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2.xml" ContentType="application/vnd.openxmlformats-officedocument.spreadsheetml.table+xml"/>
  <Override PartName="/xl/pivotTables/pivotTable6.xml" ContentType="application/vnd.openxmlformats-officedocument.spreadsheetml.pivotTable+xml"/>
  <Override PartName="/xl/drawings/drawing2.xml" ContentType="application/vnd.openxmlformats-officedocument.drawing+xml"/>
  <Override PartName="/xl/tables/table3.xml" ContentType="application/vnd.openxmlformats-officedocument.spreadsheetml.table+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hidePivotFieldList="1" defaultThemeVersion="166925"/>
  <mc:AlternateContent xmlns:mc="http://schemas.openxmlformats.org/markup-compatibility/2006">
    <mc:Choice Requires="x15">
      <x15ac:absPath xmlns:x15ac="http://schemas.microsoft.com/office/spreadsheetml/2010/11/ac" url="C:\Users\sthacker\Desktop\Market\Arranged\StockData\"/>
    </mc:Choice>
  </mc:AlternateContent>
  <xr:revisionPtr revIDLastSave="0" documentId="8_{C0064E64-ABC8-4236-9284-8121388E4D39}" xr6:coauthVersionLast="45" xr6:coauthVersionMax="45" xr10:uidLastSave="{00000000-0000-0000-0000-000000000000}"/>
  <bookViews>
    <workbookView xWindow="28680" yWindow="-120" windowWidth="29040" windowHeight="15840" activeTab="3" xr2:uid="{61783375-AE32-48D9-9BDE-3895C3EA79B4}"/>
  </bookViews>
  <sheets>
    <sheet name="RawData" sheetId="2" r:id="rId1"/>
    <sheet name="Pivots" sheetId="1" r:id="rId2"/>
    <sheet name="Dashboard1" sheetId="6" r:id="rId3"/>
    <sheet name="InterestedStocks" sheetId="5" r:id="rId4"/>
    <sheet name="Dashboard" sheetId="3" r:id="rId5"/>
  </sheets>
  <definedNames>
    <definedName name="_xlnm._FilterDatabase" localSheetId="4" hidden="1">Dashboard!#REF!</definedName>
    <definedName name="_xlnm._FilterDatabase" localSheetId="3" hidden="1">InterestedStocks!$A$1:$Q$1555</definedName>
    <definedName name="_xlcn.WorksheetConnection_CombinedBacktesting_12122020.xlsxTable21" hidden="1">Table2[]</definedName>
    <definedName name="_xlcn.WorksheetConnection_CombinedBacktesting_12122020.xlsxTable31" hidden="1">Table3[]</definedName>
    <definedName name="ExternalData_1" localSheetId="0" hidden="1">RawData!$A$1:$P$5109</definedName>
    <definedName name="Slicer_OrderType">#N/A</definedName>
    <definedName name="Slicer_Ticker">#N/A</definedName>
    <definedName name="Slicer_Years">#N/A</definedName>
  </definedNames>
  <calcPr calcId="191029"/>
  <pivotCaches>
    <pivotCache cacheId="1" r:id="rId6"/>
    <pivotCache cacheId="2"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3" name="Table3" connection="WorksheetConnection_CombinedBacktesting_12122020.xlsx!Table3"/>
          <x15:modelTable id="Table2" name="Table2" connection="WorksheetConnection_CombinedBacktesting_12122020.xlsx!Table2"/>
        </x15:modelTables>
        <x15:modelRelationships>
          <x15:modelRelationship fromTable="Table3" fromColumn="Date" toTable="Table2"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Q2" i="2" l="1"/>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Q741" i="2"/>
  <c r="Q742" i="2"/>
  <c r="Q743" i="2"/>
  <c r="Q744" i="2"/>
  <c r="Q745" i="2"/>
  <c r="Q746" i="2"/>
  <c r="Q747" i="2"/>
  <c r="Q748" i="2"/>
  <c r="Q749" i="2"/>
  <c r="Q750" i="2"/>
  <c r="Q751" i="2"/>
  <c r="Q752" i="2"/>
  <c r="Q753" i="2"/>
  <c r="Q754" i="2"/>
  <c r="Q755" i="2"/>
  <c r="Q756" i="2"/>
  <c r="Q757" i="2"/>
  <c r="Q758" i="2"/>
  <c r="Q759" i="2"/>
  <c r="Q760" i="2"/>
  <c r="Q761" i="2"/>
  <c r="Q762" i="2"/>
  <c r="Q763" i="2"/>
  <c r="Q764" i="2"/>
  <c r="Q765" i="2"/>
  <c r="Q766" i="2"/>
  <c r="Q767" i="2"/>
  <c r="Q768" i="2"/>
  <c r="Q769" i="2"/>
  <c r="Q770" i="2"/>
  <c r="Q771" i="2"/>
  <c r="Q772" i="2"/>
  <c r="Q773" i="2"/>
  <c r="Q774" i="2"/>
  <c r="Q775" i="2"/>
  <c r="Q776" i="2"/>
  <c r="Q777" i="2"/>
  <c r="Q778" i="2"/>
  <c r="Q779" i="2"/>
  <c r="Q780" i="2"/>
  <c r="Q781" i="2"/>
  <c r="Q782" i="2"/>
  <c r="Q783" i="2"/>
  <c r="Q784" i="2"/>
  <c r="Q785" i="2"/>
  <c r="Q786" i="2"/>
  <c r="Q787" i="2"/>
  <c r="Q788" i="2"/>
  <c r="Q789" i="2"/>
  <c r="Q790" i="2"/>
  <c r="Q791" i="2"/>
  <c r="Q792" i="2"/>
  <c r="Q793" i="2"/>
  <c r="Q794" i="2"/>
  <c r="Q795" i="2"/>
  <c r="Q796" i="2"/>
  <c r="Q797" i="2"/>
  <c r="Q798" i="2"/>
  <c r="Q799" i="2"/>
  <c r="Q800" i="2"/>
  <c r="Q801" i="2"/>
  <c r="Q802" i="2"/>
  <c r="Q803" i="2"/>
  <c r="Q804" i="2"/>
  <c r="Q805" i="2"/>
  <c r="Q806" i="2"/>
  <c r="Q807" i="2"/>
  <c r="Q808" i="2"/>
  <c r="Q809" i="2"/>
  <c r="Q810" i="2"/>
  <c r="Q811" i="2"/>
  <c r="Q812" i="2"/>
  <c r="Q813" i="2"/>
  <c r="Q814" i="2"/>
  <c r="Q815" i="2"/>
  <c r="Q816" i="2"/>
  <c r="Q817" i="2"/>
  <c r="Q818" i="2"/>
  <c r="Q819" i="2"/>
  <c r="Q820" i="2"/>
  <c r="Q821" i="2"/>
  <c r="Q822" i="2"/>
  <c r="Q823" i="2"/>
  <c r="Q824" i="2"/>
  <c r="Q825" i="2"/>
  <c r="Q826" i="2"/>
  <c r="Q827" i="2"/>
  <c r="Q828" i="2"/>
  <c r="Q829" i="2"/>
  <c r="Q830" i="2"/>
  <c r="Q831" i="2"/>
  <c r="Q832" i="2"/>
  <c r="Q833" i="2"/>
  <c r="Q834" i="2"/>
  <c r="Q835" i="2"/>
  <c r="Q836" i="2"/>
  <c r="Q837" i="2"/>
  <c r="Q838" i="2"/>
  <c r="Q839" i="2"/>
  <c r="Q840" i="2"/>
  <c r="Q841" i="2"/>
  <c r="Q842" i="2"/>
  <c r="Q843" i="2"/>
  <c r="Q844" i="2"/>
  <c r="Q845" i="2"/>
  <c r="Q846" i="2"/>
  <c r="Q847" i="2"/>
  <c r="Q848" i="2"/>
  <c r="Q849" i="2"/>
  <c r="Q850" i="2"/>
  <c r="Q851" i="2"/>
  <c r="Q852" i="2"/>
  <c r="Q853" i="2"/>
  <c r="Q854" i="2"/>
  <c r="Q855" i="2"/>
  <c r="Q856" i="2"/>
  <c r="Q857" i="2"/>
  <c r="Q858" i="2"/>
  <c r="Q859" i="2"/>
  <c r="Q860" i="2"/>
  <c r="Q861" i="2"/>
  <c r="Q862" i="2"/>
  <c r="Q863" i="2"/>
  <c r="Q864" i="2"/>
  <c r="Q865" i="2"/>
  <c r="Q866" i="2"/>
  <c r="Q867" i="2"/>
  <c r="Q868" i="2"/>
  <c r="Q869" i="2"/>
  <c r="Q870" i="2"/>
  <c r="Q871" i="2"/>
  <c r="Q872" i="2"/>
  <c r="Q873" i="2"/>
  <c r="Q874" i="2"/>
  <c r="Q875" i="2"/>
  <c r="Q876" i="2"/>
  <c r="Q877" i="2"/>
  <c r="Q878" i="2"/>
  <c r="Q879" i="2"/>
  <c r="Q880" i="2"/>
  <c r="Q881" i="2"/>
  <c r="Q882" i="2"/>
  <c r="Q883" i="2"/>
  <c r="Q884" i="2"/>
  <c r="Q885" i="2"/>
  <c r="Q886" i="2"/>
  <c r="Q887" i="2"/>
  <c r="Q888" i="2"/>
  <c r="Q889" i="2"/>
  <c r="Q890" i="2"/>
  <c r="Q891" i="2"/>
  <c r="Q892" i="2"/>
  <c r="Q893" i="2"/>
  <c r="Q894" i="2"/>
  <c r="Q895" i="2"/>
  <c r="Q896" i="2"/>
  <c r="Q897" i="2"/>
  <c r="Q898" i="2"/>
  <c r="Q899" i="2"/>
  <c r="Q900" i="2"/>
  <c r="Q901" i="2"/>
  <c r="Q902" i="2"/>
  <c r="Q903" i="2"/>
  <c r="Q904" i="2"/>
  <c r="Q905" i="2"/>
  <c r="Q906" i="2"/>
  <c r="Q907" i="2"/>
  <c r="Q908" i="2"/>
  <c r="Q909" i="2"/>
  <c r="Q910" i="2"/>
  <c r="Q911" i="2"/>
  <c r="Q912" i="2"/>
  <c r="Q913" i="2"/>
  <c r="Q914" i="2"/>
  <c r="Q915" i="2"/>
  <c r="Q916" i="2"/>
  <c r="Q917" i="2"/>
  <c r="Q918" i="2"/>
  <c r="Q919" i="2"/>
  <c r="Q920" i="2"/>
  <c r="Q921" i="2"/>
  <c r="Q922" i="2"/>
  <c r="Q923" i="2"/>
  <c r="Q924" i="2"/>
  <c r="Q925" i="2"/>
  <c r="Q926" i="2"/>
  <c r="Q927" i="2"/>
  <c r="Q928" i="2"/>
  <c r="Q929" i="2"/>
  <c r="Q930" i="2"/>
  <c r="Q931" i="2"/>
  <c r="Q932" i="2"/>
  <c r="Q933" i="2"/>
  <c r="Q934" i="2"/>
  <c r="Q935" i="2"/>
  <c r="Q936" i="2"/>
  <c r="Q937" i="2"/>
  <c r="Q938" i="2"/>
  <c r="Q939" i="2"/>
  <c r="Q940" i="2"/>
  <c r="Q941" i="2"/>
  <c r="Q942" i="2"/>
  <c r="Q943" i="2"/>
  <c r="Q944" i="2"/>
  <c r="Q945" i="2"/>
  <c r="Q946" i="2"/>
  <c r="Q947" i="2"/>
  <c r="Q948" i="2"/>
  <c r="Q949" i="2"/>
  <c r="Q950" i="2"/>
  <c r="Q951" i="2"/>
  <c r="Q952" i="2"/>
  <c r="Q953" i="2"/>
  <c r="Q954" i="2"/>
  <c r="Q955" i="2"/>
  <c r="Q956" i="2"/>
  <c r="Q957" i="2"/>
  <c r="Q958" i="2"/>
  <c r="Q959" i="2"/>
  <c r="Q960" i="2"/>
  <c r="Q961" i="2"/>
  <c r="Q962" i="2"/>
  <c r="Q963" i="2"/>
  <c r="Q964" i="2"/>
  <c r="Q965" i="2"/>
  <c r="Q966" i="2"/>
  <c r="Q967" i="2"/>
  <c r="Q968" i="2"/>
  <c r="Q969" i="2"/>
  <c r="Q970" i="2"/>
  <c r="Q971" i="2"/>
  <c r="Q972" i="2"/>
  <c r="Q973" i="2"/>
  <c r="Q974" i="2"/>
  <c r="Q975" i="2"/>
  <c r="Q976" i="2"/>
  <c r="Q977" i="2"/>
  <c r="Q978" i="2"/>
  <c r="Q979" i="2"/>
  <c r="Q980" i="2"/>
  <c r="Q981" i="2"/>
  <c r="Q982" i="2"/>
  <c r="Q983" i="2"/>
  <c r="Q984" i="2"/>
  <c r="Q985" i="2"/>
  <c r="Q986" i="2"/>
  <c r="Q987" i="2"/>
  <c r="Q988" i="2"/>
  <c r="Q989" i="2"/>
  <c r="Q990" i="2"/>
  <c r="Q991" i="2"/>
  <c r="Q992" i="2"/>
  <c r="Q993" i="2"/>
  <c r="Q994" i="2"/>
  <c r="Q995" i="2"/>
  <c r="Q996" i="2"/>
  <c r="Q997" i="2"/>
  <c r="Q998" i="2"/>
  <c r="Q999" i="2"/>
  <c r="Q1000" i="2"/>
  <c r="Q1001" i="2"/>
  <c r="Q1002" i="2"/>
  <c r="Q1003" i="2"/>
  <c r="Q1004" i="2"/>
  <c r="Q1005" i="2"/>
  <c r="Q1006" i="2"/>
  <c r="Q1007" i="2"/>
  <c r="Q1008" i="2"/>
  <c r="Q1009" i="2"/>
  <c r="Q1010" i="2"/>
  <c r="Q1011" i="2"/>
  <c r="Q1012" i="2"/>
  <c r="Q1013" i="2"/>
  <c r="Q1014" i="2"/>
  <c r="Q1015" i="2"/>
  <c r="Q1016" i="2"/>
  <c r="Q1017" i="2"/>
  <c r="Q1018" i="2"/>
  <c r="Q1019" i="2"/>
  <c r="Q1020" i="2"/>
  <c r="Q1021" i="2"/>
  <c r="Q1022" i="2"/>
  <c r="Q1023" i="2"/>
  <c r="Q1024" i="2"/>
  <c r="Q1025" i="2"/>
  <c r="Q1026" i="2"/>
  <c r="Q1027" i="2"/>
  <c r="Q1028" i="2"/>
  <c r="Q1029" i="2"/>
  <c r="Q1030" i="2"/>
  <c r="Q1031" i="2"/>
  <c r="Q1032" i="2"/>
  <c r="Q1033" i="2"/>
  <c r="Q1034" i="2"/>
  <c r="Q1035" i="2"/>
  <c r="Q1036" i="2"/>
  <c r="Q1037" i="2"/>
  <c r="Q1038" i="2"/>
  <c r="Q1039" i="2"/>
  <c r="Q1040" i="2"/>
  <c r="Q1041" i="2"/>
  <c r="Q1042" i="2"/>
  <c r="Q1043" i="2"/>
  <c r="Q1044" i="2"/>
  <c r="Q1045" i="2"/>
  <c r="Q1046" i="2"/>
  <c r="Q1047" i="2"/>
  <c r="Q1048" i="2"/>
  <c r="Q1049" i="2"/>
  <c r="Q1050" i="2"/>
  <c r="Q1051" i="2"/>
  <c r="Q1052" i="2"/>
  <c r="Q1053" i="2"/>
  <c r="Q1054" i="2"/>
  <c r="Q1055" i="2"/>
  <c r="Q1056" i="2"/>
  <c r="Q1057" i="2"/>
  <c r="Q1058" i="2"/>
  <c r="Q1059" i="2"/>
  <c r="Q1060" i="2"/>
  <c r="Q1061" i="2"/>
  <c r="Q1062" i="2"/>
  <c r="Q1063" i="2"/>
  <c r="Q1064" i="2"/>
  <c r="Q1065" i="2"/>
  <c r="Q1066" i="2"/>
  <c r="Q1067" i="2"/>
  <c r="Q1068" i="2"/>
  <c r="Q1069" i="2"/>
  <c r="Q1070" i="2"/>
  <c r="Q1071" i="2"/>
  <c r="Q1072" i="2"/>
  <c r="Q1073" i="2"/>
  <c r="Q1074" i="2"/>
  <c r="Q1075" i="2"/>
  <c r="Q1076" i="2"/>
  <c r="Q1077" i="2"/>
  <c r="Q1078" i="2"/>
  <c r="Q1079" i="2"/>
  <c r="Q1080" i="2"/>
  <c r="Q1081" i="2"/>
  <c r="Q1082" i="2"/>
  <c r="Q1083" i="2"/>
  <c r="Q1084" i="2"/>
  <c r="Q1085" i="2"/>
  <c r="Q1086" i="2"/>
  <c r="Q1087" i="2"/>
  <c r="Q1088" i="2"/>
  <c r="Q1089" i="2"/>
  <c r="Q1090" i="2"/>
  <c r="Q1091" i="2"/>
  <c r="Q1092" i="2"/>
  <c r="Q1093" i="2"/>
  <c r="Q1094" i="2"/>
  <c r="Q1095" i="2"/>
  <c r="Q1096" i="2"/>
  <c r="Q1097" i="2"/>
  <c r="Q1098" i="2"/>
  <c r="Q1099" i="2"/>
  <c r="Q1100" i="2"/>
  <c r="Q1101" i="2"/>
  <c r="Q1102" i="2"/>
  <c r="Q1103" i="2"/>
  <c r="Q1104" i="2"/>
  <c r="Q1105" i="2"/>
  <c r="Q1106" i="2"/>
  <c r="Q1107" i="2"/>
  <c r="Q1108" i="2"/>
  <c r="Q1109" i="2"/>
  <c r="Q1110" i="2"/>
  <c r="Q1111" i="2"/>
  <c r="Q1112" i="2"/>
  <c r="Q1113" i="2"/>
  <c r="Q1114" i="2"/>
  <c r="Q1115" i="2"/>
  <c r="Q1116" i="2"/>
  <c r="Q1117" i="2"/>
  <c r="Q1118" i="2"/>
  <c r="Q1119" i="2"/>
  <c r="Q1120" i="2"/>
  <c r="Q1121" i="2"/>
  <c r="Q1122" i="2"/>
  <c r="Q1123" i="2"/>
  <c r="Q1124" i="2"/>
  <c r="Q1125" i="2"/>
  <c r="Q1126" i="2"/>
  <c r="Q1127" i="2"/>
  <c r="Q1128" i="2"/>
  <c r="Q1129" i="2"/>
  <c r="Q1130" i="2"/>
  <c r="Q1131" i="2"/>
  <c r="Q1132" i="2"/>
  <c r="Q1133" i="2"/>
  <c r="Q1134" i="2"/>
  <c r="Q1135" i="2"/>
  <c r="Q1136" i="2"/>
  <c r="Q1137" i="2"/>
  <c r="Q1138" i="2"/>
  <c r="Q1139" i="2"/>
  <c r="Q1140" i="2"/>
  <c r="Q1141" i="2"/>
  <c r="Q1142" i="2"/>
  <c r="Q1143" i="2"/>
  <c r="Q1144" i="2"/>
  <c r="Q1145" i="2"/>
  <c r="Q1146" i="2"/>
  <c r="Q1147" i="2"/>
  <c r="Q1148" i="2"/>
  <c r="Q1149" i="2"/>
  <c r="Q1150" i="2"/>
  <c r="Q1151" i="2"/>
  <c r="Q1152" i="2"/>
  <c r="Q1153" i="2"/>
  <c r="Q1154" i="2"/>
  <c r="Q1155" i="2"/>
  <c r="Q1156" i="2"/>
  <c r="Q1157" i="2"/>
  <c r="Q1158" i="2"/>
  <c r="Q1159" i="2"/>
  <c r="Q1160" i="2"/>
  <c r="Q1161" i="2"/>
  <c r="Q1162" i="2"/>
  <c r="Q1163" i="2"/>
  <c r="Q1164" i="2"/>
  <c r="Q1165" i="2"/>
  <c r="Q1166" i="2"/>
  <c r="Q1167" i="2"/>
  <c r="Q1168" i="2"/>
  <c r="Q1169" i="2"/>
  <c r="Q1170" i="2"/>
  <c r="Q1171" i="2"/>
  <c r="Q1172" i="2"/>
  <c r="Q1173" i="2"/>
  <c r="Q1174" i="2"/>
  <c r="Q1175" i="2"/>
  <c r="Q1176" i="2"/>
  <c r="Q1177" i="2"/>
  <c r="Q1178" i="2"/>
  <c r="Q1179" i="2"/>
  <c r="Q1180" i="2"/>
  <c r="Q1181" i="2"/>
  <c r="Q1182" i="2"/>
  <c r="Q1183" i="2"/>
  <c r="Q1184" i="2"/>
  <c r="Q1185" i="2"/>
  <c r="Q1186" i="2"/>
  <c r="Q1187" i="2"/>
  <c r="Q1188" i="2"/>
  <c r="Q1189" i="2"/>
  <c r="Q1190" i="2"/>
  <c r="Q1191" i="2"/>
  <c r="Q1192" i="2"/>
  <c r="Q1193" i="2"/>
  <c r="Q1194" i="2"/>
  <c r="Q1195" i="2"/>
  <c r="Q1196" i="2"/>
  <c r="Q1197" i="2"/>
  <c r="Q1198" i="2"/>
  <c r="Q1199" i="2"/>
  <c r="Q1200" i="2"/>
  <c r="Q1201" i="2"/>
  <c r="Q1202" i="2"/>
  <c r="Q1203" i="2"/>
  <c r="Q1204" i="2"/>
  <c r="Q1205" i="2"/>
  <c r="Q1206" i="2"/>
  <c r="Q1207" i="2"/>
  <c r="Q1208" i="2"/>
  <c r="Q1209" i="2"/>
  <c r="Q1210" i="2"/>
  <c r="Q1211" i="2"/>
  <c r="Q1212" i="2"/>
  <c r="Q1213" i="2"/>
  <c r="Q1214" i="2"/>
  <c r="Q1215" i="2"/>
  <c r="Q1216" i="2"/>
  <c r="Q1217" i="2"/>
  <c r="Q1218" i="2"/>
  <c r="Q1219" i="2"/>
  <c r="Q1220" i="2"/>
  <c r="Q1221" i="2"/>
  <c r="Q1222" i="2"/>
  <c r="Q1223" i="2"/>
  <c r="Q1224" i="2"/>
  <c r="Q1225" i="2"/>
  <c r="Q1226" i="2"/>
  <c r="Q1227" i="2"/>
  <c r="Q1228" i="2"/>
  <c r="Q1229" i="2"/>
  <c r="Q1230" i="2"/>
  <c r="Q1231" i="2"/>
  <c r="Q1232" i="2"/>
  <c r="Q1233" i="2"/>
  <c r="Q1234" i="2"/>
  <c r="Q1235" i="2"/>
  <c r="Q1236" i="2"/>
  <c r="Q1237" i="2"/>
  <c r="Q1238" i="2"/>
  <c r="Q1239" i="2"/>
  <c r="Q1240" i="2"/>
  <c r="Q1241" i="2"/>
  <c r="Q1242" i="2"/>
  <c r="Q1243" i="2"/>
  <c r="Q1244" i="2"/>
  <c r="Q1245" i="2"/>
  <c r="Q1246" i="2"/>
  <c r="Q1247" i="2"/>
  <c r="Q1248" i="2"/>
  <c r="Q1249" i="2"/>
  <c r="Q1250" i="2"/>
  <c r="Q1251" i="2"/>
  <c r="Q1252" i="2"/>
  <c r="Q1253" i="2"/>
  <c r="Q1254" i="2"/>
  <c r="Q1255" i="2"/>
  <c r="Q1256" i="2"/>
  <c r="Q1257" i="2"/>
  <c r="Q1258" i="2"/>
  <c r="Q1259" i="2"/>
  <c r="Q1260" i="2"/>
  <c r="Q1261" i="2"/>
  <c r="Q1262" i="2"/>
  <c r="Q1263" i="2"/>
  <c r="Q1264" i="2"/>
  <c r="Q1265" i="2"/>
  <c r="Q1266" i="2"/>
  <c r="Q1267" i="2"/>
  <c r="Q1268" i="2"/>
  <c r="Q1269" i="2"/>
  <c r="Q1270" i="2"/>
  <c r="Q1271" i="2"/>
  <c r="Q1272" i="2"/>
  <c r="Q1273" i="2"/>
  <c r="Q1274" i="2"/>
  <c r="Q1275" i="2"/>
  <c r="Q1276" i="2"/>
  <c r="Q1277" i="2"/>
  <c r="Q1278" i="2"/>
  <c r="Q1279" i="2"/>
  <c r="Q1280" i="2"/>
  <c r="Q1281" i="2"/>
  <c r="Q1282" i="2"/>
  <c r="Q1283" i="2"/>
  <c r="Q1284" i="2"/>
  <c r="Q1285" i="2"/>
  <c r="Q1286" i="2"/>
  <c r="Q1287" i="2"/>
  <c r="Q1288" i="2"/>
  <c r="Q1289" i="2"/>
  <c r="Q1290" i="2"/>
  <c r="Q1291" i="2"/>
  <c r="Q1292" i="2"/>
  <c r="Q1293" i="2"/>
  <c r="Q1294" i="2"/>
  <c r="Q1295" i="2"/>
  <c r="Q1296" i="2"/>
  <c r="Q1297" i="2"/>
  <c r="Q1298" i="2"/>
  <c r="Q1299" i="2"/>
  <c r="Q1300" i="2"/>
  <c r="Q1301" i="2"/>
  <c r="Q1302" i="2"/>
  <c r="Q1303" i="2"/>
  <c r="Q1304" i="2"/>
  <c r="Q1305" i="2"/>
  <c r="Q1306" i="2"/>
  <c r="Q1307" i="2"/>
  <c r="Q1308" i="2"/>
  <c r="Q1309" i="2"/>
  <c r="Q1310" i="2"/>
  <c r="Q1311" i="2"/>
  <c r="Q1312" i="2"/>
  <c r="Q1313" i="2"/>
  <c r="Q1314" i="2"/>
  <c r="Q1315" i="2"/>
  <c r="Q1316" i="2"/>
  <c r="Q1317" i="2"/>
  <c r="Q1318" i="2"/>
  <c r="Q1319" i="2"/>
  <c r="Q1320" i="2"/>
  <c r="Q1321" i="2"/>
  <c r="Q1322" i="2"/>
  <c r="Q1323" i="2"/>
  <c r="Q1324" i="2"/>
  <c r="Q1325" i="2"/>
  <c r="Q1326" i="2"/>
  <c r="Q1327" i="2"/>
  <c r="Q1328" i="2"/>
  <c r="Q1329" i="2"/>
  <c r="Q1330" i="2"/>
  <c r="Q1331" i="2"/>
  <c r="Q1332" i="2"/>
  <c r="Q1333" i="2"/>
  <c r="Q1334" i="2"/>
  <c r="Q1335" i="2"/>
  <c r="Q1336" i="2"/>
  <c r="Q1337" i="2"/>
  <c r="Q1338" i="2"/>
  <c r="Q1339" i="2"/>
  <c r="Q1340" i="2"/>
  <c r="Q1341" i="2"/>
  <c r="Q1342" i="2"/>
  <c r="Q1343" i="2"/>
  <c r="Q1344" i="2"/>
  <c r="Q1345" i="2"/>
  <c r="Q1346" i="2"/>
  <c r="Q1347" i="2"/>
  <c r="Q1348" i="2"/>
  <c r="Q1349" i="2"/>
  <c r="Q1350" i="2"/>
  <c r="Q1351" i="2"/>
  <c r="Q1352" i="2"/>
  <c r="Q1353" i="2"/>
  <c r="Q1354" i="2"/>
  <c r="Q1355" i="2"/>
  <c r="Q1356" i="2"/>
  <c r="Q1357" i="2"/>
  <c r="Q1358" i="2"/>
  <c r="Q1359" i="2"/>
  <c r="Q1360" i="2"/>
  <c r="Q1361" i="2"/>
  <c r="Q1362" i="2"/>
  <c r="Q1363" i="2"/>
  <c r="Q1364" i="2"/>
  <c r="Q1365" i="2"/>
  <c r="Q1366" i="2"/>
  <c r="Q1367" i="2"/>
  <c r="Q1368" i="2"/>
  <c r="Q1369" i="2"/>
  <c r="Q1370" i="2"/>
  <c r="Q1371" i="2"/>
  <c r="Q1372" i="2"/>
  <c r="Q1373" i="2"/>
  <c r="Q1374" i="2"/>
  <c r="Q1375" i="2"/>
  <c r="Q1376" i="2"/>
  <c r="Q1377" i="2"/>
  <c r="Q1378" i="2"/>
  <c r="Q1379" i="2"/>
  <c r="Q1380" i="2"/>
  <c r="Q1381" i="2"/>
  <c r="Q1382" i="2"/>
  <c r="Q1383" i="2"/>
  <c r="Q1384" i="2"/>
  <c r="Q1385" i="2"/>
  <c r="Q1386" i="2"/>
  <c r="Q1387" i="2"/>
  <c r="Q1388" i="2"/>
  <c r="Q1389" i="2"/>
  <c r="Q1390" i="2"/>
  <c r="Q1391" i="2"/>
  <c r="Q1392" i="2"/>
  <c r="Q1393" i="2"/>
  <c r="Q1394" i="2"/>
  <c r="Q1395" i="2"/>
  <c r="Q1396" i="2"/>
  <c r="Q1397" i="2"/>
  <c r="Q1398" i="2"/>
  <c r="Q1399" i="2"/>
  <c r="Q1400" i="2"/>
  <c r="Q1401" i="2"/>
  <c r="Q1402" i="2"/>
  <c r="Q1403" i="2"/>
  <c r="Q1404" i="2"/>
  <c r="Q1405" i="2"/>
  <c r="Q1406" i="2"/>
  <c r="Q1407" i="2"/>
  <c r="Q1408" i="2"/>
  <c r="Q1409" i="2"/>
  <c r="Q1410" i="2"/>
  <c r="Q1411" i="2"/>
  <c r="Q1412" i="2"/>
  <c r="Q1413" i="2"/>
  <c r="Q1414" i="2"/>
  <c r="Q1415" i="2"/>
  <c r="Q1416" i="2"/>
  <c r="Q1417" i="2"/>
  <c r="Q1418" i="2"/>
  <c r="Q1419" i="2"/>
  <c r="Q1420" i="2"/>
  <c r="Q1421" i="2"/>
  <c r="Q1422" i="2"/>
  <c r="Q1423" i="2"/>
  <c r="Q1424" i="2"/>
  <c r="Q1425" i="2"/>
  <c r="Q1426" i="2"/>
  <c r="Q1427" i="2"/>
  <c r="Q1428" i="2"/>
  <c r="Q1429" i="2"/>
  <c r="Q1430" i="2"/>
  <c r="Q1431" i="2"/>
  <c r="Q1432" i="2"/>
  <c r="Q1433" i="2"/>
  <c r="Q1434" i="2"/>
  <c r="Q1435" i="2"/>
  <c r="Q1436" i="2"/>
  <c r="Q1437" i="2"/>
  <c r="Q1438" i="2"/>
  <c r="Q1439" i="2"/>
  <c r="Q1440" i="2"/>
  <c r="Q1441" i="2"/>
  <c r="Q1442" i="2"/>
  <c r="Q1443" i="2"/>
  <c r="Q1444" i="2"/>
  <c r="Q1445" i="2"/>
  <c r="Q1446" i="2"/>
  <c r="Q1447" i="2"/>
  <c r="Q1448" i="2"/>
  <c r="Q1449" i="2"/>
  <c r="Q1450" i="2"/>
  <c r="Q1451" i="2"/>
  <c r="Q1452" i="2"/>
  <c r="Q1453" i="2"/>
  <c r="Q1454" i="2"/>
  <c r="Q1455" i="2"/>
  <c r="Q1456" i="2"/>
  <c r="Q1457" i="2"/>
  <c r="Q1458" i="2"/>
  <c r="Q1459" i="2"/>
  <c r="Q1460" i="2"/>
  <c r="Q1461" i="2"/>
  <c r="Q1462" i="2"/>
  <c r="Q1463" i="2"/>
  <c r="Q1464" i="2"/>
  <c r="Q1465" i="2"/>
  <c r="Q1466" i="2"/>
  <c r="Q1467" i="2"/>
  <c r="Q1468" i="2"/>
  <c r="Q1469" i="2"/>
  <c r="Q1470" i="2"/>
  <c r="Q1471" i="2"/>
  <c r="Q1472" i="2"/>
  <c r="Q1473" i="2"/>
  <c r="Q1474" i="2"/>
  <c r="Q1475" i="2"/>
  <c r="Q1476" i="2"/>
  <c r="Q1477" i="2"/>
  <c r="Q1478" i="2"/>
  <c r="Q1479" i="2"/>
  <c r="Q1480" i="2"/>
  <c r="Q1481" i="2"/>
  <c r="Q1482" i="2"/>
  <c r="Q1483" i="2"/>
  <c r="Q1484" i="2"/>
  <c r="Q1485" i="2"/>
  <c r="Q1486" i="2"/>
  <c r="Q1487" i="2"/>
  <c r="Q1488" i="2"/>
  <c r="Q1489" i="2"/>
  <c r="Q1490" i="2"/>
  <c r="Q1491" i="2"/>
  <c r="Q1492" i="2"/>
  <c r="Q1493" i="2"/>
  <c r="Q1494" i="2"/>
  <c r="Q1495" i="2"/>
  <c r="Q1496" i="2"/>
  <c r="Q1497" i="2"/>
  <c r="Q1498" i="2"/>
  <c r="Q1499" i="2"/>
  <c r="Q1500" i="2"/>
  <c r="Q1501" i="2"/>
  <c r="Q1502" i="2"/>
  <c r="Q1503" i="2"/>
  <c r="Q1504" i="2"/>
  <c r="Q1505" i="2"/>
  <c r="Q1506" i="2"/>
  <c r="Q1507" i="2"/>
  <c r="Q1508" i="2"/>
  <c r="Q1509" i="2"/>
  <c r="Q1510" i="2"/>
  <c r="Q1511" i="2"/>
  <c r="Q1512" i="2"/>
  <c r="Q1513" i="2"/>
  <c r="Q1514" i="2"/>
  <c r="Q1515" i="2"/>
  <c r="Q1516" i="2"/>
  <c r="Q1517" i="2"/>
  <c r="Q1518" i="2"/>
  <c r="Q1519" i="2"/>
  <c r="Q1520" i="2"/>
  <c r="Q1521" i="2"/>
  <c r="Q1522" i="2"/>
  <c r="Q1523" i="2"/>
  <c r="Q1524" i="2"/>
  <c r="Q1525" i="2"/>
  <c r="Q1526" i="2"/>
  <c r="Q1527" i="2"/>
  <c r="Q1528" i="2"/>
  <c r="Q1529" i="2"/>
  <c r="Q1530" i="2"/>
  <c r="Q1531" i="2"/>
  <c r="Q1532" i="2"/>
  <c r="Q1533" i="2"/>
  <c r="Q1534" i="2"/>
  <c r="Q1535" i="2"/>
  <c r="Q1536" i="2"/>
  <c r="Q1537" i="2"/>
  <c r="Q1538" i="2"/>
  <c r="Q1539" i="2"/>
  <c r="Q1540" i="2"/>
  <c r="Q1541" i="2"/>
  <c r="Q1542" i="2"/>
  <c r="Q1543" i="2"/>
  <c r="Q1544" i="2"/>
  <c r="Q1545" i="2"/>
  <c r="Q1546" i="2"/>
  <c r="Q1547" i="2"/>
  <c r="Q1548" i="2"/>
  <c r="Q1549" i="2"/>
  <c r="Q1550" i="2"/>
  <c r="Q1551" i="2"/>
  <c r="Q1552" i="2"/>
  <c r="Q1553" i="2"/>
  <c r="Q1554" i="2"/>
  <c r="Q1555" i="2"/>
  <c r="Q1556" i="2"/>
  <c r="Q1557" i="2"/>
  <c r="Q1558" i="2"/>
  <c r="Q1559" i="2"/>
  <c r="Q1560" i="2"/>
  <c r="Q1561" i="2"/>
  <c r="Q1562" i="2"/>
  <c r="Q1563" i="2"/>
  <c r="Q1564" i="2"/>
  <c r="Q1565" i="2"/>
  <c r="Q1566" i="2"/>
  <c r="Q1567" i="2"/>
  <c r="Q1568" i="2"/>
  <c r="Q1569" i="2"/>
  <c r="Q1570" i="2"/>
  <c r="Q1571" i="2"/>
  <c r="Q1572" i="2"/>
  <c r="Q1573" i="2"/>
  <c r="Q1574" i="2"/>
  <c r="Q1575" i="2"/>
  <c r="Q1576" i="2"/>
  <c r="Q1577" i="2"/>
  <c r="Q1578" i="2"/>
  <c r="Q1579" i="2"/>
  <c r="Q1580" i="2"/>
  <c r="Q1581" i="2"/>
  <c r="Q1582" i="2"/>
  <c r="Q1583" i="2"/>
  <c r="Q1584" i="2"/>
  <c r="Q1585" i="2"/>
  <c r="Q1586" i="2"/>
  <c r="Q1587" i="2"/>
  <c r="Q1588" i="2"/>
  <c r="Q1589" i="2"/>
  <c r="Q1590" i="2"/>
  <c r="Q1591" i="2"/>
  <c r="Q1592" i="2"/>
  <c r="Q1593" i="2"/>
  <c r="Q1594" i="2"/>
  <c r="Q1595" i="2"/>
  <c r="Q1596" i="2"/>
  <c r="Q1597" i="2"/>
  <c r="Q1598" i="2"/>
  <c r="Q1599" i="2"/>
  <c r="Q1600" i="2"/>
  <c r="Q1601" i="2"/>
  <c r="Q1602" i="2"/>
  <c r="Q1603" i="2"/>
  <c r="Q1604" i="2"/>
  <c r="Q1605" i="2"/>
  <c r="Q1606" i="2"/>
  <c r="Q1607" i="2"/>
  <c r="Q1608" i="2"/>
  <c r="Q1609" i="2"/>
  <c r="Q1610" i="2"/>
  <c r="Q1611" i="2"/>
  <c r="Q1612" i="2"/>
  <c r="Q1613" i="2"/>
  <c r="Q1614" i="2"/>
  <c r="Q1615" i="2"/>
  <c r="Q1616" i="2"/>
  <c r="Q1617" i="2"/>
  <c r="Q1618" i="2"/>
  <c r="Q1619" i="2"/>
  <c r="Q1620" i="2"/>
  <c r="Q1621" i="2"/>
  <c r="Q1622" i="2"/>
  <c r="Q1623" i="2"/>
  <c r="Q1624" i="2"/>
  <c r="Q1625" i="2"/>
  <c r="Q1626" i="2"/>
  <c r="Q1627" i="2"/>
  <c r="Q1628" i="2"/>
  <c r="Q1629" i="2"/>
  <c r="Q1630" i="2"/>
  <c r="Q1631" i="2"/>
  <c r="Q1632" i="2"/>
  <c r="Q1633" i="2"/>
  <c r="Q1634" i="2"/>
  <c r="Q1635" i="2"/>
  <c r="Q1636" i="2"/>
  <c r="Q1637" i="2"/>
  <c r="Q1638" i="2"/>
  <c r="Q1639" i="2"/>
  <c r="Q1640" i="2"/>
  <c r="Q1641" i="2"/>
  <c r="Q1642" i="2"/>
  <c r="Q1643" i="2"/>
  <c r="Q1644" i="2"/>
  <c r="Q1645" i="2"/>
  <c r="Q1646" i="2"/>
  <c r="Q1647" i="2"/>
  <c r="Q1648" i="2"/>
  <c r="Q1649" i="2"/>
  <c r="Q1650" i="2"/>
  <c r="Q1651" i="2"/>
  <c r="Q1652" i="2"/>
  <c r="Q1653" i="2"/>
  <c r="Q1654" i="2"/>
  <c r="Q1655" i="2"/>
  <c r="Q1656" i="2"/>
  <c r="Q1657" i="2"/>
  <c r="Q1658" i="2"/>
  <c r="Q1659" i="2"/>
  <c r="Q1660" i="2"/>
  <c r="Q1661" i="2"/>
  <c r="Q1662" i="2"/>
  <c r="Q1663" i="2"/>
  <c r="Q1664" i="2"/>
  <c r="Q1665" i="2"/>
  <c r="Q1666" i="2"/>
  <c r="Q1667" i="2"/>
  <c r="Q1668" i="2"/>
  <c r="Q1669" i="2"/>
  <c r="Q1670" i="2"/>
  <c r="Q1671" i="2"/>
  <c r="Q1672" i="2"/>
  <c r="Q1673" i="2"/>
  <c r="Q1674" i="2"/>
  <c r="Q1675" i="2"/>
  <c r="Q1676" i="2"/>
  <c r="Q1677" i="2"/>
  <c r="Q1678" i="2"/>
  <c r="Q1679" i="2"/>
  <c r="Q1680" i="2"/>
  <c r="Q1681" i="2"/>
  <c r="Q1682" i="2"/>
  <c r="Q1683" i="2"/>
  <c r="Q1684" i="2"/>
  <c r="Q1685" i="2"/>
  <c r="Q1686" i="2"/>
  <c r="Q1687" i="2"/>
  <c r="Q1688" i="2"/>
  <c r="Q1689" i="2"/>
  <c r="Q1690" i="2"/>
  <c r="Q1691" i="2"/>
  <c r="Q1692" i="2"/>
  <c r="Q1693" i="2"/>
  <c r="Q1694" i="2"/>
  <c r="Q1695" i="2"/>
  <c r="Q1696" i="2"/>
  <c r="Q1697" i="2"/>
  <c r="Q1698" i="2"/>
  <c r="Q1699" i="2"/>
  <c r="Q1700" i="2"/>
  <c r="Q1701" i="2"/>
  <c r="Q1702" i="2"/>
  <c r="Q1703" i="2"/>
  <c r="Q1704" i="2"/>
  <c r="Q1705" i="2"/>
  <c r="Q1706" i="2"/>
  <c r="Q1707" i="2"/>
  <c r="Q1708" i="2"/>
  <c r="Q1709" i="2"/>
  <c r="Q1710" i="2"/>
  <c r="Q1711" i="2"/>
  <c r="Q1712" i="2"/>
  <c r="Q1713" i="2"/>
  <c r="Q1714" i="2"/>
  <c r="Q1715" i="2"/>
  <c r="Q1716" i="2"/>
  <c r="Q1717" i="2"/>
  <c r="Q1718" i="2"/>
  <c r="Q1719" i="2"/>
  <c r="Q1720" i="2"/>
  <c r="Q1721" i="2"/>
  <c r="Q1722" i="2"/>
  <c r="Q1723" i="2"/>
  <c r="Q1724" i="2"/>
  <c r="Q1725" i="2"/>
  <c r="Q1726" i="2"/>
  <c r="Q1727" i="2"/>
  <c r="Q1728" i="2"/>
  <c r="Q1729" i="2"/>
  <c r="Q1730" i="2"/>
  <c r="Q1731" i="2"/>
  <c r="Q1732" i="2"/>
  <c r="Q1733" i="2"/>
  <c r="Q1734" i="2"/>
  <c r="Q1735" i="2"/>
  <c r="Q1736" i="2"/>
  <c r="Q1737" i="2"/>
  <c r="Q1738" i="2"/>
  <c r="Q1739" i="2"/>
  <c r="Q1740" i="2"/>
  <c r="Q1741" i="2"/>
  <c r="Q1742" i="2"/>
  <c r="Q1743" i="2"/>
  <c r="Q1744" i="2"/>
  <c r="Q1745" i="2"/>
  <c r="Q1746" i="2"/>
  <c r="Q1747" i="2"/>
  <c r="Q1748" i="2"/>
  <c r="Q1749" i="2"/>
  <c r="Q1750" i="2"/>
  <c r="Q1751" i="2"/>
  <c r="Q1752" i="2"/>
  <c r="Q1753" i="2"/>
  <c r="Q1754" i="2"/>
  <c r="Q1755" i="2"/>
  <c r="Q1756" i="2"/>
  <c r="Q1757" i="2"/>
  <c r="Q1758" i="2"/>
  <c r="Q1759" i="2"/>
  <c r="Q1760" i="2"/>
  <c r="Q1761" i="2"/>
  <c r="Q1762" i="2"/>
  <c r="Q1763" i="2"/>
  <c r="Q1764" i="2"/>
  <c r="Q1765" i="2"/>
  <c r="Q1766" i="2"/>
  <c r="Q1767" i="2"/>
  <c r="Q1768" i="2"/>
  <c r="Q1769" i="2"/>
  <c r="Q1770" i="2"/>
  <c r="Q1771" i="2"/>
  <c r="Q1772" i="2"/>
  <c r="Q1773" i="2"/>
  <c r="Q1774" i="2"/>
  <c r="Q1775" i="2"/>
  <c r="Q1776" i="2"/>
  <c r="Q1777" i="2"/>
  <c r="Q1778" i="2"/>
  <c r="Q1779" i="2"/>
  <c r="Q1780" i="2"/>
  <c r="Q1781" i="2"/>
  <c r="Q1782" i="2"/>
  <c r="Q1783" i="2"/>
  <c r="Q1784" i="2"/>
  <c r="Q1785" i="2"/>
  <c r="Q1786" i="2"/>
  <c r="Q1787" i="2"/>
  <c r="Q1788" i="2"/>
  <c r="Q1789" i="2"/>
  <c r="Q1790" i="2"/>
  <c r="Q1791" i="2"/>
  <c r="Q1792" i="2"/>
  <c r="Q1793" i="2"/>
  <c r="Q1794" i="2"/>
  <c r="Q1795" i="2"/>
  <c r="Q1796" i="2"/>
  <c r="Q1797" i="2"/>
  <c r="Q1798" i="2"/>
  <c r="Q1799" i="2"/>
  <c r="Q1800" i="2"/>
  <c r="Q1801" i="2"/>
  <c r="Q1802" i="2"/>
  <c r="Q1803" i="2"/>
  <c r="Q1804" i="2"/>
  <c r="Q1805" i="2"/>
  <c r="Q1806" i="2"/>
  <c r="Q1807" i="2"/>
  <c r="Q1808" i="2"/>
  <c r="Q1809" i="2"/>
  <c r="Q1810" i="2"/>
  <c r="Q1811" i="2"/>
  <c r="Q1812" i="2"/>
  <c r="Q1813" i="2"/>
  <c r="Q1814" i="2"/>
  <c r="Q1815" i="2"/>
  <c r="Q1816" i="2"/>
  <c r="Q1817" i="2"/>
  <c r="Q1818" i="2"/>
  <c r="Q1819" i="2"/>
  <c r="Q1820" i="2"/>
  <c r="Q1821" i="2"/>
  <c r="Q1822" i="2"/>
  <c r="Q1823" i="2"/>
  <c r="Q1824" i="2"/>
  <c r="Q1825" i="2"/>
  <c r="Q1826" i="2"/>
  <c r="Q1827" i="2"/>
  <c r="Q1828" i="2"/>
  <c r="Q1829" i="2"/>
  <c r="Q1830" i="2"/>
  <c r="Q1831" i="2"/>
  <c r="Q1832" i="2"/>
  <c r="Q1833" i="2"/>
  <c r="Q1834" i="2"/>
  <c r="Q1835" i="2"/>
  <c r="Q1836" i="2"/>
  <c r="Q1837" i="2"/>
  <c r="Q1838" i="2"/>
  <c r="Q1839" i="2"/>
  <c r="Q1840" i="2"/>
  <c r="Q1841" i="2"/>
  <c r="Q1842" i="2"/>
  <c r="Q1843" i="2"/>
  <c r="Q1844" i="2"/>
  <c r="Q1845" i="2"/>
  <c r="Q1846" i="2"/>
  <c r="Q1847" i="2"/>
  <c r="Q1848" i="2"/>
  <c r="Q1849" i="2"/>
  <c r="Q1850" i="2"/>
  <c r="Q1851" i="2"/>
  <c r="Q1852" i="2"/>
  <c r="Q1853" i="2"/>
  <c r="Q1854" i="2"/>
  <c r="Q1855" i="2"/>
  <c r="Q1856" i="2"/>
  <c r="Q1857" i="2"/>
  <c r="Q1858" i="2"/>
  <c r="Q1859" i="2"/>
  <c r="Q1860" i="2"/>
  <c r="Q1861" i="2"/>
  <c r="Q1862" i="2"/>
  <c r="Q1863" i="2"/>
  <c r="Q1864" i="2"/>
  <c r="Q1865" i="2"/>
  <c r="Q1866" i="2"/>
  <c r="Q1867" i="2"/>
  <c r="Q1868" i="2"/>
  <c r="Q1869" i="2"/>
  <c r="Q1870" i="2"/>
  <c r="Q1871" i="2"/>
  <c r="Q1872" i="2"/>
  <c r="Q1873" i="2"/>
  <c r="Q1874" i="2"/>
  <c r="Q1875" i="2"/>
  <c r="Q1876" i="2"/>
  <c r="Q1877" i="2"/>
  <c r="Q1878" i="2"/>
  <c r="Q1879" i="2"/>
  <c r="Q1880" i="2"/>
  <c r="Q1881" i="2"/>
  <c r="Q1882" i="2"/>
  <c r="Q1883" i="2"/>
  <c r="Q1884" i="2"/>
  <c r="Q1885" i="2"/>
  <c r="Q1886" i="2"/>
  <c r="Q1887" i="2"/>
  <c r="Q1888" i="2"/>
  <c r="Q1889" i="2"/>
  <c r="Q1890" i="2"/>
  <c r="Q1891" i="2"/>
  <c r="Q1892" i="2"/>
  <c r="Q1893" i="2"/>
  <c r="Q1894" i="2"/>
  <c r="Q1895" i="2"/>
  <c r="Q1896" i="2"/>
  <c r="Q1897" i="2"/>
  <c r="Q1898" i="2"/>
  <c r="Q1899" i="2"/>
  <c r="Q1900" i="2"/>
  <c r="Q1901" i="2"/>
  <c r="Q1902" i="2"/>
  <c r="Q1903" i="2"/>
  <c r="Q1904" i="2"/>
  <c r="Q1905" i="2"/>
  <c r="Q1906" i="2"/>
  <c r="Q1907" i="2"/>
  <c r="Q1908" i="2"/>
  <c r="Q1909" i="2"/>
  <c r="Q1910" i="2"/>
  <c r="Q1911" i="2"/>
  <c r="Q1912" i="2"/>
  <c r="Q1913" i="2"/>
  <c r="Q1914" i="2"/>
  <c r="Q1915" i="2"/>
  <c r="Q1916" i="2"/>
  <c r="Q1917" i="2"/>
  <c r="Q1918" i="2"/>
  <c r="Q1919" i="2"/>
  <c r="Q1920" i="2"/>
  <c r="Q1921" i="2"/>
  <c r="Q1922" i="2"/>
  <c r="Q1923" i="2"/>
  <c r="Q1924" i="2"/>
  <c r="Q1925" i="2"/>
  <c r="Q1926" i="2"/>
  <c r="Q1927" i="2"/>
  <c r="Q1928" i="2"/>
  <c r="Q1929" i="2"/>
  <c r="Q1930" i="2"/>
  <c r="Q1931" i="2"/>
  <c r="Q1932" i="2"/>
  <c r="Q1933" i="2"/>
  <c r="Q1934" i="2"/>
  <c r="Q1935" i="2"/>
  <c r="Q1936" i="2"/>
  <c r="Q1937" i="2"/>
  <c r="Q1938" i="2"/>
  <c r="Q1939" i="2"/>
  <c r="Q1940" i="2"/>
  <c r="Q1941" i="2"/>
  <c r="Q1942" i="2"/>
  <c r="Q1943" i="2"/>
  <c r="Q1944" i="2"/>
  <c r="Q1945" i="2"/>
  <c r="Q1946" i="2"/>
  <c r="Q1947" i="2"/>
  <c r="Q1948" i="2"/>
  <c r="Q1949" i="2"/>
  <c r="Q1950" i="2"/>
  <c r="Q1951" i="2"/>
  <c r="Q1952" i="2"/>
  <c r="Q1953" i="2"/>
  <c r="Q1954" i="2"/>
  <c r="Q1955" i="2"/>
  <c r="Q1956" i="2"/>
  <c r="Q1957" i="2"/>
  <c r="Q1958" i="2"/>
  <c r="Q1959" i="2"/>
  <c r="Q1960" i="2"/>
  <c r="Q1961" i="2"/>
  <c r="Q1962" i="2"/>
  <c r="Q1963" i="2"/>
  <c r="Q1964" i="2"/>
  <c r="Q1965" i="2"/>
  <c r="Q1966" i="2"/>
  <c r="Q1967" i="2"/>
  <c r="Q1968" i="2"/>
  <c r="Q1969" i="2"/>
  <c r="Q1970" i="2"/>
  <c r="Q1971" i="2"/>
  <c r="Q1972" i="2"/>
  <c r="Q1973" i="2"/>
  <c r="Q1974" i="2"/>
  <c r="Q1975" i="2"/>
  <c r="Q1976" i="2"/>
  <c r="Q1977" i="2"/>
  <c r="Q1978" i="2"/>
  <c r="Q1979" i="2"/>
  <c r="Q1980" i="2"/>
  <c r="Q1981" i="2"/>
  <c r="Q1982" i="2"/>
  <c r="Q1983" i="2"/>
  <c r="Q1984" i="2"/>
  <c r="Q1985" i="2"/>
  <c r="Q1986" i="2"/>
  <c r="Q1987" i="2"/>
  <c r="Q1988" i="2"/>
  <c r="Q1989" i="2"/>
  <c r="Q1990" i="2"/>
  <c r="Q1991" i="2"/>
  <c r="Q1992" i="2"/>
  <c r="Q1993" i="2"/>
  <c r="Q1994" i="2"/>
  <c r="Q1995" i="2"/>
  <c r="Q1996" i="2"/>
  <c r="Q1997" i="2"/>
  <c r="Q1998" i="2"/>
  <c r="Q1999" i="2"/>
  <c r="Q2000" i="2"/>
  <c r="Q2001" i="2"/>
  <c r="Q2002" i="2"/>
  <c r="Q2003" i="2"/>
  <c r="Q2004" i="2"/>
  <c r="Q2005" i="2"/>
  <c r="Q2006" i="2"/>
  <c r="Q2007" i="2"/>
  <c r="Q2008" i="2"/>
  <c r="Q2009" i="2"/>
  <c r="Q2010" i="2"/>
  <c r="Q2011" i="2"/>
  <c r="Q2012" i="2"/>
  <c r="Q2013" i="2"/>
  <c r="Q2014" i="2"/>
  <c r="Q2015" i="2"/>
  <c r="Q2016" i="2"/>
  <c r="Q2017" i="2"/>
  <c r="Q2018" i="2"/>
  <c r="Q2019" i="2"/>
  <c r="Q2020" i="2"/>
  <c r="Q2021" i="2"/>
  <c r="Q2022" i="2"/>
  <c r="Q2023" i="2"/>
  <c r="Q2024" i="2"/>
  <c r="Q2025" i="2"/>
  <c r="Q2026" i="2"/>
  <c r="Q2027" i="2"/>
  <c r="Q2028" i="2"/>
  <c r="Q2029" i="2"/>
  <c r="Q2030" i="2"/>
  <c r="Q2031" i="2"/>
  <c r="Q2032" i="2"/>
  <c r="Q2033" i="2"/>
  <c r="Q2034" i="2"/>
  <c r="Q2035" i="2"/>
  <c r="Q2036" i="2"/>
  <c r="Q2037" i="2"/>
  <c r="Q2038" i="2"/>
  <c r="Q2039" i="2"/>
  <c r="Q2040" i="2"/>
  <c r="Q2041" i="2"/>
  <c r="Q2042" i="2"/>
  <c r="Q2043" i="2"/>
  <c r="Q2044" i="2"/>
  <c r="Q2045" i="2"/>
  <c r="Q2046" i="2"/>
  <c r="Q2047" i="2"/>
  <c r="Q2048" i="2"/>
  <c r="Q2049" i="2"/>
  <c r="Q2050" i="2"/>
  <c r="Q2051" i="2"/>
  <c r="Q2052" i="2"/>
  <c r="Q2053" i="2"/>
  <c r="Q2054" i="2"/>
  <c r="Q2055" i="2"/>
  <c r="Q2056" i="2"/>
  <c r="Q2057" i="2"/>
  <c r="Q2058" i="2"/>
  <c r="Q2059" i="2"/>
  <c r="Q2060" i="2"/>
  <c r="Q2061" i="2"/>
  <c r="Q2062" i="2"/>
  <c r="Q2063" i="2"/>
  <c r="Q2064" i="2"/>
  <c r="Q2065" i="2"/>
  <c r="Q2066" i="2"/>
  <c r="Q2067" i="2"/>
  <c r="Q2068" i="2"/>
  <c r="Q2069" i="2"/>
  <c r="Q2070" i="2"/>
  <c r="Q2071" i="2"/>
  <c r="Q2072" i="2"/>
  <c r="Q2073" i="2"/>
  <c r="Q2074" i="2"/>
  <c r="Q2075" i="2"/>
  <c r="Q2076" i="2"/>
  <c r="Q2077" i="2"/>
  <c r="Q2078" i="2"/>
  <c r="Q2079" i="2"/>
  <c r="Q2080" i="2"/>
  <c r="Q2081" i="2"/>
  <c r="Q2082" i="2"/>
  <c r="Q2083" i="2"/>
  <c r="Q2084" i="2"/>
  <c r="Q2085" i="2"/>
  <c r="Q2086" i="2"/>
  <c r="Q2087" i="2"/>
  <c r="Q2088" i="2"/>
  <c r="Q2089" i="2"/>
  <c r="Q2090" i="2"/>
  <c r="Q2091" i="2"/>
  <c r="Q2092" i="2"/>
  <c r="Q2093" i="2"/>
  <c r="Q2094" i="2"/>
  <c r="Q2095" i="2"/>
  <c r="Q2096" i="2"/>
  <c r="Q2097" i="2"/>
  <c r="Q2098" i="2"/>
  <c r="Q2099" i="2"/>
  <c r="Q2100" i="2"/>
  <c r="Q2101" i="2"/>
  <c r="Q2102" i="2"/>
  <c r="Q2103" i="2"/>
  <c r="Q2104" i="2"/>
  <c r="Q2105" i="2"/>
  <c r="Q2106" i="2"/>
  <c r="Q2107" i="2"/>
  <c r="Q2108" i="2"/>
  <c r="Q2109" i="2"/>
  <c r="Q2110" i="2"/>
  <c r="Q2111" i="2"/>
  <c r="Q2112" i="2"/>
  <c r="Q2113" i="2"/>
  <c r="Q2114" i="2"/>
  <c r="Q2115" i="2"/>
  <c r="Q2116" i="2"/>
  <c r="Q2117" i="2"/>
  <c r="Q2118" i="2"/>
  <c r="Q2119" i="2"/>
  <c r="Q2120" i="2"/>
  <c r="Q2121" i="2"/>
  <c r="Q2122" i="2"/>
  <c r="Q2123" i="2"/>
  <c r="Q2124" i="2"/>
  <c r="Q2125" i="2"/>
  <c r="Q2126" i="2"/>
  <c r="Q2127" i="2"/>
  <c r="Q2128" i="2"/>
  <c r="Q2129" i="2"/>
  <c r="Q2130" i="2"/>
  <c r="Q2131" i="2"/>
  <c r="Q2132" i="2"/>
  <c r="Q2133" i="2"/>
  <c r="Q2134" i="2"/>
  <c r="Q2135" i="2"/>
  <c r="Q2136" i="2"/>
  <c r="Q2137" i="2"/>
  <c r="Q2138" i="2"/>
  <c r="Q2139" i="2"/>
  <c r="Q2140" i="2"/>
  <c r="Q2141" i="2"/>
  <c r="Q2142" i="2"/>
  <c r="Q2143" i="2"/>
  <c r="Q2144" i="2"/>
  <c r="Q2145" i="2"/>
  <c r="Q2146" i="2"/>
  <c r="Q2147" i="2"/>
  <c r="Q2148" i="2"/>
  <c r="Q2149" i="2"/>
  <c r="Q2150" i="2"/>
  <c r="Q2151" i="2"/>
  <c r="Q2152" i="2"/>
  <c r="Q2153" i="2"/>
  <c r="Q2154" i="2"/>
  <c r="Q2155" i="2"/>
  <c r="Q2156" i="2"/>
  <c r="Q2157" i="2"/>
  <c r="Q2158" i="2"/>
  <c r="Q2159" i="2"/>
  <c r="Q2160" i="2"/>
  <c r="Q2161" i="2"/>
  <c r="Q2162" i="2"/>
  <c r="Q2163" i="2"/>
  <c r="Q2164" i="2"/>
  <c r="Q2165" i="2"/>
  <c r="Q2166" i="2"/>
  <c r="Q2167" i="2"/>
  <c r="Q2168" i="2"/>
  <c r="Q2169" i="2"/>
  <c r="Q2170" i="2"/>
  <c r="Q2171" i="2"/>
  <c r="Q2172" i="2"/>
  <c r="Q2173" i="2"/>
  <c r="Q2174" i="2"/>
  <c r="Q2175" i="2"/>
  <c r="Q2176" i="2"/>
  <c r="Q2177" i="2"/>
  <c r="Q2178" i="2"/>
  <c r="Q2179" i="2"/>
  <c r="Q2180" i="2"/>
  <c r="Q2181" i="2"/>
  <c r="Q2182" i="2"/>
  <c r="Q2183" i="2"/>
  <c r="Q2184" i="2"/>
  <c r="Q2185" i="2"/>
  <c r="Q2186" i="2"/>
  <c r="Q2187" i="2"/>
  <c r="Q2188" i="2"/>
  <c r="Q2189" i="2"/>
  <c r="Q2190" i="2"/>
  <c r="Q2191" i="2"/>
  <c r="Q2192" i="2"/>
  <c r="Q2193" i="2"/>
  <c r="Q2194" i="2"/>
  <c r="Q2195" i="2"/>
  <c r="Q2196" i="2"/>
  <c r="Q2197" i="2"/>
  <c r="Q2198" i="2"/>
  <c r="Q2199" i="2"/>
  <c r="Q2200" i="2"/>
  <c r="Q2201" i="2"/>
  <c r="Q2202" i="2"/>
  <c r="Q2203" i="2"/>
  <c r="Q2204" i="2"/>
  <c r="Q2205" i="2"/>
  <c r="Q2206" i="2"/>
  <c r="Q2207" i="2"/>
  <c r="Q2208" i="2"/>
  <c r="Q2209" i="2"/>
  <c r="Q2210" i="2"/>
  <c r="Q2211" i="2"/>
  <c r="Q2212" i="2"/>
  <c r="Q2213" i="2"/>
  <c r="Q2214" i="2"/>
  <c r="Q2215" i="2"/>
  <c r="Q2216" i="2"/>
  <c r="Q2217" i="2"/>
  <c r="Q2218" i="2"/>
  <c r="Q2219" i="2"/>
  <c r="Q2220" i="2"/>
  <c r="Q2221" i="2"/>
  <c r="Q2222" i="2"/>
  <c r="Q2223" i="2"/>
  <c r="Q2224" i="2"/>
  <c r="Q2225" i="2"/>
  <c r="Q2226" i="2"/>
  <c r="Q2227" i="2"/>
  <c r="Q2228" i="2"/>
  <c r="Q2229" i="2"/>
  <c r="Q2230" i="2"/>
  <c r="Q2231" i="2"/>
  <c r="Q2232" i="2"/>
  <c r="Q2233" i="2"/>
  <c r="Q2234" i="2"/>
  <c r="Q2235" i="2"/>
  <c r="Q2236" i="2"/>
  <c r="Q2237" i="2"/>
  <c r="Q2238" i="2"/>
  <c r="Q2239" i="2"/>
  <c r="Q2240" i="2"/>
  <c r="Q2241" i="2"/>
  <c r="Q2242" i="2"/>
  <c r="Q2243" i="2"/>
  <c r="Q2244" i="2"/>
  <c r="Q2245" i="2"/>
  <c r="Q2246" i="2"/>
  <c r="Q2247" i="2"/>
  <c r="Q2248" i="2"/>
  <c r="Q2249" i="2"/>
  <c r="Q2250" i="2"/>
  <c r="Q2251" i="2"/>
  <c r="Q2252" i="2"/>
  <c r="Q2253" i="2"/>
  <c r="Q2254" i="2"/>
  <c r="Q2255" i="2"/>
  <c r="Q2256" i="2"/>
  <c r="Q2257" i="2"/>
  <c r="Q2258" i="2"/>
  <c r="Q2259" i="2"/>
  <c r="Q2260" i="2"/>
  <c r="Q2261" i="2"/>
  <c r="Q2262" i="2"/>
  <c r="Q2263" i="2"/>
  <c r="Q2264" i="2"/>
  <c r="Q2265" i="2"/>
  <c r="Q2266" i="2"/>
  <c r="Q2267" i="2"/>
  <c r="Q2268" i="2"/>
  <c r="Q2269" i="2"/>
  <c r="Q2270" i="2"/>
  <c r="Q2271" i="2"/>
  <c r="Q2272" i="2"/>
  <c r="Q2273" i="2"/>
  <c r="Q2274" i="2"/>
  <c r="Q2275" i="2"/>
  <c r="Q2276" i="2"/>
  <c r="Q2277" i="2"/>
  <c r="Q2278" i="2"/>
  <c r="Q2279" i="2"/>
  <c r="Q2280" i="2"/>
  <c r="Q2281" i="2"/>
  <c r="Q2282" i="2"/>
  <c r="Q2283" i="2"/>
  <c r="Q2284" i="2"/>
  <c r="Q2285" i="2"/>
  <c r="Q2286" i="2"/>
  <c r="Q2287" i="2"/>
  <c r="Q2288" i="2"/>
  <c r="Q2289" i="2"/>
  <c r="Q2290" i="2"/>
  <c r="Q2291" i="2"/>
  <c r="Q2292" i="2"/>
  <c r="Q2293" i="2"/>
  <c r="Q2294" i="2"/>
  <c r="Q2295" i="2"/>
  <c r="Q2296" i="2"/>
  <c r="Q2297" i="2"/>
  <c r="Q2298" i="2"/>
  <c r="Q2299" i="2"/>
  <c r="Q2300" i="2"/>
  <c r="Q2301" i="2"/>
  <c r="Q2302" i="2"/>
  <c r="Q2303" i="2"/>
  <c r="Q2304" i="2"/>
  <c r="Q2305" i="2"/>
  <c r="Q2306" i="2"/>
  <c r="Q2307" i="2"/>
  <c r="Q2308" i="2"/>
  <c r="Q2309" i="2"/>
  <c r="Q2310" i="2"/>
  <c r="Q2311" i="2"/>
  <c r="Q2312" i="2"/>
  <c r="Q2313" i="2"/>
  <c r="Q2314" i="2"/>
  <c r="Q2315" i="2"/>
  <c r="Q2316" i="2"/>
  <c r="Q2317" i="2"/>
  <c r="Q2318" i="2"/>
  <c r="Q2319" i="2"/>
  <c r="Q2320" i="2"/>
  <c r="Q2321" i="2"/>
  <c r="Q2322" i="2"/>
  <c r="Q2323" i="2"/>
  <c r="Q2324" i="2"/>
  <c r="Q2325" i="2"/>
  <c r="Q2326" i="2"/>
  <c r="Q2327" i="2"/>
  <c r="Q2328" i="2"/>
  <c r="Q2329" i="2"/>
  <c r="Q2330" i="2"/>
  <c r="Q2331" i="2"/>
  <c r="Q2332" i="2"/>
  <c r="Q2333" i="2"/>
  <c r="Q2334" i="2"/>
  <c r="Q2335" i="2"/>
  <c r="Q2336" i="2"/>
  <c r="Q2337" i="2"/>
  <c r="Q2338" i="2"/>
  <c r="Q2339" i="2"/>
  <c r="Q2340" i="2"/>
  <c r="Q2341" i="2"/>
  <c r="Q2342" i="2"/>
  <c r="Q2343" i="2"/>
  <c r="Q2344" i="2"/>
  <c r="Q2345" i="2"/>
  <c r="Q2346" i="2"/>
  <c r="Q2347" i="2"/>
  <c r="Q2348" i="2"/>
  <c r="Q2349" i="2"/>
  <c r="Q2350" i="2"/>
  <c r="Q2351" i="2"/>
  <c r="Q2352" i="2"/>
  <c r="Q2353" i="2"/>
  <c r="Q2354" i="2"/>
  <c r="Q2355" i="2"/>
  <c r="Q2356" i="2"/>
  <c r="Q2357" i="2"/>
  <c r="Q2358" i="2"/>
  <c r="Q2359" i="2"/>
  <c r="Q2360" i="2"/>
  <c r="Q2361" i="2"/>
  <c r="Q2362" i="2"/>
  <c r="Q2363" i="2"/>
  <c r="Q2364" i="2"/>
  <c r="Q2365" i="2"/>
  <c r="Q2366" i="2"/>
  <c r="Q2367" i="2"/>
  <c r="Q2368" i="2"/>
  <c r="Q2369" i="2"/>
  <c r="Q2370" i="2"/>
  <c r="Q2371" i="2"/>
  <c r="Q2372" i="2"/>
  <c r="Q2373" i="2"/>
  <c r="Q2374" i="2"/>
  <c r="Q2375" i="2"/>
  <c r="Q2376" i="2"/>
  <c r="Q2377" i="2"/>
  <c r="Q2378" i="2"/>
  <c r="Q2379" i="2"/>
  <c r="Q2380" i="2"/>
  <c r="Q2381" i="2"/>
  <c r="Q2382" i="2"/>
  <c r="Q2383" i="2"/>
  <c r="Q2384" i="2"/>
  <c r="Q2385" i="2"/>
  <c r="Q2386" i="2"/>
  <c r="Q2387" i="2"/>
  <c r="Q2388" i="2"/>
  <c r="Q2389" i="2"/>
  <c r="Q2390" i="2"/>
  <c r="Q2391" i="2"/>
  <c r="Q2392" i="2"/>
  <c r="Q2393" i="2"/>
  <c r="Q2394" i="2"/>
  <c r="Q2395" i="2"/>
  <c r="Q2396" i="2"/>
  <c r="Q2397" i="2"/>
  <c r="Q2398" i="2"/>
  <c r="Q2399" i="2"/>
  <c r="Q2400" i="2"/>
  <c r="Q2401" i="2"/>
  <c r="Q2402" i="2"/>
  <c r="Q2403" i="2"/>
  <c r="Q2404" i="2"/>
  <c r="Q2405" i="2"/>
  <c r="Q2406" i="2"/>
  <c r="Q2407" i="2"/>
  <c r="Q2408" i="2"/>
  <c r="Q2409" i="2"/>
  <c r="Q2410" i="2"/>
  <c r="Q2411" i="2"/>
  <c r="Q2412" i="2"/>
  <c r="Q2413" i="2"/>
  <c r="Q2414" i="2"/>
  <c r="Q2415" i="2"/>
  <c r="Q2416" i="2"/>
  <c r="Q2417" i="2"/>
  <c r="Q2418" i="2"/>
  <c r="Q2419" i="2"/>
  <c r="Q2420" i="2"/>
  <c r="Q2421" i="2"/>
  <c r="Q2422" i="2"/>
  <c r="Q2423" i="2"/>
  <c r="Q2424" i="2"/>
  <c r="Q2425" i="2"/>
  <c r="Q2426" i="2"/>
  <c r="Q2427" i="2"/>
  <c r="Q2428" i="2"/>
  <c r="Q2429" i="2"/>
  <c r="Q2430" i="2"/>
  <c r="Q2431" i="2"/>
  <c r="Q2432" i="2"/>
  <c r="Q2433" i="2"/>
  <c r="Q2434" i="2"/>
  <c r="Q2435" i="2"/>
  <c r="Q2436" i="2"/>
  <c r="Q2437" i="2"/>
  <c r="Q2438" i="2"/>
  <c r="Q2439" i="2"/>
  <c r="Q2440" i="2"/>
  <c r="Q2441" i="2"/>
  <c r="Q2442" i="2"/>
  <c r="Q2443" i="2"/>
  <c r="Q2444" i="2"/>
  <c r="Q2445" i="2"/>
  <c r="Q2446" i="2"/>
  <c r="Q2447" i="2"/>
  <c r="Q2448" i="2"/>
  <c r="Q2449" i="2"/>
  <c r="Q2450" i="2"/>
  <c r="Q2451" i="2"/>
  <c r="Q2452" i="2"/>
  <c r="Q2453" i="2"/>
  <c r="Q2454" i="2"/>
  <c r="Q2455" i="2"/>
  <c r="Q2456" i="2"/>
  <c r="Q2457" i="2"/>
  <c r="Q2458" i="2"/>
  <c r="Q2459" i="2"/>
  <c r="Q2460" i="2"/>
  <c r="Q2461" i="2"/>
  <c r="Q2462" i="2"/>
  <c r="Q2463" i="2"/>
  <c r="Q2464" i="2"/>
  <c r="Q2465" i="2"/>
  <c r="Q2466" i="2"/>
  <c r="Q2467" i="2"/>
  <c r="Q2468" i="2"/>
  <c r="Q2469" i="2"/>
  <c r="Q2470" i="2"/>
  <c r="Q2471" i="2"/>
  <c r="Q2472" i="2"/>
  <c r="Q2473" i="2"/>
  <c r="Q2474" i="2"/>
  <c r="Q2475" i="2"/>
  <c r="Q2476" i="2"/>
  <c r="Q2477" i="2"/>
  <c r="Q2478" i="2"/>
  <c r="Q2479" i="2"/>
  <c r="Q2480" i="2"/>
  <c r="Q2481" i="2"/>
  <c r="Q2482" i="2"/>
  <c r="Q2483" i="2"/>
  <c r="Q2484" i="2"/>
  <c r="Q2485" i="2"/>
  <c r="Q2486" i="2"/>
  <c r="Q2487" i="2"/>
  <c r="Q2488" i="2"/>
  <c r="Q2489" i="2"/>
  <c r="Q2490" i="2"/>
  <c r="Q2491" i="2"/>
  <c r="Q2492" i="2"/>
  <c r="Q2493" i="2"/>
  <c r="Q2494" i="2"/>
  <c r="Q2495" i="2"/>
  <c r="Q2496" i="2"/>
  <c r="Q2497" i="2"/>
  <c r="Q2498" i="2"/>
  <c r="Q2499" i="2"/>
  <c r="Q2500" i="2"/>
  <c r="Q2501" i="2"/>
  <c r="Q2502" i="2"/>
  <c r="Q2503" i="2"/>
  <c r="Q2504" i="2"/>
  <c r="Q2505" i="2"/>
  <c r="Q2506" i="2"/>
  <c r="Q2507" i="2"/>
  <c r="Q2508" i="2"/>
  <c r="Q2509" i="2"/>
  <c r="Q2510" i="2"/>
  <c r="Q2511" i="2"/>
  <c r="Q2512" i="2"/>
  <c r="Q2513" i="2"/>
  <c r="Q2514" i="2"/>
  <c r="Q2515" i="2"/>
  <c r="Q2516" i="2"/>
  <c r="Q2517" i="2"/>
  <c r="Q2518" i="2"/>
  <c r="Q2519" i="2"/>
  <c r="Q2520" i="2"/>
  <c r="Q2521" i="2"/>
  <c r="Q2522" i="2"/>
  <c r="Q2523" i="2"/>
  <c r="Q2524" i="2"/>
  <c r="Q2525" i="2"/>
  <c r="Q2526" i="2"/>
  <c r="Q2527" i="2"/>
  <c r="Q2528" i="2"/>
  <c r="Q2529" i="2"/>
  <c r="Q2530" i="2"/>
  <c r="Q2531" i="2"/>
  <c r="Q2532" i="2"/>
  <c r="Q2533" i="2"/>
  <c r="Q2534" i="2"/>
  <c r="Q2535" i="2"/>
  <c r="Q2536" i="2"/>
  <c r="Q2537" i="2"/>
  <c r="Q2538" i="2"/>
  <c r="Q2539" i="2"/>
  <c r="Q2540" i="2"/>
  <c r="Q2541" i="2"/>
  <c r="Q2542" i="2"/>
  <c r="Q2543" i="2"/>
  <c r="Q2544" i="2"/>
  <c r="Q2545" i="2"/>
  <c r="Q2546" i="2"/>
  <c r="Q2547" i="2"/>
  <c r="Q2548" i="2"/>
  <c r="Q2549" i="2"/>
  <c r="Q2550" i="2"/>
  <c r="Q2551" i="2"/>
  <c r="Q2552" i="2"/>
  <c r="Q2553" i="2"/>
  <c r="Q2554" i="2"/>
  <c r="Q2555" i="2"/>
  <c r="Q2556" i="2"/>
  <c r="Q2557" i="2"/>
  <c r="Q2558" i="2"/>
  <c r="Q2559" i="2"/>
  <c r="Q2560" i="2"/>
  <c r="Q2561" i="2"/>
  <c r="Q2562" i="2"/>
  <c r="Q2563" i="2"/>
  <c r="Q2564" i="2"/>
  <c r="Q2565" i="2"/>
  <c r="Q2566" i="2"/>
  <c r="Q2567" i="2"/>
  <c r="Q2568" i="2"/>
  <c r="Q2569" i="2"/>
  <c r="Q2570" i="2"/>
  <c r="Q2571" i="2"/>
  <c r="Q2572" i="2"/>
  <c r="Q2573" i="2"/>
  <c r="Q2574" i="2"/>
  <c r="Q2575" i="2"/>
  <c r="Q2576" i="2"/>
  <c r="Q2577" i="2"/>
  <c r="Q2578" i="2"/>
  <c r="Q2579" i="2"/>
  <c r="Q2580" i="2"/>
  <c r="Q2581" i="2"/>
  <c r="Q2582" i="2"/>
  <c r="Q2583" i="2"/>
  <c r="Q2584" i="2"/>
  <c r="Q2585" i="2"/>
  <c r="Q2586" i="2"/>
  <c r="Q2587" i="2"/>
  <c r="Q2588" i="2"/>
  <c r="Q2589" i="2"/>
  <c r="Q2590" i="2"/>
  <c r="Q2591" i="2"/>
  <c r="Q2592" i="2"/>
  <c r="Q2593" i="2"/>
  <c r="Q2594" i="2"/>
  <c r="Q2595" i="2"/>
  <c r="Q2596" i="2"/>
  <c r="Q2597" i="2"/>
  <c r="Q2598" i="2"/>
  <c r="Q2599" i="2"/>
  <c r="Q2600" i="2"/>
  <c r="Q2601" i="2"/>
  <c r="Q2602" i="2"/>
  <c r="Q2603" i="2"/>
  <c r="Q2604" i="2"/>
  <c r="Q2605" i="2"/>
  <c r="Q2606" i="2"/>
  <c r="Q2607" i="2"/>
  <c r="Q2608" i="2"/>
  <c r="Q2609" i="2"/>
  <c r="Q2610" i="2"/>
  <c r="Q2611" i="2"/>
  <c r="Q2612" i="2"/>
  <c r="Q2613" i="2"/>
  <c r="Q2614" i="2"/>
  <c r="Q2615" i="2"/>
  <c r="Q2616" i="2"/>
  <c r="Q2617" i="2"/>
  <c r="Q2618" i="2"/>
  <c r="Q2619" i="2"/>
  <c r="Q2620" i="2"/>
  <c r="Q2621" i="2"/>
  <c r="Q2622" i="2"/>
  <c r="Q2623" i="2"/>
  <c r="Q2624" i="2"/>
  <c r="Q2625" i="2"/>
  <c r="Q2626" i="2"/>
  <c r="Q2627" i="2"/>
  <c r="Q2628" i="2"/>
  <c r="Q2629" i="2"/>
  <c r="Q2630" i="2"/>
  <c r="Q2631" i="2"/>
  <c r="Q2632" i="2"/>
  <c r="Q2633" i="2"/>
  <c r="Q2634" i="2"/>
  <c r="Q2635" i="2"/>
  <c r="Q2636" i="2"/>
  <c r="Q2637" i="2"/>
  <c r="Q2638" i="2"/>
  <c r="Q2639" i="2"/>
  <c r="Q2640" i="2"/>
  <c r="Q2641" i="2"/>
  <c r="Q2642" i="2"/>
  <c r="Q2643" i="2"/>
  <c r="Q2644" i="2"/>
  <c r="Q2645" i="2"/>
  <c r="Q2646" i="2"/>
  <c r="Q2647" i="2"/>
  <c r="Q2648" i="2"/>
  <c r="Q2649" i="2"/>
  <c r="Q2650" i="2"/>
  <c r="Q2651" i="2"/>
  <c r="Q2652" i="2"/>
  <c r="Q2653" i="2"/>
  <c r="Q2654" i="2"/>
  <c r="Q2655" i="2"/>
  <c r="Q2656" i="2"/>
  <c r="Q2657" i="2"/>
  <c r="Q2658" i="2"/>
  <c r="Q2659" i="2"/>
  <c r="Q2660" i="2"/>
  <c r="Q2661" i="2"/>
  <c r="Q2662" i="2"/>
  <c r="Q2663" i="2"/>
  <c r="Q2664" i="2"/>
  <c r="Q2665" i="2"/>
  <c r="Q2666" i="2"/>
  <c r="Q2667" i="2"/>
  <c r="Q2668" i="2"/>
  <c r="Q2669" i="2"/>
  <c r="Q2670" i="2"/>
  <c r="Q2671" i="2"/>
  <c r="Q2672" i="2"/>
  <c r="Q2673" i="2"/>
  <c r="Q2674" i="2"/>
  <c r="Q2675" i="2"/>
  <c r="Q2676" i="2"/>
  <c r="Q2677" i="2"/>
  <c r="Q2678" i="2"/>
  <c r="Q2679" i="2"/>
  <c r="Q2680" i="2"/>
  <c r="Q2681" i="2"/>
  <c r="Q2682" i="2"/>
  <c r="Q2683" i="2"/>
  <c r="Q2684" i="2"/>
  <c r="Q2685" i="2"/>
  <c r="Q2686" i="2"/>
  <c r="Q2687" i="2"/>
  <c r="Q2688" i="2"/>
  <c r="Q2689" i="2"/>
  <c r="Q2690" i="2"/>
  <c r="Q2691" i="2"/>
  <c r="Q2692" i="2"/>
  <c r="Q2693" i="2"/>
  <c r="Q2694" i="2"/>
  <c r="Q2695" i="2"/>
  <c r="Q2696" i="2"/>
  <c r="Q2697" i="2"/>
  <c r="Q2698" i="2"/>
  <c r="Q2699" i="2"/>
  <c r="Q2700" i="2"/>
  <c r="Q2701" i="2"/>
  <c r="Q2702" i="2"/>
  <c r="Q2703" i="2"/>
  <c r="Q2704" i="2"/>
  <c r="Q2705" i="2"/>
  <c r="Q2706" i="2"/>
  <c r="Q2707" i="2"/>
  <c r="Q2708" i="2"/>
  <c r="Q2709" i="2"/>
  <c r="Q2710" i="2"/>
  <c r="Q2711" i="2"/>
  <c r="Q2712" i="2"/>
  <c r="Q2713" i="2"/>
  <c r="Q2714" i="2"/>
  <c r="Q2715" i="2"/>
  <c r="Q2716" i="2"/>
  <c r="Q2717" i="2"/>
  <c r="Q2718" i="2"/>
  <c r="Q2719" i="2"/>
  <c r="Q2720" i="2"/>
  <c r="Q2721" i="2"/>
  <c r="Q2722" i="2"/>
  <c r="Q2723" i="2"/>
  <c r="Q2724" i="2"/>
  <c r="Q2725" i="2"/>
  <c r="Q2726" i="2"/>
  <c r="Q2727" i="2"/>
  <c r="Q2728" i="2"/>
  <c r="Q2729" i="2"/>
  <c r="Q2730" i="2"/>
  <c r="Q2731" i="2"/>
  <c r="Q2732" i="2"/>
  <c r="Q2733" i="2"/>
  <c r="Q2734" i="2"/>
  <c r="Q2735" i="2"/>
  <c r="Q2736" i="2"/>
  <c r="Q2737" i="2"/>
  <c r="Q2738" i="2"/>
  <c r="Q2739" i="2"/>
  <c r="Q2740" i="2"/>
  <c r="Q2741" i="2"/>
  <c r="Q2742" i="2"/>
  <c r="Q2743" i="2"/>
  <c r="Q2744" i="2"/>
  <c r="Q2745" i="2"/>
  <c r="Q2746" i="2"/>
  <c r="Q2747" i="2"/>
  <c r="Q2748" i="2"/>
  <c r="Q2749" i="2"/>
  <c r="Q2750" i="2"/>
  <c r="Q2751" i="2"/>
  <c r="Q2752" i="2"/>
  <c r="Q2753" i="2"/>
  <c r="Q2754" i="2"/>
  <c r="Q2755" i="2"/>
  <c r="Q2756" i="2"/>
  <c r="Q2757" i="2"/>
  <c r="Q2758" i="2"/>
  <c r="Q2759" i="2"/>
  <c r="Q2760" i="2"/>
  <c r="Q2761" i="2"/>
  <c r="Q2762" i="2"/>
  <c r="Q2763" i="2"/>
  <c r="Q2764" i="2"/>
  <c r="Q2765" i="2"/>
  <c r="Q2766" i="2"/>
  <c r="Q2767" i="2"/>
  <c r="Q2768" i="2"/>
  <c r="Q2769" i="2"/>
  <c r="Q2770" i="2"/>
  <c r="Q2771" i="2"/>
  <c r="Q2772" i="2"/>
  <c r="Q2773" i="2"/>
  <c r="Q2774" i="2"/>
  <c r="Q2775" i="2"/>
  <c r="Q2776" i="2"/>
  <c r="Q2777" i="2"/>
  <c r="Q2778" i="2"/>
  <c r="Q2779" i="2"/>
  <c r="Q2780" i="2"/>
  <c r="Q2781" i="2"/>
  <c r="Q2782" i="2"/>
  <c r="Q2783" i="2"/>
  <c r="Q2784" i="2"/>
  <c r="Q2785" i="2"/>
  <c r="Q2786" i="2"/>
  <c r="Q2787" i="2"/>
  <c r="Q2788" i="2"/>
  <c r="Q2789" i="2"/>
  <c r="Q2790" i="2"/>
  <c r="Q2791" i="2"/>
  <c r="Q2792" i="2"/>
  <c r="Q2793" i="2"/>
  <c r="Q2794" i="2"/>
  <c r="Q2795" i="2"/>
  <c r="Q2796" i="2"/>
  <c r="Q2797" i="2"/>
  <c r="Q2798" i="2"/>
  <c r="Q2799" i="2"/>
  <c r="Q2800" i="2"/>
  <c r="Q2801" i="2"/>
  <c r="Q2802" i="2"/>
  <c r="Q2803" i="2"/>
  <c r="Q2804" i="2"/>
  <c r="Q2805" i="2"/>
  <c r="Q2806" i="2"/>
  <c r="Q2807" i="2"/>
  <c r="Q2808" i="2"/>
  <c r="Q2809" i="2"/>
  <c r="Q2810" i="2"/>
  <c r="Q2811" i="2"/>
  <c r="Q2812" i="2"/>
  <c r="Q2813" i="2"/>
  <c r="Q2814" i="2"/>
  <c r="Q2815" i="2"/>
  <c r="Q2816" i="2"/>
  <c r="Q2817" i="2"/>
  <c r="Q2818" i="2"/>
  <c r="Q2819" i="2"/>
  <c r="Q2820" i="2"/>
  <c r="Q2821" i="2"/>
  <c r="Q2822" i="2"/>
  <c r="Q2823" i="2"/>
  <c r="Q2824" i="2"/>
  <c r="Q2825" i="2"/>
  <c r="Q2826" i="2"/>
  <c r="Q2827" i="2"/>
  <c r="Q2828" i="2"/>
  <c r="Q2829" i="2"/>
  <c r="Q2830" i="2"/>
  <c r="Q2831" i="2"/>
  <c r="Q2832" i="2"/>
  <c r="Q2833" i="2"/>
  <c r="Q2834" i="2"/>
  <c r="Q2835" i="2"/>
  <c r="Q2836" i="2"/>
  <c r="Q2837" i="2"/>
  <c r="Q2838" i="2"/>
  <c r="Q2839" i="2"/>
  <c r="Q2840" i="2"/>
  <c r="Q2841" i="2"/>
  <c r="Q2842" i="2"/>
  <c r="Q2843" i="2"/>
  <c r="Q2844" i="2"/>
  <c r="Q2845" i="2"/>
  <c r="Q2846" i="2"/>
  <c r="Q2847" i="2"/>
  <c r="Q2848" i="2"/>
  <c r="Q2849" i="2"/>
  <c r="Q2850" i="2"/>
  <c r="Q2851" i="2"/>
  <c r="Q2852" i="2"/>
  <c r="Q2853" i="2"/>
  <c r="Q2854" i="2"/>
  <c r="Q2855" i="2"/>
  <c r="Q2856" i="2"/>
  <c r="Q2857" i="2"/>
  <c r="Q2858" i="2"/>
  <c r="Q2859" i="2"/>
  <c r="Q2860" i="2"/>
  <c r="Q2861" i="2"/>
  <c r="Q2862" i="2"/>
  <c r="Q2863" i="2"/>
  <c r="Q2864" i="2"/>
  <c r="Q2865" i="2"/>
  <c r="Q2866" i="2"/>
  <c r="Q2867" i="2"/>
  <c r="Q2868" i="2"/>
  <c r="Q2869" i="2"/>
  <c r="Q2870" i="2"/>
  <c r="Q2871" i="2"/>
  <c r="Q2872" i="2"/>
  <c r="Q2873" i="2"/>
  <c r="Q2874" i="2"/>
  <c r="Q2875" i="2"/>
  <c r="Q2876" i="2"/>
  <c r="Q2877" i="2"/>
  <c r="Q2878" i="2"/>
  <c r="Q2879" i="2"/>
  <c r="Q2880" i="2"/>
  <c r="Q2881" i="2"/>
  <c r="Q2882" i="2"/>
  <c r="Q2883" i="2"/>
  <c r="Q2884" i="2"/>
  <c r="Q2885" i="2"/>
  <c r="Q2886" i="2"/>
  <c r="Q2887" i="2"/>
  <c r="Q2888" i="2"/>
  <c r="Q2889" i="2"/>
  <c r="Q2890" i="2"/>
  <c r="Q2891" i="2"/>
  <c r="Q2892" i="2"/>
  <c r="Q2893" i="2"/>
  <c r="Q2894" i="2"/>
  <c r="Q2895" i="2"/>
  <c r="Q2896" i="2"/>
  <c r="Q2897" i="2"/>
  <c r="Q2898" i="2"/>
  <c r="Q2899" i="2"/>
  <c r="Q2900" i="2"/>
  <c r="Q2901" i="2"/>
  <c r="Q2902" i="2"/>
  <c r="Q2903" i="2"/>
  <c r="Q2904" i="2"/>
  <c r="Q2905" i="2"/>
  <c r="Q2906" i="2"/>
  <c r="Q2907" i="2"/>
  <c r="Q2908" i="2"/>
  <c r="Q2909" i="2"/>
  <c r="Q2910" i="2"/>
  <c r="Q2911" i="2"/>
  <c r="Q2912" i="2"/>
  <c r="Q2913" i="2"/>
  <c r="Q2914" i="2"/>
  <c r="Q2915" i="2"/>
  <c r="Q2916" i="2"/>
  <c r="Q2917" i="2"/>
  <c r="Q2918" i="2"/>
  <c r="Q2919" i="2"/>
  <c r="Q2920" i="2"/>
  <c r="Q2921" i="2"/>
  <c r="Q2922" i="2"/>
  <c r="Q2923" i="2"/>
  <c r="Q2924" i="2"/>
  <c r="Q2925" i="2"/>
  <c r="Q2926" i="2"/>
  <c r="Q2927" i="2"/>
  <c r="Q2928" i="2"/>
  <c r="Q2929" i="2"/>
  <c r="Q2930" i="2"/>
  <c r="Q2931" i="2"/>
  <c r="Q2932" i="2"/>
  <c r="Q2933" i="2"/>
  <c r="Q2934" i="2"/>
  <c r="Q2935" i="2"/>
  <c r="Q2936" i="2"/>
  <c r="Q2937" i="2"/>
  <c r="Q2938" i="2"/>
  <c r="Q2939" i="2"/>
  <c r="Q2940" i="2"/>
  <c r="Q2941" i="2"/>
  <c r="Q2942" i="2"/>
  <c r="Q2943" i="2"/>
  <c r="Q2944" i="2"/>
  <c r="Q2945" i="2"/>
  <c r="Q2946" i="2"/>
  <c r="Q2947" i="2"/>
  <c r="Q2948" i="2"/>
  <c r="Q2949" i="2"/>
  <c r="Q2950" i="2"/>
  <c r="Q2951" i="2"/>
  <c r="Q2952" i="2"/>
  <c r="Q2953" i="2"/>
  <c r="Q2954" i="2"/>
  <c r="Q2955" i="2"/>
  <c r="Q2956" i="2"/>
  <c r="Q2957" i="2"/>
  <c r="Q2958" i="2"/>
  <c r="Q2959" i="2"/>
  <c r="Q2960" i="2"/>
  <c r="Q2961" i="2"/>
  <c r="Q2962" i="2"/>
  <c r="Q2963" i="2"/>
  <c r="Q2964" i="2"/>
  <c r="Q2965" i="2"/>
  <c r="Q2966" i="2"/>
  <c r="Q2967" i="2"/>
  <c r="Q2968" i="2"/>
  <c r="Q2969" i="2"/>
  <c r="Q2970" i="2"/>
  <c r="Q2971" i="2"/>
  <c r="Q2972" i="2"/>
  <c r="Q2973" i="2"/>
  <c r="Q2974" i="2"/>
  <c r="Q2975" i="2"/>
  <c r="Q2976" i="2"/>
  <c r="Q2977" i="2"/>
  <c r="Q2978" i="2"/>
  <c r="Q2979" i="2"/>
  <c r="Q2980" i="2"/>
  <c r="Q2981" i="2"/>
  <c r="Q2982" i="2"/>
  <c r="Q2983" i="2"/>
  <c r="Q2984" i="2"/>
  <c r="Q2985" i="2"/>
  <c r="Q2986" i="2"/>
  <c r="Q2987" i="2"/>
  <c r="Q2988" i="2"/>
  <c r="Q2989" i="2"/>
  <c r="Q2990" i="2"/>
  <c r="Q2991" i="2"/>
  <c r="Q2992" i="2"/>
  <c r="Q2993" i="2"/>
  <c r="Q2994" i="2"/>
  <c r="Q2995" i="2"/>
  <c r="Q2996" i="2"/>
  <c r="Q2997" i="2"/>
  <c r="Q2998" i="2"/>
  <c r="Q2999" i="2"/>
  <c r="Q3000" i="2"/>
  <c r="Q3001" i="2"/>
  <c r="Q3002" i="2"/>
  <c r="Q3003" i="2"/>
  <c r="Q3004" i="2"/>
  <c r="Q3005" i="2"/>
  <c r="Q3006" i="2"/>
  <c r="Q3007" i="2"/>
  <c r="Q3008" i="2"/>
  <c r="Q3009" i="2"/>
  <c r="Q3010" i="2"/>
  <c r="Q3011" i="2"/>
  <c r="Q3012" i="2"/>
  <c r="Q3013" i="2"/>
  <c r="Q3014" i="2"/>
  <c r="Q3015" i="2"/>
  <c r="Q3016" i="2"/>
  <c r="Q3017" i="2"/>
  <c r="Q3018" i="2"/>
  <c r="Q3019" i="2"/>
  <c r="Q3020" i="2"/>
  <c r="Q3021" i="2"/>
  <c r="Q3022" i="2"/>
  <c r="Q3023" i="2"/>
  <c r="Q3024" i="2"/>
  <c r="Q3025" i="2"/>
  <c r="Q3026" i="2"/>
  <c r="Q3027" i="2"/>
  <c r="Q3028" i="2"/>
  <c r="Q3029" i="2"/>
  <c r="Q3030" i="2"/>
  <c r="Q3031" i="2"/>
  <c r="Q3032" i="2"/>
  <c r="Q3033" i="2"/>
  <c r="Q3034" i="2"/>
  <c r="Q3035" i="2"/>
  <c r="Q3036" i="2"/>
  <c r="Q3037" i="2"/>
  <c r="Q3038" i="2"/>
  <c r="Q3039" i="2"/>
  <c r="Q3040" i="2"/>
  <c r="Q3041" i="2"/>
  <c r="Q3042" i="2"/>
  <c r="Q3043" i="2"/>
  <c r="Q3044" i="2"/>
  <c r="Q3045" i="2"/>
  <c r="Q3046" i="2"/>
  <c r="Q3047" i="2"/>
  <c r="Q3048" i="2"/>
  <c r="Q3049" i="2"/>
  <c r="Q3050" i="2"/>
  <c r="Q3051" i="2"/>
  <c r="Q3052" i="2"/>
  <c r="Q3053" i="2"/>
  <c r="Q3054" i="2"/>
  <c r="Q3055" i="2"/>
  <c r="Q3056" i="2"/>
  <c r="Q3057" i="2"/>
  <c r="Q3058" i="2"/>
  <c r="Q3059" i="2"/>
  <c r="Q3060" i="2"/>
  <c r="Q3061" i="2"/>
  <c r="Q3062" i="2"/>
  <c r="Q3063" i="2"/>
  <c r="Q3064" i="2"/>
  <c r="Q3065" i="2"/>
  <c r="Q3066" i="2"/>
  <c r="Q3067" i="2"/>
  <c r="Q3068" i="2"/>
  <c r="Q3069" i="2"/>
  <c r="Q3070" i="2"/>
  <c r="Q3071" i="2"/>
  <c r="Q3072" i="2"/>
  <c r="Q3073" i="2"/>
  <c r="Q3074" i="2"/>
  <c r="Q3075" i="2"/>
  <c r="Q3076" i="2"/>
  <c r="Q3077" i="2"/>
  <c r="Q3078" i="2"/>
  <c r="Q3079" i="2"/>
  <c r="Q3080" i="2"/>
  <c r="Q3081" i="2"/>
  <c r="Q3082" i="2"/>
  <c r="Q3083" i="2"/>
  <c r="Q3084" i="2"/>
  <c r="Q3085" i="2"/>
  <c r="Q3086" i="2"/>
  <c r="Q3087" i="2"/>
  <c r="Q3088" i="2"/>
  <c r="Q3089" i="2"/>
  <c r="Q3090" i="2"/>
  <c r="Q3091" i="2"/>
  <c r="Q3092" i="2"/>
  <c r="Q3093" i="2"/>
  <c r="Q3094" i="2"/>
  <c r="Q3095" i="2"/>
  <c r="Q3096" i="2"/>
  <c r="Q3097" i="2"/>
  <c r="Q3098" i="2"/>
  <c r="Q3099" i="2"/>
  <c r="Q3100" i="2"/>
  <c r="Q3101" i="2"/>
  <c r="Q3102" i="2"/>
  <c r="Q3103" i="2"/>
  <c r="Q3104" i="2"/>
  <c r="Q3105" i="2"/>
  <c r="Q3106" i="2"/>
  <c r="Q3107" i="2"/>
  <c r="Q3108" i="2"/>
  <c r="Q3109" i="2"/>
  <c r="Q3110" i="2"/>
  <c r="Q3111" i="2"/>
  <c r="Q3112" i="2"/>
  <c r="Q3113" i="2"/>
  <c r="Q3114" i="2"/>
  <c r="Q3115" i="2"/>
  <c r="Q3116" i="2"/>
  <c r="Q3117" i="2"/>
  <c r="Q3118" i="2"/>
  <c r="Q3119" i="2"/>
  <c r="Q3120" i="2"/>
  <c r="Q3121" i="2"/>
  <c r="Q3122" i="2"/>
  <c r="Q3123" i="2"/>
  <c r="Q3124" i="2"/>
  <c r="Q3125" i="2"/>
  <c r="Q3126" i="2"/>
  <c r="Q3127" i="2"/>
  <c r="Q3128" i="2"/>
  <c r="Q3129" i="2"/>
  <c r="Q3130" i="2"/>
  <c r="Q3131" i="2"/>
  <c r="Q3132" i="2"/>
  <c r="Q3133" i="2"/>
  <c r="Q3134" i="2"/>
  <c r="Q3135" i="2"/>
  <c r="Q3136" i="2"/>
  <c r="Q3137" i="2"/>
  <c r="Q3138" i="2"/>
  <c r="Q3139" i="2"/>
  <c r="Q3140" i="2"/>
  <c r="Q3141" i="2"/>
  <c r="Q3142" i="2"/>
  <c r="Q3143" i="2"/>
  <c r="Q3144" i="2"/>
  <c r="Q3145" i="2"/>
  <c r="Q3146" i="2"/>
  <c r="Q3147" i="2"/>
  <c r="Q3148" i="2"/>
  <c r="Q3149" i="2"/>
  <c r="Q3150" i="2"/>
  <c r="Q3151" i="2"/>
  <c r="Q3152" i="2"/>
  <c r="Q3153" i="2"/>
  <c r="Q3154" i="2"/>
  <c r="Q3155" i="2"/>
  <c r="Q3156" i="2"/>
  <c r="Q3157" i="2"/>
  <c r="Q3158" i="2"/>
  <c r="Q3159" i="2"/>
  <c r="Q3160" i="2"/>
  <c r="Q3161" i="2"/>
  <c r="Q3162" i="2"/>
  <c r="Q3163" i="2"/>
  <c r="Q3164" i="2"/>
  <c r="Q3165" i="2"/>
  <c r="Q3166" i="2"/>
  <c r="Q3167" i="2"/>
  <c r="Q3168" i="2"/>
  <c r="Q3169" i="2"/>
  <c r="Q3170" i="2"/>
  <c r="Q3171" i="2"/>
  <c r="Q3172" i="2"/>
  <c r="Q3173" i="2"/>
  <c r="Q3174" i="2"/>
  <c r="Q3175" i="2"/>
  <c r="Q3176" i="2"/>
  <c r="Q3177" i="2"/>
  <c r="Q3178" i="2"/>
  <c r="Q3179" i="2"/>
  <c r="Q3180" i="2"/>
  <c r="Q3181" i="2"/>
  <c r="Q3182" i="2"/>
  <c r="Q3183" i="2"/>
  <c r="Q3184" i="2"/>
  <c r="Q3185" i="2"/>
  <c r="Q3186" i="2"/>
  <c r="Q3187" i="2"/>
  <c r="Q3188" i="2"/>
  <c r="Q3189" i="2"/>
  <c r="Q3190" i="2"/>
  <c r="Q3191" i="2"/>
  <c r="Q3192" i="2"/>
  <c r="Q3193" i="2"/>
  <c r="Q3194" i="2"/>
  <c r="Q3195" i="2"/>
  <c r="Q3196" i="2"/>
  <c r="Q3197" i="2"/>
  <c r="Q3198" i="2"/>
  <c r="Q3199" i="2"/>
  <c r="Q3200" i="2"/>
  <c r="Q3201" i="2"/>
  <c r="Q3202" i="2"/>
  <c r="Q3203" i="2"/>
  <c r="Q3204" i="2"/>
  <c r="Q3205" i="2"/>
  <c r="Q3206" i="2"/>
  <c r="Q3207" i="2"/>
  <c r="Q3208" i="2"/>
  <c r="Q3209" i="2"/>
  <c r="Q3210" i="2"/>
  <c r="Q3211" i="2"/>
  <c r="Q3212" i="2"/>
  <c r="Q3213" i="2"/>
  <c r="Q3214" i="2"/>
  <c r="Q3215" i="2"/>
  <c r="Q3216" i="2"/>
  <c r="Q3217" i="2"/>
  <c r="Q3218" i="2"/>
  <c r="Q3219" i="2"/>
  <c r="Q3220" i="2"/>
  <c r="Q3221" i="2"/>
  <c r="Q3222" i="2"/>
  <c r="Q3223" i="2"/>
  <c r="Q3224" i="2"/>
  <c r="Q3225" i="2"/>
  <c r="Q3226" i="2"/>
  <c r="Q3227" i="2"/>
  <c r="Q3228" i="2"/>
  <c r="Q3229" i="2"/>
  <c r="Q3230" i="2"/>
  <c r="Q3231" i="2"/>
  <c r="Q3232" i="2"/>
  <c r="Q3233" i="2"/>
  <c r="Q3234" i="2"/>
  <c r="Q3235" i="2"/>
  <c r="Q3236" i="2"/>
  <c r="Q3237" i="2"/>
  <c r="Q3238" i="2"/>
  <c r="Q3239" i="2"/>
  <c r="Q3240" i="2"/>
  <c r="Q3241" i="2"/>
  <c r="Q3242" i="2"/>
  <c r="Q3243" i="2"/>
  <c r="Q3244" i="2"/>
  <c r="Q3245" i="2"/>
  <c r="Q3246" i="2"/>
  <c r="Q3247" i="2"/>
  <c r="Q3248" i="2"/>
  <c r="Q3249" i="2"/>
  <c r="Q3250" i="2"/>
  <c r="Q3251" i="2"/>
  <c r="Q3252" i="2"/>
  <c r="Q3253" i="2"/>
  <c r="Q3254" i="2"/>
  <c r="Q3255" i="2"/>
  <c r="Q3256" i="2"/>
  <c r="Q3257" i="2"/>
  <c r="Q3258" i="2"/>
  <c r="Q3259" i="2"/>
  <c r="Q3260" i="2"/>
  <c r="Q3261" i="2"/>
  <c r="Q3262" i="2"/>
  <c r="Q3263" i="2"/>
  <c r="Q3264" i="2"/>
  <c r="Q3265" i="2"/>
  <c r="Q3266" i="2"/>
  <c r="Q3267" i="2"/>
  <c r="Q3268" i="2"/>
  <c r="Q3269" i="2"/>
  <c r="Q3270" i="2"/>
  <c r="Q3271" i="2"/>
  <c r="Q3272" i="2"/>
  <c r="Q3273" i="2"/>
  <c r="Q3274" i="2"/>
  <c r="Q3275" i="2"/>
  <c r="Q3276" i="2"/>
  <c r="Q3277" i="2"/>
  <c r="Q3278" i="2"/>
  <c r="Q3279" i="2"/>
  <c r="Q3280" i="2"/>
  <c r="Q3281" i="2"/>
  <c r="Q3282" i="2"/>
  <c r="Q3283" i="2"/>
  <c r="Q3284" i="2"/>
  <c r="Q3285" i="2"/>
  <c r="Q3286" i="2"/>
  <c r="Q3287" i="2"/>
  <c r="Q3288" i="2"/>
  <c r="Q3289" i="2"/>
  <c r="Q3290" i="2"/>
  <c r="Q3291" i="2"/>
  <c r="Q3292" i="2"/>
  <c r="Q3293" i="2"/>
  <c r="Q3294" i="2"/>
  <c r="Q3295" i="2"/>
  <c r="Q3296" i="2"/>
  <c r="Q3297" i="2"/>
  <c r="Q3298" i="2"/>
  <c r="Q3299" i="2"/>
  <c r="Q3300" i="2"/>
  <c r="Q3301" i="2"/>
  <c r="Q3302" i="2"/>
  <c r="Q3303" i="2"/>
  <c r="Q3304" i="2"/>
  <c r="Q3305" i="2"/>
  <c r="Q3306" i="2"/>
  <c r="Q3307" i="2"/>
  <c r="Q3308" i="2"/>
  <c r="Q3309" i="2"/>
  <c r="Q3310" i="2"/>
  <c r="Q3311" i="2"/>
  <c r="Q3312" i="2"/>
  <c r="Q3313" i="2"/>
  <c r="Q3314" i="2"/>
  <c r="Q3315" i="2"/>
  <c r="Q3316" i="2"/>
  <c r="Q3317" i="2"/>
  <c r="Q3318" i="2"/>
  <c r="Q3319" i="2"/>
  <c r="Q3320" i="2"/>
  <c r="Q3321" i="2"/>
  <c r="Q3322" i="2"/>
  <c r="Q3323" i="2"/>
  <c r="Q3324" i="2"/>
  <c r="Q3325" i="2"/>
  <c r="Q3326" i="2"/>
  <c r="Q3327" i="2"/>
  <c r="Q3328" i="2"/>
  <c r="Q3329" i="2"/>
  <c r="Q3330" i="2"/>
  <c r="Q3331" i="2"/>
  <c r="Q3332" i="2"/>
  <c r="Q3333" i="2"/>
  <c r="Q3334" i="2"/>
  <c r="Q3335" i="2"/>
  <c r="Q3336" i="2"/>
  <c r="Q3337" i="2"/>
  <c r="Q3338" i="2"/>
  <c r="Q3339" i="2"/>
  <c r="Q3340" i="2"/>
  <c r="Q3341" i="2"/>
  <c r="Q3342" i="2"/>
  <c r="Q3343" i="2"/>
  <c r="Q3344" i="2"/>
  <c r="Q3345" i="2"/>
  <c r="Q3346" i="2"/>
  <c r="Q3347" i="2"/>
  <c r="Q3348" i="2"/>
  <c r="Q3349" i="2"/>
  <c r="Q3350" i="2"/>
  <c r="Q3351" i="2"/>
  <c r="Q3352" i="2"/>
  <c r="Q3353" i="2"/>
  <c r="Q3354" i="2"/>
  <c r="Q3355" i="2"/>
  <c r="Q3356" i="2"/>
  <c r="Q3357" i="2"/>
  <c r="Q3358" i="2"/>
  <c r="Q3359" i="2"/>
  <c r="Q3360" i="2"/>
  <c r="Q3361" i="2"/>
  <c r="Q3362" i="2"/>
  <c r="Q3363" i="2"/>
  <c r="Q3364" i="2"/>
  <c r="Q3365" i="2"/>
  <c r="Q3366" i="2"/>
  <c r="Q3367" i="2"/>
  <c r="Q3368" i="2"/>
  <c r="Q3369" i="2"/>
  <c r="Q3370" i="2"/>
  <c r="Q3371" i="2"/>
  <c r="Q3372" i="2"/>
  <c r="Q3373" i="2"/>
  <c r="Q3374" i="2"/>
  <c r="Q3375" i="2"/>
  <c r="Q3376" i="2"/>
  <c r="Q3377" i="2"/>
  <c r="Q3378" i="2"/>
  <c r="Q3379" i="2"/>
  <c r="Q3380" i="2"/>
  <c r="Q3381" i="2"/>
  <c r="Q3382" i="2"/>
  <c r="Q3383" i="2"/>
  <c r="Q3384" i="2"/>
  <c r="Q3385" i="2"/>
  <c r="Q3386" i="2"/>
  <c r="Q3387" i="2"/>
  <c r="Q3388" i="2"/>
  <c r="Q3389" i="2"/>
  <c r="Q3390" i="2"/>
  <c r="Q3391" i="2"/>
  <c r="Q3392" i="2"/>
  <c r="Q3393" i="2"/>
  <c r="Q3394" i="2"/>
  <c r="Q3395" i="2"/>
  <c r="Q3396" i="2"/>
  <c r="Q3397" i="2"/>
  <c r="Q3398" i="2"/>
  <c r="Q3399" i="2"/>
  <c r="Q3400" i="2"/>
  <c r="Q3401" i="2"/>
  <c r="Q3402" i="2"/>
  <c r="Q3403" i="2"/>
  <c r="Q3404" i="2"/>
  <c r="Q3405" i="2"/>
  <c r="Q3406" i="2"/>
  <c r="Q3407" i="2"/>
  <c r="Q3408" i="2"/>
  <c r="Q3409" i="2"/>
  <c r="Q3410" i="2"/>
  <c r="Q3411" i="2"/>
  <c r="Q3412" i="2"/>
  <c r="Q3413" i="2"/>
  <c r="Q3414" i="2"/>
  <c r="Q3415" i="2"/>
  <c r="Q3416" i="2"/>
  <c r="Q3417" i="2"/>
  <c r="Q3418" i="2"/>
  <c r="Q3419" i="2"/>
  <c r="Q3420" i="2"/>
  <c r="Q3421" i="2"/>
  <c r="Q3422" i="2"/>
  <c r="Q3423" i="2"/>
  <c r="Q3424" i="2"/>
  <c r="Q3425" i="2"/>
  <c r="Q3426" i="2"/>
  <c r="Q3427" i="2"/>
  <c r="Q3428" i="2"/>
  <c r="Q3429" i="2"/>
  <c r="Q3430" i="2"/>
  <c r="Q3431" i="2"/>
  <c r="Q3432" i="2"/>
  <c r="Q3433" i="2"/>
  <c r="Q3434" i="2"/>
  <c r="Q3435" i="2"/>
  <c r="Q3436" i="2"/>
  <c r="Q3437" i="2"/>
  <c r="Q3438" i="2"/>
  <c r="Q3439" i="2"/>
  <c r="Q3440" i="2"/>
  <c r="Q3441" i="2"/>
  <c r="Q3442" i="2"/>
  <c r="Q3443" i="2"/>
  <c r="Q3444" i="2"/>
  <c r="Q3445" i="2"/>
  <c r="Q3446" i="2"/>
  <c r="Q3447" i="2"/>
  <c r="Q3448" i="2"/>
  <c r="Q3449" i="2"/>
  <c r="Q3450" i="2"/>
  <c r="Q3451" i="2"/>
  <c r="Q3452" i="2"/>
  <c r="Q3453" i="2"/>
  <c r="Q3454" i="2"/>
  <c r="Q3455" i="2"/>
  <c r="Q3456" i="2"/>
  <c r="Q3457" i="2"/>
  <c r="Q3458" i="2"/>
  <c r="Q3459" i="2"/>
  <c r="Q3460" i="2"/>
  <c r="Q3461" i="2"/>
  <c r="Q3462" i="2"/>
  <c r="Q3463" i="2"/>
  <c r="Q3464" i="2"/>
  <c r="Q3465" i="2"/>
  <c r="Q3466" i="2"/>
  <c r="Q3467" i="2"/>
  <c r="Q3468" i="2"/>
  <c r="Q3469" i="2"/>
  <c r="Q3470" i="2"/>
  <c r="Q3471" i="2"/>
  <c r="Q3472" i="2"/>
  <c r="Q3473" i="2"/>
  <c r="Q3474" i="2"/>
  <c r="Q3475" i="2"/>
  <c r="Q3476" i="2"/>
  <c r="Q3477" i="2"/>
  <c r="Q3478" i="2"/>
  <c r="Q3479" i="2"/>
  <c r="Q3480" i="2"/>
  <c r="Q3481" i="2"/>
  <c r="Q3482" i="2"/>
  <c r="Q3483" i="2"/>
  <c r="Q3484" i="2"/>
  <c r="Q3485" i="2"/>
  <c r="Q3486" i="2"/>
  <c r="Q3487" i="2"/>
  <c r="Q3488" i="2"/>
  <c r="Q3489" i="2"/>
  <c r="Q3490" i="2"/>
  <c r="Q3491" i="2"/>
  <c r="Q3492" i="2"/>
  <c r="Q3493" i="2"/>
  <c r="Q3494" i="2"/>
  <c r="Q3495" i="2"/>
  <c r="Q3496" i="2"/>
  <c r="Q3497" i="2"/>
  <c r="Q3498" i="2"/>
  <c r="Q3499" i="2"/>
  <c r="Q3500" i="2"/>
  <c r="Q3501" i="2"/>
  <c r="Q3502" i="2"/>
  <c r="Q3503" i="2"/>
  <c r="Q3504" i="2"/>
  <c r="Q3505" i="2"/>
  <c r="Q3506" i="2"/>
  <c r="Q3507" i="2"/>
  <c r="Q3508" i="2"/>
  <c r="Q3509" i="2"/>
  <c r="Q3510" i="2"/>
  <c r="Q3511" i="2"/>
  <c r="Q3512" i="2"/>
  <c r="Q3513" i="2"/>
  <c r="Q3514" i="2"/>
  <c r="Q3515" i="2"/>
  <c r="Q3516" i="2"/>
  <c r="Q3517" i="2"/>
  <c r="Q3518" i="2"/>
  <c r="Q3519" i="2"/>
  <c r="Q3520" i="2"/>
  <c r="Q3521" i="2"/>
  <c r="Q3522" i="2"/>
  <c r="Q3523" i="2"/>
  <c r="Q3524" i="2"/>
  <c r="Q3525" i="2"/>
  <c r="Q3526" i="2"/>
  <c r="Q3527" i="2"/>
  <c r="Q3528" i="2"/>
  <c r="Q3529" i="2"/>
  <c r="Q3530" i="2"/>
  <c r="Q3531" i="2"/>
  <c r="Q3532" i="2"/>
  <c r="Q3533" i="2"/>
  <c r="Q3534" i="2"/>
  <c r="Q3535" i="2"/>
  <c r="Q3536" i="2"/>
  <c r="Q3537" i="2"/>
  <c r="Q3538" i="2"/>
  <c r="Q3539" i="2"/>
  <c r="Q3540" i="2"/>
  <c r="Q3541" i="2"/>
  <c r="Q3542" i="2"/>
  <c r="Q3543" i="2"/>
  <c r="Q3544" i="2"/>
  <c r="Q3545" i="2"/>
  <c r="Q3546" i="2"/>
  <c r="Q3547" i="2"/>
  <c r="Q3548" i="2"/>
  <c r="Q3549" i="2"/>
  <c r="Q3550" i="2"/>
  <c r="Q3551" i="2"/>
  <c r="Q3552" i="2"/>
  <c r="Q3553" i="2"/>
  <c r="Q3554" i="2"/>
  <c r="Q3555" i="2"/>
  <c r="Q3556" i="2"/>
  <c r="Q3557" i="2"/>
  <c r="Q3558" i="2"/>
  <c r="Q3559" i="2"/>
  <c r="Q3560" i="2"/>
  <c r="Q3561" i="2"/>
  <c r="Q3562" i="2"/>
  <c r="Q3563" i="2"/>
  <c r="Q3564" i="2"/>
  <c r="Q3565" i="2"/>
  <c r="Q3566" i="2"/>
  <c r="Q3567" i="2"/>
  <c r="Q3568" i="2"/>
  <c r="Q3569" i="2"/>
  <c r="Q3570" i="2"/>
  <c r="Q3571" i="2"/>
  <c r="Q3572" i="2"/>
  <c r="Q3573" i="2"/>
  <c r="Q3574" i="2"/>
  <c r="Q3575" i="2"/>
  <c r="Q3576" i="2"/>
  <c r="Q3577" i="2"/>
  <c r="Q3578" i="2"/>
  <c r="Q3579" i="2"/>
  <c r="Q3580" i="2"/>
  <c r="Q3581" i="2"/>
  <c r="Q3582" i="2"/>
  <c r="Q3583" i="2"/>
  <c r="Q3584" i="2"/>
  <c r="Q3585" i="2"/>
  <c r="Q3586" i="2"/>
  <c r="Q3587" i="2"/>
  <c r="Q3588" i="2"/>
  <c r="Q3589" i="2"/>
  <c r="Q3590" i="2"/>
  <c r="Q3591" i="2"/>
  <c r="Q3592" i="2"/>
  <c r="Q3593" i="2"/>
  <c r="Q3594" i="2"/>
  <c r="Q3595" i="2"/>
  <c r="Q3596" i="2"/>
  <c r="Q3597" i="2"/>
  <c r="Q3598" i="2"/>
  <c r="Q3599" i="2"/>
  <c r="Q3600" i="2"/>
  <c r="Q3601" i="2"/>
  <c r="Q3602" i="2"/>
  <c r="Q3603" i="2"/>
  <c r="Q3604" i="2"/>
  <c r="Q3605" i="2"/>
  <c r="Q3606" i="2"/>
  <c r="Q3607" i="2"/>
  <c r="Q3608" i="2"/>
  <c r="Q3609" i="2"/>
  <c r="Q3610" i="2"/>
  <c r="Q3611" i="2"/>
  <c r="Q3612" i="2"/>
  <c r="Q3613" i="2"/>
  <c r="Q3614" i="2"/>
  <c r="Q3615" i="2"/>
  <c r="Q3616" i="2"/>
  <c r="Q3617" i="2"/>
  <c r="Q3618" i="2"/>
  <c r="Q3619" i="2"/>
  <c r="Q3620" i="2"/>
  <c r="Q3621" i="2"/>
  <c r="Q3622" i="2"/>
  <c r="Q3623" i="2"/>
  <c r="Q3624" i="2"/>
  <c r="Q3625" i="2"/>
  <c r="Q3626" i="2"/>
  <c r="Q3627" i="2"/>
  <c r="Q3628" i="2"/>
  <c r="Q3629" i="2"/>
  <c r="Q3630" i="2"/>
  <c r="Q3631" i="2"/>
  <c r="Q3632" i="2"/>
  <c r="Q3633" i="2"/>
  <c r="Q3634" i="2"/>
  <c r="Q3635" i="2"/>
  <c r="Q3636" i="2"/>
  <c r="Q3637" i="2"/>
  <c r="Q3638" i="2"/>
  <c r="Q3639" i="2"/>
  <c r="Q3640" i="2"/>
  <c r="Q3641" i="2"/>
  <c r="Q3642" i="2"/>
  <c r="Q3643" i="2"/>
  <c r="Q3644" i="2"/>
  <c r="Q3645" i="2"/>
  <c r="Q3646" i="2"/>
  <c r="Q3647" i="2"/>
  <c r="Q3648" i="2"/>
  <c r="Q3649" i="2"/>
  <c r="Q3650" i="2"/>
  <c r="Q3651" i="2"/>
  <c r="Q3652" i="2"/>
  <c r="Q3653" i="2"/>
  <c r="Q3654" i="2"/>
  <c r="Q3655" i="2"/>
  <c r="Q3656" i="2"/>
  <c r="Q3657" i="2"/>
  <c r="Q3658" i="2"/>
  <c r="Q3659" i="2"/>
  <c r="Q3660" i="2"/>
  <c r="Q3661" i="2"/>
  <c r="Q3662" i="2"/>
  <c r="Q3663" i="2"/>
  <c r="Q3664" i="2"/>
  <c r="Q3665" i="2"/>
  <c r="Q3666" i="2"/>
  <c r="Q3667" i="2"/>
  <c r="Q3668" i="2"/>
  <c r="Q3669" i="2"/>
  <c r="Q3670" i="2"/>
  <c r="Q3671" i="2"/>
  <c r="Q3672" i="2"/>
  <c r="Q3673" i="2"/>
  <c r="Q3674" i="2"/>
  <c r="Q3675" i="2"/>
  <c r="Q3676" i="2"/>
  <c r="Q3677" i="2"/>
  <c r="Q3678" i="2"/>
  <c r="Q3679" i="2"/>
  <c r="Q3680" i="2"/>
  <c r="Q3681" i="2"/>
  <c r="Q3682" i="2"/>
  <c r="Q3683" i="2"/>
  <c r="Q3684" i="2"/>
  <c r="Q3685" i="2"/>
  <c r="Q3686" i="2"/>
  <c r="Q3687" i="2"/>
  <c r="Q3688" i="2"/>
  <c r="Q3689" i="2"/>
  <c r="Q3690" i="2"/>
  <c r="Q3691" i="2"/>
  <c r="Q3692" i="2"/>
  <c r="Q3693" i="2"/>
  <c r="Q3694" i="2"/>
  <c r="Q3695" i="2"/>
  <c r="Q3696" i="2"/>
  <c r="Q3697" i="2"/>
  <c r="Q3698" i="2"/>
  <c r="Q3699" i="2"/>
  <c r="Q3700" i="2"/>
  <c r="Q3701" i="2"/>
  <c r="Q3702" i="2"/>
  <c r="Q3703" i="2"/>
  <c r="Q3704" i="2"/>
  <c r="Q3705" i="2"/>
  <c r="Q3706" i="2"/>
  <c r="Q3707" i="2"/>
  <c r="Q3708" i="2"/>
  <c r="Q3709" i="2"/>
  <c r="Q3710" i="2"/>
  <c r="Q3711" i="2"/>
  <c r="Q3712" i="2"/>
  <c r="Q3713" i="2"/>
  <c r="Q3714" i="2"/>
  <c r="Q3715" i="2"/>
  <c r="Q3716" i="2"/>
  <c r="Q3717" i="2"/>
  <c r="Q3718" i="2"/>
  <c r="Q3719" i="2"/>
  <c r="Q3720" i="2"/>
  <c r="Q3721" i="2"/>
  <c r="Q3722" i="2"/>
  <c r="Q3723" i="2"/>
  <c r="Q3724" i="2"/>
  <c r="Q3725" i="2"/>
  <c r="Q3726" i="2"/>
  <c r="Q3727" i="2"/>
  <c r="Q3728" i="2"/>
  <c r="Q3729" i="2"/>
  <c r="Q3730" i="2"/>
  <c r="Q3731" i="2"/>
  <c r="Q3732" i="2"/>
  <c r="Q3733" i="2"/>
  <c r="Q3734" i="2"/>
  <c r="Q3735" i="2"/>
  <c r="Q3736" i="2"/>
  <c r="Q3737" i="2"/>
  <c r="Q3738" i="2"/>
  <c r="Q3739" i="2"/>
  <c r="Q3740" i="2"/>
  <c r="Q3741" i="2"/>
  <c r="Q3742" i="2"/>
  <c r="Q3743" i="2"/>
  <c r="Q3744" i="2"/>
  <c r="Q3745" i="2"/>
  <c r="Q3746" i="2"/>
  <c r="Q3747" i="2"/>
  <c r="Q3748" i="2"/>
  <c r="Q3749" i="2"/>
  <c r="Q3750" i="2"/>
  <c r="Q3751" i="2"/>
  <c r="Q3752" i="2"/>
  <c r="Q3753" i="2"/>
  <c r="Q3754" i="2"/>
  <c r="Q3755" i="2"/>
  <c r="Q3756" i="2"/>
  <c r="Q3757" i="2"/>
  <c r="Q3758" i="2"/>
  <c r="Q3759" i="2"/>
  <c r="Q3760" i="2"/>
  <c r="Q3761" i="2"/>
  <c r="Q3762" i="2"/>
  <c r="Q3763" i="2"/>
  <c r="Q3764" i="2"/>
  <c r="Q3765" i="2"/>
  <c r="Q3766" i="2"/>
  <c r="Q3767" i="2"/>
  <c r="Q3768" i="2"/>
  <c r="Q3769" i="2"/>
  <c r="Q3770" i="2"/>
  <c r="Q3771" i="2"/>
  <c r="Q3772" i="2"/>
  <c r="Q3773" i="2"/>
  <c r="Q3774" i="2"/>
  <c r="Q3775" i="2"/>
  <c r="Q3776" i="2"/>
  <c r="Q3777" i="2"/>
  <c r="Q3778" i="2"/>
  <c r="Q3779" i="2"/>
  <c r="Q3780" i="2"/>
  <c r="Q3781" i="2"/>
  <c r="Q3782" i="2"/>
  <c r="Q3783" i="2"/>
  <c r="Q3784" i="2"/>
  <c r="Q3785" i="2"/>
  <c r="Q3786" i="2"/>
  <c r="Q3787" i="2"/>
  <c r="Q3788" i="2"/>
  <c r="Q3789" i="2"/>
  <c r="Q3790" i="2"/>
  <c r="Q3791" i="2"/>
  <c r="Q3792" i="2"/>
  <c r="Q3793" i="2"/>
  <c r="Q3794" i="2"/>
  <c r="Q3795" i="2"/>
  <c r="Q3796" i="2"/>
  <c r="Q3797" i="2"/>
  <c r="Q3798" i="2"/>
  <c r="Q3799" i="2"/>
  <c r="Q3800" i="2"/>
  <c r="Q3801" i="2"/>
  <c r="Q3802" i="2"/>
  <c r="Q3803" i="2"/>
  <c r="Q3804" i="2"/>
  <c r="Q3805" i="2"/>
  <c r="Q3806" i="2"/>
  <c r="Q3807" i="2"/>
  <c r="Q3808" i="2"/>
  <c r="Q3809" i="2"/>
  <c r="Q3810" i="2"/>
  <c r="Q3811" i="2"/>
  <c r="Q3812" i="2"/>
  <c r="Q3813" i="2"/>
  <c r="Q3814" i="2"/>
  <c r="Q3815" i="2"/>
  <c r="Q3816" i="2"/>
  <c r="Q3817" i="2"/>
  <c r="Q3818" i="2"/>
  <c r="Q3819" i="2"/>
  <c r="Q3820" i="2"/>
  <c r="Q3821" i="2"/>
  <c r="Q3822" i="2"/>
  <c r="Q3823" i="2"/>
  <c r="Q3824" i="2"/>
  <c r="Q3825" i="2"/>
  <c r="Q3826" i="2"/>
  <c r="Q3827" i="2"/>
  <c r="Q3828" i="2"/>
  <c r="Q3829" i="2"/>
  <c r="Q3830" i="2"/>
  <c r="Q3831" i="2"/>
  <c r="Q3832" i="2"/>
  <c r="Q3833" i="2"/>
  <c r="Q3834" i="2"/>
  <c r="Q3835" i="2"/>
  <c r="Q3836" i="2"/>
  <c r="Q3837" i="2"/>
  <c r="Q3838" i="2"/>
  <c r="Q3839" i="2"/>
  <c r="Q3840" i="2"/>
  <c r="Q3841" i="2"/>
  <c r="Q3842" i="2"/>
  <c r="Q3843" i="2"/>
  <c r="Q3844" i="2"/>
  <c r="Q3845" i="2"/>
  <c r="Q3846" i="2"/>
  <c r="Q3847" i="2"/>
  <c r="Q3848" i="2"/>
  <c r="Q3849" i="2"/>
  <c r="Q3850" i="2"/>
  <c r="Q3851" i="2"/>
  <c r="Q3852" i="2"/>
  <c r="Q3853" i="2"/>
  <c r="Q3854" i="2"/>
  <c r="Q3855" i="2"/>
  <c r="Q3856" i="2"/>
  <c r="Q3857" i="2"/>
  <c r="Q3858" i="2"/>
  <c r="Q3859" i="2"/>
  <c r="Q3860" i="2"/>
  <c r="Q3861" i="2"/>
  <c r="Q3862" i="2"/>
  <c r="Q3863" i="2"/>
  <c r="Q3864" i="2"/>
  <c r="Q3865" i="2"/>
  <c r="Q3866" i="2"/>
  <c r="Q3867" i="2"/>
  <c r="Q3868" i="2"/>
  <c r="Q3869" i="2"/>
  <c r="Q3870" i="2"/>
  <c r="Q3871" i="2"/>
  <c r="Q3872" i="2"/>
  <c r="Q3873" i="2"/>
  <c r="Q3874" i="2"/>
  <c r="Q3875" i="2"/>
  <c r="Q3876" i="2"/>
  <c r="Q3877" i="2"/>
  <c r="Q3878" i="2"/>
  <c r="Q3879" i="2"/>
  <c r="Q3880" i="2"/>
  <c r="Q3881" i="2"/>
  <c r="Q3882" i="2"/>
  <c r="Q3883" i="2"/>
  <c r="Q3884" i="2"/>
  <c r="Q3885" i="2"/>
  <c r="Q3886" i="2"/>
  <c r="Q3887" i="2"/>
  <c r="Q3888" i="2"/>
  <c r="Q3889" i="2"/>
  <c r="Q3890" i="2"/>
  <c r="Q3891" i="2"/>
  <c r="Q3892" i="2"/>
  <c r="Q3893" i="2"/>
  <c r="Q3894" i="2"/>
  <c r="Q3895" i="2"/>
  <c r="Q3896" i="2"/>
  <c r="Q3897" i="2"/>
  <c r="Q3898" i="2"/>
  <c r="Q3899" i="2"/>
  <c r="Q3900" i="2"/>
  <c r="Q3901" i="2"/>
  <c r="Q3902" i="2"/>
  <c r="Q3903" i="2"/>
  <c r="Q3904" i="2"/>
  <c r="Q3905" i="2"/>
  <c r="Q3906" i="2"/>
  <c r="Q3907" i="2"/>
  <c r="Q3908" i="2"/>
  <c r="Q3909" i="2"/>
  <c r="Q3910" i="2"/>
  <c r="Q3911" i="2"/>
  <c r="Q3912" i="2"/>
  <c r="Q3913" i="2"/>
  <c r="Q3914" i="2"/>
  <c r="Q3915" i="2"/>
  <c r="Q3916" i="2"/>
  <c r="Q3917" i="2"/>
  <c r="Q3918" i="2"/>
  <c r="Q3919" i="2"/>
  <c r="Q3920" i="2"/>
  <c r="Q3921" i="2"/>
  <c r="Q3922" i="2"/>
  <c r="Q3923" i="2"/>
  <c r="Q3924" i="2"/>
  <c r="Q3925" i="2"/>
  <c r="Q3926" i="2"/>
  <c r="Q3927" i="2"/>
  <c r="Q3928" i="2"/>
  <c r="Q3929" i="2"/>
  <c r="Q3930" i="2"/>
  <c r="Q3931" i="2"/>
  <c r="Q3932" i="2"/>
  <c r="Q3933" i="2"/>
  <c r="Q3934" i="2"/>
  <c r="Q3935" i="2"/>
  <c r="Q3936" i="2"/>
  <c r="Q3937" i="2"/>
  <c r="Q3938" i="2"/>
  <c r="Q3939" i="2"/>
  <c r="Q3940" i="2"/>
  <c r="Q3941" i="2"/>
  <c r="Q3942" i="2"/>
  <c r="Q3943" i="2"/>
  <c r="Q3944" i="2"/>
  <c r="Q3945" i="2"/>
  <c r="Q3946" i="2"/>
  <c r="Q3947" i="2"/>
  <c r="Q3948" i="2"/>
  <c r="Q3949" i="2"/>
  <c r="Q3950" i="2"/>
  <c r="Q3951" i="2"/>
  <c r="Q3952" i="2"/>
  <c r="Q3953" i="2"/>
  <c r="Q3954" i="2"/>
  <c r="Q3955" i="2"/>
  <c r="Q3956" i="2"/>
  <c r="Q3957" i="2"/>
  <c r="Q3958" i="2"/>
  <c r="Q3959" i="2"/>
  <c r="Q3960" i="2"/>
  <c r="Q3961" i="2"/>
  <c r="Q3962" i="2"/>
  <c r="Q3963" i="2"/>
  <c r="Q3964" i="2"/>
  <c r="Q3965" i="2"/>
  <c r="Q3966" i="2"/>
  <c r="Q3967" i="2"/>
  <c r="Q3968" i="2"/>
  <c r="Q3969" i="2"/>
  <c r="Q3970" i="2"/>
  <c r="Q3971" i="2"/>
  <c r="Q3972" i="2"/>
  <c r="Q3973" i="2"/>
  <c r="Q3974" i="2"/>
  <c r="Q3975" i="2"/>
  <c r="Q3976" i="2"/>
  <c r="Q3977" i="2"/>
  <c r="Q3978" i="2"/>
  <c r="Q3979" i="2"/>
  <c r="Q3980" i="2"/>
  <c r="Q3981" i="2"/>
  <c r="Q3982" i="2"/>
  <c r="Q3983" i="2"/>
  <c r="Q3984" i="2"/>
  <c r="Q3985" i="2"/>
  <c r="Q3986" i="2"/>
  <c r="Q3987" i="2"/>
  <c r="Q3988" i="2"/>
  <c r="Q3989" i="2"/>
  <c r="Q3990" i="2"/>
  <c r="Q3991" i="2"/>
  <c r="Q3992" i="2"/>
  <c r="Q3993" i="2"/>
  <c r="Q3994" i="2"/>
  <c r="Q3995" i="2"/>
  <c r="Q3996" i="2"/>
  <c r="Q3997" i="2"/>
  <c r="Q3998" i="2"/>
  <c r="Q3999" i="2"/>
  <c r="Q4000" i="2"/>
  <c r="Q4001" i="2"/>
  <c r="Q4002" i="2"/>
  <c r="Q4003" i="2"/>
  <c r="Q4004" i="2"/>
  <c r="Q4005" i="2"/>
  <c r="Q4006" i="2"/>
  <c r="Q4007" i="2"/>
  <c r="Q4008" i="2"/>
  <c r="Q4009" i="2"/>
  <c r="Q4010" i="2"/>
  <c r="Q4011" i="2"/>
  <c r="Q4012" i="2"/>
  <c r="Q4013" i="2"/>
  <c r="Q4014" i="2"/>
  <c r="Q4015" i="2"/>
  <c r="Q4016" i="2"/>
  <c r="Q4017" i="2"/>
  <c r="Q4018" i="2"/>
  <c r="Q4019" i="2"/>
  <c r="Q4020" i="2"/>
  <c r="Q4021" i="2"/>
  <c r="Q4022" i="2"/>
  <c r="Q4023" i="2"/>
  <c r="Q4024" i="2"/>
  <c r="Q4025" i="2"/>
  <c r="Q4026" i="2"/>
  <c r="Q4027" i="2"/>
  <c r="Q4028" i="2"/>
  <c r="Q4029" i="2"/>
  <c r="Q4030" i="2"/>
  <c r="Q4031" i="2"/>
  <c r="Q4032" i="2"/>
  <c r="Q4033" i="2"/>
  <c r="Q4034" i="2"/>
  <c r="Q4035" i="2"/>
  <c r="Q4036" i="2"/>
  <c r="Q4037" i="2"/>
  <c r="Q4038" i="2"/>
  <c r="Q4039" i="2"/>
  <c r="Q4040" i="2"/>
  <c r="Q4041" i="2"/>
  <c r="Q4042" i="2"/>
  <c r="Q4043" i="2"/>
  <c r="Q4044" i="2"/>
  <c r="Q4045" i="2"/>
  <c r="Q4046" i="2"/>
  <c r="Q4047" i="2"/>
  <c r="Q4048" i="2"/>
  <c r="Q4049" i="2"/>
  <c r="Q4050" i="2"/>
  <c r="Q4051" i="2"/>
  <c r="Q4052" i="2"/>
  <c r="Q4053" i="2"/>
  <c r="Q4054" i="2"/>
  <c r="Q4055" i="2"/>
  <c r="Q4056" i="2"/>
  <c r="Q4057" i="2"/>
  <c r="Q4058" i="2"/>
  <c r="Q4059" i="2"/>
  <c r="Q4060" i="2"/>
  <c r="Q4061" i="2"/>
  <c r="Q4062" i="2"/>
  <c r="Q4063" i="2"/>
  <c r="Q4064" i="2"/>
  <c r="Q4065" i="2"/>
  <c r="Q4066" i="2"/>
  <c r="Q4067" i="2"/>
  <c r="Q4068" i="2"/>
  <c r="Q4069" i="2"/>
  <c r="Q4070" i="2"/>
  <c r="Q4071" i="2"/>
  <c r="Q4072" i="2"/>
  <c r="Q4073" i="2"/>
  <c r="Q4074" i="2"/>
  <c r="Q4075" i="2"/>
  <c r="Q4076" i="2"/>
  <c r="Q4077" i="2"/>
  <c r="Q4078" i="2"/>
  <c r="Q4079" i="2"/>
  <c r="Q4080" i="2"/>
  <c r="Q4081" i="2"/>
  <c r="Q4082" i="2"/>
  <c r="Q4083" i="2"/>
  <c r="Q4084" i="2"/>
  <c r="Q4085" i="2"/>
  <c r="Q4086" i="2"/>
  <c r="Q4087" i="2"/>
  <c r="Q4088" i="2"/>
  <c r="Q4089" i="2"/>
  <c r="Q4090" i="2"/>
  <c r="Q4091" i="2"/>
  <c r="Q4092" i="2"/>
  <c r="Q4093" i="2"/>
  <c r="Q4094" i="2"/>
  <c r="Q4095" i="2"/>
  <c r="Q4096" i="2"/>
  <c r="Q4097" i="2"/>
  <c r="Q4098" i="2"/>
  <c r="Q4099" i="2"/>
  <c r="Q4100" i="2"/>
  <c r="Q4101" i="2"/>
  <c r="Q4102" i="2"/>
  <c r="Q4103" i="2"/>
  <c r="Q4104" i="2"/>
  <c r="Q4105" i="2"/>
  <c r="Q4106" i="2"/>
  <c r="Q4107" i="2"/>
  <c r="Q4108" i="2"/>
  <c r="Q4109" i="2"/>
  <c r="Q4110" i="2"/>
  <c r="Q4111" i="2"/>
  <c r="Q4112" i="2"/>
  <c r="Q4113" i="2"/>
  <c r="Q4114" i="2"/>
  <c r="Q4115" i="2"/>
  <c r="Q4116" i="2"/>
  <c r="Q4117" i="2"/>
  <c r="Q4118" i="2"/>
  <c r="Q4119" i="2"/>
  <c r="Q4120" i="2"/>
  <c r="Q4121" i="2"/>
  <c r="Q4122" i="2"/>
  <c r="Q4123" i="2"/>
  <c r="Q4124" i="2"/>
  <c r="Q4125" i="2"/>
  <c r="Q4126" i="2"/>
  <c r="Q4127" i="2"/>
  <c r="Q4128" i="2"/>
  <c r="Q4129" i="2"/>
  <c r="Q4130" i="2"/>
  <c r="Q4131" i="2"/>
  <c r="Q4132" i="2"/>
  <c r="Q4133" i="2"/>
  <c r="Q4134" i="2"/>
  <c r="Q4135" i="2"/>
  <c r="Q4136" i="2"/>
  <c r="Q4137" i="2"/>
  <c r="Q4138" i="2"/>
  <c r="Q4139" i="2"/>
  <c r="Q4140" i="2"/>
  <c r="Q4141" i="2"/>
  <c r="Q4142" i="2"/>
  <c r="Q4143" i="2"/>
  <c r="Q4144" i="2"/>
  <c r="Q4145" i="2"/>
  <c r="Q4146" i="2"/>
  <c r="Q4147" i="2"/>
  <c r="Q4148" i="2"/>
  <c r="Q4149" i="2"/>
  <c r="Q4150" i="2"/>
  <c r="Q4151" i="2"/>
  <c r="Q4152" i="2"/>
  <c r="Q4153" i="2"/>
  <c r="Q4154" i="2"/>
  <c r="Q4155" i="2"/>
  <c r="Q4156" i="2"/>
  <c r="Q4157" i="2"/>
  <c r="Q4158" i="2"/>
  <c r="Q4159" i="2"/>
  <c r="Q4160" i="2"/>
  <c r="Q4161" i="2"/>
  <c r="Q4162" i="2"/>
  <c r="Q4163" i="2"/>
  <c r="Q4164" i="2"/>
  <c r="Q4165" i="2"/>
  <c r="Q4166" i="2"/>
  <c r="Q4167" i="2"/>
  <c r="Q4168" i="2"/>
  <c r="Q4169" i="2"/>
  <c r="Q4170" i="2"/>
  <c r="Q4171" i="2"/>
  <c r="Q4172" i="2"/>
  <c r="Q4173" i="2"/>
  <c r="Q4174" i="2"/>
  <c r="Q4175" i="2"/>
  <c r="Q4176" i="2"/>
  <c r="Q4177" i="2"/>
  <c r="Q4178" i="2"/>
  <c r="Q4179" i="2"/>
  <c r="Q4180" i="2"/>
  <c r="Q4181" i="2"/>
  <c r="Q4182" i="2"/>
  <c r="Q4183" i="2"/>
  <c r="Q4184" i="2"/>
  <c r="Q4185" i="2"/>
  <c r="Q4186" i="2"/>
  <c r="Q4187" i="2"/>
  <c r="Q4188" i="2"/>
  <c r="Q4189" i="2"/>
  <c r="Q4190" i="2"/>
  <c r="Q4191" i="2"/>
  <c r="Q4192" i="2"/>
  <c r="Q4193" i="2"/>
  <c r="Q4194" i="2"/>
  <c r="Q4195" i="2"/>
  <c r="Q4196" i="2"/>
  <c r="Q4197" i="2"/>
  <c r="Q4198" i="2"/>
  <c r="Q4199" i="2"/>
  <c r="Q4200" i="2"/>
  <c r="Q4201" i="2"/>
  <c r="Q4202" i="2"/>
  <c r="Q4203" i="2"/>
  <c r="Q4204" i="2"/>
  <c r="Q4205" i="2"/>
  <c r="Q4206" i="2"/>
  <c r="Q4207" i="2"/>
  <c r="Q4208" i="2"/>
  <c r="Q4209" i="2"/>
  <c r="Q4210" i="2"/>
  <c r="Q4211" i="2"/>
  <c r="Q4212" i="2"/>
  <c r="Q4213" i="2"/>
  <c r="Q4214" i="2"/>
  <c r="Q4215" i="2"/>
  <c r="Q4216" i="2"/>
  <c r="Q4217" i="2"/>
  <c r="Q4218" i="2"/>
  <c r="Q4219" i="2"/>
  <c r="Q4220" i="2"/>
  <c r="Q4221" i="2"/>
  <c r="Q4222" i="2"/>
  <c r="Q4223" i="2"/>
  <c r="Q4224" i="2"/>
  <c r="Q4225" i="2"/>
  <c r="Q4226" i="2"/>
  <c r="Q4227" i="2"/>
  <c r="Q4228" i="2"/>
  <c r="Q4229" i="2"/>
  <c r="Q4230" i="2"/>
  <c r="Q4231" i="2"/>
  <c r="Q4232" i="2"/>
  <c r="Q4233" i="2"/>
  <c r="Q4234" i="2"/>
  <c r="Q4235" i="2"/>
  <c r="Q4236" i="2"/>
  <c r="Q4237" i="2"/>
  <c r="Q4238" i="2"/>
  <c r="Q4239" i="2"/>
  <c r="Q4240" i="2"/>
  <c r="Q4241" i="2"/>
  <c r="Q4242" i="2"/>
  <c r="Q4243" i="2"/>
  <c r="Q4244" i="2"/>
  <c r="Q4245" i="2"/>
  <c r="Q4246" i="2"/>
  <c r="Q4247" i="2"/>
  <c r="Q4248" i="2"/>
  <c r="Q4249" i="2"/>
  <c r="Q4250" i="2"/>
  <c r="Q4251" i="2"/>
  <c r="Q4252" i="2"/>
  <c r="Q4253" i="2"/>
  <c r="Q4254" i="2"/>
  <c r="Q4255" i="2"/>
  <c r="Q4256" i="2"/>
  <c r="Q4257" i="2"/>
  <c r="Q4258" i="2"/>
  <c r="Q4259" i="2"/>
  <c r="Q4260" i="2"/>
  <c r="Q4261" i="2"/>
  <c r="Q4262" i="2"/>
  <c r="Q4263" i="2"/>
  <c r="Q4264" i="2"/>
  <c r="Q4265" i="2"/>
  <c r="Q4266" i="2"/>
  <c r="Q4267" i="2"/>
  <c r="Q4268" i="2"/>
  <c r="Q4269" i="2"/>
  <c r="Q4270" i="2"/>
  <c r="Q4271" i="2"/>
  <c r="Q4272" i="2"/>
  <c r="Q4273" i="2"/>
  <c r="Q4274" i="2"/>
  <c r="Q4275" i="2"/>
  <c r="Q4276" i="2"/>
  <c r="Q4277" i="2"/>
  <c r="Q4278" i="2"/>
  <c r="Q4279" i="2"/>
  <c r="Q4280" i="2"/>
  <c r="Q4281" i="2"/>
  <c r="Q4282" i="2"/>
  <c r="Q4283" i="2"/>
  <c r="Q4284" i="2"/>
  <c r="Q4285" i="2"/>
  <c r="Q4286" i="2"/>
  <c r="Q4287" i="2"/>
  <c r="Q4288" i="2"/>
  <c r="Q4289" i="2"/>
  <c r="Q4290" i="2"/>
  <c r="Q4291" i="2"/>
  <c r="Q4292" i="2"/>
  <c r="Q4293" i="2"/>
  <c r="Q4294" i="2"/>
  <c r="Q4295" i="2"/>
  <c r="Q4296" i="2"/>
  <c r="Q4297" i="2"/>
  <c r="Q4298" i="2"/>
  <c r="Q4299" i="2"/>
  <c r="Q4300" i="2"/>
  <c r="Q4301" i="2"/>
  <c r="Q4302" i="2"/>
  <c r="Q4303" i="2"/>
  <c r="Q4304" i="2"/>
  <c r="Q4305" i="2"/>
  <c r="Q4306" i="2"/>
  <c r="Q4307" i="2"/>
  <c r="Q4308" i="2"/>
  <c r="Q4309" i="2"/>
  <c r="Q4310" i="2"/>
  <c r="Q4311" i="2"/>
  <c r="Q4312" i="2"/>
  <c r="Q4313" i="2"/>
  <c r="Q4314" i="2"/>
  <c r="Q4315" i="2"/>
  <c r="Q4316" i="2"/>
  <c r="Q4317" i="2"/>
  <c r="Q4318" i="2"/>
  <c r="Q4319" i="2"/>
  <c r="Q4320" i="2"/>
  <c r="Q4321" i="2"/>
  <c r="Q4322" i="2"/>
  <c r="Q4323" i="2"/>
  <c r="Q4324" i="2"/>
  <c r="Q4325" i="2"/>
  <c r="Q4326" i="2"/>
  <c r="Q4327" i="2"/>
  <c r="Q4328" i="2"/>
  <c r="Q4329" i="2"/>
  <c r="Q4330" i="2"/>
  <c r="Q4331" i="2"/>
  <c r="Q4332" i="2"/>
  <c r="Q4333" i="2"/>
  <c r="Q4334" i="2"/>
  <c r="Q4335" i="2"/>
  <c r="Q4336" i="2"/>
  <c r="Q4337" i="2"/>
  <c r="Q4338" i="2"/>
  <c r="Q4339" i="2"/>
  <c r="Q4340" i="2"/>
  <c r="Q4341" i="2"/>
  <c r="Q4342" i="2"/>
  <c r="Q4343" i="2"/>
  <c r="Q4344" i="2"/>
  <c r="Q4345" i="2"/>
  <c r="Q4346" i="2"/>
  <c r="Q4347" i="2"/>
  <c r="Q4348" i="2"/>
  <c r="Q4349" i="2"/>
  <c r="Q4350" i="2"/>
  <c r="Q4351" i="2"/>
  <c r="Q4352" i="2"/>
  <c r="Q4353" i="2"/>
  <c r="Q4354" i="2"/>
  <c r="Q4355" i="2"/>
  <c r="Q4356" i="2"/>
  <c r="Q4357" i="2"/>
  <c r="Q4358" i="2"/>
  <c r="Q4359" i="2"/>
  <c r="Q4360" i="2"/>
  <c r="Q4361" i="2"/>
  <c r="Q4362" i="2"/>
  <c r="Q4363" i="2"/>
  <c r="Q4364" i="2"/>
  <c r="Q4365" i="2"/>
  <c r="Q4366" i="2"/>
  <c r="Q4367" i="2"/>
  <c r="Q4368" i="2"/>
  <c r="Q4369" i="2"/>
  <c r="Q4370" i="2"/>
  <c r="Q4371" i="2"/>
  <c r="Q4372" i="2"/>
  <c r="Q4373" i="2"/>
  <c r="Q4374" i="2"/>
  <c r="Q4375" i="2"/>
  <c r="Q4376" i="2"/>
  <c r="Q4377" i="2"/>
  <c r="Q4378" i="2"/>
  <c r="Q4379" i="2"/>
  <c r="Q4380" i="2"/>
  <c r="Q4381" i="2"/>
  <c r="Q4382" i="2"/>
  <c r="Q4383" i="2"/>
  <c r="Q4384" i="2"/>
  <c r="Q4385" i="2"/>
  <c r="Q4386" i="2"/>
  <c r="Q4387" i="2"/>
  <c r="Q4388" i="2"/>
  <c r="Q4389" i="2"/>
  <c r="Q4390" i="2"/>
  <c r="Q4391" i="2"/>
  <c r="Q4392" i="2"/>
  <c r="Q4393" i="2"/>
  <c r="Q4394" i="2"/>
  <c r="Q4395" i="2"/>
  <c r="Q4396" i="2"/>
  <c r="Q4397" i="2"/>
  <c r="Q4398" i="2"/>
  <c r="Q4399" i="2"/>
  <c r="Q4400" i="2"/>
  <c r="Q4401" i="2"/>
  <c r="Q4402" i="2"/>
  <c r="Q4403" i="2"/>
  <c r="Q4404" i="2"/>
  <c r="Q4405" i="2"/>
  <c r="Q4406" i="2"/>
  <c r="Q4407" i="2"/>
  <c r="Q4408" i="2"/>
  <c r="Q4409" i="2"/>
  <c r="Q4410" i="2"/>
  <c r="Q4411" i="2"/>
  <c r="Q4412" i="2"/>
  <c r="Q4413" i="2"/>
  <c r="Q4414" i="2"/>
  <c r="Q4415" i="2"/>
  <c r="Q4416" i="2"/>
  <c r="Q4417" i="2"/>
  <c r="Q4418" i="2"/>
  <c r="Q4419" i="2"/>
  <c r="Q4420" i="2"/>
  <c r="Q4421" i="2"/>
  <c r="Q4422" i="2"/>
  <c r="Q4423" i="2"/>
  <c r="Q4424" i="2"/>
  <c r="Q4425" i="2"/>
  <c r="Q4426" i="2"/>
  <c r="Q4427" i="2"/>
  <c r="Q4428" i="2"/>
  <c r="Q4429" i="2"/>
  <c r="Q4430" i="2"/>
  <c r="Q4431" i="2"/>
  <c r="Q4432" i="2"/>
  <c r="Q4433" i="2"/>
  <c r="Q4434" i="2"/>
  <c r="Q4435" i="2"/>
  <c r="Q4436" i="2"/>
  <c r="Q4437" i="2"/>
  <c r="Q4438" i="2"/>
  <c r="Q4439" i="2"/>
  <c r="Q4440" i="2"/>
  <c r="Q4441" i="2"/>
  <c r="Q4442" i="2"/>
  <c r="Q4443" i="2"/>
  <c r="Q4444" i="2"/>
  <c r="Q4445" i="2"/>
  <c r="Q4446" i="2"/>
  <c r="Q4447" i="2"/>
  <c r="Q4448" i="2"/>
  <c r="Q4449" i="2"/>
  <c r="Q4450" i="2"/>
  <c r="Q4451" i="2"/>
  <c r="Q4452" i="2"/>
  <c r="Q4453" i="2"/>
  <c r="Q4454" i="2"/>
  <c r="Q4455" i="2"/>
  <c r="Q4456" i="2"/>
  <c r="Q4457" i="2"/>
  <c r="Q4458" i="2"/>
  <c r="Q4459" i="2"/>
  <c r="Q4460" i="2"/>
  <c r="Q4461" i="2"/>
  <c r="Q4462" i="2"/>
  <c r="Q4463" i="2"/>
  <c r="Q4464" i="2"/>
  <c r="Q4465" i="2"/>
  <c r="Q4466" i="2"/>
  <c r="Q4467" i="2"/>
  <c r="Q4468" i="2"/>
  <c r="Q4469" i="2"/>
  <c r="Q4470" i="2"/>
  <c r="Q4471" i="2"/>
  <c r="Q4472" i="2"/>
  <c r="Q4473" i="2"/>
  <c r="Q4474" i="2"/>
  <c r="Q4475" i="2"/>
  <c r="Q4476" i="2"/>
  <c r="Q4477" i="2"/>
  <c r="Q4478" i="2"/>
  <c r="Q4479" i="2"/>
  <c r="Q4480" i="2"/>
  <c r="Q4481" i="2"/>
  <c r="Q4482" i="2"/>
  <c r="Q4483" i="2"/>
  <c r="Q4484" i="2"/>
  <c r="Q4485" i="2"/>
  <c r="Q4486" i="2"/>
  <c r="Q4487" i="2"/>
  <c r="Q4488" i="2"/>
  <c r="Q4489" i="2"/>
  <c r="Q4490" i="2"/>
  <c r="Q4491" i="2"/>
  <c r="Q4492" i="2"/>
  <c r="Q4493" i="2"/>
  <c r="Q4494" i="2"/>
  <c r="Q4495" i="2"/>
  <c r="Q4496" i="2"/>
  <c r="Q4497" i="2"/>
  <c r="Q4498" i="2"/>
  <c r="Q4499" i="2"/>
  <c r="Q4500" i="2"/>
  <c r="Q4501" i="2"/>
  <c r="Q4502" i="2"/>
  <c r="Q4503" i="2"/>
  <c r="Q4504" i="2"/>
  <c r="Q4505" i="2"/>
  <c r="Q4506" i="2"/>
  <c r="Q4507" i="2"/>
  <c r="Q4508" i="2"/>
  <c r="Q4509" i="2"/>
  <c r="Q4510" i="2"/>
  <c r="Q4511" i="2"/>
  <c r="Q4512" i="2"/>
  <c r="Q4513" i="2"/>
  <c r="Q4514" i="2"/>
  <c r="Q4515" i="2"/>
  <c r="Q4516" i="2"/>
  <c r="Q4517" i="2"/>
  <c r="Q4518" i="2"/>
  <c r="Q4519" i="2"/>
  <c r="Q4520" i="2"/>
  <c r="Q4521" i="2"/>
  <c r="Q4522" i="2"/>
  <c r="Q4523" i="2"/>
  <c r="Q4524" i="2"/>
  <c r="Q4525" i="2"/>
  <c r="Q4526" i="2"/>
  <c r="Q4527" i="2"/>
  <c r="Q4528" i="2"/>
  <c r="Q4529" i="2"/>
  <c r="Q4530" i="2"/>
  <c r="Q4531" i="2"/>
  <c r="Q4532" i="2"/>
  <c r="Q4533" i="2"/>
  <c r="Q4534" i="2"/>
  <c r="Q4535" i="2"/>
  <c r="Q4536" i="2"/>
  <c r="Q4537" i="2"/>
  <c r="Q4538" i="2"/>
  <c r="Q4539" i="2"/>
  <c r="Q4540" i="2"/>
  <c r="Q4541" i="2"/>
  <c r="Q4542" i="2"/>
  <c r="Q4543" i="2"/>
  <c r="Q4544" i="2"/>
  <c r="Q4545" i="2"/>
  <c r="Q4546" i="2"/>
  <c r="Q4547" i="2"/>
  <c r="Q4548" i="2"/>
  <c r="Q4549" i="2"/>
  <c r="Q4550" i="2"/>
  <c r="Q4551" i="2"/>
  <c r="Q4552" i="2"/>
  <c r="Q4553" i="2"/>
  <c r="Q4554" i="2"/>
  <c r="Q4555" i="2"/>
  <c r="Q4556" i="2"/>
  <c r="Q4557" i="2"/>
  <c r="Q4558" i="2"/>
  <c r="Q4559" i="2"/>
  <c r="Q4560" i="2"/>
  <c r="Q4561" i="2"/>
  <c r="Q4562" i="2"/>
  <c r="Q4563" i="2"/>
  <c r="Q4564" i="2"/>
  <c r="Q4565" i="2"/>
  <c r="Q4566" i="2"/>
  <c r="Q4567" i="2"/>
  <c r="Q4568" i="2"/>
  <c r="Q4569" i="2"/>
  <c r="Q4570" i="2"/>
  <c r="Q4571" i="2"/>
  <c r="Q4572" i="2"/>
  <c r="Q4573" i="2"/>
  <c r="Q4574" i="2"/>
  <c r="Q4575" i="2"/>
  <c r="Q4576" i="2"/>
  <c r="Q4577" i="2"/>
  <c r="Q4578" i="2"/>
  <c r="Q4579" i="2"/>
  <c r="Q4580" i="2"/>
  <c r="Q4581" i="2"/>
  <c r="Q4582" i="2"/>
  <c r="Q4583" i="2"/>
  <c r="Q4584" i="2"/>
  <c r="Q4585" i="2"/>
  <c r="Q4586" i="2"/>
  <c r="Q4587" i="2"/>
  <c r="Q4588" i="2"/>
  <c r="Q4589" i="2"/>
  <c r="Q4590" i="2"/>
  <c r="Q4591" i="2"/>
  <c r="Q4592" i="2"/>
  <c r="Q4593" i="2"/>
  <c r="Q4594" i="2"/>
  <c r="Q4595" i="2"/>
  <c r="Q4596" i="2"/>
  <c r="Q4597" i="2"/>
  <c r="Q4598" i="2"/>
  <c r="Q4599" i="2"/>
  <c r="Q4600" i="2"/>
  <c r="Q4601" i="2"/>
  <c r="Q4602" i="2"/>
  <c r="Q4603" i="2"/>
  <c r="Q4604" i="2"/>
  <c r="Q4605" i="2"/>
  <c r="Q4606" i="2"/>
  <c r="Q4607" i="2"/>
  <c r="Q4608" i="2"/>
  <c r="Q4609" i="2"/>
  <c r="Q4610" i="2"/>
  <c r="Q4611" i="2"/>
  <c r="Q4612" i="2"/>
  <c r="Q4613" i="2"/>
  <c r="Q4614" i="2"/>
  <c r="Q4615" i="2"/>
  <c r="Q4616" i="2"/>
  <c r="Q4617" i="2"/>
  <c r="Q4618" i="2"/>
  <c r="Q4619" i="2"/>
  <c r="Q4620" i="2"/>
  <c r="Q4621" i="2"/>
  <c r="Q4622" i="2"/>
  <c r="Q4623" i="2"/>
  <c r="Q4624" i="2"/>
  <c r="Q4625" i="2"/>
  <c r="Q4626" i="2"/>
  <c r="Q4627" i="2"/>
  <c r="Q4628" i="2"/>
  <c r="Q4629" i="2"/>
  <c r="Q4630" i="2"/>
  <c r="Q4631" i="2"/>
  <c r="Q4632" i="2"/>
  <c r="Q4633" i="2"/>
  <c r="Q4634" i="2"/>
  <c r="Q4635" i="2"/>
  <c r="Q4636" i="2"/>
  <c r="Q4637" i="2"/>
  <c r="Q4638" i="2"/>
  <c r="Q4639" i="2"/>
  <c r="Q4640" i="2"/>
  <c r="Q4641" i="2"/>
  <c r="Q4642" i="2"/>
  <c r="Q4643" i="2"/>
  <c r="Q4644" i="2"/>
  <c r="Q4645" i="2"/>
  <c r="Q4646" i="2"/>
  <c r="Q4647" i="2"/>
  <c r="Q4648" i="2"/>
  <c r="Q4649" i="2"/>
  <c r="Q4650" i="2"/>
  <c r="Q4651" i="2"/>
  <c r="Q4652" i="2"/>
  <c r="Q4653" i="2"/>
  <c r="Q4654" i="2"/>
  <c r="Q4655" i="2"/>
  <c r="Q4656" i="2"/>
  <c r="Q4657" i="2"/>
  <c r="Q4658" i="2"/>
  <c r="Q4659" i="2"/>
  <c r="Q4660" i="2"/>
  <c r="Q4661" i="2"/>
  <c r="Q4662" i="2"/>
  <c r="Q4663" i="2"/>
  <c r="Q4664" i="2"/>
  <c r="Q4665" i="2"/>
  <c r="Q4666" i="2"/>
  <c r="Q4667" i="2"/>
  <c r="Q4668" i="2"/>
  <c r="Q4669" i="2"/>
  <c r="Q4670" i="2"/>
  <c r="Q4671" i="2"/>
  <c r="Q4672" i="2"/>
  <c r="Q4673" i="2"/>
  <c r="Q4674" i="2"/>
  <c r="Q4675" i="2"/>
  <c r="Q4676" i="2"/>
  <c r="Q4677" i="2"/>
  <c r="Q4678" i="2"/>
  <c r="Q4679" i="2"/>
  <c r="Q4680" i="2"/>
  <c r="Q4681" i="2"/>
  <c r="Q4682" i="2"/>
  <c r="Q4683" i="2"/>
  <c r="Q4684" i="2"/>
  <c r="Q4685" i="2"/>
  <c r="Q4686" i="2"/>
  <c r="Q4687" i="2"/>
  <c r="Q4688" i="2"/>
  <c r="Q4689" i="2"/>
  <c r="Q4690" i="2"/>
  <c r="Q4691" i="2"/>
  <c r="Q4692" i="2"/>
  <c r="Q4693" i="2"/>
  <c r="Q4694" i="2"/>
  <c r="Q4695" i="2"/>
  <c r="Q4696" i="2"/>
  <c r="Q4697" i="2"/>
  <c r="Q4698" i="2"/>
  <c r="Q4699" i="2"/>
  <c r="Q4700" i="2"/>
  <c r="Q4701" i="2"/>
  <c r="Q4702" i="2"/>
  <c r="Q4703" i="2"/>
  <c r="Q4704" i="2"/>
  <c r="Q4705" i="2"/>
  <c r="Q4706" i="2"/>
  <c r="Q4707" i="2"/>
  <c r="Q4708" i="2"/>
  <c r="Q4709" i="2"/>
  <c r="Q4710" i="2"/>
  <c r="Q4711" i="2"/>
  <c r="Q4712" i="2"/>
  <c r="Q4713" i="2"/>
  <c r="Q4714" i="2"/>
  <c r="Q4715" i="2"/>
  <c r="Q4716" i="2"/>
  <c r="Q4717" i="2"/>
  <c r="Q4718" i="2"/>
  <c r="Q4719" i="2"/>
  <c r="Q4720" i="2"/>
  <c r="Q4721" i="2"/>
  <c r="Q4722" i="2"/>
  <c r="Q4723" i="2"/>
  <c r="Q4724" i="2"/>
  <c r="Q4725" i="2"/>
  <c r="Q4726" i="2"/>
  <c r="Q4727" i="2"/>
  <c r="Q4728" i="2"/>
  <c r="Q4729" i="2"/>
  <c r="Q4730" i="2"/>
  <c r="Q4731" i="2"/>
  <c r="Q4732" i="2"/>
  <c r="Q4733" i="2"/>
  <c r="Q4734" i="2"/>
  <c r="Q4735" i="2"/>
  <c r="Q4736" i="2"/>
  <c r="Q4737" i="2"/>
  <c r="Q4738" i="2"/>
  <c r="Q4739" i="2"/>
  <c r="Q4740" i="2"/>
  <c r="Q4741" i="2"/>
  <c r="Q4742" i="2"/>
  <c r="Q4743" i="2"/>
  <c r="Q4744" i="2"/>
  <c r="Q4745" i="2"/>
  <c r="Q4746" i="2"/>
  <c r="Q4747" i="2"/>
  <c r="Q4748" i="2"/>
  <c r="Q4749" i="2"/>
  <c r="Q4750" i="2"/>
  <c r="Q4751" i="2"/>
  <c r="Q4752" i="2"/>
  <c r="Q4753" i="2"/>
  <c r="Q4754" i="2"/>
  <c r="Q4755" i="2"/>
  <c r="Q4756" i="2"/>
  <c r="Q4757" i="2"/>
  <c r="Q4758" i="2"/>
  <c r="Q4759" i="2"/>
  <c r="Q4760" i="2"/>
  <c r="Q4761" i="2"/>
  <c r="Q4762" i="2"/>
  <c r="Q4763" i="2"/>
  <c r="Q4764" i="2"/>
  <c r="Q4765" i="2"/>
  <c r="Q4766" i="2"/>
  <c r="Q4767" i="2"/>
  <c r="Q4768" i="2"/>
  <c r="Q4769" i="2"/>
  <c r="Q4770" i="2"/>
  <c r="Q4771" i="2"/>
  <c r="Q4772" i="2"/>
  <c r="Q4773" i="2"/>
  <c r="Q4774" i="2"/>
  <c r="Q4775" i="2"/>
  <c r="Q4776" i="2"/>
  <c r="Q4777" i="2"/>
  <c r="Q4778" i="2"/>
  <c r="Q4779" i="2"/>
  <c r="Q4780" i="2"/>
  <c r="Q4781" i="2"/>
  <c r="Q4782" i="2"/>
  <c r="Q4783" i="2"/>
  <c r="Q4784" i="2"/>
  <c r="Q4785" i="2"/>
  <c r="Q4786" i="2"/>
  <c r="Q4787" i="2"/>
  <c r="Q4788" i="2"/>
  <c r="Q4789" i="2"/>
  <c r="Q4790" i="2"/>
  <c r="Q4791" i="2"/>
  <c r="Q4792" i="2"/>
  <c r="Q4793" i="2"/>
  <c r="Q4794" i="2"/>
  <c r="Q4795" i="2"/>
  <c r="Q4796" i="2"/>
  <c r="Q4797" i="2"/>
  <c r="Q4798" i="2"/>
  <c r="Q4799" i="2"/>
  <c r="Q4800" i="2"/>
  <c r="Q4801" i="2"/>
  <c r="Q4802" i="2"/>
  <c r="Q4803" i="2"/>
  <c r="Q4804" i="2"/>
  <c r="Q4805" i="2"/>
  <c r="Q4806" i="2"/>
  <c r="Q4807" i="2"/>
  <c r="Q4808" i="2"/>
  <c r="Q4809" i="2"/>
  <c r="Q4810" i="2"/>
  <c r="Q4811" i="2"/>
  <c r="Q4812" i="2"/>
  <c r="Q4813" i="2"/>
  <c r="Q4814" i="2"/>
  <c r="Q4815" i="2"/>
  <c r="Q4816" i="2"/>
  <c r="Q4817" i="2"/>
  <c r="Q4818" i="2"/>
  <c r="Q4819" i="2"/>
  <c r="Q4820" i="2"/>
  <c r="Q4821" i="2"/>
  <c r="Q4822" i="2"/>
  <c r="Q4823" i="2"/>
  <c r="Q4824" i="2"/>
  <c r="Q4825" i="2"/>
  <c r="Q4826" i="2"/>
  <c r="Q4827" i="2"/>
  <c r="Q4828" i="2"/>
  <c r="Q4829" i="2"/>
  <c r="Q4830" i="2"/>
  <c r="Q4831" i="2"/>
  <c r="Q4832" i="2"/>
  <c r="Q4833" i="2"/>
  <c r="Q4834" i="2"/>
  <c r="Q4835" i="2"/>
  <c r="Q4836" i="2"/>
  <c r="Q4837" i="2"/>
  <c r="Q4838" i="2"/>
  <c r="Q4839" i="2"/>
  <c r="Q4840" i="2"/>
  <c r="Q4841" i="2"/>
  <c r="Q4842" i="2"/>
  <c r="Q4843" i="2"/>
  <c r="Q4844" i="2"/>
  <c r="Q4845" i="2"/>
  <c r="Q4846" i="2"/>
  <c r="Q4847" i="2"/>
  <c r="Q4848" i="2"/>
  <c r="Q4849" i="2"/>
  <c r="Q4850" i="2"/>
  <c r="Q4851" i="2"/>
  <c r="Q4852" i="2"/>
  <c r="Q4853" i="2"/>
  <c r="Q4854" i="2"/>
  <c r="Q4855" i="2"/>
  <c r="Q4856" i="2"/>
  <c r="Q4857" i="2"/>
  <c r="Q4858" i="2"/>
  <c r="Q4859" i="2"/>
  <c r="Q4860" i="2"/>
  <c r="Q4861" i="2"/>
  <c r="Q4862" i="2"/>
  <c r="Q4863" i="2"/>
  <c r="Q4864" i="2"/>
  <c r="Q4865" i="2"/>
  <c r="Q4866" i="2"/>
  <c r="Q4867" i="2"/>
  <c r="Q4868" i="2"/>
  <c r="Q4869" i="2"/>
  <c r="Q4870" i="2"/>
  <c r="Q4871" i="2"/>
  <c r="Q4872" i="2"/>
  <c r="Q4873" i="2"/>
  <c r="Q4874" i="2"/>
  <c r="Q4875" i="2"/>
  <c r="Q4876" i="2"/>
  <c r="Q4877" i="2"/>
  <c r="Q4878" i="2"/>
  <c r="Q4879" i="2"/>
  <c r="Q4880" i="2"/>
  <c r="Q4881" i="2"/>
  <c r="Q4882" i="2"/>
  <c r="Q4883" i="2"/>
  <c r="Q4884" i="2"/>
  <c r="Q4885" i="2"/>
  <c r="Q4886" i="2"/>
  <c r="Q4887" i="2"/>
  <c r="Q4888" i="2"/>
  <c r="Q4889" i="2"/>
  <c r="Q4890" i="2"/>
  <c r="Q4891" i="2"/>
  <c r="Q4892" i="2"/>
  <c r="Q4893" i="2"/>
  <c r="Q4894" i="2"/>
  <c r="Q4895" i="2"/>
  <c r="Q4896" i="2"/>
  <c r="Q4897" i="2"/>
  <c r="Q4898" i="2"/>
  <c r="Q4899" i="2"/>
  <c r="Q4900" i="2"/>
  <c r="Q4901" i="2"/>
  <c r="Q4902" i="2"/>
  <c r="Q4903" i="2"/>
  <c r="Q4904" i="2"/>
  <c r="Q4905" i="2"/>
  <c r="Q4906" i="2"/>
  <c r="Q4907" i="2"/>
  <c r="Q4908" i="2"/>
  <c r="Q4909" i="2"/>
  <c r="Q4910" i="2"/>
  <c r="Q4911" i="2"/>
  <c r="Q4912" i="2"/>
  <c r="Q4913" i="2"/>
  <c r="Q4914" i="2"/>
  <c r="Q4915" i="2"/>
  <c r="Q4916" i="2"/>
  <c r="Q4917" i="2"/>
  <c r="Q4918" i="2"/>
  <c r="Q4919" i="2"/>
  <c r="Q4920" i="2"/>
  <c r="Q4921" i="2"/>
  <c r="Q4922" i="2"/>
  <c r="Q4923" i="2"/>
  <c r="Q4924" i="2"/>
  <c r="Q4925" i="2"/>
  <c r="Q4926" i="2"/>
  <c r="Q4927" i="2"/>
  <c r="Q4928" i="2"/>
  <c r="Q4929" i="2"/>
  <c r="Q4930" i="2"/>
  <c r="Q4931" i="2"/>
  <c r="Q4932" i="2"/>
  <c r="Q4933" i="2"/>
  <c r="Q4934" i="2"/>
  <c r="Q4935" i="2"/>
  <c r="Q4936" i="2"/>
  <c r="Q4937" i="2"/>
  <c r="Q4938" i="2"/>
  <c r="Q4939" i="2"/>
  <c r="Q4940" i="2"/>
  <c r="Q4941" i="2"/>
  <c r="Q4942" i="2"/>
  <c r="Q4943" i="2"/>
  <c r="Q4944" i="2"/>
  <c r="Q4945" i="2"/>
  <c r="Q4946" i="2"/>
  <c r="Q4947" i="2"/>
  <c r="Q4948" i="2"/>
  <c r="Q4949" i="2"/>
  <c r="Q4950" i="2"/>
  <c r="Q4951" i="2"/>
  <c r="Q4952" i="2"/>
  <c r="Q4953" i="2"/>
  <c r="Q4954" i="2"/>
  <c r="Q4955" i="2"/>
  <c r="Q4956" i="2"/>
  <c r="Q4957" i="2"/>
  <c r="Q4958" i="2"/>
  <c r="Q4959" i="2"/>
  <c r="Q4960" i="2"/>
  <c r="Q4961" i="2"/>
  <c r="Q4962" i="2"/>
  <c r="Q4963" i="2"/>
  <c r="Q4964" i="2"/>
  <c r="Q4965" i="2"/>
  <c r="Q4966" i="2"/>
  <c r="Q4967" i="2"/>
  <c r="Q4968" i="2"/>
  <c r="Q4969" i="2"/>
  <c r="Q4970" i="2"/>
  <c r="Q4971" i="2"/>
  <c r="Q4972" i="2"/>
  <c r="Q4973" i="2"/>
  <c r="Q4974" i="2"/>
  <c r="Q4975" i="2"/>
  <c r="Q4976" i="2"/>
  <c r="Q4977" i="2"/>
  <c r="Q4978" i="2"/>
  <c r="Q4979" i="2"/>
  <c r="Q4980" i="2"/>
  <c r="Q4981" i="2"/>
  <c r="Q4982" i="2"/>
  <c r="Q4983" i="2"/>
  <c r="Q4984" i="2"/>
  <c r="Q4985" i="2"/>
  <c r="Q4986" i="2"/>
  <c r="Q4987" i="2"/>
  <c r="Q4988" i="2"/>
  <c r="Q4989" i="2"/>
  <c r="Q4990" i="2"/>
  <c r="Q4991" i="2"/>
  <c r="Q4992" i="2"/>
  <c r="Q4993" i="2"/>
  <c r="Q4994" i="2"/>
  <c r="Q4995" i="2"/>
  <c r="Q4996" i="2"/>
  <c r="Q4997" i="2"/>
  <c r="Q4998" i="2"/>
  <c r="Q4999" i="2"/>
  <c r="Q5000" i="2"/>
  <c r="Q5001" i="2"/>
  <c r="Q5002" i="2"/>
  <c r="Q5003" i="2"/>
  <c r="Q5004" i="2"/>
  <c r="Q5005" i="2"/>
  <c r="Q5006" i="2"/>
  <c r="Q5007" i="2"/>
  <c r="Q5008" i="2"/>
  <c r="Q5009" i="2"/>
  <c r="Q5010" i="2"/>
  <c r="Q5011" i="2"/>
  <c r="Q5012" i="2"/>
  <c r="Q5013" i="2"/>
  <c r="Q5014" i="2"/>
  <c r="Q5015" i="2"/>
  <c r="Q5016" i="2"/>
  <c r="Q5017" i="2"/>
  <c r="Q5018" i="2"/>
  <c r="Q5019" i="2"/>
  <c r="Q5020" i="2"/>
  <c r="Q5021" i="2"/>
  <c r="Q5022" i="2"/>
  <c r="Q5023" i="2"/>
  <c r="Q5024" i="2"/>
  <c r="Q5025" i="2"/>
  <c r="Q5026" i="2"/>
  <c r="Q5027" i="2"/>
  <c r="Q5028" i="2"/>
  <c r="Q5029" i="2"/>
  <c r="Q5030" i="2"/>
  <c r="Q5031" i="2"/>
  <c r="Q5032" i="2"/>
  <c r="Q5033" i="2"/>
  <c r="Q5034" i="2"/>
  <c r="Q5035" i="2"/>
  <c r="Q5036" i="2"/>
  <c r="Q5037" i="2"/>
  <c r="Q5038" i="2"/>
  <c r="Q5039" i="2"/>
  <c r="Q5040" i="2"/>
  <c r="Q5041" i="2"/>
  <c r="Q5042" i="2"/>
  <c r="Q5043" i="2"/>
  <c r="Q5044" i="2"/>
  <c r="Q5045" i="2"/>
  <c r="Q5046" i="2"/>
  <c r="Q5047" i="2"/>
  <c r="Q5048" i="2"/>
  <c r="Q5049" i="2"/>
  <c r="Q5050" i="2"/>
  <c r="Q5051" i="2"/>
  <c r="Q5052" i="2"/>
  <c r="Q5053" i="2"/>
  <c r="Q5054" i="2"/>
  <c r="Q5055" i="2"/>
  <c r="Q5056" i="2"/>
  <c r="Q5057" i="2"/>
  <c r="Q5058" i="2"/>
  <c r="Q5059" i="2"/>
  <c r="Q5060" i="2"/>
  <c r="Q5061" i="2"/>
  <c r="Q5062" i="2"/>
  <c r="Q5063" i="2"/>
  <c r="Q5064" i="2"/>
  <c r="Q5065" i="2"/>
  <c r="Q5066" i="2"/>
  <c r="Q5067" i="2"/>
  <c r="Q5068" i="2"/>
  <c r="Q5069" i="2"/>
  <c r="Q5070" i="2"/>
  <c r="Q5071" i="2"/>
  <c r="Q5072" i="2"/>
  <c r="Q5073" i="2"/>
  <c r="Q5074" i="2"/>
  <c r="Q5075" i="2"/>
  <c r="Q5076" i="2"/>
  <c r="Q5077" i="2"/>
  <c r="Q5078" i="2"/>
  <c r="Q5079" i="2"/>
  <c r="Q5080" i="2"/>
  <c r="Q5081" i="2"/>
  <c r="Q5082" i="2"/>
  <c r="Q5083" i="2"/>
  <c r="Q5084" i="2"/>
  <c r="Q5085" i="2"/>
  <c r="Q5086" i="2"/>
  <c r="Q5087" i="2"/>
  <c r="Q5088" i="2"/>
  <c r="Q5089" i="2"/>
  <c r="Q5090" i="2"/>
  <c r="Q5091" i="2"/>
  <c r="Q5092" i="2"/>
  <c r="Q5093" i="2"/>
  <c r="Q5094" i="2"/>
  <c r="Q5095" i="2"/>
  <c r="Q5096" i="2"/>
  <c r="Q5097" i="2"/>
  <c r="Q5098" i="2"/>
  <c r="Q5099" i="2"/>
  <c r="Q5100" i="2"/>
  <c r="Q5101" i="2"/>
  <c r="Q5102" i="2"/>
  <c r="Q5103" i="2"/>
  <c r="Q5104" i="2"/>
  <c r="Q5105" i="2"/>
  <c r="Q5106" i="2"/>
  <c r="Q5107" i="2"/>
  <c r="Q5108" i="2"/>
  <c r="Q5109" i="2"/>
  <c r="Y2" i="3" l="1"/>
  <c r="Z2" i="3"/>
  <c r="R3" i="5" l="1"/>
  <c r="R4" i="5" s="1"/>
  <c r="R5" i="5" s="1"/>
  <c r="R6" i="5" s="1"/>
  <c r="R7" i="5" s="1"/>
  <c r="R8" i="5" s="1"/>
  <c r="R9" i="5" s="1"/>
  <c r="R10" i="5" s="1"/>
  <c r="R11" i="5" s="1"/>
  <c r="R12" i="5" s="1"/>
  <c r="R13" i="5" s="1"/>
  <c r="R14" i="5" s="1"/>
  <c r="R15" i="5" s="1"/>
  <c r="R16" i="5" s="1"/>
  <c r="R17" i="5" s="1"/>
  <c r="R18" i="5" s="1"/>
  <c r="R19" i="5" s="1"/>
  <c r="R20" i="5" s="1"/>
  <c r="R21" i="5" s="1"/>
  <c r="R22" i="5" s="1"/>
  <c r="R23" i="5" s="1"/>
  <c r="R24" i="5" s="1"/>
  <c r="R25" i="5" s="1"/>
  <c r="R26" i="5" s="1"/>
  <c r="R27" i="5" s="1"/>
  <c r="R28" i="5" s="1"/>
  <c r="R29" i="5" s="1"/>
  <c r="R30" i="5" s="1"/>
  <c r="R31" i="5" s="1"/>
  <c r="R32" i="5" s="1"/>
  <c r="R33" i="5" s="1"/>
  <c r="R34" i="5" s="1"/>
  <c r="R35" i="5" s="1"/>
  <c r="R36" i="5" s="1"/>
  <c r="S2" i="5"/>
  <c r="Q2" i="5" s="1"/>
  <c r="T2" i="5" l="1"/>
  <c r="U2" i="5" s="1"/>
  <c r="V2" i="5" s="1"/>
  <c r="S3" i="5"/>
  <c r="Q3" i="5" s="1"/>
  <c r="S4" i="5"/>
  <c r="Q4" i="5" s="1"/>
  <c r="E3" i="3"/>
  <c r="E2"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236" i="3"/>
  <c r="E237" i="3"/>
  <c r="E238" i="3"/>
  <c r="E239" i="3"/>
  <c r="E240" i="3"/>
  <c r="E241" i="3"/>
  <c r="E242" i="3"/>
  <c r="E243" i="3"/>
  <c r="E244" i="3"/>
  <c r="E245" i="3"/>
  <c r="E246" i="3"/>
  <c r="E247" i="3"/>
  <c r="E248" i="3"/>
  <c r="E249" i="3"/>
  <c r="E250" i="3"/>
  <c r="E251" i="3"/>
  <c r="E252" i="3"/>
  <c r="E253" i="3"/>
  <c r="E254" i="3"/>
  <c r="E255" i="3"/>
  <c r="E256" i="3"/>
  <c r="E257" i="3"/>
  <c r="E258" i="3"/>
  <c r="E259" i="3"/>
  <c r="E260" i="3"/>
  <c r="E261" i="3"/>
  <c r="E262" i="3"/>
  <c r="E263" i="3"/>
  <c r="E264" i="3"/>
  <c r="E265" i="3"/>
  <c r="E266" i="3"/>
  <c r="E267" i="3"/>
  <c r="E268" i="3"/>
  <c r="E269" i="3"/>
  <c r="E270" i="3"/>
  <c r="E271" i="3"/>
  <c r="E272" i="3"/>
  <c r="E273" i="3"/>
  <c r="E274" i="3"/>
  <c r="E275" i="3"/>
  <c r="E276" i="3"/>
  <c r="E277" i="3"/>
  <c r="E278" i="3"/>
  <c r="E279" i="3"/>
  <c r="E280" i="3"/>
  <c r="E281" i="3"/>
  <c r="E282" i="3"/>
  <c r="E283" i="3"/>
  <c r="E284" i="3"/>
  <c r="E285" i="3"/>
  <c r="E286" i="3"/>
  <c r="E287" i="3"/>
  <c r="E288" i="3"/>
  <c r="E289" i="3"/>
  <c r="E290" i="3"/>
  <c r="E291" i="3"/>
  <c r="E292" i="3"/>
  <c r="E293" i="3"/>
  <c r="E294" i="3"/>
  <c r="E295" i="3"/>
  <c r="E296" i="3"/>
  <c r="E297" i="3"/>
  <c r="E298" i="3"/>
  <c r="E299" i="3"/>
  <c r="E300" i="3"/>
  <c r="E301" i="3"/>
  <c r="E302" i="3"/>
  <c r="E303" i="3"/>
  <c r="E304" i="3"/>
  <c r="E305" i="3"/>
  <c r="E306" i="3"/>
  <c r="E307" i="3"/>
  <c r="E308" i="3"/>
  <c r="E309" i="3"/>
  <c r="E310" i="3"/>
  <c r="E311" i="3"/>
  <c r="E312" i="3"/>
  <c r="E313" i="3"/>
  <c r="E314" i="3"/>
  <c r="E315" i="3"/>
  <c r="E316" i="3"/>
  <c r="E317" i="3"/>
  <c r="E318" i="3"/>
  <c r="E319" i="3"/>
  <c r="E320" i="3"/>
  <c r="E321" i="3"/>
  <c r="E322" i="3"/>
  <c r="E323" i="3"/>
  <c r="E324" i="3"/>
  <c r="E325" i="3"/>
  <c r="E326" i="3"/>
  <c r="E327" i="3"/>
  <c r="E328" i="3"/>
  <c r="E329" i="3"/>
  <c r="E330" i="3"/>
  <c r="E331" i="3"/>
  <c r="E332" i="3"/>
  <c r="E333" i="3"/>
  <c r="E334" i="3"/>
  <c r="E335" i="3"/>
  <c r="E336" i="3"/>
  <c r="E337" i="3"/>
  <c r="E338" i="3"/>
  <c r="E339" i="3"/>
  <c r="E340" i="3"/>
  <c r="E341" i="3"/>
  <c r="E342" i="3"/>
  <c r="E343" i="3"/>
  <c r="E344" i="3"/>
  <c r="E345" i="3"/>
  <c r="E346" i="3"/>
  <c r="E347" i="3"/>
  <c r="E348" i="3"/>
  <c r="E349" i="3"/>
  <c r="E350" i="3"/>
  <c r="E351" i="3"/>
  <c r="E352" i="3"/>
  <c r="E353" i="3"/>
  <c r="E354" i="3"/>
  <c r="E355" i="3"/>
  <c r="E356" i="3"/>
  <c r="E357" i="3"/>
  <c r="E358" i="3"/>
  <c r="E359" i="3"/>
  <c r="E360" i="3"/>
  <c r="E361" i="3"/>
  <c r="E362" i="3"/>
  <c r="E363" i="3"/>
  <c r="E364" i="3"/>
  <c r="E365" i="3"/>
  <c r="E366" i="3"/>
  <c r="E367" i="3"/>
  <c r="E368" i="3"/>
  <c r="E369" i="3"/>
  <c r="E370" i="3"/>
  <c r="E371" i="3"/>
  <c r="E372" i="3"/>
  <c r="E373" i="3"/>
  <c r="E374" i="3"/>
  <c r="E375" i="3"/>
  <c r="E376" i="3"/>
  <c r="E377" i="3"/>
  <c r="E378" i="3"/>
  <c r="E379" i="3"/>
  <c r="E380" i="3"/>
  <c r="E381" i="3"/>
  <c r="E382" i="3"/>
  <c r="E383" i="3"/>
  <c r="E384" i="3"/>
  <c r="E385" i="3"/>
  <c r="E386" i="3"/>
  <c r="E387" i="3"/>
  <c r="E388" i="3"/>
  <c r="E389" i="3"/>
  <c r="E390" i="3"/>
  <c r="E391" i="3"/>
  <c r="E392" i="3"/>
  <c r="E393" i="3"/>
  <c r="E394" i="3"/>
  <c r="E395" i="3"/>
  <c r="E396" i="3"/>
  <c r="E397" i="3"/>
  <c r="E398" i="3"/>
  <c r="E399" i="3"/>
  <c r="E400" i="3"/>
  <c r="E401" i="3"/>
  <c r="E402" i="3"/>
  <c r="E403" i="3"/>
  <c r="E404" i="3"/>
  <c r="E405" i="3"/>
  <c r="E406" i="3"/>
  <c r="E407" i="3"/>
  <c r="E408" i="3"/>
  <c r="E409" i="3"/>
  <c r="E410" i="3"/>
  <c r="E411" i="3"/>
  <c r="E412" i="3"/>
  <c r="E413" i="3"/>
  <c r="E414" i="3"/>
  <c r="E415" i="3"/>
  <c r="E416" i="3"/>
  <c r="E417" i="3"/>
  <c r="E418" i="3"/>
  <c r="E419" i="3"/>
  <c r="E420" i="3"/>
  <c r="E421" i="3"/>
  <c r="E422" i="3"/>
  <c r="E423" i="3"/>
  <c r="E424" i="3"/>
  <c r="E425" i="3"/>
  <c r="E426" i="3"/>
  <c r="E427" i="3"/>
  <c r="E428" i="3"/>
  <c r="E429" i="3"/>
  <c r="E430" i="3"/>
  <c r="E431" i="3"/>
  <c r="E432" i="3"/>
  <c r="E433" i="3"/>
  <c r="E434" i="3"/>
  <c r="E435" i="3"/>
  <c r="E436" i="3"/>
  <c r="E437" i="3"/>
  <c r="E438" i="3"/>
  <c r="E439" i="3"/>
  <c r="E440" i="3"/>
  <c r="E441" i="3"/>
  <c r="E442" i="3"/>
  <c r="E443" i="3"/>
  <c r="E444" i="3"/>
  <c r="E445" i="3"/>
  <c r="E446" i="3"/>
  <c r="E447" i="3"/>
  <c r="E448" i="3"/>
  <c r="E449" i="3"/>
  <c r="E450" i="3"/>
  <c r="E451" i="3"/>
  <c r="E452" i="3"/>
  <c r="E453" i="3"/>
  <c r="E454" i="3"/>
  <c r="E455" i="3"/>
  <c r="E456" i="3"/>
  <c r="E457" i="3"/>
  <c r="E458" i="3"/>
  <c r="E459" i="3"/>
  <c r="E460" i="3"/>
  <c r="E461" i="3"/>
  <c r="E462" i="3"/>
  <c r="E463" i="3"/>
  <c r="E464" i="3"/>
  <c r="E465" i="3"/>
  <c r="E466" i="3"/>
  <c r="E467" i="3"/>
  <c r="E468" i="3"/>
  <c r="E469" i="3"/>
  <c r="E470" i="3"/>
  <c r="E471" i="3"/>
  <c r="E472" i="3"/>
  <c r="E473" i="3"/>
  <c r="E474" i="3"/>
  <c r="E475" i="3"/>
  <c r="E476" i="3"/>
  <c r="E477" i="3"/>
  <c r="E478" i="3"/>
  <c r="E479" i="3"/>
  <c r="E480" i="3"/>
  <c r="E481" i="3"/>
  <c r="E482" i="3"/>
  <c r="E483" i="3"/>
  <c r="E484" i="3"/>
  <c r="E485" i="3"/>
  <c r="E486" i="3"/>
  <c r="E487" i="3"/>
  <c r="E488" i="3"/>
  <c r="E489" i="3"/>
  <c r="E490" i="3"/>
  <c r="E491" i="3"/>
  <c r="E492" i="3"/>
  <c r="E493" i="3"/>
  <c r="E494" i="3"/>
  <c r="E495" i="3"/>
  <c r="E496" i="3"/>
  <c r="E497" i="3"/>
  <c r="E498" i="3"/>
  <c r="E499" i="3"/>
  <c r="E500" i="3"/>
  <c r="E501" i="3"/>
  <c r="E502" i="3"/>
  <c r="E503" i="3"/>
  <c r="E504" i="3"/>
  <c r="E505" i="3"/>
  <c r="E506" i="3"/>
  <c r="E507" i="3"/>
  <c r="E508" i="3"/>
  <c r="E509" i="3"/>
  <c r="E510" i="3"/>
  <c r="E511" i="3"/>
  <c r="E512" i="3"/>
  <c r="E513" i="3"/>
  <c r="E514" i="3"/>
  <c r="E515" i="3"/>
  <c r="E516" i="3"/>
  <c r="E517" i="3"/>
  <c r="E518" i="3"/>
  <c r="E519" i="3"/>
  <c r="E520" i="3"/>
  <c r="E521" i="3"/>
  <c r="E522" i="3"/>
  <c r="E523" i="3"/>
  <c r="E524" i="3"/>
  <c r="E525" i="3"/>
  <c r="E526" i="3"/>
  <c r="E527" i="3"/>
  <c r="E528" i="3"/>
  <c r="E529" i="3"/>
  <c r="E530" i="3"/>
  <c r="E531" i="3"/>
  <c r="E532" i="3"/>
  <c r="E533" i="3"/>
  <c r="E534" i="3"/>
  <c r="E535" i="3"/>
  <c r="E536" i="3"/>
  <c r="E537" i="3"/>
  <c r="E538" i="3"/>
  <c r="E539" i="3"/>
  <c r="E540" i="3"/>
  <c r="E541" i="3"/>
  <c r="E542" i="3"/>
  <c r="E543" i="3"/>
  <c r="E544" i="3"/>
  <c r="E545" i="3"/>
  <c r="E546" i="3"/>
  <c r="E547" i="3"/>
  <c r="E548" i="3"/>
  <c r="E549" i="3"/>
  <c r="E550" i="3"/>
  <c r="E551" i="3"/>
  <c r="E552" i="3"/>
  <c r="E553" i="3"/>
  <c r="E554" i="3"/>
  <c r="E555" i="3"/>
  <c r="E556" i="3"/>
  <c r="E557" i="3"/>
  <c r="E558" i="3"/>
  <c r="E559" i="3"/>
  <c r="E560" i="3"/>
  <c r="E561" i="3"/>
  <c r="E562" i="3"/>
  <c r="E563" i="3"/>
  <c r="E564" i="3"/>
  <c r="E565" i="3"/>
  <c r="E566" i="3"/>
  <c r="E567" i="3"/>
  <c r="E568" i="3"/>
  <c r="E569" i="3"/>
  <c r="E570" i="3"/>
  <c r="E571" i="3"/>
  <c r="E572" i="3"/>
  <c r="E573" i="3"/>
  <c r="E574" i="3"/>
  <c r="E575" i="3"/>
  <c r="E576" i="3"/>
  <c r="E577" i="3"/>
  <c r="E578" i="3"/>
  <c r="E579" i="3"/>
  <c r="E580" i="3"/>
  <c r="E581" i="3"/>
  <c r="E582" i="3"/>
  <c r="E583" i="3"/>
  <c r="E584" i="3"/>
  <c r="E585" i="3"/>
  <c r="E586" i="3"/>
  <c r="E587" i="3"/>
  <c r="E588" i="3"/>
  <c r="E589" i="3"/>
  <c r="E590" i="3"/>
  <c r="E591" i="3"/>
  <c r="E592" i="3"/>
  <c r="E593" i="3"/>
  <c r="E594" i="3"/>
  <c r="E595" i="3"/>
  <c r="E596" i="3"/>
  <c r="E597" i="3"/>
  <c r="E598" i="3"/>
  <c r="E599" i="3"/>
  <c r="E600" i="3"/>
  <c r="E601" i="3"/>
  <c r="E602" i="3"/>
  <c r="E603" i="3"/>
  <c r="E604" i="3"/>
  <c r="E605" i="3"/>
  <c r="E606" i="3"/>
  <c r="E607" i="3"/>
  <c r="E608" i="3"/>
  <c r="E609" i="3"/>
  <c r="E610" i="3"/>
  <c r="E611" i="3"/>
  <c r="E612" i="3"/>
  <c r="E613" i="3"/>
  <c r="E614" i="3"/>
  <c r="E615" i="3"/>
  <c r="E616" i="3"/>
  <c r="E617" i="3"/>
  <c r="E618" i="3"/>
  <c r="E619" i="3"/>
  <c r="E620" i="3"/>
  <c r="E621" i="3"/>
  <c r="E622" i="3"/>
  <c r="E623" i="3"/>
  <c r="E624" i="3"/>
  <c r="E625" i="3"/>
  <c r="E626" i="3"/>
  <c r="E627" i="3"/>
  <c r="E628" i="3"/>
  <c r="E629" i="3"/>
  <c r="E630" i="3"/>
  <c r="E631" i="3"/>
  <c r="E632" i="3"/>
  <c r="E633" i="3"/>
  <c r="E634" i="3"/>
  <c r="E635" i="3"/>
  <c r="E636" i="3"/>
  <c r="E637" i="3"/>
  <c r="E638" i="3"/>
  <c r="E639" i="3"/>
  <c r="E640" i="3"/>
  <c r="E641" i="3"/>
  <c r="E642" i="3"/>
  <c r="E643" i="3"/>
  <c r="E644" i="3"/>
  <c r="E645" i="3"/>
  <c r="E646" i="3"/>
  <c r="E647" i="3"/>
  <c r="E648" i="3"/>
  <c r="E649" i="3"/>
  <c r="E650" i="3"/>
  <c r="E651" i="3"/>
  <c r="E652" i="3"/>
  <c r="E653" i="3"/>
  <c r="E654" i="3"/>
  <c r="E655" i="3"/>
  <c r="E656" i="3"/>
  <c r="E657" i="3"/>
  <c r="E658" i="3"/>
  <c r="E659" i="3"/>
  <c r="E660" i="3"/>
  <c r="E661" i="3"/>
  <c r="E662" i="3"/>
  <c r="E663" i="3"/>
  <c r="E664" i="3"/>
  <c r="E665" i="3"/>
  <c r="E666" i="3"/>
  <c r="E667" i="3"/>
  <c r="E668" i="3"/>
  <c r="E669" i="3"/>
  <c r="E670" i="3"/>
  <c r="E671" i="3"/>
  <c r="E672" i="3"/>
  <c r="E673" i="3"/>
  <c r="E674" i="3"/>
  <c r="E675" i="3"/>
  <c r="E676" i="3"/>
  <c r="E677" i="3"/>
  <c r="E678" i="3"/>
  <c r="E679" i="3"/>
  <c r="E680" i="3"/>
  <c r="E681" i="3"/>
  <c r="E682" i="3"/>
  <c r="E683" i="3"/>
  <c r="E684" i="3"/>
  <c r="E685" i="3"/>
  <c r="E686" i="3"/>
  <c r="E687" i="3"/>
  <c r="E688" i="3"/>
  <c r="E689" i="3"/>
  <c r="E690" i="3"/>
  <c r="E691" i="3"/>
  <c r="E692" i="3"/>
  <c r="E693" i="3"/>
  <c r="E694" i="3"/>
  <c r="E695" i="3"/>
  <c r="E696" i="3"/>
  <c r="E697" i="3"/>
  <c r="E698" i="3"/>
  <c r="E699" i="3"/>
  <c r="E700" i="3"/>
  <c r="E701" i="3"/>
  <c r="E702" i="3"/>
  <c r="E703" i="3"/>
  <c r="E704" i="3"/>
  <c r="E705" i="3"/>
  <c r="E706" i="3"/>
  <c r="E707" i="3"/>
  <c r="E708" i="3"/>
  <c r="E709" i="3"/>
  <c r="E710" i="3"/>
  <c r="E711" i="3"/>
  <c r="E712" i="3"/>
  <c r="E713" i="3"/>
  <c r="E714" i="3"/>
  <c r="E715" i="3"/>
  <c r="E716" i="3"/>
  <c r="E717" i="3"/>
  <c r="E718" i="3"/>
  <c r="T3" i="5" l="1"/>
  <c r="U3" i="5" s="1"/>
  <c r="T4" i="5"/>
  <c r="U4" i="5" s="1"/>
  <c r="S5" i="5"/>
  <c r="Q5" i="5" s="1"/>
  <c r="B3" i="3"/>
  <c r="B4" i="3"/>
  <c r="B5" i="3"/>
  <c r="B6" i="3"/>
  <c r="B7" i="3"/>
  <c r="B8" i="3"/>
  <c r="B9" i="3"/>
  <c r="B10" i="3"/>
  <c r="B11" i="3"/>
  <c r="B12" i="3"/>
  <c r="B13" i="3"/>
  <c r="B14" i="3"/>
  <c r="B15" i="3"/>
  <c r="B16" i="3"/>
  <c r="B17" i="3"/>
  <c r="B18" i="3"/>
  <c r="B19" i="3"/>
  <c r="B20" i="3"/>
  <c r="B21" i="3"/>
  <c r="B22" i="3"/>
  <c r="B23" i="3"/>
  <c r="B24" i="3"/>
  <c r="B25" i="3"/>
  <c r="B26" i="3"/>
  <c r="B27" i="3"/>
  <c r="B28" i="3"/>
  <c r="B29" i="3"/>
  <c r="B30" i="3"/>
  <c r="B31" i="3"/>
  <c r="B32" i="3"/>
  <c r="B33" i="3"/>
  <c r="B34" i="3"/>
  <c r="B35" i="3"/>
  <c r="B36" i="3"/>
  <c r="B37" i="3"/>
  <c r="B38" i="3"/>
  <c r="B39" i="3"/>
  <c r="B40" i="3"/>
  <c r="B41" i="3"/>
  <c r="B42" i="3"/>
  <c r="B43" i="3"/>
  <c r="B44" i="3"/>
  <c r="B45" i="3"/>
  <c r="B46" i="3"/>
  <c r="B47" i="3"/>
  <c r="B48" i="3"/>
  <c r="B49" i="3"/>
  <c r="B50" i="3"/>
  <c r="B51" i="3"/>
  <c r="B52" i="3"/>
  <c r="B53" i="3"/>
  <c r="B54" i="3"/>
  <c r="B55" i="3"/>
  <c r="B56" i="3"/>
  <c r="B57" i="3"/>
  <c r="B58" i="3"/>
  <c r="B59" i="3"/>
  <c r="B60" i="3"/>
  <c r="B61" i="3"/>
  <c r="B62" i="3"/>
  <c r="B63" i="3"/>
  <c r="B64" i="3"/>
  <c r="B65" i="3"/>
  <c r="B66" i="3"/>
  <c r="B67" i="3"/>
  <c r="B68" i="3"/>
  <c r="B69" i="3"/>
  <c r="B70" i="3"/>
  <c r="B71" i="3"/>
  <c r="B72" i="3"/>
  <c r="B73" i="3"/>
  <c r="B74" i="3"/>
  <c r="B75" i="3"/>
  <c r="B76" i="3"/>
  <c r="B77" i="3"/>
  <c r="B78" i="3"/>
  <c r="B79" i="3"/>
  <c r="B80" i="3"/>
  <c r="B81" i="3"/>
  <c r="B82" i="3"/>
  <c r="B83" i="3"/>
  <c r="B84" i="3"/>
  <c r="B85" i="3"/>
  <c r="B86" i="3"/>
  <c r="B87" i="3"/>
  <c r="B88" i="3"/>
  <c r="B89" i="3"/>
  <c r="B90" i="3"/>
  <c r="B91" i="3"/>
  <c r="B92" i="3"/>
  <c r="B93" i="3"/>
  <c r="B94" i="3"/>
  <c r="B95" i="3"/>
  <c r="B96" i="3"/>
  <c r="B97" i="3"/>
  <c r="B98" i="3"/>
  <c r="B99" i="3"/>
  <c r="B100" i="3"/>
  <c r="B101" i="3"/>
  <c r="B102" i="3"/>
  <c r="B103" i="3"/>
  <c r="B104" i="3"/>
  <c r="B105" i="3"/>
  <c r="B106" i="3"/>
  <c r="B107" i="3"/>
  <c r="B108" i="3"/>
  <c r="B109" i="3"/>
  <c r="B110" i="3"/>
  <c r="B111" i="3"/>
  <c r="B112" i="3"/>
  <c r="B113" i="3"/>
  <c r="B114" i="3"/>
  <c r="B115" i="3"/>
  <c r="B116" i="3"/>
  <c r="B117" i="3"/>
  <c r="B118" i="3"/>
  <c r="B119" i="3"/>
  <c r="B120" i="3"/>
  <c r="B121" i="3"/>
  <c r="B122" i="3"/>
  <c r="B123" i="3"/>
  <c r="B124" i="3"/>
  <c r="B125" i="3"/>
  <c r="B126" i="3"/>
  <c r="B127" i="3"/>
  <c r="B128" i="3"/>
  <c r="B129" i="3"/>
  <c r="B130" i="3"/>
  <c r="B131" i="3"/>
  <c r="B132" i="3"/>
  <c r="B133" i="3"/>
  <c r="B134" i="3"/>
  <c r="B135" i="3"/>
  <c r="B136" i="3"/>
  <c r="B137" i="3"/>
  <c r="B138" i="3"/>
  <c r="B139" i="3"/>
  <c r="B140" i="3"/>
  <c r="B141" i="3"/>
  <c r="B142" i="3"/>
  <c r="B143" i="3"/>
  <c r="B144" i="3"/>
  <c r="B145" i="3"/>
  <c r="B146" i="3"/>
  <c r="B147" i="3"/>
  <c r="B148" i="3"/>
  <c r="B149" i="3"/>
  <c r="B150" i="3"/>
  <c r="B151" i="3"/>
  <c r="B152" i="3"/>
  <c r="B153" i="3"/>
  <c r="B154" i="3"/>
  <c r="B155" i="3"/>
  <c r="B156" i="3"/>
  <c r="B157" i="3"/>
  <c r="B158" i="3"/>
  <c r="B159" i="3"/>
  <c r="B160" i="3"/>
  <c r="B161" i="3"/>
  <c r="B162" i="3"/>
  <c r="B163" i="3"/>
  <c r="B164" i="3"/>
  <c r="B165" i="3"/>
  <c r="B166" i="3"/>
  <c r="B167" i="3"/>
  <c r="B168" i="3"/>
  <c r="B169" i="3"/>
  <c r="B170" i="3"/>
  <c r="B171" i="3"/>
  <c r="B172" i="3"/>
  <c r="B173" i="3"/>
  <c r="B174" i="3"/>
  <c r="B175" i="3"/>
  <c r="B176" i="3"/>
  <c r="B177" i="3"/>
  <c r="B178" i="3"/>
  <c r="B179" i="3"/>
  <c r="B180" i="3"/>
  <c r="B181" i="3"/>
  <c r="B182" i="3"/>
  <c r="B183" i="3"/>
  <c r="B184" i="3"/>
  <c r="B185" i="3"/>
  <c r="B186" i="3"/>
  <c r="B187" i="3"/>
  <c r="B188" i="3"/>
  <c r="B189" i="3"/>
  <c r="B190" i="3"/>
  <c r="B191" i="3"/>
  <c r="B192" i="3"/>
  <c r="B193" i="3"/>
  <c r="B194" i="3"/>
  <c r="B195" i="3"/>
  <c r="B196" i="3"/>
  <c r="B197" i="3"/>
  <c r="B198" i="3"/>
  <c r="B199" i="3"/>
  <c r="B200" i="3"/>
  <c r="B201" i="3"/>
  <c r="B202" i="3"/>
  <c r="B203" i="3"/>
  <c r="B204" i="3"/>
  <c r="B205" i="3"/>
  <c r="B206" i="3"/>
  <c r="B207" i="3"/>
  <c r="B208" i="3"/>
  <c r="B209" i="3"/>
  <c r="B210" i="3"/>
  <c r="B211" i="3"/>
  <c r="B212" i="3"/>
  <c r="B213" i="3"/>
  <c r="B214" i="3"/>
  <c r="B215" i="3"/>
  <c r="B216" i="3"/>
  <c r="B217" i="3"/>
  <c r="B218" i="3"/>
  <c r="B219" i="3"/>
  <c r="B220" i="3"/>
  <c r="B221" i="3"/>
  <c r="B222" i="3"/>
  <c r="B223" i="3"/>
  <c r="B224" i="3"/>
  <c r="B225" i="3"/>
  <c r="B226" i="3"/>
  <c r="B227" i="3"/>
  <c r="B228" i="3"/>
  <c r="B229" i="3"/>
  <c r="B230" i="3"/>
  <c r="B231" i="3"/>
  <c r="B232" i="3"/>
  <c r="B233" i="3"/>
  <c r="B234" i="3"/>
  <c r="B235" i="3"/>
  <c r="B236" i="3"/>
  <c r="B237" i="3"/>
  <c r="B238" i="3"/>
  <c r="B239" i="3"/>
  <c r="B240" i="3"/>
  <c r="B241" i="3"/>
  <c r="B242" i="3"/>
  <c r="B243" i="3"/>
  <c r="B244" i="3"/>
  <c r="B245" i="3"/>
  <c r="B246" i="3"/>
  <c r="B247" i="3"/>
  <c r="B248" i="3"/>
  <c r="B249" i="3"/>
  <c r="B250" i="3"/>
  <c r="B251" i="3"/>
  <c r="B252" i="3"/>
  <c r="B253" i="3"/>
  <c r="B254" i="3"/>
  <c r="B255" i="3"/>
  <c r="B256" i="3"/>
  <c r="B257" i="3"/>
  <c r="B258" i="3"/>
  <c r="B259" i="3"/>
  <c r="B260" i="3"/>
  <c r="B261" i="3"/>
  <c r="B262" i="3"/>
  <c r="B263" i="3"/>
  <c r="B264" i="3"/>
  <c r="B265" i="3"/>
  <c r="B266" i="3"/>
  <c r="B267" i="3"/>
  <c r="B268" i="3"/>
  <c r="B269" i="3"/>
  <c r="B270" i="3"/>
  <c r="B271" i="3"/>
  <c r="B272" i="3"/>
  <c r="B273" i="3"/>
  <c r="B274" i="3"/>
  <c r="B275" i="3"/>
  <c r="B276" i="3"/>
  <c r="B277" i="3"/>
  <c r="B278" i="3"/>
  <c r="B279" i="3"/>
  <c r="B280" i="3"/>
  <c r="B281" i="3"/>
  <c r="B282" i="3"/>
  <c r="B283" i="3"/>
  <c r="B284" i="3"/>
  <c r="B285" i="3"/>
  <c r="B286" i="3"/>
  <c r="B287" i="3"/>
  <c r="B288" i="3"/>
  <c r="B289" i="3"/>
  <c r="B290" i="3"/>
  <c r="B291" i="3"/>
  <c r="B292" i="3"/>
  <c r="B293" i="3"/>
  <c r="B294" i="3"/>
  <c r="B295" i="3"/>
  <c r="B296" i="3"/>
  <c r="B297" i="3"/>
  <c r="B298" i="3"/>
  <c r="B299" i="3"/>
  <c r="B300" i="3"/>
  <c r="B301" i="3"/>
  <c r="B302" i="3"/>
  <c r="B303" i="3"/>
  <c r="B304" i="3"/>
  <c r="B305" i="3"/>
  <c r="B306" i="3"/>
  <c r="B307" i="3"/>
  <c r="B308" i="3"/>
  <c r="B309" i="3"/>
  <c r="B310" i="3"/>
  <c r="B311" i="3"/>
  <c r="B312" i="3"/>
  <c r="B313" i="3"/>
  <c r="B314" i="3"/>
  <c r="B315" i="3"/>
  <c r="B316" i="3"/>
  <c r="B317" i="3"/>
  <c r="B318" i="3"/>
  <c r="B319" i="3"/>
  <c r="B320" i="3"/>
  <c r="B321" i="3"/>
  <c r="B322" i="3"/>
  <c r="B323" i="3"/>
  <c r="B324" i="3"/>
  <c r="B325" i="3"/>
  <c r="B326" i="3"/>
  <c r="B327" i="3"/>
  <c r="B328" i="3"/>
  <c r="B329" i="3"/>
  <c r="B330" i="3"/>
  <c r="B331" i="3"/>
  <c r="B332" i="3"/>
  <c r="B333" i="3"/>
  <c r="B334" i="3"/>
  <c r="B335" i="3"/>
  <c r="B336" i="3"/>
  <c r="B337" i="3"/>
  <c r="B338" i="3"/>
  <c r="B339" i="3"/>
  <c r="B340" i="3"/>
  <c r="B341" i="3"/>
  <c r="B342" i="3"/>
  <c r="B343" i="3"/>
  <c r="B344" i="3"/>
  <c r="B345" i="3"/>
  <c r="B346" i="3"/>
  <c r="B347" i="3"/>
  <c r="B348" i="3"/>
  <c r="B349" i="3"/>
  <c r="B350" i="3"/>
  <c r="B351" i="3"/>
  <c r="B352" i="3"/>
  <c r="B353" i="3"/>
  <c r="B354" i="3"/>
  <c r="B355" i="3"/>
  <c r="B356" i="3"/>
  <c r="B357" i="3"/>
  <c r="B358" i="3"/>
  <c r="B359" i="3"/>
  <c r="B360" i="3"/>
  <c r="B361" i="3"/>
  <c r="B362" i="3"/>
  <c r="B363" i="3"/>
  <c r="B364" i="3"/>
  <c r="B365" i="3"/>
  <c r="B366" i="3"/>
  <c r="B367" i="3"/>
  <c r="B368" i="3"/>
  <c r="B369" i="3"/>
  <c r="B370" i="3"/>
  <c r="B371" i="3"/>
  <c r="B372" i="3"/>
  <c r="B373" i="3"/>
  <c r="B374" i="3"/>
  <c r="B375" i="3"/>
  <c r="B376" i="3"/>
  <c r="B377" i="3"/>
  <c r="B378" i="3"/>
  <c r="B379" i="3"/>
  <c r="B380" i="3"/>
  <c r="B381" i="3"/>
  <c r="B382" i="3"/>
  <c r="B383" i="3"/>
  <c r="B384" i="3"/>
  <c r="B385" i="3"/>
  <c r="B386" i="3"/>
  <c r="B387" i="3"/>
  <c r="B388" i="3"/>
  <c r="B389" i="3"/>
  <c r="B390" i="3"/>
  <c r="B391" i="3"/>
  <c r="B392" i="3"/>
  <c r="B393" i="3"/>
  <c r="B394" i="3"/>
  <c r="B395" i="3"/>
  <c r="B396" i="3"/>
  <c r="B397" i="3"/>
  <c r="B398" i="3"/>
  <c r="B399" i="3"/>
  <c r="B400" i="3"/>
  <c r="B401" i="3"/>
  <c r="B402" i="3"/>
  <c r="B403" i="3"/>
  <c r="B404" i="3"/>
  <c r="B405" i="3"/>
  <c r="B406" i="3"/>
  <c r="B407" i="3"/>
  <c r="B408" i="3"/>
  <c r="B409" i="3"/>
  <c r="B410" i="3"/>
  <c r="B411" i="3"/>
  <c r="B412" i="3"/>
  <c r="B413" i="3"/>
  <c r="B414" i="3"/>
  <c r="B415" i="3"/>
  <c r="B416" i="3"/>
  <c r="B417" i="3"/>
  <c r="B418" i="3"/>
  <c r="B419" i="3"/>
  <c r="B420" i="3"/>
  <c r="B421" i="3"/>
  <c r="B422" i="3"/>
  <c r="B423" i="3"/>
  <c r="B424" i="3"/>
  <c r="B425" i="3"/>
  <c r="B426" i="3"/>
  <c r="B427" i="3"/>
  <c r="B428" i="3"/>
  <c r="B429" i="3"/>
  <c r="B430" i="3"/>
  <c r="B431" i="3"/>
  <c r="B432" i="3"/>
  <c r="B433" i="3"/>
  <c r="B434" i="3"/>
  <c r="B435" i="3"/>
  <c r="B436" i="3"/>
  <c r="B437" i="3"/>
  <c r="B438" i="3"/>
  <c r="B439" i="3"/>
  <c r="B440" i="3"/>
  <c r="B441" i="3"/>
  <c r="B442" i="3"/>
  <c r="B443" i="3"/>
  <c r="B444" i="3"/>
  <c r="B445" i="3"/>
  <c r="B446" i="3"/>
  <c r="B447" i="3"/>
  <c r="B448" i="3"/>
  <c r="B449" i="3"/>
  <c r="B450" i="3"/>
  <c r="B451" i="3"/>
  <c r="B452" i="3"/>
  <c r="B453" i="3"/>
  <c r="B454" i="3"/>
  <c r="B455" i="3"/>
  <c r="B456" i="3"/>
  <c r="B457" i="3"/>
  <c r="B458" i="3"/>
  <c r="B459" i="3"/>
  <c r="B460" i="3"/>
  <c r="B461" i="3"/>
  <c r="B462" i="3"/>
  <c r="B463" i="3"/>
  <c r="B464" i="3"/>
  <c r="B465" i="3"/>
  <c r="B466" i="3"/>
  <c r="B467" i="3"/>
  <c r="B468" i="3"/>
  <c r="B469" i="3"/>
  <c r="B470" i="3"/>
  <c r="B471" i="3"/>
  <c r="B472" i="3"/>
  <c r="B473" i="3"/>
  <c r="B474" i="3"/>
  <c r="B475" i="3"/>
  <c r="B476" i="3"/>
  <c r="B477" i="3"/>
  <c r="B478" i="3"/>
  <c r="B479" i="3"/>
  <c r="B480" i="3"/>
  <c r="B481" i="3"/>
  <c r="B482" i="3"/>
  <c r="B483" i="3"/>
  <c r="B484" i="3"/>
  <c r="B485" i="3"/>
  <c r="B486" i="3"/>
  <c r="B487" i="3"/>
  <c r="B488" i="3"/>
  <c r="B489" i="3"/>
  <c r="B490" i="3"/>
  <c r="B491" i="3"/>
  <c r="B492" i="3"/>
  <c r="B493" i="3"/>
  <c r="B494" i="3"/>
  <c r="B495" i="3"/>
  <c r="B496" i="3"/>
  <c r="B497" i="3"/>
  <c r="B498" i="3"/>
  <c r="B499" i="3"/>
  <c r="B500" i="3"/>
  <c r="B501" i="3"/>
  <c r="B502" i="3"/>
  <c r="B503" i="3"/>
  <c r="B504" i="3"/>
  <c r="B505" i="3"/>
  <c r="B506" i="3"/>
  <c r="B507" i="3"/>
  <c r="B508" i="3"/>
  <c r="B509" i="3"/>
  <c r="B510" i="3"/>
  <c r="B511" i="3"/>
  <c r="B512" i="3"/>
  <c r="B513" i="3"/>
  <c r="B514" i="3"/>
  <c r="B515" i="3"/>
  <c r="B516" i="3"/>
  <c r="B517" i="3"/>
  <c r="B518" i="3"/>
  <c r="B519" i="3"/>
  <c r="B520" i="3"/>
  <c r="B521" i="3"/>
  <c r="B522" i="3"/>
  <c r="B523" i="3"/>
  <c r="B524" i="3"/>
  <c r="B525" i="3"/>
  <c r="B526" i="3"/>
  <c r="B527" i="3"/>
  <c r="B528" i="3"/>
  <c r="B529" i="3"/>
  <c r="B530" i="3"/>
  <c r="B531" i="3"/>
  <c r="B532" i="3"/>
  <c r="B533" i="3"/>
  <c r="B534" i="3"/>
  <c r="B535" i="3"/>
  <c r="B536" i="3"/>
  <c r="B537" i="3"/>
  <c r="B538" i="3"/>
  <c r="B539" i="3"/>
  <c r="B540" i="3"/>
  <c r="B541" i="3"/>
  <c r="B542" i="3"/>
  <c r="B543" i="3"/>
  <c r="B544" i="3"/>
  <c r="B545" i="3"/>
  <c r="B546" i="3"/>
  <c r="B547" i="3"/>
  <c r="B548" i="3"/>
  <c r="B549" i="3"/>
  <c r="B550" i="3"/>
  <c r="B551" i="3"/>
  <c r="B552" i="3"/>
  <c r="B553" i="3"/>
  <c r="B554" i="3"/>
  <c r="B555" i="3"/>
  <c r="B556" i="3"/>
  <c r="B557" i="3"/>
  <c r="B558" i="3"/>
  <c r="B559" i="3"/>
  <c r="B560" i="3"/>
  <c r="B561" i="3"/>
  <c r="B562" i="3"/>
  <c r="B563" i="3"/>
  <c r="B564" i="3"/>
  <c r="B565" i="3"/>
  <c r="B566" i="3"/>
  <c r="B567" i="3"/>
  <c r="B568" i="3"/>
  <c r="B569" i="3"/>
  <c r="B570" i="3"/>
  <c r="B571" i="3"/>
  <c r="B572" i="3"/>
  <c r="B573" i="3"/>
  <c r="B574" i="3"/>
  <c r="B575" i="3"/>
  <c r="B576" i="3"/>
  <c r="B577" i="3"/>
  <c r="B578" i="3"/>
  <c r="B579" i="3"/>
  <c r="B580" i="3"/>
  <c r="B581" i="3"/>
  <c r="B582" i="3"/>
  <c r="B583" i="3"/>
  <c r="B584" i="3"/>
  <c r="B585" i="3"/>
  <c r="B586" i="3"/>
  <c r="B587" i="3"/>
  <c r="B588" i="3"/>
  <c r="B589" i="3"/>
  <c r="B590" i="3"/>
  <c r="B591" i="3"/>
  <c r="B592" i="3"/>
  <c r="B593" i="3"/>
  <c r="B594" i="3"/>
  <c r="B595" i="3"/>
  <c r="B596" i="3"/>
  <c r="B597" i="3"/>
  <c r="B598" i="3"/>
  <c r="B599" i="3"/>
  <c r="B600" i="3"/>
  <c r="B601" i="3"/>
  <c r="B602" i="3"/>
  <c r="B603" i="3"/>
  <c r="B604" i="3"/>
  <c r="B605" i="3"/>
  <c r="B606" i="3"/>
  <c r="B607" i="3"/>
  <c r="B608" i="3"/>
  <c r="B609" i="3"/>
  <c r="B610" i="3"/>
  <c r="B611" i="3"/>
  <c r="B612" i="3"/>
  <c r="B613" i="3"/>
  <c r="B614" i="3"/>
  <c r="B615" i="3"/>
  <c r="B616" i="3"/>
  <c r="B617" i="3"/>
  <c r="B618" i="3"/>
  <c r="B619" i="3"/>
  <c r="B620" i="3"/>
  <c r="B621" i="3"/>
  <c r="B622" i="3"/>
  <c r="B623" i="3"/>
  <c r="B624" i="3"/>
  <c r="B625" i="3"/>
  <c r="B626" i="3"/>
  <c r="B627" i="3"/>
  <c r="B628" i="3"/>
  <c r="B629" i="3"/>
  <c r="B630" i="3"/>
  <c r="B631" i="3"/>
  <c r="B632" i="3"/>
  <c r="B633" i="3"/>
  <c r="B634" i="3"/>
  <c r="B635" i="3"/>
  <c r="B636" i="3"/>
  <c r="B637" i="3"/>
  <c r="B638" i="3"/>
  <c r="B639" i="3"/>
  <c r="B640" i="3"/>
  <c r="B641" i="3"/>
  <c r="B642" i="3"/>
  <c r="B643" i="3"/>
  <c r="B644" i="3"/>
  <c r="B645" i="3"/>
  <c r="B646" i="3"/>
  <c r="B647" i="3"/>
  <c r="B648" i="3"/>
  <c r="B649" i="3"/>
  <c r="B650" i="3"/>
  <c r="B651" i="3"/>
  <c r="B652" i="3"/>
  <c r="B653" i="3"/>
  <c r="B654" i="3"/>
  <c r="B655" i="3"/>
  <c r="B656" i="3"/>
  <c r="B657" i="3"/>
  <c r="B658" i="3"/>
  <c r="B659" i="3"/>
  <c r="B660" i="3"/>
  <c r="B661" i="3"/>
  <c r="B662" i="3"/>
  <c r="B663" i="3"/>
  <c r="B664" i="3"/>
  <c r="B665" i="3"/>
  <c r="B666" i="3"/>
  <c r="B667" i="3"/>
  <c r="B668" i="3"/>
  <c r="B669" i="3"/>
  <c r="B670" i="3"/>
  <c r="B671" i="3"/>
  <c r="B672" i="3"/>
  <c r="B673" i="3"/>
  <c r="B674" i="3"/>
  <c r="B675" i="3"/>
  <c r="B676" i="3"/>
  <c r="B677" i="3"/>
  <c r="B678" i="3"/>
  <c r="B679" i="3"/>
  <c r="B680" i="3"/>
  <c r="B681" i="3"/>
  <c r="B682" i="3"/>
  <c r="B683" i="3"/>
  <c r="B684" i="3"/>
  <c r="B685" i="3"/>
  <c r="B686" i="3"/>
  <c r="B687" i="3"/>
  <c r="B688" i="3"/>
  <c r="B689" i="3"/>
  <c r="B690" i="3"/>
  <c r="B691" i="3"/>
  <c r="B692" i="3"/>
  <c r="B693" i="3"/>
  <c r="B694" i="3"/>
  <c r="B695" i="3"/>
  <c r="B696" i="3"/>
  <c r="B697" i="3"/>
  <c r="B698" i="3"/>
  <c r="B699" i="3"/>
  <c r="B700" i="3"/>
  <c r="B701" i="3"/>
  <c r="B702" i="3"/>
  <c r="B703" i="3"/>
  <c r="B704" i="3"/>
  <c r="B705" i="3"/>
  <c r="B706" i="3"/>
  <c r="B707" i="3"/>
  <c r="B708" i="3"/>
  <c r="B709" i="3"/>
  <c r="B710" i="3"/>
  <c r="B711" i="3"/>
  <c r="B712" i="3"/>
  <c r="B713" i="3"/>
  <c r="B714" i="3"/>
  <c r="B715" i="3"/>
  <c r="B716" i="3"/>
  <c r="B717" i="3"/>
  <c r="B718" i="3"/>
  <c r="V3" i="5" l="1"/>
  <c r="G2" i="3"/>
  <c r="V4" i="5"/>
  <c r="T5" i="5"/>
  <c r="U5" i="5" s="1"/>
  <c r="V5" i="5" s="1"/>
  <c r="S6" i="5"/>
  <c r="Q6" i="5" s="1"/>
  <c r="D718" i="3"/>
  <c r="C718" i="3"/>
  <c r="D717" i="3"/>
  <c r="F717" i="3" s="1"/>
  <c r="C717" i="3"/>
  <c r="D716" i="3"/>
  <c r="F716" i="3" s="1"/>
  <c r="C716" i="3"/>
  <c r="D715" i="3"/>
  <c r="C715" i="3"/>
  <c r="D714" i="3"/>
  <c r="C714" i="3"/>
  <c r="D713" i="3"/>
  <c r="C713" i="3"/>
  <c r="D712" i="3"/>
  <c r="C712" i="3"/>
  <c r="D711" i="3"/>
  <c r="C711" i="3"/>
  <c r="D710" i="3"/>
  <c r="C710" i="3"/>
  <c r="D709" i="3"/>
  <c r="C709" i="3"/>
  <c r="D708" i="3"/>
  <c r="C708" i="3"/>
  <c r="D707" i="3"/>
  <c r="C707" i="3"/>
  <c r="D706" i="3"/>
  <c r="C706" i="3"/>
  <c r="D705" i="3"/>
  <c r="C705" i="3"/>
  <c r="D704" i="3"/>
  <c r="C704" i="3"/>
  <c r="D703" i="3"/>
  <c r="C703" i="3"/>
  <c r="D702" i="3"/>
  <c r="C702" i="3"/>
  <c r="D701" i="3"/>
  <c r="C701" i="3"/>
  <c r="D700" i="3"/>
  <c r="C700" i="3"/>
  <c r="D699" i="3"/>
  <c r="F699" i="3" s="1"/>
  <c r="C699" i="3"/>
  <c r="D698" i="3"/>
  <c r="C698" i="3"/>
  <c r="D697" i="3"/>
  <c r="C697" i="3"/>
  <c r="D696" i="3"/>
  <c r="F696" i="3" s="1"/>
  <c r="C696" i="3"/>
  <c r="D695" i="3"/>
  <c r="C695" i="3"/>
  <c r="D694" i="3"/>
  <c r="C694" i="3"/>
  <c r="D693" i="3"/>
  <c r="C693" i="3"/>
  <c r="D692" i="3"/>
  <c r="F692" i="3" s="1"/>
  <c r="C692" i="3"/>
  <c r="D691" i="3"/>
  <c r="C691" i="3"/>
  <c r="D690" i="3"/>
  <c r="C690" i="3"/>
  <c r="D689" i="3"/>
  <c r="C689" i="3"/>
  <c r="D688" i="3"/>
  <c r="F688" i="3" s="1"/>
  <c r="C688" i="3"/>
  <c r="D687" i="3"/>
  <c r="C687" i="3"/>
  <c r="D686" i="3"/>
  <c r="C686" i="3"/>
  <c r="D685" i="3"/>
  <c r="C685" i="3"/>
  <c r="D684" i="3"/>
  <c r="F684" i="3" s="1"/>
  <c r="C684" i="3"/>
  <c r="D683" i="3"/>
  <c r="C683" i="3"/>
  <c r="D682" i="3"/>
  <c r="C682" i="3"/>
  <c r="D681" i="3"/>
  <c r="C681" i="3"/>
  <c r="D680" i="3"/>
  <c r="F680" i="3" s="1"/>
  <c r="C680" i="3"/>
  <c r="D679" i="3"/>
  <c r="C679" i="3"/>
  <c r="D678" i="3"/>
  <c r="C678" i="3"/>
  <c r="D677" i="3"/>
  <c r="C677" i="3"/>
  <c r="D676" i="3"/>
  <c r="F676" i="3" s="1"/>
  <c r="C676" i="3"/>
  <c r="D675" i="3"/>
  <c r="C675" i="3"/>
  <c r="D674" i="3"/>
  <c r="C674" i="3"/>
  <c r="D673" i="3"/>
  <c r="C673" i="3"/>
  <c r="D672" i="3"/>
  <c r="F672" i="3" s="1"/>
  <c r="C672" i="3"/>
  <c r="D671" i="3"/>
  <c r="C671" i="3"/>
  <c r="D670" i="3"/>
  <c r="C670" i="3"/>
  <c r="D669" i="3"/>
  <c r="C669" i="3"/>
  <c r="D668" i="3"/>
  <c r="F668" i="3" s="1"/>
  <c r="C668" i="3"/>
  <c r="D667" i="3"/>
  <c r="C667" i="3"/>
  <c r="D666" i="3"/>
  <c r="C666" i="3"/>
  <c r="D665" i="3"/>
  <c r="C665" i="3"/>
  <c r="D664" i="3"/>
  <c r="F664" i="3" s="1"/>
  <c r="C664" i="3"/>
  <c r="D663" i="3"/>
  <c r="F663" i="3" s="1"/>
  <c r="C663" i="3"/>
  <c r="D662" i="3"/>
  <c r="C662" i="3"/>
  <c r="D661" i="3"/>
  <c r="C661" i="3"/>
  <c r="D660" i="3"/>
  <c r="F660" i="3" s="1"/>
  <c r="C660" i="3"/>
  <c r="D659" i="3"/>
  <c r="C659" i="3"/>
  <c r="D658" i="3"/>
  <c r="C658" i="3"/>
  <c r="D657" i="3"/>
  <c r="C657" i="3"/>
  <c r="D656" i="3"/>
  <c r="F656" i="3" s="1"/>
  <c r="C656" i="3"/>
  <c r="D655" i="3"/>
  <c r="C655" i="3"/>
  <c r="D654" i="3"/>
  <c r="C654" i="3"/>
  <c r="D653" i="3"/>
  <c r="C653" i="3"/>
  <c r="D652" i="3"/>
  <c r="F652" i="3" s="1"/>
  <c r="C652" i="3"/>
  <c r="D651" i="3"/>
  <c r="C651" i="3"/>
  <c r="D650" i="3"/>
  <c r="C650" i="3"/>
  <c r="D649" i="3"/>
  <c r="C649" i="3"/>
  <c r="D648" i="3"/>
  <c r="F648" i="3" s="1"/>
  <c r="C648" i="3"/>
  <c r="D647" i="3"/>
  <c r="C647" i="3"/>
  <c r="D646" i="3"/>
  <c r="C646" i="3"/>
  <c r="D645" i="3"/>
  <c r="C645" i="3"/>
  <c r="D644" i="3"/>
  <c r="F644" i="3" s="1"/>
  <c r="C644" i="3"/>
  <c r="D643" i="3"/>
  <c r="C643" i="3"/>
  <c r="D642" i="3"/>
  <c r="C642" i="3"/>
  <c r="D641" i="3"/>
  <c r="C641" i="3"/>
  <c r="D640" i="3"/>
  <c r="C640" i="3"/>
  <c r="D639" i="3"/>
  <c r="C639" i="3"/>
  <c r="D638" i="3"/>
  <c r="C638" i="3"/>
  <c r="D637" i="3"/>
  <c r="C637" i="3"/>
  <c r="D636" i="3"/>
  <c r="C636" i="3"/>
  <c r="D635" i="3"/>
  <c r="C635" i="3"/>
  <c r="D634" i="3"/>
  <c r="C634" i="3"/>
  <c r="D633" i="3"/>
  <c r="C633" i="3"/>
  <c r="D632" i="3"/>
  <c r="F632" i="3" s="1"/>
  <c r="C632" i="3"/>
  <c r="D631" i="3"/>
  <c r="C631" i="3"/>
  <c r="D630" i="3"/>
  <c r="C630" i="3"/>
  <c r="D629" i="3"/>
  <c r="C629" i="3"/>
  <c r="D628" i="3"/>
  <c r="C628" i="3"/>
  <c r="D627" i="3"/>
  <c r="C627" i="3"/>
  <c r="D626" i="3"/>
  <c r="C626" i="3"/>
  <c r="D625" i="3"/>
  <c r="C625" i="3"/>
  <c r="D624" i="3"/>
  <c r="F624" i="3" s="1"/>
  <c r="C624" i="3"/>
  <c r="D623" i="3"/>
  <c r="C623" i="3"/>
  <c r="D622" i="3"/>
  <c r="C622" i="3"/>
  <c r="D621" i="3"/>
  <c r="C621" i="3"/>
  <c r="D620" i="3"/>
  <c r="F620" i="3" s="1"/>
  <c r="C620" i="3"/>
  <c r="D619" i="3"/>
  <c r="C619" i="3"/>
  <c r="D618" i="3"/>
  <c r="C618" i="3"/>
  <c r="D617" i="3"/>
  <c r="C617" i="3"/>
  <c r="D616" i="3"/>
  <c r="F616" i="3" s="1"/>
  <c r="C616" i="3"/>
  <c r="D615" i="3"/>
  <c r="C615" i="3"/>
  <c r="D614" i="3"/>
  <c r="C614" i="3"/>
  <c r="D613" i="3"/>
  <c r="C613" i="3"/>
  <c r="D612" i="3"/>
  <c r="F612" i="3" s="1"/>
  <c r="C612" i="3"/>
  <c r="D611" i="3"/>
  <c r="C611" i="3"/>
  <c r="D610" i="3"/>
  <c r="C610" i="3"/>
  <c r="D609" i="3"/>
  <c r="C609" i="3"/>
  <c r="D608" i="3"/>
  <c r="F608" i="3" s="1"/>
  <c r="C608" i="3"/>
  <c r="D607" i="3"/>
  <c r="F607" i="3" s="1"/>
  <c r="C607" i="3"/>
  <c r="D606" i="3"/>
  <c r="C606" i="3"/>
  <c r="D605" i="3"/>
  <c r="C605" i="3"/>
  <c r="D604" i="3"/>
  <c r="F604" i="3" s="1"/>
  <c r="C604" i="3"/>
  <c r="D603" i="3"/>
  <c r="C603" i="3"/>
  <c r="D602" i="3"/>
  <c r="C602" i="3"/>
  <c r="D601" i="3"/>
  <c r="C601" i="3"/>
  <c r="D600" i="3"/>
  <c r="F600" i="3" s="1"/>
  <c r="C600" i="3"/>
  <c r="D599" i="3"/>
  <c r="C599" i="3"/>
  <c r="D598" i="3"/>
  <c r="C598" i="3"/>
  <c r="D597" i="3"/>
  <c r="C597" i="3"/>
  <c r="D596" i="3"/>
  <c r="C596" i="3"/>
  <c r="D595" i="3"/>
  <c r="C595" i="3"/>
  <c r="D594" i="3"/>
  <c r="C594" i="3"/>
  <c r="D593" i="3"/>
  <c r="C593" i="3"/>
  <c r="D592" i="3"/>
  <c r="F592" i="3" s="1"/>
  <c r="C592" i="3"/>
  <c r="D591" i="3"/>
  <c r="C591" i="3"/>
  <c r="D590" i="3"/>
  <c r="C590" i="3"/>
  <c r="D589" i="3"/>
  <c r="C589" i="3"/>
  <c r="D588" i="3"/>
  <c r="C588" i="3"/>
  <c r="D587" i="3"/>
  <c r="C587" i="3"/>
  <c r="D586" i="3"/>
  <c r="C586" i="3"/>
  <c r="D585" i="3"/>
  <c r="C585" i="3"/>
  <c r="D584" i="3"/>
  <c r="F584" i="3" s="1"/>
  <c r="C584" i="3"/>
  <c r="D583" i="3"/>
  <c r="C583" i="3"/>
  <c r="D582" i="3"/>
  <c r="C582" i="3"/>
  <c r="D581" i="3"/>
  <c r="C581" i="3"/>
  <c r="D580" i="3"/>
  <c r="C580" i="3"/>
  <c r="D579" i="3"/>
  <c r="C579" i="3"/>
  <c r="D578" i="3"/>
  <c r="C578" i="3"/>
  <c r="D577" i="3"/>
  <c r="C577" i="3"/>
  <c r="D576" i="3"/>
  <c r="F576" i="3" s="1"/>
  <c r="C576" i="3"/>
  <c r="D575" i="3"/>
  <c r="C575" i="3"/>
  <c r="D574" i="3"/>
  <c r="C574" i="3"/>
  <c r="D573" i="3"/>
  <c r="C573" i="3"/>
  <c r="D572" i="3"/>
  <c r="C572" i="3"/>
  <c r="D571" i="3"/>
  <c r="C571" i="3"/>
  <c r="D570" i="3"/>
  <c r="C570" i="3"/>
  <c r="D569" i="3"/>
  <c r="C569" i="3"/>
  <c r="D568" i="3"/>
  <c r="F568" i="3" s="1"/>
  <c r="C568" i="3"/>
  <c r="D567" i="3"/>
  <c r="C567" i="3"/>
  <c r="D566" i="3"/>
  <c r="C566" i="3"/>
  <c r="D565" i="3"/>
  <c r="C565" i="3"/>
  <c r="D564" i="3"/>
  <c r="C564" i="3"/>
  <c r="D563" i="3"/>
  <c r="C563" i="3"/>
  <c r="D562" i="3"/>
  <c r="C562" i="3"/>
  <c r="D561" i="3"/>
  <c r="C561" i="3"/>
  <c r="D560" i="3"/>
  <c r="F560" i="3" s="1"/>
  <c r="C560" i="3"/>
  <c r="D559" i="3"/>
  <c r="C559" i="3"/>
  <c r="D558" i="3"/>
  <c r="C558" i="3"/>
  <c r="D557" i="3"/>
  <c r="C557" i="3"/>
  <c r="D556" i="3"/>
  <c r="F556" i="3" s="1"/>
  <c r="C556" i="3"/>
  <c r="D555" i="3"/>
  <c r="C555" i="3"/>
  <c r="D554" i="3"/>
  <c r="C554" i="3"/>
  <c r="D553" i="3"/>
  <c r="C553" i="3"/>
  <c r="D552" i="3"/>
  <c r="F552" i="3" s="1"/>
  <c r="C552" i="3"/>
  <c r="D551" i="3"/>
  <c r="C551" i="3"/>
  <c r="D550" i="3"/>
  <c r="C550" i="3"/>
  <c r="D549" i="3"/>
  <c r="C549" i="3"/>
  <c r="D548" i="3"/>
  <c r="F548" i="3" s="1"/>
  <c r="C548" i="3"/>
  <c r="D547" i="3"/>
  <c r="C547" i="3"/>
  <c r="D546" i="3"/>
  <c r="C546" i="3"/>
  <c r="D545" i="3"/>
  <c r="C545" i="3"/>
  <c r="D544" i="3"/>
  <c r="F544" i="3" s="1"/>
  <c r="C544" i="3"/>
  <c r="D543" i="3"/>
  <c r="C543" i="3"/>
  <c r="D542" i="3"/>
  <c r="C542" i="3"/>
  <c r="D541" i="3"/>
  <c r="C541" i="3"/>
  <c r="D540" i="3"/>
  <c r="F540" i="3" s="1"/>
  <c r="C540" i="3"/>
  <c r="D539" i="3"/>
  <c r="C539" i="3"/>
  <c r="D538" i="3"/>
  <c r="C538" i="3"/>
  <c r="D537" i="3"/>
  <c r="C537" i="3"/>
  <c r="D536" i="3"/>
  <c r="F536" i="3" s="1"/>
  <c r="C536" i="3"/>
  <c r="D535" i="3"/>
  <c r="C535" i="3"/>
  <c r="D534" i="3"/>
  <c r="C534" i="3"/>
  <c r="D533" i="3"/>
  <c r="C533" i="3"/>
  <c r="D532" i="3"/>
  <c r="F532" i="3" s="1"/>
  <c r="C532" i="3"/>
  <c r="D531" i="3"/>
  <c r="C531" i="3"/>
  <c r="D530" i="3"/>
  <c r="C530" i="3"/>
  <c r="D529" i="3"/>
  <c r="C529" i="3"/>
  <c r="D528" i="3"/>
  <c r="F528" i="3" s="1"/>
  <c r="C528" i="3"/>
  <c r="D527" i="3"/>
  <c r="C527" i="3"/>
  <c r="D526" i="3"/>
  <c r="C526" i="3"/>
  <c r="D525" i="3"/>
  <c r="C525" i="3"/>
  <c r="D524" i="3"/>
  <c r="F524" i="3" s="1"/>
  <c r="C524" i="3"/>
  <c r="D523" i="3"/>
  <c r="C523" i="3"/>
  <c r="D522" i="3"/>
  <c r="C522" i="3"/>
  <c r="D521" i="3"/>
  <c r="C521" i="3"/>
  <c r="D520" i="3"/>
  <c r="F520" i="3" s="1"/>
  <c r="C520" i="3"/>
  <c r="D519" i="3"/>
  <c r="C519" i="3"/>
  <c r="D518" i="3"/>
  <c r="C518" i="3"/>
  <c r="D517" i="3"/>
  <c r="C517" i="3"/>
  <c r="D516" i="3"/>
  <c r="F516" i="3" s="1"/>
  <c r="C516" i="3"/>
  <c r="D515" i="3"/>
  <c r="C515" i="3"/>
  <c r="D514" i="3"/>
  <c r="C514" i="3"/>
  <c r="D513" i="3"/>
  <c r="C513" i="3"/>
  <c r="D512" i="3"/>
  <c r="F512" i="3" s="1"/>
  <c r="C512" i="3"/>
  <c r="D511" i="3"/>
  <c r="C511" i="3"/>
  <c r="D510" i="3"/>
  <c r="C510" i="3"/>
  <c r="D509" i="3"/>
  <c r="C509" i="3"/>
  <c r="D508" i="3"/>
  <c r="F508" i="3" s="1"/>
  <c r="C508" i="3"/>
  <c r="D507" i="3"/>
  <c r="C507" i="3"/>
  <c r="D506" i="3"/>
  <c r="C506" i="3"/>
  <c r="D505" i="3"/>
  <c r="C505" i="3"/>
  <c r="D504" i="3"/>
  <c r="F504" i="3" s="1"/>
  <c r="C504" i="3"/>
  <c r="D503" i="3"/>
  <c r="C503" i="3"/>
  <c r="D502" i="3"/>
  <c r="C502" i="3"/>
  <c r="D501" i="3"/>
  <c r="C501" i="3"/>
  <c r="D500" i="3"/>
  <c r="F500" i="3" s="1"/>
  <c r="C500" i="3"/>
  <c r="D499" i="3"/>
  <c r="C499" i="3"/>
  <c r="D498" i="3"/>
  <c r="C498" i="3"/>
  <c r="D497" i="3"/>
  <c r="C497" i="3"/>
  <c r="D496" i="3"/>
  <c r="F496" i="3" s="1"/>
  <c r="C496" i="3"/>
  <c r="D495" i="3"/>
  <c r="C495" i="3"/>
  <c r="D494" i="3"/>
  <c r="C494" i="3"/>
  <c r="D493" i="3"/>
  <c r="C493" i="3"/>
  <c r="D492" i="3"/>
  <c r="F492" i="3" s="1"/>
  <c r="C492" i="3"/>
  <c r="D491" i="3"/>
  <c r="C491" i="3"/>
  <c r="D490" i="3"/>
  <c r="C490" i="3"/>
  <c r="D489" i="3"/>
  <c r="C489" i="3"/>
  <c r="D488" i="3"/>
  <c r="F488" i="3" s="1"/>
  <c r="C488" i="3"/>
  <c r="D487" i="3"/>
  <c r="C487" i="3"/>
  <c r="D486" i="3"/>
  <c r="C486" i="3"/>
  <c r="D485" i="3"/>
  <c r="C485" i="3"/>
  <c r="D484" i="3"/>
  <c r="F484" i="3" s="1"/>
  <c r="C484" i="3"/>
  <c r="D483" i="3"/>
  <c r="C483" i="3"/>
  <c r="D482" i="3"/>
  <c r="C482" i="3"/>
  <c r="D481" i="3"/>
  <c r="C481" i="3"/>
  <c r="D480" i="3"/>
  <c r="F480" i="3" s="1"/>
  <c r="C480" i="3"/>
  <c r="D479" i="3"/>
  <c r="C479" i="3"/>
  <c r="D478" i="3"/>
  <c r="C478" i="3"/>
  <c r="D477" i="3"/>
  <c r="C477" i="3"/>
  <c r="D476" i="3"/>
  <c r="F476" i="3" s="1"/>
  <c r="C476" i="3"/>
  <c r="D475" i="3"/>
  <c r="C475" i="3"/>
  <c r="D474" i="3"/>
  <c r="C474" i="3"/>
  <c r="D473" i="3"/>
  <c r="C473" i="3"/>
  <c r="D472" i="3"/>
  <c r="C472" i="3"/>
  <c r="D471" i="3"/>
  <c r="C471" i="3"/>
  <c r="D470" i="3"/>
  <c r="C470" i="3"/>
  <c r="D469" i="3"/>
  <c r="C469" i="3"/>
  <c r="D468" i="3"/>
  <c r="F468" i="3" s="1"/>
  <c r="C468" i="3"/>
  <c r="D467" i="3"/>
  <c r="C467" i="3"/>
  <c r="D466" i="3"/>
  <c r="C466" i="3"/>
  <c r="D465" i="3"/>
  <c r="C465" i="3"/>
  <c r="D464" i="3"/>
  <c r="F464" i="3" s="1"/>
  <c r="C464" i="3"/>
  <c r="D463" i="3"/>
  <c r="C463" i="3"/>
  <c r="D462" i="3"/>
  <c r="C462" i="3"/>
  <c r="D461" i="3"/>
  <c r="C461" i="3"/>
  <c r="D460" i="3"/>
  <c r="C460" i="3"/>
  <c r="D459" i="3"/>
  <c r="C459" i="3"/>
  <c r="D458" i="3"/>
  <c r="C458" i="3"/>
  <c r="D457" i="3"/>
  <c r="C457" i="3"/>
  <c r="D456" i="3"/>
  <c r="C456" i="3"/>
  <c r="D455" i="3"/>
  <c r="C455" i="3"/>
  <c r="D454" i="3"/>
  <c r="C454" i="3"/>
  <c r="D453" i="3"/>
  <c r="C453" i="3"/>
  <c r="D452" i="3"/>
  <c r="C452" i="3"/>
  <c r="D451" i="3"/>
  <c r="C451" i="3"/>
  <c r="D450" i="3"/>
  <c r="C450" i="3"/>
  <c r="D449" i="3"/>
  <c r="C449" i="3"/>
  <c r="D448" i="3"/>
  <c r="C448" i="3"/>
  <c r="D447" i="3"/>
  <c r="C447" i="3"/>
  <c r="D446" i="3"/>
  <c r="C446" i="3"/>
  <c r="D445" i="3"/>
  <c r="C445" i="3"/>
  <c r="D444" i="3"/>
  <c r="C444" i="3"/>
  <c r="D443" i="3"/>
  <c r="C443" i="3"/>
  <c r="D442" i="3"/>
  <c r="C442" i="3"/>
  <c r="D441" i="3"/>
  <c r="C441" i="3"/>
  <c r="D440" i="3"/>
  <c r="C440" i="3"/>
  <c r="D439" i="3"/>
  <c r="C439" i="3"/>
  <c r="D438" i="3"/>
  <c r="C438" i="3"/>
  <c r="D437" i="3"/>
  <c r="C437" i="3"/>
  <c r="D436" i="3"/>
  <c r="C436" i="3"/>
  <c r="D435" i="3"/>
  <c r="C435" i="3"/>
  <c r="D434" i="3"/>
  <c r="C434" i="3"/>
  <c r="D433" i="3"/>
  <c r="C433" i="3"/>
  <c r="D432" i="3"/>
  <c r="C432" i="3"/>
  <c r="D431" i="3"/>
  <c r="C431" i="3"/>
  <c r="D430" i="3"/>
  <c r="C430" i="3"/>
  <c r="D429" i="3"/>
  <c r="C429" i="3"/>
  <c r="D428" i="3"/>
  <c r="C428" i="3"/>
  <c r="D427" i="3"/>
  <c r="C427" i="3"/>
  <c r="D426" i="3"/>
  <c r="C426" i="3"/>
  <c r="D425" i="3"/>
  <c r="C425" i="3"/>
  <c r="D424" i="3"/>
  <c r="C424" i="3"/>
  <c r="D423" i="3"/>
  <c r="C423" i="3"/>
  <c r="D422" i="3"/>
  <c r="C422" i="3"/>
  <c r="D421" i="3"/>
  <c r="C421" i="3"/>
  <c r="D420" i="3"/>
  <c r="C420" i="3"/>
  <c r="D419" i="3"/>
  <c r="C419" i="3"/>
  <c r="D418" i="3"/>
  <c r="C418" i="3"/>
  <c r="D417" i="3"/>
  <c r="C417" i="3"/>
  <c r="D416" i="3"/>
  <c r="C416" i="3"/>
  <c r="D415" i="3"/>
  <c r="C415" i="3"/>
  <c r="D414" i="3"/>
  <c r="C414" i="3"/>
  <c r="D413" i="3"/>
  <c r="C413" i="3"/>
  <c r="D412" i="3"/>
  <c r="C412" i="3"/>
  <c r="D411" i="3"/>
  <c r="C411" i="3"/>
  <c r="D410" i="3"/>
  <c r="C410" i="3"/>
  <c r="D409" i="3"/>
  <c r="C409" i="3"/>
  <c r="D408" i="3"/>
  <c r="C408" i="3"/>
  <c r="D407" i="3"/>
  <c r="C407" i="3"/>
  <c r="D406" i="3"/>
  <c r="C406" i="3"/>
  <c r="D405" i="3"/>
  <c r="C405" i="3"/>
  <c r="D404" i="3"/>
  <c r="C404" i="3"/>
  <c r="D403" i="3"/>
  <c r="C403" i="3"/>
  <c r="D402" i="3"/>
  <c r="C402" i="3"/>
  <c r="D401" i="3"/>
  <c r="C401" i="3"/>
  <c r="D400" i="3"/>
  <c r="C400" i="3"/>
  <c r="D399" i="3"/>
  <c r="C399" i="3"/>
  <c r="D398" i="3"/>
  <c r="C398" i="3"/>
  <c r="D397" i="3"/>
  <c r="C397" i="3"/>
  <c r="D396" i="3"/>
  <c r="C396" i="3"/>
  <c r="D395" i="3"/>
  <c r="C395" i="3"/>
  <c r="D394" i="3"/>
  <c r="C394" i="3"/>
  <c r="D393" i="3"/>
  <c r="C393" i="3"/>
  <c r="D392" i="3"/>
  <c r="C392" i="3"/>
  <c r="D391" i="3"/>
  <c r="C391" i="3"/>
  <c r="D390" i="3"/>
  <c r="C390" i="3"/>
  <c r="D389" i="3"/>
  <c r="C389" i="3"/>
  <c r="D388" i="3"/>
  <c r="C388" i="3"/>
  <c r="D387" i="3"/>
  <c r="C387" i="3"/>
  <c r="D386" i="3"/>
  <c r="C386" i="3"/>
  <c r="D385" i="3"/>
  <c r="C385" i="3"/>
  <c r="D384" i="3"/>
  <c r="C384" i="3"/>
  <c r="D383" i="3"/>
  <c r="C383" i="3"/>
  <c r="D382" i="3"/>
  <c r="C382" i="3"/>
  <c r="D381" i="3"/>
  <c r="C381" i="3"/>
  <c r="D380" i="3"/>
  <c r="C380" i="3"/>
  <c r="D379" i="3"/>
  <c r="C379" i="3"/>
  <c r="D378" i="3"/>
  <c r="C378" i="3"/>
  <c r="D377" i="3"/>
  <c r="C377" i="3"/>
  <c r="D376" i="3"/>
  <c r="F376" i="3" s="1"/>
  <c r="C376" i="3"/>
  <c r="D375" i="3"/>
  <c r="C375" i="3"/>
  <c r="D374" i="3"/>
  <c r="C374" i="3"/>
  <c r="D373" i="3"/>
  <c r="C373" i="3"/>
  <c r="D372" i="3"/>
  <c r="F372" i="3" s="1"/>
  <c r="C372" i="3"/>
  <c r="D371" i="3"/>
  <c r="C371" i="3"/>
  <c r="D370" i="3"/>
  <c r="C370" i="3"/>
  <c r="D369" i="3"/>
  <c r="C369" i="3"/>
  <c r="D368" i="3"/>
  <c r="F368" i="3" s="1"/>
  <c r="C368" i="3"/>
  <c r="D367" i="3"/>
  <c r="C367" i="3"/>
  <c r="D366" i="3"/>
  <c r="C366" i="3"/>
  <c r="D365" i="3"/>
  <c r="C365" i="3"/>
  <c r="D364" i="3"/>
  <c r="F364" i="3" s="1"/>
  <c r="C364" i="3"/>
  <c r="D363" i="3"/>
  <c r="C363" i="3"/>
  <c r="D362" i="3"/>
  <c r="C362" i="3"/>
  <c r="D361" i="3"/>
  <c r="C361" i="3"/>
  <c r="D360" i="3"/>
  <c r="C360" i="3"/>
  <c r="D359" i="3"/>
  <c r="C359" i="3"/>
  <c r="D358" i="3"/>
  <c r="C358" i="3"/>
  <c r="D357" i="3"/>
  <c r="C357" i="3"/>
  <c r="D356" i="3"/>
  <c r="C356" i="3"/>
  <c r="D355" i="3"/>
  <c r="C355" i="3"/>
  <c r="D354" i="3"/>
  <c r="C354" i="3"/>
  <c r="D353" i="3"/>
  <c r="C353" i="3"/>
  <c r="D352" i="3"/>
  <c r="C352" i="3"/>
  <c r="D351" i="3"/>
  <c r="C351" i="3"/>
  <c r="D350" i="3"/>
  <c r="C350" i="3"/>
  <c r="D349" i="3"/>
  <c r="C349" i="3"/>
  <c r="D348" i="3"/>
  <c r="C348" i="3"/>
  <c r="D347" i="3"/>
  <c r="C347" i="3"/>
  <c r="D346" i="3"/>
  <c r="C346" i="3"/>
  <c r="D345" i="3"/>
  <c r="C345" i="3"/>
  <c r="D344" i="3"/>
  <c r="C344" i="3"/>
  <c r="D343" i="3"/>
  <c r="C343" i="3"/>
  <c r="D342" i="3"/>
  <c r="C342" i="3"/>
  <c r="D341" i="3"/>
  <c r="C341" i="3"/>
  <c r="D340" i="3"/>
  <c r="C340" i="3"/>
  <c r="D339" i="3"/>
  <c r="C339" i="3"/>
  <c r="D338" i="3"/>
  <c r="C338" i="3"/>
  <c r="D337" i="3"/>
  <c r="C337" i="3"/>
  <c r="D336" i="3"/>
  <c r="C336" i="3"/>
  <c r="D335" i="3"/>
  <c r="C335" i="3"/>
  <c r="D334" i="3"/>
  <c r="C334" i="3"/>
  <c r="D333" i="3"/>
  <c r="F333" i="3" s="1"/>
  <c r="C333" i="3"/>
  <c r="D332" i="3"/>
  <c r="C332" i="3"/>
  <c r="D331" i="3"/>
  <c r="C331" i="3"/>
  <c r="D330" i="3"/>
  <c r="C330" i="3"/>
  <c r="D329" i="3"/>
  <c r="F329" i="3" s="1"/>
  <c r="C329" i="3"/>
  <c r="D328" i="3"/>
  <c r="F328" i="3" s="1"/>
  <c r="C328" i="3"/>
  <c r="D327" i="3"/>
  <c r="C327" i="3"/>
  <c r="D326" i="3"/>
  <c r="C326" i="3"/>
  <c r="D325" i="3"/>
  <c r="C325" i="3"/>
  <c r="D324" i="3"/>
  <c r="C324" i="3"/>
  <c r="D323" i="3"/>
  <c r="C323" i="3"/>
  <c r="D322" i="3"/>
  <c r="C322" i="3"/>
  <c r="D321" i="3"/>
  <c r="C321" i="3"/>
  <c r="D320" i="3"/>
  <c r="C320" i="3"/>
  <c r="D319" i="3"/>
  <c r="C319" i="3"/>
  <c r="D318" i="3"/>
  <c r="C318" i="3"/>
  <c r="D317" i="3"/>
  <c r="C317" i="3"/>
  <c r="D316" i="3"/>
  <c r="C316" i="3"/>
  <c r="D315" i="3"/>
  <c r="C315" i="3"/>
  <c r="D314" i="3"/>
  <c r="C314" i="3"/>
  <c r="D313" i="3"/>
  <c r="C313" i="3"/>
  <c r="D312" i="3"/>
  <c r="C312" i="3"/>
  <c r="D311" i="3"/>
  <c r="C311" i="3"/>
  <c r="D310" i="3"/>
  <c r="C310" i="3"/>
  <c r="D309" i="3"/>
  <c r="C309" i="3"/>
  <c r="D308" i="3"/>
  <c r="C308" i="3"/>
  <c r="D307" i="3"/>
  <c r="C307" i="3"/>
  <c r="D306" i="3"/>
  <c r="C306" i="3"/>
  <c r="D305" i="3"/>
  <c r="C305" i="3"/>
  <c r="D304" i="3"/>
  <c r="F304" i="3" s="1"/>
  <c r="C304" i="3"/>
  <c r="D303" i="3"/>
  <c r="C303" i="3"/>
  <c r="D302" i="3"/>
  <c r="C302" i="3"/>
  <c r="D301" i="3"/>
  <c r="C301" i="3"/>
  <c r="D300" i="3"/>
  <c r="C300" i="3"/>
  <c r="D299" i="3"/>
  <c r="C299" i="3"/>
  <c r="D298" i="3"/>
  <c r="C298" i="3"/>
  <c r="D297" i="3"/>
  <c r="C297" i="3"/>
  <c r="D296" i="3"/>
  <c r="F296" i="3" s="1"/>
  <c r="C296" i="3"/>
  <c r="D295" i="3"/>
  <c r="C295" i="3"/>
  <c r="D294" i="3"/>
  <c r="C294" i="3"/>
  <c r="D293" i="3"/>
  <c r="C293" i="3"/>
  <c r="D292" i="3"/>
  <c r="C292" i="3"/>
  <c r="D291" i="3"/>
  <c r="C291" i="3"/>
  <c r="D290" i="3"/>
  <c r="C290" i="3"/>
  <c r="D289" i="3"/>
  <c r="C289" i="3"/>
  <c r="D288" i="3"/>
  <c r="C288" i="3"/>
  <c r="D287" i="3"/>
  <c r="C287" i="3"/>
  <c r="D286" i="3"/>
  <c r="C286" i="3"/>
  <c r="D285" i="3"/>
  <c r="C285" i="3"/>
  <c r="D284" i="3"/>
  <c r="C284" i="3"/>
  <c r="D283" i="3"/>
  <c r="C283" i="3"/>
  <c r="D282" i="3"/>
  <c r="C282" i="3"/>
  <c r="D281" i="3"/>
  <c r="C281" i="3"/>
  <c r="D280" i="3"/>
  <c r="C280" i="3"/>
  <c r="D279" i="3"/>
  <c r="C279" i="3"/>
  <c r="D278" i="3"/>
  <c r="C278" i="3"/>
  <c r="D277" i="3"/>
  <c r="C277" i="3"/>
  <c r="D276" i="3"/>
  <c r="C276" i="3"/>
  <c r="D275" i="3"/>
  <c r="C275" i="3"/>
  <c r="D274" i="3"/>
  <c r="C274" i="3"/>
  <c r="D273" i="3"/>
  <c r="C273" i="3"/>
  <c r="D272" i="3"/>
  <c r="C272" i="3"/>
  <c r="D271" i="3"/>
  <c r="C271" i="3"/>
  <c r="D270" i="3"/>
  <c r="C270" i="3"/>
  <c r="D269" i="3"/>
  <c r="C269" i="3"/>
  <c r="D268" i="3"/>
  <c r="C268" i="3"/>
  <c r="D267" i="3"/>
  <c r="C267" i="3"/>
  <c r="D266" i="3"/>
  <c r="C266" i="3"/>
  <c r="D265" i="3"/>
  <c r="C265" i="3"/>
  <c r="D264" i="3"/>
  <c r="C264" i="3"/>
  <c r="D263" i="3"/>
  <c r="C263" i="3"/>
  <c r="D262" i="3"/>
  <c r="C262" i="3"/>
  <c r="D261" i="3"/>
  <c r="C261" i="3"/>
  <c r="D260" i="3"/>
  <c r="C260" i="3"/>
  <c r="D259" i="3"/>
  <c r="C259" i="3"/>
  <c r="D258" i="3"/>
  <c r="C258" i="3"/>
  <c r="D257" i="3"/>
  <c r="C257" i="3"/>
  <c r="D256" i="3"/>
  <c r="C256" i="3"/>
  <c r="D255" i="3"/>
  <c r="C255" i="3"/>
  <c r="D254" i="3"/>
  <c r="C254" i="3"/>
  <c r="D253" i="3"/>
  <c r="C253" i="3"/>
  <c r="D252" i="3"/>
  <c r="C252" i="3"/>
  <c r="D251" i="3"/>
  <c r="C251" i="3"/>
  <c r="D250" i="3"/>
  <c r="C250" i="3"/>
  <c r="D249" i="3"/>
  <c r="C249" i="3"/>
  <c r="D248" i="3"/>
  <c r="C248" i="3"/>
  <c r="D247" i="3"/>
  <c r="C247" i="3"/>
  <c r="D246" i="3"/>
  <c r="C246" i="3"/>
  <c r="D245" i="3"/>
  <c r="C245" i="3"/>
  <c r="D244" i="3"/>
  <c r="C244" i="3"/>
  <c r="D243" i="3"/>
  <c r="C243" i="3"/>
  <c r="D242" i="3"/>
  <c r="C242" i="3"/>
  <c r="D241" i="3"/>
  <c r="C241" i="3"/>
  <c r="D240" i="3"/>
  <c r="C240" i="3"/>
  <c r="D239" i="3"/>
  <c r="C239" i="3"/>
  <c r="D238" i="3"/>
  <c r="C238" i="3"/>
  <c r="D237" i="3"/>
  <c r="C237" i="3"/>
  <c r="D236" i="3"/>
  <c r="C236" i="3"/>
  <c r="D235" i="3"/>
  <c r="C235" i="3"/>
  <c r="D234" i="3"/>
  <c r="C234" i="3"/>
  <c r="D233" i="3"/>
  <c r="C233" i="3"/>
  <c r="D232" i="3"/>
  <c r="C232" i="3"/>
  <c r="D231" i="3"/>
  <c r="C231" i="3"/>
  <c r="D230" i="3"/>
  <c r="C230" i="3"/>
  <c r="D229" i="3"/>
  <c r="C229" i="3"/>
  <c r="D228" i="3"/>
  <c r="C228" i="3"/>
  <c r="D227" i="3"/>
  <c r="C227" i="3"/>
  <c r="D226" i="3"/>
  <c r="C226" i="3"/>
  <c r="D225" i="3"/>
  <c r="C225" i="3"/>
  <c r="D224" i="3"/>
  <c r="C224" i="3"/>
  <c r="D223" i="3"/>
  <c r="C223" i="3"/>
  <c r="D222" i="3"/>
  <c r="C222" i="3"/>
  <c r="D221" i="3"/>
  <c r="C221" i="3"/>
  <c r="D220" i="3"/>
  <c r="C220" i="3"/>
  <c r="D219" i="3"/>
  <c r="C219" i="3"/>
  <c r="D218" i="3"/>
  <c r="C218" i="3"/>
  <c r="D217" i="3"/>
  <c r="C217" i="3"/>
  <c r="D216" i="3"/>
  <c r="C216" i="3"/>
  <c r="D215" i="3"/>
  <c r="C215" i="3"/>
  <c r="D214" i="3"/>
  <c r="C214" i="3"/>
  <c r="D213" i="3"/>
  <c r="C213" i="3"/>
  <c r="D212" i="3"/>
  <c r="C212" i="3"/>
  <c r="D211" i="3"/>
  <c r="C211" i="3"/>
  <c r="D210" i="3"/>
  <c r="C210" i="3"/>
  <c r="D209" i="3"/>
  <c r="C209" i="3"/>
  <c r="D208" i="3"/>
  <c r="C208" i="3"/>
  <c r="D207" i="3"/>
  <c r="C207" i="3"/>
  <c r="D206" i="3"/>
  <c r="C206" i="3"/>
  <c r="D205" i="3"/>
  <c r="C205" i="3"/>
  <c r="D204" i="3"/>
  <c r="C204" i="3"/>
  <c r="D203" i="3"/>
  <c r="C203" i="3"/>
  <c r="D202" i="3"/>
  <c r="C202" i="3"/>
  <c r="D201" i="3"/>
  <c r="C201" i="3"/>
  <c r="D200" i="3"/>
  <c r="C200" i="3"/>
  <c r="D199" i="3"/>
  <c r="C199" i="3"/>
  <c r="D198" i="3"/>
  <c r="C198" i="3"/>
  <c r="D197" i="3"/>
  <c r="C197" i="3"/>
  <c r="D196" i="3"/>
  <c r="C196" i="3"/>
  <c r="D195" i="3"/>
  <c r="C195" i="3"/>
  <c r="D194" i="3"/>
  <c r="C194" i="3"/>
  <c r="D193" i="3"/>
  <c r="C193" i="3"/>
  <c r="D192" i="3"/>
  <c r="C192" i="3"/>
  <c r="D191" i="3"/>
  <c r="C191" i="3"/>
  <c r="D190" i="3"/>
  <c r="C190" i="3"/>
  <c r="D189" i="3"/>
  <c r="C189" i="3"/>
  <c r="D188" i="3"/>
  <c r="C188" i="3"/>
  <c r="D187" i="3"/>
  <c r="C187" i="3"/>
  <c r="D186" i="3"/>
  <c r="C186" i="3"/>
  <c r="D185" i="3"/>
  <c r="C185" i="3"/>
  <c r="D184" i="3"/>
  <c r="C184" i="3"/>
  <c r="D183" i="3"/>
  <c r="C183" i="3"/>
  <c r="D182" i="3"/>
  <c r="C182" i="3"/>
  <c r="D181" i="3"/>
  <c r="C181" i="3"/>
  <c r="D180" i="3"/>
  <c r="C180" i="3"/>
  <c r="D179" i="3"/>
  <c r="C179" i="3"/>
  <c r="D178" i="3"/>
  <c r="C178" i="3"/>
  <c r="D177" i="3"/>
  <c r="C177" i="3"/>
  <c r="D176" i="3"/>
  <c r="C176" i="3"/>
  <c r="D175" i="3"/>
  <c r="C175" i="3"/>
  <c r="D174" i="3"/>
  <c r="C174" i="3"/>
  <c r="D173" i="3"/>
  <c r="C173" i="3"/>
  <c r="D172" i="3"/>
  <c r="C172" i="3"/>
  <c r="D171" i="3"/>
  <c r="C171" i="3"/>
  <c r="D170" i="3"/>
  <c r="C170" i="3"/>
  <c r="D169" i="3"/>
  <c r="C169" i="3"/>
  <c r="D168" i="3"/>
  <c r="C168" i="3"/>
  <c r="D167" i="3"/>
  <c r="C167" i="3"/>
  <c r="D166" i="3"/>
  <c r="C166" i="3"/>
  <c r="D165" i="3"/>
  <c r="C165" i="3"/>
  <c r="D164" i="3"/>
  <c r="C164" i="3"/>
  <c r="D163" i="3"/>
  <c r="C163" i="3"/>
  <c r="D162" i="3"/>
  <c r="C162" i="3"/>
  <c r="D161" i="3"/>
  <c r="C161" i="3"/>
  <c r="D160" i="3"/>
  <c r="C160" i="3"/>
  <c r="D159" i="3"/>
  <c r="C159" i="3"/>
  <c r="D158" i="3"/>
  <c r="C158" i="3"/>
  <c r="D157" i="3"/>
  <c r="C157" i="3"/>
  <c r="D156" i="3"/>
  <c r="C156" i="3"/>
  <c r="D155" i="3"/>
  <c r="C155" i="3"/>
  <c r="D154" i="3"/>
  <c r="C154" i="3"/>
  <c r="D153" i="3"/>
  <c r="C153" i="3"/>
  <c r="D152" i="3"/>
  <c r="C152" i="3"/>
  <c r="D151" i="3"/>
  <c r="C151" i="3"/>
  <c r="D150" i="3"/>
  <c r="C150" i="3"/>
  <c r="D149" i="3"/>
  <c r="C149" i="3"/>
  <c r="D148" i="3"/>
  <c r="C148" i="3"/>
  <c r="D147" i="3"/>
  <c r="C147" i="3"/>
  <c r="D146" i="3"/>
  <c r="C146" i="3"/>
  <c r="D145" i="3"/>
  <c r="C145" i="3"/>
  <c r="D144" i="3"/>
  <c r="C144" i="3"/>
  <c r="D143" i="3"/>
  <c r="C143" i="3"/>
  <c r="D142" i="3"/>
  <c r="C142" i="3"/>
  <c r="D141" i="3"/>
  <c r="C141" i="3"/>
  <c r="D140" i="3"/>
  <c r="C140" i="3"/>
  <c r="D139" i="3"/>
  <c r="C139" i="3"/>
  <c r="D138" i="3"/>
  <c r="C138" i="3"/>
  <c r="D137" i="3"/>
  <c r="C137" i="3"/>
  <c r="D136" i="3"/>
  <c r="C136" i="3"/>
  <c r="D135" i="3"/>
  <c r="C135" i="3"/>
  <c r="D134" i="3"/>
  <c r="C134" i="3"/>
  <c r="D133" i="3"/>
  <c r="C133" i="3"/>
  <c r="D132" i="3"/>
  <c r="C132" i="3"/>
  <c r="D131" i="3"/>
  <c r="C131" i="3"/>
  <c r="D130" i="3"/>
  <c r="C130" i="3"/>
  <c r="D129" i="3"/>
  <c r="C129" i="3"/>
  <c r="D128" i="3"/>
  <c r="C128" i="3"/>
  <c r="D127" i="3"/>
  <c r="C127" i="3"/>
  <c r="D126" i="3"/>
  <c r="C126" i="3"/>
  <c r="D125" i="3"/>
  <c r="C125" i="3"/>
  <c r="D124" i="3"/>
  <c r="C124" i="3"/>
  <c r="D123" i="3"/>
  <c r="C123" i="3"/>
  <c r="D122" i="3"/>
  <c r="C122" i="3"/>
  <c r="D121" i="3"/>
  <c r="C121" i="3"/>
  <c r="D120" i="3"/>
  <c r="C120" i="3"/>
  <c r="D119" i="3"/>
  <c r="C119" i="3"/>
  <c r="D118" i="3"/>
  <c r="C118" i="3"/>
  <c r="D117" i="3"/>
  <c r="C117" i="3"/>
  <c r="D116" i="3"/>
  <c r="C116" i="3"/>
  <c r="D115" i="3"/>
  <c r="C115" i="3"/>
  <c r="D114" i="3"/>
  <c r="C114" i="3"/>
  <c r="D113" i="3"/>
  <c r="C113" i="3"/>
  <c r="D112" i="3"/>
  <c r="C112" i="3"/>
  <c r="D111" i="3"/>
  <c r="C111" i="3"/>
  <c r="D110" i="3"/>
  <c r="C110" i="3"/>
  <c r="D109" i="3"/>
  <c r="C109" i="3"/>
  <c r="D108" i="3"/>
  <c r="C108" i="3"/>
  <c r="D107" i="3"/>
  <c r="C107" i="3"/>
  <c r="D106" i="3"/>
  <c r="C106" i="3"/>
  <c r="D105" i="3"/>
  <c r="C105" i="3"/>
  <c r="D104" i="3"/>
  <c r="C104" i="3"/>
  <c r="D103" i="3"/>
  <c r="C103" i="3"/>
  <c r="D102" i="3"/>
  <c r="C102" i="3"/>
  <c r="D101" i="3"/>
  <c r="C101" i="3"/>
  <c r="D100" i="3"/>
  <c r="C100" i="3"/>
  <c r="D99" i="3"/>
  <c r="C99" i="3"/>
  <c r="D98" i="3"/>
  <c r="C98" i="3"/>
  <c r="D97" i="3"/>
  <c r="C97" i="3"/>
  <c r="D96" i="3"/>
  <c r="C96" i="3"/>
  <c r="D95" i="3"/>
  <c r="C95" i="3"/>
  <c r="D94" i="3"/>
  <c r="C94" i="3"/>
  <c r="D93" i="3"/>
  <c r="C93" i="3"/>
  <c r="D92" i="3"/>
  <c r="C92" i="3"/>
  <c r="D91" i="3"/>
  <c r="C91" i="3"/>
  <c r="D90" i="3"/>
  <c r="C90" i="3"/>
  <c r="D89" i="3"/>
  <c r="C89" i="3"/>
  <c r="D88" i="3"/>
  <c r="C88" i="3"/>
  <c r="D87" i="3"/>
  <c r="C87" i="3"/>
  <c r="D86" i="3"/>
  <c r="C86" i="3"/>
  <c r="D85" i="3"/>
  <c r="C85" i="3"/>
  <c r="D84" i="3"/>
  <c r="C84" i="3"/>
  <c r="D83" i="3"/>
  <c r="C83" i="3"/>
  <c r="D82" i="3"/>
  <c r="C82" i="3"/>
  <c r="D81" i="3"/>
  <c r="C81" i="3"/>
  <c r="D80" i="3"/>
  <c r="C80" i="3"/>
  <c r="D79" i="3"/>
  <c r="C79" i="3"/>
  <c r="D78" i="3"/>
  <c r="C78" i="3"/>
  <c r="D77" i="3"/>
  <c r="C77" i="3"/>
  <c r="D76" i="3"/>
  <c r="C76" i="3"/>
  <c r="D75" i="3"/>
  <c r="C75" i="3"/>
  <c r="D74" i="3"/>
  <c r="C74" i="3"/>
  <c r="D73" i="3"/>
  <c r="C73" i="3"/>
  <c r="D72" i="3"/>
  <c r="C72" i="3"/>
  <c r="D71" i="3"/>
  <c r="C71" i="3"/>
  <c r="D70" i="3"/>
  <c r="C70" i="3"/>
  <c r="D69" i="3"/>
  <c r="C69" i="3"/>
  <c r="D68" i="3"/>
  <c r="C68" i="3"/>
  <c r="D67" i="3"/>
  <c r="C67" i="3"/>
  <c r="D66" i="3"/>
  <c r="C66" i="3"/>
  <c r="D65" i="3"/>
  <c r="C65" i="3"/>
  <c r="D64" i="3"/>
  <c r="C64" i="3"/>
  <c r="D63" i="3"/>
  <c r="C63" i="3"/>
  <c r="D62" i="3"/>
  <c r="C62" i="3"/>
  <c r="D61" i="3"/>
  <c r="C61" i="3"/>
  <c r="D60" i="3"/>
  <c r="C60" i="3"/>
  <c r="D59" i="3"/>
  <c r="C59" i="3"/>
  <c r="D58" i="3"/>
  <c r="C58" i="3"/>
  <c r="D57" i="3"/>
  <c r="C57" i="3"/>
  <c r="D56" i="3"/>
  <c r="C56" i="3"/>
  <c r="D55" i="3"/>
  <c r="C55" i="3"/>
  <c r="D54" i="3"/>
  <c r="C54" i="3"/>
  <c r="D53" i="3"/>
  <c r="C53" i="3"/>
  <c r="D52" i="3"/>
  <c r="C52" i="3"/>
  <c r="D51" i="3"/>
  <c r="C51" i="3"/>
  <c r="D50" i="3"/>
  <c r="C50" i="3"/>
  <c r="D49" i="3"/>
  <c r="C49" i="3"/>
  <c r="D48" i="3"/>
  <c r="C48" i="3"/>
  <c r="D47" i="3"/>
  <c r="C47" i="3"/>
  <c r="D46" i="3"/>
  <c r="C46" i="3"/>
  <c r="D45" i="3"/>
  <c r="C45" i="3"/>
  <c r="D44" i="3"/>
  <c r="C44" i="3"/>
  <c r="D43" i="3"/>
  <c r="C43" i="3"/>
  <c r="D42" i="3"/>
  <c r="C42" i="3"/>
  <c r="D41" i="3"/>
  <c r="C41" i="3"/>
  <c r="D40" i="3"/>
  <c r="C40" i="3"/>
  <c r="D39" i="3"/>
  <c r="C39" i="3"/>
  <c r="D38" i="3"/>
  <c r="C38" i="3"/>
  <c r="D37" i="3"/>
  <c r="C37" i="3"/>
  <c r="D36" i="3"/>
  <c r="C36" i="3"/>
  <c r="D35" i="3"/>
  <c r="C35" i="3"/>
  <c r="D34" i="3"/>
  <c r="C34" i="3"/>
  <c r="D33" i="3"/>
  <c r="C33" i="3"/>
  <c r="D32" i="3"/>
  <c r="C32" i="3"/>
  <c r="D31" i="3"/>
  <c r="C31" i="3"/>
  <c r="D30" i="3"/>
  <c r="C30" i="3"/>
  <c r="D29" i="3"/>
  <c r="C29" i="3"/>
  <c r="D28" i="3"/>
  <c r="F28" i="3" s="1"/>
  <c r="C28" i="3"/>
  <c r="D27" i="3"/>
  <c r="C27" i="3"/>
  <c r="D26" i="3"/>
  <c r="C26" i="3"/>
  <c r="D25" i="3"/>
  <c r="C25" i="3"/>
  <c r="D24" i="3"/>
  <c r="C24" i="3"/>
  <c r="D23" i="3"/>
  <c r="C23" i="3"/>
  <c r="D22" i="3"/>
  <c r="C22" i="3"/>
  <c r="D21" i="3"/>
  <c r="C21" i="3"/>
  <c r="D20" i="3"/>
  <c r="F20" i="3" s="1"/>
  <c r="C20" i="3"/>
  <c r="D19" i="3"/>
  <c r="C19" i="3"/>
  <c r="D18" i="3"/>
  <c r="C18" i="3"/>
  <c r="D17" i="3"/>
  <c r="C17" i="3"/>
  <c r="D16" i="3"/>
  <c r="C16" i="3"/>
  <c r="D15" i="3"/>
  <c r="C15" i="3"/>
  <c r="D14" i="3"/>
  <c r="C14" i="3"/>
  <c r="D13" i="3"/>
  <c r="C13" i="3"/>
  <c r="D12" i="3"/>
  <c r="C12" i="3"/>
  <c r="D11" i="3"/>
  <c r="F11" i="3" s="1"/>
  <c r="C11" i="3"/>
  <c r="D10" i="3"/>
  <c r="C10" i="3"/>
  <c r="D9" i="3"/>
  <c r="C9" i="3"/>
  <c r="D8" i="3"/>
  <c r="C8" i="3"/>
  <c r="D7" i="3"/>
  <c r="F7" i="3" s="1"/>
  <c r="C7" i="3"/>
  <c r="D6" i="3"/>
  <c r="C6" i="3"/>
  <c r="D5" i="3"/>
  <c r="C5" i="3"/>
  <c r="D4" i="3"/>
  <c r="C4" i="3"/>
  <c r="D3" i="3"/>
  <c r="F3" i="3" s="1"/>
  <c r="C3" i="3"/>
  <c r="D2" i="3"/>
  <c r="C2" i="3"/>
  <c r="B2" i="3"/>
  <c r="G3" i="3" l="1"/>
  <c r="T6" i="5"/>
  <c r="U6" i="5" s="1"/>
  <c r="S7" i="5"/>
  <c r="Q7" i="5" s="1"/>
  <c r="F5" i="3"/>
  <c r="F9" i="3"/>
  <c r="F25" i="3"/>
  <c r="F641" i="3"/>
  <c r="F657" i="3"/>
  <c r="F661" i="3"/>
  <c r="F689" i="3"/>
  <c r="F697" i="3"/>
  <c r="F701" i="3"/>
  <c r="F299" i="3"/>
  <c r="F311" i="3"/>
  <c r="F315" i="3"/>
  <c r="F319" i="3"/>
  <c r="F323" i="3"/>
  <c r="F327" i="3"/>
  <c r="F331" i="3"/>
  <c r="F335" i="3"/>
  <c r="F339" i="3"/>
  <c r="F343" i="3"/>
  <c r="F347" i="3"/>
  <c r="F351" i="3"/>
  <c r="F355" i="3"/>
  <c r="F359" i="3"/>
  <c r="F363" i="3"/>
  <c r="F367" i="3"/>
  <c r="F371" i="3"/>
  <c r="F375" i="3"/>
  <c r="F379" i="3"/>
  <c r="F383" i="3"/>
  <c r="F387" i="3"/>
  <c r="F391" i="3"/>
  <c r="F395" i="3"/>
  <c r="F399" i="3"/>
  <c r="F403" i="3"/>
  <c r="F407" i="3"/>
  <c r="F411" i="3"/>
  <c r="F415" i="3"/>
  <c r="F419" i="3"/>
  <c r="F423" i="3"/>
  <c r="F427" i="3"/>
  <c r="F431" i="3"/>
  <c r="F435" i="3"/>
  <c r="F439" i="3"/>
  <c r="F443" i="3"/>
  <c r="F447" i="3"/>
  <c r="F451" i="3"/>
  <c r="F455" i="3"/>
  <c r="F459" i="3"/>
  <c r="F463" i="3"/>
  <c r="F467" i="3"/>
  <c r="F471" i="3"/>
  <c r="F29" i="3"/>
  <c r="F33" i="3"/>
  <c r="F37" i="3"/>
  <c r="F41" i="3"/>
  <c r="F45" i="3"/>
  <c r="F49" i="3"/>
  <c r="F53" i="3"/>
  <c r="F57" i="3"/>
  <c r="F61" i="3"/>
  <c r="F65" i="3"/>
  <c r="F301" i="3"/>
  <c r="F305" i="3"/>
  <c r="F309" i="3"/>
  <c r="F313" i="3"/>
  <c r="F317" i="3"/>
  <c r="F325" i="3"/>
  <c r="F337" i="3"/>
  <c r="F345" i="3"/>
  <c r="F349" i="3"/>
  <c r="F15" i="3"/>
  <c r="F19" i="3"/>
  <c r="F23" i="3"/>
  <c r="F35" i="3"/>
  <c r="F715" i="3"/>
  <c r="F341" i="3"/>
  <c r="F353" i="3"/>
  <c r="F357" i="3"/>
  <c r="F361" i="3"/>
  <c r="F365" i="3"/>
  <c r="F369" i="3"/>
  <c r="F373" i="3"/>
  <c r="F377" i="3"/>
  <c r="F381" i="3"/>
  <c r="F385" i="3"/>
  <c r="F389" i="3"/>
  <c r="F393" i="3"/>
  <c r="F397" i="3"/>
  <c r="F401" i="3"/>
  <c r="F405" i="3"/>
  <c r="F409" i="3"/>
  <c r="F413" i="3"/>
  <c r="F417" i="3"/>
  <c r="F421" i="3"/>
  <c r="F425" i="3"/>
  <c r="F429" i="3"/>
  <c r="F433" i="3"/>
  <c r="F437" i="3"/>
  <c r="F441" i="3"/>
  <c r="F445" i="3"/>
  <c r="F449" i="3"/>
  <c r="F453" i="3"/>
  <c r="F457" i="3"/>
  <c r="F461" i="3"/>
  <c r="F465" i="3"/>
  <c r="F473" i="3"/>
  <c r="F561" i="3"/>
  <c r="F565" i="3"/>
  <c r="F569" i="3"/>
  <c r="F573" i="3"/>
  <c r="F577" i="3"/>
  <c r="F581" i="3"/>
  <c r="F585" i="3"/>
  <c r="F589" i="3"/>
  <c r="F593" i="3"/>
  <c r="F597" i="3"/>
  <c r="F609" i="3"/>
  <c r="F625" i="3"/>
  <c r="F629" i="3"/>
  <c r="F633" i="3"/>
  <c r="F17" i="3"/>
  <c r="F14" i="3"/>
  <c r="F94" i="3"/>
  <c r="F98" i="3"/>
  <c r="F102" i="3"/>
  <c r="F106" i="3"/>
  <c r="F110" i="3"/>
  <c r="F114" i="3"/>
  <c r="F302" i="3"/>
  <c r="F306" i="3"/>
  <c r="F310" i="3"/>
  <c r="F314" i="3"/>
  <c r="F318" i="3"/>
  <c r="F322" i="3"/>
  <c r="F718" i="3"/>
  <c r="F4" i="3"/>
  <c r="F13" i="3"/>
  <c r="F22" i="3"/>
  <c r="F27" i="3"/>
  <c r="F31" i="3"/>
  <c r="F36" i="3"/>
  <c r="F12" i="3"/>
  <c r="F21" i="3"/>
  <c r="F30" i="3"/>
  <c r="F6" i="3"/>
  <c r="F38" i="3"/>
  <c r="F42" i="3"/>
  <c r="F46" i="3"/>
  <c r="F50" i="3"/>
  <c r="F54" i="3"/>
  <c r="F58" i="3"/>
  <c r="F62" i="3"/>
  <c r="F66" i="3"/>
  <c r="F70" i="3"/>
  <c r="F74" i="3"/>
  <c r="F78" i="3"/>
  <c r="F82" i="3"/>
  <c r="F86" i="3"/>
  <c r="F90" i="3"/>
  <c r="F118" i="3"/>
  <c r="F122" i="3"/>
  <c r="F126" i="3"/>
  <c r="F130" i="3"/>
  <c r="F134" i="3"/>
  <c r="F138" i="3"/>
  <c r="F142" i="3"/>
  <c r="F146" i="3"/>
  <c r="F150" i="3"/>
  <c r="F154" i="3"/>
  <c r="F158" i="3"/>
  <c r="F162" i="3"/>
  <c r="F166" i="3"/>
  <c r="F170" i="3"/>
  <c r="F174" i="3"/>
  <c r="F178" i="3"/>
  <c r="F182" i="3"/>
  <c r="F186" i="3"/>
  <c r="F190" i="3"/>
  <c r="F194" i="3"/>
  <c r="F469" i="3"/>
  <c r="F477" i="3"/>
  <c r="F481" i="3"/>
  <c r="F485" i="3"/>
  <c r="F489" i="3"/>
  <c r="F493" i="3"/>
  <c r="F497" i="3"/>
  <c r="F501" i="3"/>
  <c r="F505" i="3"/>
  <c r="F509" i="3"/>
  <c r="F513" i="3"/>
  <c r="F517" i="3"/>
  <c r="F521" i="3"/>
  <c r="F525" i="3"/>
  <c r="F529" i="3"/>
  <c r="F533" i="3"/>
  <c r="F537" i="3"/>
  <c r="F545" i="3"/>
  <c r="F605" i="3"/>
  <c r="F645" i="3"/>
  <c r="F649" i="3"/>
  <c r="F653" i="3"/>
  <c r="F665" i="3"/>
  <c r="F669" i="3"/>
  <c r="F673" i="3"/>
  <c r="F677" i="3"/>
  <c r="F681" i="3"/>
  <c r="F685" i="3"/>
  <c r="F705" i="3"/>
  <c r="F709" i="3"/>
  <c r="F208" i="3"/>
  <c r="F212" i="3"/>
  <c r="F539" i="3"/>
  <c r="F543" i="3"/>
  <c r="F551" i="3"/>
  <c r="F563" i="3"/>
  <c r="F567" i="3"/>
  <c r="F571" i="3"/>
  <c r="F575" i="3"/>
  <c r="F579" i="3"/>
  <c r="F583" i="3"/>
  <c r="F587" i="3"/>
  <c r="F591" i="3"/>
  <c r="F595" i="3"/>
  <c r="F599" i="3"/>
  <c r="F603" i="3"/>
  <c r="F627" i="3"/>
  <c r="F631" i="3"/>
  <c r="F635" i="3"/>
  <c r="F659" i="3"/>
  <c r="F198" i="3"/>
  <c r="F202" i="3"/>
  <c r="F206" i="3"/>
  <c r="F214" i="3"/>
  <c r="F218" i="3"/>
  <c r="F222" i="3"/>
  <c r="F226" i="3"/>
  <c r="F230" i="3"/>
  <c r="F234" i="3"/>
  <c r="F238" i="3"/>
  <c r="F242" i="3"/>
  <c r="F246" i="3"/>
  <c r="F250" i="3"/>
  <c r="F254" i="3"/>
  <c r="F258" i="3"/>
  <c r="F262" i="3"/>
  <c r="F266" i="3"/>
  <c r="F270" i="3"/>
  <c r="F274" i="3"/>
  <c r="F278" i="3"/>
  <c r="F282" i="3"/>
  <c r="F286" i="3"/>
  <c r="F290" i="3"/>
  <c r="F294" i="3"/>
  <c r="F298" i="3"/>
  <c r="F303" i="3"/>
  <c r="F307" i="3"/>
  <c r="F321" i="3"/>
  <c r="F326" i="3"/>
  <c r="F330" i="3"/>
  <c r="F470" i="3"/>
  <c r="F474" i="3"/>
  <c r="F478" i="3"/>
  <c r="F482" i="3"/>
  <c r="F486" i="3"/>
  <c r="F490" i="3"/>
  <c r="F494" i="3"/>
  <c r="F498" i="3"/>
  <c r="F502" i="3"/>
  <c r="F506" i="3"/>
  <c r="F510" i="3"/>
  <c r="F514" i="3"/>
  <c r="F518" i="3"/>
  <c r="F522" i="3"/>
  <c r="F526" i="3"/>
  <c r="F530" i="3"/>
  <c r="F534" i="3"/>
  <c r="F538" i="3"/>
  <c r="F542" i="3"/>
  <c r="F546" i="3"/>
  <c r="F550" i="3"/>
  <c r="F562" i="3"/>
  <c r="F566" i="3"/>
  <c r="F570" i="3"/>
  <c r="F574" i="3"/>
  <c r="F578" i="3"/>
  <c r="F582" i="3"/>
  <c r="F586" i="3"/>
  <c r="F590" i="3"/>
  <c r="F594" i="3"/>
  <c r="F598" i="3"/>
  <c r="F602" i="3"/>
  <c r="F610" i="3"/>
  <c r="F614" i="3"/>
  <c r="F618" i="3"/>
  <c r="F622" i="3"/>
  <c r="F630" i="3"/>
  <c r="F634" i="3"/>
  <c r="F642" i="3"/>
  <c r="F646" i="3"/>
  <c r="F650" i="3"/>
  <c r="F654" i="3"/>
  <c r="F662" i="3"/>
  <c r="F666" i="3"/>
  <c r="F670" i="3"/>
  <c r="F674" i="3"/>
  <c r="F678" i="3"/>
  <c r="F682" i="3"/>
  <c r="F686" i="3"/>
  <c r="F698" i="3"/>
  <c r="F702" i="3"/>
  <c r="F706" i="3"/>
  <c r="F710" i="3"/>
  <c r="F714" i="3"/>
  <c r="F8" i="3"/>
  <c r="F2" i="3"/>
  <c r="F10" i="3"/>
  <c r="F18" i="3"/>
  <c r="F26" i="3"/>
  <c r="F34" i="3"/>
  <c r="F44" i="3"/>
  <c r="F48" i="3"/>
  <c r="F52" i="3"/>
  <c r="F56" i="3"/>
  <c r="F60" i="3"/>
  <c r="F64" i="3"/>
  <c r="F68" i="3"/>
  <c r="F72" i="3"/>
  <c r="F76" i="3"/>
  <c r="F80" i="3"/>
  <c r="F84" i="3"/>
  <c r="F88" i="3"/>
  <c r="F92" i="3"/>
  <c r="F96" i="3"/>
  <c r="F100" i="3"/>
  <c r="F104" i="3"/>
  <c r="F108" i="3"/>
  <c r="F112" i="3"/>
  <c r="F116" i="3"/>
  <c r="F120" i="3"/>
  <c r="F124" i="3"/>
  <c r="F128" i="3"/>
  <c r="F132" i="3"/>
  <c r="F136" i="3"/>
  <c r="F140" i="3"/>
  <c r="F144" i="3"/>
  <c r="F148" i="3"/>
  <c r="F152" i="3"/>
  <c r="F156" i="3"/>
  <c r="F160" i="3"/>
  <c r="F164" i="3"/>
  <c r="F168" i="3"/>
  <c r="F172" i="3"/>
  <c r="F176" i="3"/>
  <c r="F180" i="3"/>
  <c r="F184" i="3"/>
  <c r="F188" i="3"/>
  <c r="F192" i="3"/>
  <c r="F196" i="3"/>
  <c r="F200" i="3"/>
  <c r="F204" i="3"/>
  <c r="F216" i="3"/>
  <c r="F220" i="3"/>
  <c r="F224" i="3"/>
  <c r="F228" i="3"/>
  <c r="F232" i="3"/>
  <c r="F236" i="3"/>
  <c r="F240" i="3"/>
  <c r="F244" i="3"/>
  <c r="F248" i="3"/>
  <c r="F252" i="3"/>
  <c r="F256" i="3"/>
  <c r="F260" i="3"/>
  <c r="F264" i="3"/>
  <c r="F268" i="3"/>
  <c r="F272" i="3"/>
  <c r="F276" i="3"/>
  <c r="F16" i="3"/>
  <c r="F24" i="3"/>
  <c r="F32" i="3"/>
  <c r="F39" i="3"/>
  <c r="F43" i="3"/>
  <c r="F47" i="3"/>
  <c r="F51" i="3"/>
  <c r="F55" i="3"/>
  <c r="F59" i="3"/>
  <c r="F63" i="3"/>
  <c r="F67" i="3"/>
  <c r="F71" i="3"/>
  <c r="F75" i="3"/>
  <c r="F79" i="3"/>
  <c r="F83" i="3"/>
  <c r="F87" i="3"/>
  <c r="F91" i="3"/>
  <c r="F95" i="3"/>
  <c r="F99" i="3"/>
  <c r="F103" i="3"/>
  <c r="F107" i="3"/>
  <c r="F111" i="3"/>
  <c r="F115" i="3"/>
  <c r="F119" i="3"/>
  <c r="F123" i="3"/>
  <c r="F127" i="3"/>
  <c r="F131" i="3"/>
  <c r="F135" i="3"/>
  <c r="F139" i="3"/>
  <c r="F143" i="3"/>
  <c r="F147" i="3"/>
  <c r="F151" i="3"/>
  <c r="F155" i="3"/>
  <c r="F159" i="3"/>
  <c r="F163" i="3"/>
  <c r="F167" i="3"/>
  <c r="F171" i="3"/>
  <c r="F175" i="3"/>
  <c r="F179" i="3"/>
  <c r="F183" i="3"/>
  <c r="F187" i="3"/>
  <c r="F191" i="3"/>
  <c r="F195" i="3"/>
  <c r="F199" i="3"/>
  <c r="F203" i="3"/>
  <c r="F207" i="3"/>
  <c r="F211" i="3"/>
  <c r="F215" i="3"/>
  <c r="F219" i="3"/>
  <c r="F223" i="3"/>
  <c r="F227" i="3"/>
  <c r="F231" i="3"/>
  <c r="F235" i="3"/>
  <c r="F239" i="3"/>
  <c r="F243" i="3"/>
  <c r="F247" i="3"/>
  <c r="F251" i="3"/>
  <c r="F255" i="3"/>
  <c r="F259" i="3"/>
  <c r="F263" i="3"/>
  <c r="F267" i="3"/>
  <c r="F271" i="3"/>
  <c r="F275" i="3"/>
  <c r="F69" i="3"/>
  <c r="F73" i="3"/>
  <c r="F77" i="3"/>
  <c r="F81" i="3"/>
  <c r="F85" i="3"/>
  <c r="F89" i="3"/>
  <c r="F93" i="3"/>
  <c r="F97" i="3"/>
  <c r="F101" i="3"/>
  <c r="F105" i="3"/>
  <c r="F109" i="3"/>
  <c r="F113" i="3"/>
  <c r="F117" i="3"/>
  <c r="F121" i="3"/>
  <c r="F125" i="3"/>
  <c r="F129" i="3"/>
  <c r="F133" i="3"/>
  <c r="F137" i="3"/>
  <c r="F141" i="3"/>
  <c r="F145" i="3"/>
  <c r="F149" i="3"/>
  <c r="F153" i="3"/>
  <c r="F157" i="3"/>
  <c r="F161" i="3"/>
  <c r="F165" i="3"/>
  <c r="F169" i="3"/>
  <c r="F173" i="3"/>
  <c r="F177" i="3"/>
  <c r="F181" i="3"/>
  <c r="F185" i="3"/>
  <c r="F189" i="3"/>
  <c r="F193" i="3"/>
  <c r="F197" i="3"/>
  <c r="F201" i="3"/>
  <c r="F205" i="3"/>
  <c r="F209" i="3"/>
  <c r="F210" i="3"/>
  <c r="F213" i="3"/>
  <c r="F217" i="3"/>
  <c r="F221" i="3"/>
  <c r="F225" i="3"/>
  <c r="F229" i="3"/>
  <c r="F233" i="3"/>
  <c r="F237" i="3"/>
  <c r="F241" i="3"/>
  <c r="F245" i="3"/>
  <c r="F249" i="3"/>
  <c r="F253" i="3"/>
  <c r="F257" i="3"/>
  <c r="F261" i="3"/>
  <c r="F265" i="3"/>
  <c r="F269" i="3"/>
  <c r="F273" i="3"/>
  <c r="F280" i="3"/>
  <c r="F284" i="3"/>
  <c r="F288" i="3"/>
  <c r="F292" i="3"/>
  <c r="F475" i="3"/>
  <c r="F479" i="3"/>
  <c r="F483" i="3"/>
  <c r="F487" i="3"/>
  <c r="F491" i="3"/>
  <c r="F495" i="3"/>
  <c r="F499" i="3"/>
  <c r="F503" i="3"/>
  <c r="F507" i="3"/>
  <c r="F511" i="3"/>
  <c r="F515" i="3"/>
  <c r="F519" i="3"/>
  <c r="F523" i="3"/>
  <c r="F527" i="3"/>
  <c r="F531" i="3"/>
  <c r="F535" i="3"/>
  <c r="F547" i="3"/>
  <c r="F643" i="3"/>
  <c r="F647" i="3"/>
  <c r="F651" i="3"/>
  <c r="F655" i="3"/>
  <c r="F667" i="3"/>
  <c r="F671" i="3"/>
  <c r="F675" i="3"/>
  <c r="F679" i="3"/>
  <c r="F683" i="3"/>
  <c r="F687" i="3"/>
  <c r="F703" i="3"/>
  <c r="F707" i="3"/>
  <c r="F711" i="3"/>
  <c r="F279" i="3"/>
  <c r="F283" i="3"/>
  <c r="F287" i="3"/>
  <c r="F291" i="3"/>
  <c r="F295" i="3"/>
  <c r="F300" i="3"/>
  <c r="F308" i="3"/>
  <c r="F316" i="3"/>
  <c r="F324" i="3"/>
  <c r="F332" i="3"/>
  <c r="F336" i="3"/>
  <c r="F340" i="3"/>
  <c r="F344" i="3"/>
  <c r="F348" i="3"/>
  <c r="F352" i="3"/>
  <c r="F356" i="3"/>
  <c r="F360" i="3"/>
  <c r="F366" i="3"/>
  <c r="F374" i="3"/>
  <c r="F380" i="3"/>
  <c r="F384" i="3"/>
  <c r="F388" i="3"/>
  <c r="F392" i="3"/>
  <c r="F396" i="3"/>
  <c r="F400" i="3"/>
  <c r="F404" i="3"/>
  <c r="F408" i="3"/>
  <c r="F412" i="3"/>
  <c r="F416" i="3"/>
  <c r="F420" i="3"/>
  <c r="F424" i="3"/>
  <c r="F428" i="3"/>
  <c r="F432" i="3"/>
  <c r="F436" i="3"/>
  <c r="F440" i="3"/>
  <c r="F444" i="3"/>
  <c r="F448" i="3"/>
  <c r="F452" i="3"/>
  <c r="F456" i="3"/>
  <c r="F460" i="3"/>
  <c r="F466" i="3"/>
  <c r="F472" i="3"/>
  <c r="F541" i="3"/>
  <c r="F549" i="3"/>
  <c r="F554" i="3"/>
  <c r="F555" i="3"/>
  <c r="F558" i="3"/>
  <c r="F559" i="3"/>
  <c r="F564" i="3"/>
  <c r="F572" i="3"/>
  <c r="F580" i="3"/>
  <c r="F588" i="3"/>
  <c r="F596" i="3"/>
  <c r="F601" i="3"/>
  <c r="F606" i="3"/>
  <c r="F611" i="3"/>
  <c r="F615" i="3"/>
  <c r="F619" i="3"/>
  <c r="F623" i="3"/>
  <c r="F628" i="3"/>
  <c r="F636" i="3"/>
  <c r="F637" i="3"/>
  <c r="F640" i="3"/>
  <c r="F658" i="3"/>
  <c r="F690" i="3"/>
  <c r="F691" i="3"/>
  <c r="F694" i="3"/>
  <c r="F695" i="3"/>
  <c r="F700" i="3"/>
  <c r="F713" i="3"/>
  <c r="F704" i="3"/>
  <c r="F708" i="3"/>
  <c r="F712" i="3"/>
  <c r="F277" i="3"/>
  <c r="F281" i="3"/>
  <c r="F285" i="3"/>
  <c r="F289" i="3"/>
  <c r="F293" i="3"/>
  <c r="F297" i="3"/>
  <c r="F312" i="3"/>
  <c r="F320" i="3"/>
  <c r="F334" i="3"/>
  <c r="F338" i="3"/>
  <c r="F342" i="3"/>
  <c r="F346" i="3"/>
  <c r="F350" i="3"/>
  <c r="F354" i="3"/>
  <c r="F358" i="3"/>
  <c r="F362" i="3"/>
  <c r="F370" i="3"/>
  <c r="F378" i="3"/>
  <c r="F382" i="3"/>
  <c r="F386" i="3"/>
  <c r="F390" i="3"/>
  <c r="F394" i="3"/>
  <c r="F398" i="3"/>
  <c r="F402" i="3"/>
  <c r="F406" i="3"/>
  <c r="F410" i="3"/>
  <c r="F414" i="3"/>
  <c r="F418" i="3"/>
  <c r="F422" i="3"/>
  <c r="F426" i="3"/>
  <c r="F430" i="3"/>
  <c r="F434" i="3"/>
  <c r="F438" i="3"/>
  <c r="F442" i="3"/>
  <c r="F446" i="3"/>
  <c r="F450" i="3"/>
  <c r="F454" i="3"/>
  <c r="F458" i="3"/>
  <c r="F462" i="3"/>
  <c r="F553" i="3"/>
  <c r="F557" i="3"/>
  <c r="F613" i="3"/>
  <c r="F617" i="3"/>
  <c r="F621" i="3"/>
  <c r="F626" i="3"/>
  <c r="F638" i="3"/>
  <c r="F639" i="3"/>
  <c r="F693" i="3"/>
  <c r="F40" i="3"/>
  <c r="V6" i="5" l="1"/>
  <c r="G4" i="3"/>
  <c r="T7" i="5"/>
  <c r="U7" i="5" s="1"/>
  <c r="S8" i="5"/>
  <c r="Q8" i="5" s="1"/>
  <c r="H2" i="3"/>
  <c r="H3" i="3" s="1"/>
  <c r="H4" i="3" l="1"/>
  <c r="V7" i="5"/>
  <c r="G5" i="3"/>
  <c r="T8" i="5"/>
  <c r="U8" i="5" s="1"/>
  <c r="V8" i="5" s="1"/>
  <c r="S9" i="5"/>
  <c r="Q9" i="5" s="1"/>
  <c r="H5" i="3" l="1"/>
  <c r="T9" i="5"/>
  <c r="U9" i="5" s="1"/>
  <c r="S10" i="5"/>
  <c r="Q10" i="5" s="1"/>
  <c r="V9" i="5" l="1"/>
  <c r="T10" i="5"/>
  <c r="U10" i="5" s="1"/>
  <c r="V10" i="5" s="1"/>
  <c r="S11" i="5"/>
  <c r="Q11" i="5" s="1"/>
  <c r="T11" i="5" l="1"/>
  <c r="U11" i="5" s="1"/>
  <c r="S12" i="5"/>
  <c r="Q12" i="5" s="1"/>
  <c r="V11" i="5" l="1"/>
  <c r="G6" i="3"/>
  <c r="H6" i="3" s="1"/>
  <c r="T12" i="5"/>
  <c r="U12" i="5" s="1"/>
  <c r="V12" i="5" s="1"/>
  <c r="S13" i="5"/>
  <c r="Q13" i="5" s="1"/>
  <c r="T13" i="5" l="1"/>
  <c r="U13" i="5" s="1"/>
  <c r="S14" i="5"/>
  <c r="Q14" i="5" s="1"/>
  <c r="V13" i="5" l="1"/>
  <c r="T14" i="5"/>
  <c r="U14" i="5" s="1"/>
  <c r="V14" i="5" s="1"/>
  <c r="S15" i="5"/>
  <c r="Q15" i="5" s="1"/>
  <c r="T15" i="5" l="1"/>
  <c r="U15" i="5" s="1"/>
  <c r="S16" i="5"/>
  <c r="Q16" i="5" s="1"/>
  <c r="V15" i="5" l="1"/>
  <c r="G7" i="3"/>
  <c r="H7" i="3" s="1"/>
  <c r="T16" i="5"/>
  <c r="U16" i="5" s="1"/>
  <c r="S17" i="5"/>
  <c r="Q17" i="5" s="1"/>
  <c r="V16" i="5" l="1"/>
  <c r="G8" i="3"/>
  <c r="H8" i="3" s="1"/>
  <c r="T17" i="5"/>
  <c r="U17" i="5" s="1"/>
  <c r="S18" i="5"/>
  <c r="Q18" i="5" s="1"/>
  <c r="V17" i="5" l="1"/>
  <c r="T18" i="5"/>
  <c r="U18" i="5" s="1"/>
  <c r="V18" i="5" s="1"/>
  <c r="S19" i="5"/>
  <c r="Q19" i="5" s="1"/>
  <c r="T19" i="5" l="1"/>
  <c r="U19" i="5" s="1"/>
  <c r="S20" i="5"/>
  <c r="Q20" i="5" s="1"/>
  <c r="V19" i="5" l="1"/>
  <c r="G9" i="3"/>
  <c r="H9" i="3" s="1"/>
  <c r="T20" i="5"/>
  <c r="U20" i="5" s="1"/>
  <c r="V20" i="5" s="1"/>
  <c r="S21" i="5"/>
  <c r="Q21" i="5" s="1"/>
  <c r="T21" i="5" l="1"/>
  <c r="U21" i="5" s="1"/>
  <c r="S22" i="5"/>
  <c r="Q22" i="5" s="1"/>
  <c r="V21" i="5" l="1"/>
  <c r="T22" i="5"/>
  <c r="U22" i="5" s="1"/>
  <c r="V22" i="5" s="1"/>
  <c r="S23" i="5"/>
  <c r="Q23" i="5" s="1"/>
  <c r="T23" i="5" l="1"/>
  <c r="U23" i="5" s="1"/>
  <c r="S24" i="5"/>
  <c r="Q24" i="5" s="1"/>
  <c r="V23" i="5" l="1"/>
  <c r="G10" i="3"/>
  <c r="H10" i="3" s="1"/>
  <c r="T24" i="5"/>
  <c r="U24" i="5" s="1"/>
  <c r="V24" i="5" s="1"/>
  <c r="S25" i="5"/>
  <c r="Q25" i="5" s="1"/>
  <c r="T25" i="5" l="1"/>
  <c r="U25" i="5" s="1"/>
  <c r="S26" i="5"/>
  <c r="Q26" i="5" s="1"/>
  <c r="V25" i="5" l="1"/>
  <c r="G11" i="3"/>
  <c r="H11" i="3" s="1"/>
  <c r="T26" i="5"/>
  <c r="U26" i="5" s="1"/>
  <c r="V26" i="5" s="1"/>
  <c r="S27" i="5"/>
  <c r="Q27" i="5" s="1"/>
  <c r="T27" i="5" l="1"/>
  <c r="U27" i="5" s="1"/>
  <c r="S28" i="5"/>
  <c r="Q28" i="5" s="1"/>
  <c r="V27" i="5" l="1"/>
  <c r="G12" i="3"/>
  <c r="H12" i="3" s="1"/>
  <c r="T28" i="5"/>
  <c r="U28" i="5" s="1"/>
  <c r="V28" i="5" s="1"/>
  <c r="S29" i="5"/>
  <c r="Q29" i="5" s="1"/>
  <c r="T29" i="5" l="1"/>
  <c r="U29" i="5" s="1"/>
  <c r="S30" i="5"/>
  <c r="Q30" i="5" s="1"/>
  <c r="V29" i="5" l="1"/>
  <c r="T30" i="5"/>
  <c r="U30" i="5" s="1"/>
  <c r="V30" i="5" s="1"/>
  <c r="S31" i="5"/>
  <c r="Q31" i="5" s="1"/>
  <c r="T31" i="5" l="1"/>
  <c r="U31" i="5" s="1"/>
  <c r="S32" i="5"/>
  <c r="Q32" i="5" s="1"/>
  <c r="V31" i="5" l="1"/>
  <c r="G13" i="3"/>
  <c r="H13" i="3" s="1"/>
  <c r="T32" i="5"/>
  <c r="U32" i="5" s="1"/>
  <c r="S33" i="5"/>
  <c r="Q33" i="5" s="1"/>
  <c r="V32" i="5" l="1"/>
  <c r="G14" i="3"/>
  <c r="H14" i="3" s="1"/>
  <c r="T33" i="5"/>
  <c r="U33" i="5" s="1"/>
  <c r="V33" i="5" s="1"/>
  <c r="S34" i="5"/>
  <c r="Q34" i="5" s="1"/>
  <c r="T34" i="5" l="1"/>
  <c r="U34" i="5" s="1"/>
  <c r="S36" i="5"/>
  <c r="Q36" i="5" s="1"/>
  <c r="S35" i="5"/>
  <c r="Q35" i="5" s="1"/>
  <c r="V34" i="5" l="1"/>
  <c r="G15" i="3"/>
  <c r="H15" i="3" s="1"/>
  <c r="T36" i="5"/>
  <c r="U36" i="5" s="1"/>
  <c r="G16" i="3" s="1"/>
  <c r="T35" i="5"/>
  <c r="U35" i="5" s="1"/>
  <c r="V35" i="5" s="1"/>
  <c r="H16" i="3" l="1"/>
  <c r="V36" i="5"/>
  <c r="R37" i="5" s="1"/>
  <c r="R38" i="5" s="1"/>
  <c r="R39" i="5" s="1"/>
  <c r="R40" i="5" s="1"/>
  <c r="R41" i="5" s="1"/>
  <c r="R42" i="5" s="1"/>
  <c r="R43" i="5" s="1"/>
  <c r="R44" i="5" s="1"/>
  <c r="R45" i="5" s="1"/>
  <c r="R46" i="5" s="1"/>
  <c r="R47" i="5" s="1"/>
  <c r="R48" i="5" s="1"/>
  <c r="R49" i="5" s="1"/>
  <c r="R50" i="5" s="1"/>
  <c r="R51" i="5" s="1"/>
  <c r="R52" i="5" s="1"/>
  <c r="R53" i="5" s="1"/>
  <c r="R54" i="5" s="1"/>
  <c r="R55" i="5" s="1"/>
  <c r="R56" i="5" s="1"/>
  <c r="R57" i="5" s="1"/>
  <c r="R58" i="5" s="1"/>
  <c r="R59" i="5" s="1"/>
  <c r="R60" i="5" s="1"/>
  <c r="R61" i="5" s="1"/>
  <c r="R62" i="5" s="1"/>
  <c r="R63" i="5" s="1"/>
  <c r="R64" i="5" s="1"/>
  <c r="R65" i="5" s="1"/>
  <c r="R66" i="5" s="1"/>
  <c r="R67" i="5" s="1"/>
  <c r="S37" i="5" l="1"/>
  <c r="Q37" i="5" s="1"/>
  <c r="S38" i="5"/>
  <c r="Q38" i="5" s="1"/>
  <c r="T37" i="5" l="1"/>
  <c r="U37" i="5" s="1"/>
  <c r="T38" i="5"/>
  <c r="U38" i="5" s="1"/>
  <c r="S39" i="5"/>
  <c r="Q39" i="5" s="1"/>
  <c r="V37" i="5" l="1"/>
  <c r="G17" i="3"/>
  <c r="H17" i="3" s="1"/>
  <c r="V38" i="5"/>
  <c r="T39" i="5"/>
  <c r="U39" i="5" s="1"/>
  <c r="S40" i="5"/>
  <c r="Q40" i="5" s="1"/>
  <c r="V39" i="5" l="1"/>
  <c r="T40" i="5"/>
  <c r="U40" i="5" s="1"/>
  <c r="S41" i="5"/>
  <c r="Q41" i="5" s="1"/>
  <c r="V40" i="5" l="1"/>
  <c r="T41" i="5"/>
  <c r="U41" i="5" s="1"/>
  <c r="V41" i="5" s="1"/>
  <c r="S42" i="5"/>
  <c r="Q42" i="5" s="1"/>
  <c r="T42" i="5" l="1"/>
  <c r="U42" i="5" s="1"/>
  <c r="S43" i="5"/>
  <c r="Q43" i="5" s="1"/>
  <c r="V42" i="5" l="1"/>
  <c r="G18" i="3"/>
  <c r="H18" i="3" s="1"/>
  <c r="T43" i="5"/>
  <c r="U43" i="5" s="1"/>
  <c r="V43" i="5" s="1"/>
  <c r="S44" i="5"/>
  <c r="Q44" i="5" s="1"/>
  <c r="T44" i="5" l="1"/>
  <c r="U44" i="5" s="1"/>
  <c r="S45" i="5"/>
  <c r="Q45" i="5" s="1"/>
  <c r="V44" i="5" l="1"/>
  <c r="G19" i="3"/>
  <c r="H19" i="3" s="1"/>
  <c r="T45" i="5"/>
  <c r="U45" i="5" s="1"/>
  <c r="V45" i="5" s="1"/>
  <c r="S46" i="5"/>
  <c r="Q46" i="5" s="1"/>
  <c r="T46" i="5" l="1"/>
  <c r="U46" i="5" s="1"/>
  <c r="S47" i="5"/>
  <c r="Q47" i="5" s="1"/>
  <c r="V46" i="5" l="1"/>
  <c r="G20" i="3"/>
  <c r="H20" i="3" s="1"/>
  <c r="T47" i="5"/>
  <c r="U47" i="5" s="1"/>
  <c r="V47" i="5" s="1"/>
  <c r="S48" i="5"/>
  <c r="Q48" i="5" s="1"/>
  <c r="T48" i="5" l="1"/>
  <c r="U48" i="5" s="1"/>
  <c r="S49" i="5"/>
  <c r="Q49" i="5" s="1"/>
  <c r="V48" i="5" l="1"/>
  <c r="G21" i="3"/>
  <c r="H21" i="3" s="1"/>
  <c r="T49" i="5"/>
  <c r="U49" i="5" s="1"/>
  <c r="V49" i="5" s="1"/>
  <c r="S50" i="5"/>
  <c r="Q50" i="5" s="1"/>
  <c r="T50" i="5" l="1"/>
  <c r="U50" i="5" s="1"/>
  <c r="S51" i="5"/>
  <c r="Q51" i="5" s="1"/>
  <c r="V50" i="5" l="1"/>
  <c r="G22" i="3"/>
  <c r="H22" i="3" s="1"/>
  <c r="T51" i="5"/>
  <c r="U51" i="5" s="1"/>
  <c r="V51" i="5" s="1"/>
  <c r="S52" i="5"/>
  <c r="Q52" i="5" s="1"/>
  <c r="T52" i="5" l="1"/>
  <c r="U52" i="5" s="1"/>
  <c r="S53" i="5"/>
  <c r="Q53" i="5" s="1"/>
  <c r="V52" i="5" l="1"/>
  <c r="G23" i="3"/>
  <c r="H23" i="3" s="1"/>
  <c r="T53" i="5"/>
  <c r="U53" i="5" s="1"/>
  <c r="V53" i="5" s="1"/>
  <c r="S54" i="5"/>
  <c r="Q54" i="5" s="1"/>
  <c r="T54" i="5" l="1"/>
  <c r="U54" i="5" s="1"/>
  <c r="S55" i="5"/>
  <c r="Q55" i="5" s="1"/>
  <c r="V54" i="5" l="1"/>
  <c r="T55" i="5"/>
  <c r="U55" i="5" s="1"/>
  <c r="V55" i="5" s="1"/>
  <c r="S56" i="5"/>
  <c r="Q56" i="5" s="1"/>
  <c r="T56" i="5" l="1"/>
  <c r="U56" i="5" s="1"/>
  <c r="S57" i="5"/>
  <c r="Q57" i="5" s="1"/>
  <c r="V56" i="5" l="1"/>
  <c r="G24" i="3"/>
  <c r="H24" i="3" s="1"/>
  <c r="T57" i="5"/>
  <c r="U57" i="5" s="1"/>
  <c r="S58" i="5"/>
  <c r="Q58" i="5" s="1"/>
  <c r="V57" i="5" l="1"/>
  <c r="T58" i="5"/>
  <c r="U58" i="5" s="1"/>
  <c r="V58" i="5" s="1"/>
  <c r="S59" i="5"/>
  <c r="Q59" i="5" s="1"/>
  <c r="T59" i="5" l="1"/>
  <c r="U59" i="5" s="1"/>
  <c r="S60" i="5"/>
  <c r="Q60" i="5" s="1"/>
  <c r="V59" i="5" l="1"/>
  <c r="T60" i="5"/>
  <c r="U60" i="5" s="1"/>
  <c r="V60" i="5" s="1"/>
  <c r="S61" i="5"/>
  <c r="Q61" i="5" s="1"/>
  <c r="T61" i="5" l="1"/>
  <c r="U61" i="5" s="1"/>
  <c r="S62" i="5"/>
  <c r="Q62" i="5" s="1"/>
  <c r="V61" i="5" l="1"/>
  <c r="G25" i="3"/>
  <c r="H25" i="3" s="1"/>
  <c r="T62" i="5"/>
  <c r="U62" i="5" s="1"/>
  <c r="V62" i="5" s="1"/>
  <c r="S63" i="5"/>
  <c r="Q63" i="5" s="1"/>
  <c r="T63" i="5" l="1"/>
  <c r="U63" i="5" s="1"/>
  <c r="S64" i="5"/>
  <c r="Q64" i="5" s="1"/>
  <c r="V63" i="5" l="1"/>
  <c r="G26" i="3"/>
  <c r="H26" i="3" s="1"/>
  <c r="T64" i="5"/>
  <c r="U64" i="5" s="1"/>
  <c r="S65" i="5"/>
  <c r="Q65" i="5" s="1"/>
  <c r="V64" i="5" l="1"/>
  <c r="G27" i="3"/>
  <c r="H27" i="3" s="1"/>
  <c r="T65" i="5"/>
  <c r="U65" i="5" s="1"/>
  <c r="S67" i="5"/>
  <c r="Q67" i="5" s="1"/>
  <c r="S66" i="5"/>
  <c r="Q66" i="5" s="1"/>
  <c r="V65" i="5" l="1"/>
  <c r="G28" i="3"/>
  <c r="H28" i="3" s="1"/>
  <c r="T67" i="5"/>
  <c r="U67" i="5" s="1"/>
  <c r="T66" i="5"/>
  <c r="U66" i="5" s="1"/>
  <c r="V66" i="5" l="1"/>
  <c r="G29" i="3"/>
  <c r="H29" i="3" s="1"/>
  <c r="V67" i="5"/>
  <c r="R68" i="5" s="1"/>
  <c r="R69" i="5" s="1"/>
  <c r="R70" i="5" s="1"/>
  <c r="R71" i="5" s="1"/>
  <c r="R72" i="5" s="1"/>
  <c r="R73" i="5" s="1"/>
  <c r="R74" i="5" s="1"/>
  <c r="R75" i="5" s="1"/>
  <c r="R76" i="5" s="1"/>
  <c r="R77" i="5" s="1"/>
  <c r="R78" i="5" s="1"/>
  <c r="R79" i="5" s="1"/>
  <c r="R80" i="5" s="1"/>
  <c r="R81" i="5" s="1"/>
  <c r="R82" i="5" s="1"/>
  <c r="R83" i="5" s="1"/>
  <c r="R84" i="5" s="1"/>
  <c r="R85" i="5" s="1"/>
  <c r="R86" i="5" s="1"/>
  <c r="R87" i="5" s="1"/>
  <c r="R88" i="5" s="1"/>
  <c r="R89" i="5" s="1"/>
  <c r="R90" i="5" s="1"/>
  <c r="R91" i="5" s="1"/>
  <c r="R92" i="5" s="1"/>
  <c r="R93" i="5" s="1"/>
  <c r="R94" i="5" s="1"/>
  <c r="R95" i="5" s="1"/>
  <c r="R96" i="5" s="1"/>
  <c r="R97" i="5" s="1"/>
  <c r="R98" i="5" s="1"/>
  <c r="R99" i="5" s="1"/>
  <c r="R100" i="5" s="1"/>
  <c r="R101" i="5" s="1"/>
  <c r="R102" i="5" s="1"/>
  <c r="R103" i="5" s="1"/>
  <c r="R104" i="5" s="1"/>
  <c r="R105" i="5" s="1"/>
  <c r="R106" i="5" s="1"/>
  <c r="R107" i="5" s="1"/>
  <c r="R108" i="5" s="1"/>
  <c r="R109" i="5" s="1"/>
  <c r="R110" i="5" s="1"/>
  <c r="R111" i="5" s="1"/>
  <c r="R112" i="5" s="1"/>
  <c r="R113" i="5" s="1"/>
  <c r="R114" i="5" s="1"/>
  <c r="S68" i="5" l="1"/>
  <c r="Q68" i="5" s="1"/>
  <c r="S69" i="5"/>
  <c r="Q69" i="5" s="1"/>
  <c r="T68" i="5" l="1"/>
  <c r="U68" i="5" s="1"/>
  <c r="T69" i="5"/>
  <c r="U69" i="5" s="1"/>
  <c r="S70" i="5"/>
  <c r="Q70" i="5" s="1"/>
  <c r="G31" i="3" l="1"/>
  <c r="V68" i="5"/>
  <c r="V69" i="5" s="1"/>
  <c r="G30" i="3"/>
  <c r="H30" i="3" s="1"/>
  <c r="T70" i="5"/>
  <c r="U70" i="5" s="1"/>
  <c r="S71" i="5"/>
  <c r="Q71" i="5" s="1"/>
  <c r="H31" i="3" l="1"/>
  <c r="V70" i="5"/>
  <c r="T71" i="5"/>
  <c r="U71" i="5" s="1"/>
  <c r="V71" i="5" s="1"/>
  <c r="S72" i="5"/>
  <c r="Q72" i="5" s="1"/>
  <c r="T72" i="5" l="1"/>
  <c r="U72" i="5" s="1"/>
  <c r="S73" i="5"/>
  <c r="Q73" i="5" s="1"/>
  <c r="V72" i="5" l="1"/>
  <c r="G32" i="3"/>
  <c r="H32" i="3" s="1"/>
  <c r="T73" i="5"/>
  <c r="U73" i="5" s="1"/>
  <c r="S74" i="5"/>
  <c r="Q74" i="5" s="1"/>
  <c r="V73" i="5" l="1"/>
  <c r="T74" i="5"/>
  <c r="U74" i="5" s="1"/>
  <c r="V74" i="5" s="1"/>
  <c r="S75" i="5"/>
  <c r="Q75" i="5" s="1"/>
  <c r="T75" i="5" l="1"/>
  <c r="U75" i="5" s="1"/>
  <c r="S76" i="5"/>
  <c r="Q76" i="5" s="1"/>
  <c r="V75" i="5" l="1"/>
  <c r="G33" i="3"/>
  <c r="H33" i="3" s="1"/>
  <c r="T76" i="5"/>
  <c r="U76" i="5" s="1"/>
  <c r="S77" i="5"/>
  <c r="Q77" i="5" s="1"/>
  <c r="V76" i="5" l="1"/>
  <c r="T77" i="5"/>
  <c r="U77" i="5" s="1"/>
  <c r="V77" i="5" s="1"/>
  <c r="S78" i="5"/>
  <c r="Q78" i="5" s="1"/>
  <c r="T78" i="5" l="1"/>
  <c r="U78" i="5" s="1"/>
  <c r="S79" i="5"/>
  <c r="Q79" i="5" s="1"/>
  <c r="V78" i="5" l="1"/>
  <c r="G34" i="3"/>
  <c r="H34" i="3" s="1"/>
  <c r="T79" i="5"/>
  <c r="U79" i="5" s="1"/>
  <c r="S80" i="5"/>
  <c r="Q80" i="5" s="1"/>
  <c r="V79" i="5" l="1"/>
  <c r="T80" i="5"/>
  <c r="U80" i="5" s="1"/>
  <c r="V80" i="5" s="1"/>
  <c r="S81" i="5"/>
  <c r="Q81" i="5" s="1"/>
  <c r="T81" i="5" l="1"/>
  <c r="U81" i="5" s="1"/>
  <c r="S82" i="5"/>
  <c r="Q82" i="5" s="1"/>
  <c r="V81" i="5" l="1"/>
  <c r="G35" i="3"/>
  <c r="H35" i="3" s="1"/>
  <c r="T82" i="5"/>
  <c r="U82" i="5" s="1"/>
  <c r="S83" i="5"/>
  <c r="Q83" i="5" s="1"/>
  <c r="V82" i="5" l="1"/>
  <c r="G36" i="3"/>
  <c r="H36" i="3" s="1"/>
  <c r="T83" i="5"/>
  <c r="U83" i="5" s="1"/>
  <c r="V83" i="5" s="1"/>
  <c r="S84" i="5"/>
  <c r="Q84" i="5" s="1"/>
  <c r="T84" i="5" l="1"/>
  <c r="U84" i="5" s="1"/>
  <c r="S85" i="5"/>
  <c r="Q85" i="5" s="1"/>
  <c r="V84" i="5" l="1"/>
  <c r="G37" i="3"/>
  <c r="H37" i="3" s="1"/>
  <c r="T85" i="5"/>
  <c r="U85" i="5" s="1"/>
  <c r="S86" i="5"/>
  <c r="Q86" i="5" s="1"/>
  <c r="V85" i="5" l="1"/>
  <c r="T86" i="5"/>
  <c r="U86" i="5" s="1"/>
  <c r="V86" i="5" s="1"/>
  <c r="S87" i="5"/>
  <c r="Q87" i="5" s="1"/>
  <c r="T87" i="5" l="1"/>
  <c r="U87" i="5" s="1"/>
  <c r="S88" i="5"/>
  <c r="Q88" i="5" s="1"/>
  <c r="V87" i="5" l="1"/>
  <c r="T88" i="5"/>
  <c r="U88" i="5" s="1"/>
  <c r="V88" i="5" s="1"/>
  <c r="S89" i="5"/>
  <c r="Q89" i="5" s="1"/>
  <c r="T89" i="5" l="1"/>
  <c r="U89" i="5" s="1"/>
  <c r="S90" i="5"/>
  <c r="Q90" i="5" s="1"/>
  <c r="V89" i="5" l="1"/>
  <c r="G38" i="3"/>
  <c r="H38" i="3" s="1"/>
  <c r="T90" i="5"/>
  <c r="U90" i="5" s="1"/>
  <c r="V90" i="5" s="1"/>
  <c r="S91" i="5"/>
  <c r="Q91" i="5" s="1"/>
  <c r="T91" i="5" l="1"/>
  <c r="U91" i="5" s="1"/>
  <c r="S92" i="5"/>
  <c r="Q92" i="5" s="1"/>
  <c r="V91" i="5" l="1"/>
  <c r="T92" i="5"/>
  <c r="U92" i="5" s="1"/>
  <c r="V92" i="5" s="1"/>
  <c r="S93" i="5"/>
  <c r="Q93" i="5" s="1"/>
  <c r="T93" i="5" l="1"/>
  <c r="U93" i="5" s="1"/>
  <c r="S94" i="5"/>
  <c r="Q94" i="5" s="1"/>
  <c r="V93" i="5" l="1"/>
  <c r="G39" i="3"/>
  <c r="H39" i="3" s="1"/>
  <c r="T94" i="5"/>
  <c r="U94" i="5" s="1"/>
  <c r="V94" i="5" s="1"/>
  <c r="S95" i="5"/>
  <c r="Q95" i="5" s="1"/>
  <c r="T95" i="5" l="1"/>
  <c r="U95" i="5" s="1"/>
  <c r="S96" i="5"/>
  <c r="Q96" i="5" s="1"/>
  <c r="V95" i="5" l="1"/>
  <c r="G40" i="3"/>
  <c r="H40" i="3" s="1"/>
  <c r="T96" i="5"/>
  <c r="U96" i="5" s="1"/>
  <c r="S97" i="5"/>
  <c r="Q97" i="5" s="1"/>
  <c r="V96" i="5" l="1"/>
  <c r="G41" i="3"/>
  <c r="H41" i="3" s="1"/>
  <c r="T97" i="5"/>
  <c r="U97" i="5" s="1"/>
  <c r="V97" i="5" s="1"/>
  <c r="S98" i="5"/>
  <c r="Q98" i="5" s="1"/>
  <c r="T98" i="5" l="1"/>
  <c r="U98" i="5" s="1"/>
  <c r="S99" i="5"/>
  <c r="Q99" i="5" s="1"/>
  <c r="V98" i="5" l="1"/>
  <c r="G42" i="3"/>
  <c r="H42" i="3" s="1"/>
  <c r="T99" i="5"/>
  <c r="U99" i="5" s="1"/>
  <c r="V99" i="5" s="1"/>
  <c r="S100" i="5"/>
  <c r="Q100" i="5" s="1"/>
  <c r="T100" i="5" l="1"/>
  <c r="U100" i="5" s="1"/>
  <c r="S101" i="5"/>
  <c r="Q101" i="5" s="1"/>
  <c r="V100" i="5" l="1"/>
  <c r="G43" i="3"/>
  <c r="H43" i="3" s="1"/>
  <c r="T101" i="5"/>
  <c r="U101" i="5" s="1"/>
  <c r="S102" i="5"/>
  <c r="Q102" i="5" s="1"/>
  <c r="V101" i="5" l="1"/>
  <c r="T102" i="5"/>
  <c r="U102" i="5" s="1"/>
  <c r="V102" i="5" s="1"/>
  <c r="S103" i="5"/>
  <c r="Q103" i="5" s="1"/>
  <c r="T103" i="5" l="1"/>
  <c r="U103" i="5" s="1"/>
  <c r="S104" i="5"/>
  <c r="Q104" i="5" s="1"/>
  <c r="V103" i="5" l="1"/>
  <c r="T104" i="5"/>
  <c r="U104" i="5" s="1"/>
  <c r="V104" i="5" s="1"/>
  <c r="S105" i="5"/>
  <c r="Q105" i="5" s="1"/>
  <c r="T105" i="5" l="1"/>
  <c r="U105" i="5" s="1"/>
  <c r="S106" i="5"/>
  <c r="Q106" i="5" s="1"/>
  <c r="V105" i="5" l="1"/>
  <c r="G44" i="3"/>
  <c r="H44" i="3" s="1"/>
  <c r="T106" i="5"/>
  <c r="U106" i="5" s="1"/>
  <c r="S107" i="5"/>
  <c r="Q107" i="5" s="1"/>
  <c r="V106" i="5" l="1"/>
  <c r="G45" i="3"/>
  <c r="H45" i="3" s="1"/>
  <c r="T107" i="5"/>
  <c r="U107" i="5" s="1"/>
  <c r="V107" i="5" s="1"/>
  <c r="S108" i="5"/>
  <c r="Q108" i="5" s="1"/>
  <c r="T108" i="5" l="1"/>
  <c r="U108" i="5" s="1"/>
  <c r="S109" i="5"/>
  <c r="Q109" i="5" s="1"/>
  <c r="V108" i="5" l="1"/>
  <c r="G46" i="3"/>
  <c r="H46" i="3" s="1"/>
  <c r="T109" i="5"/>
  <c r="U109" i="5" s="1"/>
  <c r="V109" i="5" s="1"/>
  <c r="S110" i="5"/>
  <c r="Q110" i="5" s="1"/>
  <c r="T110" i="5" l="1"/>
  <c r="U110" i="5" s="1"/>
  <c r="S111" i="5"/>
  <c r="Q111" i="5" s="1"/>
  <c r="V110" i="5" l="1"/>
  <c r="T111" i="5"/>
  <c r="U111" i="5" s="1"/>
  <c r="V111" i="5" s="1"/>
  <c r="S112" i="5"/>
  <c r="Q112" i="5" s="1"/>
  <c r="T112" i="5" l="1"/>
  <c r="U112" i="5" s="1"/>
  <c r="S114" i="5"/>
  <c r="Q114" i="5" s="1"/>
  <c r="S113" i="5"/>
  <c r="Q113" i="5" s="1"/>
  <c r="V112" i="5" l="1"/>
  <c r="G47" i="3"/>
  <c r="H47" i="3" s="1"/>
  <c r="H48" i="3" s="1"/>
  <c r="T113" i="5"/>
  <c r="U113" i="5" s="1"/>
  <c r="V113" i="5" s="1"/>
  <c r="T114" i="5"/>
  <c r="U114" i="5" s="1"/>
  <c r="G48" i="3" s="1"/>
  <c r="V114" i="5" l="1"/>
  <c r="R115" i="5" s="1"/>
  <c r="R116" i="5" s="1"/>
  <c r="R117" i="5" s="1"/>
  <c r="R118" i="5" s="1"/>
  <c r="R119" i="5" s="1"/>
  <c r="R120" i="5" s="1"/>
  <c r="R121" i="5" s="1"/>
  <c r="R122" i="5" s="1"/>
  <c r="R123" i="5" s="1"/>
  <c r="R124" i="5" s="1"/>
  <c r="R125" i="5" s="1"/>
  <c r="R126" i="5" s="1"/>
  <c r="R127" i="5" s="1"/>
  <c r="R128" i="5" s="1"/>
  <c r="R129" i="5" s="1"/>
  <c r="R130" i="5" s="1"/>
  <c r="R131" i="5" s="1"/>
  <c r="R132" i="5" s="1"/>
  <c r="R133" i="5" s="1"/>
  <c r="R134" i="5" s="1"/>
  <c r="R135" i="5" s="1"/>
  <c r="R136" i="5" s="1"/>
  <c r="R137" i="5" s="1"/>
  <c r="R138" i="5" s="1"/>
  <c r="R139" i="5" s="1"/>
  <c r="R140" i="5" s="1"/>
  <c r="S115" i="5" l="1"/>
  <c r="Q115" i="5" s="1"/>
  <c r="T115" i="5" l="1"/>
  <c r="U115" i="5" s="1"/>
  <c r="S116" i="5"/>
  <c r="Q116" i="5" s="1"/>
  <c r="V115" i="5" l="1"/>
  <c r="G49" i="3"/>
  <c r="H49" i="3" s="1"/>
  <c r="T116" i="5"/>
  <c r="U116" i="5" s="1"/>
  <c r="V116" i="5" s="1"/>
  <c r="S117" i="5"/>
  <c r="Q117" i="5" s="1"/>
  <c r="T117" i="5" l="1"/>
  <c r="U117" i="5" s="1"/>
  <c r="S118" i="5"/>
  <c r="Q118" i="5" s="1"/>
  <c r="V117" i="5" l="1"/>
  <c r="G50" i="3"/>
  <c r="H50" i="3" s="1"/>
  <c r="T118" i="5"/>
  <c r="U118" i="5" s="1"/>
  <c r="S119" i="5"/>
  <c r="Q119" i="5" s="1"/>
  <c r="V118" i="5" l="1"/>
  <c r="G51" i="3"/>
  <c r="H51" i="3" s="1"/>
  <c r="T119" i="5"/>
  <c r="U119" i="5" s="1"/>
  <c r="S120" i="5"/>
  <c r="Q120" i="5" s="1"/>
  <c r="V119" i="5" l="1"/>
  <c r="G52" i="3"/>
  <c r="H52" i="3" s="1"/>
  <c r="T120" i="5"/>
  <c r="U120" i="5" s="1"/>
  <c r="S121" i="5"/>
  <c r="Q121" i="5" s="1"/>
  <c r="V120" i="5" l="1"/>
  <c r="T121" i="5"/>
  <c r="U121" i="5" s="1"/>
  <c r="V121" i="5" s="1"/>
  <c r="S122" i="5"/>
  <c r="Q122" i="5" s="1"/>
  <c r="T122" i="5" l="1"/>
  <c r="U122" i="5" s="1"/>
  <c r="S123" i="5"/>
  <c r="Q123" i="5" s="1"/>
  <c r="V122" i="5" l="1"/>
  <c r="T123" i="5"/>
  <c r="U123" i="5" s="1"/>
  <c r="V123" i="5" s="1"/>
  <c r="S124" i="5"/>
  <c r="Q124" i="5" s="1"/>
  <c r="T124" i="5" l="1"/>
  <c r="U124" i="5" s="1"/>
  <c r="S125" i="5"/>
  <c r="Q125" i="5" s="1"/>
  <c r="V124" i="5" l="1"/>
  <c r="G53" i="3"/>
  <c r="H53" i="3" s="1"/>
  <c r="T125" i="5"/>
  <c r="U125" i="5" s="1"/>
  <c r="S126" i="5"/>
  <c r="Q126" i="5" s="1"/>
  <c r="V125" i="5" l="1"/>
  <c r="G54" i="3"/>
  <c r="H54" i="3" s="1"/>
  <c r="T126" i="5"/>
  <c r="U126" i="5" s="1"/>
  <c r="S127" i="5"/>
  <c r="Q127" i="5" s="1"/>
  <c r="V126" i="5" l="1"/>
  <c r="G55" i="3"/>
  <c r="H55" i="3" s="1"/>
  <c r="T127" i="5"/>
  <c r="U127" i="5" s="1"/>
  <c r="V127" i="5" s="1"/>
  <c r="S128" i="5"/>
  <c r="Q128" i="5" s="1"/>
  <c r="T128" i="5" l="1"/>
  <c r="U128" i="5" s="1"/>
  <c r="S129" i="5"/>
  <c r="Q129" i="5" s="1"/>
  <c r="V128" i="5" l="1"/>
  <c r="G56" i="3"/>
  <c r="H56" i="3" s="1"/>
  <c r="T129" i="5"/>
  <c r="U129" i="5" s="1"/>
  <c r="V129" i="5" s="1"/>
  <c r="S130" i="5"/>
  <c r="Q130" i="5" s="1"/>
  <c r="T130" i="5" l="1"/>
  <c r="U130" i="5" s="1"/>
  <c r="S131" i="5"/>
  <c r="Q131" i="5" s="1"/>
  <c r="V130" i="5" l="1"/>
  <c r="G57" i="3"/>
  <c r="H57" i="3" s="1"/>
  <c r="T131" i="5"/>
  <c r="U131" i="5" s="1"/>
  <c r="V131" i="5" s="1"/>
  <c r="S132" i="5"/>
  <c r="Q132" i="5" s="1"/>
  <c r="T132" i="5" l="1"/>
  <c r="U132" i="5" s="1"/>
  <c r="S133" i="5"/>
  <c r="Q133" i="5" s="1"/>
  <c r="V132" i="5" l="1"/>
  <c r="G58" i="3"/>
  <c r="H58" i="3" s="1"/>
  <c r="T133" i="5"/>
  <c r="U133" i="5" s="1"/>
  <c r="V133" i="5" s="1"/>
  <c r="S134" i="5"/>
  <c r="Q134" i="5" s="1"/>
  <c r="T134" i="5" l="1"/>
  <c r="U134" i="5" s="1"/>
  <c r="S135" i="5"/>
  <c r="Q135" i="5" s="1"/>
  <c r="V134" i="5" l="1"/>
  <c r="T135" i="5"/>
  <c r="U135" i="5" s="1"/>
  <c r="V135" i="5" s="1"/>
  <c r="S136" i="5"/>
  <c r="Q136" i="5" s="1"/>
  <c r="T136" i="5" l="1"/>
  <c r="U136" i="5" s="1"/>
  <c r="S137" i="5"/>
  <c r="Q137" i="5" s="1"/>
  <c r="V136" i="5" l="1"/>
  <c r="G59" i="3"/>
  <c r="H59" i="3" s="1"/>
  <c r="T137" i="5"/>
  <c r="U137" i="5" s="1"/>
  <c r="S138" i="5"/>
  <c r="Q138" i="5" s="1"/>
  <c r="V137" i="5" l="1"/>
  <c r="G60" i="3"/>
  <c r="H60" i="3" s="1"/>
  <c r="T138" i="5"/>
  <c r="U138" i="5" s="1"/>
  <c r="V138" i="5" s="1"/>
  <c r="S140" i="5"/>
  <c r="Q140" i="5" s="1"/>
  <c r="S139" i="5"/>
  <c r="Q139" i="5" s="1"/>
  <c r="T140" i="5" l="1"/>
  <c r="U140" i="5" s="1"/>
  <c r="T139" i="5"/>
  <c r="U139" i="5" s="1"/>
  <c r="V139" i="5" l="1"/>
  <c r="G61" i="3"/>
  <c r="H61" i="3" s="1"/>
  <c r="V140" i="5"/>
  <c r="R141" i="5" s="1"/>
  <c r="R142" i="5" s="1"/>
  <c r="R143" i="5" s="1"/>
  <c r="R144" i="5" s="1"/>
  <c r="R145" i="5" s="1"/>
  <c r="R146" i="5" s="1"/>
  <c r="R147" i="5" s="1"/>
  <c r="R148" i="5" s="1"/>
  <c r="R149" i="5" s="1"/>
  <c r="R150" i="5" s="1"/>
  <c r="R151" i="5" s="1"/>
  <c r="R152" i="5" s="1"/>
  <c r="R153" i="5" s="1"/>
  <c r="R154" i="5" s="1"/>
  <c r="R155" i="5" s="1"/>
  <c r="R156" i="5" s="1"/>
  <c r="R157" i="5" s="1"/>
  <c r="R158" i="5" s="1"/>
  <c r="R159" i="5" s="1"/>
  <c r="R160" i="5" s="1"/>
  <c r="R161" i="5" s="1"/>
  <c r="R162" i="5" s="1"/>
  <c r="R163" i="5" s="1"/>
  <c r="R164" i="5" s="1"/>
  <c r="R165" i="5" s="1"/>
  <c r="R166" i="5" s="1"/>
  <c r="R167" i="5" s="1"/>
  <c r="R168" i="5" s="1"/>
  <c r="R169" i="5" s="1"/>
  <c r="R170" i="5" s="1"/>
  <c r="R171" i="5" s="1"/>
  <c r="R172" i="5" s="1"/>
  <c r="R173" i="5" s="1"/>
  <c r="R174" i="5" s="1"/>
  <c r="R175" i="5" s="1"/>
  <c r="R176" i="5" s="1"/>
  <c r="R177" i="5" s="1"/>
  <c r="R178" i="5" s="1"/>
  <c r="R179" i="5" s="1"/>
  <c r="R180" i="5" s="1"/>
  <c r="R181" i="5" s="1"/>
  <c r="R182" i="5" s="1"/>
  <c r="S141" i="5" l="1"/>
  <c r="S142" i="5"/>
  <c r="Q142" i="5" s="1"/>
  <c r="T141" i="5" l="1"/>
  <c r="U141" i="5" s="1"/>
  <c r="Q141" i="5"/>
  <c r="T142" i="5"/>
  <c r="U142" i="5" s="1"/>
  <c r="S143" i="5"/>
  <c r="Q143" i="5" s="1"/>
  <c r="V141" i="5" l="1"/>
  <c r="G62" i="3"/>
  <c r="H62" i="3" s="1"/>
  <c r="V142" i="5"/>
  <c r="T143" i="5"/>
  <c r="U143" i="5" s="1"/>
  <c r="S144" i="5"/>
  <c r="Q144" i="5" s="1"/>
  <c r="V143" i="5" l="1"/>
  <c r="G63" i="3"/>
  <c r="H63" i="3" s="1"/>
  <c r="T144" i="5"/>
  <c r="U144" i="5" s="1"/>
  <c r="V144" i="5" s="1"/>
  <c r="S145" i="5"/>
  <c r="Q145" i="5" s="1"/>
  <c r="T145" i="5" l="1"/>
  <c r="U145" i="5" s="1"/>
  <c r="S146" i="5"/>
  <c r="Q146" i="5" s="1"/>
  <c r="V145" i="5" l="1"/>
  <c r="T146" i="5"/>
  <c r="U146" i="5" s="1"/>
  <c r="V146" i="5" s="1"/>
  <c r="S147" i="5"/>
  <c r="Q147" i="5" s="1"/>
  <c r="T147" i="5" l="1"/>
  <c r="U147" i="5" s="1"/>
  <c r="S148" i="5"/>
  <c r="Q148" i="5" s="1"/>
  <c r="V147" i="5" l="1"/>
  <c r="G64" i="3"/>
  <c r="H64" i="3" s="1"/>
  <c r="T148" i="5"/>
  <c r="U148" i="5" s="1"/>
  <c r="S149" i="5"/>
  <c r="Q149" i="5" s="1"/>
  <c r="V148" i="5" l="1"/>
  <c r="G65" i="3"/>
  <c r="H65" i="3" s="1"/>
  <c r="T149" i="5"/>
  <c r="U149" i="5" s="1"/>
  <c r="V149" i="5" s="1"/>
  <c r="S150" i="5"/>
  <c r="Q150" i="5" s="1"/>
  <c r="T150" i="5" l="1"/>
  <c r="U150" i="5" s="1"/>
  <c r="S151" i="5"/>
  <c r="Q151" i="5" s="1"/>
  <c r="V150" i="5" l="1"/>
  <c r="G66" i="3"/>
  <c r="H66" i="3" s="1"/>
  <c r="T151" i="5"/>
  <c r="U151" i="5" s="1"/>
  <c r="S152" i="5"/>
  <c r="Q152" i="5" s="1"/>
  <c r="V151" i="5" l="1"/>
  <c r="G67" i="3"/>
  <c r="H67" i="3" s="1"/>
  <c r="T152" i="5"/>
  <c r="U152" i="5" s="1"/>
  <c r="V152" i="5" s="1"/>
  <c r="S153" i="5"/>
  <c r="Q153" i="5" s="1"/>
  <c r="T153" i="5" l="1"/>
  <c r="U153" i="5" s="1"/>
  <c r="S154" i="5"/>
  <c r="Q154" i="5" s="1"/>
  <c r="V153" i="5" l="1"/>
  <c r="G68" i="3"/>
  <c r="H68" i="3" s="1"/>
  <c r="T154" i="5"/>
  <c r="U154" i="5" s="1"/>
  <c r="V154" i="5" s="1"/>
  <c r="S155" i="5"/>
  <c r="Q155" i="5" s="1"/>
  <c r="T155" i="5" l="1"/>
  <c r="U155" i="5" s="1"/>
  <c r="S156" i="5"/>
  <c r="Q156" i="5" s="1"/>
  <c r="V155" i="5" l="1"/>
  <c r="G69" i="3"/>
  <c r="H69" i="3" s="1"/>
  <c r="T156" i="5"/>
  <c r="U156" i="5" s="1"/>
  <c r="V156" i="5" s="1"/>
  <c r="S157" i="5"/>
  <c r="Q157" i="5" s="1"/>
  <c r="T157" i="5" l="1"/>
  <c r="U157" i="5" s="1"/>
  <c r="S158" i="5"/>
  <c r="Q158" i="5" s="1"/>
  <c r="V157" i="5" l="1"/>
  <c r="G70" i="3"/>
  <c r="H70" i="3" s="1"/>
  <c r="T158" i="5"/>
  <c r="U158" i="5" s="1"/>
  <c r="V158" i="5" s="1"/>
  <c r="S159" i="5"/>
  <c r="Q159" i="5" s="1"/>
  <c r="T159" i="5" l="1"/>
  <c r="U159" i="5" s="1"/>
  <c r="S160" i="5"/>
  <c r="Q160" i="5" s="1"/>
  <c r="V159" i="5" l="1"/>
  <c r="T160" i="5"/>
  <c r="U160" i="5" s="1"/>
  <c r="V160" i="5" s="1"/>
  <c r="S161" i="5"/>
  <c r="Q161" i="5" s="1"/>
  <c r="T161" i="5" l="1"/>
  <c r="U161" i="5" s="1"/>
  <c r="S162" i="5"/>
  <c r="Q162" i="5" s="1"/>
  <c r="V161" i="5" l="1"/>
  <c r="G71" i="3"/>
  <c r="H71" i="3" s="1"/>
  <c r="T162" i="5"/>
  <c r="U162" i="5" s="1"/>
  <c r="S163" i="5"/>
  <c r="Q163" i="5" s="1"/>
  <c r="V162" i="5" l="1"/>
  <c r="T163" i="5"/>
  <c r="U163" i="5" s="1"/>
  <c r="V163" i="5" s="1"/>
  <c r="S164" i="5"/>
  <c r="Q164" i="5" s="1"/>
  <c r="T164" i="5" l="1"/>
  <c r="U164" i="5" s="1"/>
  <c r="S165" i="5"/>
  <c r="Q165" i="5" s="1"/>
  <c r="V164" i="5" l="1"/>
  <c r="G72" i="3"/>
  <c r="H72" i="3" s="1"/>
  <c r="T165" i="5"/>
  <c r="U165" i="5" s="1"/>
  <c r="S166" i="5"/>
  <c r="Q166" i="5" s="1"/>
  <c r="V165" i="5" l="1"/>
  <c r="T166" i="5"/>
  <c r="U166" i="5" s="1"/>
  <c r="V166" i="5" s="1"/>
  <c r="S167" i="5"/>
  <c r="Q167" i="5" s="1"/>
  <c r="T167" i="5" l="1"/>
  <c r="U167" i="5" s="1"/>
  <c r="S168" i="5"/>
  <c r="Q168" i="5" s="1"/>
  <c r="V167" i="5" l="1"/>
  <c r="G73" i="3"/>
  <c r="H73" i="3" s="1"/>
  <c r="T168" i="5"/>
  <c r="U168" i="5" s="1"/>
  <c r="S169" i="5"/>
  <c r="Q169" i="5" s="1"/>
  <c r="V168" i="5" l="1"/>
  <c r="T169" i="5"/>
  <c r="U169" i="5" s="1"/>
  <c r="V169" i="5" s="1"/>
  <c r="S170" i="5"/>
  <c r="Q170" i="5" s="1"/>
  <c r="T170" i="5" l="1"/>
  <c r="U170" i="5" s="1"/>
  <c r="S171" i="5"/>
  <c r="Q171" i="5" s="1"/>
  <c r="V170" i="5" l="1"/>
  <c r="G74" i="3"/>
  <c r="H74" i="3" s="1"/>
  <c r="T171" i="5"/>
  <c r="U171" i="5" s="1"/>
  <c r="S172" i="5"/>
  <c r="Q172" i="5" s="1"/>
  <c r="V171" i="5" l="1"/>
  <c r="G75" i="3"/>
  <c r="H75" i="3" s="1"/>
  <c r="T172" i="5"/>
  <c r="U172" i="5" s="1"/>
  <c r="S173" i="5"/>
  <c r="Q173" i="5" s="1"/>
  <c r="V172" i="5" l="1"/>
  <c r="T173" i="5"/>
  <c r="U173" i="5" s="1"/>
  <c r="V173" i="5" s="1"/>
  <c r="S174" i="5"/>
  <c r="Q174" i="5" s="1"/>
  <c r="T174" i="5" l="1"/>
  <c r="U174" i="5" s="1"/>
  <c r="S175" i="5"/>
  <c r="Q175" i="5" s="1"/>
  <c r="V174" i="5" l="1"/>
  <c r="G76" i="3"/>
  <c r="H76" i="3" s="1"/>
  <c r="T175" i="5"/>
  <c r="U175" i="5" s="1"/>
  <c r="V175" i="5" s="1"/>
  <c r="S176" i="5"/>
  <c r="Q176" i="5" s="1"/>
  <c r="T176" i="5" l="1"/>
  <c r="U176" i="5" s="1"/>
  <c r="S177" i="5"/>
  <c r="Q177" i="5" s="1"/>
  <c r="V176" i="5" l="1"/>
  <c r="G77" i="3"/>
  <c r="H77" i="3" s="1"/>
  <c r="T177" i="5"/>
  <c r="U177" i="5" s="1"/>
  <c r="S178" i="5"/>
  <c r="Q178" i="5" s="1"/>
  <c r="V177" i="5" l="1"/>
  <c r="G78" i="3"/>
  <c r="H78" i="3" s="1"/>
  <c r="T178" i="5"/>
  <c r="U178" i="5" s="1"/>
  <c r="S179" i="5"/>
  <c r="Q179" i="5" s="1"/>
  <c r="V178" i="5" l="1"/>
  <c r="G79" i="3"/>
  <c r="H79" i="3" s="1"/>
  <c r="T179" i="5"/>
  <c r="U179" i="5" s="1"/>
  <c r="V179" i="5" s="1"/>
  <c r="S180" i="5"/>
  <c r="Q180" i="5" s="1"/>
  <c r="T180" i="5" l="1"/>
  <c r="U180" i="5" s="1"/>
  <c r="S182" i="5"/>
  <c r="Q182" i="5" s="1"/>
  <c r="S181" i="5"/>
  <c r="Q181" i="5" s="1"/>
  <c r="V180" i="5" l="1"/>
  <c r="G80" i="3"/>
  <c r="H80" i="3" s="1"/>
  <c r="T181" i="5"/>
  <c r="U181" i="5" s="1"/>
  <c r="V181" i="5" s="1"/>
  <c r="T182" i="5"/>
  <c r="U182" i="5" s="1"/>
  <c r="V182" i="5" l="1"/>
  <c r="R183" i="5" s="1"/>
  <c r="R184" i="5" s="1"/>
  <c r="R185" i="5" s="1"/>
  <c r="R186" i="5" s="1"/>
  <c r="R187" i="5" s="1"/>
  <c r="R188" i="5" s="1"/>
  <c r="R189" i="5" s="1"/>
  <c r="R190" i="5" s="1"/>
  <c r="R191" i="5" s="1"/>
  <c r="R192" i="5" s="1"/>
  <c r="R193" i="5" s="1"/>
  <c r="R194" i="5" s="1"/>
  <c r="R195" i="5" s="1"/>
  <c r="R196" i="5" s="1"/>
  <c r="R197" i="5" s="1"/>
  <c r="R198" i="5" s="1"/>
  <c r="R199" i="5" s="1"/>
  <c r="R200" i="5" s="1"/>
  <c r="R201" i="5" s="1"/>
  <c r="R202" i="5" s="1"/>
  <c r="R203" i="5" s="1"/>
  <c r="R204" i="5" s="1"/>
  <c r="R205" i="5" s="1"/>
  <c r="R206" i="5" s="1"/>
  <c r="R207" i="5" s="1"/>
  <c r="R208" i="5" s="1"/>
  <c r="R209" i="5" s="1"/>
  <c r="R210" i="5" s="1"/>
  <c r="R211" i="5" s="1"/>
  <c r="R212" i="5" s="1"/>
  <c r="R213" i="5" s="1"/>
  <c r="R214" i="5" s="1"/>
  <c r="R215" i="5" s="1"/>
  <c r="R216" i="5" s="1"/>
  <c r="R217" i="5" s="1"/>
  <c r="R218" i="5" s="1"/>
  <c r="R219" i="5" s="1"/>
  <c r="R220" i="5" s="1"/>
  <c r="R221" i="5" s="1"/>
  <c r="R222" i="5" s="1"/>
  <c r="S183" i="5" l="1"/>
  <c r="Q183" i="5" s="1"/>
  <c r="S184" i="5"/>
  <c r="Q184" i="5" s="1"/>
  <c r="T184" i="5" l="1"/>
  <c r="U184" i="5" s="1"/>
  <c r="T183" i="5"/>
  <c r="U183" i="5" s="1"/>
  <c r="S185" i="5"/>
  <c r="Q185" i="5" s="1"/>
  <c r="V183" i="5" l="1"/>
  <c r="G81" i="3"/>
  <c r="H81" i="3" s="1"/>
  <c r="T185" i="5"/>
  <c r="U185" i="5" s="1"/>
  <c r="V184" i="5"/>
  <c r="S186" i="5"/>
  <c r="Q186" i="5" s="1"/>
  <c r="T186" i="5" l="1"/>
  <c r="U186" i="5" s="1"/>
  <c r="G82" i="3" s="1"/>
  <c r="H82" i="3" s="1"/>
  <c r="V185" i="5"/>
  <c r="S187" i="5"/>
  <c r="Q187" i="5" s="1"/>
  <c r="T187" i="5" l="1"/>
  <c r="U187" i="5" s="1"/>
  <c r="V186" i="5"/>
  <c r="S188" i="5"/>
  <c r="Q188" i="5" s="1"/>
  <c r="G83" i="3" l="1"/>
  <c r="H83" i="3" s="1"/>
  <c r="V187" i="5"/>
  <c r="T188" i="5"/>
  <c r="U188" i="5" s="1"/>
  <c r="V188" i="5" s="1"/>
  <c r="S189" i="5"/>
  <c r="Q189" i="5" s="1"/>
  <c r="T189" i="5" l="1"/>
  <c r="U189" i="5" s="1"/>
  <c r="S190" i="5"/>
  <c r="Q190" i="5" s="1"/>
  <c r="V189" i="5" l="1"/>
  <c r="G84" i="3"/>
  <c r="H84" i="3" s="1"/>
  <c r="T190" i="5"/>
  <c r="U190" i="5" s="1"/>
  <c r="V190" i="5" s="1"/>
  <c r="S191" i="5"/>
  <c r="Q191" i="5" s="1"/>
  <c r="T191" i="5" l="1"/>
  <c r="U191" i="5" s="1"/>
  <c r="S192" i="5"/>
  <c r="Q192" i="5" s="1"/>
  <c r="V191" i="5" l="1"/>
  <c r="T192" i="5"/>
  <c r="U192" i="5" s="1"/>
  <c r="V192" i="5" s="1"/>
  <c r="S193" i="5"/>
  <c r="Q193" i="5" s="1"/>
  <c r="T193" i="5" l="1"/>
  <c r="U193" i="5" s="1"/>
  <c r="S194" i="5"/>
  <c r="Q194" i="5" s="1"/>
  <c r="V193" i="5" l="1"/>
  <c r="G85" i="3"/>
  <c r="H85" i="3" s="1"/>
  <c r="T194" i="5"/>
  <c r="U194" i="5" s="1"/>
  <c r="S195" i="5"/>
  <c r="Q195" i="5" s="1"/>
  <c r="V194" i="5" l="1"/>
  <c r="T195" i="5"/>
  <c r="U195" i="5" s="1"/>
  <c r="V195" i="5" s="1"/>
  <c r="S196" i="5"/>
  <c r="Q196" i="5" s="1"/>
  <c r="T196" i="5" l="1"/>
  <c r="U196" i="5" s="1"/>
  <c r="S197" i="5"/>
  <c r="Q197" i="5" s="1"/>
  <c r="V196" i="5" l="1"/>
  <c r="G86" i="3"/>
  <c r="H86" i="3" s="1"/>
  <c r="T197" i="5"/>
  <c r="U197" i="5" s="1"/>
  <c r="S198" i="5"/>
  <c r="Q198" i="5" s="1"/>
  <c r="V197" i="5" l="1"/>
  <c r="G87" i="3"/>
  <c r="H87" i="3" s="1"/>
  <c r="T198" i="5"/>
  <c r="U198" i="5" s="1"/>
  <c r="S199" i="5"/>
  <c r="Q199" i="5" s="1"/>
  <c r="V198" i="5" l="1"/>
  <c r="G88" i="3"/>
  <c r="H88" i="3" s="1"/>
  <c r="T199" i="5"/>
  <c r="U199" i="5" s="1"/>
  <c r="V199" i="5" s="1"/>
  <c r="S200" i="5"/>
  <c r="Q200" i="5" s="1"/>
  <c r="T200" i="5" l="1"/>
  <c r="U200" i="5" s="1"/>
  <c r="S201" i="5"/>
  <c r="Q201" i="5" s="1"/>
  <c r="V200" i="5" l="1"/>
  <c r="T201" i="5"/>
  <c r="U201" i="5" s="1"/>
  <c r="V201" i="5" s="1"/>
  <c r="S202" i="5"/>
  <c r="Q202" i="5" s="1"/>
  <c r="T202" i="5" l="1"/>
  <c r="U202" i="5" s="1"/>
  <c r="S203" i="5"/>
  <c r="Q203" i="5" s="1"/>
  <c r="V202" i="5" l="1"/>
  <c r="G89" i="3"/>
  <c r="H89" i="3" s="1"/>
  <c r="T203" i="5"/>
  <c r="U203" i="5" s="1"/>
  <c r="S204" i="5"/>
  <c r="Q204" i="5" s="1"/>
  <c r="V203" i="5" l="1"/>
  <c r="T204" i="5"/>
  <c r="U204" i="5" s="1"/>
  <c r="V204" i="5" s="1"/>
  <c r="S205" i="5"/>
  <c r="Q205" i="5" s="1"/>
  <c r="T205" i="5" l="1"/>
  <c r="U205" i="5" s="1"/>
  <c r="S206" i="5"/>
  <c r="Q206" i="5" s="1"/>
  <c r="V205" i="5" l="1"/>
  <c r="G90" i="3"/>
  <c r="H90" i="3" s="1"/>
  <c r="T206" i="5"/>
  <c r="U206" i="5" s="1"/>
  <c r="S207" i="5"/>
  <c r="Q207" i="5" s="1"/>
  <c r="V206" i="5" l="1"/>
  <c r="T207" i="5"/>
  <c r="U207" i="5" s="1"/>
  <c r="V207" i="5" s="1"/>
  <c r="S208" i="5"/>
  <c r="Q208" i="5" s="1"/>
  <c r="T208" i="5" l="1"/>
  <c r="U208" i="5" s="1"/>
  <c r="S209" i="5"/>
  <c r="Q209" i="5" s="1"/>
  <c r="V208" i="5" l="1"/>
  <c r="G91" i="3"/>
  <c r="H91" i="3" s="1"/>
  <c r="T209" i="5"/>
  <c r="U209" i="5" s="1"/>
  <c r="S210" i="5"/>
  <c r="Q210" i="5" s="1"/>
  <c r="V209" i="5" l="1"/>
  <c r="G92" i="3"/>
  <c r="H92" i="3" s="1"/>
  <c r="T210" i="5"/>
  <c r="U210" i="5" s="1"/>
  <c r="S211" i="5"/>
  <c r="Q211" i="5" s="1"/>
  <c r="V210" i="5" l="1"/>
  <c r="G93" i="3"/>
  <c r="H93" i="3" s="1"/>
  <c r="T211" i="5"/>
  <c r="U211" i="5" s="1"/>
  <c r="V211" i="5" s="1"/>
  <c r="S212" i="5"/>
  <c r="Q212" i="5" s="1"/>
  <c r="T212" i="5" l="1"/>
  <c r="U212" i="5" s="1"/>
  <c r="S213" i="5"/>
  <c r="Q213" i="5" s="1"/>
  <c r="V212" i="5" l="1"/>
  <c r="G94" i="3"/>
  <c r="H94" i="3" s="1"/>
  <c r="T213" i="5"/>
  <c r="U213" i="5" s="1"/>
  <c r="V213" i="5" s="1"/>
  <c r="S214" i="5"/>
  <c r="Q214" i="5" s="1"/>
  <c r="T214" i="5" l="1"/>
  <c r="U214" i="5" s="1"/>
  <c r="S215" i="5"/>
  <c r="Q215" i="5" s="1"/>
  <c r="V214" i="5" l="1"/>
  <c r="G95" i="3"/>
  <c r="H95" i="3" s="1"/>
  <c r="T215" i="5"/>
  <c r="U215" i="5" s="1"/>
  <c r="V215" i="5" s="1"/>
  <c r="S216" i="5"/>
  <c r="Q216" i="5" s="1"/>
  <c r="T216" i="5" l="1"/>
  <c r="U216" i="5" s="1"/>
  <c r="S217" i="5"/>
  <c r="Q217" i="5" s="1"/>
  <c r="V216" i="5" l="1"/>
  <c r="T217" i="5"/>
  <c r="U217" i="5" s="1"/>
  <c r="V217" i="5" s="1"/>
  <c r="S218" i="5"/>
  <c r="Q218" i="5" s="1"/>
  <c r="T218" i="5" l="1"/>
  <c r="U218" i="5" s="1"/>
  <c r="S219" i="5"/>
  <c r="Q219" i="5" s="1"/>
  <c r="V218" i="5" l="1"/>
  <c r="G96" i="3"/>
  <c r="H96" i="3" s="1"/>
  <c r="T219" i="5"/>
  <c r="U219" i="5" s="1"/>
  <c r="S220" i="5"/>
  <c r="Q220" i="5" s="1"/>
  <c r="V219" i="5" l="1"/>
  <c r="T220" i="5"/>
  <c r="U220" i="5" s="1"/>
  <c r="V220" i="5" s="1"/>
  <c r="S222" i="5"/>
  <c r="Q222" i="5" s="1"/>
  <c r="S221" i="5"/>
  <c r="Q221" i="5" s="1"/>
  <c r="T222" i="5" l="1"/>
  <c r="U222" i="5" s="1"/>
  <c r="G98" i="3" s="1"/>
  <c r="T221" i="5"/>
  <c r="U221" i="5" s="1"/>
  <c r="V221" i="5" l="1"/>
  <c r="G97" i="3"/>
  <c r="H97" i="3" s="1"/>
  <c r="H98" i="3" s="1"/>
  <c r="V222" i="5"/>
  <c r="R223" i="5" s="1"/>
  <c r="R224" i="5" s="1"/>
  <c r="R225" i="5" s="1"/>
  <c r="R226" i="5" s="1"/>
  <c r="R227" i="5" s="1"/>
  <c r="R228" i="5" s="1"/>
  <c r="R229" i="5" s="1"/>
  <c r="R230" i="5" s="1"/>
  <c r="R231" i="5" s="1"/>
  <c r="R232" i="5" s="1"/>
  <c r="R233" i="5" s="1"/>
  <c r="R234" i="5" s="1"/>
  <c r="R235" i="5" s="1"/>
  <c r="R236" i="5" s="1"/>
  <c r="R237" i="5" s="1"/>
  <c r="R238" i="5" s="1"/>
  <c r="R239" i="5" s="1"/>
  <c r="R240" i="5" s="1"/>
  <c r="R241" i="5" s="1"/>
  <c r="R242" i="5" s="1"/>
  <c r="R243" i="5" s="1"/>
  <c r="R244" i="5" s="1"/>
  <c r="R245" i="5" s="1"/>
  <c r="R246" i="5" s="1"/>
  <c r="R247" i="5" s="1"/>
  <c r="R248" i="5" s="1"/>
  <c r="R249" i="5" s="1"/>
  <c r="R250" i="5" s="1"/>
  <c r="R251" i="5" s="1"/>
  <c r="R252" i="5" s="1"/>
  <c r="R253" i="5" s="1"/>
  <c r="R254" i="5" s="1"/>
  <c r="R255" i="5" s="1"/>
  <c r="R256" i="5" s="1"/>
  <c r="R257" i="5" s="1"/>
  <c r="S223" i="5" l="1"/>
  <c r="S224" i="5"/>
  <c r="Q224" i="5" s="1"/>
  <c r="T223" i="5" l="1"/>
  <c r="U223" i="5" s="1"/>
  <c r="Q223" i="5"/>
  <c r="T224" i="5"/>
  <c r="U224" i="5" s="1"/>
  <c r="S225" i="5"/>
  <c r="Q225" i="5" s="1"/>
  <c r="V223" i="5" l="1"/>
  <c r="G99" i="3"/>
  <c r="H99" i="3" s="1"/>
  <c r="V224" i="5"/>
  <c r="T225" i="5"/>
  <c r="U225" i="5" s="1"/>
  <c r="V225" i="5" s="1"/>
  <c r="S226" i="5"/>
  <c r="Q226" i="5" s="1"/>
  <c r="T226" i="5" l="1"/>
  <c r="U226" i="5" s="1"/>
  <c r="S227" i="5"/>
  <c r="Q227" i="5" s="1"/>
  <c r="V226" i="5" l="1"/>
  <c r="G100" i="3"/>
  <c r="H100" i="3" s="1"/>
  <c r="T227" i="5"/>
  <c r="U227" i="5" s="1"/>
  <c r="V227" i="5" s="1"/>
  <c r="S228" i="5"/>
  <c r="Q228" i="5" s="1"/>
  <c r="T228" i="5" l="1"/>
  <c r="U228" i="5" s="1"/>
  <c r="S229" i="5"/>
  <c r="Q229" i="5" s="1"/>
  <c r="V228" i="5" l="1"/>
  <c r="G101" i="3"/>
  <c r="H101" i="3" s="1"/>
  <c r="T229" i="5"/>
  <c r="U229" i="5" s="1"/>
  <c r="V229" i="5" s="1"/>
  <c r="S230" i="5"/>
  <c r="Q230" i="5" s="1"/>
  <c r="T230" i="5" l="1"/>
  <c r="U230" i="5" s="1"/>
  <c r="S231" i="5"/>
  <c r="Q231" i="5" s="1"/>
  <c r="V230" i="5" l="1"/>
  <c r="G102" i="3"/>
  <c r="H102" i="3" s="1"/>
  <c r="T231" i="5"/>
  <c r="U231" i="5" s="1"/>
  <c r="S232" i="5"/>
  <c r="Q232" i="5" s="1"/>
  <c r="V231" i="5" l="1"/>
  <c r="T232" i="5"/>
  <c r="U232" i="5" s="1"/>
  <c r="V232" i="5" s="1"/>
  <c r="S233" i="5"/>
  <c r="Q233" i="5" s="1"/>
  <c r="T233" i="5" l="1"/>
  <c r="U233" i="5" s="1"/>
  <c r="S234" i="5"/>
  <c r="Q234" i="5" s="1"/>
  <c r="V233" i="5" l="1"/>
  <c r="T234" i="5"/>
  <c r="U234" i="5" s="1"/>
  <c r="V234" i="5" s="1"/>
  <c r="S235" i="5"/>
  <c r="Q235" i="5" s="1"/>
  <c r="T235" i="5" l="1"/>
  <c r="U235" i="5" s="1"/>
  <c r="S236" i="5"/>
  <c r="Q236" i="5" s="1"/>
  <c r="V235" i="5" l="1"/>
  <c r="G103" i="3"/>
  <c r="H103" i="3" s="1"/>
  <c r="T236" i="5"/>
  <c r="U236" i="5" s="1"/>
  <c r="S237" i="5"/>
  <c r="Q237" i="5" s="1"/>
  <c r="V236" i="5" l="1"/>
  <c r="T237" i="5"/>
  <c r="U237" i="5" s="1"/>
  <c r="V237" i="5" s="1"/>
  <c r="S238" i="5"/>
  <c r="Q238" i="5" s="1"/>
  <c r="T238" i="5" l="1"/>
  <c r="U238" i="5" s="1"/>
  <c r="S239" i="5"/>
  <c r="Q239" i="5" s="1"/>
  <c r="V238" i="5" l="1"/>
  <c r="G104" i="3"/>
  <c r="H104" i="3" s="1"/>
  <c r="T239" i="5"/>
  <c r="U239" i="5" s="1"/>
  <c r="S240" i="5"/>
  <c r="Q240" i="5" s="1"/>
  <c r="V239" i="5" l="1"/>
  <c r="T240" i="5"/>
  <c r="U240" i="5" s="1"/>
  <c r="V240" i="5" s="1"/>
  <c r="S241" i="5"/>
  <c r="Q241" i="5" s="1"/>
  <c r="T241" i="5" l="1"/>
  <c r="U241" i="5" s="1"/>
  <c r="S242" i="5"/>
  <c r="Q242" i="5" s="1"/>
  <c r="V241" i="5" l="1"/>
  <c r="G105" i="3"/>
  <c r="H105" i="3" s="1"/>
  <c r="T242" i="5"/>
  <c r="U242" i="5" s="1"/>
  <c r="S243" i="5"/>
  <c r="Q243" i="5" s="1"/>
  <c r="V242" i="5" l="1"/>
  <c r="T243" i="5"/>
  <c r="U243" i="5" s="1"/>
  <c r="V243" i="5" s="1"/>
  <c r="S244" i="5"/>
  <c r="Q244" i="5" s="1"/>
  <c r="T244" i="5" l="1"/>
  <c r="U244" i="5" s="1"/>
  <c r="S245" i="5"/>
  <c r="Q245" i="5" s="1"/>
  <c r="V244" i="5" l="1"/>
  <c r="G106" i="3"/>
  <c r="H106" i="3" s="1"/>
  <c r="T245" i="5"/>
  <c r="U245" i="5" s="1"/>
  <c r="S246" i="5"/>
  <c r="Q246" i="5" s="1"/>
  <c r="V245" i="5" l="1"/>
  <c r="G107" i="3"/>
  <c r="H107" i="3" s="1"/>
  <c r="T246" i="5"/>
  <c r="U246" i="5" s="1"/>
  <c r="V246" i="5" s="1"/>
  <c r="S247" i="5"/>
  <c r="Q247" i="5" s="1"/>
  <c r="T247" i="5" l="1"/>
  <c r="U247" i="5" s="1"/>
  <c r="S248" i="5"/>
  <c r="Q248" i="5" s="1"/>
  <c r="V247" i="5" l="1"/>
  <c r="G108" i="3"/>
  <c r="H108" i="3" s="1"/>
  <c r="T248" i="5"/>
  <c r="U248" i="5" s="1"/>
  <c r="V248" i="5" s="1"/>
  <c r="S249" i="5"/>
  <c r="Q249" i="5" s="1"/>
  <c r="T249" i="5" l="1"/>
  <c r="U249" i="5" s="1"/>
  <c r="S250" i="5"/>
  <c r="Q250" i="5" s="1"/>
  <c r="V249" i="5" l="1"/>
  <c r="G109" i="3"/>
  <c r="H109" i="3" s="1"/>
  <c r="T250" i="5"/>
  <c r="U250" i="5" s="1"/>
  <c r="V250" i="5" s="1"/>
  <c r="S251" i="5"/>
  <c r="Q251" i="5" s="1"/>
  <c r="T251" i="5" l="1"/>
  <c r="U251" i="5" s="1"/>
  <c r="S252" i="5"/>
  <c r="Q252" i="5" s="1"/>
  <c r="V251" i="5" l="1"/>
  <c r="G110" i="3"/>
  <c r="H110" i="3" s="1"/>
  <c r="T252" i="5"/>
  <c r="U252" i="5" s="1"/>
  <c r="V252" i="5" s="1"/>
  <c r="S253" i="5"/>
  <c r="Q253" i="5" s="1"/>
  <c r="T253" i="5" l="1"/>
  <c r="U253" i="5" s="1"/>
  <c r="S254" i="5"/>
  <c r="Q254" i="5" s="1"/>
  <c r="V253" i="5" l="1"/>
  <c r="G111" i="3"/>
  <c r="H111" i="3" s="1"/>
  <c r="T254" i="5"/>
  <c r="U254" i="5" s="1"/>
  <c r="S255" i="5"/>
  <c r="Q255" i="5" s="1"/>
  <c r="V254" i="5" l="1"/>
  <c r="G112" i="3"/>
  <c r="H112" i="3" s="1"/>
  <c r="T255" i="5"/>
  <c r="U255" i="5" s="1"/>
  <c r="V255" i="5" s="1"/>
  <c r="S257" i="5"/>
  <c r="Q257" i="5" s="1"/>
  <c r="S256" i="5"/>
  <c r="Q256" i="5" s="1"/>
  <c r="T256" i="5" l="1"/>
  <c r="U256" i="5" s="1"/>
  <c r="T257" i="5"/>
  <c r="U257" i="5" s="1"/>
  <c r="V256" i="5" l="1"/>
  <c r="G113" i="3"/>
  <c r="H113" i="3" s="1"/>
  <c r="V257" i="5"/>
  <c r="R258" i="5" s="1"/>
  <c r="R259" i="5" s="1"/>
  <c r="R260" i="5" s="1"/>
  <c r="R261" i="5" s="1"/>
  <c r="R262" i="5" s="1"/>
  <c r="R263" i="5" s="1"/>
  <c r="R264" i="5" s="1"/>
  <c r="R265" i="5" s="1"/>
  <c r="R266" i="5" s="1"/>
  <c r="R267" i="5" s="1"/>
  <c r="R268" i="5" s="1"/>
  <c r="R269" i="5" s="1"/>
  <c r="R270" i="5" s="1"/>
  <c r="R271" i="5" s="1"/>
  <c r="R272" i="5" s="1"/>
  <c r="R273" i="5" s="1"/>
  <c r="R274" i="5" s="1"/>
  <c r="R275" i="5" s="1"/>
  <c r="R276" i="5" s="1"/>
  <c r="R277" i="5" s="1"/>
  <c r="R278" i="5" s="1"/>
  <c r="R279" i="5" s="1"/>
  <c r="R280" i="5" s="1"/>
  <c r="S258" i="5" l="1"/>
  <c r="S259" i="5"/>
  <c r="Q259" i="5" s="1"/>
  <c r="T258" i="5" l="1"/>
  <c r="U258" i="5" s="1"/>
  <c r="Q258" i="5"/>
  <c r="T259" i="5"/>
  <c r="U259" i="5" s="1"/>
  <c r="G115" i="3" s="1"/>
  <c r="S260" i="5"/>
  <c r="Q260" i="5" s="1"/>
  <c r="V258" i="5" l="1"/>
  <c r="G114" i="3"/>
  <c r="H114" i="3" s="1"/>
  <c r="H115" i="3" s="1"/>
  <c r="V259" i="5"/>
  <c r="T260" i="5"/>
  <c r="U260" i="5" s="1"/>
  <c r="S261" i="5"/>
  <c r="Q261" i="5" s="1"/>
  <c r="V260" i="5" l="1"/>
  <c r="T261" i="5"/>
  <c r="U261" i="5" s="1"/>
  <c r="V261" i="5" s="1"/>
  <c r="S262" i="5"/>
  <c r="Q262" i="5" s="1"/>
  <c r="T262" i="5" l="1"/>
  <c r="U262" i="5" s="1"/>
  <c r="S263" i="5"/>
  <c r="Q263" i="5" s="1"/>
  <c r="V262" i="5" l="1"/>
  <c r="T263" i="5"/>
  <c r="U263" i="5" s="1"/>
  <c r="V263" i="5" s="1"/>
  <c r="S264" i="5"/>
  <c r="Q264" i="5" s="1"/>
  <c r="T264" i="5" l="1"/>
  <c r="U264" i="5" s="1"/>
  <c r="S265" i="5"/>
  <c r="Q265" i="5" s="1"/>
  <c r="V264" i="5" l="1"/>
  <c r="G116" i="3"/>
  <c r="H116" i="3" s="1"/>
  <c r="T265" i="5"/>
  <c r="U265" i="5" s="1"/>
  <c r="S266" i="5"/>
  <c r="Q266" i="5" s="1"/>
  <c r="V265" i="5" l="1"/>
  <c r="T266" i="5"/>
  <c r="U266" i="5" s="1"/>
  <c r="V266" i="5" s="1"/>
  <c r="S267" i="5"/>
  <c r="Q267" i="5" s="1"/>
  <c r="T267" i="5" l="1"/>
  <c r="U267" i="5" s="1"/>
  <c r="S268" i="5"/>
  <c r="Q268" i="5" s="1"/>
  <c r="V267" i="5" l="1"/>
  <c r="G117" i="3"/>
  <c r="H117" i="3" s="1"/>
  <c r="T268" i="5"/>
  <c r="U268" i="5" s="1"/>
  <c r="S269" i="5"/>
  <c r="Q269" i="5" s="1"/>
  <c r="V268" i="5" l="1"/>
  <c r="G118" i="3"/>
  <c r="H118" i="3" s="1"/>
  <c r="T269" i="5"/>
  <c r="U269" i="5" s="1"/>
  <c r="V269" i="5" s="1"/>
  <c r="S270" i="5"/>
  <c r="Q270" i="5" s="1"/>
  <c r="T270" i="5" l="1"/>
  <c r="U270" i="5" s="1"/>
  <c r="S271" i="5"/>
  <c r="Q271" i="5" s="1"/>
  <c r="V270" i="5" l="1"/>
  <c r="G119" i="3"/>
  <c r="H119" i="3" s="1"/>
  <c r="T271" i="5"/>
  <c r="U271" i="5" s="1"/>
  <c r="S272" i="5"/>
  <c r="Q272" i="5" s="1"/>
  <c r="V271" i="5" l="1"/>
  <c r="G120" i="3"/>
  <c r="H120" i="3" s="1"/>
  <c r="T272" i="5"/>
  <c r="U272" i="5" s="1"/>
  <c r="V272" i="5" s="1"/>
  <c r="S273" i="5"/>
  <c r="Q273" i="5" s="1"/>
  <c r="T273" i="5" l="1"/>
  <c r="U273" i="5" s="1"/>
  <c r="S274" i="5"/>
  <c r="Q274" i="5" s="1"/>
  <c r="V273" i="5" l="1"/>
  <c r="G121" i="3"/>
  <c r="H121" i="3" s="1"/>
  <c r="T274" i="5"/>
  <c r="U274" i="5" s="1"/>
  <c r="V274" i="5" s="1"/>
  <c r="S275" i="5"/>
  <c r="Q275" i="5" s="1"/>
  <c r="T275" i="5" l="1"/>
  <c r="U275" i="5" s="1"/>
  <c r="S276" i="5"/>
  <c r="Q276" i="5" s="1"/>
  <c r="V275" i="5" l="1"/>
  <c r="G122" i="3"/>
  <c r="H122" i="3" s="1"/>
  <c r="T276" i="5"/>
  <c r="U276" i="5" s="1"/>
  <c r="S277" i="5"/>
  <c r="Q277" i="5" s="1"/>
  <c r="V276" i="5" l="1"/>
  <c r="G123" i="3"/>
  <c r="H123" i="3" s="1"/>
  <c r="T277" i="5"/>
  <c r="U277" i="5" s="1"/>
  <c r="V277" i="5" s="1"/>
  <c r="S278" i="5"/>
  <c r="Q278" i="5" s="1"/>
  <c r="T278" i="5" l="1"/>
  <c r="U278" i="5" s="1"/>
  <c r="S280" i="5"/>
  <c r="Q280" i="5" s="1"/>
  <c r="S279" i="5"/>
  <c r="Q279" i="5" s="1"/>
  <c r="V278" i="5" l="1"/>
  <c r="G124" i="3"/>
  <c r="H124" i="3" s="1"/>
  <c r="H125" i="3" s="1"/>
  <c r="T279" i="5"/>
  <c r="U279" i="5" s="1"/>
  <c r="V279" i="5" s="1"/>
  <c r="T280" i="5"/>
  <c r="U280" i="5" s="1"/>
  <c r="G125" i="3" s="1"/>
  <c r="V280" i="5" l="1"/>
  <c r="R281" i="5" s="1"/>
  <c r="R282" i="5" s="1"/>
  <c r="R283" i="5" s="1"/>
  <c r="R284" i="5" s="1"/>
  <c r="R285" i="5" s="1"/>
  <c r="R286" i="5" s="1"/>
  <c r="R287" i="5" s="1"/>
  <c r="R288" i="5" s="1"/>
  <c r="R289" i="5" s="1"/>
  <c r="R290" i="5" s="1"/>
  <c r="R291" i="5" s="1"/>
  <c r="R292" i="5" s="1"/>
  <c r="R293" i="5" s="1"/>
  <c r="R294" i="5" s="1"/>
  <c r="R295" i="5" s="1"/>
  <c r="R296" i="5" s="1"/>
  <c r="R297" i="5" s="1"/>
  <c r="R298" i="5" s="1"/>
  <c r="R299" i="5" s="1"/>
  <c r="R300" i="5" s="1"/>
  <c r="R301" i="5" s="1"/>
  <c r="R302" i="5" s="1"/>
  <c r="R303" i="5" s="1"/>
  <c r="R304" i="5" s="1"/>
  <c r="R305" i="5" s="1"/>
  <c r="R306" i="5" s="1"/>
  <c r="R307" i="5" s="1"/>
  <c r="R308" i="5" s="1"/>
  <c r="R309" i="5" s="1"/>
  <c r="R310" i="5" s="1"/>
  <c r="R311" i="5" s="1"/>
  <c r="R312" i="5" s="1"/>
  <c r="R313" i="5" s="1"/>
  <c r="R314" i="5" s="1"/>
  <c r="R315" i="5" s="1"/>
  <c r="R316" i="5" s="1"/>
  <c r="R317" i="5" s="1"/>
  <c r="S281" i="5" l="1"/>
  <c r="Q281" i="5" s="1"/>
  <c r="S282" i="5"/>
  <c r="Q282" i="5" s="1"/>
  <c r="T282" i="5" l="1"/>
  <c r="U282" i="5" s="1"/>
  <c r="T281" i="5"/>
  <c r="U281" i="5" s="1"/>
  <c r="S283" i="5"/>
  <c r="Q283" i="5" s="1"/>
  <c r="V281" i="5" l="1"/>
  <c r="T283" i="5"/>
  <c r="U283" i="5" s="1"/>
  <c r="V282" i="5"/>
  <c r="S284" i="5"/>
  <c r="Q284" i="5" s="1"/>
  <c r="T284" i="5" l="1"/>
  <c r="U284" i="5" s="1"/>
  <c r="G126" i="3" s="1"/>
  <c r="H126" i="3" s="1"/>
  <c r="V283" i="5"/>
  <c r="S285" i="5"/>
  <c r="Q285" i="5" s="1"/>
  <c r="T285" i="5" l="1"/>
  <c r="U285" i="5" s="1"/>
  <c r="G127" i="3" s="1"/>
  <c r="H127" i="3" s="1"/>
  <c r="V284" i="5"/>
  <c r="S286" i="5"/>
  <c r="Q286" i="5" s="1"/>
  <c r="V285" i="5" l="1"/>
  <c r="T286" i="5"/>
  <c r="U286" i="5" s="1"/>
  <c r="S287" i="5"/>
  <c r="Q287" i="5" s="1"/>
  <c r="V286" i="5" l="1"/>
  <c r="G128" i="3"/>
  <c r="H128" i="3" s="1"/>
  <c r="T287" i="5"/>
  <c r="U287" i="5" s="1"/>
  <c r="V287" i="5" s="1"/>
  <c r="S288" i="5"/>
  <c r="Q288" i="5" s="1"/>
  <c r="T288" i="5" l="1"/>
  <c r="U288" i="5" s="1"/>
  <c r="S289" i="5"/>
  <c r="Q289" i="5" s="1"/>
  <c r="V288" i="5" l="1"/>
  <c r="G129" i="3"/>
  <c r="H129" i="3" s="1"/>
  <c r="T289" i="5"/>
  <c r="U289" i="5" s="1"/>
  <c r="S290" i="5"/>
  <c r="Q290" i="5" s="1"/>
  <c r="V289" i="5" l="1"/>
  <c r="G130" i="3"/>
  <c r="H130" i="3" s="1"/>
  <c r="T290" i="5"/>
  <c r="U290" i="5" s="1"/>
  <c r="S291" i="5"/>
  <c r="Q291" i="5" s="1"/>
  <c r="V290" i="5" l="1"/>
  <c r="T291" i="5"/>
  <c r="U291" i="5" s="1"/>
  <c r="V291" i="5" s="1"/>
  <c r="S292" i="5"/>
  <c r="Q292" i="5" s="1"/>
  <c r="T292" i="5" l="1"/>
  <c r="U292" i="5" s="1"/>
  <c r="S293" i="5"/>
  <c r="Q293" i="5" s="1"/>
  <c r="V292" i="5" l="1"/>
  <c r="G131" i="3"/>
  <c r="H131" i="3" s="1"/>
  <c r="T293" i="5"/>
  <c r="U293" i="5" s="1"/>
  <c r="S294" i="5"/>
  <c r="Q294" i="5" s="1"/>
  <c r="V293" i="5" l="1"/>
  <c r="G132" i="3"/>
  <c r="H132" i="3" s="1"/>
  <c r="T294" i="5"/>
  <c r="U294" i="5" s="1"/>
  <c r="S295" i="5"/>
  <c r="Q295" i="5" s="1"/>
  <c r="V294" i="5" l="1"/>
  <c r="G133" i="3"/>
  <c r="H133" i="3" s="1"/>
  <c r="T295" i="5"/>
  <c r="U295" i="5" s="1"/>
  <c r="V295" i="5" s="1"/>
  <c r="S296" i="5"/>
  <c r="Q296" i="5" s="1"/>
  <c r="T296" i="5" l="1"/>
  <c r="U296" i="5" s="1"/>
  <c r="S297" i="5"/>
  <c r="Q297" i="5" s="1"/>
  <c r="V296" i="5" l="1"/>
  <c r="G134" i="3"/>
  <c r="H134" i="3" s="1"/>
  <c r="T297" i="5"/>
  <c r="U297" i="5" s="1"/>
  <c r="V297" i="5" s="1"/>
  <c r="S298" i="5"/>
  <c r="Q298" i="5" s="1"/>
  <c r="T298" i="5" l="1"/>
  <c r="U298" i="5" s="1"/>
  <c r="S299" i="5"/>
  <c r="Q299" i="5" s="1"/>
  <c r="V298" i="5" l="1"/>
  <c r="G135" i="3"/>
  <c r="H135" i="3" s="1"/>
  <c r="T299" i="5"/>
  <c r="U299" i="5" s="1"/>
  <c r="V299" i="5" s="1"/>
  <c r="S300" i="5"/>
  <c r="Q300" i="5" s="1"/>
  <c r="T300" i="5" l="1"/>
  <c r="U300" i="5" s="1"/>
  <c r="S301" i="5"/>
  <c r="Q301" i="5" s="1"/>
  <c r="V300" i="5" l="1"/>
  <c r="G136" i="3"/>
  <c r="H136" i="3" s="1"/>
  <c r="T301" i="5"/>
  <c r="U301" i="5" s="1"/>
  <c r="S302" i="5"/>
  <c r="Q302" i="5" s="1"/>
  <c r="V301" i="5" l="1"/>
  <c r="G137" i="3"/>
  <c r="H137" i="3" s="1"/>
  <c r="T302" i="5"/>
  <c r="U302" i="5" s="1"/>
  <c r="S303" i="5"/>
  <c r="Q303" i="5" s="1"/>
  <c r="V302" i="5" l="1"/>
  <c r="G138" i="3"/>
  <c r="H138" i="3" s="1"/>
  <c r="T303" i="5"/>
  <c r="U303" i="5" s="1"/>
  <c r="S304" i="5"/>
  <c r="Q304" i="5" s="1"/>
  <c r="V303" i="5" l="1"/>
  <c r="G139" i="3"/>
  <c r="H139" i="3" s="1"/>
  <c r="T304" i="5"/>
  <c r="U304" i="5" s="1"/>
  <c r="S305" i="5"/>
  <c r="Q305" i="5" s="1"/>
  <c r="V304" i="5" l="1"/>
  <c r="T305" i="5"/>
  <c r="U305" i="5" s="1"/>
  <c r="V305" i="5" s="1"/>
  <c r="S306" i="5"/>
  <c r="Q306" i="5" s="1"/>
  <c r="T306" i="5" l="1"/>
  <c r="U306" i="5" s="1"/>
  <c r="S307" i="5"/>
  <c r="Q307" i="5" s="1"/>
  <c r="V306" i="5" l="1"/>
  <c r="G140" i="3"/>
  <c r="H140" i="3" s="1"/>
  <c r="T307" i="5"/>
  <c r="U307" i="5" s="1"/>
  <c r="V307" i="5" s="1"/>
  <c r="S308" i="5"/>
  <c r="Q308" i="5" s="1"/>
  <c r="T308" i="5" l="1"/>
  <c r="U308" i="5" s="1"/>
  <c r="S309" i="5"/>
  <c r="Q309" i="5" s="1"/>
  <c r="V308" i="5" l="1"/>
  <c r="G141" i="3"/>
  <c r="H141" i="3" s="1"/>
  <c r="T309" i="5"/>
  <c r="U309" i="5" s="1"/>
  <c r="V309" i="5" s="1"/>
  <c r="S310" i="5"/>
  <c r="Q310" i="5" s="1"/>
  <c r="T310" i="5" l="1"/>
  <c r="U310" i="5" s="1"/>
  <c r="S311" i="5"/>
  <c r="Q311" i="5" s="1"/>
  <c r="V310" i="5" l="1"/>
  <c r="G142" i="3"/>
  <c r="H142" i="3" s="1"/>
  <c r="T311" i="5"/>
  <c r="U311" i="5" s="1"/>
  <c r="S312" i="5"/>
  <c r="Q312" i="5" s="1"/>
  <c r="V311" i="5" l="1"/>
  <c r="G143" i="3"/>
  <c r="H143" i="3" s="1"/>
  <c r="T312" i="5"/>
  <c r="U312" i="5" s="1"/>
  <c r="S313" i="5"/>
  <c r="Q313" i="5" s="1"/>
  <c r="V312" i="5" l="1"/>
  <c r="G144" i="3"/>
  <c r="H144" i="3" s="1"/>
  <c r="T313" i="5"/>
  <c r="U313" i="5" s="1"/>
  <c r="V313" i="5" s="1"/>
  <c r="S314" i="5"/>
  <c r="Q314" i="5" s="1"/>
  <c r="T314" i="5" l="1"/>
  <c r="U314" i="5" s="1"/>
  <c r="S315" i="5"/>
  <c r="Q315" i="5" s="1"/>
  <c r="V314" i="5" l="1"/>
  <c r="T315" i="5"/>
  <c r="U315" i="5" s="1"/>
  <c r="V315" i="5" s="1"/>
  <c r="S317" i="5"/>
  <c r="Q317" i="5" s="1"/>
  <c r="S316" i="5"/>
  <c r="Q316" i="5" s="1"/>
  <c r="T317" i="5" l="1"/>
  <c r="U317" i="5" s="1"/>
  <c r="T316" i="5"/>
  <c r="U316" i="5" s="1"/>
  <c r="V316" i="5" l="1"/>
  <c r="G145" i="3"/>
  <c r="H145" i="3" s="1"/>
  <c r="V317" i="5"/>
  <c r="R318" i="5" s="1"/>
  <c r="R319" i="5" s="1"/>
  <c r="R320" i="5" s="1"/>
  <c r="R321" i="5" s="1"/>
  <c r="R322" i="5" s="1"/>
  <c r="R323" i="5" s="1"/>
  <c r="R324" i="5" s="1"/>
  <c r="R325" i="5" s="1"/>
  <c r="R326" i="5" s="1"/>
  <c r="R327" i="5" s="1"/>
  <c r="R328" i="5" s="1"/>
  <c r="R329" i="5" s="1"/>
  <c r="R330" i="5" s="1"/>
  <c r="R331" i="5" s="1"/>
  <c r="R332" i="5" s="1"/>
  <c r="R333" i="5" s="1"/>
  <c r="R334" i="5" s="1"/>
  <c r="R335" i="5" s="1"/>
  <c r="R336" i="5" s="1"/>
  <c r="R337" i="5" s="1"/>
  <c r="R338" i="5" s="1"/>
  <c r="R339" i="5" s="1"/>
  <c r="R340" i="5" s="1"/>
  <c r="R341" i="5" s="1"/>
  <c r="R342" i="5" s="1"/>
  <c r="R343" i="5" s="1"/>
  <c r="R344" i="5" s="1"/>
  <c r="R345" i="5" s="1"/>
  <c r="R346" i="5" s="1"/>
  <c r="R347" i="5" s="1"/>
  <c r="R348" i="5" s="1"/>
  <c r="R349" i="5" s="1"/>
  <c r="R350" i="5" s="1"/>
  <c r="R351" i="5" s="1"/>
  <c r="R352" i="5" s="1"/>
  <c r="R353" i="5" s="1"/>
  <c r="S318" i="5" l="1"/>
  <c r="S319" i="5"/>
  <c r="Q319" i="5" s="1"/>
  <c r="T318" i="5" l="1"/>
  <c r="U318" i="5" s="1"/>
  <c r="Q318" i="5"/>
  <c r="T319" i="5"/>
  <c r="U319" i="5" s="1"/>
  <c r="S320" i="5"/>
  <c r="Q320" i="5" s="1"/>
  <c r="V318" i="5" l="1"/>
  <c r="V319" i="5"/>
  <c r="T320" i="5"/>
  <c r="U320" i="5" s="1"/>
  <c r="V320" i="5" s="1"/>
  <c r="S321" i="5"/>
  <c r="Q321" i="5" s="1"/>
  <c r="T321" i="5" l="1"/>
  <c r="U321" i="5" s="1"/>
  <c r="S322" i="5"/>
  <c r="Q322" i="5" s="1"/>
  <c r="V321" i="5" l="1"/>
  <c r="G146" i="3"/>
  <c r="H146" i="3" s="1"/>
  <c r="T322" i="5"/>
  <c r="U322" i="5" s="1"/>
  <c r="S323" i="5"/>
  <c r="Q323" i="5" s="1"/>
  <c r="V322" i="5" l="1"/>
  <c r="T323" i="5"/>
  <c r="U323" i="5" s="1"/>
  <c r="V323" i="5" s="1"/>
  <c r="S324" i="5"/>
  <c r="Q324" i="5" s="1"/>
  <c r="T324" i="5" l="1"/>
  <c r="U324" i="5" s="1"/>
  <c r="S325" i="5"/>
  <c r="Q325" i="5" s="1"/>
  <c r="V324" i="5" l="1"/>
  <c r="G147" i="3"/>
  <c r="H147" i="3" s="1"/>
  <c r="T325" i="5"/>
  <c r="U325" i="5" s="1"/>
  <c r="S326" i="5"/>
  <c r="Q326" i="5" s="1"/>
  <c r="V325" i="5" l="1"/>
  <c r="T326" i="5"/>
  <c r="U326" i="5" s="1"/>
  <c r="V326" i="5" s="1"/>
  <c r="S327" i="5"/>
  <c r="Q327" i="5" s="1"/>
  <c r="T327" i="5" l="1"/>
  <c r="U327" i="5" s="1"/>
  <c r="S328" i="5"/>
  <c r="Q328" i="5" s="1"/>
  <c r="V327" i="5" l="1"/>
  <c r="G148" i="3"/>
  <c r="H148" i="3" s="1"/>
  <c r="T328" i="5"/>
  <c r="U328" i="5" s="1"/>
  <c r="V328" i="5" s="1"/>
  <c r="S329" i="5"/>
  <c r="Q329" i="5" s="1"/>
  <c r="T329" i="5" l="1"/>
  <c r="U329" i="5" s="1"/>
  <c r="S330" i="5"/>
  <c r="Q330" i="5" s="1"/>
  <c r="V329" i="5" l="1"/>
  <c r="G149" i="3"/>
  <c r="H149" i="3" s="1"/>
  <c r="T330" i="5"/>
  <c r="U330" i="5" s="1"/>
  <c r="S331" i="5"/>
  <c r="Q331" i="5" s="1"/>
  <c r="V330" i="5" l="1"/>
  <c r="T331" i="5"/>
  <c r="U331" i="5" s="1"/>
  <c r="V331" i="5" s="1"/>
  <c r="S332" i="5"/>
  <c r="Q332" i="5" s="1"/>
  <c r="T332" i="5" l="1"/>
  <c r="U332" i="5" s="1"/>
  <c r="S333" i="5"/>
  <c r="Q333" i="5" s="1"/>
  <c r="V332" i="5" l="1"/>
  <c r="G150" i="3"/>
  <c r="H150" i="3" s="1"/>
  <c r="T333" i="5"/>
  <c r="U333" i="5" s="1"/>
  <c r="S334" i="5"/>
  <c r="Q334" i="5" s="1"/>
  <c r="V333" i="5" l="1"/>
  <c r="T334" i="5"/>
  <c r="U334" i="5" s="1"/>
  <c r="V334" i="5" s="1"/>
  <c r="S335" i="5"/>
  <c r="Q335" i="5" s="1"/>
  <c r="T335" i="5" l="1"/>
  <c r="U335" i="5" s="1"/>
  <c r="S336" i="5"/>
  <c r="Q336" i="5" s="1"/>
  <c r="V335" i="5" l="1"/>
  <c r="G151" i="3"/>
  <c r="H151" i="3" s="1"/>
  <c r="T336" i="5"/>
  <c r="U336" i="5" s="1"/>
  <c r="S337" i="5"/>
  <c r="Q337" i="5" s="1"/>
  <c r="V336" i="5" l="1"/>
  <c r="G152" i="3"/>
  <c r="H152" i="3" s="1"/>
  <c r="T337" i="5"/>
  <c r="U337" i="5" s="1"/>
  <c r="V337" i="5" s="1"/>
  <c r="S338" i="5"/>
  <c r="Q338" i="5" s="1"/>
  <c r="T338" i="5" l="1"/>
  <c r="U338" i="5" s="1"/>
  <c r="S339" i="5"/>
  <c r="Q339" i="5" s="1"/>
  <c r="V338" i="5" l="1"/>
  <c r="G153" i="3"/>
  <c r="H153" i="3" s="1"/>
  <c r="T339" i="5"/>
  <c r="U339" i="5" s="1"/>
  <c r="V339" i="5" s="1"/>
  <c r="S340" i="5"/>
  <c r="Q340" i="5" s="1"/>
  <c r="T340" i="5" l="1"/>
  <c r="U340" i="5" s="1"/>
  <c r="S341" i="5"/>
  <c r="Q341" i="5" s="1"/>
  <c r="V340" i="5" l="1"/>
  <c r="G154" i="3"/>
  <c r="H154" i="3" s="1"/>
  <c r="T341" i="5"/>
  <c r="U341" i="5" s="1"/>
  <c r="S342" i="5"/>
  <c r="Q342" i="5" s="1"/>
  <c r="V341" i="5" l="1"/>
  <c r="T342" i="5"/>
  <c r="U342" i="5" s="1"/>
  <c r="V342" i="5" s="1"/>
  <c r="S343" i="5"/>
  <c r="Q343" i="5" s="1"/>
  <c r="T343" i="5" l="1"/>
  <c r="U343" i="5" s="1"/>
  <c r="S344" i="5"/>
  <c r="Q344" i="5" s="1"/>
  <c r="V343" i="5" l="1"/>
  <c r="T344" i="5"/>
  <c r="U344" i="5" s="1"/>
  <c r="V344" i="5" s="1"/>
  <c r="S345" i="5"/>
  <c r="Q345" i="5" s="1"/>
  <c r="T345" i="5" l="1"/>
  <c r="U345" i="5" s="1"/>
  <c r="S346" i="5"/>
  <c r="Q346" i="5" s="1"/>
  <c r="V345" i="5" l="1"/>
  <c r="G155" i="3"/>
  <c r="H155" i="3" s="1"/>
  <c r="T346" i="5"/>
  <c r="U346" i="5" s="1"/>
  <c r="S347" i="5"/>
  <c r="Q347" i="5" s="1"/>
  <c r="V346" i="5" l="1"/>
  <c r="G156" i="3"/>
  <c r="H156" i="3" s="1"/>
  <c r="T347" i="5"/>
  <c r="U347" i="5" s="1"/>
  <c r="S348" i="5"/>
  <c r="Q348" i="5" s="1"/>
  <c r="V347" i="5" l="1"/>
  <c r="G157" i="3"/>
  <c r="H157" i="3" s="1"/>
  <c r="T348" i="5"/>
  <c r="U348" i="5" s="1"/>
  <c r="S349" i="5"/>
  <c r="Q349" i="5" s="1"/>
  <c r="V348" i="5" l="1"/>
  <c r="T349" i="5"/>
  <c r="U349" i="5" s="1"/>
  <c r="V349" i="5" s="1"/>
  <c r="S350" i="5"/>
  <c r="Q350" i="5" s="1"/>
  <c r="T350" i="5" l="1"/>
  <c r="U350" i="5" s="1"/>
  <c r="S351" i="5"/>
  <c r="Q351" i="5" s="1"/>
  <c r="V350" i="5" l="1"/>
  <c r="G158" i="3"/>
  <c r="H158" i="3" s="1"/>
  <c r="T351" i="5"/>
  <c r="U351" i="5" s="1"/>
  <c r="V351" i="5" s="1"/>
  <c r="S353" i="5"/>
  <c r="Q353" i="5" s="1"/>
  <c r="S352" i="5"/>
  <c r="Q352" i="5" s="1"/>
  <c r="T352" i="5" l="1"/>
  <c r="U352" i="5" s="1"/>
  <c r="T353" i="5"/>
  <c r="U353" i="5" s="1"/>
  <c r="G160" i="3" s="1"/>
  <c r="V352" i="5" l="1"/>
  <c r="G159" i="3"/>
  <c r="H159" i="3" s="1"/>
  <c r="H160" i="3" s="1"/>
  <c r="V353" i="5"/>
  <c r="R354" i="5" s="1"/>
  <c r="R355" i="5" s="1"/>
  <c r="R356" i="5" s="1"/>
  <c r="R357" i="5" s="1"/>
  <c r="R358" i="5" s="1"/>
  <c r="R359" i="5" s="1"/>
  <c r="R360" i="5" s="1"/>
  <c r="R361" i="5" s="1"/>
  <c r="R362" i="5" s="1"/>
  <c r="R363" i="5" s="1"/>
  <c r="R364" i="5" s="1"/>
  <c r="R365" i="5" s="1"/>
  <c r="R366" i="5" s="1"/>
  <c r="R367" i="5" s="1"/>
  <c r="R368" i="5" s="1"/>
  <c r="R369" i="5" s="1"/>
  <c r="R370" i="5" s="1"/>
  <c r="R371" i="5" s="1"/>
  <c r="R372" i="5" s="1"/>
  <c r="R373" i="5" s="1"/>
  <c r="R374" i="5" s="1"/>
  <c r="R375" i="5" s="1"/>
  <c r="R376" i="5" s="1"/>
  <c r="R377" i="5" s="1"/>
  <c r="R378" i="5" s="1"/>
  <c r="R379" i="5" s="1"/>
  <c r="R380" i="5" s="1"/>
  <c r="R381" i="5" s="1"/>
  <c r="R382" i="5" s="1"/>
  <c r="R383" i="5" s="1"/>
  <c r="R384" i="5" s="1"/>
  <c r="R385" i="5" s="1"/>
  <c r="R386" i="5" s="1"/>
  <c r="R387" i="5" s="1"/>
  <c r="R388" i="5" s="1"/>
  <c r="R389" i="5" s="1"/>
  <c r="R390" i="5" s="1"/>
  <c r="R391" i="5" s="1"/>
  <c r="R392" i="5" s="1"/>
  <c r="R393" i="5" s="1"/>
  <c r="R394" i="5" s="1"/>
  <c r="R395" i="5" s="1"/>
  <c r="R396" i="5" s="1"/>
  <c r="S354" i="5" l="1"/>
  <c r="Q354" i="5" s="1"/>
  <c r="S355" i="5"/>
  <c r="Q355" i="5" s="1"/>
  <c r="T354" i="5" l="1"/>
  <c r="U354" i="5" s="1"/>
  <c r="T355" i="5"/>
  <c r="U355" i="5" s="1"/>
  <c r="S356" i="5"/>
  <c r="Q356" i="5" s="1"/>
  <c r="V354" i="5" l="1"/>
  <c r="V355" i="5"/>
  <c r="T356" i="5"/>
  <c r="U356" i="5" s="1"/>
  <c r="S357" i="5"/>
  <c r="Q357" i="5" s="1"/>
  <c r="V356" i="5" l="1"/>
  <c r="T357" i="5"/>
  <c r="U357" i="5" s="1"/>
  <c r="S358" i="5"/>
  <c r="Q358" i="5" s="1"/>
  <c r="V357" i="5" l="1"/>
  <c r="G161" i="3"/>
  <c r="H161" i="3" s="1"/>
  <c r="T358" i="5"/>
  <c r="U358" i="5" s="1"/>
  <c r="S359" i="5"/>
  <c r="Q359" i="5" s="1"/>
  <c r="V358" i="5" l="1"/>
  <c r="G162" i="3"/>
  <c r="H162" i="3" s="1"/>
  <c r="T359" i="5"/>
  <c r="U359" i="5" s="1"/>
  <c r="V359" i="5" s="1"/>
  <c r="S360" i="5"/>
  <c r="Q360" i="5" s="1"/>
  <c r="T360" i="5" l="1"/>
  <c r="U360" i="5" s="1"/>
  <c r="S361" i="5"/>
  <c r="Q361" i="5" s="1"/>
  <c r="V360" i="5" l="1"/>
  <c r="T361" i="5"/>
  <c r="U361" i="5" s="1"/>
  <c r="V361" i="5" s="1"/>
  <c r="S362" i="5"/>
  <c r="Q362" i="5" s="1"/>
  <c r="T362" i="5" l="1"/>
  <c r="U362" i="5" s="1"/>
  <c r="S363" i="5"/>
  <c r="Q363" i="5" s="1"/>
  <c r="V362" i="5" l="1"/>
  <c r="T363" i="5"/>
  <c r="U363" i="5" s="1"/>
  <c r="V363" i="5" s="1"/>
  <c r="S364" i="5"/>
  <c r="Q364" i="5" s="1"/>
  <c r="T364" i="5" l="1"/>
  <c r="U364" i="5" s="1"/>
  <c r="S365" i="5"/>
  <c r="Q365" i="5" s="1"/>
  <c r="V364" i="5" l="1"/>
  <c r="G163" i="3"/>
  <c r="H163" i="3" s="1"/>
  <c r="T365" i="5"/>
  <c r="U365" i="5" s="1"/>
  <c r="S366" i="5"/>
  <c r="Q366" i="5" s="1"/>
  <c r="V365" i="5" l="1"/>
  <c r="G164" i="3"/>
  <c r="H164" i="3" s="1"/>
  <c r="T366" i="5"/>
  <c r="U366" i="5" s="1"/>
  <c r="V366" i="5" s="1"/>
  <c r="S367" i="5"/>
  <c r="Q367" i="5" s="1"/>
  <c r="T367" i="5" l="1"/>
  <c r="U367" i="5" s="1"/>
  <c r="S368" i="5"/>
  <c r="Q368" i="5" s="1"/>
  <c r="V367" i="5" l="1"/>
  <c r="G165" i="3"/>
  <c r="H165" i="3" s="1"/>
  <c r="T368" i="5"/>
  <c r="U368" i="5" s="1"/>
  <c r="V368" i="5" s="1"/>
  <c r="S369" i="5"/>
  <c r="Q369" i="5" s="1"/>
  <c r="T369" i="5" l="1"/>
  <c r="U369" i="5" s="1"/>
  <c r="S370" i="5"/>
  <c r="Q370" i="5" s="1"/>
  <c r="V369" i="5" l="1"/>
  <c r="G166" i="3"/>
  <c r="H166" i="3" s="1"/>
  <c r="T370" i="5"/>
  <c r="U370" i="5" s="1"/>
  <c r="S371" i="5"/>
  <c r="Q371" i="5" s="1"/>
  <c r="V370" i="5" l="1"/>
  <c r="G167" i="3"/>
  <c r="H167" i="3" s="1"/>
  <c r="T371" i="5"/>
  <c r="U371" i="5" s="1"/>
  <c r="V371" i="5" s="1"/>
  <c r="S372" i="5"/>
  <c r="Q372" i="5" s="1"/>
  <c r="T372" i="5" l="1"/>
  <c r="U372" i="5" s="1"/>
  <c r="S373" i="5"/>
  <c r="Q373" i="5" s="1"/>
  <c r="V372" i="5" l="1"/>
  <c r="T373" i="5"/>
  <c r="U373" i="5" s="1"/>
  <c r="V373" i="5" s="1"/>
  <c r="S374" i="5"/>
  <c r="Q374" i="5" s="1"/>
  <c r="T374" i="5" l="1"/>
  <c r="U374" i="5" s="1"/>
  <c r="S375" i="5"/>
  <c r="Q375" i="5" s="1"/>
  <c r="V374" i="5" l="1"/>
  <c r="G168" i="3"/>
  <c r="H168" i="3" s="1"/>
  <c r="T375" i="5"/>
  <c r="U375" i="5" s="1"/>
  <c r="V375" i="5" s="1"/>
  <c r="S376" i="5"/>
  <c r="Q376" i="5" s="1"/>
  <c r="T376" i="5" l="1"/>
  <c r="U376" i="5" s="1"/>
  <c r="S377" i="5"/>
  <c r="Q377" i="5" s="1"/>
  <c r="V376" i="5" l="1"/>
  <c r="G169" i="3"/>
  <c r="H169" i="3" s="1"/>
  <c r="T377" i="5"/>
  <c r="U377" i="5" s="1"/>
  <c r="S378" i="5"/>
  <c r="Q378" i="5" s="1"/>
  <c r="V377" i="5" l="1"/>
  <c r="T378" i="5"/>
  <c r="U378" i="5" s="1"/>
  <c r="V378" i="5" s="1"/>
  <c r="S379" i="5"/>
  <c r="Q379" i="5" s="1"/>
  <c r="T379" i="5" l="1"/>
  <c r="U379" i="5" s="1"/>
  <c r="S380" i="5"/>
  <c r="Q380" i="5" s="1"/>
  <c r="V379" i="5" l="1"/>
  <c r="G170" i="3"/>
  <c r="H170" i="3" s="1"/>
  <c r="T380" i="5"/>
  <c r="U380" i="5" s="1"/>
  <c r="S381" i="5"/>
  <c r="Q381" i="5" s="1"/>
  <c r="V380" i="5" l="1"/>
  <c r="G171" i="3"/>
  <c r="H171" i="3" s="1"/>
  <c r="T381" i="5"/>
  <c r="U381" i="5" s="1"/>
  <c r="S382" i="5"/>
  <c r="Q382" i="5" s="1"/>
  <c r="V381" i="5" l="1"/>
  <c r="G172" i="3"/>
  <c r="H172" i="3" s="1"/>
  <c r="T382" i="5"/>
  <c r="U382" i="5" s="1"/>
  <c r="V382" i="5" s="1"/>
  <c r="S383" i="5"/>
  <c r="Q383" i="5" s="1"/>
  <c r="T383" i="5" l="1"/>
  <c r="U383" i="5" s="1"/>
  <c r="S384" i="5"/>
  <c r="Q384" i="5" s="1"/>
  <c r="V383" i="5" l="1"/>
  <c r="G173" i="3"/>
  <c r="H173" i="3" s="1"/>
  <c r="T384" i="5"/>
  <c r="U384" i="5" s="1"/>
  <c r="V384" i="5" s="1"/>
  <c r="S385" i="5"/>
  <c r="Q385" i="5" s="1"/>
  <c r="T385" i="5" l="1"/>
  <c r="U385" i="5" s="1"/>
  <c r="S386" i="5"/>
  <c r="Q386" i="5" s="1"/>
  <c r="V385" i="5" l="1"/>
  <c r="G174" i="3"/>
  <c r="H174" i="3" s="1"/>
  <c r="T386" i="5"/>
  <c r="U386" i="5" s="1"/>
  <c r="V386" i="5" s="1"/>
  <c r="S387" i="5"/>
  <c r="Q387" i="5" s="1"/>
  <c r="T387" i="5" l="1"/>
  <c r="U387" i="5" s="1"/>
  <c r="S388" i="5"/>
  <c r="Q388" i="5" s="1"/>
  <c r="V387" i="5" l="1"/>
  <c r="G175" i="3"/>
  <c r="H175" i="3" s="1"/>
  <c r="T388" i="5"/>
  <c r="U388" i="5" s="1"/>
  <c r="V388" i="5" s="1"/>
  <c r="S389" i="5"/>
  <c r="Q389" i="5" s="1"/>
  <c r="T389" i="5" l="1"/>
  <c r="U389" i="5" s="1"/>
  <c r="S390" i="5"/>
  <c r="Q390" i="5" s="1"/>
  <c r="V389" i="5" l="1"/>
  <c r="T390" i="5"/>
  <c r="U390" i="5" s="1"/>
  <c r="V390" i="5" s="1"/>
  <c r="S391" i="5"/>
  <c r="Q391" i="5" s="1"/>
  <c r="T391" i="5" l="1"/>
  <c r="U391" i="5" s="1"/>
  <c r="S392" i="5"/>
  <c r="Q392" i="5" s="1"/>
  <c r="V391" i="5" l="1"/>
  <c r="G176" i="3"/>
  <c r="H176" i="3" s="1"/>
  <c r="T392" i="5"/>
  <c r="U392" i="5" s="1"/>
  <c r="S393" i="5"/>
  <c r="Q393" i="5" s="1"/>
  <c r="V392" i="5" l="1"/>
  <c r="G177" i="3"/>
  <c r="H177" i="3" s="1"/>
  <c r="T393" i="5"/>
  <c r="U393" i="5" s="1"/>
  <c r="V393" i="5" s="1"/>
  <c r="S394" i="5"/>
  <c r="Q394" i="5" s="1"/>
  <c r="T394" i="5" l="1"/>
  <c r="U394" i="5" s="1"/>
  <c r="S396" i="5"/>
  <c r="Q396" i="5" s="1"/>
  <c r="S395" i="5"/>
  <c r="Q395" i="5" s="1"/>
  <c r="V394" i="5" l="1"/>
  <c r="G178" i="3"/>
  <c r="H178" i="3" s="1"/>
  <c r="T396" i="5"/>
  <c r="U396" i="5" s="1"/>
  <c r="T395" i="5"/>
  <c r="U395" i="5" s="1"/>
  <c r="V395" i="5" l="1"/>
  <c r="G179" i="3"/>
  <c r="H179" i="3" s="1"/>
  <c r="V396" i="5"/>
  <c r="R397" i="5" s="1"/>
  <c r="R398" i="5" s="1"/>
  <c r="R399" i="5" s="1"/>
  <c r="R400" i="5" s="1"/>
  <c r="R401" i="5" s="1"/>
  <c r="R402" i="5" s="1"/>
  <c r="R403" i="5" s="1"/>
  <c r="R404" i="5" s="1"/>
  <c r="R405" i="5" s="1"/>
  <c r="R406" i="5" s="1"/>
  <c r="R407" i="5" s="1"/>
  <c r="R408" i="5" s="1"/>
  <c r="R409" i="5" s="1"/>
  <c r="R410" i="5" s="1"/>
  <c r="R411" i="5" s="1"/>
  <c r="R412" i="5" s="1"/>
  <c r="R413" i="5" s="1"/>
  <c r="R414" i="5" s="1"/>
  <c r="R415" i="5" s="1"/>
  <c r="R416" i="5" s="1"/>
  <c r="R417" i="5" s="1"/>
  <c r="R418" i="5" s="1"/>
  <c r="R419" i="5" s="1"/>
  <c r="R420" i="5" s="1"/>
  <c r="R421" i="5" s="1"/>
  <c r="R422" i="5" s="1"/>
  <c r="R423" i="5" s="1"/>
  <c r="R424" i="5" s="1"/>
  <c r="R425" i="5" s="1"/>
  <c r="R426" i="5" s="1"/>
  <c r="R427" i="5" s="1"/>
  <c r="R428" i="5" s="1"/>
  <c r="R429" i="5" s="1"/>
  <c r="R430" i="5" s="1"/>
  <c r="R431" i="5" s="1"/>
  <c r="R432" i="5" s="1"/>
  <c r="R433" i="5" s="1"/>
  <c r="R434" i="5" s="1"/>
  <c r="R435" i="5" s="1"/>
  <c r="R436" i="5" s="1"/>
  <c r="S397" i="5" l="1"/>
  <c r="Q397" i="5" s="1"/>
  <c r="S398" i="5"/>
  <c r="Q398" i="5" s="1"/>
  <c r="T398" i="5" l="1"/>
  <c r="U398" i="5" s="1"/>
  <c r="T397" i="5"/>
  <c r="U397" i="5" s="1"/>
  <c r="S399" i="5"/>
  <c r="Q399" i="5" s="1"/>
  <c r="V397" i="5" l="1"/>
  <c r="V398" i="5" s="1"/>
  <c r="T399" i="5"/>
  <c r="U399" i="5" s="1"/>
  <c r="V399" i="5" s="1"/>
  <c r="S400" i="5"/>
  <c r="Q400" i="5" s="1"/>
  <c r="T400" i="5" l="1"/>
  <c r="U400" i="5" s="1"/>
  <c r="S401" i="5"/>
  <c r="Q401" i="5" s="1"/>
  <c r="V400" i="5" l="1"/>
  <c r="T401" i="5"/>
  <c r="U401" i="5" s="1"/>
  <c r="V401" i="5" s="1"/>
  <c r="S402" i="5"/>
  <c r="Q402" i="5" s="1"/>
  <c r="T402" i="5" l="1"/>
  <c r="U402" i="5" s="1"/>
  <c r="S403" i="5"/>
  <c r="Q403" i="5" s="1"/>
  <c r="V402" i="5" l="1"/>
  <c r="G180" i="3"/>
  <c r="H180" i="3" s="1"/>
  <c r="T403" i="5"/>
  <c r="U403" i="5" s="1"/>
  <c r="S404" i="5"/>
  <c r="Q404" i="5" s="1"/>
  <c r="V403" i="5" l="1"/>
  <c r="G181" i="3"/>
  <c r="H181" i="3" s="1"/>
  <c r="T404" i="5"/>
  <c r="U404" i="5" s="1"/>
  <c r="S405" i="5"/>
  <c r="Q405" i="5" s="1"/>
  <c r="V404" i="5" l="1"/>
  <c r="G182" i="3"/>
  <c r="H182" i="3" s="1"/>
  <c r="T405" i="5"/>
  <c r="U405" i="5" s="1"/>
  <c r="S406" i="5"/>
  <c r="Q406" i="5" s="1"/>
  <c r="V405" i="5" l="1"/>
  <c r="T406" i="5"/>
  <c r="U406" i="5" s="1"/>
  <c r="V406" i="5" s="1"/>
  <c r="S407" i="5"/>
  <c r="Q407" i="5" s="1"/>
  <c r="T407" i="5" l="1"/>
  <c r="U407" i="5" s="1"/>
  <c r="S408" i="5"/>
  <c r="Q408" i="5" s="1"/>
  <c r="V407" i="5" l="1"/>
  <c r="G183" i="3"/>
  <c r="H183" i="3" s="1"/>
  <c r="T408" i="5"/>
  <c r="U408" i="5" s="1"/>
  <c r="S409" i="5"/>
  <c r="Q409" i="5" s="1"/>
  <c r="V408" i="5" l="1"/>
  <c r="G184" i="3"/>
  <c r="H184" i="3" s="1"/>
  <c r="T409" i="5"/>
  <c r="U409" i="5" s="1"/>
  <c r="V409" i="5" s="1"/>
  <c r="S410" i="5"/>
  <c r="Q410" i="5" s="1"/>
  <c r="T410" i="5" l="1"/>
  <c r="U410" i="5" s="1"/>
  <c r="S411" i="5"/>
  <c r="Q411" i="5" s="1"/>
  <c r="V410" i="5" l="1"/>
  <c r="G185" i="3"/>
  <c r="H185" i="3" s="1"/>
  <c r="T411" i="5"/>
  <c r="U411" i="5" s="1"/>
  <c r="S412" i="5"/>
  <c r="Q412" i="5" s="1"/>
  <c r="V411" i="5" l="1"/>
  <c r="G186" i="3"/>
  <c r="H186" i="3" s="1"/>
  <c r="T412" i="5"/>
  <c r="U412" i="5" s="1"/>
  <c r="V412" i="5" s="1"/>
  <c r="S413" i="5"/>
  <c r="Q413" i="5" s="1"/>
  <c r="T413" i="5" l="1"/>
  <c r="U413" i="5" s="1"/>
  <c r="S414" i="5"/>
  <c r="Q414" i="5" s="1"/>
  <c r="V413" i="5" l="1"/>
  <c r="G187" i="3"/>
  <c r="H187" i="3" s="1"/>
  <c r="T414" i="5"/>
  <c r="U414" i="5" s="1"/>
  <c r="S415" i="5"/>
  <c r="Q415" i="5" s="1"/>
  <c r="V414" i="5" l="1"/>
  <c r="G188" i="3"/>
  <c r="H188" i="3" s="1"/>
  <c r="T415" i="5"/>
  <c r="U415" i="5" s="1"/>
  <c r="S416" i="5"/>
  <c r="Q416" i="5" s="1"/>
  <c r="V415" i="5" l="1"/>
  <c r="G189" i="3"/>
  <c r="H189" i="3" s="1"/>
  <c r="T416" i="5"/>
  <c r="U416" i="5" s="1"/>
  <c r="V416" i="5" s="1"/>
  <c r="S417" i="5"/>
  <c r="Q417" i="5" s="1"/>
  <c r="T417" i="5" l="1"/>
  <c r="U417" i="5" s="1"/>
  <c r="S418" i="5"/>
  <c r="Q418" i="5" s="1"/>
  <c r="V417" i="5" l="1"/>
  <c r="T418" i="5"/>
  <c r="U418" i="5" s="1"/>
  <c r="V418" i="5" s="1"/>
  <c r="S419" i="5"/>
  <c r="Q419" i="5" s="1"/>
  <c r="T419" i="5" l="1"/>
  <c r="U419" i="5" s="1"/>
  <c r="S420" i="5"/>
  <c r="Q420" i="5" s="1"/>
  <c r="V419" i="5" l="1"/>
  <c r="G190" i="3"/>
  <c r="H190" i="3" s="1"/>
  <c r="T420" i="5"/>
  <c r="U420" i="5" s="1"/>
  <c r="V420" i="5" s="1"/>
  <c r="S421" i="5"/>
  <c r="Q421" i="5" s="1"/>
  <c r="T421" i="5" l="1"/>
  <c r="U421" i="5" s="1"/>
  <c r="S422" i="5"/>
  <c r="Q422" i="5" s="1"/>
  <c r="V421" i="5" l="1"/>
  <c r="T422" i="5"/>
  <c r="U422" i="5" s="1"/>
  <c r="V422" i="5" s="1"/>
  <c r="S423" i="5"/>
  <c r="Q423" i="5" s="1"/>
  <c r="T423" i="5" l="1"/>
  <c r="U423" i="5" s="1"/>
  <c r="S424" i="5"/>
  <c r="Q424" i="5" s="1"/>
  <c r="V423" i="5" l="1"/>
  <c r="G191" i="3"/>
  <c r="H191" i="3" s="1"/>
  <c r="T424" i="5"/>
  <c r="U424" i="5" s="1"/>
  <c r="S425" i="5"/>
  <c r="Q425" i="5" s="1"/>
  <c r="V424" i="5" l="1"/>
  <c r="G192" i="3"/>
  <c r="H192" i="3" s="1"/>
  <c r="T425" i="5"/>
  <c r="U425" i="5" s="1"/>
  <c r="V425" i="5" s="1"/>
  <c r="S426" i="5"/>
  <c r="Q426" i="5" s="1"/>
  <c r="T426" i="5" l="1"/>
  <c r="U426" i="5" s="1"/>
  <c r="S427" i="5"/>
  <c r="Q427" i="5" s="1"/>
  <c r="V426" i="5" l="1"/>
  <c r="T427" i="5"/>
  <c r="U427" i="5" s="1"/>
  <c r="V427" i="5" s="1"/>
  <c r="S428" i="5"/>
  <c r="Q428" i="5" s="1"/>
  <c r="T428" i="5" l="1"/>
  <c r="U428" i="5" s="1"/>
  <c r="S429" i="5"/>
  <c r="Q429" i="5" s="1"/>
  <c r="V428" i="5" l="1"/>
  <c r="G193" i="3"/>
  <c r="H193" i="3" s="1"/>
  <c r="T429" i="5"/>
  <c r="U429" i="5" s="1"/>
  <c r="S430" i="5"/>
  <c r="Q430" i="5" s="1"/>
  <c r="V429" i="5" l="1"/>
  <c r="G194" i="3"/>
  <c r="H194" i="3" s="1"/>
  <c r="T430" i="5"/>
  <c r="U430" i="5" s="1"/>
  <c r="V430" i="5" s="1"/>
  <c r="S431" i="5"/>
  <c r="Q431" i="5" s="1"/>
  <c r="T431" i="5" l="1"/>
  <c r="U431" i="5" s="1"/>
  <c r="S432" i="5"/>
  <c r="Q432" i="5" s="1"/>
  <c r="V431" i="5" l="1"/>
  <c r="T432" i="5"/>
  <c r="U432" i="5" s="1"/>
  <c r="V432" i="5" s="1"/>
  <c r="S433" i="5"/>
  <c r="Q433" i="5" s="1"/>
  <c r="T433" i="5" l="1"/>
  <c r="U433" i="5" s="1"/>
  <c r="S434" i="5"/>
  <c r="Q434" i="5" s="1"/>
  <c r="V433" i="5" l="1"/>
  <c r="G195" i="3"/>
  <c r="H195" i="3" s="1"/>
  <c r="T434" i="5"/>
  <c r="U434" i="5" s="1"/>
  <c r="S436" i="5"/>
  <c r="Q436" i="5" s="1"/>
  <c r="S435" i="5"/>
  <c r="Q435" i="5" s="1"/>
  <c r="V434" i="5" l="1"/>
  <c r="G196" i="3"/>
  <c r="H196" i="3" s="1"/>
  <c r="T436" i="5"/>
  <c r="U436" i="5" s="1"/>
  <c r="T435" i="5"/>
  <c r="U435" i="5" s="1"/>
  <c r="V435" i="5" s="1"/>
  <c r="V436" i="5" l="1"/>
  <c r="R437" i="5" s="1"/>
  <c r="R438" i="5" s="1"/>
  <c r="R439" i="5" s="1"/>
  <c r="R440" i="5" s="1"/>
  <c r="R441" i="5" s="1"/>
  <c r="R442" i="5" s="1"/>
  <c r="R443" i="5" s="1"/>
  <c r="R444" i="5" s="1"/>
  <c r="R445" i="5" s="1"/>
  <c r="R446" i="5" s="1"/>
  <c r="R447" i="5" s="1"/>
  <c r="R448" i="5" s="1"/>
  <c r="R449" i="5" s="1"/>
  <c r="R450" i="5" s="1"/>
  <c r="R451" i="5" s="1"/>
  <c r="R452" i="5" s="1"/>
  <c r="R453" i="5" s="1"/>
  <c r="R454" i="5" s="1"/>
  <c r="R455" i="5" s="1"/>
  <c r="R456" i="5" s="1"/>
  <c r="R457" i="5" s="1"/>
  <c r="R458" i="5" s="1"/>
  <c r="R459" i="5" s="1"/>
  <c r="R460" i="5" s="1"/>
  <c r="R461" i="5" s="1"/>
  <c r="R462" i="5" s="1"/>
  <c r="R463" i="5" s="1"/>
  <c r="R464" i="5" s="1"/>
  <c r="R465" i="5" s="1"/>
  <c r="R466" i="5" s="1"/>
  <c r="R467" i="5" s="1"/>
  <c r="R468" i="5" s="1"/>
  <c r="R469" i="5" s="1"/>
  <c r="R470" i="5" s="1"/>
  <c r="R471" i="5" s="1"/>
  <c r="R472" i="5" s="1"/>
  <c r="S437" i="5" l="1"/>
  <c r="Q437" i="5" s="1"/>
  <c r="S438" i="5"/>
  <c r="Q438" i="5" s="1"/>
  <c r="T438" i="5" l="1"/>
  <c r="U438" i="5" s="1"/>
  <c r="T437" i="5"/>
  <c r="U437" i="5" s="1"/>
  <c r="S439" i="5"/>
  <c r="Q439" i="5" s="1"/>
  <c r="V437" i="5" l="1"/>
  <c r="G197" i="3"/>
  <c r="H197" i="3" s="1"/>
  <c r="G198" i="3"/>
  <c r="T439" i="5"/>
  <c r="U439" i="5" s="1"/>
  <c r="V438" i="5"/>
  <c r="S440" i="5"/>
  <c r="Q440" i="5" s="1"/>
  <c r="H198" i="3" l="1"/>
  <c r="V439" i="5"/>
  <c r="T440" i="5"/>
  <c r="U440" i="5" s="1"/>
  <c r="S441" i="5"/>
  <c r="Q441" i="5" s="1"/>
  <c r="V440" i="5" l="1"/>
  <c r="G199" i="3"/>
  <c r="H199" i="3" s="1"/>
  <c r="T441" i="5"/>
  <c r="U441" i="5" s="1"/>
  <c r="S442" i="5"/>
  <c r="Q442" i="5" s="1"/>
  <c r="V441" i="5" l="1"/>
  <c r="G200" i="3"/>
  <c r="H200" i="3" s="1"/>
  <c r="T442" i="5"/>
  <c r="U442" i="5" s="1"/>
  <c r="S443" i="5"/>
  <c r="Q443" i="5" s="1"/>
  <c r="V442" i="5" l="1"/>
  <c r="G201" i="3"/>
  <c r="H201" i="3" s="1"/>
  <c r="T443" i="5"/>
  <c r="U443" i="5" s="1"/>
  <c r="S444" i="5"/>
  <c r="Q444" i="5" s="1"/>
  <c r="V443" i="5" l="1"/>
  <c r="T444" i="5"/>
  <c r="U444" i="5" s="1"/>
  <c r="V444" i="5" s="1"/>
  <c r="S445" i="5"/>
  <c r="Q445" i="5" s="1"/>
  <c r="T445" i="5" l="1"/>
  <c r="U445" i="5" s="1"/>
  <c r="S446" i="5"/>
  <c r="Q446" i="5" s="1"/>
  <c r="V445" i="5" l="1"/>
  <c r="G202" i="3"/>
  <c r="H202" i="3" s="1"/>
  <c r="T446" i="5"/>
  <c r="U446" i="5" s="1"/>
  <c r="S447" i="5"/>
  <c r="Q447" i="5" s="1"/>
  <c r="V446" i="5" l="1"/>
  <c r="G203" i="3"/>
  <c r="H203" i="3" s="1"/>
  <c r="T447" i="5"/>
  <c r="U447" i="5" s="1"/>
  <c r="S448" i="5"/>
  <c r="Q448" i="5" s="1"/>
  <c r="V447" i="5" l="1"/>
  <c r="T448" i="5"/>
  <c r="U448" i="5" s="1"/>
  <c r="V448" i="5" s="1"/>
  <c r="S449" i="5"/>
  <c r="Q449" i="5" s="1"/>
  <c r="T449" i="5" l="1"/>
  <c r="U449" i="5" s="1"/>
  <c r="S450" i="5"/>
  <c r="Q450" i="5" s="1"/>
  <c r="V449" i="5" l="1"/>
  <c r="G204" i="3"/>
  <c r="H204" i="3" s="1"/>
  <c r="T450" i="5"/>
  <c r="U450" i="5" s="1"/>
  <c r="V450" i="5" s="1"/>
  <c r="S451" i="5"/>
  <c r="Q451" i="5" s="1"/>
  <c r="T451" i="5" l="1"/>
  <c r="U451" i="5" s="1"/>
  <c r="S452" i="5"/>
  <c r="Q452" i="5" s="1"/>
  <c r="V451" i="5" l="1"/>
  <c r="T452" i="5"/>
  <c r="U452" i="5" s="1"/>
  <c r="V452" i="5" s="1"/>
  <c r="S453" i="5"/>
  <c r="Q453" i="5" s="1"/>
  <c r="T453" i="5" l="1"/>
  <c r="U453" i="5" s="1"/>
  <c r="S454" i="5"/>
  <c r="Q454" i="5" s="1"/>
  <c r="V453" i="5" l="1"/>
  <c r="T454" i="5"/>
  <c r="U454" i="5" s="1"/>
  <c r="V454" i="5" s="1"/>
  <c r="S455" i="5"/>
  <c r="Q455" i="5" s="1"/>
  <c r="T455" i="5" l="1"/>
  <c r="U455" i="5" s="1"/>
  <c r="S456" i="5"/>
  <c r="Q456" i="5" s="1"/>
  <c r="V455" i="5" l="1"/>
  <c r="G205" i="3"/>
  <c r="H205" i="3" s="1"/>
  <c r="T456" i="5"/>
  <c r="U456" i="5" s="1"/>
  <c r="S457" i="5"/>
  <c r="Q457" i="5" s="1"/>
  <c r="V456" i="5" l="1"/>
  <c r="G206" i="3"/>
  <c r="H206" i="3" s="1"/>
  <c r="T457" i="5"/>
  <c r="U457" i="5" s="1"/>
  <c r="V457" i="5" s="1"/>
  <c r="S458" i="5"/>
  <c r="Q458" i="5" s="1"/>
  <c r="T458" i="5" l="1"/>
  <c r="U458" i="5" s="1"/>
  <c r="S459" i="5"/>
  <c r="Q459" i="5" s="1"/>
  <c r="V458" i="5" l="1"/>
  <c r="G207" i="3"/>
  <c r="H207" i="3" s="1"/>
  <c r="T459" i="5"/>
  <c r="U459" i="5" s="1"/>
  <c r="S460" i="5"/>
  <c r="Q460" i="5" s="1"/>
  <c r="V459" i="5" l="1"/>
  <c r="T460" i="5"/>
  <c r="U460" i="5" s="1"/>
  <c r="V460" i="5" s="1"/>
  <c r="S461" i="5"/>
  <c r="Q461" i="5" s="1"/>
  <c r="T461" i="5" l="1"/>
  <c r="U461" i="5" s="1"/>
  <c r="S462" i="5"/>
  <c r="Q462" i="5" s="1"/>
  <c r="V461" i="5" l="1"/>
  <c r="T462" i="5"/>
  <c r="U462" i="5" s="1"/>
  <c r="V462" i="5" s="1"/>
  <c r="S463" i="5"/>
  <c r="Q463" i="5" s="1"/>
  <c r="T463" i="5" l="1"/>
  <c r="U463" i="5" s="1"/>
  <c r="S464" i="5"/>
  <c r="Q464" i="5" s="1"/>
  <c r="V463" i="5" l="1"/>
  <c r="G208" i="3"/>
  <c r="H208" i="3" s="1"/>
  <c r="T464" i="5"/>
  <c r="U464" i="5" s="1"/>
  <c r="S465" i="5"/>
  <c r="Q465" i="5" s="1"/>
  <c r="V464" i="5" l="1"/>
  <c r="G209" i="3"/>
  <c r="H209" i="3" s="1"/>
  <c r="T465" i="5"/>
  <c r="U465" i="5" s="1"/>
  <c r="S466" i="5"/>
  <c r="Q466" i="5" s="1"/>
  <c r="V465" i="5" l="1"/>
  <c r="G210" i="3"/>
  <c r="H210" i="3" s="1"/>
  <c r="T466" i="5"/>
  <c r="U466" i="5" s="1"/>
  <c r="V466" i="5" s="1"/>
  <c r="S467" i="5"/>
  <c r="Q467" i="5" s="1"/>
  <c r="T467" i="5" l="1"/>
  <c r="U467" i="5" s="1"/>
  <c r="S468" i="5"/>
  <c r="Q468" i="5" s="1"/>
  <c r="V467" i="5" l="1"/>
  <c r="G211" i="3"/>
  <c r="H211" i="3" s="1"/>
  <c r="T468" i="5"/>
  <c r="U468" i="5" s="1"/>
  <c r="V468" i="5" s="1"/>
  <c r="S469" i="5"/>
  <c r="Q469" i="5" s="1"/>
  <c r="T469" i="5" l="1"/>
  <c r="U469" i="5" s="1"/>
  <c r="S470" i="5"/>
  <c r="Q470" i="5" s="1"/>
  <c r="V469" i="5" l="1"/>
  <c r="G212" i="3"/>
  <c r="H212" i="3" s="1"/>
  <c r="T470" i="5"/>
  <c r="U470" i="5" s="1"/>
  <c r="V470" i="5" s="1"/>
  <c r="S472" i="5"/>
  <c r="Q472" i="5" s="1"/>
  <c r="S471" i="5"/>
  <c r="Q471" i="5" s="1"/>
  <c r="T472" i="5" l="1"/>
  <c r="U472" i="5" s="1"/>
  <c r="T471" i="5"/>
  <c r="U471" i="5" s="1"/>
  <c r="V471" i="5" l="1"/>
  <c r="G213" i="3"/>
  <c r="H213" i="3" s="1"/>
  <c r="V472" i="5"/>
  <c r="R473" i="5" s="1"/>
  <c r="R474" i="5" s="1"/>
  <c r="R475" i="5" s="1"/>
  <c r="R476" i="5" s="1"/>
  <c r="R477" i="5" s="1"/>
  <c r="R478" i="5" s="1"/>
  <c r="R479" i="5" s="1"/>
  <c r="R480" i="5" s="1"/>
  <c r="R481" i="5" s="1"/>
  <c r="R482" i="5" s="1"/>
  <c r="R483" i="5" s="1"/>
  <c r="R484" i="5" s="1"/>
  <c r="R485" i="5" s="1"/>
  <c r="R486" i="5" s="1"/>
  <c r="R487" i="5" s="1"/>
  <c r="R488" i="5" s="1"/>
  <c r="R489" i="5" s="1"/>
  <c r="R490" i="5" s="1"/>
  <c r="R491" i="5" s="1"/>
  <c r="R492" i="5" s="1"/>
  <c r="R493" i="5" s="1"/>
  <c r="R494" i="5" s="1"/>
  <c r="R495" i="5" s="1"/>
  <c r="R496" i="5" s="1"/>
  <c r="R497" i="5" s="1"/>
  <c r="S473" i="5" l="1"/>
  <c r="Q473" i="5" s="1"/>
  <c r="T473" i="5" l="1"/>
  <c r="U473" i="5" s="1"/>
  <c r="S474" i="5"/>
  <c r="Q474" i="5" s="1"/>
  <c r="V473" i="5" l="1"/>
  <c r="T474" i="5"/>
  <c r="U474" i="5" s="1"/>
  <c r="V474" i="5" s="1"/>
  <c r="S475" i="5"/>
  <c r="Q475" i="5" s="1"/>
  <c r="T475" i="5" l="1"/>
  <c r="U475" i="5" s="1"/>
  <c r="S476" i="5"/>
  <c r="Q476" i="5" s="1"/>
  <c r="V475" i="5" l="1"/>
  <c r="G214" i="3"/>
  <c r="H214" i="3" s="1"/>
  <c r="T476" i="5"/>
  <c r="U476" i="5" s="1"/>
  <c r="S477" i="5"/>
  <c r="Q477" i="5" s="1"/>
  <c r="V476" i="5" l="1"/>
  <c r="G215" i="3"/>
  <c r="H215" i="3" s="1"/>
  <c r="T477" i="5"/>
  <c r="U477" i="5" s="1"/>
  <c r="S478" i="5"/>
  <c r="Q478" i="5" s="1"/>
  <c r="V477" i="5" l="1"/>
  <c r="G216" i="3"/>
  <c r="H216" i="3" s="1"/>
  <c r="T478" i="5"/>
  <c r="U478" i="5" s="1"/>
  <c r="S479" i="5"/>
  <c r="Q479" i="5" s="1"/>
  <c r="V478" i="5" l="1"/>
  <c r="G217" i="3"/>
  <c r="H217" i="3" s="1"/>
  <c r="T479" i="5"/>
  <c r="U479" i="5" s="1"/>
  <c r="V479" i="5" s="1"/>
  <c r="S480" i="5"/>
  <c r="Q480" i="5" s="1"/>
  <c r="T480" i="5" l="1"/>
  <c r="U480" i="5" s="1"/>
  <c r="S481" i="5"/>
  <c r="Q481" i="5" s="1"/>
  <c r="V480" i="5" l="1"/>
  <c r="G218" i="3"/>
  <c r="H218" i="3" s="1"/>
  <c r="T481" i="5"/>
  <c r="U481" i="5" s="1"/>
  <c r="S482" i="5"/>
  <c r="Q482" i="5" s="1"/>
  <c r="V481" i="5" l="1"/>
  <c r="T482" i="5"/>
  <c r="U482" i="5" s="1"/>
  <c r="V482" i="5" s="1"/>
  <c r="S483" i="5"/>
  <c r="Q483" i="5" s="1"/>
  <c r="T483" i="5" l="1"/>
  <c r="U483" i="5" s="1"/>
  <c r="S484" i="5"/>
  <c r="Q484" i="5" s="1"/>
  <c r="V483" i="5" l="1"/>
  <c r="T484" i="5"/>
  <c r="U484" i="5" s="1"/>
  <c r="V484" i="5" s="1"/>
  <c r="S485" i="5"/>
  <c r="Q485" i="5" s="1"/>
  <c r="T485" i="5" l="1"/>
  <c r="U485" i="5" s="1"/>
  <c r="S486" i="5"/>
  <c r="Q486" i="5" s="1"/>
  <c r="V485" i="5" l="1"/>
  <c r="G219" i="3"/>
  <c r="H219" i="3" s="1"/>
  <c r="T486" i="5"/>
  <c r="U486" i="5" s="1"/>
  <c r="S487" i="5"/>
  <c r="Q487" i="5" s="1"/>
  <c r="V486" i="5" l="1"/>
  <c r="T487" i="5"/>
  <c r="U487" i="5" s="1"/>
  <c r="V487" i="5" s="1"/>
  <c r="S488" i="5"/>
  <c r="Q488" i="5" s="1"/>
  <c r="T488" i="5" l="1"/>
  <c r="U488" i="5" s="1"/>
  <c r="S489" i="5"/>
  <c r="Q489" i="5" s="1"/>
  <c r="V488" i="5" l="1"/>
  <c r="G220" i="3"/>
  <c r="H220" i="3" s="1"/>
  <c r="T489" i="5"/>
  <c r="U489" i="5" s="1"/>
  <c r="V489" i="5" s="1"/>
  <c r="S490" i="5"/>
  <c r="Q490" i="5" s="1"/>
  <c r="T490" i="5" l="1"/>
  <c r="U490" i="5" s="1"/>
  <c r="S491" i="5"/>
  <c r="Q491" i="5" s="1"/>
  <c r="V490" i="5" l="1"/>
  <c r="G221" i="3"/>
  <c r="H221" i="3" s="1"/>
  <c r="T491" i="5"/>
  <c r="U491" i="5" s="1"/>
  <c r="V491" i="5" s="1"/>
  <c r="S492" i="5"/>
  <c r="Q492" i="5" s="1"/>
  <c r="T492" i="5" l="1"/>
  <c r="U492" i="5" s="1"/>
  <c r="S493" i="5"/>
  <c r="Q493" i="5" s="1"/>
  <c r="V492" i="5" l="1"/>
  <c r="G222" i="3"/>
  <c r="H222" i="3" s="1"/>
  <c r="T493" i="5"/>
  <c r="U493" i="5" s="1"/>
  <c r="V493" i="5" s="1"/>
  <c r="S494" i="5"/>
  <c r="Q494" i="5" s="1"/>
  <c r="T494" i="5" l="1"/>
  <c r="U494" i="5" s="1"/>
  <c r="S495" i="5"/>
  <c r="Q495" i="5" s="1"/>
  <c r="V494" i="5" l="1"/>
  <c r="G223" i="3"/>
  <c r="H223" i="3" s="1"/>
  <c r="T495" i="5"/>
  <c r="U495" i="5" s="1"/>
  <c r="S497" i="5"/>
  <c r="Q497" i="5" s="1"/>
  <c r="S496" i="5"/>
  <c r="Q496" i="5" s="1"/>
  <c r="V495" i="5" l="1"/>
  <c r="G224" i="3"/>
  <c r="H224" i="3" s="1"/>
  <c r="T496" i="5"/>
  <c r="U496" i="5" s="1"/>
  <c r="T497" i="5"/>
  <c r="U497" i="5" s="1"/>
  <c r="V496" i="5" l="1"/>
  <c r="V497" i="5" s="1"/>
  <c r="R498" i="5" s="1"/>
  <c r="R499" i="5" s="1"/>
  <c r="R500" i="5" s="1"/>
  <c r="R501" i="5" s="1"/>
  <c r="R502" i="5" s="1"/>
  <c r="R503" i="5" s="1"/>
  <c r="R504" i="5" s="1"/>
  <c r="R505" i="5" s="1"/>
  <c r="R506" i="5" s="1"/>
  <c r="R507" i="5" s="1"/>
  <c r="R508" i="5" s="1"/>
  <c r="R509" i="5" s="1"/>
  <c r="R510" i="5" s="1"/>
  <c r="R511" i="5" s="1"/>
  <c r="R512" i="5" s="1"/>
  <c r="R513" i="5" s="1"/>
  <c r="R514" i="5" s="1"/>
  <c r="R515" i="5" s="1"/>
  <c r="R516" i="5" s="1"/>
  <c r="R517" i="5" s="1"/>
  <c r="R518" i="5" s="1"/>
  <c r="R519" i="5" s="1"/>
  <c r="R520" i="5" s="1"/>
  <c r="R521" i="5" s="1"/>
  <c r="R522" i="5" s="1"/>
  <c r="R523" i="5" s="1"/>
  <c r="R524" i="5" s="1"/>
  <c r="R525" i="5" s="1"/>
  <c r="R526" i="5" s="1"/>
  <c r="R527" i="5" s="1"/>
  <c r="R528" i="5" s="1"/>
  <c r="R529" i="5" s="1"/>
  <c r="R530" i="5" s="1"/>
  <c r="R531" i="5" s="1"/>
  <c r="R532" i="5" s="1"/>
  <c r="R533" i="5" s="1"/>
  <c r="R534" i="5" s="1"/>
  <c r="R535" i="5" s="1"/>
  <c r="R536" i="5" s="1"/>
  <c r="R537" i="5" s="1"/>
  <c r="G225" i="3"/>
  <c r="H225" i="3" s="1"/>
  <c r="S498" i="5" l="1"/>
  <c r="Q498" i="5" s="1"/>
  <c r="S499" i="5"/>
  <c r="Q499" i="5" s="1"/>
  <c r="T499" i="5" l="1"/>
  <c r="U499" i="5" s="1"/>
  <c r="T498" i="5"/>
  <c r="U498" i="5" s="1"/>
  <c r="S500" i="5"/>
  <c r="Q500" i="5" s="1"/>
  <c r="V498" i="5" l="1"/>
  <c r="G226" i="3"/>
  <c r="H226" i="3" s="1"/>
  <c r="H227" i="3" s="1"/>
  <c r="G227" i="3"/>
  <c r="T500" i="5"/>
  <c r="U500" i="5" s="1"/>
  <c r="V499" i="5"/>
  <c r="S501" i="5"/>
  <c r="Q501" i="5" s="1"/>
  <c r="T501" i="5" l="1"/>
  <c r="U501" i="5" s="1"/>
  <c r="G228" i="3" s="1"/>
  <c r="H228" i="3" s="1"/>
  <c r="V500" i="5"/>
  <c r="S502" i="5"/>
  <c r="Q502" i="5" s="1"/>
  <c r="T502" i="5" l="1"/>
  <c r="U502" i="5" s="1"/>
  <c r="V501" i="5"/>
  <c r="S503" i="5"/>
  <c r="Q503" i="5" s="1"/>
  <c r="G229" i="3" l="1"/>
  <c r="H229" i="3" s="1"/>
  <c r="V502" i="5"/>
  <c r="T503" i="5"/>
  <c r="U503" i="5" s="1"/>
  <c r="V503" i="5" s="1"/>
  <c r="S504" i="5"/>
  <c r="Q504" i="5" s="1"/>
  <c r="T504" i="5" l="1"/>
  <c r="U504" i="5" s="1"/>
  <c r="S505" i="5"/>
  <c r="Q505" i="5" s="1"/>
  <c r="V504" i="5" l="1"/>
  <c r="G230" i="3"/>
  <c r="H230" i="3" s="1"/>
  <c r="T505" i="5"/>
  <c r="U505" i="5" s="1"/>
  <c r="V505" i="5" s="1"/>
  <c r="S506" i="5"/>
  <c r="Q506" i="5" s="1"/>
  <c r="T506" i="5" l="1"/>
  <c r="U506" i="5" s="1"/>
  <c r="S507" i="5"/>
  <c r="Q507" i="5" s="1"/>
  <c r="V506" i="5" l="1"/>
  <c r="T507" i="5"/>
  <c r="U507" i="5" s="1"/>
  <c r="V507" i="5" s="1"/>
  <c r="S508" i="5"/>
  <c r="Q508" i="5" s="1"/>
  <c r="T508" i="5" l="1"/>
  <c r="U508" i="5" s="1"/>
  <c r="S509" i="5"/>
  <c r="Q509" i="5" s="1"/>
  <c r="V508" i="5" l="1"/>
  <c r="G231" i="3"/>
  <c r="H231" i="3" s="1"/>
  <c r="T509" i="5"/>
  <c r="U509" i="5" s="1"/>
  <c r="V509" i="5" s="1"/>
  <c r="S510" i="5"/>
  <c r="Q510" i="5" s="1"/>
  <c r="T510" i="5" l="1"/>
  <c r="U510" i="5" s="1"/>
  <c r="S511" i="5"/>
  <c r="Q511" i="5" s="1"/>
  <c r="V510" i="5" l="1"/>
  <c r="G232" i="3"/>
  <c r="H232" i="3" s="1"/>
  <c r="T511" i="5"/>
  <c r="U511" i="5" s="1"/>
  <c r="V511" i="5" s="1"/>
  <c r="S512" i="5"/>
  <c r="Q512" i="5" s="1"/>
  <c r="T512" i="5" l="1"/>
  <c r="U512" i="5" s="1"/>
  <c r="S513" i="5"/>
  <c r="Q513" i="5" s="1"/>
  <c r="V512" i="5" l="1"/>
  <c r="T513" i="5"/>
  <c r="U513" i="5" s="1"/>
  <c r="V513" i="5" s="1"/>
  <c r="S514" i="5"/>
  <c r="Q514" i="5" s="1"/>
  <c r="T514" i="5" l="1"/>
  <c r="U514" i="5" s="1"/>
  <c r="S515" i="5"/>
  <c r="Q515" i="5" s="1"/>
  <c r="V514" i="5" l="1"/>
  <c r="G233" i="3"/>
  <c r="H233" i="3" s="1"/>
  <c r="T515" i="5"/>
  <c r="U515" i="5" s="1"/>
  <c r="V515" i="5" s="1"/>
  <c r="S516" i="5"/>
  <c r="Q516" i="5" s="1"/>
  <c r="T516" i="5" l="1"/>
  <c r="U516" i="5" s="1"/>
  <c r="S517" i="5"/>
  <c r="Q517" i="5" s="1"/>
  <c r="V516" i="5" l="1"/>
  <c r="T517" i="5"/>
  <c r="U517" i="5" s="1"/>
  <c r="V517" i="5" s="1"/>
  <c r="S518" i="5"/>
  <c r="Q518" i="5" s="1"/>
  <c r="T518" i="5" l="1"/>
  <c r="U518" i="5" s="1"/>
  <c r="S519" i="5"/>
  <c r="Q519" i="5" s="1"/>
  <c r="V518" i="5" l="1"/>
  <c r="T519" i="5"/>
  <c r="U519" i="5" s="1"/>
  <c r="V519" i="5" s="1"/>
  <c r="S520" i="5"/>
  <c r="Q520" i="5" s="1"/>
  <c r="T520" i="5" l="1"/>
  <c r="U520" i="5" s="1"/>
  <c r="S521" i="5"/>
  <c r="Q521" i="5" s="1"/>
  <c r="V520" i="5" l="1"/>
  <c r="G234" i="3"/>
  <c r="H234" i="3" s="1"/>
  <c r="T521" i="5"/>
  <c r="U521" i="5" s="1"/>
  <c r="V521" i="5" s="1"/>
  <c r="S522" i="5"/>
  <c r="Q522" i="5" s="1"/>
  <c r="T522" i="5" l="1"/>
  <c r="U522" i="5" s="1"/>
  <c r="S523" i="5"/>
  <c r="Q523" i="5" s="1"/>
  <c r="V522" i="5" l="1"/>
  <c r="G235" i="3"/>
  <c r="H235" i="3" s="1"/>
  <c r="T523" i="5"/>
  <c r="U523" i="5" s="1"/>
  <c r="V523" i="5" s="1"/>
  <c r="S524" i="5"/>
  <c r="Q524" i="5" s="1"/>
  <c r="T524" i="5" l="1"/>
  <c r="U524" i="5" s="1"/>
  <c r="S525" i="5"/>
  <c r="Q525" i="5" s="1"/>
  <c r="V524" i="5" l="1"/>
  <c r="T525" i="5"/>
  <c r="U525" i="5" s="1"/>
  <c r="V525" i="5" s="1"/>
  <c r="S526" i="5"/>
  <c r="Q526" i="5" s="1"/>
  <c r="T526" i="5" l="1"/>
  <c r="U526" i="5" s="1"/>
  <c r="S527" i="5"/>
  <c r="Q527" i="5" s="1"/>
  <c r="V526" i="5" l="1"/>
  <c r="G236" i="3"/>
  <c r="H236" i="3" s="1"/>
  <c r="T527" i="5"/>
  <c r="U527" i="5" s="1"/>
  <c r="V527" i="5" s="1"/>
  <c r="S528" i="5"/>
  <c r="Q528" i="5" s="1"/>
  <c r="T528" i="5" l="1"/>
  <c r="U528" i="5" s="1"/>
  <c r="S529" i="5"/>
  <c r="Q529" i="5" s="1"/>
  <c r="V528" i="5" l="1"/>
  <c r="T529" i="5"/>
  <c r="U529" i="5" s="1"/>
  <c r="V529" i="5" s="1"/>
  <c r="S530" i="5"/>
  <c r="Q530" i="5" s="1"/>
  <c r="T530" i="5" l="1"/>
  <c r="U530" i="5" s="1"/>
  <c r="S531" i="5"/>
  <c r="Q531" i="5" s="1"/>
  <c r="V530" i="5" l="1"/>
  <c r="G237" i="3"/>
  <c r="H237" i="3" s="1"/>
  <c r="T531" i="5"/>
  <c r="U531" i="5" s="1"/>
  <c r="V531" i="5" s="1"/>
  <c r="S532" i="5"/>
  <c r="Q532" i="5" s="1"/>
  <c r="T532" i="5" l="1"/>
  <c r="U532" i="5" s="1"/>
  <c r="S533" i="5"/>
  <c r="Q533" i="5" s="1"/>
  <c r="V532" i="5" l="1"/>
  <c r="G238" i="3"/>
  <c r="H238" i="3" s="1"/>
  <c r="T533" i="5"/>
  <c r="U533" i="5" s="1"/>
  <c r="S534" i="5"/>
  <c r="Q534" i="5" s="1"/>
  <c r="V533" i="5" l="1"/>
  <c r="G239" i="3"/>
  <c r="H239" i="3" s="1"/>
  <c r="T534" i="5"/>
  <c r="U534" i="5" s="1"/>
  <c r="V534" i="5" s="1"/>
  <c r="S535" i="5"/>
  <c r="Q535" i="5" s="1"/>
  <c r="T535" i="5" l="1"/>
  <c r="U535" i="5" s="1"/>
  <c r="S537" i="5"/>
  <c r="Q537" i="5" s="1"/>
  <c r="S536" i="5"/>
  <c r="Q536" i="5" s="1"/>
  <c r="V535" i="5" l="1"/>
  <c r="G240" i="3"/>
  <c r="H240" i="3" s="1"/>
  <c r="T536" i="5"/>
  <c r="U536" i="5" s="1"/>
  <c r="V536" i="5" s="1"/>
  <c r="T537" i="5"/>
  <c r="U537" i="5" s="1"/>
  <c r="V537" i="5" l="1"/>
  <c r="R538" i="5" s="1"/>
  <c r="R539" i="5" s="1"/>
  <c r="R540" i="5" s="1"/>
  <c r="R541" i="5" s="1"/>
  <c r="R542" i="5" s="1"/>
  <c r="R543" i="5" s="1"/>
  <c r="R544" i="5" s="1"/>
  <c r="R545" i="5" s="1"/>
  <c r="R546" i="5" s="1"/>
  <c r="R547" i="5" s="1"/>
  <c r="R548" i="5" s="1"/>
  <c r="R549" i="5" s="1"/>
  <c r="R550" i="5" s="1"/>
  <c r="R551" i="5" s="1"/>
  <c r="R552" i="5" s="1"/>
  <c r="R553" i="5" s="1"/>
  <c r="R554" i="5" s="1"/>
  <c r="R555" i="5" s="1"/>
  <c r="R556" i="5" s="1"/>
  <c r="R557" i="5" s="1"/>
  <c r="R558" i="5" s="1"/>
  <c r="R559" i="5" s="1"/>
  <c r="R560" i="5" s="1"/>
  <c r="R561" i="5" s="1"/>
  <c r="R562" i="5" s="1"/>
  <c r="R563" i="5" s="1"/>
  <c r="R564" i="5" s="1"/>
  <c r="R565" i="5" s="1"/>
  <c r="R566" i="5" s="1"/>
  <c r="R567" i="5" s="1"/>
  <c r="R568" i="5" s="1"/>
  <c r="R569" i="5" s="1"/>
  <c r="R570" i="5" s="1"/>
  <c r="R571" i="5" s="1"/>
  <c r="R572" i="5" s="1"/>
  <c r="R573" i="5" s="1"/>
  <c r="R574" i="5" s="1"/>
  <c r="R575" i="5" s="1"/>
  <c r="R576" i="5" s="1"/>
  <c r="R577" i="5" s="1"/>
  <c r="R578" i="5" s="1"/>
  <c r="R579" i="5" s="1"/>
  <c r="S538" i="5" l="1"/>
  <c r="Q538" i="5" s="1"/>
  <c r="S539" i="5"/>
  <c r="Q539" i="5" s="1"/>
  <c r="T538" i="5" l="1"/>
  <c r="U538" i="5" s="1"/>
  <c r="T539" i="5"/>
  <c r="U539" i="5" s="1"/>
  <c r="S540" i="5"/>
  <c r="Q540" i="5" s="1"/>
  <c r="G242" i="3" l="1"/>
  <c r="V538" i="5"/>
  <c r="G241" i="3"/>
  <c r="H241" i="3" s="1"/>
  <c r="H242" i="3" s="1"/>
  <c r="V539" i="5"/>
  <c r="T540" i="5"/>
  <c r="U540" i="5" s="1"/>
  <c r="V540" i="5" s="1"/>
  <c r="S541" i="5"/>
  <c r="Q541" i="5" s="1"/>
  <c r="T541" i="5" l="1"/>
  <c r="U541" i="5" s="1"/>
  <c r="S542" i="5"/>
  <c r="Q542" i="5" s="1"/>
  <c r="V541" i="5" l="1"/>
  <c r="G243" i="3"/>
  <c r="H243" i="3" s="1"/>
  <c r="T542" i="5"/>
  <c r="U542" i="5" s="1"/>
  <c r="V542" i="5" s="1"/>
  <c r="S543" i="5"/>
  <c r="Q543" i="5" s="1"/>
  <c r="T543" i="5" l="1"/>
  <c r="U543" i="5" s="1"/>
  <c r="S544" i="5"/>
  <c r="Q544" i="5" s="1"/>
  <c r="V543" i="5" l="1"/>
  <c r="G244" i="3"/>
  <c r="H244" i="3" s="1"/>
  <c r="T544" i="5"/>
  <c r="U544" i="5" s="1"/>
  <c r="V544" i="5" s="1"/>
  <c r="S545" i="5"/>
  <c r="Q545" i="5" s="1"/>
  <c r="T545" i="5" l="1"/>
  <c r="U545" i="5" s="1"/>
  <c r="S546" i="5"/>
  <c r="Q546" i="5" s="1"/>
  <c r="V545" i="5" l="1"/>
  <c r="G245" i="3"/>
  <c r="H245" i="3" s="1"/>
  <c r="T546" i="5"/>
  <c r="U546" i="5" s="1"/>
  <c r="S547" i="5"/>
  <c r="Q547" i="5" s="1"/>
  <c r="V546" i="5" l="1"/>
  <c r="G246" i="3"/>
  <c r="H246" i="3" s="1"/>
  <c r="T547" i="5"/>
  <c r="U547" i="5" s="1"/>
  <c r="V547" i="5" s="1"/>
  <c r="S548" i="5"/>
  <c r="Q548" i="5" s="1"/>
  <c r="T548" i="5" l="1"/>
  <c r="U548" i="5" s="1"/>
  <c r="S549" i="5"/>
  <c r="Q549" i="5" s="1"/>
  <c r="V548" i="5" l="1"/>
  <c r="G247" i="3"/>
  <c r="H247" i="3" s="1"/>
  <c r="T549" i="5"/>
  <c r="U549" i="5" s="1"/>
  <c r="V549" i="5" s="1"/>
  <c r="S550" i="5"/>
  <c r="Q550" i="5" s="1"/>
  <c r="T550" i="5" l="1"/>
  <c r="U550" i="5" s="1"/>
  <c r="S551" i="5"/>
  <c r="Q551" i="5" s="1"/>
  <c r="V550" i="5" l="1"/>
  <c r="G248" i="3"/>
  <c r="H248" i="3" s="1"/>
  <c r="T551" i="5"/>
  <c r="U551" i="5" s="1"/>
  <c r="S552" i="5"/>
  <c r="Q552" i="5" s="1"/>
  <c r="V551" i="5" l="1"/>
  <c r="T552" i="5"/>
  <c r="U552" i="5" s="1"/>
  <c r="V552" i="5" s="1"/>
  <c r="S553" i="5"/>
  <c r="Q553" i="5" s="1"/>
  <c r="T553" i="5" l="1"/>
  <c r="U553" i="5" s="1"/>
  <c r="S554" i="5"/>
  <c r="Q554" i="5" s="1"/>
  <c r="V553" i="5" l="1"/>
  <c r="G249" i="3"/>
  <c r="H249" i="3" s="1"/>
  <c r="T554" i="5"/>
  <c r="U554" i="5" s="1"/>
  <c r="V554" i="5" s="1"/>
  <c r="S555" i="5"/>
  <c r="Q555" i="5" s="1"/>
  <c r="T555" i="5" l="1"/>
  <c r="U555" i="5" s="1"/>
  <c r="S556" i="5"/>
  <c r="Q556" i="5" s="1"/>
  <c r="V555" i="5" l="1"/>
  <c r="G250" i="3"/>
  <c r="H250" i="3" s="1"/>
  <c r="T556" i="5"/>
  <c r="U556" i="5" s="1"/>
  <c r="V556" i="5" s="1"/>
  <c r="S557" i="5"/>
  <c r="Q557" i="5" s="1"/>
  <c r="T557" i="5" l="1"/>
  <c r="U557" i="5" s="1"/>
  <c r="S558" i="5"/>
  <c r="Q558" i="5" s="1"/>
  <c r="V557" i="5" l="1"/>
  <c r="G251" i="3"/>
  <c r="H251" i="3" s="1"/>
  <c r="T558" i="5"/>
  <c r="U558" i="5" s="1"/>
  <c r="V558" i="5" s="1"/>
  <c r="S559" i="5"/>
  <c r="Q559" i="5" s="1"/>
  <c r="T559" i="5" l="1"/>
  <c r="U559" i="5" s="1"/>
  <c r="S560" i="5"/>
  <c r="Q560" i="5" s="1"/>
  <c r="V559" i="5" l="1"/>
  <c r="T560" i="5"/>
  <c r="U560" i="5" s="1"/>
  <c r="V560" i="5" s="1"/>
  <c r="S561" i="5"/>
  <c r="Q561" i="5" s="1"/>
  <c r="T561" i="5" l="1"/>
  <c r="U561" i="5" s="1"/>
  <c r="S562" i="5"/>
  <c r="Q562" i="5" s="1"/>
  <c r="V561" i="5" l="1"/>
  <c r="T562" i="5"/>
  <c r="U562" i="5" s="1"/>
  <c r="V562" i="5" s="1"/>
  <c r="S563" i="5"/>
  <c r="Q563" i="5" s="1"/>
  <c r="T563" i="5" l="1"/>
  <c r="U563" i="5" s="1"/>
  <c r="S564" i="5"/>
  <c r="Q564" i="5" s="1"/>
  <c r="V563" i="5" l="1"/>
  <c r="G252" i="3"/>
  <c r="H252" i="3" s="1"/>
  <c r="T564" i="5"/>
  <c r="U564" i="5" s="1"/>
  <c r="V564" i="5" s="1"/>
  <c r="S565" i="5"/>
  <c r="Q565" i="5" s="1"/>
  <c r="T565" i="5" l="1"/>
  <c r="U565" i="5" s="1"/>
  <c r="S566" i="5"/>
  <c r="Q566" i="5" s="1"/>
  <c r="V565" i="5" l="1"/>
  <c r="G253" i="3"/>
  <c r="H253" i="3" s="1"/>
  <c r="T566" i="5"/>
  <c r="U566" i="5" s="1"/>
  <c r="S567" i="5"/>
  <c r="Q567" i="5" s="1"/>
  <c r="V566" i="5" l="1"/>
  <c r="T567" i="5"/>
  <c r="U567" i="5" s="1"/>
  <c r="V567" i="5" s="1"/>
  <c r="S568" i="5"/>
  <c r="Q568" i="5" s="1"/>
  <c r="T568" i="5" l="1"/>
  <c r="U568" i="5" s="1"/>
  <c r="S569" i="5"/>
  <c r="Q569" i="5" s="1"/>
  <c r="V568" i="5" l="1"/>
  <c r="G254" i="3"/>
  <c r="H254" i="3" s="1"/>
  <c r="T569" i="5"/>
  <c r="U569" i="5" s="1"/>
  <c r="S570" i="5"/>
  <c r="Q570" i="5" s="1"/>
  <c r="V569" i="5" l="1"/>
  <c r="G255" i="3"/>
  <c r="H255" i="3" s="1"/>
  <c r="T570" i="5"/>
  <c r="U570" i="5" s="1"/>
  <c r="V570" i="5" s="1"/>
  <c r="S571" i="5"/>
  <c r="Q571" i="5" s="1"/>
  <c r="T571" i="5" l="1"/>
  <c r="U571" i="5" s="1"/>
  <c r="S572" i="5"/>
  <c r="Q572" i="5" s="1"/>
  <c r="V571" i="5" l="1"/>
  <c r="G256" i="3"/>
  <c r="H256" i="3" s="1"/>
  <c r="T572" i="5"/>
  <c r="U572" i="5" s="1"/>
  <c r="V572" i="5" s="1"/>
  <c r="S573" i="5"/>
  <c r="Q573" i="5" s="1"/>
  <c r="T573" i="5" l="1"/>
  <c r="U573" i="5" s="1"/>
  <c r="S574" i="5"/>
  <c r="Q574" i="5" s="1"/>
  <c r="V573" i="5" l="1"/>
  <c r="G257" i="3"/>
  <c r="H257" i="3" s="1"/>
  <c r="T574" i="5"/>
  <c r="U574" i="5" s="1"/>
  <c r="V574" i="5" s="1"/>
  <c r="S575" i="5"/>
  <c r="Q575" i="5" s="1"/>
  <c r="T575" i="5" l="1"/>
  <c r="U575" i="5" s="1"/>
  <c r="S576" i="5"/>
  <c r="Q576" i="5" s="1"/>
  <c r="V575" i="5" l="1"/>
  <c r="G258" i="3"/>
  <c r="H258" i="3" s="1"/>
  <c r="T576" i="5"/>
  <c r="U576" i="5" s="1"/>
  <c r="V576" i="5" s="1"/>
  <c r="S577" i="5"/>
  <c r="Q577" i="5" s="1"/>
  <c r="T577" i="5" l="1"/>
  <c r="U577" i="5" s="1"/>
  <c r="S579" i="5"/>
  <c r="Q579" i="5" s="1"/>
  <c r="S578" i="5"/>
  <c r="Q578" i="5" s="1"/>
  <c r="V577" i="5" l="1"/>
  <c r="G259" i="3"/>
  <c r="H259" i="3" s="1"/>
  <c r="H260" i="3" s="1"/>
  <c r="T578" i="5"/>
  <c r="U578" i="5" s="1"/>
  <c r="V578" i="5" s="1"/>
  <c r="T579" i="5"/>
  <c r="U579" i="5" s="1"/>
  <c r="G260" i="3" s="1"/>
  <c r="V579" i="5" l="1"/>
  <c r="R580" i="5" s="1"/>
  <c r="R581" i="5" s="1"/>
  <c r="R582" i="5" s="1"/>
  <c r="R583" i="5" s="1"/>
  <c r="R584" i="5" s="1"/>
  <c r="R585" i="5" s="1"/>
  <c r="R586" i="5" s="1"/>
  <c r="R587" i="5" s="1"/>
  <c r="R588" i="5" s="1"/>
  <c r="R589" i="5" s="1"/>
  <c r="R590" i="5" s="1"/>
  <c r="R591" i="5" s="1"/>
  <c r="R592" i="5" s="1"/>
  <c r="R593" i="5" s="1"/>
  <c r="R594" i="5" s="1"/>
  <c r="R595" i="5" s="1"/>
  <c r="R596" i="5" s="1"/>
  <c r="R597" i="5" s="1"/>
  <c r="R598" i="5" s="1"/>
  <c r="R599" i="5" s="1"/>
  <c r="R600" i="5" s="1"/>
  <c r="R601" i="5" s="1"/>
  <c r="R602" i="5" s="1"/>
  <c r="R603" i="5" s="1"/>
  <c r="R604" i="5" s="1"/>
  <c r="R605" i="5" s="1"/>
  <c r="R606" i="5" s="1"/>
  <c r="R607" i="5" s="1"/>
  <c r="R608" i="5" s="1"/>
  <c r="R609" i="5" s="1"/>
  <c r="R610" i="5" s="1"/>
  <c r="R611" i="5" s="1"/>
  <c r="R612" i="5" s="1"/>
  <c r="R613" i="5" s="1"/>
  <c r="R614" i="5" s="1"/>
  <c r="R615" i="5" s="1"/>
  <c r="R616" i="5" s="1"/>
  <c r="R617" i="5" s="1"/>
  <c r="R618" i="5" s="1"/>
  <c r="R619" i="5" s="1"/>
  <c r="R620" i="5" s="1"/>
  <c r="R621" i="5" s="1"/>
  <c r="R622" i="5" s="1"/>
  <c r="R623" i="5" s="1"/>
  <c r="R624" i="5" s="1"/>
  <c r="R625" i="5" s="1"/>
  <c r="R626" i="5" s="1"/>
  <c r="R627" i="5" s="1"/>
  <c r="R628" i="5" s="1"/>
  <c r="R629" i="5" s="1"/>
  <c r="R630" i="5" s="1"/>
  <c r="R631" i="5" s="1"/>
  <c r="R632" i="5" s="1"/>
  <c r="S580" i="5" l="1"/>
  <c r="S581" i="5"/>
  <c r="Q581" i="5" s="1"/>
  <c r="S582" i="5"/>
  <c r="Q582" i="5" s="1"/>
  <c r="Q580" i="5" l="1"/>
  <c r="T580" i="5"/>
  <c r="U580" i="5" s="1"/>
  <c r="T581" i="5"/>
  <c r="U581" i="5" s="1"/>
  <c r="G262" i="3" s="1"/>
  <c r="T582" i="5"/>
  <c r="U582" i="5" s="1"/>
  <c r="S583" i="5"/>
  <c r="Q583" i="5" s="1"/>
  <c r="V580" i="5" l="1"/>
  <c r="G261" i="3"/>
  <c r="H261" i="3" s="1"/>
  <c r="H262" i="3" s="1"/>
  <c r="V581" i="5"/>
  <c r="V582" i="5" s="1"/>
  <c r="T583" i="5"/>
  <c r="U583" i="5" s="1"/>
  <c r="S584" i="5"/>
  <c r="Q584" i="5" s="1"/>
  <c r="V583" i="5" l="1"/>
  <c r="T584" i="5"/>
  <c r="U584" i="5" s="1"/>
  <c r="V584" i="5" s="1"/>
  <c r="S585" i="5"/>
  <c r="Q585" i="5" s="1"/>
  <c r="T585" i="5" l="1"/>
  <c r="U585" i="5" s="1"/>
  <c r="S586" i="5"/>
  <c r="Q586" i="5" s="1"/>
  <c r="V585" i="5" l="1"/>
  <c r="G263" i="3"/>
  <c r="H263" i="3" s="1"/>
  <c r="T586" i="5"/>
  <c r="U586" i="5" s="1"/>
  <c r="S587" i="5"/>
  <c r="Q587" i="5" s="1"/>
  <c r="V586" i="5" l="1"/>
  <c r="G264" i="3"/>
  <c r="H264" i="3" s="1"/>
  <c r="T587" i="5"/>
  <c r="U587" i="5" s="1"/>
  <c r="V587" i="5" s="1"/>
  <c r="S588" i="5"/>
  <c r="Q588" i="5" s="1"/>
  <c r="T588" i="5" l="1"/>
  <c r="U588" i="5" s="1"/>
  <c r="S589" i="5"/>
  <c r="Q589" i="5" s="1"/>
  <c r="V588" i="5" l="1"/>
  <c r="T589" i="5"/>
  <c r="U589" i="5" s="1"/>
  <c r="V589" i="5" s="1"/>
  <c r="S590" i="5"/>
  <c r="Q590" i="5" s="1"/>
  <c r="T590" i="5" l="1"/>
  <c r="U590" i="5" s="1"/>
  <c r="S591" i="5"/>
  <c r="Q591" i="5" s="1"/>
  <c r="V590" i="5" l="1"/>
  <c r="T591" i="5"/>
  <c r="U591" i="5" s="1"/>
  <c r="V591" i="5" s="1"/>
  <c r="S592" i="5"/>
  <c r="Q592" i="5" s="1"/>
  <c r="T592" i="5" l="1"/>
  <c r="U592" i="5" s="1"/>
  <c r="S593" i="5"/>
  <c r="Q593" i="5" s="1"/>
  <c r="V592" i="5" l="1"/>
  <c r="G265" i="3"/>
  <c r="H265" i="3" s="1"/>
  <c r="T593" i="5"/>
  <c r="U593" i="5" s="1"/>
  <c r="V593" i="5" s="1"/>
  <c r="S594" i="5"/>
  <c r="Q594" i="5" s="1"/>
  <c r="T594" i="5" l="1"/>
  <c r="U594" i="5" s="1"/>
  <c r="S595" i="5"/>
  <c r="Q595" i="5" s="1"/>
  <c r="V594" i="5" l="1"/>
  <c r="T595" i="5"/>
  <c r="U595" i="5" s="1"/>
  <c r="V595" i="5" s="1"/>
  <c r="S596" i="5"/>
  <c r="Q596" i="5" s="1"/>
  <c r="T596" i="5" l="1"/>
  <c r="U596" i="5" s="1"/>
  <c r="S597" i="5"/>
  <c r="Q597" i="5" s="1"/>
  <c r="V596" i="5" l="1"/>
  <c r="G266" i="3"/>
  <c r="H266" i="3" s="1"/>
  <c r="T597" i="5"/>
  <c r="U597" i="5" s="1"/>
  <c r="S598" i="5"/>
  <c r="Q598" i="5" s="1"/>
  <c r="V597" i="5" l="1"/>
  <c r="T598" i="5"/>
  <c r="U598" i="5" s="1"/>
  <c r="V598" i="5" s="1"/>
  <c r="S599" i="5"/>
  <c r="Q599" i="5" s="1"/>
  <c r="T599" i="5" l="1"/>
  <c r="U599" i="5" s="1"/>
  <c r="S600" i="5"/>
  <c r="Q600" i="5" s="1"/>
  <c r="V599" i="5" l="1"/>
  <c r="G267" i="3"/>
  <c r="H267" i="3" s="1"/>
  <c r="T600" i="5"/>
  <c r="U600" i="5" s="1"/>
  <c r="S601" i="5"/>
  <c r="Q601" i="5" s="1"/>
  <c r="V600" i="5" l="1"/>
  <c r="G268" i="3"/>
  <c r="H268" i="3" s="1"/>
  <c r="T601" i="5"/>
  <c r="U601" i="5" s="1"/>
  <c r="V601" i="5" s="1"/>
  <c r="S602" i="5"/>
  <c r="Q602" i="5" s="1"/>
  <c r="T602" i="5" l="1"/>
  <c r="U602" i="5" s="1"/>
  <c r="S603" i="5"/>
  <c r="Q603" i="5" s="1"/>
  <c r="V602" i="5" l="1"/>
  <c r="G269" i="3"/>
  <c r="H269" i="3" s="1"/>
  <c r="T603" i="5"/>
  <c r="U603" i="5" s="1"/>
  <c r="S604" i="5"/>
  <c r="Q604" i="5" s="1"/>
  <c r="V603" i="5" l="1"/>
  <c r="T604" i="5"/>
  <c r="U604" i="5" s="1"/>
  <c r="V604" i="5" s="1"/>
  <c r="S605" i="5"/>
  <c r="Q605" i="5" s="1"/>
  <c r="T605" i="5" l="1"/>
  <c r="U605" i="5" s="1"/>
  <c r="S606" i="5"/>
  <c r="Q606" i="5" s="1"/>
  <c r="V605" i="5" l="1"/>
  <c r="T606" i="5"/>
  <c r="U606" i="5" s="1"/>
  <c r="V606" i="5" s="1"/>
  <c r="S607" i="5"/>
  <c r="Q607" i="5" s="1"/>
  <c r="T607" i="5" l="1"/>
  <c r="U607" i="5" s="1"/>
  <c r="S608" i="5"/>
  <c r="Q608" i="5" s="1"/>
  <c r="V607" i="5" l="1"/>
  <c r="T608" i="5"/>
  <c r="U608" i="5" s="1"/>
  <c r="V608" i="5" s="1"/>
  <c r="S609" i="5"/>
  <c r="Q609" i="5" s="1"/>
  <c r="T609" i="5" l="1"/>
  <c r="U609" i="5" s="1"/>
  <c r="S610" i="5"/>
  <c r="Q610" i="5" s="1"/>
  <c r="V609" i="5" l="1"/>
  <c r="G270" i="3"/>
  <c r="H270" i="3" s="1"/>
  <c r="T610" i="5"/>
  <c r="U610" i="5" s="1"/>
  <c r="S611" i="5"/>
  <c r="Q611" i="5" s="1"/>
  <c r="V610" i="5" l="1"/>
  <c r="T611" i="5"/>
  <c r="U611" i="5" s="1"/>
  <c r="V611" i="5" s="1"/>
  <c r="S612" i="5"/>
  <c r="Q612" i="5" s="1"/>
  <c r="T612" i="5" l="1"/>
  <c r="U612" i="5" s="1"/>
  <c r="S613" i="5"/>
  <c r="Q613" i="5" s="1"/>
  <c r="V612" i="5" l="1"/>
  <c r="G271" i="3"/>
  <c r="H271" i="3" s="1"/>
  <c r="T613" i="5"/>
  <c r="U613" i="5" s="1"/>
  <c r="S614" i="5"/>
  <c r="Q614" i="5" s="1"/>
  <c r="V613" i="5" l="1"/>
  <c r="G272" i="3"/>
  <c r="H272" i="3" s="1"/>
  <c r="T614" i="5"/>
  <c r="U614" i="5" s="1"/>
  <c r="V614" i="5" s="1"/>
  <c r="S615" i="5"/>
  <c r="Q615" i="5" s="1"/>
  <c r="T615" i="5" l="1"/>
  <c r="U615" i="5" s="1"/>
  <c r="S616" i="5"/>
  <c r="Q616" i="5" s="1"/>
  <c r="V615" i="5" l="1"/>
  <c r="T616" i="5"/>
  <c r="U616" i="5" s="1"/>
  <c r="V616" i="5" s="1"/>
  <c r="S617" i="5"/>
  <c r="Q617" i="5" s="1"/>
  <c r="T617" i="5" l="1"/>
  <c r="U617" i="5" s="1"/>
  <c r="S618" i="5"/>
  <c r="Q618" i="5" s="1"/>
  <c r="V617" i="5" l="1"/>
  <c r="G273" i="3"/>
  <c r="H273" i="3" s="1"/>
  <c r="T618" i="5"/>
  <c r="U618" i="5" s="1"/>
  <c r="V618" i="5" s="1"/>
  <c r="S619" i="5"/>
  <c r="Q619" i="5" s="1"/>
  <c r="T619" i="5" l="1"/>
  <c r="U619" i="5" s="1"/>
  <c r="S620" i="5"/>
  <c r="Q620" i="5" s="1"/>
  <c r="V619" i="5" l="1"/>
  <c r="T620" i="5"/>
  <c r="U620" i="5" s="1"/>
  <c r="V620" i="5" s="1"/>
  <c r="S621" i="5"/>
  <c r="Q621" i="5" s="1"/>
  <c r="T621" i="5" l="1"/>
  <c r="U621" i="5" s="1"/>
  <c r="S622" i="5"/>
  <c r="Q622" i="5" s="1"/>
  <c r="V621" i="5" l="1"/>
  <c r="T622" i="5"/>
  <c r="U622" i="5" s="1"/>
  <c r="V622" i="5" s="1"/>
  <c r="S623" i="5"/>
  <c r="Q623" i="5" s="1"/>
  <c r="T623" i="5" l="1"/>
  <c r="U623" i="5" s="1"/>
  <c r="S624" i="5"/>
  <c r="Q624" i="5" s="1"/>
  <c r="V623" i="5" l="1"/>
  <c r="G274" i="3"/>
  <c r="H274" i="3" s="1"/>
  <c r="T624" i="5"/>
  <c r="U624" i="5" s="1"/>
  <c r="S625" i="5"/>
  <c r="Q625" i="5" s="1"/>
  <c r="V624" i="5" l="1"/>
  <c r="T625" i="5"/>
  <c r="U625" i="5" s="1"/>
  <c r="V625" i="5" s="1"/>
  <c r="S626" i="5"/>
  <c r="Q626" i="5" s="1"/>
  <c r="T626" i="5" l="1"/>
  <c r="U626" i="5" s="1"/>
  <c r="S627" i="5"/>
  <c r="Q627" i="5" s="1"/>
  <c r="V626" i="5" l="1"/>
  <c r="G275" i="3"/>
  <c r="H275" i="3" s="1"/>
  <c r="T627" i="5"/>
  <c r="U627" i="5" s="1"/>
  <c r="S628" i="5"/>
  <c r="Q628" i="5" s="1"/>
  <c r="V627" i="5" l="1"/>
  <c r="G276" i="3"/>
  <c r="H276" i="3" s="1"/>
  <c r="T628" i="5"/>
  <c r="U628" i="5" s="1"/>
  <c r="V628" i="5" s="1"/>
  <c r="S629" i="5"/>
  <c r="Q629" i="5" s="1"/>
  <c r="T629" i="5" l="1"/>
  <c r="U629" i="5" s="1"/>
  <c r="S630" i="5"/>
  <c r="Q630" i="5" s="1"/>
  <c r="V629" i="5" l="1"/>
  <c r="G277" i="3"/>
  <c r="H277" i="3" s="1"/>
  <c r="T630" i="5"/>
  <c r="U630" i="5" s="1"/>
  <c r="S632" i="5"/>
  <c r="Q632" i="5" s="1"/>
  <c r="S631" i="5"/>
  <c r="Q631" i="5" s="1"/>
  <c r="V630" i="5" l="1"/>
  <c r="G278" i="3"/>
  <c r="H278" i="3" s="1"/>
  <c r="H279" i="3" s="1"/>
  <c r="T631" i="5"/>
  <c r="U631" i="5" s="1"/>
  <c r="V631" i="5" s="1"/>
  <c r="T632" i="5"/>
  <c r="U632" i="5" s="1"/>
  <c r="G279" i="3" s="1"/>
  <c r="V632" i="5" l="1"/>
  <c r="R633" i="5" s="1"/>
  <c r="R634" i="5" s="1"/>
  <c r="R635" i="5" s="1"/>
  <c r="R636" i="5" s="1"/>
  <c r="R637" i="5" s="1"/>
  <c r="R638" i="5" s="1"/>
  <c r="R639" i="5" s="1"/>
  <c r="R640" i="5" s="1"/>
  <c r="R641" i="5" s="1"/>
  <c r="R642" i="5" s="1"/>
  <c r="R643" i="5" s="1"/>
  <c r="R644" i="5" s="1"/>
  <c r="R645" i="5" s="1"/>
  <c r="R646" i="5" s="1"/>
  <c r="R647" i="5" s="1"/>
  <c r="R648" i="5" s="1"/>
  <c r="R649" i="5" s="1"/>
  <c r="R650" i="5" s="1"/>
  <c r="R651" i="5" s="1"/>
  <c r="R652" i="5" s="1"/>
  <c r="R653" i="5" s="1"/>
  <c r="R654" i="5" s="1"/>
  <c r="R655" i="5" s="1"/>
  <c r="R656" i="5" s="1"/>
  <c r="R657" i="5" s="1"/>
  <c r="R658" i="5" s="1"/>
  <c r="R659" i="5" s="1"/>
  <c r="R660" i="5" s="1"/>
  <c r="R661" i="5" s="1"/>
  <c r="R662" i="5" s="1"/>
  <c r="R663" i="5" s="1"/>
  <c r="S633" i="5" l="1"/>
  <c r="Q633" i="5" s="1"/>
  <c r="T633" i="5" l="1"/>
  <c r="U633" i="5" s="1"/>
  <c r="S634" i="5"/>
  <c r="Q634" i="5" s="1"/>
  <c r="V633" i="5" l="1"/>
  <c r="G280" i="3"/>
  <c r="H280" i="3" s="1"/>
  <c r="T634" i="5"/>
  <c r="U634" i="5" s="1"/>
  <c r="S635" i="5"/>
  <c r="Q635" i="5" s="1"/>
  <c r="V634" i="5" l="1"/>
  <c r="T635" i="5"/>
  <c r="U635" i="5" s="1"/>
  <c r="V635" i="5" s="1"/>
  <c r="S636" i="5"/>
  <c r="Q636" i="5" s="1"/>
  <c r="T636" i="5" l="1"/>
  <c r="U636" i="5" s="1"/>
  <c r="S637" i="5"/>
  <c r="Q637" i="5" s="1"/>
  <c r="V636" i="5" l="1"/>
  <c r="G281" i="3"/>
  <c r="H281" i="3" s="1"/>
  <c r="T637" i="5"/>
  <c r="U637" i="5" s="1"/>
  <c r="V637" i="5" s="1"/>
  <c r="S638" i="5"/>
  <c r="Q638" i="5" s="1"/>
  <c r="T638" i="5" l="1"/>
  <c r="U638" i="5" s="1"/>
  <c r="S639" i="5"/>
  <c r="Q639" i="5" s="1"/>
  <c r="V638" i="5" l="1"/>
  <c r="G282" i="3"/>
  <c r="H282" i="3" s="1"/>
  <c r="T639" i="5"/>
  <c r="U639" i="5" s="1"/>
  <c r="V639" i="5" s="1"/>
  <c r="S640" i="5"/>
  <c r="Q640" i="5" s="1"/>
  <c r="T640" i="5" l="1"/>
  <c r="U640" i="5" s="1"/>
  <c r="S641" i="5"/>
  <c r="Q641" i="5" s="1"/>
  <c r="V640" i="5" l="1"/>
  <c r="G283" i="3"/>
  <c r="H283" i="3" s="1"/>
  <c r="T641" i="5"/>
  <c r="U641" i="5" s="1"/>
  <c r="S642" i="5"/>
  <c r="Q642" i="5" s="1"/>
  <c r="V641" i="5" l="1"/>
  <c r="T642" i="5"/>
  <c r="U642" i="5" s="1"/>
  <c r="V642" i="5" s="1"/>
  <c r="S643" i="5"/>
  <c r="Q643" i="5" s="1"/>
  <c r="T643" i="5" l="1"/>
  <c r="U643" i="5" s="1"/>
  <c r="S644" i="5"/>
  <c r="Q644" i="5" s="1"/>
  <c r="V643" i="5" l="1"/>
  <c r="G284" i="3"/>
  <c r="H284" i="3" s="1"/>
  <c r="T644" i="5"/>
  <c r="U644" i="5" s="1"/>
  <c r="S645" i="5"/>
  <c r="Q645" i="5" s="1"/>
  <c r="V644" i="5" l="1"/>
  <c r="G285" i="3"/>
  <c r="H285" i="3" s="1"/>
  <c r="T645" i="5"/>
  <c r="U645" i="5" s="1"/>
  <c r="V645" i="5" s="1"/>
  <c r="S646" i="5"/>
  <c r="Q646" i="5" s="1"/>
  <c r="T646" i="5" l="1"/>
  <c r="U646" i="5" s="1"/>
  <c r="S647" i="5"/>
  <c r="Q647" i="5" s="1"/>
  <c r="V646" i="5" l="1"/>
  <c r="G286" i="3"/>
  <c r="H286" i="3" s="1"/>
  <c r="T647" i="5"/>
  <c r="U647" i="5" s="1"/>
  <c r="V647" i="5" s="1"/>
  <c r="S648" i="5"/>
  <c r="Q648" i="5" s="1"/>
  <c r="T648" i="5" l="1"/>
  <c r="U648" i="5" s="1"/>
  <c r="S649" i="5"/>
  <c r="Q649" i="5" s="1"/>
  <c r="V648" i="5" l="1"/>
  <c r="T649" i="5"/>
  <c r="U649" i="5" s="1"/>
  <c r="V649" i="5" s="1"/>
  <c r="S650" i="5"/>
  <c r="Q650" i="5" s="1"/>
  <c r="T650" i="5" l="1"/>
  <c r="U650" i="5" s="1"/>
  <c r="S651" i="5"/>
  <c r="Q651" i="5" s="1"/>
  <c r="V650" i="5" l="1"/>
  <c r="G287" i="3"/>
  <c r="H287" i="3" s="1"/>
  <c r="T651" i="5"/>
  <c r="U651" i="5" s="1"/>
  <c r="S652" i="5"/>
  <c r="Q652" i="5" s="1"/>
  <c r="V651" i="5" l="1"/>
  <c r="G288" i="3"/>
  <c r="H288" i="3" s="1"/>
  <c r="T652" i="5"/>
  <c r="U652" i="5" s="1"/>
  <c r="S653" i="5"/>
  <c r="Q653" i="5" s="1"/>
  <c r="V652" i="5" l="1"/>
  <c r="G289" i="3"/>
  <c r="H289" i="3" s="1"/>
  <c r="T653" i="5"/>
  <c r="U653" i="5" s="1"/>
  <c r="S654" i="5"/>
  <c r="Q654" i="5" s="1"/>
  <c r="V653" i="5" l="1"/>
  <c r="G290" i="3"/>
  <c r="H290" i="3" s="1"/>
  <c r="T654" i="5"/>
  <c r="U654" i="5" s="1"/>
  <c r="S655" i="5"/>
  <c r="Q655" i="5" s="1"/>
  <c r="V654" i="5" l="1"/>
  <c r="G291" i="3"/>
  <c r="H291" i="3" s="1"/>
  <c r="T655" i="5"/>
  <c r="U655" i="5" s="1"/>
  <c r="S656" i="5"/>
  <c r="Q656" i="5" s="1"/>
  <c r="V655" i="5" l="1"/>
  <c r="G292" i="3"/>
  <c r="H292" i="3" s="1"/>
  <c r="T656" i="5"/>
  <c r="U656" i="5" s="1"/>
  <c r="V656" i="5" s="1"/>
  <c r="S657" i="5"/>
  <c r="Q657" i="5" s="1"/>
  <c r="T657" i="5" l="1"/>
  <c r="U657" i="5" s="1"/>
  <c r="S658" i="5"/>
  <c r="Q658" i="5" s="1"/>
  <c r="V657" i="5" l="1"/>
  <c r="G293" i="3"/>
  <c r="H293" i="3" s="1"/>
  <c r="T658" i="5"/>
  <c r="U658" i="5" s="1"/>
  <c r="S659" i="5"/>
  <c r="Q659" i="5" s="1"/>
  <c r="V658" i="5" l="1"/>
  <c r="T659" i="5"/>
  <c r="U659" i="5" s="1"/>
  <c r="V659" i="5" s="1"/>
  <c r="S660" i="5"/>
  <c r="Q660" i="5" s="1"/>
  <c r="T660" i="5" l="1"/>
  <c r="U660" i="5" s="1"/>
  <c r="S661" i="5"/>
  <c r="Q661" i="5" s="1"/>
  <c r="V660" i="5" l="1"/>
  <c r="G294" i="3"/>
  <c r="H294" i="3" s="1"/>
  <c r="T661" i="5"/>
  <c r="U661" i="5" s="1"/>
  <c r="S663" i="5"/>
  <c r="Q663" i="5" s="1"/>
  <c r="S662" i="5"/>
  <c r="Q662" i="5" s="1"/>
  <c r="V661" i="5" l="1"/>
  <c r="G295" i="3"/>
  <c r="H295" i="3" s="1"/>
  <c r="T662" i="5"/>
  <c r="U662" i="5" s="1"/>
  <c r="T663" i="5"/>
  <c r="U663" i="5" s="1"/>
  <c r="G297" i="3" s="1"/>
  <c r="V662" i="5" l="1"/>
  <c r="G296" i="3"/>
  <c r="H296" i="3" s="1"/>
  <c r="H297" i="3" s="1"/>
  <c r="V663" i="5"/>
  <c r="R664" i="5" s="1"/>
  <c r="R665" i="5" s="1"/>
  <c r="R666" i="5" s="1"/>
  <c r="R667" i="5" s="1"/>
  <c r="R668" i="5" s="1"/>
  <c r="R669" i="5" s="1"/>
  <c r="R670" i="5" s="1"/>
  <c r="R671" i="5" s="1"/>
  <c r="R672" i="5" s="1"/>
  <c r="R673" i="5" s="1"/>
  <c r="R674" i="5" s="1"/>
  <c r="R675" i="5" s="1"/>
  <c r="R676" i="5" s="1"/>
  <c r="R677" i="5" s="1"/>
  <c r="R678" i="5" s="1"/>
  <c r="R679" i="5" s="1"/>
  <c r="R680" i="5" s="1"/>
  <c r="R681" i="5" s="1"/>
  <c r="R682" i="5" s="1"/>
  <c r="R683" i="5" s="1"/>
  <c r="R684" i="5" s="1"/>
  <c r="R685" i="5" s="1"/>
  <c r="R686" i="5" s="1"/>
  <c r="R687" i="5" s="1"/>
  <c r="R688" i="5" s="1"/>
  <c r="R689" i="5" s="1"/>
  <c r="R690" i="5" s="1"/>
  <c r="R691" i="5" s="1"/>
  <c r="R692" i="5" s="1"/>
  <c r="R693" i="5" s="1"/>
  <c r="R694" i="5" s="1"/>
  <c r="R695" i="5" s="1"/>
  <c r="R696" i="5" s="1"/>
  <c r="R697" i="5" s="1"/>
  <c r="R698" i="5" s="1"/>
  <c r="R699" i="5" s="1"/>
  <c r="R700" i="5" s="1"/>
  <c r="R701" i="5" s="1"/>
  <c r="R702" i="5" s="1"/>
  <c r="R703" i="5" s="1"/>
  <c r="R704" i="5" s="1"/>
  <c r="S664" i="5" l="1"/>
  <c r="Q664" i="5" s="1"/>
  <c r="S665" i="5"/>
  <c r="Q665" i="5" s="1"/>
  <c r="T664" i="5" l="1"/>
  <c r="U664" i="5" s="1"/>
  <c r="T665" i="5"/>
  <c r="U665" i="5" s="1"/>
  <c r="S666" i="5"/>
  <c r="Q666" i="5" s="1"/>
  <c r="V664" i="5" l="1"/>
  <c r="V665" i="5" s="1"/>
  <c r="G298" i="3"/>
  <c r="H298" i="3" s="1"/>
  <c r="T666" i="5"/>
  <c r="U666" i="5" s="1"/>
  <c r="S667" i="5"/>
  <c r="Q667" i="5" s="1"/>
  <c r="V666" i="5" l="1"/>
  <c r="T667" i="5"/>
  <c r="U667" i="5" s="1"/>
  <c r="S668" i="5"/>
  <c r="Q668" i="5" s="1"/>
  <c r="V667" i="5" l="1"/>
  <c r="T668" i="5"/>
  <c r="U668" i="5" s="1"/>
  <c r="V668" i="5" s="1"/>
  <c r="S669" i="5"/>
  <c r="Q669" i="5" s="1"/>
  <c r="T669" i="5" l="1"/>
  <c r="U669" i="5" s="1"/>
  <c r="S670" i="5"/>
  <c r="Q670" i="5" s="1"/>
  <c r="V669" i="5" l="1"/>
  <c r="T670" i="5"/>
  <c r="U670" i="5" s="1"/>
  <c r="V670" i="5" s="1"/>
  <c r="S671" i="5"/>
  <c r="Q671" i="5" s="1"/>
  <c r="T671" i="5" l="1"/>
  <c r="U671" i="5" s="1"/>
  <c r="S672" i="5"/>
  <c r="Q672" i="5" s="1"/>
  <c r="V671" i="5" l="1"/>
  <c r="G299" i="3"/>
  <c r="H299" i="3" s="1"/>
  <c r="T672" i="5"/>
  <c r="U672" i="5" s="1"/>
  <c r="S673" i="5"/>
  <c r="Q673" i="5" s="1"/>
  <c r="V672" i="5" l="1"/>
  <c r="G300" i="3"/>
  <c r="H300" i="3" s="1"/>
  <c r="T673" i="5"/>
  <c r="U673" i="5" s="1"/>
  <c r="V673" i="5" s="1"/>
  <c r="S674" i="5"/>
  <c r="Q674" i="5" s="1"/>
  <c r="T674" i="5" l="1"/>
  <c r="U674" i="5" s="1"/>
  <c r="S675" i="5"/>
  <c r="Q675" i="5" s="1"/>
  <c r="V674" i="5" l="1"/>
  <c r="G301" i="3"/>
  <c r="H301" i="3" s="1"/>
  <c r="T675" i="5"/>
  <c r="U675" i="5" s="1"/>
  <c r="S676" i="5"/>
  <c r="Q676" i="5" s="1"/>
  <c r="V675" i="5" l="1"/>
  <c r="G302" i="3"/>
  <c r="H302" i="3" s="1"/>
  <c r="T676" i="5"/>
  <c r="U676" i="5" s="1"/>
  <c r="V676" i="5" s="1"/>
  <c r="S677" i="5"/>
  <c r="Q677" i="5" s="1"/>
  <c r="T677" i="5" l="1"/>
  <c r="U677" i="5" s="1"/>
  <c r="S678" i="5"/>
  <c r="Q678" i="5" s="1"/>
  <c r="V677" i="5" l="1"/>
  <c r="G303" i="3"/>
  <c r="H303" i="3" s="1"/>
  <c r="T678" i="5"/>
  <c r="U678" i="5" s="1"/>
  <c r="V678" i="5" s="1"/>
  <c r="S679" i="5"/>
  <c r="Q679" i="5" s="1"/>
  <c r="T679" i="5" l="1"/>
  <c r="U679" i="5" s="1"/>
  <c r="S680" i="5"/>
  <c r="Q680" i="5" s="1"/>
  <c r="V679" i="5" l="1"/>
  <c r="G304" i="3"/>
  <c r="H304" i="3" s="1"/>
  <c r="T680" i="5"/>
  <c r="U680" i="5" s="1"/>
  <c r="V680" i="5" s="1"/>
  <c r="S681" i="5"/>
  <c r="Q681" i="5" s="1"/>
  <c r="T681" i="5" l="1"/>
  <c r="U681" i="5" s="1"/>
  <c r="S682" i="5"/>
  <c r="Q682" i="5" s="1"/>
  <c r="V681" i="5" l="1"/>
  <c r="G305" i="3"/>
  <c r="H305" i="3" s="1"/>
  <c r="T682" i="5"/>
  <c r="U682" i="5" s="1"/>
  <c r="S683" i="5"/>
  <c r="Q683" i="5" s="1"/>
  <c r="V682" i="5" l="1"/>
  <c r="G306" i="3"/>
  <c r="H306" i="3" s="1"/>
  <c r="T683" i="5"/>
  <c r="U683" i="5" s="1"/>
  <c r="S684" i="5"/>
  <c r="Q684" i="5" s="1"/>
  <c r="V683" i="5" l="1"/>
  <c r="G307" i="3"/>
  <c r="H307" i="3" s="1"/>
  <c r="T684" i="5"/>
  <c r="U684" i="5" s="1"/>
  <c r="S685" i="5"/>
  <c r="Q685" i="5" s="1"/>
  <c r="V684" i="5" l="1"/>
  <c r="G308" i="3"/>
  <c r="H308" i="3" s="1"/>
  <c r="T685" i="5"/>
  <c r="U685" i="5" s="1"/>
  <c r="S686" i="5"/>
  <c r="Q686" i="5" s="1"/>
  <c r="V685" i="5" l="1"/>
  <c r="G309" i="3"/>
  <c r="H309" i="3" s="1"/>
  <c r="T686" i="5"/>
  <c r="U686" i="5" s="1"/>
  <c r="S687" i="5"/>
  <c r="Q687" i="5" s="1"/>
  <c r="V686" i="5" l="1"/>
  <c r="G310" i="3"/>
  <c r="H310" i="3" s="1"/>
  <c r="T687" i="5"/>
  <c r="U687" i="5" s="1"/>
  <c r="S688" i="5"/>
  <c r="Q688" i="5" s="1"/>
  <c r="V687" i="5" l="1"/>
  <c r="T688" i="5"/>
  <c r="U688" i="5" s="1"/>
  <c r="V688" i="5" s="1"/>
  <c r="S689" i="5"/>
  <c r="Q689" i="5" s="1"/>
  <c r="T689" i="5" l="1"/>
  <c r="U689" i="5" s="1"/>
  <c r="S690" i="5"/>
  <c r="Q690" i="5" s="1"/>
  <c r="V689" i="5" l="1"/>
  <c r="G311" i="3"/>
  <c r="H311" i="3" s="1"/>
  <c r="T690" i="5"/>
  <c r="U690" i="5" s="1"/>
  <c r="S691" i="5"/>
  <c r="Q691" i="5" s="1"/>
  <c r="V690" i="5" l="1"/>
  <c r="T691" i="5"/>
  <c r="U691" i="5" s="1"/>
  <c r="V691" i="5" s="1"/>
  <c r="S692" i="5"/>
  <c r="Q692" i="5" s="1"/>
  <c r="T692" i="5" l="1"/>
  <c r="U692" i="5" s="1"/>
  <c r="S693" i="5"/>
  <c r="Q693" i="5" s="1"/>
  <c r="V692" i="5" l="1"/>
  <c r="T693" i="5"/>
  <c r="U693" i="5" s="1"/>
  <c r="V693" i="5" s="1"/>
  <c r="S694" i="5"/>
  <c r="Q694" i="5" s="1"/>
  <c r="T694" i="5" l="1"/>
  <c r="U694" i="5" s="1"/>
  <c r="S695" i="5"/>
  <c r="Q695" i="5" s="1"/>
  <c r="V694" i="5" l="1"/>
  <c r="G312" i="3"/>
  <c r="H312" i="3" s="1"/>
  <c r="T695" i="5"/>
  <c r="U695" i="5" s="1"/>
  <c r="S696" i="5"/>
  <c r="Q696" i="5" s="1"/>
  <c r="V695" i="5" l="1"/>
  <c r="T696" i="5"/>
  <c r="U696" i="5" s="1"/>
  <c r="V696" i="5" s="1"/>
  <c r="S697" i="5"/>
  <c r="Q697" i="5" s="1"/>
  <c r="T697" i="5" l="1"/>
  <c r="U697" i="5" s="1"/>
  <c r="S698" i="5"/>
  <c r="Q698" i="5" s="1"/>
  <c r="V697" i="5" l="1"/>
  <c r="G313" i="3"/>
  <c r="H313" i="3" s="1"/>
  <c r="T698" i="5"/>
  <c r="U698" i="5" s="1"/>
  <c r="S699" i="5"/>
  <c r="Q699" i="5" s="1"/>
  <c r="V698" i="5" l="1"/>
  <c r="G314" i="3"/>
  <c r="H314" i="3" s="1"/>
  <c r="T699" i="5"/>
  <c r="U699" i="5" s="1"/>
  <c r="V699" i="5" s="1"/>
  <c r="S700" i="5"/>
  <c r="Q700" i="5" s="1"/>
  <c r="T700" i="5" l="1"/>
  <c r="U700" i="5" s="1"/>
  <c r="S701" i="5"/>
  <c r="Q701" i="5" s="1"/>
  <c r="V700" i="5" l="1"/>
  <c r="T701" i="5"/>
  <c r="U701" i="5" s="1"/>
  <c r="V701" i="5" s="1"/>
  <c r="S702" i="5"/>
  <c r="Q702" i="5" s="1"/>
  <c r="T702" i="5" l="1"/>
  <c r="U702" i="5" s="1"/>
  <c r="S704" i="5"/>
  <c r="Q704" i="5" s="1"/>
  <c r="S703" i="5"/>
  <c r="Q703" i="5" s="1"/>
  <c r="V702" i="5" l="1"/>
  <c r="G315" i="3"/>
  <c r="H315" i="3" s="1"/>
  <c r="T703" i="5"/>
  <c r="U703" i="5" s="1"/>
  <c r="V703" i="5" s="1"/>
  <c r="T704" i="5"/>
  <c r="U704" i="5" s="1"/>
  <c r="V704" i="5" l="1"/>
  <c r="R705" i="5" s="1"/>
  <c r="R706" i="5" s="1"/>
  <c r="R707" i="5" s="1"/>
  <c r="R708" i="5" s="1"/>
  <c r="R709" i="5" s="1"/>
  <c r="R710" i="5" s="1"/>
  <c r="R711" i="5" s="1"/>
  <c r="R712" i="5" s="1"/>
  <c r="R713" i="5" s="1"/>
  <c r="R714" i="5" s="1"/>
  <c r="R715" i="5" s="1"/>
  <c r="R716" i="5" s="1"/>
  <c r="R717" i="5" s="1"/>
  <c r="R718" i="5" s="1"/>
  <c r="R719" i="5" s="1"/>
  <c r="R720" i="5" s="1"/>
  <c r="R721" i="5" s="1"/>
  <c r="R722" i="5" s="1"/>
  <c r="R723" i="5" s="1"/>
  <c r="R724" i="5" s="1"/>
  <c r="R725" i="5" s="1"/>
  <c r="R726" i="5" s="1"/>
  <c r="R727" i="5" s="1"/>
  <c r="R728" i="5" s="1"/>
  <c r="R729" i="5" s="1"/>
  <c r="R730" i="5" s="1"/>
  <c r="R731" i="5" s="1"/>
  <c r="R732" i="5" s="1"/>
  <c r="R733" i="5" s="1"/>
  <c r="S705" i="5" l="1"/>
  <c r="Q705" i="5" s="1"/>
  <c r="S706" i="5"/>
  <c r="Q706" i="5" s="1"/>
  <c r="T706" i="5" l="1"/>
  <c r="U706" i="5" s="1"/>
  <c r="T705" i="5"/>
  <c r="U705" i="5" s="1"/>
  <c r="S707" i="5"/>
  <c r="Q707" i="5" s="1"/>
  <c r="V705" i="5" l="1"/>
  <c r="T707" i="5"/>
  <c r="U707" i="5" s="1"/>
  <c r="V706" i="5"/>
  <c r="S708" i="5"/>
  <c r="Q708" i="5" s="1"/>
  <c r="T708" i="5" l="1"/>
  <c r="U708" i="5" s="1"/>
  <c r="V707" i="5"/>
  <c r="S709" i="5"/>
  <c r="Q709" i="5" s="1"/>
  <c r="G316" i="3" l="1"/>
  <c r="H316" i="3" s="1"/>
  <c r="T709" i="5"/>
  <c r="U709" i="5" s="1"/>
  <c r="V708" i="5"/>
  <c r="S710" i="5"/>
  <c r="Q710" i="5" s="1"/>
  <c r="V709" i="5" l="1"/>
  <c r="T710" i="5"/>
  <c r="U710" i="5" s="1"/>
  <c r="S711" i="5"/>
  <c r="Q711" i="5" s="1"/>
  <c r="G317" i="3" l="1"/>
  <c r="H317" i="3" s="1"/>
  <c r="V710" i="5"/>
  <c r="T711" i="5"/>
  <c r="U711" i="5" s="1"/>
  <c r="S712" i="5"/>
  <c r="Q712" i="5" s="1"/>
  <c r="V711" i="5" l="1"/>
  <c r="T712" i="5"/>
  <c r="U712" i="5" s="1"/>
  <c r="S713" i="5"/>
  <c r="Q713" i="5" s="1"/>
  <c r="V712" i="5" l="1"/>
  <c r="G318" i="3"/>
  <c r="H318" i="3" s="1"/>
  <c r="T713" i="5"/>
  <c r="U713" i="5" s="1"/>
  <c r="S714" i="5"/>
  <c r="Q714" i="5" s="1"/>
  <c r="V713" i="5" l="1"/>
  <c r="G319" i="3"/>
  <c r="H319" i="3" s="1"/>
  <c r="T714" i="5"/>
  <c r="U714" i="5" s="1"/>
  <c r="S715" i="5"/>
  <c r="Q715" i="5" s="1"/>
  <c r="V714" i="5" l="1"/>
  <c r="G320" i="3"/>
  <c r="H320" i="3" s="1"/>
  <c r="T715" i="5"/>
  <c r="U715" i="5" s="1"/>
  <c r="V715" i="5" s="1"/>
  <c r="S716" i="5"/>
  <c r="Q716" i="5" s="1"/>
  <c r="T716" i="5" l="1"/>
  <c r="U716" i="5" s="1"/>
  <c r="S717" i="5"/>
  <c r="Q717" i="5" s="1"/>
  <c r="V716" i="5" l="1"/>
  <c r="T717" i="5"/>
  <c r="U717" i="5" s="1"/>
  <c r="V717" i="5" s="1"/>
  <c r="S718" i="5"/>
  <c r="Q718" i="5" s="1"/>
  <c r="T718" i="5" l="1"/>
  <c r="U718" i="5" s="1"/>
  <c r="S719" i="5"/>
  <c r="Q719" i="5" s="1"/>
  <c r="V718" i="5" l="1"/>
  <c r="G321" i="3"/>
  <c r="H321" i="3" s="1"/>
  <c r="T719" i="5"/>
  <c r="U719" i="5" s="1"/>
  <c r="S720" i="5"/>
  <c r="Q720" i="5" s="1"/>
  <c r="V719" i="5" l="1"/>
  <c r="G322" i="3"/>
  <c r="H322" i="3" s="1"/>
  <c r="T720" i="5"/>
  <c r="U720" i="5" s="1"/>
  <c r="S721" i="5"/>
  <c r="Q721" i="5" s="1"/>
  <c r="V720" i="5" l="1"/>
  <c r="G323" i="3"/>
  <c r="H323" i="3" s="1"/>
  <c r="T721" i="5"/>
  <c r="U721" i="5" s="1"/>
  <c r="V721" i="5" s="1"/>
  <c r="S722" i="5"/>
  <c r="Q722" i="5" s="1"/>
  <c r="T722" i="5" l="1"/>
  <c r="U722" i="5" s="1"/>
  <c r="S723" i="5"/>
  <c r="Q723" i="5" s="1"/>
  <c r="V722" i="5" l="1"/>
  <c r="T723" i="5"/>
  <c r="U723" i="5" s="1"/>
  <c r="V723" i="5" s="1"/>
  <c r="S724" i="5"/>
  <c r="Q724" i="5" s="1"/>
  <c r="T724" i="5" l="1"/>
  <c r="U724" i="5" s="1"/>
  <c r="S725" i="5"/>
  <c r="Q725" i="5" s="1"/>
  <c r="V724" i="5" l="1"/>
  <c r="G324" i="3"/>
  <c r="H324" i="3" s="1"/>
  <c r="T725" i="5"/>
  <c r="U725" i="5" s="1"/>
  <c r="S726" i="5"/>
  <c r="Q726" i="5" s="1"/>
  <c r="V725" i="5" l="1"/>
  <c r="G325" i="3"/>
  <c r="H325" i="3" s="1"/>
  <c r="T726" i="5"/>
  <c r="U726" i="5" s="1"/>
  <c r="S727" i="5"/>
  <c r="Q727" i="5" s="1"/>
  <c r="V726" i="5" l="1"/>
  <c r="G326" i="3"/>
  <c r="H326" i="3" s="1"/>
  <c r="T727" i="5"/>
  <c r="U727" i="5" s="1"/>
  <c r="V727" i="5" s="1"/>
  <c r="S728" i="5"/>
  <c r="Q728" i="5" s="1"/>
  <c r="T728" i="5" l="1"/>
  <c r="U728" i="5" s="1"/>
  <c r="S729" i="5"/>
  <c r="Q729" i="5" s="1"/>
  <c r="V728" i="5" l="1"/>
  <c r="G327" i="3"/>
  <c r="H327" i="3" s="1"/>
  <c r="T729" i="5"/>
  <c r="U729" i="5" s="1"/>
  <c r="V729" i="5" s="1"/>
  <c r="S730" i="5"/>
  <c r="Q730" i="5" s="1"/>
  <c r="T730" i="5" l="1"/>
  <c r="U730" i="5" s="1"/>
  <c r="S731" i="5"/>
  <c r="Q731" i="5" s="1"/>
  <c r="V730" i="5" l="1"/>
  <c r="G328" i="3"/>
  <c r="H328" i="3" s="1"/>
  <c r="T731" i="5"/>
  <c r="U731" i="5" s="1"/>
  <c r="S733" i="5"/>
  <c r="Q733" i="5" s="1"/>
  <c r="S732" i="5"/>
  <c r="Q732" i="5" s="1"/>
  <c r="V731" i="5" l="1"/>
  <c r="G329" i="3"/>
  <c r="H329" i="3" s="1"/>
  <c r="H330" i="3" s="1"/>
  <c r="T732" i="5"/>
  <c r="U732" i="5" s="1"/>
  <c r="V732" i="5" s="1"/>
  <c r="T733" i="5"/>
  <c r="U733" i="5" s="1"/>
  <c r="G330" i="3" s="1"/>
  <c r="V733" i="5" l="1"/>
  <c r="R734" i="5" s="1"/>
  <c r="R735" i="5" s="1"/>
  <c r="R736" i="5" s="1"/>
  <c r="R737" i="5" s="1"/>
  <c r="R738" i="5" s="1"/>
  <c r="R739" i="5" s="1"/>
  <c r="R740" i="5" s="1"/>
  <c r="R741" i="5" s="1"/>
  <c r="R742" i="5" s="1"/>
  <c r="R743" i="5" s="1"/>
  <c r="R744" i="5" s="1"/>
  <c r="R745" i="5" s="1"/>
  <c r="R746" i="5" s="1"/>
  <c r="R747" i="5" s="1"/>
  <c r="R748" i="5" s="1"/>
  <c r="R749" i="5" s="1"/>
  <c r="R750" i="5" s="1"/>
  <c r="R751" i="5" s="1"/>
  <c r="R752" i="5" s="1"/>
  <c r="R753" i="5" s="1"/>
  <c r="R754" i="5" s="1"/>
  <c r="R755" i="5" s="1"/>
  <c r="R756" i="5" s="1"/>
  <c r="R757" i="5" s="1"/>
  <c r="R758" i="5" s="1"/>
  <c r="R759" i="5" s="1"/>
  <c r="R760" i="5" s="1"/>
  <c r="R761" i="5" s="1"/>
  <c r="R762" i="5" s="1"/>
  <c r="R763" i="5" s="1"/>
  <c r="R764" i="5" s="1"/>
  <c r="R765" i="5" s="1"/>
  <c r="R766" i="5" s="1"/>
  <c r="R767" i="5" s="1"/>
  <c r="R768" i="5" s="1"/>
  <c r="R769" i="5" s="1"/>
  <c r="R770" i="5" s="1"/>
  <c r="R771" i="5" s="1"/>
  <c r="S734" i="5" l="1"/>
  <c r="S735" i="5"/>
  <c r="Q735" i="5" s="1"/>
  <c r="T734" i="5" l="1"/>
  <c r="U734" i="5" s="1"/>
  <c r="Q734" i="5"/>
  <c r="T735" i="5"/>
  <c r="U735" i="5" s="1"/>
  <c r="S736" i="5"/>
  <c r="Q736" i="5" s="1"/>
  <c r="G332" i="3" l="1"/>
  <c r="V734" i="5"/>
  <c r="G331" i="3"/>
  <c r="H331" i="3" s="1"/>
  <c r="H332" i="3" s="1"/>
  <c r="V735" i="5"/>
  <c r="T736" i="5"/>
  <c r="U736" i="5" s="1"/>
  <c r="V736" i="5" s="1"/>
  <c r="S737" i="5"/>
  <c r="Q737" i="5" s="1"/>
  <c r="T737" i="5" l="1"/>
  <c r="U737" i="5" s="1"/>
  <c r="S738" i="5"/>
  <c r="Q738" i="5" s="1"/>
  <c r="V737" i="5" l="1"/>
  <c r="T738" i="5"/>
  <c r="U738" i="5" s="1"/>
  <c r="V738" i="5" s="1"/>
  <c r="S739" i="5"/>
  <c r="Q739" i="5" s="1"/>
  <c r="T739" i="5" l="1"/>
  <c r="U739" i="5" s="1"/>
  <c r="S740" i="5"/>
  <c r="Q740" i="5" s="1"/>
  <c r="V739" i="5" l="1"/>
  <c r="G333" i="3"/>
  <c r="H333" i="3" s="1"/>
  <c r="T740" i="5"/>
  <c r="U740" i="5" s="1"/>
  <c r="S741" i="5"/>
  <c r="Q741" i="5" s="1"/>
  <c r="V740" i="5" l="1"/>
  <c r="T741" i="5"/>
  <c r="U741" i="5" s="1"/>
  <c r="V741" i="5" s="1"/>
  <c r="S742" i="5"/>
  <c r="Q742" i="5" s="1"/>
  <c r="T742" i="5" l="1"/>
  <c r="U742" i="5" s="1"/>
  <c r="S743" i="5"/>
  <c r="Q743" i="5" s="1"/>
  <c r="V742" i="5" l="1"/>
  <c r="G334" i="3"/>
  <c r="H334" i="3" s="1"/>
  <c r="T743" i="5"/>
  <c r="U743" i="5" s="1"/>
  <c r="V743" i="5" s="1"/>
  <c r="S744" i="5"/>
  <c r="Q744" i="5" s="1"/>
  <c r="T744" i="5" l="1"/>
  <c r="U744" i="5" s="1"/>
  <c r="S745" i="5"/>
  <c r="Q745" i="5" s="1"/>
  <c r="V744" i="5" l="1"/>
  <c r="T745" i="5"/>
  <c r="U745" i="5" s="1"/>
  <c r="V745" i="5" s="1"/>
  <c r="S746" i="5"/>
  <c r="Q746" i="5" s="1"/>
  <c r="T746" i="5" l="1"/>
  <c r="U746" i="5" s="1"/>
  <c r="S747" i="5"/>
  <c r="Q747" i="5" s="1"/>
  <c r="V746" i="5" l="1"/>
  <c r="G335" i="3"/>
  <c r="H335" i="3" s="1"/>
  <c r="T747" i="5"/>
  <c r="U747" i="5" s="1"/>
  <c r="S748" i="5"/>
  <c r="Q748" i="5" s="1"/>
  <c r="V747" i="5" l="1"/>
  <c r="T748" i="5"/>
  <c r="U748" i="5" s="1"/>
  <c r="V748" i="5" s="1"/>
  <c r="S749" i="5"/>
  <c r="Q749" i="5" s="1"/>
  <c r="T749" i="5" l="1"/>
  <c r="U749" i="5" s="1"/>
  <c r="S750" i="5"/>
  <c r="Q750" i="5" s="1"/>
  <c r="V749" i="5" l="1"/>
  <c r="G336" i="3"/>
  <c r="H336" i="3" s="1"/>
  <c r="T750" i="5"/>
  <c r="U750" i="5" s="1"/>
  <c r="V750" i="5" s="1"/>
  <c r="S751" i="5"/>
  <c r="Q751" i="5" s="1"/>
  <c r="T751" i="5" l="1"/>
  <c r="U751" i="5" s="1"/>
  <c r="S752" i="5"/>
  <c r="Q752" i="5" s="1"/>
  <c r="V751" i="5" l="1"/>
  <c r="G337" i="3"/>
  <c r="H337" i="3" s="1"/>
  <c r="T752" i="5"/>
  <c r="U752" i="5" s="1"/>
  <c r="V752" i="5" s="1"/>
  <c r="S753" i="5"/>
  <c r="Q753" i="5" s="1"/>
  <c r="T753" i="5" l="1"/>
  <c r="U753" i="5" s="1"/>
  <c r="S754" i="5"/>
  <c r="Q754" i="5" s="1"/>
  <c r="V753" i="5" l="1"/>
  <c r="G338" i="3"/>
  <c r="H338" i="3" s="1"/>
  <c r="T754" i="5"/>
  <c r="U754" i="5" s="1"/>
  <c r="V754" i="5" s="1"/>
  <c r="S755" i="5"/>
  <c r="Q755" i="5" s="1"/>
  <c r="T755" i="5" l="1"/>
  <c r="U755" i="5" s="1"/>
  <c r="S756" i="5"/>
  <c r="Q756" i="5" s="1"/>
  <c r="V755" i="5" l="1"/>
  <c r="G339" i="3"/>
  <c r="H339" i="3" s="1"/>
  <c r="T756" i="5"/>
  <c r="U756" i="5" s="1"/>
  <c r="S757" i="5"/>
  <c r="Q757" i="5" s="1"/>
  <c r="V756" i="5" l="1"/>
  <c r="T757" i="5"/>
  <c r="U757" i="5" s="1"/>
  <c r="V757" i="5" s="1"/>
  <c r="S758" i="5"/>
  <c r="Q758" i="5" s="1"/>
  <c r="T758" i="5" l="1"/>
  <c r="U758" i="5" s="1"/>
  <c r="S759" i="5"/>
  <c r="Q759" i="5" s="1"/>
  <c r="V758" i="5" l="1"/>
  <c r="G340" i="3"/>
  <c r="H340" i="3" s="1"/>
  <c r="T759" i="5"/>
  <c r="U759" i="5" s="1"/>
  <c r="S760" i="5"/>
  <c r="Q760" i="5" s="1"/>
  <c r="V759" i="5" l="1"/>
  <c r="T760" i="5"/>
  <c r="U760" i="5" s="1"/>
  <c r="V760" i="5" s="1"/>
  <c r="S761" i="5"/>
  <c r="Q761" i="5" s="1"/>
  <c r="T761" i="5" l="1"/>
  <c r="U761" i="5" s="1"/>
  <c r="S762" i="5"/>
  <c r="Q762" i="5" s="1"/>
  <c r="V761" i="5" l="1"/>
  <c r="G341" i="3"/>
  <c r="H341" i="3" s="1"/>
  <c r="T762" i="5"/>
  <c r="U762" i="5" s="1"/>
  <c r="V762" i="5" s="1"/>
  <c r="S763" i="5"/>
  <c r="Q763" i="5" s="1"/>
  <c r="T763" i="5" l="1"/>
  <c r="U763" i="5" s="1"/>
  <c r="S764" i="5"/>
  <c r="Q764" i="5" s="1"/>
  <c r="V763" i="5" l="1"/>
  <c r="G342" i="3"/>
  <c r="H342" i="3" s="1"/>
  <c r="T764" i="5"/>
  <c r="U764" i="5" s="1"/>
  <c r="V764" i="5" s="1"/>
  <c r="S765" i="5"/>
  <c r="Q765" i="5" s="1"/>
  <c r="T765" i="5" l="1"/>
  <c r="U765" i="5" s="1"/>
  <c r="S766" i="5"/>
  <c r="Q766" i="5" s="1"/>
  <c r="V765" i="5" l="1"/>
  <c r="G343" i="3"/>
  <c r="H343" i="3" s="1"/>
  <c r="T766" i="5"/>
  <c r="U766" i="5" s="1"/>
  <c r="S767" i="5"/>
  <c r="Q767" i="5" s="1"/>
  <c r="V766" i="5" l="1"/>
  <c r="T767" i="5"/>
  <c r="U767" i="5" s="1"/>
  <c r="V767" i="5" s="1"/>
  <c r="S768" i="5"/>
  <c r="Q768" i="5" s="1"/>
  <c r="T768" i="5" l="1"/>
  <c r="U768" i="5" s="1"/>
  <c r="S769" i="5"/>
  <c r="Q769" i="5" s="1"/>
  <c r="V768" i="5" l="1"/>
  <c r="G344" i="3"/>
  <c r="H344" i="3" s="1"/>
  <c r="T769" i="5"/>
  <c r="U769" i="5" s="1"/>
  <c r="S771" i="5"/>
  <c r="Q771" i="5" s="1"/>
  <c r="S770" i="5"/>
  <c r="Q770" i="5" s="1"/>
  <c r="V769" i="5" l="1"/>
  <c r="G345" i="3"/>
  <c r="H345" i="3" s="1"/>
  <c r="T771" i="5"/>
  <c r="U771" i="5" s="1"/>
  <c r="T770" i="5"/>
  <c r="U770" i="5" s="1"/>
  <c r="V770" i="5" s="1"/>
  <c r="V771" i="5" l="1"/>
  <c r="R772" i="5" s="1"/>
  <c r="R773" i="5" s="1"/>
  <c r="R774" i="5" s="1"/>
  <c r="R775" i="5" s="1"/>
  <c r="R776" i="5" s="1"/>
  <c r="R777" i="5" s="1"/>
  <c r="R778" i="5" s="1"/>
  <c r="R779" i="5" s="1"/>
  <c r="R780" i="5" s="1"/>
  <c r="R781" i="5" s="1"/>
  <c r="R782" i="5" s="1"/>
  <c r="R783" i="5" s="1"/>
  <c r="R784" i="5" s="1"/>
  <c r="R785" i="5" s="1"/>
  <c r="R786" i="5" s="1"/>
  <c r="R787" i="5" s="1"/>
  <c r="R788" i="5" s="1"/>
  <c r="R789" i="5" s="1"/>
  <c r="R790" i="5" s="1"/>
  <c r="R791" i="5" s="1"/>
  <c r="R792" i="5" s="1"/>
  <c r="R793" i="5" s="1"/>
  <c r="R794" i="5" s="1"/>
  <c r="R795" i="5" s="1"/>
  <c r="R796" i="5" s="1"/>
  <c r="R797" i="5" s="1"/>
  <c r="R798" i="5" s="1"/>
  <c r="R799" i="5" s="1"/>
  <c r="R800" i="5" s="1"/>
  <c r="R801" i="5" s="1"/>
  <c r="R802" i="5" s="1"/>
  <c r="R803" i="5" s="1"/>
  <c r="R804" i="5" s="1"/>
  <c r="R805" i="5" s="1"/>
  <c r="R806" i="5" s="1"/>
  <c r="R807" i="5" s="1"/>
  <c r="R808" i="5" s="1"/>
  <c r="R809" i="5" s="1"/>
  <c r="R810" i="5" s="1"/>
  <c r="R811" i="5" s="1"/>
  <c r="R812" i="5" s="1"/>
  <c r="S772" i="5" l="1"/>
  <c r="Q772" i="5" s="1"/>
  <c r="S773" i="5"/>
  <c r="Q773" i="5" s="1"/>
  <c r="T772" i="5" l="1"/>
  <c r="U772" i="5" s="1"/>
  <c r="T773" i="5"/>
  <c r="U773" i="5" s="1"/>
  <c r="S774" i="5"/>
  <c r="Q774" i="5" s="1"/>
  <c r="V772" i="5" l="1"/>
  <c r="G346" i="3"/>
  <c r="H346" i="3" s="1"/>
  <c r="V773" i="5"/>
  <c r="T774" i="5"/>
  <c r="U774" i="5" s="1"/>
  <c r="V774" i="5" s="1"/>
  <c r="S775" i="5"/>
  <c r="Q775" i="5" s="1"/>
  <c r="T775" i="5" l="1"/>
  <c r="U775" i="5" s="1"/>
  <c r="S776" i="5"/>
  <c r="Q776" i="5" s="1"/>
  <c r="V775" i="5" l="1"/>
  <c r="G347" i="3"/>
  <c r="H347" i="3" s="1"/>
  <c r="T776" i="5"/>
  <c r="U776" i="5" s="1"/>
  <c r="V776" i="5" s="1"/>
  <c r="S777" i="5"/>
  <c r="Q777" i="5" s="1"/>
  <c r="T777" i="5" l="1"/>
  <c r="U777" i="5" s="1"/>
  <c r="S778" i="5"/>
  <c r="Q778" i="5" s="1"/>
  <c r="V777" i="5" l="1"/>
  <c r="G348" i="3"/>
  <c r="H348" i="3" s="1"/>
  <c r="T778" i="5"/>
  <c r="U778" i="5" s="1"/>
  <c r="S779" i="5"/>
  <c r="Q779" i="5" s="1"/>
  <c r="V778" i="5" l="1"/>
  <c r="T779" i="5"/>
  <c r="U779" i="5" s="1"/>
  <c r="V779" i="5" s="1"/>
  <c r="S780" i="5"/>
  <c r="Q780" i="5" s="1"/>
  <c r="T780" i="5" l="1"/>
  <c r="U780" i="5" s="1"/>
  <c r="S781" i="5"/>
  <c r="Q781" i="5" s="1"/>
  <c r="V780" i="5" l="1"/>
  <c r="T781" i="5"/>
  <c r="U781" i="5" s="1"/>
  <c r="V781" i="5" s="1"/>
  <c r="S782" i="5"/>
  <c r="Q782" i="5" s="1"/>
  <c r="T782" i="5" l="1"/>
  <c r="U782" i="5" s="1"/>
  <c r="S783" i="5"/>
  <c r="Q783" i="5" s="1"/>
  <c r="V782" i="5" l="1"/>
  <c r="G349" i="3"/>
  <c r="H349" i="3" s="1"/>
  <c r="T783" i="5"/>
  <c r="U783" i="5" s="1"/>
  <c r="V783" i="5" s="1"/>
  <c r="S784" i="5"/>
  <c r="Q784" i="5" s="1"/>
  <c r="T784" i="5" l="1"/>
  <c r="U784" i="5" s="1"/>
  <c r="S785" i="5"/>
  <c r="Q785" i="5" s="1"/>
  <c r="V784" i="5" l="1"/>
  <c r="T785" i="5"/>
  <c r="U785" i="5" s="1"/>
  <c r="V785" i="5" s="1"/>
  <c r="S786" i="5"/>
  <c r="Q786" i="5" s="1"/>
  <c r="T786" i="5" l="1"/>
  <c r="U786" i="5" s="1"/>
  <c r="S787" i="5"/>
  <c r="Q787" i="5" s="1"/>
  <c r="V786" i="5" l="1"/>
  <c r="G350" i="3"/>
  <c r="H350" i="3" s="1"/>
  <c r="T787" i="5"/>
  <c r="U787" i="5" s="1"/>
  <c r="V787" i="5" s="1"/>
  <c r="S788" i="5"/>
  <c r="Q788" i="5" s="1"/>
  <c r="T788" i="5" l="1"/>
  <c r="U788" i="5" s="1"/>
  <c r="S789" i="5"/>
  <c r="Q789" i="5" s="1"/>
  <c r="V788" i="5" l="1"/>
  <c r="G351" i="3"/>
  <c r="H351" i="3" s="1"/>
  <c r="T789" i="5"/>
  <c r="U789" i="5" s="1"/>
  <c r="S790" i="5"/>
  <c r="Q790" i="5" s="1"/>
  <c r="V789" i="5" l="1"/>
  <c r="G352" i="3"/>
  <c r="H352" i="3" s="1"/>
  <c r="T790" i="5"/>
  <c r="U790" i="5" s="1"/>
  <c r="V790" i="5" s="1"/>
  <c r="S791" i="5"/>
  <c r="Q791" i="5" s="1"/>
  <c r="T791" i="5" l="1"/>
  <c r="U791" i="5" s="1"/>
  <c r="S792" i="5"/>
  <c r="Q792" i="5" s="1"/>
  <c r="V791" i="5" l="1"/>
  <c r="G353" i="3"/>
  <c r="H353" i="3" s="1"/>
  <c r="T792" i="5"/>
  <c r="U792" i="5" s="1"/>
  <c r="S793" i="5"/>
  <c r="Q793" i="5" s="1"/>
  <c r="V792" i="5" l="1"/>
  <c r="T793" i="5"/>
  <c r="U793" i="5" s="1"/>
  <c r="V793" i="5" s="1"/>
  <c r="S794" i="5"/>
  <c r="Q794" i="5" s="1"/>
  <c r="T794" i="5" l="1"/>
  <c r="U794" i="5" s="1"/>
  <c r="S795" i="5"/>
  <c r="Q795" i="5" s="1"/>
  <c r="V794" i="5" l="1"/>
  <c r="G354" i="3"/>
  <c r="H354" i="3" s="1"/>
  <c r="T795" i="5"/>
  <c r="U795" i="5" s="1"/>
  <c r="S796" i="5"/>
  <c r="Q796" i="5" s="1"/>
  <c r="V795" i="5" l="1"/>
  <c r="G355" i="3"/>
  <c r="H355" i="3" s="1"/>
  <c r="T796" i="5"/>
  <c r="U796" i="5" s="1"/>
  <c r="S797" i="5"/>
  <c r="Q797" i="5" s="1"/>
  <c r="V796" i="5" l="1"/>
  <c r="T797" i="5"/>
  <c r="U797" i="5" s="1"/>
  <c r="V797" i="5" s="1"/>
  <c r="S798" i="5"/>
  <c r="Q798" i="5" s="1"/>
  <c r="T798" i="5" l="1"/>
  <c r="U798" i="5" s="1"/>
  <c r="S799" i="5"/>
  <c r="Q799" i="5" s="1"/>
  <c r="V798" i="5" l="1"/>
  <c r="G356" i="3"/>
  <c r="H356" i="3" s="1"/>
  <c r="T799" i="5"/>
  <c r="U799" i="5" s="1"/>
  <c r="V799" i="5" s="1"/>
  <c r="S800" i="5"/>
  <c r="Q800" i="5" s="1"/>
  <c r="T800" i="5" l="1"/>
  <c r="U800" i="5" s="1"/>
  <c r="S801" i="5"/>
  <c r="Q801" i="5" s="1"/>
  <c r="V800" i="5" l="1"/>
  <c r="G357" i="3"/>
  <c r="H357" i="3" s="1"/>
  <c r="T801" i="5"/>
  <c r="U801" i="5" s="1"/>
  <c r="V801" i="5" s="1"/>
  <c r="S802" i="5"/>
  <c r="Q802" i="5" s="1"/>
  <c r="T802" i="5" l="1"/>
  <c r="U802" i="5" s="1"/>
  <c r="S803" i="5"/>
  <c r="Q803" i="5" s="1"/>
  <c r="V802" i="5" l="1"/>
  <c r="G358" i="3"/>
  <c r="H358" i="3" s="1"/>
  <c r="T803" i="5"/>
  <c r="U803" i="5" s="1"/>
  <c r="S804" i="5"/>
  <c r="Q804" i="5" s="1"/>
  <c r="V803" i="5" l="1"/>
  <c r="G359" i="3"/>
  <c r="H359" i="3" s="1"/>
  <c r="T804" i="5"/>
  <c r="U804" i="5" s="1"/>
  <c r="V804" i="5" s="1"/>
  <c r="S805" i="5"/>
  <c r="Q805" i="5" s="1"/>
  <c r="T805" i="5" l="1"/>
  <c r="U805" i="5" s="1"/>
  <c r="S806" i="5"/>
  <c r="Q806" i="5" s="1"/>
  <c r="V805" i="5" l="1"/>
  <c r="G360" i="3"/>
  <c r="H360" i="3" s="1"/>
  <c r="T806" i="5"/>
  <c r="U806" i="5" s="1"/>
  <c r="V806" i="5" s="1"/>
  <c r="S807" i="5"/>
  <c r="Q807" i="5" s="1"/>
  <c r="T807" i="5" l="1"/>
  <c r="U807" i="5" s="1"/>
  <c r="S808" i="5"/>
  <c r="Q808" i="5" s="1"/>
  <c r="V807" i="5" l="1"/>
  <c r="G361" i="3"/>
  <c r="H361" i="3" s="1"/>
  <c r="T808" i="5"/>
  <c r="U808" i="5" s="1"/>
  <c r="S809" i="5"/>
  <c r="Q809" i="5" s="1"/>
  <c r="V808" i="5" l="1"/>
  <c r="G362" i="3"/>
  <c r="H362" i="3" s="1"/>
  <c r="T809" i="5"/>
  <c r="U809" i="5" s="1"/>
  <c r="S810" i="5"/>
  <c r="Q810" i="5" s="1"/>
  <c r="V809" i="5" l="1"/>
  <c r="T810" i="5"/>
  <c r="U810" i="5" s="1"/>
  <c r="V810" i="5" s="1"/>
  <c r="S812" i="5"/>
  <c r="Q812" i="5" s="1"/>
  <c r="S811" i="5"/>
  <c r="Q811" i="5" s="1"/>
  <c r="T812" i="5" l="1"/>
  <c r="U812" i="5" s="1"/>
  <c r="T811" i="5"/>
  <c r="U811" i="5" s="1"/>
  <c r="V811" i="5" l="1"/>
  <c r="G363" i="3"/>
  <c r="H363" i="3" s="1"/>
  <c r="V812" i="5"/>
  <c r="R813" i="5" s="1"/>
  <c r="R814" i="5" s="1"/>
  <c r="R815" i="5" s="1"/>
  <c r="R816" i="5" s="1"/>
  <c r="R817" i="5" s="1"/>
  <c r="R818" i="5" s="1"/>
  <c r="R819" i="5" s="1"/>
  <c r="R820" i="5" s="1"/>
  <c r="R821" i="5" s="1"/>
  <c r="R822" i="5" s="1"/>
  <c r="R823" i="5" s="1"/>
  <c r="R824" i="5" s="1"/>
  <c r="R825" i="5" s="1"/>
  <c r="R826" i="5" s="1"/>
  <c r="R827" i="5" s="1"/>
  <c r="R828" i="5" s="1"/>
  <c r="R829" i="5" s="1"/>
  <c r="R830" i="5" s="1"/>
  <c r="R831" i="5" s="1"/>
  <c r="R832" i="5" s="1"/>
  <c r="R833" i="5" s="1"/>
  <c r="R834" i="5" s="1"/>
  <c r="R835" i="5" s="1"/>
  <c r="R836" i="5" s="1"/>
  <c r="R837" i="5" s="1"/>
  <c r="R838" i="5" s="1"/>
  <c r="R839" i="5" s="1"/>
  <c r="R840" i="5" s="1"/>
  <c r="R841" i="5" s="1"/>
  <c r="R842" i="5" s="1"/>
  <c r="R843" i="5" s="1"/>
  <c r="R844" i="5" s="1"/>
  <c r="R845" i="5" s="1"/>
  <c r="R846" i="5" s="1"/>
  <c r="S813" i="5" l="1"/>
  <c r="Q813" i="5" s="1"/>
  <c r="S814" i="5"/>
  <c r="Q814" i="5" s="1"/>
  <c r="T813" i="5" l="1"/>
  <c r="U813" i="5" s="1"/>
  <c r="T814" i="5"/>
  <c r="U814" i="5" s="1"/>
  <c r="S815" i="5"/>
  <c r="Q815" i="5" s="1"/>
  <c r="V813" i="5" l="1"/>
  <c r="G364" i="3"/>
  <c r="H364" i="3" s="1"/>
  <c r="V814" i="5"/>
  <c r="T815" i="5"/>
  <c r="U815" i="5" s="1"/>
  <c r="S816" i="5"/>
  <c r="Q816" i="5" s="1"/>
  <c r="V815" i="5" l="1"/>
  <c r="T816" i="5"/>
  <c r="U816" i="5" s="1"/>
  <c r="V816" i="5" s="1"/>
  <c r="S817" i="5"/>
  <c r="Q817" i="5" s="1"/>
  <c r="T817" i="5" l="1"/>
  <c r="U817" i="5" s="1"/>
  <c r="S818" i="5"/>
  <c r="Q818" i="5" s="1"/>
  <c r="V817" i="5" l="1"/>
  <c r="G365" i="3"/>
  <c r="H365" i="3" s="1"/>
  <c r="T818" i="5"/>
  <c r="U818" i="5" s="1"/>
  <c r="S819" i="5"/>
  <c r="Q819" i="5" s="1"/>
  <c r="V818" i="5" l="1"/>
  <c r="G366" i="3"/>
  <c r="H366" i="3" s="1"/>
  <c r="T819" i="5"/>
  <c r="U819" i="5" s="1"/>
  <c r="S820" i="5"/>
  <c r="Q820" i="5" s="1"/>
  <c r="V819" i="5" l="1"/>
  <c r="G367" i="3"/>
  <c r="H367" i="3" s="1"/>
  <c r="T820" i="5"/>
  <c r="U820" i="5" s="1"/>
  <c r="V820" i="5" s="1"/>
  <c r="S821" i="5"/>
  <c r="Q821" i="5" s="1"/>
  <c r="T821" i="5" l="1"/>
  <c r="U821" i="5" s="1"/>
  <c r="S822" i="5"/>
  <c r="Q822" i="5" s="1"/>
  <c r="V821" i="5" l="1"/>
  <c r="G368" i="3"/>
  <c r="H368" i="3" s="1"/>
  <c r="T822" i="5"/>
  <c r="U822" i="5" s="1"/>
  <c r="V822" i="5" s="1"/>
  <c r="S823" i="5"/>
  <c r="Q823" i="5" s="1"/>
  <c r="T823" i="5" l="1"/>
  <c r="U823" i="5" s="1"/>
  <c r="S824" i="5"/>
  <c r="Q824" i="5" s="1"/>
  <c r="V823" i="5" l="1"/>
  <c r="T824" i="5"/>
  <c r="U824" i="5" s="1"/>
  <c r="V824" i="5" s="1"/>
  <c r="S825" i="5"/>
  <c r="Q825" i="5" s="1"/>
  <c r="T825" i="5" l="1"/>
  <c r="U825" i="5" s="1"/>
  <c r="S826" i="5"/>
  <c r="Q826" i="5" s="1"/>
  <c r="V825" i="5" l="1"/>
  <c r="G369" i="3"/>
  <c r="H369" i="3" s="1"/>
  <c r="T826" i="5"/>
  <c r="U826" i="5" s="1"/>
  <c r="S827" i="5"/>
  <c r="Q827" i="5" s="1"/>
  <c r="V826" i="5" l="1"/>
  <c r="G370" i="3"/>
  <c r="H370" i="3" s="1"/>
  <c r="T827" i="5"/>
  <c r="U827" i="5" s="1"/>
  <c r="S828" i="5"/>
  <c r="Q828" i="5" s="1"/>
  <c r="V827" i="5" l="1"/>
  <c r="G371" i="3"/>
  <c r="H371" i="3" s="1"/>
  <c r="T828" i="5"/>
  <c r="U828" i="5" s="1"/>
  <c r="V828" i="5" s="1"/>
  <c r="S829" i="5"/>
  <c r="Q829" i="5" s="1"/>
  <c r="T829" i="5" l="1"/>
  <c r="U829" i="5" s="1"/>
  <c r="S830" i="5"/>
  <c r="Q830" i="5" s="1"/>
  <c r="V829" i="5" l="1"/>
  <c r="G372" i="3"/>
  <c r="H372" i="3" s="1"/>
  <c r="T830" i="5"/>
  <c r="U830" i="5" s="1"/>
  <c r="V830" i="5" s="1"/>
  <c r="S831" i="5"/>
  <c r="Q831" i="5" s="1"/>
  <c r="T831" i="5" l="1"/>
  <c r="U831" i="5" s="1"/>
  <c r="S832" i="5"/>
  <c r="Q832" i="5" s="1"/>
  <c r="V831" i="5" l="1"/>
  <c r="G373" i="3"/>
  <c r="H373" i="3" s="1"/>
  <c r="T832" i="5"/>
  <c r="U832" i="5" s="1"/>
  <c r="S833" i="5"/>
  <c r="Q833" i="5" s="1"/>
  <c r="V832" i="5" l="1"/>
  <c r="T833" i="5"/>
  <c r="U833" i="5" s="1"/>
  <c r="V833" i="5" s="1"/>
  <c r="S834" i="5"/>
  <c r="Q834" i="5" s="1"/>
  <c r="T834" i="5" l="1"/>
  <c r="U834" i="5" s="1"/>
  <c r="S835" i="5"/>
  <c r="Q835" i="5" s="1"/>
  <c r="V834" i="5" l="1"/>
  <c r="G374" i="3"/>
  <c r="H374" i="3" s="1"/>
  <c r="T835" i="5"/>
  <c r="U835" i="5" s="1"/>
  <c r="V835" i="5" s="1"/>
  <c r="S836" i="5"/>
  <c r="Q836" i="5" s="1"/>
  <c r="T836" i="5" l="1"/>
  <c r="U836" i="5" s="1"/>
  <c r="S837" i="5"/>
  <c r="Q837" i="5" s="1"/>
  <c r="V836" i="5" l="1"/>
  <c r="G375" i="3"/>
  <c r="H375" i="3" s="1"/>
  <c r="T837" i="5"/>
  <c r="U837" i="5" s="1"/>
  <c r="V837" i="5" s="1"/>
  <c r="S838" i="5"/>
  <c r="Q838" i="5" s="1"/>
  <c r="T838" i="5" l="1"/>
  <c r="U838" i="5" s="1"/>
  <c r="S839" i="5"/>
  <c r="Q839" i="5" s="1"/>
  <c r="V838" i="5" l="1"/>
  <c r="T839" i="5"/>
  <c r="U839" i="5" s="1"/>
  <c r="V839" i="5" s="1"/>
  <c r="S840" i="5"/>
  <c r="Q840" i="5" s="1"/>
  <c r="T840" i="5" l="1"/>
  <c r="U840" i="5" s="1"/>
  <c r="S841" i="5"/>
  <c r="Q841" i="5" s="1"/>
  <c r="V840" i="5" l="1"/>
  <c r="G376" i="3"/>
  <c r="H376" i="3" s="1"/>
  <c r="T841" i="5"/>
  <c r="U841" i="5" s="1"/>
  <c r="S842" i="5"/>
  <c r="Q842" i="5" s="1"/>
  <c r="V841" i="5" l="1"/>
  <c r="G377" i="3"/>
  <c r="H377" i="3" s="1"/>
  <c r="T842" i="5"/>
  <c r="U842" i="5" s="1"/>
  <c r="S843" i="5"/>
  <c r="Q843" i="5" s="1"/>
  <c r="V842" i="5" l="1"/>
  <c r="T843" i="5"/>
  <c r="U843" i="5" s="1"/>
  <c r="V843" i="5" s="1"/>
  <c r="S844" i="5"/>
  <c r="Q844" i="5" s="1"/>
  <c r="T844" i="5" l="1"/>
  <c r="U844" i="5" s="1"/>
  <c r="S846" i="5"/>
  <c r="Q846" i="5" s="1"/>
  <c r="S845" i="5"/>
  <c r="Q845" i="5" s="1"/>
  <c r="V844" i="5" l="1"/>
  <c r="G378" i="3"/>
  <c r="H378" i="3" s="1"/>
  <c r="H379" i="3" s="1"/>
  <c r="T845" i="5"/>
  <c r="U845" i="5" s="1"/>
  <c r="V845" i="5" s="1"/>
  <c r="T846" i="5"/>
  <c r="U846" i="5" s="1"/>
  <c r="G379" i="3" s="1"/>
  <c r="V846" i="5" l="1"/>
  <c r="R847" i="5" s="1"/>
  <c r="R848" i="5" s="1"/>
  <c r="R849" i="5" s="1"/>
  <c r="R850" i="5" s="1"/>
  <c r="R851" i="5" s="1"/>
  <c r="R852" i="5" s="1"/>
  <c r="R853" i="5" s="1"/>
  <c r="R854" i="5" s="1"/>
  <c r="R855" i="5" s="1"/>
  <c r="R856" i="5" s="1"/>
  <c r="R857" i="5" s="1"/>
  <c r="R858" i="5" s="1"/>
  <c r="R859" i="5" s="1"/>
  <c r="R860" i="5" s="1"/>
  <c r="R861" i="5" s="1"/>
  <c r="R862" i="5" s="1"/>
  <c r="R863" i="5" s="1"/>
  <c r="R864" i="5" s="1"/>
  <c r="R865" i="5" s="1"/>
  <c r="R866" i="5" s="1"/>
  <c r="R867" i="5" s="1"/>
  <c r="R868" i="5" s="1"/>
  <c r="R869" i="5" s="1"/>
  <c r="R870" i="5" s="1"/>
  <c r="R871" i="5" s="1"/>
  <c r="R872" i="5" s="1"/>
  <c r="R873" i="5" s="1"/>
  <c r="R874" i="5" s="1"/>
  <c r="R875" i="5" s="1"/>
  <c r="R876" i="5" s="1"/>
  <c r="R877" i="5" s="1"/>
  <c r="R878" i="5" s="1"/>
  <c r="R879" i="5" s="1"/>
  <c r="R880" i="5" s="1"/>
  <c r="S847" i="5" l="1"/>
  <c r="Q847" i="5" s="1"/>
  <c r="S848" i="5"/>
  <c r="Q848" i="5" s="1"/>
  <c r="T848" i="5" l="1"/>
  <c r="U848" i="5" s="1"/>
  <c r="T847" i="5"/>
  <c r="U847" i="5" s="1"/>
  <c r="S849" i="5"/>
  <c r="Q849" i="5" s="1"/>
  <c r="V847" i="5" l="1"/>
  <c r="G380" i="3"/>
  <c r="H380" i="3" s="1"/>
  <c r="T849" i="5"/>
  <c r="U849" i="5" s="1"/>
  <c r="V848" i="5"/>
  <c r="S850" i="5"/>
  <c r="Q850" i="5" s="1"/>
  <c r="T850" i="5" l="1"/>
  <c r="U850" i="5" s="1"/>
  <c r="V849" i="5"/>
  <c r="S851" i="5"/>
  <c r="Q851" i="5" s="1"/>
  <c r="G381" i="3" l="1"/>
  <c r="H381" i="3" s="1"/>
  <c r="V850" i="5"/>
  <c r="T851" i="5"/>
  <c r="U851" i="5" s="1"/>
  <c r="V851" i="5" s="1"/>
  <c r="S852" i="5"/>
  <c r="Q852" i="5" s="1"/>
  <c r="T852" i="5" l="1"/>
  <c r="U852" i="5" s="1"/>
  <c r="S853" i="5"/>
  <c r="Q853" i="5" s="1"/>
  <c r="V852" i="5" l="1"/>
  <c r="G382" i="3"/>
  <c r="H382" i="3" s="1"/>
  <c r="T853" i="5"/>
  <c r="U853" i="5" s="1"/>
  <c r="S854" i="5"/>
  <c r="Q854" i="5" s="1"/>
  <c r="V853" i="5" l="1"/>
  <c r="G383" i="3"/>
  <c r="H383" i="3" s="1"/>
  <c r="T854" i="5"/>
  <c r="U854" i="5" s="1"/>
  <c r="S855" i="5"/>
  <c r="Q855" i="5" s="1"/>
  <c r="V854" i="5" l="1"/>
  <c r="T855" i="5"/>
  <c r="U855" i="5" s="1"/>
  <c r="V855" i="5" s="1"/>
  <c r="S856" i="5"/>
  <c r="Q856" i="5" s="1"/>
  <c r="T856" i="5" l="1"/>
  <c r="U856" i="5" s="1"/>
  <c r="S857" i="5"/>
  <c r="Q857" i="5" s="1"/>
  <c r="V856" i="5" l="1"/>
  <c r="T857" i="5"/>
  <c r="U857" i="5" s="1"/>
  <c r="V857" i="5" s="1"/>
  <c r="S858" i="5"/>
  <c r="Q858" i="5" s="1"/>
  <c r="T858" i="5" l="1"/>
  <c r="U858" i="5" s="1"/>
  <c r="S859" i="5"/>
  <c r="Q859" i="5" s="1"/>
  <c r="V858" i="5" l="1"/>
  <c r="G384" i="3"/>
  <c r="H384" i="3" s="1"/>
  <c r="T859" i="5"/>
  <c r="U859" i="5" s="1"/>
  <c r="V859" i="5" s="1"/>
  <c r="S860" i="5"/>
  <c r="Q860" i="5" s="1"/>
  <c r="T860" i="5" l="1"/>
  <c r="U860" i="5" s="1"/>
  <c r="S861" i="5"/>
  <c r="Q861" i="5" s="1"/>
  <c r="V860" i="5" l="1"/>
  <c r="T861" i="5"/>
  <c r="U861" i="5" s="1"/>
  <c r="V861" i="5" s="1"/>
  <c r="S862" i="5"/>
  <c r="Q862" i="5" s="1"/>
  <c r="T862" i="5" l="1"/>
  <c r="U862" i="5" s="1"/>
  <c r="S863" i="5"/>
  <c r="Q863" i="5" s="1"/>
  <c r="V862" i="5" l="1"/>
  <c r="G385" i="3"/>
  <c r="H385" i="3" s="1"/>
  <c r="T863" i="5"/>
  <c r="U863" i="5" s="1"/>
  <c r="S864" i="5"/>
  <c r="Q864" i="5" s="1"/>
  <c r="V863" i="5" l="1"/>
  <c r="G386" i="3"/>
  <c r="H386" i="3" s="1"/>
  <c r="T864" i="5"/>
  <c r="U864" i="5" s="1"/>
  <c r="V864" i="5" s="1"/>
  <c r="S865" i="5"/>
  <c r="Q865" i="5" s="1"/>
  <c r="T865" i="5" l="1"/>
  <c r="U865" i="5" s="1"/>
  <c r="S866" i="5"/>
  <c r="Q866" i="5" s="1"/>
  <c r="V865" i="5" l="1"/>
  <c r="T866" i="5"/>
  <c r="U866" i="5" s="1"/>
  <c r="V866" i="5" s="1"/>
  <c r="S867" i="5"/>
  <c r="Q867" i="5" s="1"/>
  <c r="T867" i="5" l="1"/>
  <c r="U867" i="5" s="1"/>
  <c r="S868" i="5"/>
  <c r="Q868" i="5" s="1"/>
  <c r="V867" i="5" l="1"/>
  <c r="T868" i="5"/>
  <c r="U868" i="5" s="1"/>
  <c r="V868" i="5" s="1"/>
  <c r="S869" i="5"/>
  <c r="Q869" i="5" s="1"/>
  <c r="T869" i="5" l="1"/>
  <c r="U869" i="5" s="1"/>
  <c r="S870" i="5"/>
  <c r="Q870" i="5" s="1"/>
  <c r="V869" i="5" l="1"/>
  <c r="G387" i="3"/>
  <c r="H387" i="3" s="1"/>
  <c r="T870" i="5"/>
  <c r="U870" i="5" s="1"/>
  <c r="S871" i="5"/>
  <c r="Q871" i="5" s="1"/>
  <c r="V870" i="5" l="1"/>
  <c r="G388" i="3"/>
  <c r="H388" i="3" s="1"/>
  <c r="T871" i="5"/>
  <c r="U871" i="5" s="1"/>
  <c r="V871" i="5" s="1"/>
  <c r="S872" i="5"/>
  <c r="Q872" i="5" s="1"/>
  <c r="T872" i="5" l="1"/>
  <c r="U872" i="5" s="1"/>
  <c r="S873" i="5"/>
  <c r="Q873" i="5" s="1"/>
  <c r="V872" i="5" l="1"/>
  <c r="G389" i="3"/>
  <c r="H389" i="3" s="1"/>
  <c r="T873" i="5"/>
  <c r="U873" i="5" s="1"/>
  <c r="V873" i="5" s="1"/>
  <c r="S874" i="5"/>
  <c r="Q874" i="5" s="1"/>
  <c r="T874" i="5" l="1"/>
  <c r="U874" i="5" s="1"/>
  <c r="S875" i="5"/>
  <c r="Q875" i="5" s="1"/>
  <c r="V874" i="5" l="1"/>
  <c r="T875" i="5"/>
  <c r="U875" i="5" s="1"/>
  <c r="V875" i="5" s="1"/>
  <c r="S876" i="5"/>
  <c r="Q876" i="5" s="1"/>
  <c r="T876" i="5" l="1"/>
  <c r="U876" i="5" s="1"/>
  <c r="S877" i="5"/>
  <c r="Q877" i="5" s="1"/>
  <c r="V876" i="5" l="1"/>
  <c r="G390" i="3"/>
  <c r="H390" i="3" s="1"/>
  <c r="T877" i="5"/>
  <c r="U877" i="5" s="1"/>
  <c r="S878" i="5"/>
  <c r="Q878" i="5" s="1"/>
  <c r="V877" i="5" l="1"/>
  <c r="G391" i="3"/>
  <c r="H391" i="3" s="1"/>
  <c r="T878" i="5"/>
  <c r="U878" i="5" s="1"/>
  <c r="S880" i="5"/>
  <c r="Q880" i="5" s="1"/>
  <c r="S879" i="5"/>
  <c r="Q879" i="5" s="1"/>
  <c r="V878" i="5" l="1"/>
  <c r="G392" i="3"/>
  <c r="H392" i="3" s="1"/>
  <c r="T879" i="5"/>
  <c r="U879" i="5" s="1"/>
  <c r="T880" i="5"/>
  <c r="U880" i="5" s="1"/>
  <c r="V879" i="5" l="1"/>
  <c r="G393" i="3"/>
  <c r="H393" i="3" s="1"/>
  <c r="V880" i="5"/>
  <c r="R881" i="5" s="1"/>
  <c r="R882" i="5" s="1"/>
  <c r="R883" i="5" s="1"/>
  <c r="R884" i="5" s="1"/>
  <c r="R885" i="5" s="1"/>
  <c r="R886" i="5" s="1"/>
  <c r="R887" i="5" s="1"/>
  <c r="R888" i="5" s="1"/>
  <c r="R889" i="5" s="1"/>
  <c r="R890" i="5" s="1"/>
  <c r="R891" i="5" s="1"/>
  <c r="R892" i="5" s="1"/>
  <c r="R893" i="5" s="1"/>
  <c r="R894" i="5" s="1"/>
  <c r="R895" i="5" s="1"/>
  <c r="R896" i="5" s="1"/>
  <c r="R897" i="5" s="1"/>
  <c r="R898" i="5" s="1"/>
  <c r="R899" i="5" s="1"/>
  <c r="R900" i="5" s="1"/>
  <c r="R901" i="5" s="1"/>
  <c r="R902" i="5" s="1"/>
  <c r="R903" i="5" s="1"/>
  <c r="R904" i="5" s="1"/>
  <c r="R905" i="5" s="1"/>
  <c r="R906" i="5" s="1"/>
  <c r="R907" i="5" s="1"/>
  <c r="R908" i="5" s="1"/>
  <c r="R909" i="5" s="1"/>
  <c r="R910" i="5" s="1"/>
  <c r="R911" i="5" s="1"/>
  <c r="R912" i="5" s="1"/>
  <c r="R913" i="5" s="1"/>
  <c r="R914" i="5" s="1"/>
  <c r="R915" i="5" s="1"/>
  <c r="R916" i="5" s="1"/>
  <c r="R917" i="5" s="1"/>
  <c r="R918" i="5" s="1"/>
  <c r="R919" i="5" s="1"/>
  <c r="R920" i="5" s="1"/>
  <c r="S881" i="5" l="1"/>
  <c r="Q881" i="5" s="1"/>
  <c r="S882" i="5"/>
  <c r="Q882" i="5" s="1"/>
  <c r="T882" i="5" l="1"/>
  <c r="U882" i="5" s="1"/>
  <c r="T881" i="5"/>
  <c r="U881" i="5" s="1"/>
  <c r="S883" i="5"/>
  <c r="Q883" i="5" s="1"/>
  <c r="V881" i="5" l="1"/>
  <c r="G394" i="3"/>
  <c r="H394" i="3" s="1"/>
  <c r="T883" i="5"/>
  <c r="U883" i="5" s="1"/>
  <c r="V882" i="5"/>
  <c r="S884" i="5"/>
  <c r="Q884" i="5" s="1"/>
  <c r="G395" i="3" l="1"/>
  <c r="H395" i="3" s="1"/>
  <c r="V883" i="5"/>
  <c r="T884" i="5"/>
  <c r="U884" i="5" s="1"/>
  <c r="V884" i="5" s="1"/>
  <c r="S885" i="5"/>
  <c r="Q885" i="5" s="1"/>
  <c r="T885" i="5" l="1"/>
  <c r="U885" i="5" s="1"/>
  <c r="S886" i="5"/>
  <c r="Q886" i="5" s="1"/>
  <c r="V885" i="5" l="1"/>
  <c r="G396" i="3"/>
  <c r="H396" i="3" s="1"/>
  <c r="T886" i="5"/>
  <c r="U886" i="5" s="1"/>
  <c r="S887" i="5"/>
  <c r="Q887" i="5" s="1"/>
  <c r="V886" i="5" l="1"/>
  <c r="G397" i="3"/>
  <c r="H397" i="3" s="1"/>
  <c r="T887" i="5"/>
  <c r="U887" i="5" s="1"/>
  <c r="S888" i="5"/>
  <c r="Q888" i="5" s="1"/>
  <c r="V887" i="5" l="1"/>
  <c r="T888" i="5"/>
  <c r="U888" i="5" s="1"/>
  <c r="V888" i="5" s="1"/>
  <c r="S889" i="5"/>
  <c r="Q889" i="5" s="1"/>
  <c r="T889" i="5" l="1"/>
  <c r="U889" i="5" s="1"/>
  <c r="S890" i="5"/>
  <c r="Q890" i="5" s="1"/>
  <c r="V889" i="5" l="1"/>
  <c r="G398" i="3"/>
  <c r="H398" i="3" s="1"/>
  <c r="T890" i="5"/>
  <c r="U890" i="5" s="1"/>
  <c r="S891" i="5"/>
  <c r="Q891" i="5" s="1"/>
  <c r="V890" i="5" l="1"/>
  <c r="T891" i="5"/>
  <c r="U891" i="5" s="1"/>
  <c r="V891" i="5" s="1"/>
  <c r="S892" i="5"/>
  <c r="Q892" i="5" s="1"/>
  <c r="T892" i="5" l="1"/>
  <c r="U892" i="5" s="1"/>
  <c r="S893" i="5"/>
  <c r="Q893" i="5" s="1"/>
  <c r="V892" i="5" l="1"/>
  <c r="G399" i="3"/>
  <c r="H399" i="3" s="1"/>
  <c r="T893" i="5"/>
  <c r="U893" i="5" s="1"/>
  <c r="S894" i="5"/>
  <c r="Q894" i="5" s="1"/>
  <c r="V893" i="5" l="1"/>
  <c r="G400" i="3"/>
  <c r="H400" i="3" s="1"/>
  <c r="T894" i="5"/>
  <c r="U894" i="5" s="1"/>
  <c r="V894" i="5" s="1"/>
  <c r="S895" i="5"/>
  <c r="Q895" i="5" s="1"/>
  <c r="T895" i="5" l="1"/>
  <c r="U895" i="5" s="1"/>
  <c r="S896" i="5"/>
  <c r="Q896" i="5" s="1"/>
  <c r="V895" i="5" l="1"/>
  <c r="G401" i="3"/>
  <c r="H401" i="3" s="1"/>
  <c r="T896" i="5"/>
  <c r="U896" i="5" s="1"/>
  <c r="V896" i="5" s="1"/>
  <c r="S897" i="5"/>
  <c r="Q897" i="5" s="1"/>
  <c r="T897" i="5" l="1"/>
  <c r="U897" i="5" s="1"/>
  <c r="S898" i="5"/>
  <c r="Q898" i="5" s="1"/>
  <c r="V897" i="5" l="1"/>
  <c r="T898" i="5"/>
  <c r="U898" i="5" s="1"/>
  <c r="V898" i="5" s="1"/>
  <c r="S899" i="5"/>
  <c r="Q899" i="5" s="1"/>
  <c r="T899" i="5" l="1"/>
  <c r="U899" i="5" s="1"/>
  <c r="S900" i="5"/>
  <c r="Q900" i="5" s="1"/>
  <c r="V899" i="5" l="1"/>
  <c r="G402" i="3"/>
  <c r="H402" i="3" s="1"/>
  <c r="T900" i="5"/>
  <c r="U900" i="5" s="1"/>
  <c r="V900" i="5" s="1"/>
  <c r="S901" i="5"/>
  <c r="Q901" i="5" s="1"/>
  <c r="T901" i="5" l="1"/>
  <c r="U901" i="5" s="1"/>
  <c r="S902" i="5"/>
  <c r="Q902" i="5" s="1"/>
  <c r="V901" i="5" l="1"/>
  <c r="G403" i="3"/>
  <c r="H403" i="3" s="1"/>
  <c r="T902" i="5"/>
  <c r="U902" i="5" s="1"/>
  <c r="V902" i="5" s="1"/>
  <c r="S903" i="5"/>
  <c r="Q903" i="5" s="1"/>
  <c r="T903" i="5" l="1"/>
  <c r="U903" i="5" s="1"/>
  <c r="S904" i="5"/>
  <c r="Q904" i="5" s="1"/>
  <c r="V903" i="5" l="1"/>
  <c r="T904" i="5"/>
  <c r="U904" i="5" s="1"/>
  <c r="V904" i="5" s="1"/>
  <c r="S905" i="5"/>
  <c r="Q905" i="5" s="1"/>
  <c r="T905" i="5" l="1"/>
  <c r="U905" i="5" s="1"/>
  <c r="S906" i="5"/>
  <c r="Q906" i="5" s="1"/>
  <c r="V905" i="5" l="1"/>
  <c r="G404" i="3"/>
  <c r="H404" i="3" s="1"/>
  <c r="T906" i="5"/>
  <c r="U906" i="5" s="1"/>
  <c r="V906" i="5" s="1"/>
  <c r="S907" i="5"/>
  <c r="Q907" i="5" s="1"/>
  <c r="T907" i="5" l="1"/>
  <c r="U907" i="5" s="1"/>
  <c r="S908" i="5"/>
  <c r="Q908" i="5" s="1"/>
  <c r="V907" i="5" l="1"/>
  <c r="G405" i="3"/>
  <c r="H405" i="3" s="1"/>
  <c r="T908" i="5"/>
  <c r="U908" i="5" s="1"/>
  <c r="V908" i="5" s="1"/>
  <c r="S909" i="5"/>
  <c r="Q909" i="5" s="1"/>
  <c r="T909" i="5" l="1"/>
  <c r="U909" i="5" s="1"/>
  <c r="S910" i="5"/>
  <c r="Q910" i="5" s="1"/>
  <c r="V909" i="5" l="1"/>
  <c r="G406" i="3"/>
  <c r="H406" i="3" s="1"/>
  <c r="T910" i="5"/>
  <c r="U910" i="5" s="1"/>
  <c r="S911" i="5"/>
  <c r="Q911" i="5" s="1"/>
  <c r="V910" i="5" l="1"/>
  <c r="G407" i="3"/>
  <c r="H407" i="3" s="1"/>
  <c r="T911" i="5"/>
  <c r="U911" i="5" s="1"/>
  <c r="V911" i="5" s="1"/>
  <c r="S912" i="5"/>
  <c r="Q912" i="5" s="1"/>
  <c r="T912" i="5" l="1"/>
  <c r="U912" i="5" s="1"/>
  <c r="S913" i="5"/>
  <c r="Q913" i="5" s="1"/>
  <c r="V912" i="5" l="1"/>
  <c r="G408" i="3"/>
  <c r="H408" i="3" s="1"/>
  <c r="T913" i="5"/>
  <c r="U913" i="5" s="1"/>
  <c r="S914" i="5"/>
  <c r="Q914" i="5" s="1"/>
  <c r="V913" i="5" l="1"/>
  <c r="G409" i="3"/>
  <c r="H409" i="3" s="1"/>
  <c r="T914" i="5"/>
  <c r="U914" i="5" s="1"/>
  <c r="S915" i="5"/>
  <c r="Q915" i="5" s="1"/>
  <c r="V914" i="5" l="1"/>
  <c r="G410" i="3"/>
  <c r="H410" i="3" s="1"/>
  <c r="T915" i="5"/>
  <c r="U915" i="5" s="1"/>
  <c r="V915" i="5" s="1"/>
  <c r="S916" i="5"/>
  <c r="Q916" i="5" s="1"/>
  <c r="T916" i="5" l="1"/>
  <c r="U916" i="5" s="1"/>
  <c r="S917" i="5"/>
  <c r="Q917" i="5" s="1"/>
  <c r="V916" i="5" l="1"/>
  <c r="G411" i="3"/>
  <c r="H411" i="3" s="1"/>
  <c r="T917" i="5"/>
  <c r="U917" i="5" s="1"/>
  <c r="V917" i="5" s="1"/>
  <c r="S918" i="5"/>
  <c r="Q918" i="5" s="1"/>
  <c r="T918" i="5" l="1"/>
  <c r="U918" i="5" s="1"/>
  <c r="S920" i="5"/>
  <c r="Q920" i="5" s="1"/>
  <c r="S919" i="5"/>
  <c r="Q919" i="5" s="1"/>
  <c r="V918" i="5" l="1"/>
  <c r="G412" i="3"/>
  <c r="H412" i="3" s="1"/>
  <c r="T919" i="5"/>
  <c r="U919" i="5" s="1"/>
  <c r="V919" i="5" s="1"/>
  <c r="T920" i="5"/>
  <c r="U920" i="5" s="1"/>
  <c r="G413" i="3" s="1"/>
  <c r="H413" i="3" l="1"/>
  <c r="V920" i="5"/>
  <c r="R921" i="5" s="1"/>
  <c r="R922" i="5" s="1"/>
  <c r="R923" i="5" s="1"/>
  <c r="R924" i="5" s="1"/>
  <c r="R925" i="5" s="1"/>
  <c r="R926" i="5" s="1"/>
  <c r="R927" i="5" s="1"/>
  <c r="R928" i="5" s="1"/>
  <c r="R929" i="5" s="1"/>
  <c r="R930" i="5" s="1"/>
  <c r="R931" i="5" s="1"/>
  <c r="R932" i="5" s="1"/>
  <c r="R933" i="5" s="1"/>
  <c r="R934" i="5" s="1"/>
  <c r="R935" i="5" s="1"/>
  <c r="R936" i="5" s="1"/>
  <c r="R937" i="5" s="1"/>
  <c r="R938" i="5" s="1"/>
  <c r="R939" i="5" s="1"/>
  <c r="R940" i="5" s="1"/>
  <c r="R941" i="5" s="1"/>
  <c r="R942" i="5" s="1"/>
  <c r="R943" i="5" s="1"/>
  <c r="R944" i="5" s="1"/>
  <c r="R945" i="5" s="1"/>
  <c r="R946" i="5" s="1"/>
  <c r="R947" i="5" s="1"/>
  <c r="R948" i="5" s="1"/>
  <c r="R949" i="5" s="1"/>
  <c r="R950" i="5" s="1"/>
  <c r="R951" i="5" s="1"/>
  <c r="R952" i="5" s="1"/>
  <c r="R953" i="5" s="1"/>
  <c r="R954" i="5" s="1"/>
  <c r="R955" i="5" s="1"/>
  <c r="R956" i="5" s="1"/>
  <c r="R957" i="5" s="1"/>
  <c r="S922" i="5" l="1"/>
  <c r="Q922" i="5" s="1"/>
  <c r="S921" i="5"/>
  <c r="S923" i="5"/>
  <c r="Q923" i="5" s="1"/>
  <c r="T922" i="5" l="1"/>
  <c r="U922" i="5" s="1"/>
  <c r="Q921" i="5"/>
  <c r="T921" i="5"/>
  <c r="U921" i="5" s="1"/>
  <c r="T923" i="5"/>
  <c r="U923" i="5" s="1"/>
  <c r="S924" i="5"/>
  <c r="Q924" i="5" s="1"/>
  <c r="V921" i="5" l="1"/>
  <c r="G414" i="3"/>
  <c r="H414" i="3" s="1"/>
  <c r="V922" i="5"/>
  <c r="V923" i="5" s="1"/>
  <c r="T924" i="5"/>
  <c r="U924" i="5" s="1"/>
  <c r="S925" i="5"/>
  <c r="Q925" i="5" s="1"/>
  <c r="V924" i="5" l="1"/>
  <c r="G415" i="3"/>
  <c r="H415" i="3" s="1"/>
  <c r="T925" i="5"/>
  <c r="U925" i="5" s="1"/>
  <c r="V925" i="5" s="1"/>
  <c r="S926" i="5"/>
  <c r="Q926" i="5" s="1"/>
  <c r="T926" i="5" l="1"/>
  <c r="U926" i="5" s="1"/>
  <c r="S927" i="5"/>
  <c r="Q927" i="5" s="1"/>
  <c r="V926" i="5" l="1"/>
  <c r="G416" i="3"/>
  <c r="H416" i="3" s="1"/>
  <c r="T927" i="5"/>
  <c r="U927" i="5" s="1"/>
  <c r="V927" i="5" s="1"/>
  <c r="S928" i="5"/>
  <c r="Q928" i="5" s="1"/>
  <c r="T928" i="5" l="1"/>
  <c r="U928" i="5" s="1"/>
  <c r="S929" i="5"/>
  <c r="Q929" i="5" s="1"/>
  <c r="V928" i="5" l="1"/>
  <c r="G417" i="3"/>
  <c r="H417" i="3" s="1"/>
  <c r="T929" i="5"/>
  <c r="U929" i="5" s="1"/>
  <c r="S930" i="5"/>
  <c r="Q930" i="5" s="1"/>
  <c r="V929" i="5" l="1"/>
  <c r="G418" i="3"/>
  <c r="H418" i="3" s="1"/>
  <c r="T930" i="5"/>
  <c r="U930" i="5" s="1"/>
  <c r="V930" i="5" s="1"/>
  <c r="S931" i="5"/>
  <c r="Q931" i="5" s="1"/>
  <c r="T931" i="5" l="1"/>
  <c r="U931" i="5" s="1"/>
  <c r="S932" i="5"/>
  <c r="Q932" i="5" s="1"/>
  <c r="V931" i="5" l="1"/>
  <c r="T932" i="5"/>
  <c r="U932" i="5" s="1"/>
  <c r="V932" i="5" s="1"/>
  <c r="S933" i="5"/>
  <c r="Q933" i="5" s="1"/>
  <c r="T933" i="5" l="1"/>
  <c r="U933" i="5" s="1"/>
  <c r="S934" i="5"/>
  <c r="Q934" i="5" s="1"/>
  <c r="V933" i="5" l="1"/>
  <c r="G419" i="3"/>
  <c r="H419" i="3" s="1"/>
  <c r="T934" i="5"/>
  <c r="U934" i="5" s="1"/>
  <c r="V934" i="5" s="1"/>
  <c r="S935" i="5"/>
  <c r="Q935" i="5" s="1"/>
  <c r="T935" i="5" l="1"/>
  <c r="U935" i="5" s="1"/>
  <c r="S936" i="5"/>
  <c r="Q936" i="5" s="1"/>
  <c r="V935" i="5" l="1"/>
  <c r="G420" i="3"/>
  <c r="H420" i="3" s="1"/>
  <c r="T936" i="5"/>
  <c r="U936" i="5" s="1"/>
  <c r="V936" i="5" s="1"/>
  <c r="S937" i="5"/>
  <c r="Q937" i="5" s="1"/>
  <c r="T937" i="5" l="1"/>
  <c r="U937" i="5" s="1"/>
  <c r="S938" i="5"/>
  <c r="Q938" i="5" s="1"/>
  <c r="V937" i="5" l="1"/>
  <c r="T938" i="5"/>
  <c r="U938" i="5" s="1"/>
  <c r="V938" i="5" s="1"/>
  <c r="S939" i="5"/>
  <c r="Q939" i="5" s="1"/>
  <c r="T939" i="5" l="1"/>
  <c r="U939" i="5" s="1"/>
  <c r="S940" i="5"/>
  <c r="Q940" i="5" s="1"/>
  <c r="V939" i="5" l="1"/>
  <c r="G421" i="3"/>
  <c r="H421" i="3" s="1"/>
  <c r="T940" i="5"/>
  <c r="U940" i="5" s="1"/>
  <c r="S941" i="5"/>
  <c r="Q941" i="5" s="1"/>
  <c r="V940" i="5" l="1"/>
  <c r="G422" i="3"/>
  <c r="H422" i="3" s="1"/>
  <c r="T941" i="5"/>
  <c r="U941" i="5" s="1"/>
  <c r="V941" i="5" s="1"/>
  <c r="S942" i="5"/>
  <c r="Q942" i="5" s="1"/>
  <c r="T942" i="5" l="1"/>
  <c r="U942" i="5" s="1"/>
  <c r="S943" i="5"/>
  <c r="Q943" i="5" s="1"/>
  <c r="V942" i="5" l="1"/>
  <c r="G423" i="3"/>
  <c r="H423" i="3" s="1"/>
  <c r="T943" i="5"/>
  <c r="U943" i="5" s="1"/>
  <c r="V943" i="5" s="1"/>
  <c r="S944" i="5"/>
  <c r="Q944" i="5" s="1"/>
  <c r="T944" i="5" l="1"/>
  <c r="U944" i="5" s="1"/>
  <c r="S945" i="5"/>
  <c r="Q945" i="5" s="1"/>
  <c r="V944" i="5" l="1"/>
  <c r="G424" i="3"/>
  <c r="H424" i="3" s="1"/>
  <c r="T945" i="5"/>
  <c r="U945" i="5" s="1"/>
  <c r="S946" i="5"/>
  <c r="Q946" i="5" s="1"/>
  <c r="V945" i="5" l="1"/>
  <c r="G425" i="3"/>
  <c r="H425" i="3" s="1"/>
  <c r="T946" i="5"/>
  <c r="U946" i="5" s="1"/>
  <c r="V946" i="5" s="1"/>
  <c r="S947" i="5"/>
  <c r="Q947" i="5" s="1"/>
  <c r="T947" i="5" l="1"/>
  <c r="U947" i="5" s="1"/>
  <c r="S948" i="5"/>
  <c r="Q948" i="5" s="1"/>
  <c r="V947" i="5" l="1"/>
  <c r="G426" i="3"/>
  <c r="H426" i="3" s="1"/>
  <c r="T948" i="5"/>
  <c r="U948" i="5" s="1"/>
  <c r="V948" i="5" s="1"/>
  <c r="S949" i="5"/>
  <c r="Q949" i="5" s="1"/>
  <c r="T949" i="5" l="1"/>
  <c r="U949" i="5" s="1"/>
  <c r="S950" i="5"/>
  <c r="Q950" i="5" s="1"/>
  <c r="V949" i="5" l="1"/>
  <c r="T950" i="5"/>
  <c r="U950" i="5" s="1"/>
  <c r="V950" i="5" s="1"/>
  <c r="S951" i="5"/>
  <c r="Q951" i="5" s="1"/>
  <c r="T951" i="5" l="1"/>
  <c r="U951" i="5" s="1"/>
  <c r="S952" i="5"/>
  <c r="Q952" i="5" s="1"/>
  <c r="V951" i="5" l="1"/>
  <c r="G427" i="3"/>
  <c r="H427" i="3" s="1"/>
  <c r="T952" i="5"/>
  <c r="U952" i="5" s="1"/>
  <c r="S953" i="5"/>
  <c r="Q953" i="5" s="1"/>
  <c r="V952" i="5" l="1"/>
  <c r="G428" i="3"/>
  <c r="H428" i="3" s="1"/>
  <c r="T953" i="5"/>
  <c r="U953" i="5" s="1"/>
  <c r="S954" i="5"/>
  <c r="Q954" i="5" s="1"/>
  <c r="V953" i="5" l="1"/>
  <c r="T954" i="5"/>
  <c r="U954" i="5" s="1"/>
  <c r="V954" i="5" s="1"/>
  <c r="S955" i="5"/>
  <c r="Q955" i="5" s="1"/>
  <c r="T955" i="5" l="1"/>
  <c r="U955" i="5" s="1"/>
  <c r="S957" i="5"/>
  <c r="Q957" i="5" s="1"/>
  <c r="S956" i="5"/>
  <c r="Q956" i="5" s="1"/>
  <c r="V955" i="5" l="1"/>
  <c r="G429" i="3"/>
  <c r="H429" i="3" s="1"/>
  <c r="H430" i="3" s="1"/>
  <c r="T957" i="5"/>
  <c r="U957" i="5" s="1"/>
  <c r="G430" i="3" s="1"/>
  <c r="T956" i="5"/>
  <c r="U956" i="5" s="1"/>
  <c r="V956" i="5" s="1"/>
  <c r="V957" i="5" l="1"/>
  <c r="R958" i="5" s="1"/>
  <c r="R959" i="5" s="1"/>
  <c r="R960" i="5" s="1"/>
  <c r="R961" i="5" s="1"/>
  <c r="R962" i="5" s="1"/>
  <c r="R963" i="5" s="1"/>
  <c r="R964" i="5" s="1"/>
  <c r="R965" i="5" s="1"/>
  <c r="R966" i="5" s="1"/>
  <c r="R967" i="5" s="1"/>
  <c r="R968" i="5" s="1"/>
  <c r="R969" i="5" s="1"/>
  <c r="R970" i="5" s="1"/>
  <c r="R971" i="5" s="1"/>
  <c r="R972" i="5" s="1"/>
  <c r="R973" i="5" s="1"/>
  <c r="R974" i="5" s="1"/>
  <c r="R975" i="5" s="1"/>
  <c r="R976" i="5" s="1"/>
  <c r="R977" i="5" s="1"/>
  <c r="R978" i="5" s="1"/>
  <c r="R979" i="5" s="1"/>
  <c r="R980" i="5" s="1"/>
  <c r="R981" i="5" s="1"/>
  <c r="S958" i="5" l="1"/>
  <c r="Q958" i="5" s="1"/>
  <c r="S959" i="5"/>
  <c r="Q959" i="5" s="1"/>
  <c r="T958" i="5" l="1"/>
  <c r="U958" i="5" s="1"/>
  <c r="T959" i="5"/>
  <c r="U959" i="5" s="1"/>
  <c r="S960" i="5"/>
  <c r="Q960" i="5" s="1"/>
  <c r="V958" i="5" l="1"/>
  <c r="V959" i="5" s="1"/>
  <c r="T960" i="5"/>
  <c r="U960" i="5" s="1"/>
  <c r="S961" i="5"/>
  <c r="Q961" i="5" s="1"/>
  <c r="V960" i="5" l="1"/>
  <c r="T961" i="5"/>
  <c r="U961" i="5" s="1"/>
  <c r="S962" i="5"/>
  <c r="Q962" i="5" s="1"/>
  <c r="V961" i="5" l="1"/>
  <c r="G431" i="3"/>
  <c r="H431" i="3" s="1"/>
  <c r="T962" i="5"/>
  <c r="U962" i="5" s="1"/>
  <c r="S963" i="5"/>
  <c r="Q963" i="5" s="1"/>
  <c r="V962" i="5" l="1"/>
  <c r="G432" i="3"/>
  <c r="H432" i="3" s="1"/>
  <c r="T963" i="5"/>
  <c r="U963" i="5" s="1"/>
  <c r="S964" i="5"/>
  <c r="Q964" i="5" s="1"/>
  <c r="V963" i="5" l="1"/>
  <c r="G433" i="3"/>
  <c r="H433" i="3" s="1"/>
  <c r="T964" i="5"/>
  <c r="U964" i="5" s="1"/>
  <c r="S965" i="5"/>
  <c r="Q965" i="5" s="1"/>
  <c r="V964" i="5" l="1"/>
  <c r="T965" i="5"/>
  <c r="U965" i="5" s="1"/>
  <c r="S966" i="5"/>
  <c r="Q966" i="5" s="1"/>
  <c r="V965" i="5" l="1"/>
  <c r="G434" i="3"/>
  <c r="H434" i="3" s="1"/>
  <c r="T966" i="5"/>
  <c r="U966" i="5" s="1"/>
  <c r="S967" i="5"/>
  <c r="Q967" i="5" s="1"/>
  <c r="V966" i="5" l="1"/>
  <c r="T967" i="5"/>
  <c r="U967" i="5" s="1"/>
  <c r="S968" i="5"/>
  <c r="Q968" i="5" s="1"/>
  <c r="V967" i="5" l="1"/>
  <c r="G435" i="3"/>
  <c r="H435" i="3" s="1"/>
  <c r="T968" i="5"/>
  <c r="U968" i="5" s="1"/>
  <c r="V968" i="5" s="1"/>
  <c r="S969" i="5"/>
  <c r="Q969" i="5" s="1"/>
  <c r="T969" i="5" l="1"/>
  <c r="U969" i="5" s="1"/>
  <c r="S970" i="5"/>
  <c r="Q970" i="5" s="1"/>
  <c r="V969" i="5" l="1"/>
  <c r="G436" i="3"/>
  <c r="H436" i="3" s="1"/>
  <c r="T970" i="5"/>
  <c r="U970" i="5" s="1"/>
  <c r="S971" i="5"/>
  <c r="Q971" i="5" s="1"/>
  <c r="V970" i="5" l="1"/>
  <c r="G437" i="3"/>
  <c r="H437" i="3" s="1"/>
  <c r="T971" i="5"/>
  <c r="U971" i="5" s="1"/>
  <c r="S972" i="5"/>
  <c r="Q972" i="5" s="1"/>
  <c r="V971" i="5" l="1"/>
  <c r="G438" i="3"/>
  <c r="H438" i="3" s="1"/>
  <c r="T972" i="5"/>
  <c r="U972" i="5" s="1"/>
  <c r="S973" i="5"/>
  <c r="Q973" i="5" s="1"/>
  <c r="V972" i="5" l="1"/>
  <c r="G439" i="3"/>
  <c r="H439" i="3" s="1"/>
  <c r="T973" i="5"/>
  <c r="U973" i="5" s="1"/>
  <c r="S974" i="5"/>
  <c r="Q974" i="5" s="1"/>
  <c r="V973" i="5" l="1"/>
  <c r="G440" i="3"/>
  <c r="H440" i="3" s="1"/>
  <c r="T974" i="5"/>
  <c r="U974" i="5" s="1"/>
  <c r="S975" i="5"/>
  <c r="Q975" i="5" s="1"/>
  <c r="V974" i="5" l="1"/>
  <c r="G441" i="3"/>
  <c r="H441" i="3" s="1"/>
  <c r="T975" i="5"/>
  <c r="U975" i="5" s="1"/>
  <c r="S976" i="5"/>
  <c r="Q976" i="5" s="1"/>
  <c r="V975" i="5" l="1"/>
  <c r="G442" i="3"/>
  <c r="H442" i="3" s="1"/>
  <c r="T976" i="5"/>
  <c r="U976" i="5" s="1"/>
  <c r="S977" i="5"/>
  <c r="Q977" i="5" s="1"/>
  <c r="V976" i="5" l="1"/>
  <c r="T977" i="5"/>
  <c r="U977" i="5" s="1"/>
  <c r="V977" i="5" s="1"/>
  <c r="S978" i="5"/>
  <c r="Q978" i="5" s="1"/>
  <c r="T978" i="5" l="1"/>
  <c r="U978" i="5" s="1"/>
  <c r="S979" i="5"/>
  <c r="Q979" i="5" s="1"/>
  <c r="V978" i="5" l="1"/>
  <c r="G443" i="3"/>
  <c r="H443" i="3" s="1"/>
  <c r="T979" i="5"/>
  <c r="U979" i="5" s="1"/>
  <c r="V979" i="5" s="1"/>
  <c r="S981" i="5"/>
  <c r="Q981" i="5" s="1"/>
  <c r="S980" i="5"/>
  <c r="Q980" i="5" s="1"/>
  <c r="T980" i="5" l="1"/>
  <c r="U980" i="5" s="1"/>
  <c r="T981" i="5"/>
  <c r="U981" i="5" s="1"/>
  <c r="V980" i="5" l="1"/>
  <c r="V981" i="5" s="1"/>
  <c r="R982" i="5" s="1"/>
  <c r="R983" i="5" s="1"/>
  <c r="R984" i="5" s="1"/>
  <c r="R985" i="5" s="1"/>
  <c r="R986" i="5" s="1"/>
  <c r="R987" i="5" s="1"/>
  <c r="R988" i="5" s="1"/>
  <c r="R989" i="5" s="1"/>
  <c r="R990" i="5" s="1"/>
  <c r="R991" i="5" s="1"/>
  <c r="R992" i="5" s="1"/>
  <c r="R993" i="5" s="1"/>
  <c r="R994" i="5" s="1"/>
  <c r="R995" i="5" s="1"/>
  <c r="R996" i="5" s="1"/>
  <c r="R997" i="5" s="1"/>
  <c r="R998" i="5" s="1"/>
  <c r="R999" i="5" s="1"/>
  <c r="R1000" i="5" s="1"/>
  <c r="R1001" i="5" s="1"/>
  <c r="R1002" i="5" s="1"/>
  <c r="R1003" i="5" s="1"/>
  <c r="R1004" i="5" s="1"/>
  <c r="R1005" i="5" s="1"/>
  <c r="R1006" i="5" s="1"/>
  <c r="R1007" i="5" s="1"/>
  <c r="R1008" i="5" s="1"/>
  <c r="R1009" i="5" s="1"/>
  <c r="R1010" i="5" s="1"/>
  <c r="R1011" i="5" s="1"/>
  <c r="R1012" i="5" s="1"/>
  <c r="R1013" i="5" s="1"/>
  <c r="R1014" i="5" s="1"/>
  <c r="R1015" i="5" s="1"/>
  <c r="R1016" i="5" s="1"/>
  <c r="R1017" i="5" s="1"/>
  <c r="R1018" i="5" s="1"/>
  <c r="G444" i="3"/>
  <c r="H444" i="3" s="1"/>
  <c r="S982" i="5" l="1"/>
  <c r="Q982" i="5" s="1"/>
  <c r="S983" i="5"/>
  <c r="Q983" i="5" s="1"/>
  <c r="T982" i="5" l="1"/>
  <c r="U982" i="5" s="1"/>
  <c r="T983" i="5"/>
  <c r="U983" i="5" s="1"/>
  <c r="G446" i="3" s="1"/>
  <c r="S984" i="5"/>
  <c r="Q984" i="5" s="1"/>
  <c r="V982" i="5" l="1"/>
  <c r="V983" i="5" s="1"/>
  <c r="G445" i="3"/>
  <c r="H445" i="3" s="1"/>
  <c r="H446" i="3" s="1"/>
  <c r="T984" i="5"/>
  <c r="U984" i="5" s="1"/>
  <c r="S985" i="5"/>
  <c r="Q985" i="5" s="1"/>
  <c r="V984" i="5" l="1"/>
  <c r="G447" i="3"/>
  <c r="H447" i="3" s="1"/>
  <c r="T985" i="5"/>
  <c r="U985" i="5" s="1"/>
  <c r="S986" i="5"/>
  <c r="Q986" i="5" s="1"/>
  <c r="V985" i="5" l="1"/>
  <c r="T986" i="5"/>
  <c r="U986" i="5" s="1"/>
  <c r="V986" i="5" s="1"/>
  <c r="S987" i="5"/>
  <c r="Q987" i="5" s="1"/>
  <c r="T987" i="5" l="1"/>
  <c r="U987" i="5" s="1"/>
  <c r="S988" i="5"/>
  <c r="Q988" i="5" s="1"/>
  <c r="V987" i="5" l="1"/>
  <c r="T988" i="5"/>
  <c r="U988" i="5" s="1"/>
  <c r="V988" i="5" s="1"/>
  <c r="S989" i="5"/>
  <c r="Q989" i="5" s="1"/>
  <c r="T989" i="5" l="1"/>
  <c r="U989" i="5" s="1"/>
  <c r="S990" i="5"/>
  <c r="Q990" i="5" s="1"/>
  <c r="V989" i="5" l="1"/>
  <c r="G448" i="3"/>
  <c r="H448" i="3" s="1"/>
  <c r="T990" i="5"/>
  <c r="U990" i="5" s="1"/>
  <c r="S991" i="5"/>
  <c r="Q991" i="5" s="1"/>
  <c r="V990" i="5" l="1"/>
  <c r="T991" i="5"/>
  <c r="U991" i="5" s="1"/>
  <c r="V991" i="5" s="1"/>
  <c r="S992" i="5"/>
  <c r="Q992" i="5" s="1"/>
  <c r="T992" i="5" l="1"/>
  <c r="U992" i="5" s="1"/>
  <c r="S993" i="5"/>
  <c r="Q993" i="5" s="1"/>
  <c r="V992" i="5" l="1"/>
  <c r="G449" i="3"/>
  <c r="H449" i="3" s="1"/>
  <c r="T993" i="5"/>
  <c r="U993" i="5" s="1"/>
  <c r="S994" i="5"/>
  <c r="Q994" i="5" s="1"/>
  <c r="V993" i="5" l="1"/>
  <c r="G450" i="3"/>
  <c r="H450" i="3" s="1"/>
  <c r="T994" i="5"/>
  <c r="U994" i="5" s="1"/>
  <c r="S995" i="5"/>
  <c r="Q995" i="5" s="1"/>
  <c r="V994" i="5" l="1"/>
  <c r="T995" i="5"/>
  <c r="U995" i="5" s="1"/>
  <c r="V995" i="5" s="1"/>
  <c r="S996" i="5"/>
  <c r="Q996" i="5" s="1"/>
  <c r="T996" i="5" l="1"/>
  <c r="U996" i="5" s="1"/>
  <c r="S997" i="5"/>
  <c r="Q997" i="5" s="1"/>
  <c r="V996" i="5" l="1"/>
  <c r="G451" i="3"/>
  <c r="H451" i="3" s="1"/>
  <c r="T997" i="5"/>
  <c r="U997" i="5" s="1"/>
  <c r="S998" i="5"/>
  <c r="Q998" i="5" s="1"/>
  <c r="V997" i="5" l="1"/>
  <c r="G452" i="3"/>
  <c r="H452" i="3" s="1"/>
  <c r="T998" i="5"/>
  <c r="U998" i="5" s="1"/>
  <c r="V998" i="5" s="1"/>
  <c r="S999" i="5"/>
  <c r="Q999" i="5" s="1"/>
  <c r="T999" i="5" l="1"/>
  <c r="U999" i="5" s="1"/>
  <c r="S1000" i="5"/>
  <c r="Q1000" i="5" s="1"/>
  <c r="V999" i="5" l="1"/>
  <c r="G453" i="3"/>
  <c r="H453" i="3" s="1"/>
  <c r="T1000" i="5"/>
  <c r="U1000" i="5" s="1"/>
  <c r="S1001" i="5"/>
  <c r="Q1001" i="5" s="1"/>
  <c r="V1000" i="5" l="1"/>
  <c r="G454" i="3"/>
  <c r="H454" i="3" s="1"/>
  <c r="T1001" i="5"/>
  <c r="U1001" i="5" s="1"/>
  <c r="S1002" i="5"/>
  <c r="Q1002" i="5" s="1"/>
  <c r="V1001" i="5" l="1"/>
  <c r="T1002" i="5"/>
  <c r="U1002" i="5" s="1"/>
  <c r="V1002" i="5" s="1"/>
  <c r="S1003" i="5"/>
  <c r="Q1003" i="5" s="1"/>
  <c r="T1003" i="5" l="1"/>
  <c r="U1003" i="5" s="1"/>
  <c r="S1004" i="5"/>
  <c r="Q1004" i="5" s="1"/>
  <c r="V1003" i="5" l="1"/>
  <c r="G455" i="3"/>
  <c r="H455" i="3" s="1"/>
  <c r="T1004" i="5"/>
  <c r="U1004" i="5" s="1"/>
  <c r="V1004" i="5" s="1"/>
  <c r="S1005" i="5"/>
  <c r="Q1005" i="5" s="1"/>
  <c r="T1005" i="5" l="1"/>
  <c r="U1005" i="5" s="1"/>
  <c r="S1006" i="5"/>
  <c r="Q1006" i="5" s="1"/>
  <c r="V1005" i="5" l="1"/>
  <c r="T1006" i="5"/>
  <c r="U1006" i="5" s="1"/>
  <c r="V1006" i="5" s="1"/>
  <c r="S1007" i="5"/>
  <c r="Q1007" i="5" s="1"/>
  <c r="T1007" i="5" l="1"/>
  <c r="U1007" i="5" s="1"/>
  <c r="S1008" i="5"/>
  <c r="Q1008" i="5" s="1"/>
  <c r="V1007" i="5" l="1"/>
  <c r="G456" i="3"/>
  <c r="H456" i="3" s="1"/>
  <c r="T1008" i="5"/>
  <c r="U1008" i="5" s="1"/>
  <c r="S1009" i="5"/>
  <c r="Q1009" i="5" s="1"/>
  <c r="V1008" i="5" l="1"/>
  <c r="G457" i="3"/>
  <c r="H457" i="3" s="1"/>
  <c r="T1009" i="5"/>
  <c r="U1009" i="5" s="1"/>
  <c r="V1009" i="5" s="1"/>
  <c r="S1010" i="5"/>
  <c r="Q1010" i="5" s="1"/>
  <c r="T1010" i="5" l="1"/>
  <c r="U1010" i="5" s="1"/>
  <c r="S1011" i="5"/>
  <c r="Q1011" i="5" s="1"/>
  <c r="V1010" i="5" l="1"/>
  <c r="T1011" i="5"/>
  <c r="U1011" i="5" s="1"/>
  <c r="V1011" i="5" s="1"/>
  <c r="S1012" i="5"/>
  <c r="Q1012" i="5" s="1"/>
  <c r="T1012" i="5" l="1"/>
  <c r="U1012" i="5" s="1"/>
  <c r="S1013" i="5"/>
  <c r="Q1013" i="5" s="1"/>
  <c r="V1012" i="5" l="1"/>
  <c r="G458" i="3"/>
  <c r="H458" i="3" s="1"/>
  <c r="T1013" i="5"/>
  <c r="U1013" i="5" s="1"/>
  <c r="V1013" i="5" s="1"/>
  <c r="S1014" i="5"/>
  <c r="Q1014" i="5" s="1"/>
  <c r="T1014" i="5" l="1"/>
  <c r="U1014" i="5" s="1"/>
  <c r="S1015" i="5"/>
  <c r="Q1015" i="5" s="1"/>
  <c r="V1014" i="5" l="1"/>
  <c r="G459" i="3"/>
  <c r="H459" i="3" s="1"/>
  <c r="T1015" i="5"/>
  <c r="U1015" i="5" s="1"/>
  <c r="S1016" i="5"/>
  <c r="Q1016" i="5" s="1"/>
  <c r="V1015" i="5" l="1"/>
  <c r="G460" i="3"/>
  <c r="H460" i="3" s="1"/>
  <c r="T1016" i="5"/>
  <c r="U1016" i="5" s="1"/>
  <c r="S1018" i="5"/>
  <c r="Q1018" i="5" s="1"/>
  <c r="S1017" i="5"/>
  <c r="Q1017" i="5" s="1"/>
  <c r="V1016" i="5" l="1"/>
  <c r="G461" i="3"/>
  <c r="H461" i="3" s="1"/>
  <c r="T1018" i="5"/>
  <c r="U1018" i="5" s="1"/>
  <c r="T1017" i="5"/>
  <c r="U1017" i="5" s="1"/>
  <c r="V1017" i="5" s="1"/>
  <c r="V1018" i="5" l="1"/>
  <c r="R1019" i="5" s="1"/>
  <c r="R1020" i="5" s="1"/>
  <c r="R1021" i="5" s="1"/>
  <c r="R1022" i="5" s="1"/>
  <c r="R1023" i="5" s="1"/>
  <c r="R1024" i="5" s="1"/>
  <c r="R1025" i="5" s="1"/>
  <c r="R1026" i="5" s="1"/>
  <c r="R1027" i="5" s="1"/>
  <c r="R1028" i="5" s="1"/>
  <c r="R1029" i="5" s="1"/>
  <c r="R1030" i="5" s="1"/>
  <c r="R1031" i="5" s="1"/>
  <c r="R1032" i="5" s="1"/>
  <c r="R1033" i="5" s="1"/>
  <c r="R1034" i="5" s="1"/>
  <c r="R1035" i="5" s="1"/>
  <c r="R1036" i="5" s="1"/>
  <c r="R1037" i="5" s="1"/>
  <c r="R1038" i="5" s="1"/>
  <c r="R1039" i="5" s="1"/>
  <c r="R1040" i="5" s="1"/>
  <c r="R1041" i="5" s="1"/>
  <c r="R1042" i="5" s="1"/>
  <c r="R1043" i="5" s="1"/>
  <c r="R1044" i="5" s="1"/>
  <c r="R1045" i="5" s="1"/>
  <c r="R1046" i="5" s="1"/>
  <c r="R1047" i="5" s="1"/>
  <c r="R1048" i="5" s="1"/>
  <c r="R1049" i="5" s="1"/>
  <c r="R1050" i="5" s="1"/>
  <c r="R1051" i="5" s="1"/>
  <c r="R1052" i="5" s="1"/>
  <c r="R1053" i="5" s="1"/>
  <c r="R1054" i="5" s="1"/>
  <c r="S1019" i="5" l="1"/>
  <c r="Q1019" i="5" s="1"/>
  <c r="S1020" i="5"/>
  <c r="Q1020" i="5" s="1"/>
  <c r="T1020" i="5" l="1"/>
  <c r="U1020" i="5" s="1"/>
  <c r="T1019" i="5"/>
  <c r="U1019" i="5" s="1"/>
  <c r="S1021" i="5"/>
  <c r="Q1021" i="5" s="1"/>
  <c r="V1019" i="5" l="1"/>
  <c r="G462" i="3"/>
  <c r="H462" i="3" s="1"/>
  <c r="H463" i="3" s="1"/>
  <c r="G463" i="3"/>
  <c r="T1021" i="5"/>
  <c r="U1021" i="5" s="1"/>
  <c r="V1020" i="5"/>
  <c r="S1022" i="5"/>
  <c r="Q1022" i="5" s="1"/>
  <c r="T1022" i="5" l="1"/>
  <c r="U1022" i="5" s="1"/>
  <c r="G464" i="3" s="1"/>
  <c r="H464" i="3" s="1"/>
  <c r="V1021" i="5"/>
  <c r="S1023" i="5"/>
  <c r="Q1023" i="5" s="1"/>
  <c r="V1022" i="5" l="1"/>
  <c r="T1023" i="5"/>
  <c r="U1023" i="5" s="1"/>
  <c r="S1024" i="5"/>
  <c r="Q1024" i="5" s="1"/>
  <c r="V1023" i="5" l="1"/>
  <c r="T1024" i="5"/>
  <c r="U1024" i="5" s="1"/>
  <c r="V1024" i="5" s="1"/>
  <c r="S1025" i="5"/>
  <c r="Q1025" i="5" s="1"/>
  <c r="T1025" i="5" l="1"/>
  <c r="U1025" i="5" s="1"/>
  <c r="S1026" i="5"/>
  <c r="Q1026" i="5" s="1"/>
  <c r="V1025" i="5" l="1"/>
  <c r="G465" i="3"/>
  <c r="H465" i="3" s="1"/>
  <c r="T1026" i="5"/>
  <c r="U1026" i="5" s="1"/>
  <c r="S1027" i="5"/>
  <c r="Q1027" i="5" s="1"/>
  <c r="V1026" i="5" l="1"/>
  <c r="G466" i="3"/>
  <c r="H466" i="3" s="1"/>
  <c r="T1027" i="5"/>
  <c r="U1027" i="5" s="1"/>
  <c r="S1028" i="5"/>
  <c r="Q1028" i="5" s="1"/>
  <c r="V1027" i="5" l="1"/>
  <c r="G467" i="3"/>
  <c r="H467" i="3" s="1"/>
  <c r="T1028" i="5"/>
  <c r="U1028" i="5" s="1"/>
  <c r="V1028" i="5" s="1"/>
  <c r="S1029" i="5"/>
  <c r="Q1029" i="5" s="1"/>
  <c r="T1029" i="5" l="1"/>
  <c r="U1029" i="5" s="1"/>
  <c r="S1030" i="5"/>
  <c r="Q1030" i="5" s="1"/>
  <c r="V1029" i="5" l="1"/>
  <c r="T1030" i="5"/>
  <c r="U1030" i="5" s="1"/>
  <c r="S1031" i="5"/>
  <c r="Q1031" i="5" s="1"/>
  <c r="V1030" i="5" l="1"/>
  <c r="T1031" i="5"/>
  <c r="U1031" i="5" s="1"/>
  <c r="S1032" i="5"/>
  <c r="Q1032" i="5" s="1"/>
  <c r="V1031" i="5" l="1"/>
  <c r="G468" i="3"/>
  <c r="H468" i="3" s="1"/>
  <c r="T1032" i="5"/>
  <c r="U1032" i="5" s="1"/>
  <c r="V1032" i="5" s="1"/>
  <c r="S1033" i="5"/>
  <c r="Q1033" i="5" s="1"/>
  <c r="T1033" i="5" l="1"/>
  <c r="U1033" i="5" s="1"/>
  <c r="S1034" i="5"/>
  <c r="Q1034" i="5" s="1"/>
  <c r="V1033" i="5" l="1"/>
  <c r="T1034" i="5"/>
  <c r="U1034" i="5" s="1"/>
  <c r="V1034" i="5" s="1"/>
  <c r="S1035" i="5"/>
  <c r="Q1035" i="5" s="1"/>
  <c r="T1035" i="5" l="1"/>
  <c r="U1035" i="5" s="1"/>
  <c r="S1036" i="5"/>
  <c r="Q1036" i="5" s="1"/>
  <c r="V1035" i="5" l="1"/>
  <c r="G469" i="3"/>
  <c r="H469" i="3" s="1"/>
  <c r="T1036" i="5"/>
  <c r="U1036" i="5" s="1"/>
  <c r="V1036" i="5" s="1"/>
  <c r="S1037" i="5"/>
  <c r="Q1037" i="5" s="1"/>
  <c r="T1037" i="5" l="1"/>
  <c r="U1037" i="5" s="1"/>
  <c r="S1038" i="5"/>
  <c r="Q1038" i="5" s="1"/>
  <c r="V1037" i="5" l="1"/>
  <c r="G470" i="3"/>
  <c r="H470" i="3" s="1"/>
  <c r="T1038" i="5"/>
  <c r="U1038" i="5" s="1"/>
  <c r="V1038" i="5" s="1"/>
  <c r="S1039" i="5"/>
  <c r="Q1039" i="5" s="1"/>
  <c r="T1039" i="5" l="1"/>
  <c r="U1039" i="5" s="1"/>
  <c r="S1040" i="5"/>
  <c r="Q1040" i="5" s="1"/>
  <c r="V1039" i="5" l="1"/>
  <c r="G471" i="3"/>
  <c r="H471" i="3" s="1"/>
  <c r="T1040" i="5"/>
  <c r="U1040" i="5" s="1"/>
  <c r="S1041" i="5"/>
  <c r="Q1041" i="5" s="1"/>
  <c r="V1040" i="5" l="1"/>
  <c r="G472" i="3"/>
  <c r="H472" i="3" s="1"/>
  <c r="T1041" i="5"/>
  <c r="U1041" i="5" s="1"/>
  <c r="V1041" i="5" s="1"/>
  <c r="S1042" i="5"/>
  <c r="Q1042" i="5" s="1"/>
  <c r="T1042" i="5" l="1"/>
  <c r="U1042" i="5" s="1"/>
  <c r="S1043" i="5"/>
  <c r="Q1043" i="5" s="1"/>
  <c r="V1042" i="5" l="1"/>
  <c r="T1043" i="5"/>
  <c r="U1043" i="5" s="1"/>
  <c r="V1043" i="5" s="1"/>
  <c r="S1044" i="5"/>
  <c r="Q1044" i="5" s="1"/>
  <c r="T1044" i="5" l="1"/>
  <c r="U1044" i="5" s="1"/>
  <c r="S1045" i="5"/>
  <c r="Q1045" i="5" s="1"/>
  <c r="V1044" i="5" l="1"/>
  <c r="G473" i="3"/>
  <c r="H473" i="3" s="1"/>
  <c r="T1045" i="5"/>
  <c r="U1045" i="5" s="1"/>
  <c r="S1046" i="5"/>
  <c r="Q1046" i="5" s="1"/>
  <c r="V1045" i="5" l="1"/>
  <c r="G474" i="3"/>
  <c r="H474" i="3" s="1"/>
  <c r="T1046" i="5"/>
  <c r="U1046" i="5" s="1"/>
  <c r="S1047" i="5"/>
  <c r="Q1047" i="5" s="1"/>
  <c r="V1046" i="5" l="1"/>
  <c r="G475" i="3"/>
  <c r="H475" i="3" s="1"/>
  <c r="T1047" i="5"/>
  <c r="U1047" i="5" s="1"/>
  <c r="V1047" i="5" s="1"/>
  <c r="S1048" i="5"/>
  <c r="Q1048" i="5" s="1"/>
  <c r="T1048" i="5" l="1"/>
  <c r="U1048" i="5" s="1"/>
  <c r="S1049" i="5"/>
  <c r="Q1049" i="5" s="1"/>
  <c r="V1048" i="5" l="1"/>
  <c r="T1049" i="5"/>
  <c r="U1049" i="5" s="1"/>
  <c r="V1049" i="5" s="1"/>
  <c r="S1050" i="5"/>
  <c r="Q1050" i="5" s="1"/>
  <c r="T1050" i="5" l="1"/>
  <c r="U1050" i="5" s="1"/>
  <c r="S1051" i="5"/>
  <c r="Q1051" i="5" s="1"/>
  <c r="V1050" i="5" l="1"/>
  <c r="G476" i="3"/>
  <c r="H476" i="3" s="1"/>
  <c r="T1051" i="5"/>
  <c r="U1051" i="5" s="1"/>
  <c r="S1052" i="5"/>
  <c r="Q1052" i="5" s="1"/>
  <c r="V1051" i="5" l="1"/>
  <c r="G477" i="3"/>
  <c r="H477" i="3" s="1"/>
  <c r="T1052" i="5"/>
  <c r="U1052" i="5" s="1"/>
  <c r="S1054" i="5"/>
  <c r="Q1054" i="5" s="1"/>
  <c r="S1053" i="5"/>
  <c r="Q1053" i="5" s="1"/>
  <c r="V1052" i="5" l="1"/>
  <c r="G478" i="3"/>
  <c r="H478" i="3" s="1"/>
  <c r="T1053" i="5"/>
  <c r="U1053" i="5" s="1"/>
  <c r="V1053" i="5" s="1"/>
  <c r="T1054" i="5"/>
  <c r="U1054" i="5" s="1"/>
  <c r="V1054" i="5" l="1"/>
  <c r="R1055" i="5" s="1"/>
  <c r="R1056" i="5" s="1"/>
  <c r="R1057" i="5" s="1"/>
  <c r="R1058" i="5" s="1"/>
  <c r="R1059" i="5" s="1"/>
  <c r="R1060" i="5" s="1"/>
  <c r="R1061" i="5" s="1"/>
  <c r="R1062" i="5" s="1"/>
  <c r="R1063" i="5" s="1"/>
  <c r="R1064" i="5" s="1"/>
  <c r="R1065" i="5" s="1"/>
  <c r="R1066" i="5" s="1"/>
  <c r="R1067" i="5" s="1"/>
  <c r="R1068" i="5" s="1"/>
  <c r="R1069" i="5" s="1"/>
  <c r="R1070" i="5" s="1"/>
  <c r="R1071" i="5" s="1"/>
  <c r="R1072" i="5" s="1"/>
  <c r="R1073" i="5" s="1"/>
  <c r="R1074" i="5" s="1"/>
  <c r="R1075" i="5" s="1"/>
  <c r="R1076" i="5" s="1"/>
  <c r="R1077" i="5" s="1"/>
  <c r="R1078" i="5" s="1"/>
  <c r="R1079" i="5" s="1"/>
  <c r="R1080" i="5" s="1"/>
  <c r="R1081" i="5" s="1"/>
  <c r="R1082" i="5" s="1"/>
  <c r="R1083" i="5" s="1"/>
  <c r="R1084" i="5" s="1"/>
  <c r="R1085" i="5" s="1"/>
  <c r="R1086" i="5" s="1"/>
  <c r="S1055" i="5" l="1"/>
  <c r="S1056" i="5"/>
  <c r="Q1056" i="5" s="1"/>
  <c r="T1055" i="5" l="1"/>
  <c r="U1055" i="5" s="1"/>
  <c r="Q1055" i="5"/>
  <c r="T1056" i="5"/>
  <c r="U1056" i="5" s="1"/>
  <c r="S1057" i="5"/>
  <c r="Q1057" i="5" s="1"/>
  <c r="G480" i="3" l="1"/>
  <c r="V1055" i="5"/>
  <c r="G479" i="3"/>
  <c r="H479" i="3" s="1"/>
  <c r="V1056" i="5"/>
  <c r="T1057" i="5"/>
  <c r="U1057" i="5" s="1"/>
  <c r="V1057" i="5" s="1"/>
  <c r="S1058" i="5"/>
  <c r="Q1058" i="5" s="1"/>
  <c r="H480" i="3" l="1"/>
  <c r="T1058" i="5"/>
  <c r="U1058" i="5" s="1"/>
  <c r="S1059" i="5"/>
  <c r="Q1059" i="5" s="1"/>
  <c r="V1058" i="5" l="1"/>
  <c r="G481" i="3"/>
  <c r="H481" i="3" s="1"/>
  <c r="T1059" i="5"/>
  <c r="U1059" i="5" s="1"/>
  <c r="S1060" i="5"/>
  <c r="Q1060" i="5" s="1"/>
  <c r="V1059" i="5" l="1"/>
  <c r="G482" i="3"/>
  <c r="H482" i="3" s="1"/>
  <c r="T1060" i="5"/>
  <c r="U1060" i="5" s="1"/>
  <c r="S1061" i="5"/>
  <c r="Q1061" i="5" s="1"/>
  <c r="V1060" i="5" l="1"/>
  <c r="T1061" i="5"/>
  <c r="U1061" i="5" s="1"/>
  <c r="V1061" i="5" s="1"/>
  <c r="S1062" i="5"/>
  <c r="Q1062" i="5" s="1"/>
  <c r="T1062" i="5" l="1"/>
  <c r="U1062" i="5" s="1"/>
  <c r="S1063" i="5"/>
  <c r="Q1063" i="5" s="1"/>
  <c r="V1062" i="5" l="1"/>
  <c r="G483" i="3"/>
  <c r="H483" i="3" s="1"/>
  <c r="T1063" i="5"/>
  <c r="U1063" i="5" s="1"/>
  <c r="S1064" i="5"/>
  <c r="Q1064" i="5" s="1"/>
  <c r="V1063" i="5" l="1"/>
  <c r="G484" i="3"/>
  <c r="H484" i="3" s="1"/>
  <c r="T1064" i="5"/>
  <c r="U1064" i="5" s="1"/>
  <c r="S1065" i="5"/>
  <c r="Q1065" i="5" s="1"/>
  <c r="V1064" i="5" l="1"/>
  <c r="T1065" i="5"/>
  <c r="U1065" i="5" s="1"/>
  <c r="V1065" i="5" s="1"/>
  <c r="S1066" i="5"/>
  <c r="Q1066" i="5" s="1"/>
  <c r="T1066" i="5" l="1"/>
  <c r="U1066" i="5" s="1"/>
  <c r="S1067" i="5"/>
  <c r="Q1067" i="5" s="1"/>
  <c r="V1066" i="5" l="1"/>
  <c r="T1067" i="5"/>
  <c r="U1067" i="5" s="1"/>
  <c r="V1067" i="5" s="1"/>
  <c r="S1068" i="5"/>
  <c r="Q1068" i="5" s="1"/>
  <c r="T1068" i="5" l="1"/>
  <c r="U1068" i="5" s="1"/>
  <c r="S1069" i="5"/>
  <c r="Q1069" i="5" s="1"/>
  <c r="V1068" i="5" l="1"/>
  <c r="G485" i="3"/>
  <c r="H485" i="3" s="1"/>
  <c r="T1069" i="5"/>
  <c r="U1069" i="5" s="1"/>
  <c r="V1069" i="5" s="1"/>
  <c r="S1070" i="5"/>
  <c r="Q1070" i="5" s="1"/>
  <c r="T1070" i="5" l="1"/>
  <c r="U1070" i="5" s="1"/>
  <c r="S1071" i="5"/>
  <c r="Q1071" i="5" s="1"/>
  <c r="V1070" i="5" l="1"/>
  <c r="G486" i="3"/>
  <c r="H486" i="3" s="1"/>
  <c r="T1071" i="5"/>
  <c r="U1071" i="5" s="1"/>
  <c r="S1072" i="5"/>
  <c r="Q1072" i="5" s="1"/>
  <c r="V1071" i="5" l="1"/>
  <c r="G487" i="3"/>
  <c r="H487" i="3" s="1"/>
  <c r="T1072" i="5"/>
  <c r="U1072" i="5" s="1"/>
  <c r="S1073" i="5"/>
  <c r="Q1073" i="5" s="1"/>
  <c r="V1072" i="5" l="1"/>
  <c r="G488" i="3"/>
  <c r="H488" i="3" s="1"/>
  <c r="T1073" i="5"/>
  <c r="U1073" i="5" s="1"/>
  <c r="V1073" i="5" s="1"/>
  <c r="S1074" i="5"/>
  <c r="Q1074" i="5" s="1"/>
  <c r="T1074" i="5" l="1"/>
  <c r="U1074" i="5" s="1"/>
  <c r="S1075" i="5"/>
  <c r="Q1075" i="5" s="1"/>
  <c r="V1074" i="5" l="1"/>
  <c r="T1075" i="5"/>
  <c r="U1075" i="5" s="1"/>
  <c r="V1075" i="5" s="1"/>
  <c r="S1076" i="5"/>
  <c r="Q1076" i="5" s="1"/>
  <c r="T1076" i="5" l="1"/>
  <c r="U1076" i="5" s="1"/>
  <c r="S1077" i="5"/>
  <c r="Q1077" i="5" s="1"/>
  <c r="V1076" i="5" l="1"/>
  <c r="G489" i="3"/>
  <c r="H489" i="3" s="1"/>
  <c r="T1077" i="5"/>
  <c r="U1077" i="5" s="1"/>
  <c r="S1078" i="5"/>
  <c r="Q1078" i="5" s="1"/>
  <c r="V1077" i="5" l="1"/>
  <c r="T1078" i="5"/>
  <c r="U1078" i="5" s="1"/>
  <c r="V1078" i="5" s="1"/>
  <c r="S1079" i="5"/>
  <c r="Q1079" i="5" s="1"/>
  <c r="T1079" i="5" l="1"/>
  <c r="U1079" i="5" s="1"/>
  <c r="S1080" i="5"/>
  <c r="Q1080" i="5" s="1"/>
  <c r="V1079" i="5" l="1"/>
  <c r="G490" i="3"/>
  <c r="H490" i="3" s="1"/>
  <c r="T1080" i="5"/>
  <c r="U1080" i="5" s="1"/>
  <c r="S1081" i="5"/>
  <c r="Q1081" i="5" s="1"/>
  <c r="V1080" i="5" l="1"/>
  <c r="G491" i="3"/>
  <c r="H491" i="3" s="1"/>
  <c r="T1081" i="5"/>
  <c r="U1081" i="5" s="1"/>
  <c r="V1081" i="5" s="1"/>
  <c r="S1082" i="5"/>
  <c r="Q1082" i="5" s="1"/>
  <c r="T1082" i="5" l="1"/>
  <c r="U1082" i="5" s="1"/>
  <c r="S1083" i="5"/>
  <c r="Q1083" i="5" s="1"/>
  <c r="V1082" i="5" l="1"/>
  <c r="G492" i="3"/>
  <c r="H492" i="3" s="1"/>
  <c r="T1083" i="5"/>
  <c r="U1083" i="5" s="1"/>
  <c r="V1083" i="5" s="1"/>
  <c r="S1084" i="5"/>
  <c r="Q1084" i="5" s="1"/>
  <c r="T1084" i="5" l="1"/>
  <c r="U1084" i="5" s="1"/>
  <c r="S1086" i="5"/>
  <c r="Q1086" i="5" s="1"/>
  <c r="S1085" i="5"/>
  <c r="Q1085" i="5" s="1"/>
  <c r="V1084" i="5" l="1"/>
  <c r="G493" i="3"/>
  <c r="H493" i="3" s="1"/>
  <c r="T1086" i="5"/>
  <c r="U1086" i="5" s="1"/>
  <c r="T1085" i="5"/>
  <c r="U1085" i="5" s="1"/>
  <c r="V1085" i="5" l="1"/>
  <c r="V1086" i="5" s="1"/>
  <c r="R1087" i="5" s="1"/>
  <c r="R1088" i="5" s="1"/>
  <c r="R1089" i="5" s="1"/>
  <c r="R1090" i="5" s="1"/>
  <c r="R1091" i="5" s="1"/>
  <c r="R1092" i="5" s="1"/>
  <c r="R1093" i="5" s="1"/>
  <c r="R1094" i="5" s="1"/>
  <c r="R1095" i="5" s="1"/>
  <c r="R1096" i="5" s="1"/>
  <c r="R1097" i="5" s="1"/>
  <c r="R1098" i="5" s="1"/>
  <c r="R1099" i="5" s="1"/>
  <c r="R1100" i="5" s="1"/>
  <c r="R1101" i="5" s="1"/>
  <c r="R1102" i="5" s="1"/>
  <c r="R1103" i="5" s="1"/>
  <c r="R1104" i="5" s="1"/>
  <c r="R1105" i="5" s="1"/>
  <c r="R1106" i="5" s="1"/>
  <c r="R1107" i="5" s="1"/>
  <c r="R1108" i="5" s="1"/>
  <c r="R1109" i="5" s="1"/>
  <c r="R1110" i="5" s="1"/>
  <c r="R1111" i="5" s="1"/>
  <c r="R1112" i="5" s="1"/>
  <c r="R1113" i="5" s="1"/>
  <c r="R1114" i="5" s="1"/>
  <c r="R1115" i="5" s="1"/>
  <c r="R1116" i="5" s="1"/>
  <c r="R1117" i="5" s="1"/>
  <c r="R1118" i="5" s="1"/>
  <c r="R1119" i="5" s="1"/>
  <c r="R1120" i="5" s="1"/>
  <c r="R1121" i="5" s="1"/>
  <c r="R1122" i="5" s="1"/>
  <c r="R1123" i="5" s="1"/>
  <c r="R1124" i="5" s="1"/>
  <c r="G494" i="3"/>
  <c r="H494" i="3" s="1"/>
  <c r="S1087" i="5" l="1"/>
  <c r="Q1087" i="5" s="1"/>
  <c r="S1088" i="5"/>
  <c r="Q1088" i="5" s="1"/>
  <c r="T1088" i="5" l="1"/>
  <c r="U1088" i="5" s="1"/>
  <c r="T1087" i="5"/>
  <c r="U1087" i="5" s="1"/>
  <c r="S1089" i="5"/>
  <c r="Q1089" i="5" s="1"/>
  <c r="V1087" i="5" l="1"/>
  <c r="G495" i="3"/>
  <c r="H495" i="3" s="1"/>
  <c r="T1089" i="5"/>
  <c r="U1089" i="5" s="1"/>
  <c r="V1088" i="5"/>
  <c r="S1090" i="5"/>
  <c r="Q1090" i="5" s="1"/>
  <c r="G496" i="3" l="1"/>
  <c r="H496" i="3" s="1"/>
  <c r="T1090" i="5"/>
  <c r="U1090" i="5" s="1"/>
  <c r="V1089" i="5"/>
  <c r="S1091" i="5"/>
  <c r="Q1091" i="5" s="1"/>
  <c r="T1091" i="5" l="1"/>
  <c r="U1091" i="5" s="1"/>
  <c r="G497" i="3" s="1"/>
  <c r="H497" i="3" s="1"/>
  <c r="V1090" i="5"/>
  <c r="S1092" i="5"/>
  <c r="Q1092" i="5" s="1"/>
  <c r="T1092" i="5" l="1"/>
  <c r="U1092" i="5" s="1"/>
  <c r="V1091" i="5"/>
  <c r="S1093" i="5"/>
  <c r="Q1093" i="5" s="1"/>
  <c r="G498" i="3" l="1"/>
  <c r="H498" i="3" s="1"/>
  <c r="T1093" i="5"/>
  <c r="U1093" i="5" s="1"/>
  <c r="V1092" i="5"/>
  <c r="S1094" i="5"/>
  <c r="Q1094" i="5" s="1"/>
  <c r="T1094" i="5" l="1"/>
  <c r="U1094" i="5" s="1"/>
  <c r="G499" i="3" s="1"/>
  <c r="H499" i="3" s="1"/>
  <c r="V1093" i="5"/>
  <c r="S1095" i="5"/>
  <c r="Q1095" i="5" s="1"/>
  <c r="T1095" i="5" l="1"/>
  <c r="U1095" i="5" s="1"/>
  <c r="V1094" i="5"/>
  <c r="S1096" i="5"/>
  <c r="Q1096" i="5" s="1"/>
  <c r="G500" i="3" l="1"/>
  <c r="H500" i="3" s="1"/>
  <c r="T1096" i="5"/>
  <c r="U1096" i="5" s="1"/>
  <c r="V1095" i="5"/>
  <c r="S1097" i="5"/>
  <c r="Q1097" i="5" s="1"/>
  <c r="V1096" i="5" l="1"/>
  <c r="T1097" i="5"/>
  <c r="U1097" i="5" s="1"/>
  <c r="S1098" i="5"/>
  <c r="Q1098" i="5" s="1"/>
  <c r="V1097" i="5" l="1"/>
  <c r="T1098" i="5"/>
  <c r="U1098" i="5" s="1"/>
  <c r="V1098" i="5" s="1"/>
  <c r="S1099" i="5"/>
  <c r="Q1099" i="5" s="1"/>
  <c r="T1099" i="5" l="1"/>
  <c r="U1099" i="5" s="1"/>
  <c r="S1100" i="5"/>
  <c r="Q1100" i="5" s="1"/>
  <c r="V1099" i="5" l="1"/>
  <c r="G501" i="3"/>
  <c r="H501" i="3" s="1"/>
  <c r="T1100" i="5"/>
  <c r="U1100" i="5" s="1"/>
  <c r="V1100" i="5" s="1"/>
  <c r="S1101" i="5"/>
  <c r="Q1101" i="5" s="1"/>
  <c r="T1101" i="5" l="1"/>
  <c r="U1101" i="5" s="1"/>
  <c r="S1102" i="5"/>
  <c r="Q1102" i="5" s="1"/>
  <c r="V1101" i="5" l="1"/>
  <c r="T1102" i="5"/>
  <c r="U1102" i="5" s="1"/>
  <c r="V1102" i="5" s="1"/>
  <c r="S1103" i="5"/>
  <c r="Q1103" i="5" s="1"/>
  <c r="T1103" i="5" l="1"/>
  <c r="U1103" i="5" s="1"/>
  <c r="S1104" i="5"/>
  <c r="Q1104" i="5" s="1"/>
  <c r="V1103" i="5" l="1"/>
  <c r="G502" i="3"/>
  <c r="H502" i="3" s="1"/>
  <c r="T1104" i="5"/>
  <c r="U1104" i="5" s="1"/>
  <c r="V1104" i="5" s="1"/>
  <c r="S1105" i="5"/>
  <c r="Q1105" i="5" s="1"/>
  <c r="T1105" i="5" l="1"/>
  <c r="U1105" i="5" s="1"/>
  <c r="S1106" i="5"/>
  <c r="Q1106" i="5" s="1"/>
  <c r="V1105" i="5" l="1"/>
  <c r="G503" i="3"/>
  <c r="H503" i="3" s="1"/>
  <c r="T1106" i="5"/>
  <c r="U1106" i="5" s="1"/>
  <c r="V1106" i="5" s="1"/>
  <c r="S1107" i="5"/>
  <c r="Q1107" i="5" s="1"/>
  <c r="T1107" i="5" l="1"/>
  <c r="U1107" i="5" s="1"/>
  <c r="S1108" i="5"/>
  <c r="Q1108" i="5" s="1"/>
  <c r="V1107" i="5" l="1"/>
  <c r="T1108" i="5"/>
  <c r="U1108" i="5" s="1"/>
  <c r="V1108" i="5" s="1"/>
  <c r="S1109" i="5"/>
  <c r="Q1109" i="5" s="1"/>
  <c r="T1109" i="5" l="1"/>
  <c r="U1109" i="5" s="1"/>
  <c r="S1110" i="5"/>
  <c r="Q1110" i="5" s="1"/>
  <c r="V1109" i="5" l="1"/>
  <c r="G504" i="3"/>
  <c r="H504" i="3" s="1"/>
  <c r="T1110" i="5"/>
  <c r="U1110" i="5" s="1"/>
  <c r="V1110" i="5" s="1"/>
  <c r="S1111" i="5"/>
  <c r="Q1111" i="5" s="1"/>
  <c r="T1111" i="5" l="1"/>
  <c r="U1111" i="5" s="1"/>
  <c r="S1112" i="5"/>
  <c r="Q1112" i="5" s="1"/>
  <c r="V1111" i="5" l="1"/>
  <c r="T1112" i="5"/>
  <c r="U1112" i="5" s="1"/>
  <c r="V1112" i="5" s="1"/>
  <c r="S1113" i="5"/>
  <c r="Q1113" i="5" s="1"/>
  <c r="T1113" i="5" l="1"/>
  <c r="U1113" i="5" s="1"/>
  <c r="S1114" i="5"/>
  <c r="Q1114" i="5" s="1"/>
  <c r="V1113" i="5" l="1"/>
  <c r="G505" i="3"/>
  <c r="H505" i="3" s="1"/>
  <c r="T1114" i="5"/>
  <c r="U1114" i="5" s="1"/>
  <c r="V1114" i="5" s="1"/>
  <c r="S1115" i="5"/>
  <c r="Q1115" i="5" s="1"/>
  <c r="T1115" i="5" l="1"/>
  <c r="U1115" i="5" s="1"/>
  <c r="S1116" i="5"/>
  <c r="Q1116" i="5" s="1"/>
  <c r="V1115" i="5" l="1"/>
  <c r="T1116" i="5"/>
  <c r="U1116" i="5" s="1"/>
  <c r="V1116" i="5" s="1"/>
  <c r="S1117" i="5"/>
  <c r="Q1117" i="5" s="1"/>
  <c r="T1117" i="5" l="1"/>
  <c r="U1117" i="5" s="1"/>
  <c r="S1118" i="5"/>
  <c r="Q1118" i="5" s="1"/>
  <c r="V1117" i="5" l="1"/>
  <c r="G506" i="3"/>
  <c r="H506" i="3" s="1"/>
  <c r="T1118" i="5"/>
  <c r="U1118" i="5" s="1"/>
  <c r="S1119" i="5"/>
  <c r="Q1119" i="5" s="1"/>
  <c r="V1118" i="5" l="1"/>
  <c r="G507" i="3"/>
  <c r="H507" i="3" s="1"/>
  <c r="T1119" i="5"/>
  <c r="U1119" i="5" s="1"/>
  <c r="V1119" i="5" s="1"/>
  <c r="S1120" i="5"/>
  <c r="Q1120" i="5" s="1"/>
  <c r="T1120" i="5" l="1"/>
  <c r="U1120" i="5" s="1"/>
  <c r="S1121" i="5"/>
  <c r="Q1121" i="5" s="1"/>
  <c r="V1120" i="5" l="1"/>
  <c r="G508" i="3"/>
  <c r="H508" i="3" s="1"/>
  <c r="T1121" i="5"/>
  <c r="U1121" i="5" s="1"/>
  <c r="S1122" i="5"/>
  <c r="Q1122" i="5" s="1"/>
  <c r="V1121" i="5" l="1"/>
  <c r="G509" i="3"/>
  <c r="H509" i="3" s="1"/>
  <c r="T1122" i="5"/>
  <c r="U1122" i="5" s="1"/>
  <c r="S1124" i="5"/>
  <c r="Q1124" i="5" s="1"/>
  <c r="S1123" i="5"/>
  <c r="Q1123" i="5" s="1"/>
  <c r="V1122" i="5" l="1"/>
  <c r="G510" i="3"/>
  <c r="H510" i="3" s="1"/>
  <c r="T1123" i="5"/>
  <c r="U1123" i="5" s="1"/>
  <c r="T1124" i="5"/>
  <c r="U1124" i="5" s="1"/>
  <c r="V1123" i="5" l="1"/>
  <c r="G511" i="3"/>
  <c r="H511" i="3" s="1"/>
  <c r="V1124" i="5"/>
  <c r="R1125" i="5" s="1"/>
  <c r="R1126" i="5" s="1"/>
  <c r="R1127" i="5" s="1"/>
  <c r="R1128" i="5" s="1"/>
  <c r="R1129" i="5" s="1"/>
  <c r="R1130" i="5" s="1"/>
  <c r="R1131" i="5" s="1"/>
  <c r="R1132" i="5" s="1"/>
  <c r="R1133" i="5" s="1"/>
  <c r="R1134" i="5" s="1"/>
  <c r="R1135" i="5" s="1"/>
  <c r="R1136" i="5" s="1"/>
  <c r="R1137" i="5" s="1"/>
  <c r="R1138" i="5" s="1"/>
  <c r="R1139" i="5" s="1"/>
  <c r="R1140" i="5" s="1"/>
  <c r="R1141" i="5" s="1"/>
  <c r="R1142" i="5" s="1"/>
  <c r="R1143" i="5" s="1"/>
  <c r="R1144" i="5" s="1"/>
  <c r="R1145" i="5" s="1"/>
  <c r="R1146" i="5" s="1"/>
  <c r="R1147" i="5" s="1"/>
  <c r="R1148" i="5" s="1"/>
  <c r="S1125" i="5" l="1"/>
  <c r="Q1125" i="5" s="1"/>
  <c r="S1126" i="5"/>
  <c r="Q1126" i="5" s="1"/>
  <c r="T1125" i="5" l="1"/>
  <c r="U1125" i="5" s="1"/>
  <c r="T1126" i="5"/>
  <c r="U1126" i="5" s="1"/>
  <c r="S1127" i="5"/>
  <c r="Q1127" i="5" s="1"/>
  <c r="V1125" i="5" l="1"/>
  <c r="G512" i="3"/>
  <c r="H512" i="3" s="1"/>
  <c r="V1126" i="5"/>
  <c r="T1127" i="5"/>
  <c r="U1127" i="5" s="1"/>
  <c r="S1128" i="5"/>
  <c r="Q1128" i="5" s="1"/>
  <c r="V1127" i="5" l="1"/>
  <c r="G513" i="3"/>
  <c r="H513" i="3" s="1"/>
  <c r="T1128" i="5"/>
  <c r="U1128" i="5" s="1"/>
  <c r="S1129" i="5"/>
  <c r="Q1129" i="5" s="1"/>
  <c r="V1128" i="5" l="1"/>
  <c r="G514" i="3"/>
  <c r="H514" i="3" s="1"/>
  <c r="T1129" i="5"/>
  <c r="U1129" i="5" s="1"/>
  <c r="S1130" i="5"/>
  <c r="Q1130" i="5" s="1"/>
  <c r="V1129" i="5" l="1"/>
  <c r="G515" i="3"/>
  <c r="H515" i="3" s="1"/>
  <c r="T1130" i="5"/>
  <c r="U1130" i="5" s="1"/>
  <c r="S1131" i="5"/>
  <c r="Q1131" i="5" s="1"/>
  <c r="V1130" i="5" l="1"/>
  <c r="G516" i="3"/>
  <c r="H516" i="3" s="1"/>
  <c r="T1131" i="5"/>
  <c r="U1131" i="5" s="1"/>
  <c r="S1132" i="5"/>
  <c r="Q1132" i="5" s="1"/>
  <c r="V1131" i="5" l="1"/>
  <c r="G517" i="3"/>
  <c r="H517" i="3" s="1"/>
  <c r="T1132" i="5"/>
  <c r="U1132" i="5" s="1"/>
  <c r="S1133" i="5"/>
  <c r="Q1133" i="5" s="1"/>
  <c r="V1132" i="5" l="1"/>
  <c r="T1133" i="5"/>
  <c r="U1133" i="5" s="1"/>
  <c r="V1133" i="5" s="1"/>
  <c r="S1134" i="5"/>
  <c r="Q1134" i="5" s="1"/>
  <c r="T1134" i="5" l="1"/>
  <c r="U1134" i="5" s="1"/>
  <c r="S1135" i="5"/>
  <c r="Q1135" i="5" s="1"/>
  <c r="V1134" i="5" l="1"/>
  <c r="G518" i="3"/>
  <c r="H518" i="3" s="1"/>
  <c r="T1135" i="5"/>
  <c r="U1135" i="5" s="1"/>
  <c r="S1136" i="5"/>
  <c r="Q1136" i="5" s="1"/>
  <c r="V1135" i="5" l="1"/>
  <c r="G519" i="3"/>
  <c r="H519" i="3" s="1"/>
  <c r="T1136" i="5"/>
  <c r="U1136" i="5" s="1"/>
  <c r="S1137" i="5"/>
  <c r="Q1137" i="5" s="1"/>
  <c r="V1136" i="5" l="1"/>
  <c r="G520" i="3"/>
  <c r="H520" i="3" s="1"/>
  <c r="T1137" i="5"/>
  <c r="U1137" i="5" s="1"/>
  <c r="S1138" i="5"/>
  <c r="Q1138" i="5" s="1"/>
  <c r="V1137" i="5" l="1"/>
  <c r="G521" i="3"/>
  <c r="H521" i="3" s="1"/>
  <c r="T1138" i="5"/>
  <c r="U1138" i="5" s="1"/>
  <c r="S1139" i="5"/>
  <c r="Q1139" i="5" s="1"/>
  <c r="V1138" i="5" l="1"/>
  <c r="G522" i="3"/>
  <c r="H522" i="3" s="1"/>
  <c r="T1139" i="5"/>
  <c r="U1139" i="5" s="1"/>
  <c r="S1140" i="5"/>
  <c r="Q1140" i="5" s="1"/>
  <c r="V1139" i="5" l="1"/>
  <c r="G523" i="3"/>
  <c r="H523" i="3" s="1"/>
  <c r="T1140" i="5"/>
  <c r="U1140" i="5" s="1"/>
  <c r="V1140" i="5" s="1"/>
  <c r="S1141" i="5"/>
  <c r="Q1141" i="5" s="1"/>
  <c r="T1141" i="5" l="1"/>
  <c r="U1141" i="5" s="1"/>
  <c r="S1142" i="5"/>
  <c r="Q1142" i="5" s="1"/>
  <c r="V1141" i="5" l="1"/>
  <c r="G524" i="3"/>
  <c r="H524" i="3" s="1"/>
  <c r="T1142" i="5"/>
  <c r="U1142" i="5" s="1"/>
  <c r="V1142" i="5" s="1"/>
  <c r="S1143" i="5"/>
  <c r="Q1143" i="5" s="1"/>
  <c r="T1143" i="5" l="1"/>
  <c r="U1143" i="5" s="1"/>
  <c r="S1144" i="5"/>
  <c r="Q1144" i="5" s="1"/>
  <c r="V1143" i="5" l="1"/>
  <c r="T1144" i="5"/>
  <c r="U1144" i="5" s="1"/>
  <c r="V1144" i="5" s="1"/>
  <c r="S1145" i="5"/>
  <c r="Q1145" i="5" s="1"/>
  <c r="T1145" i="5" l="1"/>
  <c r="U1145" i="5" s="1"/>
  <c r="S1146" i="5"/>
  <c r="Q1146" i="5" s="1"/>
  <c r="V1145" i="5" l="1"/>
  <c r="G525" i="3"/>
  <c r="H525" i="3" s="1"/>
  <c r="T1146" i="5"/>
  <c r="U1146" i="5" s="1"/>
  <c r="V1146" i="5" s="1"/>
  <c r="S1148" i="5"/>
  <c r="Q1148" i="5" s="1"/>
  <c r="S1147" i="5"/>
  <c r="Q1147" i="5" s="1"/>
  <c r="T1147" i="5" l="1"/>
  <c r="U1147" i="5" s="1"/>
  <c r="T1148" i="5"/>
  <c r="U1148" i="5" s="1"/>
  <c r="G527" i="3" s="1"/>
  <c r="V1147" i="5" l="1"/>
  <c r="G526" i="3"/>
  <c r="H526" i="3" s="1"/>
  <c r="H527" i="3" s="1"/>
  <c r="V1148" i="5"/>
  <c r="R1149" i="5" s="1"/>
  <c r="R1150" i="5" s="1"/>
  <c r="R1151" i="5" s="1"/>
  <c r="R1152" i="5" s="1"/>
  <c r="R1153" i="5" s="1"/>
  <c r="R1154" i="5" s="1"/>
  <c r="R1155" i="5" s="1"/>
  <c r="R1156" i="5" s="1"/>
  <c r="R1157" i="5" s="1"/>
  <c r="R1158" i="5" s="1"/>
  <c r="R1159" i="5" s="1"/>
  <c r="R1160" i="5" s="1"/>
  <c r="R1161" i="5" s="1"/>
  <c r="R1162" i="5" s="1"/>
  <c r="R1163" i="5" s="1"/>
  <c r="R1164" i="5" s="1"/>
  <c r="R1165" i="5" s="1"/>
  <c r="R1166" i="5" s="1"/>
  <c r="R1167" i="5" s="1"/>
  <c r="R1168" i="5" s="1"/>
  <c r="R1169" i="5" s="1"/>
  <c r="R1170" i="5" s="1"/>
  <c r="R1171" i="5" s="1"/>
  <c r="R1172" i="5" s="1"/>
  <c r="R1173" i="5" s="1"/>
  <c r="R1174" i="5" s="1"/>
  <c r="R1175" i="5" s="1"/>
  <c r="R1176" i="5" s="1"/>
  <c r="R1177" i="5" s="1"/>
  <c r="R1178" i="5" s="1"/>
  <c r="R1179" i="5" s="1"/>
  <c r="R1180" i="5" s="1"/>
  <c r="R1181" i="5" s="1"/>
  <c r="S1149" i="5" l="1"/>
  <c r="Q1149" i="5" s="1"/>
  <c r="S1150" i="5"/>
  <c r="Q1150" i="5" s="1"/>
  <c r="T1149" i="5" l="1"/>
  <c r="U1149" i="5" s="1"/>
  <c r="T1150" i="5"/>
  <c r="U1150" i="5" s="1"/>
  <c r="G529" i="3" s="1"/>
  <c r="S1151" i="5"/>
  <c r="Q1151" i="5" s="1"/>
  <c r="V1149" i="5" l="1"/>
  <c r="V1150" i="5" s="1"/>
  <c r="G528" i="3"/>
  <c r="H528" i="3" s="1"/>
  <c r="H529" i="3" s="1"/>
  <c r="T1151" i="5"/>
  <c r="U1151" i="5" s="1"/>
  <c r="S1152" i="5"/>
  <c r="Q1152" i="5" s="1"/>
  <c r="V1151" i="5" l="1"/>
  <c r="G530" i="3"/>
  <c r="H530" i="3" s="1"/>
  <c r="T1152" i="5"/>
  <c r="U1152" i="5" s="1"/>
  <c r="V1152" i="5" s="1"/>
  <c r="S1153" i="5"/>
  <c r="Q1153" i="5" s="1"/>
  <c r="T1153" i="5" l="1"/>
  <c r="U1153" i="5" s="1"/>
  <c r="S1154" i="5"/>
  <c r="Q1154" i="5" s="1"/>
  <c r="V1153" i="5" l="1"/>
  <c r="G531" i="3"/>
  <c r="H531" i="3" s="1"/>
  <c r="T1154" i="5"/>
  <c r="U1154" i="5" s="1"/>
  <c r="S1155" i="5"/>
  <c r="Q1155" i="5" s="1"/>
  <c r="V1154" i="5" l="1"/>
  <c r="T1155" i="5"/>
  <c r="U1155" i="5" s="1"/>
  <c r="V1155" i="5" s="1"/>
  <c r="S1156" i="5"/>
  <c r="Q1156" i="5" s="1"/>
  <c r="T1156" i="5" l="1"/>
  <c r="U1156" i="5" s="1"/>
  <c r="S1157" i="5"/>
  <c r="Q1157" i="5" s="1"/>
  <c r="V1156" i="5" l="1"/>
  <c r="T1157" i="5"/>
  <c r="U1157" i="5" s="1"/>
  <c r="V1157" i="5" s="1"/>
  <c r="S1158" i="5"/>
  <c r="Q1158" i="5" s="1"/>
  <c r="T1158" i="5" l="1"/>
  <c r="U1158" i="5" s="1"/>
  <c r="S1159" i="5"/>
  <c r="Q1159" i="5" s="1"/>
  <c r="V1158" i="5" l="1"/>
  <c r="G532" i="3"/>
  <c r="H532" i="3" s="1"/>
  <c r="T1159" i="5"/>
  <c r="U1159" i="5" s="1"/>
  <c r="S1160" i="5"/>
  <c r="Q1160" i="5" s="1"/>
  <c r="V1159" i="5" l="1"/>
  <c r="G533" i="3"/>
  <c r="H533" i="3" s="1"/>
  <c r="T1160" i="5"/>
  <c r="U1160" i="5" s="1"/>
  <c r="V1160" i="5" s="1"/>
  <c r="S1161" i="5"/>
  <c r="Q1161" i="5" s="1"/>
  <c r="T1161" i="5" l="1"/>
  <c r="U1161" i="5" s="1"/>
  <c r="S1162" i="5"/>
  <c r="Q1162" i="5" s="1"/>
  <c r="V1161" i="5" l="1"/>
  <c r="G534" i="3"/>
  <c r="H534" i="3" s="1"/>
  <c r="T1162" i="5"/>
  <c r="U1162" i="5" s="1"/>
  <c r="S1163" i="5"/>
  <c r="Q1163" i="5" s="1"/>
  <c r="V1162" i="5" l="1"/>
  <c r="G535" i="3"/>
  <c r="H535" i="3" s="1"/>
  <c r="T1163" i="5"/>
  <c r="U1163" i="5" s="1"/>
  <c r="V1163" i="5" s="1"/>
  <c r="S1164" i="5"/>
  <c r="Q1164" i="5" s="1"/>
  <c r="T1164" i="5" l="1"/>
  <c r="U1164" i="5" s="1"/>
  <c r="S1165" i="5"/>
  <c r="Q1165" i="5" s="1"/>
  <c r="V1164" i="5" l="1"/>
  <c r="G536" i="3"/>
  <c r="H536" i="3" s="1"/>
  <c r="T1165" i="5"/>
  <c r="U1165" i="5" s="1"/>
  <c r="S1166" i="5"/>
  <c r="Q1166" i="5" s="1"/>
  <c r="V1165" i="5" l="1"/>
  <c r="T1166" i="5"/>
  <c r="U1166" i="5" s="1"/>
  <c r="V1166" i="5" s="1"/>
  <c r="S1167" i="5"/>
  <c r="Q1167" i="5" s="1"/>
  <c r="T1167" i="5" l="1"/>
  <c r="U1167" i="5" s="1"/>
  <c r="S1168" i="5"/>
  <c r="Q1168" i="5" s="1"/>
  <c r="V1167" i="5" l="1"/>
  <c r="G537" i="3"/>
  <c r="H537" i="3" s="1"/>
  <c r="T1168" i="5"/>
  <c r="U1168" i="5" s="1"/>
  <c r="S1169" i="5"/>
  <c r="Q1169" i="5" s="1"/>
  <c r="V1168" i="5" l="1"/>
  <c r="T1169" i="5"/>
  <c r="U1169" i="5" s="1"/>
  <c r="V1169" i="5" s="1"/>
  <c r="S1170" i="5"/>
  <c r="Q1170" i="5" s="1"/>
  <c r="T1170" i="5" l="1"/>
  <c r="U1170" i="5" s="1"/>
  <c r="S1171" i="5"/>
  <c r="Q1171" i="5" s="1"/>
  <c r="V1170" i="5" l="1"/>
  <c r="G538" i="3"/>
  <c r="H538" i="3" s="1"/>
  <c r="T1171" i="5"/>
  <c r="U1171" i="5" s="1"/>
  <c r="V1171" i="5" s="1"/>
  <c r="S1172" i="5"/>
  <c r="Q1172" i="5" s="1"/>
  <c r="T1172" i="5" l="1"/>
  <c r="U1172" i="5" s="1"/>
  <c r="S1173" i="5"/>
  <c r="Q1173" i="5" s="1"/>
  <c r="V1172" i="5" l="1"/>
  <c r="G539" i="3"/>
  <c r="H539" i="3" s="1"/>
  <c r="T1173" i="5"/>
  <c r="U1173" i="5" s="1"/>
  <c r="V1173" i="5" s="1"/>
  <c r="S1174" i="5"/>
  <c r="Q1174" i="5" s="1"/>
  <c r="T1174" i="5" l="1"/>
  <c r="U1174" i="5" s="1"/>
  <c r="S1175" i="5"/>
  <c r="Q1175" i="5" s="1"/>
  <c r="V1174" i="5" l="1"/>
  <c r="G540" i="3"/>
  <c r="H540" i="3" s="1"/>
  <c r="T1175" i="5"/>
  <c r="U1175" i="5" s="1"/>
  <c r="V1175" i="5" s="1"/>
  <c r="S1176" i="5"/>
  <c r="Q1176" i="5" s="1"/>
  <c r="T1176" i="5" l="1"/>
  <c r="U1176" i="5" s="1"/>
  <c r="S1177" i="5"/>
  <c r="Q1177" i="5" s="1"/>
  <c r="V1176" i="5" l="1"/>
  <c r="G541" i="3"/>
  <c r="H541" i="3" s="1"/>
  <c r="T1177" i="5"/>
  <c r="U1177" i="5" s="1"/>
  <c r="S1178" i="5"/>
  <c r="Q1178" i="5" s="1"/>
  <c r="V1177" i="5" l="1"/>
  <c r="G542" i="3"/>
  <c r="H542" i="3" s="1"/>
  <c r="T1178" i="5"/>
  <c r="U1178" i="5" s="1"/>
  <c r="V1178" i="5" s="1"/>
  <c r="S1179" i="5"/>
  <c r="Q1179" i="5" s="1"/>
  <c r="T1179" i="5" l="1"/>
  <c r="U1179" i="5" s="1"/>
  <c r="S1181" i="5"/>
  <c r="Q1181" i="5" s="1"/>
  <c r="S1180" i="5"/>
  <c r="Q1180" i="5" s="1"/>
  <c r="V1179" i="5" l="1"/>
  <c r="G543" i="3"/>
  <c r="H543" i="3" s="1"/>
  <c r="T1180" i="5"/>
  <c r="U1180" i="5" s="1"/>
  <c r="V1180" i="5" s="1"/>
  <c r="T1181" i="5"/>
  <c r="U1181" i="5" s="1"/>
  <c r="V1181" i="5" l="1"/>
  <c r="R1182" i="5" s="1"/>
  <c r="R1183" i="5" s="1"/>
  <c r="R1184" i="5" s="1"/>
  <c r="R1185" i="5" s="1"/>
  <c r="R1186" i="5" s="1"/>
  <c r="R1187" i="5" s="1"/>
  <c r="R1188" i="5" s="1"/>
  <c r="R1189" i="5" s="1"/>
  <c r="R1190" i="5" s="1"/>
  <c r="R1191" i="5" s="1"/>
  <c r="R1192" i="5" s="1"/>
  <c r="R1193" i="5" s="1"/>
  <c r="R1194" i="5" s="1"/>
  <c r="R1195" i="5" s="1"/>
  <c r="R1196" i="5" s="1"/>
  <c r="R1197" i="5" s="1"/>
  <c r="R1198" i="5" s="1"/>
  <c r="R1199" i="5" s="1"/>
  <c r="R1200" i="5" s="1"/>
  <c r="R1201" i="5" s="1"/>
  <c r="R1202" i="5" s="1"/>
  <c r="R1203" i="5" s="1"/>
  <c r="R1204" i="5" s="1"/>
  <c r="R1205" i="5" s="1"/>
  <c r="R1206" i="5" s="1"/>
  <c r="R1207" i="5" s="1"/>
  <c r="R1208" i="5" s="1"/>
  <c r="R1209" i="5" s="1"/>
  <c r="R1210" i="5" s="1"/>
  <c r="R1211" i="5" s="1"/>
  <c r="R1212" i="5" s="1"/>
  <c r="R1213" i="5" s="1"/>
  <c r="S1182" i="5" l="1"/>
  <c r="Q1182" i="5" s="1"/>
  <c r="S1183" i="5"/>
  <c r="Q1183" i="5" s="1"/>
  <c r="T1183" i="5" l="1"/>
  <c r="U1183" i="5" s="1"/>
  <c r="T1182" i="5"/>
  <c r="U1182" i="5" s="1"/>
  <c r="S1184" i="5"/>
  <c r="Q1184" i="5" s="1"/>
  <c r="V1182" i="5" l="1"/>
  <c r="G544" i="3"/>
  <c r="H544" i="3" s="1"/>
  <c r="T1184" i="5"/>
  <c r="U1184" i="5" s="1"/>
  <c r="V1183" i="5"/>
  <c r="S1185" i="5"/>
  <c r="Q1185" i="5" s="1"/>
  <c r="V1184" i="5" l="1"/>
  <c r="T1185" i="5"/>
  <c r="U1185" i="5" s="1"/>
  <c r="S1186" i="5"/>
  <c r="Q1186" i="5" s="1"/>
  <c r="G545" i="3" l="1"/>
  <c r="H545" i="3" s="1"/>
  <c r="V1185" i="5"/>
  <c r="T1186" i="5"/>
  <c r="U1186" i="5" s="1"/>
  <c r="S1187" i="5"/>
  <c r="Q1187" i="5" s="1"/>
  <c r="V1186" i="5" l="1"/>
  <c r="T1187" i="5"/>
  <c r="U1187" i="5" s="1"/>
  <c r="S1188" i="5"/>
  <c r="Q1188" i="5" s="1"/>
  <c r="V1187" i="5" l="1"/>
  <c r="T1188" i="5"/>
  <c r="U1188" i="5" s="1"/>
  <c r="V1188" i="5" s="1"/>
  <c r="S1189" i="5"/>
  <c r="Q1189" i="5" s="1"/>
  <c r="T1189" i="5" l="1"/>
  <c r="U1189" i="5" s="1"/>
  <c r="S1190" i="5"/>
  <c r="Q1190" i="5" s="1"/>
  <c r="V1189" i="5" l="1"/>
  <c r="G546" i="3"/>
  <c r="H546" i="3" s="1"/>
  <c r="T1190" i="5"/>
  <c r="U1190" i="5" s="1"/>
  <c r="S1191" i="5"/>
  <c r="Q1191" i="5" s="1"/>
  <c r="V1190" i="5" l="1"/>
  <c r="G547" i="3"/>
  <c r="H547" i="3" s="1"/>
  <c r="T1191" i="5"/>
  <c r="U1191" i="5" s="1"/>
  <c r="V1191" i="5" s="1"/>
  <c r="S1192" i="5"/>
  <c r="Q1192" i="5" s="1"/>
  <c r="T1192" i="5" l="1"/>
  <c r="U1192" i="5" s="1"/>
  <c r="S1193" i="5"/>
  <c r="Q1193" i="5" s="1"/>
  <c r="V1192" i="5" l="1"/>
  <c r="G548" i="3"/>
  <c r="H548" i="3" s="1"/>
  <c r="T1193" i="5"/>
  <c r="U1193" i="5" s="1"/>
  <c r="V1193" i="5" s="1"/>
  <c r="S1194" i="5"/>
  <c r="Q1194" i="5" s="1"/>
  <c r="T1194" i="5" l="1"/>
  <c r="U1194" i="5" s="1"/>
  <c r="S1195" i="5"/>
  <c r="Q1195" i="5" s="1"/>
  <c r="V1194" i="5" l="1"/>
  <c r="G549" i="3"/>
  <c r="H549" i="3" s="1"/>
  <c r="T1195" i="5"/>
  <c r="U1195" i="5" s="1"/>
  <c r="V1195" i="5" s="1"/>
  <c r="S1196" i="5"/>
  <c r="Q1196" i="5" s="1"/>
  <c r="T1196" i="5" l="1"/>
  <c r="U1196" i="5" s="1"/>
  <c r="S1197" i="5"/>
  <c r="Q1197" i="5" s="1"/>
  <c r="V1196" i="5" l="1"/>
  <c r="G550" i="3"/>
  <c r="H550" i="3" s="1"/>
  <c r="T1197" i="5"/>
  <c r="U1197" i="5" s="1"/>
  <c r="V1197" i="5" s="1"/>
  <c r="S1198" i="5"/>
  <c r="Q1198" i="5" s="1"/>
  <c r="T1198" i="5" l="1"/>
  <c r="U1198" i="5" s="1"/>
  <c r="S1199" i="5"/>
  <c r="Q1199" i="5" s="1"/>
  <c r="V1198" i="5" l="1"/>
  <c r="G551" i="3"/>
  <c r="H551" i="3" s="1"/>
  <c r="T1199" i="5"/>
  <c r="U1199" i="5" s="1"/>
  <c r="S1200" i="5"/>
  <c r="Q1200" i="5" s="1"/>
  <c r="V1199" i="5" l="1"/>
  <c r="T1200" i="5"/>
  <c r="U1200" i="5" s="1"/>
  <c r="V1200" i="5" s="1"/>
  <c r="S1201" i="5"/>
  <c r="Q1201" i="5" s="1"/>
  <c r="T1201" i="5" l="1"/>
  <c r="U1201" i="5" s="1"/>
  <c r="S1202" i="5"/>
  <c r="Q1202" i="5" s="1"/>
  <c r="V1201" i="5" l="1"/>
  <c r="G552" i="3"/>
  <c r="H552" i="3" s="1"/>
  <c r="T1202" i="5"/>
  <c r="U1202" i="5" s="1"/>
  <c r="V1202" i="5" s="1"/>
  <c r="S1203" i="5"/>
  <c r="Q1203" i="5" s="1"/>
  <c r="T1203" i="5" l="1"/>
  <c r="U1203" i="5" s="1"/>
  <c r="S1204" i="5"/>
  <c r="Q1204" i="5" s="1"/>
  <c r="V1203" i="5" l="1"/>
  <c r="T1204" i="5"/>
  <c r="U1204" i="5" s="1"/>
  <c r="V1204" i="5" s="1"/>
  <c r="S1205" i="5"/>
  <c r="Q1205" i="5" s="1"/>
  <c r="T1205" i="5" l="1"/>
  <c r="U1205" i="5" s="1"/>
  <c r="S1206" i="5"/>
  <c r="Q1206" i="5" s="1"/>
  <c r="V1205" i="5" l="1"/>
  <c r="G553" i="3"/>
  <c r="H553" i="3" s="1"/>
  <c r="T1206" i="5"/>
  <c r="U1206" i="5" s="1"/>
  <c r="S1207" i="5"/>
  <c r="Q1207" i="5" s="1"/>
  <c r="V1206" i="5" l="1"/>
  <c r="T1207" i="5"/>
  <c r="U1207" i="5" s="1"/>
  <c r="V1207" i="5" s="1"/>
  <c r="S1208" i="5"/>
  <c r="Q1208" i="5" s="1"/>
  <c r="T1208" i="5" l="1"/>
  <c r="U1208" i="5" s="1"/>
  <c r="S1209" i="5"/>
  <c r="Q1209" i="5" s="1"/>
  <c r="V1208" i="5" l="1"/>
  <c r="G554" i="3"/>
  <c r="H554" i="3" s="1"/>
  <c r="T1209" i="5"/>
  <c r="U1209" i="5" s="1"/>
  <c r="S1210" i="5"/>
  <c r="Q1210" i="5" s="1"/>
  <c r="V1209" i="5" l="1"/>
  <c r="G555" i="3"/>
  <c r="H555" i="3" s="1"/>
  <c r="T1210" i="5"/>
  <c r="U1210" i="5" s="1"/>
  <c r="V1210" i="5" s="1"/>
  <c r="S1211" i="5"/>
  <c r="Q1211" i="5" s="1"/>
  <c r="T1211" i="5" l="1"/>
  <c r="U1211" i="5" s="1"/>
  <c r="S1213" i="5"/>
  <c r="Q1213" i="5" s="1"/>
  <c r="S1212" i="5"/>
  <c r="Q1212" i="5" s="1"/>
  <c r="V1211" i="5" l="1"/>
  <c r="G556" i="3"/>
  <c r="H556" i="3" s="1"/>
  <c r="T1212" i="5"/>
  <c r="U1212" i="5" s="1"/>
  <c r="T1213" i="5"/>
  <c r="U1213" i="5" s="1"/>
  <c r="V1212" i="5" l="1"/>
  <c r="G557" i="3"/>
  <c r="H557" i="3" s="1"/>
  <c r="V1213" i="5"/>
  <c r="R1214" i="5" s="1"/>
  <c r="R1215" i="5" s="1"/>
  <c r="R1216" i="5" s="1"/>
  <c r="R1217" i="5" s="1"/>
  <c r="R1218" i="5" s="1"/>
  <c r="R1219" i="5" s="1"/>
  <c r="R1220" i="5" s="1"/>
  <c r="R1221" i="5" s="1"/>
  <c r="R1222" i="5" s="1"/>
  <c r="R1223" i="5" s="1"/>
  <c r="R1224" i="5" s="1"/>
  <c r="R1225" i="5" s="1"/>
  <c r="R1226" i="5" s="1"/>
  <c r="R1227" i="5" s="1"/>
  <c r="R1228" i="5" s="1"/>
  <c r="R1229" i="5" s="1"/>
  <c r="R1230" i="5" s="1"/>
  <c r="R1231" i="5" s="1"/>
  <c r="R1232" i="5" s="1"/>
  <c r="R1233" i="5" s="1"/>
  <c r="R1234" i="5" s="1"/>
  <c r="R1235" i="5" s="1"/>
  <c r="R1236" i="5" s="1"/>
  <c r="R1237" i="5" s="1"/>
  <c r="R1238" i="5" s="1"/>
  <c r="R1239" i="5" s="1"/>
  <c r="R1240" i="5" s="1"/>
  <c r="R1241" i="5" s="1"/>
  <c r="R1242" i="5" s="1"/>
  <c r="R1243" i="5" s="1"/>
  <c r="R1244" i="5" s="1"/>
  <c r="S1214" i="5" l="1"/>
  <c r="Q1214" i="5" s="1"/>
  <c r="S1215" i="5"/>
  <c r="Q1215" i="5" s="1"/>
  <c r="T1214" i="5" l="1"/>
  <c r="U1214" i="5" s="1"/>
  <c r="T1215" i="5"/>
  <c r="U1215" i="5" s="1"/>
  <c r="S1216" i="5"/>
  <c r="Q1216" i="5" s="1"/>
  <c r="V1214" i="5" l="1"/>
  <c r="V1215" i="5" s="1"/>
  <c r="G558" i="3"/>
  <c r="H558" i="3" s="1"/>
  <c r="T1216" i="5"/>
  <c r="U1216" i="5" s="1"/>
  <c r="S1217" i="5"/>
  <c r="Q1217" i="5" s="1"/>
  <c r="V1216" i="5" l="1"/>
  <c r="G559" i="3"/>
  <c r="H559" i="3" s="1"/>
  <c r="T1217" i="5"/>
  <c r="U1217" i="5" s="1"/>
  <c r="S1218" i="5"/>
  <c r="Q1218" i="5" s="1"/>
  <c r="V1217" i="5" l="1"/>
  <c r="G560" i="3"/>
  <c r="H560" i="3" s="1"/>
  <c r="T1218" i="5"/>
  <c r="U1218" i="5" s="1"/>
  <c r="V1218" i="5" s="1"/>
  <c r="S1219" i="5"/>
  <c r="Q1219" i="5" s="1"/>
  <c r="T1219" i="5" l="1"/>
  <c r="U1219" i="5" s="1"/>
  <c r="S1220" i="5"/>
  <c r="Q1220" i="5" s="1"/>
  <c r="V1219" i="5" l="1"/>
  <c r="G561" i="3"/>
  <c r="H561" i="3" s="1"/>
  <c r="T1220" i="5"/>
  <c r="U1220" i="5" s="1"/>
  <c r="V1220" i="5" s="1"/>
  <c r="S1221" i="5"/>
  <c r="Q1221" i="5" s="1"/>
  <c r="T1221" i="5" l="1"/>
  <c r="U1221" i="5" s="1"/>
  <c r="S1222" i="5"/>
  <c r="Q1222" i="5" s="1"/>
  <c r="V1221" i="5" l="1"/>
  <c r="G562" i="3"/>
  <c r="H562" i="3" s="1"/>
  <c r="T1222" i="5"/>
  <c r="U1222" i="5" s="1"/>
  <c r="V1222" i="5" s="1"/>
  <c r="S1223" i="5"/>
  <c r="Q1223" i="5" s="1"/>
  <c r="T1223" i="5" l="1"/>
  <c r="U1223" i="5" s="1"/>
  <c r="S1224" i="5"/>
  <c r="Q1224" i="5" s="1"/>
  <c r="V1223" i="5" l="1"/>
  <c r="G563" i="3"/>
  <c r="H563" i="3" s="1"/>
  <c r="T1224" i="5"/>
  <c r="U1224" i="5" s="1"/>
  <c r="S1225" i="5"/>
  <c r="Q1225" i="5" s="1"/>
  <c r="V1224" i="5" l="1"/>
  <c r="G564" i="3"/>
  <c r="H564" i="3" s="1"/>
  <c r="T1225" i="5"/>
  <c r="U1225" i="5" s="1"/>
  <c r="S1226" i="5"/>
  <c r="Q1226" i="5" s="1"/>
  <c r="V1225" i="5" l="1"/>
  <c r="T1226" i="5"/>
  <c r="U1226" i="5" s="1"/>
  <c r="V1226" i="5" s="1"/>
  <c r="S1227" i="5"/>
  <c r="Q1227" i="5" s="1"/>
  <c r="T1227" i="5" l="1"/>
  <c r="U1227" i="5" s="1"/>
  <c r="S1228" i="5"/>
  <c r="Q1228" i="5" s="1"/>
  <c r="V1227" i="5" l="1"/>
  <c r="T1228" i="5"/>
  <c r="U1228" i="5" s="1"/>
  <c r="V1228" i="5" s="1"/>
  <c r="S1229" i="5"/>
  <c r="Q1229" i="5" s="1"/>
  <c r="T1229" i="5" l="1"/>
  <c r="U1229" i="5" s="1"/>
  <c r="S1230" i="5"/>
  <c r="Q1230" i="5" s="1"/>
  <c r="V1229" i="5" l="1"/>
  <c r="G565" i="3"/>
  <c r="H565" i="3" s="1"/>
  <c r="T1230" i="5"/>
  <c r="U1230" i="5" s="1"/>
  <c r="V1230" i="5" s="1"/>
  <c r="S1231" i="5"/>
  <c r="Q1231" i="5" s="1"/>
  <c r="T1231" i="5" l="1"/>
  <c r="U1231" i="5" s="1"/>
  <c r="S1232" i="5"/>
  <c r="Q1232" i="5" s="1"/>
  <c r="V1231" i="5" l="1"/>
  <c r="G566" i="3"/>
  <c r="H566" i="3" s="1"/>
  <c r="T1232" i="5"/>
  <c r="U1232" i="5" s="1"/>
  <c r="S1233" i="5"/>
  <c r="Q1233" i="5" s="1"/>
  <c r="V1232" i="5" l="1"/>
  <c r="G567" i="3"/>
  <c r="H567" i="3" s="1"/>
  <c r="T1233" i="5"/>
  <c r="U1233" i="5" s="1"/>
  <c r="V1233" i="5" s="1"/>
  <c r="S1234" i="5"/>
  <c r="Q1234" i="5" s="1"/>
  <c r="T1234" i="5" l="1"/>
  <c r="U1234" i="5" s="1"/>
  <c r="S1235" i="5"/>
  <c r="Q1235" i="5" s="1"/>
  <c r="V1234" i="5" l="1"/>
  <c r="G568" i="3"/>
  <c r="H568" i="3" s="1"/>
  <c r="T1235" i="5"/>
  <c r="U1235" i="5" s="1"/>
  <c r="V1235" i="5" s="1"/>
  <c r="S1236" i="5"/>
  <c r="Q1236" i="5" s="1"/>
  <c r="T1236" i="5" l="1"/>
  <c r="U1236" i="5" s="1"/>
  <c r="S1237" i="5"/>
  <c r="Q1237" i="5" s="1"/>
  <c r="V1236" i="5" l="1"/>
  <c r="G569" i="3"/>
  <c r="H569" i="3" s="1"/>
  <c r="T1237" i="5"/>
  <c r="U1237" i="5" s="1"/>
  <c r="S1238" i="5"/>
  <c r="Q1238" i="5" s="1"/>
  <c r="V1237" i="5" l="1"/>
  <c r="G570" i="3"/>
  <c r="H570" i="3" s="1"/>
  <c r="T1238" i="5"/>
  <c r="U1238" i="5" s="1"/>
  <c r="S1239" i="5"/>
  <c r="Q1239" i="5" s="1"/>
  <c r="V1238" i="5" l="1"/>
  <c r="G571" i="3"/>
  <c r="H571" i="3" s="1"/>
  <c r="T1239" i="5"/>
  <c r="U1239" i="5" s="1"/>
  <c r="S1240" i="5"/>
  <c r="Q1240" i="5" s="1"/>
  <c r="V1239" i="5" l="1"/>
  <c r="G572" i="3"/>
  <c r="H572" i="3" s="1"/>
  <c r="T1240" i="5"/>
  <c r="U1240" i="5" s="1"/>
  <c r="S1241" i="5"/>
  <c r="Q1241" i="5" s="1"/>
  <c r="V1240" i="5" l="1"/>
  <c r="T1241" i="5"/>
  <c r="U1241" i="5" s="1"/>
  <c r="V1241" i="5" s="1"/>
  <c r="S1242" i="5"/>
  <c r="Q1242" i="5" s="1"/>
  <c r="T1242" i="5" l="1"/>
  <c r="U1242" i="5" s="1"/>
  <c r="S1244" i="5"/>
  <c r="Q1244" i="5" s="1"/>
  <c r="S1243" i="5"/>
  <c r="Q1243" i="5" s="1"/>
  <c r="V1242" i="5" l="1"/>
  <c r="G573" i="3"/>
  <c r="H573" i="3" s="1"/>
  <c r="T1243" i="5"/>
  <c r="U1243" i="5" s="1"/>
  <c r="T1244" i="5"/>
  <c r="U1244" i="5" s="1"/>
  <c r="G575" i="3" s="1"/>
  <c r="V1243" i="5" l="1"/>
  <c r="G574" i="3"/>
  <c r="H574" i="3" s="1"/>
  <c r="H575" i="3" s="1"/>
  <c r="V1244" i="5"/>
  <c r="R1245" i="5" s="1"/>
  <c r="R1246" i="5" s="1"/>
  <c r="R1247" i="5" s="1"/>
  <c r="R1248" i="5" s="1"/>
  <c r="R1249" i="5" s="1"/>
  <c r="R1250" i="5" s="1"/>
  <c r="R1251" i="5" s="1"/>
  <c r="R1252" i="5" s="1"/>
  <c r="R1253" i="5" s="1"/>
  <c r="R1254" i="5" s="1"/>
  <c r="R1255" i="5" s="1"/>
  <c r="R1256" i="5" s="1"/>
  <c r="R1257" i="5" s="1"/>
  <c r="R1258" i="5" s="1"/>
  <c r="R1259" i="5" s="1"/>
  <c r="R1260" i="5" s="1"/>
  <c r="R1261" i="5" s="1"/>
  <c r="R1262" i="5" s="1"/>
  <c r="R1263" i="5" s="1"/>
  <c r="R1264" i="5" s="1"/>
  <c r="R1265" i="5" s="1"/>
  <c r="R1266" i="5" s="1"/>
  <c r="R1267" i="5" s="1"/>
  <c r="R1268" i="5" s="1"/>
  <c r="R1269" i="5" s="1"/>
  <c r="R1270" i="5" s="1"/>
  <c r="R1271" i="5" s="1"/>
  <c r="R1272" i="5" s="1"/>
  <c r="R1273" i="5" s="1"/>
  <c r="R1274" i="5" s="1"/>
  <c r="R1275" i="5" s="1"/>
  <c r="R1276" i="5" s="1"/>
  <c r="R1277" i="5" s="1"/>
  <c r="R1278" i="5" s="1"/>
  <c r="R1279" i="5" s="1"/>
  <c r="R1280" i="5" s="1"/>
  <c r="R1281" i="5" s="1"/>
  <c r="R1282" i="5" s="1"/>
  <c r="R1283" i="5" s="1"/>
  <c r="S1245" i="5" l="1"/>
  <c r="Q1245" i="5" s="1"/>
  <c r="S1246" i="5"/>
  <c r="Q1246" i="5" s="1"/>
  <c r="T1245" i="5" l="1"/>
  <c r="U1245" i="5" s="1"/>
  <c r="T1246" i="5"/>
  <c r="U1246" i="5" s="1"/>
  <c r="S1247" i="5"/>
  <c r="Q1247" i="5" s="1"/>
  <c r="V1245" i="5" l="1"/>
  <c r="G576" i="3"/>
  <c r="H576" i="3" s="1"/>
  <c r="V1246" i="5"/>
  <c r="T1247" i="5"/>
  <c r="U1247" i="5" s="1"/>
  <c r="V1247" i="5" s="1"/>
  <c r="S1248" i="5"/>
  <c r="Q1248" i="5" s="1"/>
  <c r="T1248" i="5" l="1"/>
  <c r="U1248" i="5" s="1"/>
  <c r="S1249" i="5"/>
  <c r="Q1249" i="5" s="1"/>
  <c r="V1248" i="5" l="1"/>
  <c r="G577" i="3"/>
  <c r="H577" i="3" s="1"/>
  <c r="T1249" i="5"/>
  <c r="U1249" i="5" s="1"/>
  <c r="V1249" i="5" s="1"/>
  <c r="S1250" i="5"/>
  <c r="Q1250" i="5" s="1"/>
  <c r="T1250" i="5" l="1"/>
  <c r="U1250" i="5" s="1"/>
  <c r="S1251" i="5"/>
  <c r="Q1251" i="5" s="1"/>
  <c r="V1250" i="5" l="1"/>
  <c r="T1251" i="5"/>
  <c r="U1251" i="5" s="1"/>
  <c r="V1251" i="5" s="1"/>
  <c r="S1252" i="5"/>
  <c r="Q1252" i="5" s="1"/>
  <c r="T1252" i="5" l="1"/>
  <c r="U1252" i="5" s="1"/>
  <c r="S1253" i="5"/>
  <c r="Q1253" i="5" s="1"/>
  <c r="V1252" i="5" l="1"/>
  <c r="G578" i="3"/>
  <c r="H578" i="3" s="1"/>
  <c r="T1253" i="5"/>
  <c r="U1253" i="5" s="1"/>
  <c r="V1253" i="5" s="1"/>
  <c r="S1254" i="5"/>
  <c r="Q1254" i="5" s="1"/>
  <c r="T1254" i="5" l="1"/>
  <c r="U1254" i="5" s="1"/>
  <c r="S1255" i="5"/>
  <c r="Q1255" i="5" s="1"/>
  <c r="V1254" i="5" l="1"/>
  <c r="G579" i="3"/>
  <c r="H579" i="3" s="1"/>
  <c r="T1255" i="5"/>
  <c r="U1255" i="5" s="1"/>
  <c r="V1255" i="5" s="1"/>
  <c r="S1256" i="5"/>
  <c r="Q1256" i="5" s="1"/>
  <c r="T1256" i="5" l="1"/>
  <c r="U1256" i="5" s="1"/>
  <c r="S1257" i="5"/>
  <c r="Q1257" i="5" s="1"/>
  <c r="V1256" i="5" l="1"/>
  <c r="T1257" i="5"/>
  <c r="U1257" i="5" s="1"/>
  <c r="V1257" i="5" s="1"/>
  <c r="S1258" i="5"/>
  <c r="Q1258" i="5" s="1"/>
  <c r="T1258" i="5" l="1"/>
  <c r="U1258" i="5" s="1"/>
  <c r="S1259" i="5"/>
  <c r="Q1259" i="5" s="1"/>
  <c r="V1258" i="5" l="1"/>
  <c r="G580" i="3"/>
  <c r="H580" i="3" s="1"/>
  <c r="T1259" i="5"/>
  <c r="U1259" i="5" s="1"/>
  <c r="V1259" i="5" s="1"/>
  <c r="S1260" i="5"/>
  <c r="Q1260" i="5" s="1"/>
  <c r="T1260" i="5" l="1"/>
  <c r="U1260" i="5" s="1"/>
  <c r="S1261" i="5"/>
  <c r="Q1261" i="5" s="1"/>
  <c r="V1260" i="5" l="1"/>
  <c r="G581" i="3"/>
  <c r="H581" i="3" s="1"/>
  <c r="T1261" i="5"/>
  <c r="U1261" i="5" s="1"/>
  <c r="V1261" i="5" s="1"/>
  <c r="S1262" i="5"/>
  <c r="Q1262" i="5" s="1"/>
  <c r="T1262" i="5" l="1"/>
  <c r="U1262" i="5" s="1"/>
  <c r="S1263" i="5"/>
  <c r="Q1263" i="5" s="1"/>
  <c r="V1262" i="5" l="1"/>
  <c r="G582" i="3"/>
  <c r="H582" i="3" s="1"/>
  <c r="T1263" i="5"/>
  <c r="U1263" i="5" s="1"/>
  <c r="S1264" i="5"/>
  <c r="Q1264" i="5" s="1"/>
  <c r="V1263" i="5" l="1"/>
  <c r="G583" i="3"/>
  <c r="H583" i="3" s="1"/>
  <c r="T1264" i="5"/>
  <c r="U1264" i="5" s="1"/>
  <c r="S1265" i="5"/>
  <c r="Q1265" i="5" s="1"/>
  <c r="V1264" i="5" l="1"/>
  <c r="G584" i="3"/>
  <c r="H584" i="3" s="1"/>
  <c r="T1265" i="5"/>
  <c r="U1265" i="5" s="1"/>
  <c r="S1266" i="5"/>
  <c r="Q1266" i="5" s="1"/>
  <c r="V1265" i="5" l="1"/>
  <c r="G585" i="3"/>
  <c r="H585" i="3" s="1"/>
  <c r="T1266" i="5"/>
  <c r="U1266" i="5" s="1"/>
  <c r="S1267" i="5"/>
  <c r="Q1267" i="5" s="1"/>
  <c r="V1266" i="5" l="1"/>
  <c r="T1267" i="5"/>
  <c r="U1267" i="5" s="1"/>
  <c r="V1267" i="5" s="1"/>
  <c r="S1268" i="5"/>
  <c r="Q1268" i="5" s="1"/>
  <c r="T1268" i="5" l="1"/>
  <c r="U1268" i="5" s="1"/>
  <c r="S1269" i="5"/>
  <c r="Q1269" i="5" s="1"/>
  <c r="V1268" i="5" l="1"/>
  <c r="G586" i="3"/>
  <c r="H586" i="3" s="1"/>
  <c r="T1269" i="5"/>
  <c r="U1269" i="5" s="1"/>
  <c r="S1270" i="5"/>
  <c r="Q1270" i="5" s="1"/>
  <c r="V1269" i="5" l="1"/>
  <c r="G587" i="3"/>
  <c r="H587" i="3" s="1"/>
  <c r="T1270" i="5"/>
  <c r="U1270" i="5" s="1"/>
  <c r="V1270" i="5" s="1"/>
  <c r="S1271" i="5"/>
  <c r="Q1271" i="5" s="1"/>
  <c r="T1271" i="5" l="1"/>
  <c r="U1271" i="5" s="1"/>
  <c r="S1272" i="5"/>
  <c r="Q1272" i="5" s="1"/>
  <c r="V1271" i="5" l="1"/>
  <c r="G588" i="3"/>
  <c r="H588" i="3" s="1"/>
  <c r="T1272" i="5"/>
  <c r="U1272" i="5" s="1"/>
  <c r="S1273" i="5"/>
  <c r="Q1273" i="5" s="1"/>
  <c r="V1272" i="5" l="1"/>
  <c r="G589" i="3"/>
  <c r="H589" i="3" s="1"/>
  <c r="T1273" i="5"/>
  <c r="U1273" i="5" s="1"/>
  <c r="S1274" i="5"/>
  <c r="Q1274" i="5" s="1"/>
  <c r="V1273" i="5" l="1"/>
  <c r="T1274" i="5"/>
  <c r="U1274" i="5" s="1"/>
  <c r="V1274" i="5" s="1"/>
  <c r="S1275" i="5"/>
  <c r="Q1275" i="5" s="1"/>
  <c r="T1275" i="5" l="1"/>
  <c r="U1275" i="5" s="1"/>
  <c r="S1276" i="5"/>
  <c r="Q1276" i="5" s="1"/>
  <c r="V1275" i="5" l="1"/>
  <c r="G590" i="3"/>
  <c r="H590" i="3" s="1"/>
  <c r="T1276" i="5"/>
  <c r="U1276" i="5" s="1"/>
  <c r="V1276" i="5" s="1"/>
  <c r="S1277" i="5"/>
  <c r="Q1277" i="5" s="1"/>
  <c r="T1277" i="5" l="1"/>
  <c r="U1277" i="5" s="1"/>
  <c r="S1278" i="5"/>
  <c r="Q1278" i="5" s="1"/>
  <c r="V1277" i="5" l="1"/>
  <c r="G591" i="3"/>
  <c r="H591" i="3" s="1"/>
  <c r="T1278" i="5"/>
  <c r="U1278" i="5" s="1"/>
  <c r="V1278" i="5" s="1"/>
  <c r="S1279" i="5"/>
  <c r="Q1279" i="5" s="1"/>
  <c r="T1279" i="5" l="1"/>
  <c r="U1279" i="5" s="1"/>
  <c r="S1280" i="5"/>
  <c r="Q1280" i="5" s="1"/>
  <c r="V1279" i="5" l="1"/>
  <c r="G592" i="3"/>
  <c r="H592" i="3" s="1"/>
  <c r="T1280" i="5"/>
  <c r="U1280" i="5" s="1"/>
  <c r="V1280" i="5" s="1"/>
  <c r="S1281" i="5"/>
  <c r="Q1281" i="5" s="1"/>
  <c r="T1281" i="5" l="1"/>
  <c r="U1281" i="5" s="1"/>
  <c r="S1283" i="5"/>
  <c r="Q1283" i="5" s="1"/>
  <c r="S1282" i="5"/>
  <c r="Q1282" i="5" s="1"/>
  <c r="V1281" i="5" l="1"/>
  <c r="G593" i="3"/>
  <c r="H593" i="3" s="1"/>
  <c r="T1283" i="5"/>
  <c r="U1283" i="5" s="1"/>
  <c r="T1282" i="5"/>
  <c r="U1282" i="5" s="1"/>
  <c r="V1282" i="5" s="1"/>
  <c r="V1283" i="5" l="1"/>
  <c r="R1284" i="5" s="1"/>
  <c r="R1285" i="5" s="1"/>
  <c r="R1286" i="5" s="1"/>
  <c r="R1287" i="5" s="1"/>
  <c r="R1288" i="5" s="1"/>
  <c r="R1289" i="5" s="1"/>
  <c r="R1290" i="5" s="1"/>
  <c r="R1291" i="5" s="1"/>
  <c r="R1292" i="5" s="1"/>
  <c r="R1293" i="5" s="1"/>
  <c r="R1294" i="5" s="1"/>
  <c r="R1295" i="5" s="1"/>
  <c r="R1296" i="5" s="1"/>
  <c r="R1297" i="5" s="1"/>
  <c r="R1298" i="5" s="1"/>
  <c r="R1299" i="5" s="1"/>
  <c r="R1300" i="5" s="1"/>
  <c r="R1301" i="5" s="1"/>
  <c r="R1302" i="5" s="1"/>
  <c r="R1303" i="5" s="1"/>
  <c r="R1304" i="5" s="1"/>
  <c r="R1305" i="5" s="1"/>
  <c r="R1306" i="5" s="1"/>
  <c r="R1307" i="5" s="1"/>
  <c r="R1308" i="5" s="1"/>
  <c r="R1309" i="5" s="1"/>
  <c r="R1310" i="5" s="1"/>
  <c r="R1311" i="5" s="1"/>
  <c r="R1312" i="5" s="1"/>
  <c r="R1313" i="5" s="1"/>
  <c r="R1314" i="5" s="1"/>
  <c r="R1315" i="5" s="1"/>
  <c r="R1316" i="5" s="1"/>
  <c r="R1317" i="5" s="1"/>
  <c r="R1318" i="5" s="1"/>
  <c r="R1319" i="5" s="1"/>
  <c r="R1320" i="5" s="1"/>
  <c r="R1321" i="5" s="1"/>
  <c r="R1322" i="5" s="1"/>
  <c r="R1323" i="5" s="1"/>
  <c r="R1324" i="5" s="1"/>
  <c r="S1284" i="5" l="1"/>
  <c r="Q1284" i="5" s="1"/>
  <c r="S1285" i="5"/>
  <c r="Q1285" i="5" s="1"/>
  <c r="T1284" i="5" l="1"/>
  <c r="U1284" i="5" s="1"/>
  <c r="T1285" i="5"/>
  <c r="U1285" i="5" s="1"/>
  <c r="S1286" i="5"/>
  <c r="Q1286" i="5" s="1"/>
  <c r="V1284" i="5" l="1"/>
  <c r="V1285" i="5" s="1"/>
  <c r="G594" i="3"/>
  <c r="H594" i="3" s="1"/>
  <c r="T1286" i="5"/>
  <c r="U1286" i="5" s="1"/>
  <c r="S1287" i="5"/>
  <c r="Q1287" i="5" s="1"/>
  <c r="V1286" i="5" l="1"/>
  <c r="G595" i="3"/>
  <c r="H595" i="3" s="1"/>
  <c r="T1287" i="5"/>
  <c r="U1287" i="5" s="1"/>
  <c r="V1287" i="5" s="1"/>
  <c r="S1288" i="5"/>
  <c r="Q1288" i="5" s="1"/>
  <c r="T1288" i="5" l="1"/>
  <c r="U1288" i="5" s="1"/>
  <c r="S1289" i="5"/>
  <c r="Q1289" i="5" s="1"/>
  <c r="V1288" i="5" l="1"/>
  <c r="G596" i="3"/>
  <c r="H596" i="3" s="1"/>
  <c r="T1289" i="5"/>
  <c r="U1289" i="5" s="1"/>
  <c r="S1290" i="5"/>
  <c r="Q1290" i="5" s="1"/>
  <c r="V1289" i="5" l="1"/>
  <c r="G597" i="3"/>
  <c r="H597" i="3" s="1"/>
  <c r="T1290" i="5"/>
  <c r="U1290" i="5" s="1"/>
  <c r="S1291" i="5"/>
  <c r="Q1291" i="5" s="1"/>
  <c r="V1290" i="5" l="1"/>
  <c r="T1291" i="5"/>
  <c r="U1291" i="5" s="1"/>
  <c r="V1291" i="5" s="1"/>
  <c r="S1292" i="5"/>
  <c r="Q1292" i="5" s="1"/>
  <c r="T1292" i="5" l="1"/>
  <c r="U1292" i="5" s="1"/>
  <c r="S1293" i="5"/>
  <c r="Q1293" i="5" s="1"/>
  <c r="V1292" i="5" l="1"/>
  <c r="G598" i="3"/>
  <c r="H598" i="3" s="1"/>
  <c r="T1293" i="5"/>
  <c r="U1293" i="5" s="1"/>
  <c r="S1294" i="5"/>
  <c r="Q1294" i="5" s="1"/>
  <c r="V1293" i="5" l="1"/>
  <c r="G599" i="3"/>
  <c r="H599" i="3" s="1"/>
  <c r="T1294" i="5"/>
  <c r="U1294" i="5" s="1"/>
  <c r="S1295" i="5"/>
  <c r="Q1295" i="5" s="1"/>
  <c r="V1294" i="5" l="1"/>
  <c r="G600" i="3"/>
  <c r="H600" i="3" s="1"/>
  <c r="T1295" i="5"/>
  <c r="U1295" i="5" s="1"/>
  <c r="V1295" i="5" s="1"/>
  <c r="S1296" i="5"/>
  <c r="Q1296" i="5" s="1"/>
  <c r="T1296" i="5" l="1"/>
  <c r="U1296" i="5" s="1"/>
  <c r="S1297" i="5"/>
  <c r="Q1297" i="5" s="1"/>
  <c r="V1296" i="5" l="1"/>
  <c r="G601" i="3"/>
  <c r="H601" i="3" s="1"/>
  <c r="T1297" i="5"/>
  <c r="U1297" i="5" s="1"/>
  <c r="V1297" i="5" s="1"/>
  <c r="S1298" i="5"/>
  <c r="Q1298" i="5" s="1"/>
  <c r="T1298" i="5" l="1"/>
  <c r="U1298" i="5" s="1"/>
  <c r="S1299" i="5"/>
  <c r="Q1299" i="5" s="1"/>
  <c r="V1298" i="5" l="1"/>
  <c r="T1299" i="5"/>
  <c r="U1299" i="5" s="1"/>
  <c r="V1299" i="5" s="1"/>
  <c r="S1300" i="5"/>
  <c r="Q1300" i="5" s="1"/>
  <c r="T1300" i="5" l="1"/>
  <c r="U1300" i="5" s="1"/>
  <c r="S1301" i="5"/>
  <c r="Q1301" i="5" s="1"/>
  <c r="V1300" i="5" l="1"/>
  <c r="T1301" i="5"/>
  <c r="U1301" i="5" s="1"/>
  <c r="V1301" i="5" s="1"/>
  <c r="S1302" i="5"/>
  <c r="Q1302" i="5" s="1"/>
  <c r="T1302" i="5" l="1"/>
  <c r="U1302" i="5" s="1"/>
  <c r="S1303" i="5"/>
  <c r="Q1303" i="5" s="1"/>
  <c r="V1302" i="5" l="1"/>
  <c r="G602" i="3"/>
  <c r="H602" i="3" s="1"/>
  <c r="T1303" i="5"/>
  <c r="U1303" i="5" s="1"/>
  <c r="S1304" i="5"/>
  <c r="Q1304" i="5" s="1"/>
  <c r="V1303" i="5" l="1"/>
  <c r="G603" i="3"/>
  <c r="H603" i="3" s="1"/>
  <c r="T1304" i="5"/>
  <c r="U1304" i="5" s="1"/>
  <c r="S1305" i="5"/>
  <c r="Q1305" i="5" s="1"/>
  <c r="V1304" i="5" l="1"/>
  <c r="G604" i="3"/>
  <c r="H604" i="3" s="1"/>
  <c r="T1305" i="5"/>
  <c r="U1305" i="5" s="1"/>
  <c r="V1305" i="5" s="1"/>
  <c r="S1306" i="5"/>
  <c r="Q1306" i="5" s="1"/>
  <c r="T1306" i="5" l="1"/>
  <c r="U1306" i="5" s="1"/>
  <c r="S1307" i="5"/>
  <c r="Q1307" i="5" s="1"/>
  <c r="V1306" i="5" l="1"/>
  <c r="G605" i="3"/>
  <c r="H605" i="3" s="1"/>
  <c r="T1307" i="5"/>
  <c r="U1307" i="5" s="1"/>
  <c r="V1307" i="5" s="1"/>
  <c r="S1308" i="5"/>
  <c r="Q1308" i="5" s="1"/>
  <c r="T1308" i="5" l="1"/>
  <c r="U1308" i="5" s="1"/>
  <c r="S1309" i="5"/>
  <c r="Q1309" i="5" s="1"/>
  <c r="V1308" i="5" l="1"/>
  <c r="G606" i="3"/>
  <c r="H606" i="3" s="1"/>
  <c r="T1309" i="5"/>
  <c r="U1309" i="5" s="1"/>
  <c r="V1309" i="5" s="1"/>
  <c r="S1310" i="5"/>
  <c r="Q1310" i="5" s="1"/>
  <c r="T1310" i="5" l="1"/>
  <c r="U1310" i="5" s="1"/>
  <c r="S1311" i="5"/>
  <c r="Q1311" i="5" s="1"/>
  <c r="V1310" i="5" l="1"/>
  <c r="G607" i="3"/>
  <c r="H607" i="3" s="1"/>
  <c r="T1311" i="5"/>
  <c r="U1311" i="5" s="1"/>
  <c r="V1311" i="5" s="1"/>
  <c r="S1312" i="5"/>
  <c r="Q1312" i="5" s="1"/>
  <c r="T1312" i="5" l="1"/>
  <c r="U1312" i="5" s="1"/>
  <c r="S1313" i="5"/>
  <c r="Q1313" i="5" s="1"/>
  <c r="V1312" i="5" l="1"/>
  <c r="G608" i="3"/>
  <c r="H608" i="3" s="1"/>
  <c r="T1313" i="5"/>
  <c r="U1313" i="5" s="1"/>
  <c r="S1314" i="5"/>
  <c r="Q1314" i="5" s="1"/>
  <c r="V1313" i="5" l="1"/>
  <c r="G609" i="3"/>
  <c r="H609" i="3" s="1"/>
  <c r="T1314" i="5"/>
  <c r="U1314" i="5" s="1"/>
  <c r="V1314" i="5" s="1"/>
  <c r="S1315" i="5"/>
  <c r="Q1315" i="5" s="1"/>
  <c r="T1315" i="5" l="1"/>
  <c r="U1315" i="5" s="1"/>
  <c r="S1316" i="5"/>
  <c r="Q1316" i="5" s="1"/>
  <c r="V1315" i="5" l="1"/>
  <c r="G610" i="3"/>
  <c r="H610" i="3" s="1"/>
  <c r="T1316" i="5"/>
  <c r="U1316" i="5" s="1"/>
  <c r="V1316" i="5" s="1"/>
  <c r="S1317" i="5"/>
  <c r="Q1317" i="5" s="1"/>
  <c r="T1317" i="5" l="1"/>
  <c r="U1317" i="5" s="1"/>
  <c r="S1318" i="5"/>
  <c r="Q1318" i="5" s="1"/>
  <c r="V1317" i="5" l="1"/>
  <c r="G611" i="3"/>
  <c r="H611" i="3" s="1"/>
  <c r="T1318" i="5"/>
  <c r="U1318" i="5" s="1"/>
  <c r="V1318" i="5" s="1"/>
  <c r="S1319" i="5"/>
  <c r="Q1319" i="5" s="1"/>
  <c r="T1319" i="5" l="1"/>
  <c r="U1319" i="5" s="1"/>
  <c r="S1320" i="5"/>
  <c r="Q1320" i="5" s="1"/>
  <c r="V1319" i="5" l="1"/>
  <c r="G612" i="3"/>
  <c r="H612" i="3" s="1"/>
  <c r="T1320" i="5"/>
  <c r="U1320" i="5" s="1"/>
  <c r="V1320" i="5" s="1"/>
  <c r="S1321" i="5"/>
  <c r="Q1321" i="5" s="1"/>
  <c r="T1321" i="5" l="1"/>
  <c r="U1321" i="5" s="1"/>
  <c r="S1322" i="5"/>
  <c r="Q1322" i="5" s="1"/>
  <c r="V1321" i="5" l="1"/>
  <c r="G613" i="3"/>
  <c r="H613" i="3" s="1"/>
  <c r="T1322" i="5"/>
  <c r="U1322" i="5" s="1"/>
  <c r="S1324" i="5"/>
  <c r="Q1324" i="5" s="1"/>
  <c r="S1323" i="5"/>
  <c r="Q1323" i="5" s="1"/>
  <c r="V1322" i="5" l="1"/>
  <c r="G614" i="3"/>
  <c r="H614" i="3" s="1"/>
  <c r="T1323" i="5"/>
  <c r="U1323" i="5" s="1"/>
  <c r="V1323" i="5" s="1"/>
  <c r="T1324" i="5"/>
  <c r="U1324" i="5" s="1"/>
  <c r="V1324" i="5" l="1"/>
  <c r="R1325" i="5" s="1"/>
  <c r="R1326" i="5" s="1"/>
  <c r="R1327" i="5" s="1"/>
  <c r="R1328" i="5" s="1"/>
  <c r="R1329" i="5" s="1"/>
  <c r="R1330" i="5" s="1"/>
  <c r="R1331" i="5" s="1"/>
  <c r="R1332" i="5" s="1"/>
  <c r="R1333" i="5" s="1"/>
  <c r="R1334" i="5" s="1"/>
  <c r="R1335" i="5" s="1"/>
  <c r="R1336" i="5" s="1"/>
  <c r="R1337" i="5" s="1"/>
  <c r="R1338" i="5" s="1"/>
  <c r="R1339" i="5" s="1"/>
  <c r="R1340" i="5" s="1"/>
  <c r="R1341" i="5" s="1"/>
  <c r="R1342" i="5" s="1"/>
  <c r="R1343" i="5" s="1"/>
  <c r="R1344" i="5" s="1"/>
  <c r="R1345" i="5" s="1"/>
  <c r="R1346" i="5" s="1"/>
  <c r="R1347" i="5" s="1"/>
  <c r="R1348" i="5" s="1"/>
  <c r="R1349" i="5" s="1"/>
  <c r="R1350" i="5" s="1"/>
  <c r="R1351" i="5" s="1"/>
  <c r="R1352" i="5" s="1"/>
  <c r="R1353" i="5" s="1"/>
  <c r="R1354" i="5" s="1"/>
  <c r="R1355" i="5" s="1"/>
  <c r="R1356" i="5" s="1"/>
  <c r="R1357" i="5" s="1"/>
  <c r="R1358" i="5" s="1"/>
  <c r="R1359" i="5" s="1"/>
  <c r="R1360" i="5" s="1"/>
  <c r="R1361" i="5" s="1"/>
  <c r="R1362" i="5" s="1"/>
  <c r="R1363" i="5" s="1"/>
  <c r="R1364" i="5" s="1"/>
  <c r="R1365" i="5" s="1"/>
  <c r="S1325" i="5" l="1"/>
  <c r="Q1325" i="5" s="1"/>
  <c r="S1326" i="5"/>
  <c r="Q1326" i="5" s="1"/>
  <c r="T1326" i="5" l="1"/>
  <c r="U1326" i="5" s="1"/>
  <c r="T1325" i="5"/>
  <c r="U1325" i="5" s="1"/>
  <c r="S1327" i="5"/>
  <c r="Q1327" i="5" s="1"/>
  <c r="V1325" i="5" l="1"/>
  <c r="G615" i="3"/>
  <c r="H615" i="3" s="1"/>
  <c r="T1327" i="5"/>
  <c r="U1327" i="5" s="1"/>
  <c r="V1326" i="5"/>
  <c r="S1328" i="5"/>
  <c r="Q1328" i="5" s="1"/>
  <c r="T1328" i="5" l="1"/>
  <c r="U1328" i="5" s="1"/>
  <c r="V1327" i="5"/>
  <c r="S1329" i="5"/>
  <c r="Q1329" i="5" s="1"/>
  <c r="T1329" i="5" l="1"/>
  <c r="U1329" i="5" s="1"/>
  <c r="G616" i="3" s="1"/>
  <c r="H616" i="3" s="1"/>
  <c r="V1328" i="5"/>
  <c r="S1330" i="5"/>
  <c r="Q1330" i="5" s="1"/>
  <c r="T1330" i="5" l="1"/>
  <c r="U1330" i="5" s="1"/>
  <c r="G617" i="3" s="1"/>
  <c r="H617" i="3" s="1"/>
  <c r="V1329" i="5"/>
  <c r="S1331" i="5"/>
  <c r="Q1331" i="5" s="1"/>
  <c r="V1330" i="5" l="1"/>
  <c r="T1331" i="5"/>
  <c r="U1331" i="5" s="1"/>
  <c r="S1332" i="5"/>
  <c r="Q1332" i="5" s="1"/>
  <c r="V1331" i="5" l="1"/>
  <c r="G618" i="3"/>
  <c r="H618" i="3" s="1"/>
  <c r="T1332" i="5"/>
  <c r="U1332" i="5" s="1"/>
  <c r="V1332" i="5" s="1"/>
  <c r="S1333" i="5"/>
  <c r="Q1333" i="5" s="1"/>
  <c r="T1333" i="5" l="1"/>
  <c r="U1333" i="5" s="1"/>
  <c r="S1334" i="5"/>
  <c r="Q1334" i="5" s="1"/>
  <c r="V1333" i="5" l="1"/>
  <c r="G619" i="3"/>
  <c r="H619" i="3" s="1"/>
  <c r="T1334" i="5"/>
  <c r="U1334" i="5" s="1"/>
  <c r="V1334" i="5" s="1"/>
  <c r="S1335" i="5"/>
  <c r="Q1335" i="5" s="1"/>
  <c r="T1335" i="5" l="1"/>
  <c r="U1335" i="5" s="1"/>
  <c r="S1336" i="5"/>
  <c r="Q1336" i="5" s="1"/>
  <c r="V1335" i="5" l="1"/>
  <c r="T1336" i="5"/>
  <c r="U1336" i="5" s="1"/>
  <c r="V1336" i="5" s="1"/>
  <c r="S1337" i="5"/>
  <c r="Q1337" i="5" s="1"/>
  <c r="T1337" i="5" l="1"/>
  <c r="U1337" i="5" s="1"/>
  <c r="S1338" i="5"/>
  <c r="Q1338" i="5" s="1"/>
  <c r="V1337" i="5" l="1"/>
  <c r="G620" i="3"/>
  <c r="H620" i="3" s="1"/>
  <c r="T1338" i="5"/>
  <c r="U1338" i="5" s="1"/>
  <c r="S1339" i="5"/>
  <c r="Q1339" i="5" s="1"/>
  <c r="V1338" i="5" l="1"/>
  <c r="T1339" i="5"/>
  <c r="U1339" i="5" s="1"/>
  <c r="V1339" i="5" s="1"/>
  <c r="S1340" i="5"/>
  <c r="Q1340" i="5" s="1"/>
  <c r="T1340" i="5" l="1"/>
  <c r="U1340" i="5" s="1"/>
  <c r="S1341" i="5"/>
  <c r="Q1341" i="5" s="1"/>
  <c r="V1340" i="5" l="1"/>
  <c r="G621" i="3"/>
  <c r="H621" i="3" s="1"/>
  <c r="T1341" i="5"/>
  <c r="U1341" i="5" s="1"/>
  <c r="V1341" i="5" s="1"/>
  <c r="S1342" i="5"/>
  <c r="Q1342" i="5" s="1"/>
  <c r="T1342" i="5" l="1"/>
  <c r="U1342" i="5" s="1"/>
  <c r="S1343" i="5"/>
  <c r="Q1343" i="5" s="1"/>
  <c r="V1342" i="5" l="1"/>
  <c r="G622" i="3"/>
  <c r="H622" i="3" s="1"/>
  <c r="T1343" i="5"/>
  <c r="U1343" i="5" s="1"/>
  <c r="S1344" i="5"/>
  <c r="Q1344" i="5" s="1"/>
  <c r="V1343" i="5" l="1"/>
  <c r="G623" i="3"/>
  <c r="H623" i="3" s="1"/>
  <c r="T1344" i="5"/>
  <c r="U1344" i="5" s="1"/>
  <c r="V1344" i="5" s="1"/>
  <c r="S1345" i="5"/>
  <c r="Q1345" i="5" s="1"/>
  <c r="T1345" i="5" l="1"/>
  <c r="U1345" i="5" s="1"/>
  <c r="S1346" i="5"/>
  <c r="Q1346" i="5" s="1"/>
  <c r="V1345" i="5" l="1"/>
  <c r="G624" i="3"/>
  <c r="H624" i="3" s="1"/>
  <c r="T1346" i="5"/>
  <c r="U1346" i="5" s="1"/>
  <c r="V1346" i="5" s="1"/>
  <c r="S1347" i="5"/>
  <c r="Q1347" i="5" s="1"/>
  <c r="T1347" i="5" l="1"/>
  <c r="U1347" i="5" s="1"/>
  <c r="S1348" i="5"/>
  <c r="Q1348" i="5" s="1"/>
  <c r="V1347" i="5" l="1"/>
  <c r="G625" i="3"/>
  <c r="H625" i="3" s="1"/>
  <c r="T1348" i="5"/>
  <c r="U1348" i="5" s="1"/>
  <c r="V1348" i="5" s="1"/>
  <c r="S1349" i="5"/>
  <c r="Q1349" i="5" s="1"/>
  <c r="T1349" i="5" l="1"/>
  <c r="U1349" i="5" s="1"/>
  <c r="S1350" i="5"/>
  <c r="Q1350" i="5" s="1"/>
  <c r="V1349" i="5" l="1"/>
  <c r="G626" i="3"/>
  <c r="H626" i="3" s="1"/>
  <c r="T1350" i="5"/>
  <c r="U1350" i="5" s="1"/>
  <c r="V1350" i="5" s="1"/>
  <c r="S1351" i="5"/>
  <c r="Q1351" i="5" s="1"/>
  <c r="T1351" i="5" l="1"/>
  <c r="U1351" i="5" s="1"/>
  <c r="S1352" i="5"/>
  <c r="Q1352" i="5" s="1"/>
  <c r="V1351" i="5" l="1"/>
  <c r="G627" i="3"/>
  <c r="H627" i="3" s="1"/>
  <c r="T1352" i="5"/>
  <c r="U1352" i="5" s="1"/>
  <c r="S1353" i="5"/>
  <c r="Q1353" i="5" s="1"/>
  <c r="V1352" i="5" l="1"/>
  <c r="G628" i="3"/>
  <c r="H628" i="3" s="1"/>
  <c r="T1353" i="5"/>
  <c r="U1353" i="5" s="1"/>
  <c r="S1354" i="5"/>
  <c r="Q1354" i="5" s="1"/>
  <c r="V1353" i="5" l="1"/>
  <c r="T1354" i="5"/>
  <c r="U1354" i="5" s="1"/>
  <c r="V1354" i="5" s="1"/>
  <c r="S1355" i="5"/>
  <c r="Q1355" i="5" s="1"/>
  <c r="T1355" i="5" l="1"/>
  <c r="U1355" i="5" s="1"/>
  <c r="S1356" i="5"/>
  <c r="Q1356" i="5" s="1"/>
  <c r="V1355" i="5" l="1"/>
  <c r="G629" i="3"/>
  <c r="H629" i="3" s="1"/>
  <c r="T1356" i="5"/>
  <c r="U1356" i="5" s="1"/>
  <c r="S1357" i="5"/>
  <c r="Q1357" i="5" s="1"/>
  <c r="V1356" i="5" l="1"/>
  <c r="T1357" i="5"/>
  <c r="U1357" i="5" s="1"/>
  <c r="V1357" i="5" s="1"/>
  <c r="S1358" i="5"/>
  <c r="Q1358" i="5" s="1"/>
  <c r="T1358" i="5" l="1"/>
  <c r="U1358" i="5" s="1"/>
  <c r="S1359" i="5"/>
  <c r="Q1359" i="5" s="1"/>
  <c r="V1358" i="5" l="1"/>
  <c r="G630" i="3"/>
  <c r="H630" i="3" s="1"/>
  <c r="T1359" i="5"/>
  <c r="U1359" i="5" s="1"/>
  <c r="S1360" i="5"/>
  <c r="Q1360" i="5" s="1"/>
  <c r="V1359" i="5" l="1"/>
  <c r="G631" i="3"/>
  <c r="H631" i="3" s="1"/>
  <c r="T1360" i="5"/>
  <c r="U1360" i="5" s="1"/>
  <c r="V1360" i="5" s="1"/>
  <c r="S1361" i="5"/>
  <c r="Q1361" i="5" s="1"/>
  <c r="T1361" i="5" l="1"/>
  <c r="U1361" i="5" s="1"/>
  <c r="S1362" i="5"/>
  <c r="Q1362" i="5" s="1"/>
  <c r="V1361" i="5" l="1"/>
  <c r="T1362" i="5"/>
  <c r="U1362" i="5" s="1"/>
  <c r="V1362" i="5" s="1"/>
  <c r="S1363" i="5"/>
  <c r="Q1363" i="5" s="1"/>
  <c r="T1363" i="5" l="1"/>
  <c r="U1363" i="5" s="1"/>
  <c r="S1365" i="5"/>
  <c r="Q1365" i="5" s="1"/>
  <c r="S1364" i="5"/>
  <c r="Q1364" i="5" s="1"/>
  <c r="V1363" i="5" l="1"/>
  <c r="G632" i="3"/>
  <c r="H632" i="3" s="1"/>
  <c r="T1364" i="5"/>
  <c r="U1364" i="5" s="1"/>
  <c r="T1365" i="5"/>
  <c r="U1365" i="5" s="1"/>
  <c r="V1364" i="5" l="1"/>
  <c r="V1365" i="5" s="1"/>
  <c r="R1366" i="5" s="1"/>
  <c r="R1367" i="5" s="1"/>
  <c r="R1368" i="5" s="1"/>
  <c r="R1369" i="5" s="1"/>
  <c r="R1370" i="5" s="1"/>
  <c r="R1371" i="5" s="1"/>
  <c r="R1372" i="5" s="1"/>
  <c r="R1373" i="5" s="1"/>
  <c r="R1374" i="5" s="1"/>
  <c r="R1375" i="5" s="1"/>
  <c r="R1376" i="5" s="1"/>
  <c r="R1377" i="5" s="1"/>
  <c r="R1378" i="5" s="1"/>
  <c r="R1379" i="5" s="1"/>
  <c r="R1380" i="5" s="1"/>
  <c r="R1381" i="5" s="1"/>
  <c r="R1382" i="5" s="1"/>
  <c r="R1383" i="5" s="1"/>
  <c r="R1384" i="5" s="1"/>
  <c r="R1385" i="5" s="1"/>
  <c r="R1386" i="5" s="1"/>
  <c r="R1387" i="5" s="1"/>
  <c r="R1388" i="5" s="1"/>
  <c r="R1389" i="5" s="1"/>
  <c r="R1390" i="5" s="1"/>
  <c r="R1391" i="5" s="1"/>
  <c r="R1392" i="5" s="1"/>
  <c r="R1393" i="5" s="1"/>
  <c r="R1394" i="5" s="1"/>
  <c r="R1395" i="5" s="1"/>
  <c r="R1396" i="5" s="1"/>
  <c r="R1397" i="5" s="1"/>
  <c r="R1398" i="5" s="1"/>
  <c r="R1399" i="5" s="1"/>
  <c r="R1400" i="5" s="1"/>
  <c r="R1401" i="5" s="1"/>
  <c r="R1402" i="5" s="1"/>
  <c r="R1403" i="5" s="1"/>
  <c r="R1404" i="5" s="1"/>
  <c r="R1405" i="5" s="1"/>
  <c r="R1406" i="5" s="1"/>
  <c r="G633" i="3"/>
  <c r="H633" i="3" s="1"/>
  <c r="S1366" i="5" l="1"/>
  <c r="Q1366" i="5" s="1"/>
  <c r="S1367" i="5"/>
  <c r="Q1367" i="5" s="1"/>
  <c r="T1366" i="5" l="1"/>
  <c r="U1366" i="5" s="1"/>
  <c r="T1367" i="5"/>
  <c r="U1367" i="5" s="1"/>
  <c r="S1368" i="5"/>
  <c r="Q1368" i="5" s="1"/>
  <c r="V1366" i="5" l="1"/>
  <c r="G634" i="3"/>
  <c r="H634" i="3" s="1"/>
  <c r="V1367" i="5"/>
  <c r="T1368" i="5"/>
  <c r="U1368" i="5" s="1"/>
  <c r="V1368" i="5" s="1"/>
  <c r="S1369" i="5"/>
  <c r="Q1369" i="5" s="1"/>
  <c r="T1369" i="5" l="1"/>
  <c r="U1369" i="5" s="1"/>
  <c r="S1370" i="5"/>
  <c r="Q1370" i="5" s="1"/>
  <c r="V1369" i="5" l="1"/>
  <c r="G635" i="3"/>
  <c r="H635" i="3" s="1"/>
  <c r="T1370" i="5"/>
  <c r="U1370" i="5" s="1"/>
  <c r="V1370" i="5" s="1"/>
  <c r="S1371" i="5"/>
  <c r="Q1371" i="5" s="1"/>
  <c r="T1371" i="5" l="1"/>
  <c r="U1371" i="5" s="1"/>
  <c r="S1372" i="5"/>
  <c r="Q1372" i="5" s="1"/>
  <c r="V1371" i="5" l="1"/>
  <c r="T1372" i="5"/>
  <c r="U1372" i="5" s="1"/>
  <c r="V1372" i="5" s="1"/>
  <c r="S1373" i="5"/>
  <c r="Q1373" i="5" s="1"/>
  <c r="T1373" i="5" l="1"/>
  <c r="U1373" i="5" s="1"/>
  <c r="S1374" i="5"/>
  <c r="Q1374" i="5" s="1"/>
  <c r="V1373" i="5" l="1"/>
  <c r="G636" i="3"/>
  <c r="H636" i="3" s="1"/>
  <c r="T1374" i="5"/>
  <c r="U1374" i="5" s="1"/>
  <c r="S1375" i="5"/>
  <c r="Q1375" i="5" s="1"/>
  <c r="V1374" i="5" l="1"/>
  <c r="G637" i="3"/>
  <c r="H637" i="3" s="1"/>
  <c r="T1375" i="5"/>
  <c r="U1375" i="5" s="1"/>
  <c r="V1375" i="5" s="1"/>
  <c r="S1376" i="5"/>
  <c r="Q1376" i="5" s="1"/>
  <c r="T1376" i="5" l="1"/>
  <c r="U1376" i="5" s="1"/>
  <c r="S1377" i="5"/>
  <c r="Q1377" i="5" s="1"/>
  <c r="V1376" i="5" l="1"/>
  <c r="T1377" i="5"/>
  <c r="U1377" i="5" s="1"/>
  <c r="V1377" i="5" s="1"/>
  <c r="S1378" i="5"/>
  <c r="Q1378" i="5" s="1"/>
  <c r="T1378" i="5" l="1"/>
  <c r="U1378" i="5" s="1"/>
  <c r="S1379" i="5"/>
  <c r="Q1379" i="5" s="1"/>
  <c r="V1378" i="5" l="1"/>
  <c r="G638" i="3"/>
  <c r="H638" i="3" s="1"/>
  <c r="T1379" i="5"/>
  <c r="U1379" i="5" s="1"/>
  <c r="S1380" i="5"/>
  <c r="Q1380" i="5" s="1"/>
  <c r="V1379" i="5" l="1"/>
  <c r="T1380" i="5"/>
  <c r="U1380" i="5" s="1"/>
  <c r="V1380" i="5" s="1"/>
  <c r="S1381" i="5"/>
  <c r="Q1381" i="5" s="1"/>
  <c r="T1381" i="5" l="1"/>
  <c r="U1381" i="5" s="1"/>
  <c r="S1382" i="5"/>
  <c r="Q1382" i="5" s="1"/>
  <c r="V1381" i="5" l="1"/>
  <c r="G639" i="3"/>
  <c r="H639" i="3" s="1"/>
  <c r="T1382" i="5"/>
  <c r="U1382" i="5" s="1"/>
  <c r="S1383" i="5"/>
  <c r="Q1383" i="5" s="1"/>
  <c r="V1382" i="5" l="1"/>
  <c r="G640" i="3"/>
  <c r="H640" i="3" s="1"/>
  <c r="T1383" i="5"/>
  <c r="U1383" i="5" s="1"/>
  <c r="S1384" i="5"/>
  <c r="Q1384" i="5" s="1"/>
  <c r="V1383" i="5" l="1"/>
  <c r="T1384" i="5"/>
  <c r="U1384" i="5" s="1"/>
  <c r="V1384" i="5" s="1"/>
  <c r="S1385" i="5"/>
  <c r="Q1385" i="5" s="1"/>
  <c r="T1385" i="5" l="1"/>
  <c r="U1385" i="5" s="1"/>
  <c r="S1386" i="5"/>
  <c r="Q1386" i="5" s="1"/>
  <c r="V1385" i="5" l="1"/>
  <c r="G641" i="3"/>
  <c r="H641" i="3" s="1"/>
  <c r="T1386" i="5"/>
  <c r="U1386" i="5" s="1"/>
  <c r="V1386" i="5" s="1"/>
  <c r="S1387" i="5"/>
  <c r="Q1387" i="5" s="1"/>
  <c r="T1387" i="5" l="1"/>
  <c r="U1387" i="5" s="1"/>
  <c r="S1388" i="5"/>
  <c r="Q1388" i="5" s="1"/>
  <c r="V1387" i="5" l="1"/>
  <c r="G642" i="3"/>
  <c r="H642" i="3" s="1"/>
  <c r="T1388" i="5"/>
  <c r="U1388" i="5" s="1"/>
  <c r="S1389" i="5"/>
  <c r="Q1389" i="5" s="1"/>
  <c r="V1388" i="5" l="1"/>
  <c r="G643" i="3"/>
  <c r="H643" i="3" s="1"/>
  <c r="T1389" i="5"/>
  <c r="U1389" i="5" s="1"/>
  <c r="V1389" i="5" s="1"/>
  <c r="S1390" i="5"/>
  <c r="Q1390" i="5" s="1"/>
  <c r="T1390" i="5" l="1"/>
  <c r="U1390" i="5" s="1"/>
  <c r="S1391" i="5"/>
  <c r="Q1391" i="5" s="1"/>
  <c r="V1390" i="5" l="1"/>
  <c r="G644" i="3"/>
  <c r="H644" i="3" s="1"/>
  <c r="T1391" i="5"/>
  <c r="U1391" i="5" s="1"/>
  <c r="V1391" i="5" s="1"/>
  <c r="S1392" i="5"/>
  <c r="Q1392" i="5" s="1"/>
  <c r="T1392" i="5" l="1"/>
  <c r="U1392" i="5" s="1"/>
  <c r="S1393" i="5"/>
  <c r="Q1393" i="5" s="1"/>
  <c r="V1392" i="5" l="1"/>
  <c r="G645" i="3"/>
  <c r="H645" i="3" s="1"/>
  <c r="T1393" i="5"/>
  <c r="U1393" i="5" s="1"/>
  <c r="S1394" i="5"/>
  <c r="Q1394" i="5" s="1"/>
  <c r="V1393" i="5" l="1"/>
  <c r="G646" i="3"/>
  <c r="H646" i="3" s="1"/>
  <c r="T1394" i="5"/>
  <c r="U1394" i="5" s="1"/>
  <c r="V1394" i="5" s="1"/>
  <c r="S1395" i="5"/>
  <c r="Q1395" i="5" s="1"/>
  <c r="T1395" i="5" l="1"/>
  <c r="U1395" i="5" s="1"/>
  <c r="S1396" i="5"/>
  <c r="Q1396" i="5" s="1"/>
  <c r="V1395" i="5" l="1"/>
  <c r="G647" i="3"/>
  <c r="H647" i="3" s="1"/>
  <c r="T1396" i="5"/>
  <c r="U1396" i="5" s="1"/>
  <c r="S1397" i="5"/>
  <c r="Q1397" i="5" s="1"/>
  <c r="V1396" i="5" l="1"/>
  <c r="G648" i="3"/>
  <c r="H648" i="3" s="1"/>
  <c r="T1397" i="5"/>
  <c r="U1397" i="5" s="1"/>
  <c r="V1397" i="5" s="1"/>
  <c r="S1398" i="5"/>
  <c r="Q1398" i="5" s="1"/>
  <c r="T1398" i="5" l="1"/>
  <c r="U1398" i="5" s="1"/>
  <c r="S1399" i="5"/>
  <c r="Q1399" i="5" s="1"/>
  <c r="V1398" i="5" l="1"/>
  <c r="T1399" i="5"/>
  <c r="U1399" i="5" s="1"/>
  <c r="V1399" i="5" s="1"/>
  <c r="S1400" i="5"/>
  <c r="Q1400" i="5" s="1"/>
  <c r="T1400" i="5" l="1"/>
  <c r="U1400" i="5" s="1"/>
  <c r="S1401" i="5"/>
  <c r="Q1401" i="5" s="1"/>
  <c r="V1400" i="5" l="1"/>
  <c r="G649" i="3"/>
  <c r="H649" i="3" s="1"/>
  <c r="T1401" i="5"/>
  <c r="U1401" i="5" s="1"/>
  <c r="V1401" i="5" s="1"/>
  <c r="S1402" i="5"/>
  <c r="Q1402" i="5" s="1"/>
  <c r="T1402" i="5" l="1"/>
  <c r="U1402" i="5" s="1"/>
  <c r="S1403" i="5"/>
  <c r="Q1403" i="5" s="1"/>
  <c r="V1402" i="5" l="1"/>
  <c r="T1403" i="5"/>
  <c r="U1403" i="5" s="1"/>
  <c r="V1403" i="5" s="1"/>
  <c r="S1404" i="5"/>
  <c r="Q1404" i="5" s="1"/>
  <c r="T1404" i="5" l="1"/>
  <c r="U1404" i="5" s="1"/>
  <c r="S1406" i="5"/>
  <c r="Q1406" i="5" s="1"/>
  <c r="S1405" i="5"/>
  <c r="Q1405" i="5" s="1"/>
  <c r="V1404" i="5" l="1"/>
  <c r="G650" i="3"/>
  <c r="H650" i="3" s="1"/>
  <c r="H651" i="3" s="1"/>
  <c r="T1405" i="5"/>
  <c r="U1405" i="5" s="1"/>
  <c r="V1405" i="5" s="1"/>
  <c r="T1406" i="5"/>
  <c r="U1406" i="5" s="1"/>
  <c r="G651" i="3" s="1"/>
  <c r="V1406" i="5" l="1"/>
  <c r="R1407" i="5" s="1"/>
  <c r="R1408" i="5" s="1"/>
  <c r="R1409" i="5" s="1"/>
  <c r="R1410" i="5" s="1"/>
  <c r="R1411" i="5" s="1"/>
  <c r="R1412" i="5" s="1"/>
  <c r="R1413" i="5" s="1"/>
  <c r="R1414" i="5" s="1"/>
  <c r="R1415" i="5" s="1"/>
  <c r="R1416" i="5" s="1"/>
  <c r="R1417" i="5" s="1"/>
  <c r="R1418" i="5" s="1"/>
  <c r="R1419" i="5" s="1"/>
  <c r="R1420" i="5" s="1"/>
  <c r="R1421" i="5" s="1"/>
  <c r="R1422" i="5" s="1"/>
  <c r="R1423" i="5" s="1"/>
  <c r="R1424" i="5" s="1"/>
  <c r="R1425" i="5" s="1"/>
  <c r="R1426" i="5" s="1"/>
  <c r="R1427" i="5" s="1"/>
  <c r="R1428" i="5" s="1"/>
  <c r="R1429" i="5" s="1"/>
  <c r="R1430" i="5" s="1"/>
  <c r="R1431" i="5" s="1"/>
  <c r="R1432" i="5" s="1"/>
  <c r="R1433" i="5" s="1"/>
  <c r="R1434" i="5" s="1"/>
  <c r="S1407" i="5" l="1"/>
  <c r="Q1407" i="5" s="1"/>
  <c r="S1408" i="5"/>
  <c r="Q1408" i="5" s="1"/>
  <c r="T1407" i="5" l="1"/>
  <c r="U1407" i="5" s="1"/>
  <c r="T1408" i="5"/>
  <c r="U1408" i="5" s="1"/>
  <c r="S1409" i="5"/>
  <c r="Q1409" i="5" s="1"/>
  <c r="V1407" i="5" l="1"/>
  <c r="V1408" i="5" s="1"/>
  <c r="G652" i="3"/>
  <c r="H652" i="3" s="1"/>
  <c r="T1409" i="5"/>
  <c r="U1409" i="5" s="1"/>
  <c r="S1410" i="5"/>
  <c r="Q1410" i="5" s="1"/>
  <c r="V1409" i="5" l="1"/>
  <c r="T1410" i="5"/>
  <c r="U1410" i="5" s="1"/>
  <c r="S1411" i="5"/>
  <c r="Q1411" i="5" s="1"/>
  <c r="V1410" i="5" l="1"/>
  <c r="T1411" i="5"/>
  <c r="U1411" i="5" s="1"/>
  <c r="V1411" i="5" s="1"/>
  <c r="S1412" i="5"/>
  <c r="Q1412" i="5" s="1"/>
  <c r="T1412" i="5" l="1"/>
  <c r="U1412" i="5" s="1"/>
  <c r="S1413" i="5"/>
  <c r="Q1413" i="5" s="1"/>
  <c r="V1412" i="5" l="1"/>
  <c r="G653" i="3"/>
  <c r="H653" i="3" s="1"/>
  <c r="T1413" i="5"/>
  <c r="U1413" i="5" s="1"/>
  <c r="S1414" i="5"/>
  <c r="Q1414" i="5" s="1"/>
  <c r="V1413" i="5" l="1"/>
  <c r="G654" i="3"/>
  <c r="H654" i="3" s="1"/>
  <c r="T1414" i="5"/>
  <c r="U1414" i="5" s="1"/>
  <c r="S1415" i="5"/>
  <c r="Q1415" i="5" s="1"/>
  <c r="V1414" i="5" l="1"/>
  <c r="G655" i="3"/>
  <c r="H655" i="3" s="1"/>
  <c r="T1415" i="5"/>
  <c r="U1415" i="5" s="1"/>
  <c r="S1416" i="5"/>
  <c r="Q1416" i="5" s="1"/>
  <c r="V1415" i="5" l="1"/>
  <c r="G656" i="3"/>
  <c r="H656" i="3" s="1"/>
  <c r="T1416" i="5"/>
  <c r="U1416" i="5" s="1"/>
  <c r="V1416" i="5" s="1"/>
  <c r="S1417" i="5"/>
  <c r="Q1417" i="5" s="1"/>
  <c r="T1417" i="5" l="1"/>
  <c r="U1417" i="5" s="1"/>
  <c r="S1418" i="5"/>
  <c r="Q1418" i="5" s="1"/>
  <c r="V1417" i="5" l="1"/>
  <c r="T1418" i="5"/>
  <c r="U1418" i="5" s="1"/>
  <c r="V1418" i="5" s="1"/>
  <c r="S1419" i="5"/>
  <c r="Q1419" i="5" s="1"/>
  <c r="T1419" i="5" l="1"/>
  <c r="U1419" i="5" s="1"/>
  <c r="S1420" i="5"/>
  <c r="Q1420" i="5" s="1"/>
  <c r="V1419" i="5" l="1"/>
  <c r="G657" i="3"/>
  <c r="H657" i="3" s="1"/>
  <c r="T1420" i="5"/>
  <c r="U1420" i="5" s="1"/>
  <c r="S1421" i="5"/>
  <c r="Q1421" i="5" s="1"/>
  <c r="V1420" i="5" l="1"/>
  <c r="G658" i="3"/>
  <c r="H658" i="3" s="1"/>
  <c r="T1421" i="5"/>
  <c r="U1421" i="5" s="1"/>
  <c r="S1422" i="5"/>
  <c r="Q1422" i="5" s="1"/>
  <c r="V1421" i="5" l="1"/>
  <c r="G659" i="3"/>
  <c r="H659" i="3" s="1"/>
  <c r="T1422" i="5"/>
  <c r="U1422" i="5" s="1"/>
  <c r="V1422" i="5" s="1"/>
  <c r="S1423" i="5"/>
  <c r="Q1423" i="5" s="1"/>
  <c r="T1423" i="5" l="1"/>
  <c r="U1423" i="5" s="1"/>
  <c r="S1424" i="5"/>
  <c r="Q1424" i="5" s="1"/>
  <c r="V1423" i="5" l="1"/>
  <c r="T1424" i="5"/>
  <c r="U1424" i="5" s="1"/>
  <c r="V1424" i="5" s="1"/>
  <c r="S1425" i="5"/>
  <c r="Q1425" i="5" s="1"/>
  <c r="T1425" i="5" l="1"/>
  <c r="U1425" i="5" s="1"/>
  <c r="S1426" i="5"/>
  <c r="Q1426" i="5" s="1"/>
  <c r="V1425" i="5" l="1"/>
  <c r="G660" i="3"/>
  <c r="H660" i="3" s="1"/>
  <c r="T1426" i="5"/>
  <c r="U1426" i="5" s="1"/>
  <c r="S1427" i="5"/>
  <c r="Q1427" i="5" s="1"/>
  <c r="V1426" i="5" l="1"/>
  <c r="G661" i="3"/>
  <c r="H661" i="3" s="1"/>
  <c r="T1427" i="5"/>
  <c r="U1427" i="5" s="1"/>
  <c r="V1427" i="5" s="1"/>
  <c r="S1428" i="5"/>
  <c r="Q1428" i="5" s="1"/>
  <c r="T1428" i="5" l="1"/>
  <c r="U1428" i="5" s="1"/>
  <c r="S1429" i="5"/>
  <c r="Q1429" i="5" s="1"/>
  <c r="V1428" i="5" l="1"/>
  <c r="G662" i="3"/>
  <c r="H662" i="3" s="1"/>
  <c r="T1429" i="5"/>
  <c r="U1429" i="5" s="1"/>
  <c r="S1430" i="5"/>
  <c r="Q1430" i="5" s="1"/>
  <c r="V1429" i="5" l="1"/>
  <c r="G663" i="3"/>
  <c r="H663" i="3" s="1"/>
  <c r="T1430" i="5"/>
  <c r="U1430" i="5" s="1"/>
  <c r="S1431" i="5"/>
  <c r="Q1431" i="5" s="1"/>
  <c r="V1430" i="5" l="1"/>
  <c r="G664" i="3"/>
  <c r="H664" i="3" s="1"/>
  <c r="T1431" i="5"/>
  <c r="U1431" i="5" s="1"/>
  <c r="S1432" i="5"/>
  <c r="Q1432" i="5" s="1"/>
  <c r="V1431" i="5" l="1"/>
  <c r="G665" i="3"/>
  <c r="H665" i="3" s="1"/>
  <c r="T1432" i="5"/>
  <c r="U1432" i="5" s="1"/>
  <c r="S1434" i="5"/>
  <c r="Q1434" i="5" s="1"/>
  <c r="S1433" i="5"/>
  <c r="Q1433" i="5" s="1"/>
  <c r="V1432" i="5" l="1"/>
  <c r="G666" i="3"/>
  <c r="H666" i="3" s="1"/>
  <c r="T1433" i="5"/>
  <c r="U1433" i="5" s="1"/>
  <c r="V1433" i="5" s="1"/>
  <c r="T1434" i="5"/>
  <c r="U1434" i="5" s="1"/>
  <c r="V1434" i="5" l="1"/>
  <c r="R1435" i="5" s="1"/>
  <c r="R1436" i="5" s="1"/>
  <c r="R1437" i="5" s="1"/>
  <c r="R1438" i="5" s="1"/>
  <c r="R1439" i="5" s="1"/>
  <c r="R1440" i="5" s="1"/>
  <c r="R1441" i="5" s="1"/>
  <c r="R1442" i="5" s="1"/>
  <c r="R1443" i="5" s="1"/>
  <c r="R1444" i="5" s="1"/>
  <c r="R1445" i="5" s="1"/>
  <c r="R1446" i="5" s="1"/>
  <c r="R1447" i="5" s="1"/>
  <c r="R1448" i="5" s="1"/>
  <c r="R1449" i="5" s="1"/>
  <c r="R1450" i="5" s="1"/>
  <c r="R1451" i="5" s="1"/>
  <c r="R1452" i="5" s="1"/>
  <c r="R1453" i="5" s="1"/>
  <c r="R1454" i="5" s="1"/>
  <c r="R1455" i="5" s="1"/>
  <c r="R1456" i="5" s="1"/>
  <c r="R1457" i="5" s="1"/>
  <c r="R1458" i="5" s="1"/>
  <c r="R1459" i="5" s="1"/>
  <c r="R1460" i="5" s="1"/>
  <c r="R1461" i="5" s="1"/>
  <c r="R1462" i="5" s="1"/>
  <c r="R1463" i="5" s="1"/>
  <c r="R1464" i="5" s="1"/>
  <c r="R1465" i="5" s="1"/>
  <c r="R1466" i="5" s="1"/>
  <c r="R1467" i="5" s="1"/>
  <c r="R1468" i="5" s="1"/>
  <c r="R1469" i="5" s="1"/>
  <c r="R1470" i="5" s="1"/>
  <c r="R1471" i="5" s="1"/>
  <c r="R1472" i="5" s="1"/>
  <c r="R1473" i="5" s="1"/>
  <c r="S1435" i="5" l="1"/>
  <c r="S1436" i="5"/>
  <c r="Q1436" i="5" s="1"/>
  <c r="S1437" i="5"/>
  <c r="Q1437" i="5" s="1"/>
  <c r="Q1435" i="5" l="1"/>
  <c r="T1435" i="5"/>
  <c r="U1435" i="5" s="1"/>
  <c r="T1436" i="5"/>
  <c r="U1436" i="5" s="1"/>
  <c r="T1437" i="5"/>
  <c r="U1437" i="5" s="1"/>
  <c r="S1438" i="5"/>
  <c r="Q1438" i="5" s="1"/>
  <c r="V1435" i="5" l="1"/>
  <c r="G667" i="3"/>
  <c r="H667" i="3" s="1"/>
  <c r="V1436" i="5"/>
  <c r="V1437" i="5" s="1"/>
  <c r="T1438" i="5"/>
  <c r="U1438" i="5" s="1"/>
  <c r="S1439" i="5"/>
  <c r="Q1439" i="5" s="1"/>
  <c r="V1438" i="5" l="1"/>
  <c r="T1439" i="5"/>
  <c r="U1439" i="5" s="1"/>
  <c r="S1440" i="5"/>
  <c r="Q1440" i="5" s="1"/>
  <c r="V1439" i="5" l="1"/>
  <c r="G668" i="3"/>
  <c r="H668" i="3" s="1"/>
  <c r="T1440" i="5"/>
  <c r="U1440" i="5" s="1"/>
  <c r="S1441" i="5"/>
  <c r="Q1441" i="5" s="1"/>
  <c r="V1440" i="5" l="1"/>
  <c r="T1441" i="5"/>
  <c r="U1441" i="5" s="1"/>
  <c r="V1441" i="5" s="1"/>
  <c r="S1442" i="5"/>
  <c r="Q1442" i="5" s="1"/>
  <c r="T1442" i="5" l="1"/>
  <c r="U1442" i="5" s="1"/>
  <c r="S1443" i="5"/>
  <c r="Q1443" i="5" s="1"/>
  <c r="V1442" i="5" l="1"/>
  <c r="G669" i="3"/>
  <c r="H669" i="3" s="1"/>
  <c r="T1443" i="5"/>
  <c r="U1443" i="5" s="1"/>
  <c r="S1444" i="5"/>
  <c r="Q1444" i="5" s="1"/>
  <c r="V1443" i="5" l="1"/>
  <c r="T1444" i="5"/>
  <c r="U1444" i="5" s="1"/>
  <c r="V1444" i="5" s="1"/>
  <c r="S1445" i="5"/>
  <c r="Q1445" i="5" s="1"/>
  <c r="T1445" i="5" l="1"/>
  <c r="U1445" i="5" s="1"/>
  <c r="S1446" i="5"/>
  <c r="Q1446" i="5" s="1"/>
  <c r="V1445" i="5" l="1"/>
  <c r="G670" i="3"/>
  <c r="H670" i="3" s="1"/>
  <c r="T1446" i="5"/>
  <c r="U1446" i="5" s="1"/>
  <c r="S1447" i="5"/>
  <c r="Q1447" i="5" s="1"/>
  <c r="V1446" i="5" l="1"/>
  <c r="T1447" i="5"/>
  <c r="U1447" i="5" s="1"/>
  <c r="V1447" i="5" s="1"/>
  <c r="S1448" i="5"/>
  <c r="Q1448" i="5" s="1"/>
  <c r="T1448" i="5" l="1"/>
  <c r="U1448" i="5" s="1"/>
  <c r="S1449" i="5"/>
  <c r="Q1449" i="5" s="1"/>
  <c r="V1448" i="5" l="1"/>
  <c r="T1449" i="5"/>
  <c r="U1449" i="5" s="1"/>
  <c r="V1449" i="5" s="1"/>
  <c r="S1450" i="5"/>
  <c r="Q1450" i="5" s="1"/>
  <c r="T1450" i="5" l="1"/>
  <c r="U1450" i="5" s="1"/>
  <c r="S1451" i="5"/>
  <c r="Q1451" i="5" s="1"/>
  <c r="V1450" i="5" l="1"/>
  <c r="T1451" i="5"/>
  <c r="U1451" i="5" s="1"/>
  <c r="V1451" i="5" s="1"/>
  <c r="S1452" i="5"/>
  <c r="Q1452" i="5" s="1"/>
  <c r="T1452" i="5" l="1"/>
  <c r="U1452" i="5" s="1"/>
  <c r="S1453" i="5"/>
  <c r="Q1453" i="5" s="1"/>
  <c r="V1452" i="5" l="1"/>
  <c r="G671" i="3"/>
  <c r="H671" i="3" s="1"/>
  <c r="T1453" i="5"/>
  <c r="U1453" i="5" s="1"/>
  <c r="S1454" i="5"/>
  <c r="Q1454" i="5" s="1"/>
  <c r="V1453" i="5" l="1"/>
  <c r="G672" i="3"/>
  <c r="H672" i="3" s="1"/>
  <c r="T1454" i="5"/>
  <c r="U1454" i="5" s="1"/>
  <c r="V1454" i="5" s="1"/>
  <c r="S1455" i="5"/>
  <c r="Q1455" i="5" s="1"/>
  <c r="T1455" i="5" l="1"/>
  <c r="U1455" i="5" s="1"/>
  <c r="S1456" i="5"/>
  <c r="Q1456" i="5" s="1"/>
  <c r="V1455" i="5" l="1"/>
  <c r="G673" i="3"/>
  <c r="H673" i="3" s="1"/>
  <c r="T1456" i="5"/>
  <c r="U1456" i="5" s="1"/>
  <c r="V1456" i="5" s="1"/>
  <c r="S1457" i="5"/>
  <c r="Q1457" i="5" s="1"/>
  <c r="T1457" i="5" l="1"/>
  <c r="U1457" i="5" s="1"/>
  <c r="S1458" i="5"/>
  <c r="Q1458" i="5" s="1"/>
  <c r="V1457" i="5" l="1"/>
  <c r="G674" i="3"/>
  <c r="H674" i="3" s="1"/>
  <c r="T1458" i="5"/>
  <c r="U1458" i="5" s="1"/>
  <c r="S1459" i="5"/>
  <c r="Q1459" i="5" s="1"/>
  <c r="V1458" i="5" l="1"/>
  <c r="G675" i="3"/>
  <c r="H675" i="3" s="1"/>
  <c r="T1459" i="5"/>
  <c r="U1459" i="5" s="1"/>
  <c r="V1459" i="5" s="1"/>
  <c r="S1460" i="5"/>
  <c r="Q1460" i="5" s="1"/>
  <c r="T1460" i="5" l="1"/>
  <c r="U1460" i="5" s="1"/>
  <c r="S1461" i="5"/>
  <c r="Q1461" i="5" s="1"/>
  <c r="V1460" i="5" l="1"/>
  <c r="G676" i="3"/>
  <c r="H676" i="3" s="1"/>
  <c r="T1461" i="5"/>
  <c r="U1461" i="5" s="1"/>
  <c r="V1461" i="5" s="1"/>
  <c r="S1462" i="5"/>
  <c r="Q1462" i="5" s="1"/>
  <c r="T1462" i="5" l="1"/>
  <c r="U1462" i="5" s="1"/>
  <c r="S1463" i="5"/>
  <c r="Q1463" i="5" s="1"/>
  <c r="V1462" i="5" l="1"/>
  <c r="G677" i="3"/>
  <c r="H677" i="3" s="1"/>
  <c r="T1463" i="5"/>
  <c r="U1463" i="5" s="1"/>
  <c r="S1464" i="5"/>
  <c r="Q1464" i="5" s="1"/>
  <c r="V1463" i="5" l="1"/>
  <c r="G678" i="3"/>
  <c r="H678" i="3" s="1"/>
  <c r="T1464" i="5"/>
  <c r="U1464" i="5" s="1"/>
  <c r="S1465" i="5"/>
  <c r="Q1465" i="5" s="1"/>
  <c r="V1464" i="5" l="1"/>
  <c r="G679" i="3"/>
  <c r="H679" i="3" s="1"/>
  <c r="T1465" i="5"/>
  <c r="U1465" i="5" s="1"/>
  <c r="S1466" i="5"/>
  <c r="Q1466" i="5" s="1"/>
  <c r="V1465" i="5" l="1"/>
  <c r="G680" i="3"/>
  <c r="H680" i="3" s="1"/>
  <c r="T1466" i="5"/>
  <c r="U1466" i="5" s="1"/>
  <c r="S1467" i="5"/>
  <c r="Q1467" i="5" s="1"/>
  <c r="V1466" i="5" l="1"/>
  <c r="T1467" i="5"/>
  <c r="U1467" i="5" s="1"/>
  <c r="V1467" i="5" s="1"/>
  <c r="S1468" i="5"/>
  <c r="Q1468" i="5" s="1"/>
  <c r="T1468" i="5" l="1"/>
  <c r="U1468" i="5" s="1"/>
  <c r="S1469" i="5"/>
  <c r="Q1469" i="5" s="1"/>
  <c r="V1468" i="5" l="1"/>
  <c r="T1469" i="5"/>
  <c r="U1469" i="5" s="1"/>
  <c r="V1469" i="5" s="1"/>
  <c r="S1470" i="5"/>
  <c r="Q1470" i="5" s="1"/>
  <c r="T1470" i="5" l="1"/>
  <c r="U1470" i="5" s="1"/>
  <c r="S1471" i="5"/>
  <c r="Q1471" i="5" s="1"/>
  <c r="V1470" i="5" l="1"/>
  <c r="G681" i="3"/>
  <c r="H681" i="3" s="1"/>
  <c r="T1471" i="5"/>
  <c r="U1471" i="5" s="1"/>
  <c r="S1473" i="5"/>
  <c r="Q1473" i="5" s="1"/>
  <c r="S1472" i="5"/>
  <c r="Q1472" i="5" s="1"/>
  <c r="V1471" i="5" l="1"/>
  <c r="G682" i="3"/>
  <c r="H682" i="3" s="1"/>
  <c r="T1473" i="5"/>
  <c r="U1473" i="5" s="1"/>
  <c r="T1472" i="5"/>
  <c r="U1472" i="5" s="1"/>
  <c r="V1472" i="5" l="1"/>
  <c r="G683" i="3"/>
  <c r="H683" i="3" s="1"/>
  <c r="V1473" i="5"/>
  <c r="R1474" i="5" s="1"/>
  <c r="R1475" i="5" s="1"/>
  <c r="R1476" i="5" s="1"/>
  <c r="R1477" i="5" s="1"/>
  <c r="R1478" i="5" s="1"/>
  <c r="R1479" i="5" s="1"/>
  <c r="R1480" i="5" s="1"/>
  <c r="R1481" i="5" s="1"/>
  <c r="R1482" i="5" s="1"/>
  <c r="R1483" i="5" s="1"/>
  <c r="R1484" i="5" s="1"/>
  <c r="R1485" i="5" s="1"/>
  <c r="R1486" i="5" s="1"/>
  <c r="R1487" i="5" s="1"/>
  <c r="R1488" i="5" s="1"/>
  <c r="R1489" i="5" s="1"/>
  <c r="R1490" i="5" s="1"/>
  <c r="R1491" i="5" s="1"/>
  <c r="R1492" i="5" s="1"/>
  <c r="R1493" i="5" s="1"/>
  <c r="R1494" i="5" s="1"/>
  <c r="R1495" i="5" s="1"/>
  <c r="R1496" i="5" s="1"/>
  <c r="R1497" i="5" s="1"/>
  <c r="R1498" i="5" s="1"/>
  <c r="R1499" i="5" s="1"/>
  <c r="R1500" i="5" s="1"/>
  <c r="R1501" i="5" s="1"/>
  <c r="R1502" i="5" s="1"/>
  <c r="R1503" i="5" s="1"/>
  <c r="R1504" i="5" s="1"/>
  <c r="R1505" i="5" s="1"/>
  <c r="R1506" i="5" s="1"/>
  <c r="R1507" i="5" s="1"/>
  <c r="R1508" i="5" s="1"/>
  <c r="R1509" i="5" s="1"/>
  <c r="R1510" i="5" s="1"/>
  <c r="R1511" i="5" s="1"/>
  <c r="R1512" i="5" s="1"/>
  <c r="R1513" i="5" s="1"/>
  <c r="R1514" i="5" s="1"/>
  <c r="R1515" i="5" s="1"/>
  <c r="S1474" i="5" l="1"/>
  <c r="Q1474" i="5" s="1"/>
  <c r="S1475" i="5"/>
  <c r="Q1475" i="5" s="1"/>
  <c r="T1474" i="5" l="1"/>
  <c r="U1474" i="5" s="1"/>
  <c r="T1475" i="5"/>
  <c r="U1475" i="5" s="1"/>
  <c r="S1476" i="5"/>
  <c r="Q1476" i="5" s="1"/>
  <c r="V1474" i="5" l="1"/>
  <c r="V1475" i="5" s="1"/>
  <c r="G684" i="3"/>
  <c r="H684" i="3" s="1"/>
  <c r="T1476" i="5"/>
  <c r="U1476" i="5" s="1"/>
  <c r="S1477" i="5"/>
  <c r="Q1477" i="5" s="1"/>
  <c r="V1476" i="5" l="1"/>
  <c r="T1477" i="5"/>
  <c r="U1477" i="5" s="1"/>
  <c r="S1478" i="5"/>
  <c r="Q1478" i="5" s="1"/>
  <c r="V1477" i="5" l="1"/>
  <c r="G685" i="3"/>
  <c r="H685" i="3" s="1"/>
  <c r="T1478" i="5"/>
  <c r="U1478" i="5" s="1"/>
  <c r="S1479" i="5"/>
  <c r="Q1479" i="5" s="1"/>
  <c r="V1478" i="5" l="1"/>
  <c r="G686" i="3"/>
  <c r="H686" i="3" s="1"/>
  <c r="T1479" i="5"/>
  <c r="U1479" i="5" s="1"/>
  <c r="V1479" i="5" s="1"/>
  <c r="S1480" i="5"/>
  <c r="Q1480" i="5" s="1"/>
  <c r="T1480" i="5" l="1"/>
  <c r="U1480" i="5" s="1"/>
  <c r="S1481" i="5"/>
  <c r="Q1481" i="5" s="1"/>
  <c r="V1480" i="5" l="1"/>
  <c r="T1481" i="5"/>
  <c r="U1481" i="5" s="1"/>
  <c r="V1481" i="5" s="1"/>
  <c r="S1482" i="5"/>
  <c r="Q1482" i="5" s="1"/>
  <c r="T1482" i="5" l="1"/>
  <c r="U1482" i="5" s="1"/>
  <c r="S1483" i="5"/>
  <c r="Q1483" i="5" s="1"/>
  <c r="V1482" i="5" l="1"/>
  <c r="T1483" i="5"/>
  <c r="U1483" i="5" s="1"/>
  <c r="V1483" i="5" s="1"/>
  <c r="S1484" i="5"/>
  <c r="Q1484" i="5" s="1"/>
  <c r="T1484" i="5" l="1"/>
  <c r="U1484" i="5" s="1"/>
  <c r="S1485" i="5"/>
  <c r="Q1485" i="5" s="1"/>
  <c r="V1484" i="5" l="1"/>
  <c r="G687" i="3"/>
  <c r="H687" i="3" s="1"/>
  <c r="T1485" i="5"/>
  <c r="U1485" i="5" s="1"/>
  <c r="V1485" i="5" s="1"/>
  <c r="S1486" i="5"/>
  <c r="Q1486" i="5" s="1"/>
  <c r="T1486" i="5" l="1"/>
  <c r="U1486" i="5" s="1"/>
  <c r="S1487" i="5"/>
  <c r="Q1487" i="5" s="1"/>
  <c r="V1486" i="5" l="1"/>
  <c r="T1487" i="5"/>
  <c r="U1487" i="5" s="1"/>
  <c r="V1487" i="5" s="1"/>
  <c r="S1488" i="5"/>
  <c r="Q1488" i="5" s="1"/>
  <c r="T1488" i="5" l="1"/>
  <c r="U1488" i="5" s="1"/>
  <c r="S1489" i="5"/>
  <c r="Q1489" i="5" s="1"/>
  <c r="V1488" i="5" l="1"/>
  <c r="G688" i="3"/>
  <c r="H688" i="3" s="1"/>
  <c r="T1489" i="5"/>
  <c r="U1489" i="5" s="1"/>
  <c r="S1490" i="5"/>
  <c r="Q1490" i="5" s="1"/>
  <c r="V1489" i="5" l="1"/>
  <c r="T1490" i="5"/>
  <c r="U1490" i="5" s="1"/>
  <c r="V1490" i="5" s="1"/>
  <c r="S1491" i="5"/>
  <c r="Q1491" i="5" s="1"/>
  <c r="T1491" i="5" l="1"/>
  <c r="U1491" i="5" s="1"/>
  <c r="S1492" i="5"/>
  <c r="Q1492" i="5" s="1"/>
  <c r="V1491" i="5" l="1"/>
  <c r="G689" i="3"/>
  <c r="H689" i="3" s="1"/>
  <c r="T1492" i="5"/>
  <c r="U1492" i="5" s="1"/>
  <c r="S1493" i="5"/>
  <c r="Q1493" i="5" s="1"/>
  <c r="V1492" i="5" l="1"/>
  <c r="G690" i="3"/>
  <c r="H690" i="3" s="1"/>
  <c r="T1493" i="5"/>
  <c r="U1493" i="5" s="1"/>
  <c r="V1493" i="5" s="1"/>
  <c r="S1494" i="5"/>
  <c r="Q1494" i="5" s="1"/>
  <c r="T1494" i="5" l="1"/>
  <c r="U1494" i="5" s="1"/>
  <c r="S1495" i="5"/>
  <c r="Q1495" i="5" s="1"/>
  <c r="V1494" i="5" l="1"/>
  <c r="T1495" i="5"/>
  <c r="U1495" i="5" s="1"/>
  <c r="V1495" i="5" s="1"/>
  <c r="S1496" i="5"/>
  <c r="Q1496" i="5" s="1"/>
  <c r="T1496" i="5" l="1"/>
  <c r="U1496" i="5" s="1"/>
  <c r="S1497" i="5"/>
  <c r="Q1497" i="5" s="1"/>
  <c r="V1496" i="5" l="1"/>
  <c r="G691" i="3"/>
  <c r="H691" i="3" s="1"/>
  <c r="T1497" i="5"/>
  <c r="U1497" i="5" s="1"/>
  <c r="V1497" i="5" s="1"/>
  <c r="S1498" i="5"/>
  <c r="Q1498" i="5" s="1"/>
  <c r="T1498" i="5" l="1"/>
  <c r="U1498" i="5" s="1"/>
  <c r="S1499" i="5"/>
  <c r="Q1499" i="5" s="1"/>
  <c r="V1498" i="5" l="1"/>
  <c r="G692" i="3"/>
  <c r="H692" i="3" s="1"/>
  <c r="T1499" i="5"/>
  <c r="U1499" i="5" s="1"/>
  <c r="S1500" i="5"/>
  <c r="Q1500" i="5" s="1"/>
  <c r="V1499" i="5" l="1"/>
  <c r="G693" i="3"/>
  <c r="H693" i="3" s="1"/>
  <c r="T1500" i="5"/>
  <c r="U1500" i="5" s="1"/>
  <c r="S1501" i="5"/>
  <c r="Q1501" i="5" s="1"/>
  <c r="V1500" i="5" l="1"/>
  <c r="G694" i="3"/>
  <c r="H694" i="3" s="1"/>
  <c r="T1501" i="5"/>
  <c r="U1501" i="5" s="1"/>
  <c r="S1502" i="5"/>
  <c r="Q1502" i="5" s="1"/>
  <c r="V1501" i="5" l="1"/>
  <c r="G695" i="3"/>
  <c r="H695" i="3" s="1"/>
  <c r="T1502" i="5"/>
  <c r="U1502" i="5" s="1"/>
  <c r="V1502" i="5" s="1"/>
  <c r="S1503" i="5"/>
  <c r="Q1503" i="5" s="1"/>
  <c r="T1503" i="5" l="1"/>
  <c r="U1503" i="5" s="1"/>
  <c r="S1504" i="5"/>
  <c r="Q1504" i="5" s="1"/>
  <c r="V1503" i="5" l="1"/>
  <c r="T1504" i="5"/>
  <c r="U1504" i="5" s="1"/>
  <c r="V1504" i="5" s="1"/>
  <c r="S1505" i="5"/>
  <c r="Q1505" i="5" s="1"/>
  <c r="T1505" i="5" l="1"/>
  <c r="U1505" i="5" s="1"/>
  <c r="S1506" i="5"/>
  <c r="Q1506" i="5" s="1"/>
  <c r="V1505" i="5" l="1"/>
  <c r="T1506" i="5"/>
  <c r="U1506" i="5" s="1"/>
  <c r="V1506" i="5" s="1"/>
  <c r="S1507" i="5"/>
  <c r="Q1507" i="5" s="1"/>
  <c r="T1507" i="5" l="1"/>
  <c r="U1507" i="5" s="1"/>
  <c r="S1508" i="5"/>
  <c r="Q1508" i="5" s="1"/>
  <c r="V1507" i="5" l="1"/>
  <c r="G696" i="3"/>
  <c r="H696" i="3" s="1"/>
  <c r="T1508" i="5"/>
  <c r="U1508" i="5" s="1"/>
  <c r="S1509" i="5"/>
  <c r="Q1509" i="5" s="1"/>
  <c r="V1508" i="5" l="1"/>
  <c r="T1509" i="5"/>
  <c r="U1509" i="5" s="1"/>
  <c r="V1509" i="5" s="1"/>
  <c r="S1510" i="5"/>
  <c r="Q1510" i="5" s="1"/>
  <c r="T1510" i="5" l="1"/>
  <c r="U1510" i="5" s="1"/>
  <c r="S1511" i="5"/>
  <c r="Q1511" i="5" s="1"/>
  <c r="V1510" i="5" l="1"/>
  <c r="G697" i="3"/>
  <c r="H697" i="3" s="1"/>
  <c r="T1511" i="5"/>
  <c r="U1511" i="5" s="1"/>
  <c r="S1512" i="5"/>
  <c r="Q1512" i="5" s="1"/>
  <c r="V1511" i="5" l="1"/>
  <c r="T1512" i="5"/>
  <c r="U1512" i="5" s="1"/>
  <c r="V1512" i="5" s="1"/>
  <c r="S1513" i="5"/>
  <c r="Q1513" i="5" s="1"/>
  <c r="T1513" i="5" l="1"/>
  <c r="U1513" i="5" s="1"/>
  <c r="S1515" i="5"/>
  <c r="Q1515" i="5" s="1"/>
  <c r="S1514" i="5"/>
  <c r="Q1514" i="5" s="1"/>
  <c r="V1513" i="5" l="1"/>
  <c r="G698" i="3"/>
  <c r="H698" i="3" s="1"/>
  <c r="T1514" i="5"/>
  <c r="U1514" i="5" s="1"/>
  <c r="V1514" i="5" s="1"/>
  <c r="T1515" i="5"/>
  <c r="U1515" i="5" s="1"/>
  <c r="V1515" i="5" l="1"/>
  <c r="R1516" i="5" s="1"/>
  <c r="R1517" i="5" s="1"/>
  <c r="R1518" i="5" s="1"/>
  <c r="R1519" i="5" s="1"/>
  <c r="R1520" i="5" s="1"/>
  <c r="R1521" i="5" s="1"/>
  <c r="R1522" i="5" s="1"/>
  <c r="R1523" i="5" s="1"/>
  <c r="R1524" i="5" s="1"/>
  <c r="R1525" i="5" s="1"/>
  <c r="R1526" i="5" s="1"/>
  <c r="R1527" i="5" s="1"/>
  <c r="R1528" i="5" s="1"/>
  <c r="R1529" i="5" s="1"/>
  <c r="R1530" i="5" s="1"/>
  <c r="R1531" i="5" s="1"/>
  <c r="R1532" i="5" s="1"/>
  <c r="R1533" i="5" s="1"/>
  <c r="R1534" i="5" s="1"/>
  <c r="R1535" i="5" s="1"/>
  <c r="R1536" i="5" s="1"/>
  <c r="R1537" i="5" s="1"/>
  <c r="R1538" i="5" s="1"/>
  <c r="R1539" i="5" s="1"/>
  <c r="R1540" i="5" s="1"/>
  <c r="R1541" i="5" s="1"/>
  <c r="R1542" i="5" s="1"/>
  <c r="R1543" i="5" s="1"/>
  <c r="R1544" i="5" s="1"/>
  <c r="R1545" i="5" s="1"/>
  <c r="R1546" i="5" s="1"/>
  <c r="R1547" i="5" s="1"/>
  <c r="R1548" i="5" s="1"/>
  <c r="R1549" i="5" s="1"/>
  <c r="R1550" i="5" s="1"/>
  <c r="R1551" i="5" s="1"/>
  <c r="R1552" i="5" s="1"/>
  <c r="R1553" i="5" s="1"/>
  <c r="R1554" i="5" s="1"/>
  <c r="R1555" i="5" s="1"/>
  <c r="S1516" i="5" l="1"/>
  <c r="Q1516" i="5" s="1"/>
  <c r="S1517" i="5"/>
  <c r="Q1517" i="5" s="1"/>
  <c r="T1517" i="5" l="1"/>
  <c r="U1517" i="5" s="1"/>
  <c r="T1516" i="5"/>
  <c r="U1516" i="5" s="1"/>
  <c r="S1518" i="5"/>
  <c r="Q1518" i="5" s="1"/>
  <c r="V1516" i="5" l="1"/>
  <c r="G699" i="3"/>
  <c r="H699" i="3" s="1"/>
  <c r="T1518" i="5"/>
  <c r="U1518" i="5" s="1"/>
  <c r="V1517" i="5"/>
  <c r="S1519" i="5"/>
  <c r="Q1519" i="5" s="1"/>
  <c r="T1519" i="5" l="1"/>
  <c r="U1519" i="5" s="1"/>
  <c r="G700" i="3" s="1"/>
  <c r="H700" i="3" s="1"/>
  <c r="V1518" i="5"/>
  <c r="S1520" i="5"/>
  <c r="Q1520" i="5" s="1"/>
  <c r="T1520" i="5" l="1"/>
  <c r="U1520" i="5" s="1"/>
  <c r="V1519" i="5"/>
  <c r="S1521" i="5"/>
  <c r="Q1521" i="5" s="1"/>
  <c r="T1521" i="5" l="1"/>
  <c r="U1521" i="5" s="1"/>
  <c r="V1520" i="5"/>
  <c r="S1522" i="5"/>
  <c r="Q1522" i="5" s="1"/>
  <c r="V1521" i="5" l="1"/>
  <c r="T1522" i="5"/>
  <c r="U1522" i="5" s="1"/>
  <c r="S1523" i="5"/>
  <c r="Q1523" i="5" s="1"/>
  <c r="V1522" i="5" l="1"/>
  <c r="G701" i="3"/>
  <c r="H701" i="3" s="1"/>
  <c r="T1523" i="5"/>
  <c r="U1523" i="5" s="1"/>
  <c r="V1523" i="5" s="1"/>
  <c r="S1524" i="5"/>
  <c r="Q1524" i="5" s="1"/>
  <c r="T1524" i="5" l="1"/>
  <c r="U1524" i="5" s="1"/>
  <c r="S1525" i="5"/>
  <c r="Q1525" i="5" s="1"/>
  <c r="V1524" i="5" l="1"/>
  <c r="G702" i="3"/>
  <c r="H702" i="3" s="1"/>
  <c r="T1525" i="5"/>
  <c r="U1525" i="5" s="1"/>
  <c r="S1526" i="5"/>
  <c r="Q1526" i="5" s="1"/>
  <c r="V1525" i="5" l="1"/>
  <c r="T1526" i="5"/>
  <c r="U1526" i="5" s="1"/>
  <c r="V1526" i="5" s="1"/>
  <c r="S1527" i="5"/>
  <c r="Q1527" i="5" s="1"/>
  <c r="T1527" i="5" l="1"/>
  <c r="U1527" i="5" s="1"/>
  <c r="S1528" i="5"/>
  <c r="Q1528" i="5" s="1"/>
  <c r="V1527" i="5" l="1"/>
  <c r="T1528" i="5"/>
  <c r="U1528" i="5" s="1"/>
  <c r="V1528" i="5" s="1"/>
  <c r="S1529" i="5"/>
  <c r="Q1529" i="5" s="1"/>
  <c r="T1529" i="5" l="1"/>
  <c r="U1529" i="5" s="1"/>
  <c r="S1530" i="5"/>
  <c r="Q1530" i="5" s="1"/>
  <c r="V1529" i="5" l="1"/>
  <c r="G703" i="3"/>
  <c r="H703" i="3" s="1"/>
  <c r="T1530" i="5"/>
  <c r="U1530" i="5" s="1"/>
  <c r="S1531" i="5"/>
  <c r="Q1531" i="5" s="1"/>
  <c r="V1530" i="5" l="1"/>
  <c r="G704" i="3"/>
  <c r="H704" i="3" s="1"/>
  <c r="T1531" i="5"/>
  <c r="U1531" i="5" s="1"/>
  <c r="S1532" i="5"/>
  <c r="Q1532" i="5" s="1"/>
  <c r="V1531" i="5" l="1"/>
  <c r="G705" i="3"/>
  <c r="H705" i="3" s="1"/>
  <c r="T1532" i="5"/>
  <c r="U1532" i="5" s="1"/>
  <c r="S1533" i="5"/>
  <c r="Q1533" i="5" s="1"/>
  <c r="V1532" i="5" l="1"/>
  <c r="G706" i="3"/>
  <c r="H706" i="3" s="1"/>
  <c r="T1533" i="5"/>
  <c r="U1533" i="5" s="1"/>
  <c r="V1533" i="5" s="1"/>
  <c r="S1534" i="5"/>
  <c r="Q1534" i="5" s="1"/>
  <c r="T1534" i="5" l="1"/>
  <c r="U1534" i="5" s="1"/>
  <c r="S1535" i="5"/>
  <c r="Q1535" i="5" s="1"/>
  <c r="V1534" i="5" l="1"/>
  <c r="G707" i="3"/>
  <c r="H707" i="3" s="1"/>
  <c r="T1535" i="5"/>
  <c r="U1535" i="5" s="1"/>
  <c r="S1536" i="5"/>
  <c r="Q1536" i="5" s="1"/>
  <c r="V1535" i="5" l="1"/>
  <c r="G708" i="3"/>
  <c r="H708" i="3" s="1"/>
  <c r="T1536" i="5"/>
  <c r="U1536" i="5" s="1"/>
  <c r="S1537" i="5"/>
  <c r="Q1537" i="5" s="1"/>
  <c r="V1536" i="5" l="1"/>
  <c r="G709" i="3"/>
  <c r="H709" i="3" s="1"/>
  <c r="T1537" i="5"/>
  <c r="U1537" i="5" s="1"/>
  <c r="V1537" i="5" s="1"/>
  <c r="S1538" i="5"/>
  <c r="Q1538" i="5" s="1"/>
  <c r="T1538" i="5" l="1"/>
  <c r="U1538" i="5" s="1"/>
  <c r="S1539" i="5"/>
  <c r="Q1539" i="5" s="1"/>
  <c r="V1538" i="5" l="1"/>
  <c r="T1539" i="5"/>
  <c r="U1539" i="5" s="1"/>
  <c r="V1539" i="5" s="1"/>
  <c r="S1540" i="5"/>
  <c r="Q1540" i="5" s="1"/>
  <c r="T1540" i="5" l="1"/>
  <c r="U1540" i="5" s="1"/>
  <c r="S1541" i="5"/>
  <c r="Q1541" i="5" s="1"/>
  <c r="V1540" i="5" l="1"/>
  <c r="G710" i="3"/>
  <c r="H710" i="3" s="1"/>
  <c r="T1541" i="5"/>
  <c r="U1541" i="5" s="1"/>
  <c r="V1541" i="5" s="1"/>
  <c r="S1542" i="5"/>
  <c r="Q1542" i="5" s="1"/>
  <c r="T1542" i="5" l="1"/>
  <c r="U1542" i="5" s="1"/>
  <c r="S1543" i="5"/>
  <c r="Q1543" i="5" s="1"/>
  <c r="V1542" i="5" l="1"/>
  <c r="G711" i="3"/>
  <c r="H711" i="3" s="1"/>
  <c r="T1543" i="5"/>
  <c r="U1543" i="5" s="1"/>
  <c r="S1544" i="5"/>
  <c r="Q1544" i="5" s="1"/>
  <c r="V1543" i="5" l="1"/>
  <c r="G712" i="3"/>
  <c r="H712" i="3" s="1"/>
  <c r="T1544" i="5"/>
  <c r="U1544" i="5" s="1"/>
  <c r="S1545" i="5"/>
  <c r="Q1545" i="5" s="1"/>
  <c r="V1544" i="5" l="1"/>
  <c r="G713" i="3"/>
  <c r="H713" i="3" s="1"/>
  <c r="T1545" i="5"/>
  <c r="U1545" i="5" s="1"/>
  <c r="V1545" i="5" s="1"/>
  <c r="S1546" i="5"/>
  <c r="Q1546" i="5" s="1"/>
  <c r="T1546" i="5" l="1"/>
  <c r="U1546" i="5" s="1"/>
  <c r="S1547" i="5"/>
  <c r="Q1547" i="5" s="1"/>
  <c r="V1546" i="5" l="1"/>
  <c r="G714" i="3"/>
  <c r="H714" i="3" s="1"/>
  <c r="T1547" i="5"/>
  <c r="U1547" i="5" s="1"/>
  <c r="V1547" i="5" s="1"/>
  <c r="S1548" i="5"/>
  <c r="Q1548" i="5" s="1"/>
  <c r="T1548" i="5" l="1"/>
  <c r="U1548" i="5" s="1"/>
  <c r="S1549" i="5"/>
  <c r="Q1549" i="5" s="1"/>
  <c r="V1548" i="5" l="1"/>
  <c r="T1549" i="5"/>
  <c r="U1549" i="5" s="1"/>
  <c r="V1549" i="5" s="1"/>
  <c r="S1550" i="5"/>
  <c r="Q1550" i="5" s="1"/>
  <c r="T1550" i="5" l="1"/>
  <c r="U1550" i="5" s="1"/>
  <c r="S1551" i="5"/>
  <c r="Q1551" i="5" s="1"/>
  <c r="V1550" i="5" l="1"/>
  <c r="G715" i="3"/>
  <c r="H715" i="3" s="1"/>
  <c r="T1551" i="5"/>
  <c r="U1551" i="5" s="1"/>
  <c r="V1551" i="5" s="1"/>
  <c r="S1552" i="5"/>
  <c r="Q1552" i="5" s="1"/>
  <c r="T1552" i="5" l="1"/>
  <c r="U1552" i="5" s="1"/>
  <c r="S1553" i="5"/>
  <c r="Q1553" i="5" s="1"/>
  <c r="V1552" i="5" l="1"/>
  <c r="G716" i="3"/>
  <c r="H716" i="3" s="1"/>
  <c r="T1553" i="5"/>
  <c r="U1553" i="5" s="1"/>
  <c r="S1555" i="5"/>
  <c r="Q1555" i="5" s="1"/>
  <c r="S1554" i="5"/>
  <c r="Q1554" i="5" s="1"/>
  <c r="V1553" i="5" l="1"/>
  <c r="G717" i="3"/>
  <c r="H717" i="3" s="1"/>
  <c r="H718" i="3" s="1"/>
  <c r="T1555" i="5"/>
  <c r="U1555" i="5" s="1"/>
  <c r="G718" i="3" s="1"/>
  <c r="T1554" i="5"/>
  <c r="U1554" i="5" s="1"/>
  <c r="V1554" i="5" s="1"/>
  <c r="AB2" i="3" l="1"/>
  <c r="AA2" i="3"/>
  <c r="V1555"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1159812-EC0C-428E-A599-4D45E9B69C9C}" keepAlive="1" name="Query - AllFiles" description="Connection to the 'AllFiles' query in the workbook." type="5" refreshedVersion="6" background="1" saveData="1">
    <dbPr connection="Provider=Microsoft.Mashup.OleDb.1;Data Source=$Workbook$;Location=AllFiles;Extended Properties=&quot;&quot;" command="SELECT * FROM [AllFiles]"/>
  </connection>
  <connection id="2" xr16:uid="{DD54AF9D-EED3-4263-943A-195B63386913}"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3" xr16:uid="{43B398C0-91DA-45F9-84AD-F59D35AE3FBF}"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4" xr16:uid="{CDD191C9-341C-4A49-A4D0-3478B595A3BC}"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5" xr16:uid="{0EFA428D-1F8E-4F91-97C2-17AD378B39C3}"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6" xr16:uid="{551F8480-E5CF-4801-8EA3-94B1C9D7657C}"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2F06ED48-4D0E-44D9-AE84-AAE420C762A7}" name="WorksheetConnection_CombinedBacktesting_12122020.xlsx!Table2" type="102" refreshedVersion="6" minRefreshableVersion="5">
    <extLst>
      <ext xmlns:x15="http://schemas.microsoft.com/office/spreadsheetml/2010/11/main" uri="{DE250136-89BD-433C-8126-D09CA5730AF9}">
        <x15:connection id="Table2">
          <x15:rangePr sourceName="_xlcn.WorksheetConnection_CombinedBacktesting_12122020.xlsxTable21"/>
        </x15:connection>
      </ext>
    </extLst>
  </connection>
  <connection id="8" xr16:uid="{FB106F67-D8B7-460A-A635-9E0646A519BD}" name="WorksheetConnection_CombinedBacktesting_12122020.xlsx!Table3" type="102" refreshedVersion="6" minRefreshableVersion="5">
    <extLst>
      <ext xmlns:x15="http://schemas.microsoft.com/office/spreadsheetml/2010/11/main" uri="{DE250136-89BD-433C-8126-D09CA5730AF9}">
        <x15:connection id="Table3" autoDelete="1">
          <x15:rangePr sourceName="_xlcn.WorksheetConnection_CombinedBacktesting_12122020.xlsxTable31"/>
        </x15:connection>
      </ext>
    </extLst>
  </connection>
</connections>
</file>

<file path=xl/sharedStrings.xml><?xml version="1.0" encoding="utf-8"?>
<sst xmlns="http://schemas.openxmlformats.org/spreadsheetml/2006/main" count="20231" uniqueCount="104">
  <si>
    <t>Ticker</t>
  </si>
  <si>
    <t>Date</t>
  </si>
  <si>
    <t>Time</t>
  </si>
  <si>
    <t>OrderType</t>
  </si>
  <si>
    <t>Entry</t>
  </si>
  <si>
    <t>StopLoss</t>
  </si>
  <si>
    <t>Exit</t>
  </si>
  <si>
    <t>Exit_Time</t>
  </si>
  <si>
    <t>Net SL</t>
  </si>
  <si>
    <t>Net Points</t>
  </si>
  <si>
    <t>Qty</t>
  </si>
  <si>
    <t>BAJAJ-AUTO</t>
  </si>
  <si>
    <t>SL_Long</t>
  </si>
  <si>
    <t>Short</t>
  </si>
  <si>
    <t>AXISBANK</t>
  </si>
  <si>
    <t>Long</t>
  </si>
  <si>
    <t>CIPLA</t>
  </si>
  <si>
    <t>EICHERMOT</t>
  </si>
  <si>
    <t>ADANIPORTS</t>
  </si>
  <si>
    <t>DRREDDY</t>
  </si>
  <si>
    <t>HDFC</t>
  </si>
  <si>
    <t>SL_Short</t>
  </si>
  <si>
    <t>ASIANPAINT</t>
  </si>
  <si>
    <t>HDFCBANK</t>
  </si>
  <si>
    <t>GAIL</t>
  </si>
  <si>
    <t>GRASIM</t>
  </si>
  <si>
    <t>HCLTECH</t>
  </si>
  <si>
    <t>COALINDIA</t>
  </si>
  <si>
    <t>BHARTIARTL</t>
  </si>
  <si>
    <t>BPCL</t>
  </si>
  <si>
    <t>Row Labels</t>
  </si>
  <si>
    <t>Grand Total</t>
  </si>
  <si>
    <t>2017</t>
  </si>
  <si>
    <t>2018</t>
  </si>
  <si>
    <t>2019</t>
  </si>
  <si>
    <t>2020</t>
  </si>
  <si>
    <t>HINDUNILVR</t>
  </si>
  <si>
    <t>INDUSINDBK</t>
  </si>
  <si>
    <t>ICICIBANK</t>
  </si>
  <si>
    <t>INFY</t>
  </si>
  <si>
    <t>RELIANCE</t>
  </si>
  <si>
    <t>TATAMOTORS</t>
  </si>
  <si>
    <t>LT</t>
  </si>
  <si>
    <t>NTPC</t>
  </si>
  <si>
    <t>HEROMOTOCO</t>
  </si>
  <si>
    <t>MARUTI</t>
  </si>
  <si>
    <t>JSWSTEEL</t>
  </si>
  <si>
    <t>ITC</t>
  </si>
  <si>
    <t>SUNPHARMA</t>
  </si>
  <si>
    <t>ONGC</t>
  </si>
  <si>
    <t>HINDALCO</t>
  </si>
  <si>
    <t>KOTAKBANK</t>
  </si>
  <si>
    <t>SBIN</t>
  </si>
  <si>
    <t>POWERGRID</t>
  </si>
  <si>
    <t>UPL</t>
  </si>
  <si>
    <t>ULTRACEMCO</t>
  </si>
  <si>
    <t>TITAN</t>
  </si>
  <si>
    <t>TECHM</t>
  </si>
  <si>
    <t>TCS</t>
  </si>
  <si>
    <t>WIPRO</t>
  </si>
  <si>
    <t>TATASTEEL</t>
  </si>
  <si>
    <t>Gain</t>
  </si>
  <si>
    <t>Expense</t>
  </si>
  <si>
    <t>Net Gains</t>
  </si>
  <si>
    <t>Sum of Net Gains</t>
  </si>
  <si>
    <t>Positive?</t>
  </si>
  <si>
    <t>SL%</t>
  </si>
  <si>
    <t>No</t>
  </si>
  <si>
    <t>Yes</t>
  </si>
  <si>
    <t>(Multiple Items)</t>
  </si>
  <si>
    <t>200000</t>
  </si>
  <si>
    <t>Positive</t>
  </si>
  <si>
    <t>Negative</t>
  </si>
  <si>
    <t>Total</t>
  </si>
  <si>
    <t>Netgains</t>
  </si>
  <si>
    <t>Jan</t>
  </si>
  <si>
    <t>Feb</t>
  </si>
  <si>
    <t>Mar</t>
  </si>
  <si>
    <t>Apr</t>
  </si>
  <si>
    <t>May</t>
  </si>
  <si>
    <t>Jun</t>
  </si>
  <si>
    <t>Jul</t>
  </si>
  <si>
    <t>Aug</t>
  </si>
  <si>
    <t>Sep</t>
  </si>
  <si>
    <t>Oct</t>
  </si>
  <si>
    <t>Nov</t>
  </si>
  <si>
    <t>Dec</t>
  </si>
  <si>
    <t>Week</t>
  </si>
  <si>
    <t>Year</t>
  </si>
  <si>
    <t>Transactionvalue</t>
  </si>
  <si>
    <t>Gains_Formula</t>
  </si>
  <si>
    <t>PerTradeRisk</t>
  </si>
  <si>
    <t>QTY_Formula</t>
  </si>
  <si>
    <t>Exp_Formula</t>
  </si>
  <si>
    <t>Sum of Gains_Formula</t>
  </si>
  <si>
    <t>-ve Day</t>
  </si>
  <si>
    <t>+ve Trade</t>
  </si>
  <si>
    <t>-ve Trade</t>
  </si>
  <si>
    <t>+ve day</t>
  </si>
  <si>
    <t>Years</t>
  </si>
  <si>
    <t>.</t>
  </si>
  <si>
    <t>'+ve vs -ve trades</t>
  </si>
  <si>
    <t>Average of PerTradeRisk</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</si>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</sst>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0.0000"/>
  </numFmts>
  <fonts count="5" x14ac:knownFonts="1">
    <font>
      <sz val="11"/>
      <color theme="1"/>
      <name val="Calibri"/>
      <family val="2"/>
      <scheme val="minor"/>
    </font>
    <font>
      <sz val="11"/>
      <color theme="1"/>
      <name val="Calibri"/>
      <family val="2"/>
      <scheme val="minor"/>
    </font>
    <font>
      <sz val="8"/>
      <name val="Calibri"/>
      <family val="2"/>
      <scheme val="minor"/>
    </font>
    <font>
      <b/>
      <sz val="11"/>
      <name val="Calibri"/>
      <family val="2"/>
      <scheme val="minor"/>
    </font>
    <font>
      <sz val="11"/>
      <name val="Calibri"/>
      <family val="2"/>
      <scheme val="minor"/>
    </font>
  </fonts>
  <fills count="2">
    <fill>
      <patternFill patternType="none"/>
    </fill>
    <fill>
      <patternFill patternType="gray125"/>
    </fill>
  </fills>
  <borders count="2">
    <border>
      <left/>
      <right/>
      <top/>
      <bottom/>
      <diagonal/>
    </border>
    <border>
      <left/>
      <right/>
      <top style="thin">
        <color theme="9" tint="0.39997558519241921"/>
      </top>
      <bottom style="thin">
        <color theme="9" tint="0.39997558519241921"/>
      </bottom>
      <diagonal/>
    </border>
  </borders>
  <cellStyleXfs count="2">
    <xf numFmtId="0" fontId="0" fillId="0" borderId="0"/>
    <xf numFmtId="9" fontId="1" fillId="0" borderId="0" applyFont="0" applyFill="0" applyBorder="0" applyAlignment="0" applyProtection="0"/>
  </cellStyleXfs>
  <cellXfs count="30">
    <xf numFmtId="0" fontId="0" fillId="0" borderId="0" xfId="0"/>
    <xf numFmtId="0"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0" fontId="0" fillId="0" borderId="0" xfId="1" applyNumberFormat="1" applyFont="1"/>
    <xf numFmtId="10" fontId="0" fillId="0" borderId="0" xfId="0" applyNumberFormat="1"/>
    <xf numFmtId="165" fontId="0" fillId="0" borderId="0" xfId="0" applyNumberFormat="1"/>
    <xf numFmtId="14" fontId="0" fillId="0" borderId="0" xfId="0" applyNumberFormat="1" applyAlignment="1">
      <alignment vertical="center"/>
    </xf>
    <xf numFmtId="1" fontId="0" fillId="0" borderId="0" xfId="0" applyNumberFormat="1" applyAlignment="1">
      <alignment vertical="center"/>
    </xf>
    <xf numFmtId="1" fontId="0" fillId="0" borderId="0" xfId="0" applyNumberFormat="1"/>
    <xf numFmtId="9" fontId="0" fillId="0" borderId="0" xfId="0" applyNumberFormat="1"/>
    <xf numFmtId="0" fontId="3" fillId="0" borderId="1" xfId="0" applyFont="1" applyFill="1" applyBorder="1" applyAlignment="1">
      <alignment vertical="center"/>
    </xf>
    <xf numFmtId="10" fontId="3" fillId="0" borderId="1" xfId="1" applyNumberFormat="1" applyFont="1" applyFill="1" applyBorder="1" applyAlignment="1">
      <alignment vertical="center"/>
    </xf>
    <xf numFmtId="0" fontId="3" fillId="0" borderId="0" xfId="0" applyFont="1" applyFill="1" applyBorder="1" applyAlignment="1">
      <alignment vertical="center"/>
    </xf>
    <xf numFmtId="0" fontId="4" fillId="0" borderId="0" xfId="0" applyFont="1" applyFill="1" applyAlignment="1">
      <alignment vertical="center"/>
    </xf>
    <xf numFmtId="14" fontId="4" fillId="0" borderId="1" xfId="0" applyNumberFormat="1" applyFont="1" applyFill="1" applyBorder="1" applyAlignment="1">
      <alignment vertical="center"/>
    </xf>
    <xf numFmtId="164" fontId="4" fillId="0" borderId="1" xfId="0" applyNumberFormat="1" applyFont="1" applyFill="1" applyBorder="1" applyAlignment="1">
      <alignment vertical="center"/>
    </xf>
    <xf numFmtId="0" fontId="4" fillId="0" borderId="1" xfId="0" applyNumberFormat="1" applyFont="1" applyFill="1" applyBorder="1" applyAlignment="1">
      <alignment vertical="center"/>
    </xf>
    <xf numFmtId="0" fontId="4" fillId="0" borderId="1" xfId="0" applyFont="1" applyFill="1" applyBorder="1" applyAlignment="1">
      <alignment vertical="center"/>
    </xf>
    <xf numFmtId="10" fontId="4" fillId="0" borderId="1" xfId="1" applyNumberFormat="1" applyFont="1" applyFill="1" applyBorder="1" applyAlignment="1">
      <alignment vertical="center"/>
    </xf>
    <xf numFmtId="0" fontId="0" fillId="0" borderId="0" xfId="0" quotePrefix="1"/>
    <xf numFmtId="0" fontId="0" fillId="0" borderId="0" xfId="0" pivotButton="1" applyAlignment="1">
      <alignment horizontal="center" vertical="center"/>
    </xf>
    <xf numFmtId="0" fontId="0" fillId="0" borderId="0" xfId="0" applyAlignment="1">
      <alignment horizontal="center" vertical="center"/>
    </xf>
    <xf numFmtId="0" fontId="0" fillId="0" borderId="0" xfId="0" applyNumberFormat="1" applyAlignment="1">
      <alignment horizontal="center" vertical="center"/>
    </xf>
    <xf numFmtId="9" fontId="0" fillId="0" borderId="0" xfId="0" applyNumberFormat="1" applyAlignment="1">
      <alignment horizontal="center" vertical="center"/>
    </xf>
    <xf numFmtId="1" fontId="0" fillId="0" borderId="0" xfId="0" applyNumberFormat="1" applyAlignment="1">
      <alignment horizontal="center" vertical="center"/>
    </xf>
    <xf numFmtId="0" fontId="0" fillId="0" borderId="0" xfId="0" applyAlignment="1">
      <alignment horizontal="left" indent="1"/>
    </xf>
    <xf numFmtId="0" fontId="0" fillId="0" borderId="0" xfId="0" applyAlignment="1">
      <alignment horizontal="center" vertical="center" indent="1"/>
    </xf>
  </cellXfs>
  <cellStyles count="2">
    <cellStyle name="Normal" xfId="0" builtinId="0"/>
    <cellStyle name="Percent" xfId="1" builtinId="5"/>
  </cellStyles>
  <dxfs count="85">
    <dxf>
      <numFmt numFmtId="0" formatCode="General"/>
    </dxf>
    <dxf>
      <numFmt numFmtId="0" formatCode="General"/>
    </dxf>
    <dxf>
      <numFmt numFmtId="1" formatCode="0"/>
      <alignment horizontal="general" vertical="center" textRotation="0" wrapText="0" indent="0" justifyLastLine="0" shrinkToFit="0" readingOrder="0"/>
    </dxf>
    <dxf>
      <numFmt numFmtId="19" formatCode="m/d/yyyy"/>
      <alignment horizontal="general" vertical="center" textRotation="0" wrapText="0" indent="0" justifyLastLine="0" shrinkToFit="0" readingOrder="0"/>
    </dxf>
    <dxf>
      <numFmt numFmtId="19" formatCode="m/d/yyyy"/>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4" formatCode="0.00%"/>
      <fill>
        <patternFill patternType="none">
          <fgColor indexed="64"/>
          <bgColor indexed="65"/>
        </patternFill>
      </fill>
      <alignment horizontal="general" vertical="center" textRotation="0" wrapText="0" indent="0" justifyLastLine="0" shrinkToFit="0" readingOrder="0"/>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center" textRotation="0" wrapText="0" indent="0" justifyLastLine="0" shrinkToFit="0" readingOrder="0"/>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center" textRotation="0" wrapText="0" indent="0" justifyLastLine="0" shrinkToFit="0" readingOrder="0"/>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center" textRotation="0" wrapText="0" indent="0" justifyLastLine="0" shrinkToFit="0" readingOrder="0"/>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center" textRotation="0" wrapText="0" indent="0" justifyLastLine="0" shrinkToFit="0" readingOrder="0"/>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auto="1"/>
        <name val="Calibri"/>
        <family val="2"/>
        <scheme val="minor"/>
      </font>
      <numFmt numFmtId="164" formatCode="[$-F400]h:mm:ss\ AM/PM"/>
      <fill>
        <patternFill patternType="none">
          <fgColor indexed="64"/>
          <bgColor indexed="65"/>
        </patternFill>
      </fill>
      <alignment horizontal="general" vertical="center" textRotation="0" wrapText="0" indent="0" justifyLastLine="0" shrinkToFit="0" readingOrder="0"/>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center" textRotation="0" wrapText="0" indent="0" justifyLastLine="0" shrinkToFit="0" readingOrder="0"/>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center" textRotation="0" wrapText="0" indent="0" justifyLastLine="0" shrinkToFit="0" readingOrder="0"/>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center" textRotation="0" wrapText="0" indent="0" justifyLastLine="0" shrinkToFit="0" readingOrder="0"/>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auto="1"/>
        <name val="Calibri"/>
        <family val="2"/>
        <scheme val="minor"/>
      </font>
      <numFmt numFmtId="164" formatCode="[$-F400]h:mm:ss\ AM/PM"/>
      <fill>
        <patternFill patternType="none">
          <fgColor indexed="64"/>
          <bgColor indexed="65"/>
        </patternFill>
      </fill>
      <alignment horizontal="general" vertical="center" textRotation="0" wrapText="0" indent="0" justifyLastLine="0" shrinkToFit="0" readingOrder="0"/>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auto="1"/>
        <name val="Calibri"/>
        <family val="2"/>
        <scheme val="minor"/>
      </font>
      <numFmt numFmtId="19" formatCode="m/d/yyyy"/>
      <fill>
        <patternFill patternType="none">
          <fgColor indexed="64"/>
          <bgColor indexed="65"/>
        </patternFill>
      </fill>
      <alignment horizontal="general" vertical="center" textRotation="0" wrapText="0" indent="0" justifyLastLine="0" shrinkToFit="0" readingOrder="0"/>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indexed="65"/>
        </patternFill>
      </fill>
      <alignment horizontal="general" vertical="center" textRotation="0" wrapText="0" indent="0" justifyLastLine="0" shrinkToFit="0" readingOrder="0"/>
      <border diagonalUp="0" diagonalDown="0">
        <left/>
        <right/>
        <top style="thin">
          <color theme="9" tint="0.39997558519241921"/>
        </top>
        <bottom style="thin">
          <color theme="9" tint="0.39997558519241921"/>
        </bottom>
        <vertical/>
        <horizontal/>
      </border>
    </dxf>
    <dxf>
      <border outline="0">
        <left style="thin">
          <color theme="9" tint="0.39997558519241921"/>
        </left>
      </border>
    </dxf>
    <dxf>
      <font>
        <b/>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center" textRotation="0" wrapText="0" indent="0" justifyLastLine="0" shrinkToFit="0" readingOrder="0"/>
    </dxf>
    <dxf>
      <numFmt numFmtId="1" formatCode="0"/>
    </dxf>
    <dxf>
      <numFmt numFmtId="1" formatCode="0"/>
    </dxf>
    <dxf>
      <numFmt numFmtId="13" formatCode="0%"/>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numFmt numFmtId="13" formatCode="0%"/>
    </dxf>
    <dxf>
      <numFmt numFmtId="14"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0" formatCode="General"/>
    </dxf>
    <dxf>
      <numFmt numFmtId="14" formatCode="0.00%"/>
    </dxf>
    <dxf>
      <numFmt numFmtId="0" formatCode="General"/>
    </dxf>
    <dxf>
      <numFmt numFmtId="0" formatCode="General"/>
    </dxf>
    <dxf>
      <numFmt numFmtId="0" formatCode="General"/>
    </dxf>
    <dxf>
      <numFmt numFmtId="164" formatCode="[$-F400]h:mm:ss\ AM/PM"/>
    </dxf>
    <dxf>
      <numFmt numFmtId="0" formatCode="General"/>
    </dxf>
    <dxf>
      <numFmt numFmtId="164" formatCode="[$-F400]h:mm:ss\ AM/PM"/>
    </dxf>
    <dxf>
      <numFmt numFmtId="19" formatCode="m/d/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connections" Target="connection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powerPivotData" Target="model/item.data"/><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[CombinedBacktesting_12122020.xlsx]Dashboard1!PivotTable3</c:name>
    <c:fmtId val="8"/>
  </c:pivotSource>
  <c:chart>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Dashboard1!$L$3</c:f>
              <c:strCache>
                <c:ptCount val="1"/>
                <c:pt idx="0">
                  <c:v>Sum of Gains_Formula</c:v>
                </c:pt>
              </c:strCache>
            </c:strRef>
          </c:tx>
          <c:spPr>
            <a:solidFill>
              <a:srgbClr val="00B050"/>
            </a:solidFill>
            <a:ln>
              <a:noFill/>
            </a:ln>
            <a:effectLst/>
          </c:spPr>
          <c:invertIfNegative val="1"/>
          <c:cat>
            <c:multiLvlStrRef>
              <c:f>Dashboard1!$K$4:$K$51</c:f>
              <c:multiLvlStrCache>
                <c:ptCount val="43"/>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lvl>
                <c:lvl>
                  <c:pt idx="0">
                    <c:v>2017</c:v>
                  </c:pt>
                  <c:pt idx="12">
                    <c:v>2018</c:v>
                  </c:pt>
                  <c:pt idx="24">
                    <c:v>2019</c:v>
                  </c:pt>
                  <c:pt idx="36">
                    <c:v>2020</c:v>
                  </c:pt>
                </c:lvl>
              </c:multiLvlStrCache>
            </c:multiLvlStrRef>
          </c:cat>
          <c:val>
            <c:numRef>
              <c:f>Dashboard1!$L$4:$L$51</c:f>
              <c:numCache>
                <c:formatCode>0</c:formatCode>
                <c:ptCount val="43"/>
                <c:pt idx="0">
                  <c:v>-5657.9999999998508</c:v>
                </c:pt>
                <c:pt idx="1">
                  <c:v>-8663.699999999626</c:v>
                </c:pt>
                <c:pt idx="2">
                  <c:v>-9543.5000000000909</c:v>
                </c:pt>
                <c:pt idx="3">
                  <c:v>1433.8500000001441</c:v>
                </c:pt>
                <c:pt idx="4">
                  <c:v>31449.549999999905</c:v>
                </c:pt>
                <c:pt idx="5">
                  <c:v>-76.850000000005821</c:v>
                </c:pt>
                <c:pt idx="6">
                  <c:v>-9106.4499999999971</c:v>
                </c:pt>
                <c:pt idx="7">
                  <c:v>16961.500000000025</c:v>
                </c:pt>
                <c:pt idx="8">
                  <c:v>-3357.6500000003143</c:v>
                </c:pt>
                <c:pt idx="9">
                  <c:v>-1841.5999999996909</c:v>
                </c:pt>
                <c:pt idx="10">
                  <c:v>16426.050000000021</c:v>
                </c:pt>
                <c:pt idx="11">
                  <c:v>72297.700000000012</c:v>
                </c:pt>
                <c:pt idx="12">
                  <c:v>80277.949999999633</c:v>
                </c:pt>
                <c:pt idx="13">
                  <c:v>42893.400000000111</c:v>
                </c:pt>
                <c:pt idx="14">
                  <c:v>77595.550000000236</c:v>
                </c:pt>
                <c:pt idx="15">
                  <c:v>34073.750000000364</c:v>
                </c:pt>
                <c:pt idx="16">
                  <c:v>52210.749999999927</c:v>
                </c:pt>
                <c:pt idx="17">
                  <c:v>-1329.5500000003549</c:v>
                </c:pt>
                <c:pt idx="18">
                  <c:v>78234.999999999462</c:v>
                </c:pt>
                <c:pt idx="19">
                  <c:v>2944.7500000000109</c:v>
                </c:pt>
                <c:pt idx="20">
                  <c:v>77031.35000000002</c:v>
                </c:pt>
                <c:pt idx="21">
                  <c:v>43193.900000000518</c:v>
                </c:pt>
                <c:pt idx="22">
                  <c:v>36024.549999999937</c:v>
                </c:pt>
                <c:pt idx="23">
                  <c:v>69707.200000000215</c:v>
                </c:pt>
                <c:pt idx="24">
                  <c:v>18329.649999999478</c:v>
                </c:pt>
                <c:pt idx="25">
                  <c:v>-14103.449999999393</c:v>
                </c:pt>
                <c:pt idx="26">
                  <c:v>228190.54999999912</c:v>
                </c:pt>
                <c:pt idx="27">
                  <c:v>175710.95000000214</c:v>
                </c:pt>
                <c:pt idx="28">
                  <c:v>90866.150000000605</c:v>
                </c:pt>
                <c:pt idx="29">
                  <c:v>-162659.54999999964</c:v>
                </c:pt>
                <c:pt idx="30">
                  <c:v>582635.2499999979</c:v>
                </c:pt>
                <c:pt idx="31">
                  <c:v>131880.70000000004</c:v>
                </c:pt>
                <c:pt idx="32">
                  <c:v>120059.69999999818</c:v>
                </c:pt>
                <c:pt idx="33">
                  <c:v>431861.50000000006</c:v>
                </c:pt>
                <c:pt idx="34">
                  <c:v>345166.35000000003</c:v>
                </c:pt>
                <c:pt idx="35">
                  <c:v>905677.2</c:v>
                </c:pt>
                <c:pt idx="36">
                  <c:v>97161.39999999787</c:v>
                </c:pt>
                <c:pt idx="37">
                  <c:v>945331.55000000098</c:v>
                </c:pt>
                <c:pt idx="38">
                  <c:v>295980.75000000047</c:v>
                </c:pt>
                <c:pt idx="39">
                  <c:v>-118221.49999999959</c:v>
                </c:pt>
                <c:pt idx="40">
                  <c:v>992870.84999999695</c:v>
                </c:pt>
                <c:pt idx="41">
                  <c:v>-265204.19999999757</c:v>
                </c:pt>
                <c:pt idx="42">
                  <c:v>818843.74999999709</c:v>
                </c:pt>
              </c:numCache>
            </c:numRef>
          </c:val>
          <c:extLst>
            <c:ext xmlns:c14="http://schemas.microsoft.com/office/drawing/2007/8/2/chart" uri="{6F2FDCE9-48DA-4B69-8628-5D25D57E5C99}">
              <c14:invertSolidFillFmt>
                <c14:spPr xmlns:c14="http://schemas.microsoft.com/office/drawing/2007/8/2/chart">
                  <a:solidFill>
                    <a:srgbClr val="FFFFFF"/>
                  </a:solidFill>
                  <a:ln>
                    <a:noFill/>
                  </a:ln>
                  <a:effectLst/>
                </c14:spPr>
              </c14:invertSolidFillFmt>
            </c:ext>
            <c:ext xmlns:c16="http://schemas.microsoft.com/office/drawing/2014/chart" uri="{C3380CC4-5D6E-409C-BE32-E72D297353CC}">
              <c16:uniqueId val="{00000000-27DA-47ED-B82E-4B945108B7FB}"/>
            </c:ext>
          </c:extLst>
        </c:ser>
        <c:dLbls>
          <c:showLegendKey val="0"/>
          <c:showVal val="0"/>
          <c:showCatName val="0"/>
          <c:showSerName val="0"/>
          <c:showPercent val="0"/>
          <c:showBubbleSize val="0"/>
        </c:dLbls>
        <c:gapWidth val="182"/>
        <c:axId val="441722752"/>
        <c:axId val="441724064"/>
      </c:barChart>
      <c:lineChart>
        <c:grouping val="standard"/>
        <c:varyColors val="0"/>
        <c:ser>
          <c:idx val="1"/>
          <c:order val="1"/>
          <c:tx>
            <c:strRef>
              <c:f>Dashboard1!$M$3</c:f>
              <c:strCache>
                <c:ptCount val="1"/>
                <c:pt idx="0">
                  <c:v>Average of PerTradeRisk</c:v>
                </c:pt>
              </c:strCache>
            </c:strRef>
          </c:tx>
          <c:spPr>
            <a:ln w="28575" cap="rnd">
              <a:solidFill>
                <a:schemeClr val="accent2"/>
              </a:solidFill>
              <a:round/>
            </a:ln>
            <a:effectLst/>
          </c:spPr>
          <c:marker>
            <c:symbol val="none"/>
          </c:marker>
          <c:cat>
            <c:multiLvlStrRef>
              <c:f>Dashboard1!$K$4:$K$51</c:f>
              <c:multiLvlStrCache>
                <c:ptCount val="43"/>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lvl>
                <c:lvl>
                  <c:pt idx="0">
                    <c:v>2017</c:v>
                  </c:pt>
                  <c:pt idx="12">
                    <c:v>2018</c:v>
                  </c:pt>
                  <c:pt idx="24">
                    <c:v>2019</c:v>
                  </c:pt>
                  <c:pt idx="36">
                    <c:v>2020</c:v>
                  </c:pt>
                </c:lvl>
              </c:multiLvlStrCache>
            </c:multiLvlStrRef>
          </c:cat>
          <c:val>
            <c:numRef>
              <c:f>Dashboard1!$M$4:$M$51</c:f>
              <c:numCache>
                <c:formatCode>0</c:formatCode>
                <c:ptCount val="43"/>
                <c:pt idx="0">
                  <c:v>2000</c:v>
                </c:pt>
                <c:pt idx="1">
                  <c:v>2000</c:v>
                </c:pt>
                <c:pt idx="2">
                  <c:v>2000</c:v>
                </c:pt>
                <c:pt idx="3">
                  <c:v>2000</c:v>
                </c:pt>
                <c:pt idx="4">
                  <c:v>2000</c:v>
                </c:pt>
                <c:pt idx="5">
                  <c:v>2000</c:v>
                </c:pt>
                <c:pt idx="6">
                  <c:v>2000</c:v>
                </c:pt>
                <c:pt idx="7">
                  <c:v>2000</c:v>
                </c:pt>
                <c:pt idx="8">
                  <c:v>2000</c:v>
                </c:pt>
                <c:pt idx="9">
                  <c:v>2000</c:v>
                </c:pt>
                <c:pt idx="10">
                  <c:v>2000</c:v>
                </c:pt>
                <c:pt idx="11">
                  <c:v>2000</c:v>
                </c:pt>
                <c:pt idx="12">
                  <c:v>3000</c:v>
                </c:pt>
                <c:pt idx="13">
                  <c:v>3000</c:v>
                </c:pt>
                <c:pt idx="14">
                  <c:v>4000</c:v>
                </c:pt>
                <c:pt idx="15">
                  <c:v>5000</c:v>
                </c:pt>
                <c:pt idx="16">
                  <c:v>5000</c:v>
                </c:pt>
                <c:pt idx="17">
                  <c:v>5000</c:v>
                </c:pt>
                <c:pt idx="18">
                  <c:v>5000</c:v>
                </c:pt>
                <c:pt idx="19">
                  <c:v>6000</c:v>
                </c:pt>
                <c:pt idx="20">
                  <c:v>6000</c:v>
                </c:pt>
                <c:pt idx="21">
                  <c:v>7000</c:v>
                </c:pt>
                <c:pt idx="22">
                  <c:v>7000</c:v>
                </c:pt>
                <c:pt idx="23">
                  <c:v>8000</c:v>
                </c:pt>
                <c:pt idx="24">
                  <c:v>8000</c:v>
                </c:pt>
                <c:pt idx="25">
                  <c:v>9000</c:v>
                </c:pt>
                <c:pt idx="26">
                  <c:v>9000</c:v>
                </c:pt>
                <c:pt idx="27">
                  <c:v>11000</c:v>
                </c:pt>
                <c:pt idx="28">
                  <c:v>13000</c:v>
                </c:pt>
                <c:pt idx="29">
                  <c:v>13000</c:v>
                </c:pt>
                <c:pt idx="30">
                  <c:v>13000</c:v>
                </c:pt>
                <c:pt idx="31">
                  <c:v>18000</c:v>
                </c:pt>
                <c:pt idx="32">
                  <c:v>19000</c:v>
                </c:pt>
                <c:pt idx="33">
                  <c:v>20000</c:v>
                </c:pt>
                <c:pt idx="34">
                  <c:v>24000</c:v>
                </c:pt>
                <c:pt idx="35">
                  <c:v>28000</c:v>
                </c:pt>
                <c:pt idx="36">
                  <c:v>37000</c:v>
                </c:pt>
                <c:pt idx="37">
                  <c:v>38000</c:v>
                </c:pt>
                <c:pt idx="38">
                  <c:v>47000</c:v>
                </c:pt>
                <c:pt idx="39">
                  <c:v>50000</c:v>
                </c:pt>
                <c:pt idx="40">
                  <c:v>50000</c:v>
                </c:pt>
                <c:pt idx="41">
                  <c:v>59000</c:v>
                </c:pt>
                <c:pt idx="42">
                  <c:v>59000</c:v>
                </c:pt>
              </c:numCache>
            </c:numRef>
          </c:val>
          <c:smooth val="0"/>
          <c:extLst>
            <c:ext xmlns:c16="http://schemas.microsoft.com/office/drawing/2014/chart" uri="{C3380CC4-5D6E-409C-BE32-E72D297353CC}">
              <c16:uniqueId val="{00000001-27DA-47ED-B82E-4B945108B7FB}"/>
            </c:ext>
          </c:extLst>
        </c:ser>
        <c:dLbls>
          <c:showLegendKey val="0"/>
          <c:showVal val="0"/>
          <c:showCatName val="0"/>
          <c:showSerName val="0"/>
          <c:showPercent val="0"/>
          <c:showBubbleSize val="0"/>
        </c:dLbls>
        <c:marker val="1"/>
        <c:smooth val="0"/>
        <c:axId val="441722752"/>
        <c:axId val="441724064"/>
      </c:lineChart>
      <c:catAx>
        <c:axId val="441722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41724064"/>
        <c:crosses val="autoZero"/>
        <c:auto val="1"/>
        <c:lblAlgn val="ctr"/>
        <c:lblOffset val="100"/>
        <c:noMultiLvlLbl val="0"/>
      </c:catAx>
      <c:valAx>
        <c:axId val="441724064"/>
        <c:scaling>
          <c:orientation val="minMax"/>
          <c:max val="1000000"/>
          <c:min val="-3000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41722752"/>
        <c:crosses val="autoZero"/>
        <c:crossBetween val="between"/>
        <c:majorUnit val="100000"/>
        <c:minorUnit val="40000"/>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65000"/>
        <a:lumOff val="35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Capital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ndard"/>
        <c:varyColors val="0"/>
        <c:ser>
          <c:idx val="0"/>
          <c:order val="0"/>
          <c:tx>
            <c:strRef>
              <c:f>Dashboard!$H$1</c:f>
              <c:strCache>
                <c:ptCount val="1"/>
                <c:pt idx="0">
                  <c:v>200000</c:v>
                </c:pt>
              </c:strCache>
            </c:strRef>
          </c:tx>
          <c:spPr>
            <a:solidFill>
              <a:schemeClr val="accent1"/>
            </a:solidFill>
            <a:ln>
              <a:noFill/>
            </a:ln>
            <a:effectLst/>
          </c:spPr>
          <c:cat>
            <c:numRef>
              <c:f>Dashboard!$A$2:$A$1556</c:f>
              <c:numCache>
                <c:formatCode>m/d/yyyy</c:formatCode>
                <c:ptCount val="1555"/>
                <c:pt idx="0">
                  <c:v>42738</c:v>
                </c:pt>
                <c:pt idx="1">
                  <c:v>42739</c:v>
                </c:pt>
                <c:pt idx="2">
                  <c:v>42740</c:v>
                </c:pt>
                <c:pt idx="3">
                  <c:v>42741</c:v>
                </c:pt>
                <c:pt idx="4">
                  <c:v>42745</c:v>
                </c:pt>
                <c:pt idx="5">
                  <c:v>42746</c:v>
                </c:pt>
                <c:pt idx="6">
                  <c:v>42747</c:v>
                </c:pt>
                <c:pt idx="7">
                  <c:v>42748</c:v>
                </c:pt>
                <c:pt idx="8">
                  <c:v>42752</c:v>
                </c:pt>
                <c:pt idx="9">
                  <c:v>42753</c:v>
                </c:pt>
                <c:pt idx="10">
                  <c:v>42755</c:v>
                </c:pt>
                <c:pt idx="11">
                  <c:v>42760</c:v>
                </c:pt>
                <c:pt idx="12">
                  <c:v>42762</c:v>
                </c:pt>
                <c:pt idx="13">
                  <c:v>42765</c:v>
                </c:pt>
                <c:pt idx="14">
                  <c:v>42766</c:v>
                </c:pt>
                <c:pt idx="15">
                  <c:v>42767</c:v>
                </c:pt>
                <c:pt idx="16">
                  <c:v>42769</c:v>
                </c:pt>
                <c:pt idx="17">
                  <c:v>42772</c:v>
                </c:pt>
                <c:pt idx="18">
                  <c:v>42775</c:v>
                </c:pt>
                <c:pt idx="19">
                  <c:v>42776</c:v>
                </c:pt>
                <c:pt idx="20">
                  <c:v>42779</c:v>
                </c:pt>
                <c:pt idx="21">
                  <c:v>42782</c:v>
                </c:pt>
                <c:pt idx="22">
                  <c:v>42783</c:v>
                </c:pt>
                <c:pt idx="23">
                  <c:v>42786</c:v>
                </c:pt>
                <c:pt idx="24">
                  <c:v>42787</c:v>
                </c:pt>
                <c:pt idx="25">
                  <c:v>42788</c:v>
                </c:pt>
                <c:pt idx="26">
                  <c:v>42789</c:v>
                </c:pt>
                <c:pt idx="27">
                  <c:v>42793</c:v>
                </c:pt>
                <c:pt idx="28">
                  <c:v>42795</c:v>
                </c:pt>
                <c:pt idx="29">
                  <c:v>42796</c:v>
                </c:pt>
                <c:pt idx="30">
                  <c:v>42797</c:v>
                </c:pt>
                <c:pt idx="31">
                  <c:v>42801</c:v>
                </c:pt>
                <c:pt idx="32">
                  <c:v>42802</c:v>
                </c:pt>
                <c:pt idx="33">
                  <c:v>42803</c:v>
                </c:pt>
                <c:pt idx="34">
                  <c:v>42804</c:v>
                </c:pt>
                <c:pt idx="35">
                  <c:v>42808</c:v>
                </c:pt>
                <c:pt idx="36">
                  <c:v>42809</c:v>
                </c:pt>
                <c:pt idx="37">
                  <c:v>42810</c:v>
                </c:pt>
                <c:pt idx="38">
                  <c:v>42814</c:v>
                </c:pt>
                <c:pt idx="39">
                  <c:v>42816</c:v>
                </c:pt>
                <c:pt idx="40">
                  <c:v>42817</c:v>
                </c:pt>
                <c:pt idx="41">
                  <c:v>42818</c:v>
                </c:pt>
                <c:pt idx="42">
                  <c:v>42821</c:v>
                </c:pt>
                <c:pt idx="43">
                  <c:v>42822</c:v>
                </c:pt>
                <c:pt idx="44">
                  <c:v>42823</c:v>
                </c:pt>
                <c:pt idx="45">
                  <c:v>42824</c:v>
                </c:pt>
                <c:pt idx="46">
                  <c:v>42825</c:v>
                </c:pt>
                <c:pt idx="47">
                  <c:v>42828</c:v>
                </c:pt>
                <c:pt idx="48">
                  <c:v>42830</c:v>
                </c:pt>
                <c:pt idx="49">
                  <c:v>42831</c:v>
                </c:pt>
                <c:pt idx="50">
                  <c:v>42835</c:v>
                </c:pt>
                <c:pt idx="51">
                  <c:v>42836</c:v>
                </c:pt>
                <c:pt idx="52">
                  <c:v>42838</c:v>
                </c:pt>
                <c:pt idx="53">
                  <c:v>42842</c:v>
                </c:pt>
                <c:pt idx="54">
                  <c:v>42846</c:v>
                </c:pt>
                <c:pt idx="55">
                  <c:v>42849</c:v>
                </c:pt>
                <c:pt idx="56">
                  <c:v>42850</c:v>
                </c:pt>
                <c:pt idx="57">
                  <c:v>42851</c:v>
                </c:pt>
                <c:pt idx="58">
                  <c:v>42852</c:v>
                </c:pt>
                <c:pt idx="59">
                  <c:v>42853</c:v>
                </c:pt>
                <c:pt idx="60">
                  <c:v>42857</c:v>
                </c:pt>
                <c:pt idx="61">
                  <c:v>42858</c:v>
                </c:pt>
                <c:pt idx="62">
                  <c:v>42859</c:v>
                </c:pt>
                <c:pt idx="63">
                  <c:v>42860</c:v>
                </c:pt>
                <c:pt idx="64">
                  <c:v>42863</c:v>
                </c:pt>
                <c:pt idx="65">
                  <c:v>42864</c:v>
                </c:pt>
                <c:pt idx="66">
                  <c:v>42865</c:v>
                </c:pt>
                <c:pt idx="67">
                  <c:v>42866</c:v>
                </c:pt>
                <c:pt idx="68">
                  <c:v>42867</c:v>
                </c:pt>
                <c:pt idx="69">
                  <c:v>42870</c:v>
                </c:pt>
                <c:pt idx="70">
                  <c:v>42871</c:v>
                </c:pt>
                <c:pt idx="71">
                  <c:v>42872</c:v>
                </c:pt>
                <c:pt idx="72">
                  <c:v>42873</c:v>
                </c:pt>
                <c:pt idx="73">
                  <c:v>42874</c:v>
                </c:pt>
                <c:pt idx="74">
                  <c:v>42877</c:v>
                </c:pt>
                <c:pt idx="75">
                  <c:v>42878</c:v>
                </c:pt>
                <c:pt idx="76">
                  <c:v>42881</c:v>
                </c:pt>
                <c:pt idx="77">
                  <c:v>42885</c:v>
                </c:pt>
                <c:pt idx="78">
                  <c:v>42886</c:v>
                </c:pt>
                <c:pt idx="79">
                  <c:v>42887</c:v>
                </c:pt>
                <c:pt idx="80">
                  <c:v>42891</c:v>
                </c:pt>
                <c:pt idx="81">
                  <c:v>42892</c:v>
                </c:pt>
                <c:pt idx="82">
                  <c:v>42893</c:v>
                </c:pt>
                <c:pt idx="83">
                  <c:v>42894</c:v>
                </c:pt>
                <c:pt idx="84">
                  <c:v>42895</c:v>
                </c:pt>
                <c:pt idx="85">
                  <c:v>42898</c:v>
                </c:pt>
                <c:pt idx="86">
                  <c:v>42899</c:v>
                </c:pt>
                <c:pt idx="87">
                  <c:v>42900</c:v>
                </c:pt>
                <c:pt idx="88">
                  <c:v>42901</c:v>
                </c:pt>
                <c:pt idx="89">
                  <c:v>42902</c:v>
                </c:pt>
                <c:pt idx="90">
                  <c:v>42905</c:v>
                </c:pt>
                <c:pt idx="91">
                  <c:v>42907</c:v>
                </c:pt>
                <c:pt idx="92">
                  <c:v>42908</c:v>
                </c:pt>
                <c:pt idx="93">
                  <c:v>42909</c:v>
                </c:pt>
                <c:pt idx="94">
                  <c:v>42913</c:v>
                </c:pt>
                <c:pt idx="95">
                  <c:v>42914</c:v>
                </c:pt>
                <c:pt idx="96">
                  <c:v>42916</c:v>
                </c:pt>
                <c:pt idx="97">
                  <c:v>42920</c:v>
                </c:pt>
                <c:pt idx="98">
                  <c:v>42921</c:v>
                </c:pt>
                <c:pt idx="99">
                  <c:v>42922</c:v>
                </c:pt>
                <c:pt idx="100">
                  <c:v>42923</c:v>
                </c:pt>
                <c:pt idx="101">
                  <c:v>42928</c:v>
                </c:pt>
                <c:pt idx="102">
                  <c:v>42930</c:v>
                </c:pt>
                <c:pt idx="103">
                  <c:v>42933</c:v>
                </c:pt>
                <c:pt idx="104">
                  <c:v>42935</c:v>
                </c:pt>
                <c:pt idx="105">
                  <c:v>42936</c:v>
                </c:pt>
                <c:pt idx="106">
                  <c:v>42937</c:v>
                </c:pt>
                <c:pt idx="107">
                  <c:v>42940</c:v>
                </c:pt>
                <c:pt idx="108">
                  <c:v>42941</c:v>
                </c:pt>
                <c:pt idx="109">
                  <c:v>42942</c:v>
                </c:pt>
                <c:pt idx="110">
                  <c:v>42943</c:v>
                </c:pt>
                <c:pt idx="111">
                  <c:v>42947</c:v>
                </c:pt>
                <c:pt idx="112">
                  <c:v>42948</c:v>
                </c:pt>
                <c:pt idx="113">
                  <c:v>42950</c:v>
                </c:pt>
                <c:pt idx="114">
                  <c:v>42955</c:v>
                </c:pt>
                <c:pt idx="115">
                  <c:v>42956</c:v>
                </c:pt>
                <c:pt idx="116">
                  <c:v>42957</c:v>
                </c:pt>
                <c:pt idx="117">
                  <c:v>42958</c:v>
                </c:pt>
                <c:pt idx="118">
                  <c:v>42961</c:v>
                </c:pt>
                <c:pt idx="119">
                  <c:v>42963</c:v>
                </c:pt>
                <c:pt idx="120">
                  <c:v>42965</c:v>
                </c:pt>
                <c:pt idx="121">
                  <c:v>42968</c:v>
                </c:pt>
                <c:pt idx="122">
                  <c:v>42971</c:v>
                </c:pt>
                <c:pt idx="123">
                  <c:v>42976</c:v>
                </c:pt>
                <c:pt idx="124">
                  <c:v>42979</c:v>
                </c:pt>
                <c:pt idx="125">
                  <c:v>42982</c:v>
                </c:pt>
                <c:pt idx="126">
                  <c:v>42983</c:v>
                </c:pt>
                <c:pt idx="127">
                  <c:v>42984</c:v>
                </c:pt>
                <c:pt idx="128">
                  <c:v>42985</c:v>
                </c:pt>
                <c:pt idx="129">
                  <c:v>42986</c:v>
                </c:pt>
                <c:pt idx="130">
                  <c:v>42989</c:v>
                </c:pt>
                <c:pt idx="131">
                  <c:v>42990</c:v>
                </c:pt>
                <c:pt idx="132">
                  <c:v>42991</c:v>
                </c:pt>
                <c:pt idx="133">
                  <c:v>42992</c:v>
                </c:pt>
                <c:pt idx="134">
                  <c:v>42993</c:v>
                </c:pt>
                <c:pt idx="135">
                  <c:v>42996</c:v>
                </c:pt>
                <c:pt idx="136">
                  <c:v>42997</c:v>
                </c:pt>
                <c:pt idx="137">
                  <c:v>42998</c:v>
                </c:pt>
                <c:pt idx="138">
                  <c:v>42999</c:v>
                </c:pt>
                <c:pt idx="139">
                  <c:v>43000</c:v>
                </c:pt>
                <c:pt idx="140">
                  <c:v>43003</c:v>
                </c:pt>
                <c:pt idx="141">
                  <c:v>43004</c:v>
                </c:pt>
                <c:pt idx="142">
                  <c:v>43005</c:v>
                </c:pt>
                <c:pt idx="143">
                  <c:v>43006</c:v>
                </c:pt>
                <c:pt idx="144">
                  <c:v>43012</c:v>
                </c:pt>
                <c:pt idx="145">
                  <c:v>43013</c:v>
                </c:pt>
                <c:pt idx="146">
                  <c:v>43014</c:v>
                </c:pt>
                <c:pt idx="147">
                  <c:v>43017</c:v>
                </c:pt>
                <c:pt idx="148">
                  <c:v>43019</c:v>
                </c:pt>
                <c:pt idx="149">
                  <c:v>43020</c:v>
                </c:pt>
                <c:pt idx="150">
                  <c:v>43021</c:v>
                </c:pt>
                <c:pt idx="151">
                  <c:v>43024</c:v>
                </c:pt>
                <c:pt idx="152">
                  <c:v>43025</c:v>
                </c:pt>
                <c:pt idx="153">
                  <c:v>43026</c:v>
                </c:pt>
                <c:pt idx="154">
                  <c:v>43032</c:v>
                </c:pt>
                <c:pt idx="155">
                  <c:v>43033</c:v>
                </c:pt>
                <c:pt idx="156">
                  <c:v>43035</c:v>
                </c:pt>
                <c:pt idx="157">
                  <c:v>43038</c:v>
                </c:pt>
                <c:pt idx="158">
                  <c:v>43039</c:v>
                </c:pt>
                <c:pt idx="159">
                  <c:v>43040</c:v>
                </c:pt>
                <c:pt idx="160">
                  <c:v>43041</c:v>
                </c:pt>
                <c:pt idx="161">
                  <c:v>43046</c:v>
                </c:pt>
                <c:pt idx="162">
                  <c:v>43047</c:v>
                </c:pt>
                <c:pt idx="163">
                  <c:v>43048</c:v>
                </c:pt>
                <c:pt idx="164">
                  <c:v>43049</c:v>
                </c:pt>
                <c:pt idx="165">
                  <c:v>43052</c:v>
                </c:pt>
                <c:pt idx="166">
                  <c:v>43053</c:v>
                </c:pt>
                <c:pt idx="167">
                  <c:v>43054</c:v>
                </c:pt>
                <c:pt idx="168">
                  <c:v>43055</c:v>
                </c:pt>
                <c:pt idx="169">
                  <c:v>43056</c:v>
                </c:pt>
                <c:pt idx="170">
                  <c:v>43059</c:v>
                </c:pt>
                <c:pt idx="171">
                  <c:v>43060</c:v>
                </c:pt>
                <c:pt idx="172">
                  <c:v>43061</c:v>
                </c:pt>
                <c:pt idx="173">
                  <c:v>43062</c:v>
                </c:pt>
                <c:pt idx="174">
                  <c:v>43063</c:v>
                </c:pt>
                <c:pt idx="175">
                  <c:v>43066</c:v>
                </c:pt>
                <c:pt idx="176">
                  <c:v>43067</c:v>
                </c:pt>
                <c:pt idx="177">
                  <c:v>43069</c:v>
                </c:pt>
                <c:pt idx="178">
                  <c:v>43070</c:v>
                </c:pt>
                <c:pt idx="179">
                  <c:v>43074</c:v>
                </c:pt>
                <c:pt idx="180">
                  <c:v>43075</c:v>
                </c:pt>
                <c:pt idx="181">
                  <c:v>43076</c:v>
                </c:pt>
                <c:pt idx="182">
                  <c:v>43077</c:v>
                </c:pt>
                <c:pt idx="183">
                  <c:v>43080</c:v>
                </c:pt>
                <c:pt idx="184">
                  <c:v>43081</c:v>
                </c:pt>
                <c:pt idx="185">
                  <c:v>43082</c:v>
                </c:pt>
                <c:pt idx="186">
                  <c:v>43083</c:v>
                </c:pt>
                <c:pt idx="187">
                  <c:v>43084</c:v>
                </c:pt>
                <c:pt idx="188">
                  <c:v>43088</c:v>
                </c:pt>
                <c:pt idx="189">
                  <c:v>43089</c:v>
                </c:pt>
                <c:pt idx="190">
                  <c:v>43090</c:v>
                </c:pt>
                <c:pt idx="191">
                  <c:v>43091</c:v>
                </c:pt>
                <c:pt idx="192">
                  <c:v>43095</c:v>
                </c:pt>
                <c:pt idx="193">
                  <c:v>43097</c:v>
                </c:pt>
                <c:pt idx="194">
                  <c:v>43098</c:v>
                </c:pt>
                <c:pt idx="195">
                  <c:v>43102</c:v>
                </c:pt>
                <c:pt idx="196">
                  <c:v>43103</c:v>
                </c:pt>
                <c:pt idx="197">
                  <c:v>43108</c:v>
                </c:pt>
                <c:pt idx="198">
                  <c:v>43109</c:v>
                </c:pt>
                <c:pt idx="199">
                  <c:v>43110</c:v>
                </c:pt>
                <c:pt idx="200">
                  <c:v>43111</c:v>
                </c:pt>
                <c:pt idx="201">
                  <c:v>43115</c:v>
                </c:pt>
                <c:pt idx="202">
                  <c:v>43116</c:v>
                </c:pt>
                <c:pt idx="203">
                  <c:v>43118</c:v>
                </c:pt>
                <c:pt idx="204">
                  <c:v>43119</c:v>
                </c:pt>
                <c:pt idx="205">
                  <c:v>43122</c:v>
                </c:pt>
                <c:pt idx="206">
                  <c:v>43123</c:v>
                </c:pt>
                <c:pt idx="207">
                  <c:v>43124</c:v>
                </c:pt>
                <c:pt idx="208">
                  <c:v>43125</c:v>
                </c:pt>
                <c:pt idx="209">
                  <c:v>43129</c:v>
                </c:pt>
                <c:pt idx="210">
                  <c:v>43130</c:v>
                </c:pt>
                <c:pt idx="211">
                  <c:v>43131</c:v>
                </c:pt>
                <c:pt idx="212">
                  <c:v>43133</c:v>
                </c:pt>
                <c:pt idx="213">
                  <c:v>43136</c:v>
                </c:pt>
                <c:pt idx="214">
                  <c:v>43138</c:v>
                </c:pt>
                <c:pt idx="215">
                  <c:v>43139</c:v>
                </c:pt>
                <c:pt idx="216">
                  <c:v>43143</c:v>
                </c:pt>
                <c:pt idx="217">
                  <c:v>43146</c:v>
                </c:pt>
                <c:pt idx="218">
                  <c:v>43150</c:v>
                </c:pt>
                <c:pt idx="219">
                  <c:v>43152</c:v>
                </c:pt>
                <c:pt idx="220">
                  <c:v>43153</c:v>
                </c:pt>
                <c:pt idx="221">
                  <c:v>43154</c:v>
                </c:pt>
                <c:pt idx="222">
                  <c:v>43157</c:v>
                </c:pt>
                <c:pt idx="223">
                  <c:v>43159</c:v>
                </c:pt>
                <c:pt idx="224">
                  <c:v>43164</c:v>
                </c:pt>
                <c:pt idx="225">
                  <c:v>43165</c:v>
                </c:pt>
                <c:pt idx="226">
                  <c:v>43166</c:v>
                </c:pt>
                <c:pt idx="227">
                  <c:v>43167</c:v>
                </c:pt>
                <c:pt idx="228">
                  <c:v>43168</c:v>
                </c:pt>
                <c:pt idx="229">
                  <c:v>43172</c:v>
                </c:pt>
                <c:pt idx="230">
                  <c:v>43173</c:v>
                </c:pt>
                <c:pt idx="231">
                  <c:v>43175</c:v>
                </c:pt>
                <c:pt idx="232">
                  <c:v>43178</c:v>
                </c:pt>
                <c:pt idx="233">
                  <c:v>43179</c:v>
                </c:pt>
                <c:pt idx="234">
                  <c:v>43180</c:v>
                </c:pt>
                <c:pt idx="235">
                  <c:v>43181</c:v>
                </c:pt>
                <c:pt idx="236">
                  <c:v>43182</c:v>
                </c:pt>
                <c:pt idx="237">
                  <c:v>43186</c:v>
                </c:pt>
                <c:pt idx="238">
                  <c:v>43187</c:v>
                </c:pt>
                <c:pt idx="239">
                  <c:v>43192</c:v>
                </c:pt>
                <c:pt idx="240">
                  <c:v>43193</c:v>
                </c:pt>
                <c:pt idx="241">
                  <c:v>43194</c:v>
                </c:pt>
                <c:pt idx="242">
                  <c:v>43195</c:v>
                </c:pt>
                <c:pt idx="243">
                  <c:v>43196</c:v>
                </c:pt>
                <c:pt idx="244">
                  <c:v>43199</c:v>
                </c:pt>
                <c:pt idx="245">
                  <c:v>43200</c:v>
                </c:pt>
                <c:pt idx="246">
                  <c:v>43201</c:v>
                </c:pt>
                <c:pt idx="247">
                  <c:v>43202</c:v>
                </c:pt>
                <c:pt idx="248">
                  <c:v>43203</c:v>
                </c:pt>
                <c:pt idx="249">
                  <c:v>43206</c:v>
                </c:pt>
                <c:pt idx="250">
                  <c:v>43207</c:v>
                </c:pt>
                <c:pt idx="251">
                  <c:v>43208</c:v>
                </c:pt>
                <c:pt idx="252">
                  <c:v>43209</c:v>
                </c:pt>
                <c:pt idx="253">
                  <c:v>43210</c:v>
                </c:pt>
                <c:pt idx="254">
                  <c:v>43213</c:v>
                </c:pt>
                <c:pt idx="255">
                  <c:v>43215</c:v>
                </c:pt>
                <c:pt idx="256">
                  <c:v>43216</c:v>
                </c:pt>
                <c:pt idx="257">
                  <c:v>43217</c:v>
                </c:pt>
                <c:pt idx="258">
                  <c:v>43220</c:v>
                </c:pt>
                <c:pt idx="259">
                  <c:v>43222</c:v>
                </c:pt>
                <c:pt idx="260">
                  <c:v>43223</c:v>
                </c:pt>
                <c:pt idx="261">
                  <c:v>43224</c:v>
                </c:pt>
                <c:pt idx="262">
                  <c:v>43227</c:v>
                </c:pt>
                <c:pt idx="263">
                  <c:v>43228</c:v>
                </c:pt>
                <c:pt idx="264">
                  <c:v>43229</c:v>
                </c:pt>
                <c:pt idx="265">
                  <c:v>43230</c:v>
                </c:pt>
                <c:pt idx="266">
                  <c:v>43231</c:v>
                </c:pt>
                <c:pt idx="267">
                  <c:v>43234</c:v>
                </c:pt>
                <c:pt idx="268">
                  <c:v>43235</c:v>
                </c:pt>
                <c:pt idx="269">
                  <c:v>43237</c:v>
                </c:pt>
                <c:pt idx="270">
                  <c:v>43238</c:v>
                </c:pt>
                <c:pt idx="271">
                  <c:v>43241</c:v>
                </c:pt>
                <c:pt idx="272">
                  <c:v>43243</c:v>
                </c:pt>
                <c:pt idx="273">
                  <c:v>43245</c:v>
                </c:pt>
                <c:pt idx="274">
                  <c:v>43248</c:v>
                </c:pt>
                <c:pt idx="275">
                  <c:v>43249</c:v>
                </c:pt>
                <c:pt idx="276">
                  <c:v>43250</c:v>
                </c:pt>
                <c:pt idx="277">
                  <c:v>43251</c:v>
                </c:pt>
                <c:pt idx="278">
                  <c:v>43252</c:v>
                </c:pt>
                <c:pt idx="279">
                  <c:v>43255</c:v>
                </c:pt>
                <c:pt idx="280">
                  <c:v>43256</c:v>
                </c:pt>
                <c:pt idx="281">
                  <c:v>43257</c:v>
                </c:pt>
                <c:pt idx="282">
                  <c:v>43258</c:v>
                </c:pt>
                <c:pt idx="283">
                  <c:v>43264</c:v>
                </c:pt>
                <c:pt idx="284">
                  <c:v>43265</c:v>
                </c:pt>
                <c:pt idx="285">
                  <c:v>43266</c:v>
                </c:pt>
                <c:pt idx="286">
                  <c:v>43269</c:v>
                </c:pt>
                <c:pt idx="287">
                  <c:v>43270</c:v>
                </c:pt>
                <c:pt idx="288">
                  <c:v>43271</c:v>
                </c:pt>
                <c:pt idx="289">
                  <c:v>43272</c:v>
                </c:pt>
                <c:pt idx="290">
                  <c:v>43273</c:v>
                </c:pt>
                <c:pt idx="291">
                  <c:v>43276</c:v>
                </c:pt>
                <c:pt idx="292">
                  <c:v>43277</c:v>
                </c:pt>
                <c:pt idx="293">
                  <c:v>43278</c:v>
                </c:pt>
                <c:pt idx="294">
                  <c:v>43279</c:v>
                </c:pt>
                <c:pt idx="295">
                  <c:v>43280</c:v>
                </c:pt>
                <c:pt idx="296">
                  <c:v>43283</c:v>
                </c:pt>
                <c:pt idx="297">
                  <c:v>43285</c:v>
                </c:pt>
                <c:pt idx="298">
                  <c:v>43286</c:v>
                </c:pt>
                <c:pt idx="299">
                  <c:v>43287</c:v>
                </c:pt>
                <c:pt idx="300">
                  <c:v>43290</c:v>
                </c:pt>
                <c:pt idx="301">
                  <c:v>43293</c:v>
                </c:pt>
                <c:pt idx="302">
                  <c:v>43294</c:v>
                </c:pt>
                <c:pt idx="303">
                  <c:v>43297</c:v>
                </c:pt>
                <c:pt idx="304">
                  <c:v>43299</c:v>
                </c:pt>
                <c:pt idx="305">
                  <c:v>43300</c:v>
                </c:pt>
                <c:pt idx="306">
                  <c:v>43301</c:v>
                </c:pt>
                <c:pt idx="307">
                  <c:v>43304</c:v>
                </c:pt>
                <c:pt idx="308">
                  <c:v>43305</c:v>
                </c:pt>
                <c:pt idx="309">
                  <c:v>43306</c:v>
                </c:pt>
                <c:pt idx="310">
                  <c:v>43307</c:v>
                </c:pt>
                <c:pt idx="311">
                  <c:v>43308</c:v>
                </c:pt>
                <c:pt idx="312">
                  <c:v>43311</c:v>
                </c:pt>
                <c:pt idx="313">
                  <c:v>43312</c:v>
                </c:pt>
                <c:pt idx="314">
                  <c:v>43318</c:v>
                </c:pt>
                <c:pt idx="315">
                  <c:v>43319</c:v>
                </c:pt>
                <c:pt idx="316">
                  <c:v>43320</c:v>
                </c:pt>
                <c:pt idx="317">
                  <c:v>43321</c:v>
                </c:pt>
                <c:pt idx="318">
                  <c:v>43325</c:v>
                </c:pt>
                <c:pt idx="319">
                  <c:v>43326</c:v>
                </c:pt>
                <c:pt idx="320">
                  <c:v>43332</c:v>
                </c:pt>
                <c:pt idx="321">
                  <c:v>43333</c:v>
                </c:pt>
                <c:pt idx="322">
                  <c:v>43335</c:v>
                </c:pt>
                <c:pt idx="323">
                  <c:v>43336</c:v>
                </c:pt>
                <c:pt idx="324">
                  <c:v>43339</c:v>
                </c:pt>
                <c:pt idx="325">
                  <c:v>43340</c:v>
                </c:pt>
                <c:pt idx="326">
                  <c:v>43341</c:v>
                </c:pt>
                <c:pt idx="327">
                  <c:v>43342</c:v>
                </c:pt>
                <c:pt idx="328">
                  <c:v>43343</c:v>
                </c:pt>
                <c:pt idx="329">
                  <c:v>43346</c:v>
                </c:pt>
                <c:pt idx="330">
                  <c:v>43347</c:v>
                </c:pt>
                <c:pt idx="331">
                  <c:v>43348</c:v>
                </c:pt>
                <c:pt idx="332">
                  <c:v>43350</c:v>
                </c:pt>
                <c:pt idx="333">
                  <c:v>43354</c:v>
                </c:pt>
                <c:pt idx="334">
                  <c:v>43355</c:v>
                </c:pt>
                <c:pt idx="335">
                  <c:v>43357</c:v>
                </c:pt>
                <c:pt idx="336">
                  <c:v>43360</c:v>
                </c:pt>
                <c:pt idx="337">
                  <c:v>43361</c:v>
                </c:pt>
                <c:pt idx="338">
                  <c:v>43362</c:v>
                </c:pt>
                <c:pt idx="339">
                  <c:v>43364</c:v>
                </c:pt>
                <c:pt idx="340">
                  <c:v>43367</c:v>
                </c:pt>
                <c:pt idx="341">
                  <c:v>43368</c:v>
                </c:pt>
                <c:pt idx="342">
                  <c:v>43369</c:v>
                </c:pt>
                <c:pt idx="343">
                  <c:v>43370</c:v>
                </c:pt>
                <c:pt idx="344">
                  <c:v>43374</c:v>
                </c:pt>
                <c:pt idx="345">
                  <c:v>43376</c:v>
                </c:pt>
                <c:pt idx="346">
                  <c:v>43378</c:v>
                </c:pt>
                <c:pt idx="347">
                  <c:v>43381</c:v>
                </c:pt>
                <c:pt idx="348">
                  <c:v>43382</c:v>
                </c:pt>
                <c:pt idx="349">
                  <c:v>43384</c:v>
                </c:pt>
                <c:pt idx="350">
                  <c:v>43385</c:v>
                </c:pt>
                <c:pt idx="351">
                  <c:v>43388</c:v>
                </c:pt>
                <c:pt idx="352">
                  <c:v>43389</c:v>
                </c:pt>
                <c:pt idx="353">
                  <c:v>43392</c:v>
                </c:pt>
                <c:pt idx="354">
                  <c:v>43395</c:v>
                </c:pt>
                <c:pt idx="355">
                  <c:v>43396</c:v>
                </c:pt>
                <c:pt idx="356">
                  <c:v>43397</c:v>
                </c:pt>
                <c:pt idx="357">
                  <c:v>43398</c:v>
                </c:pt>
                <c:pt idx="358">
                  <c:v>43399</c:v>
                </c:pt>
                <c:pt idx="359">
                  <c:v>43402</c:v>
                </c:pt>
                <c:pt idx="360">
                  <c:v>43403</c:v>
                </c:pt>
                <c:pt idx="361">
                  <c:v>43404</c:v>
                </c:pt>
                <c:pt idx="362">
                  <c:v>43405</c:v>
                </c:pt>
                <c:pt idx="363">
                  <c:v>43406</c:v>
                </c:pt>
                <c:pt idx="364">
                  <c:v>43409</c:v>
                </c:pt>
                <c:pt idx="365">
                  <c:v>43410</c:v>
                </c:pt>
                <c:pt idx="366">
                  <c:v>43413</c:v>
                </c:pt>
                <c:pt idx="367">
                  <c:v>43416</c:v>
                </c:pt>
                <c:pt idx="368">
                  <c:v>43418</c:v>
                </c:pt>
                <c:pt idx="369">
                  <c:v>43419</c:v>
                </c:pt>
                <c:pt idx="370">
                  <c:v>43420</c:v>
                </c:pt>
                <c:pt idx="371">
                  <c:v>43423</c:v>
                </c:pt>
                <c:pt idx="372">
                  <c:v>43425</c:v>
                </c:pt>
                <c:pt idx="373">
                  <c:v>43430</c:v>
                </c:pt>
                <c:pt idx="374">
                  <c:v>43431</c:v>
                </c:pt>
                <c:pt idx="375">
                  <c:v>43432</c:v>
                </c:pt>
                <c:pt idx="376">
                  <c:v>43433</c:v>
                </c:pt>
                <c:pt idx="377">
                  <c:v>43434</c:v>
                </c:pt>
                <c:pt idx="378">
                  <c:v>43437</c:v>
                </c:pt>
                <c:pt idx="379">
                  <c:v>43438</c:v>
                </c:pt>
                <c:pt idx="380">
                  <c:v>43440</c:v>
                </c:pt>
                <c:pt idx="381">
                  <c:v>43441</c:v>
                </c:pt>
                <c:pt idx="382">
                  <c:v>43445</c:v>
                </c:pt>
                <c:pt idx="383">
                  <c:v>43446</c:v>
                </c:pt>
                <c:pt idx="384">
                  <c:v>43448</c:v>
                </c:pt>
                <c:pt idx="385">
                  <c:v>43452</c:v>
                </c:pt>
                <c:pt idx="386">
                  <c:v>43453</c:v>
                </c:pt>
                <c:pt idx="387">
                  <c:v>43455</c:v>
                </c:pt>
                <c:pt idx="388">
                  <c:v>43458</c:v>
                </c:pt>
                <c:pt idx="389">
                  <c:v>43460</c:v>
                </c:pt>
                <c:pt idx="390">
                  <c:v>43461</c:v>
                </c:pt>
                <c:pt idx="391">
                  <c:v>43465</c:v>
                </c:pt>
                <c:pt idx="392">
                  <c:v>43466</c:v>
                </c:pt>
                <c:pt idx="393">
                  <c:v>43467</c:v>
                </c:pt>
                <c:pt idx="394">
                  <c:v>43468</c:v>
                </c:pt>
                <c:pt idx="395">
                  <c:v>43469</c:v>
                </c:pt>
                <c:pt idx="396">
                  <c:v>43472</c:v>
                </c:pt>
                <c:pt idx="397">
                  <c:v>43473</c:v>
                </c:pt>
                <c:pt idx="398">
                  <c:v>43474</c:v>
                </c:pt>
                <c:pt idx="399">
                  <c:v>43475</c:v>
                </c:pt>
                <c:pt idx="400">
                  <c:v>43476</c:v>
                </c:pt>
                <c:pt idx="401">
                  <c:v>43479</c:v>
                </c:pt>
                <c:pt idx="402">
                  <c:v>43481</c:v>
                </c:pt>
                <c:pt idx="403">
                  <c:v>43482</c:v>
                </c:pt>
                <c:pt idx="404">
                  <c:v>43483</c:v>
                </c:pt>
                <c:pt idx="405">
                  <c:v>43486</c:v>
                </c:pt>
                <c:pt idx="406">
                  <c:v>43487</c:v>
                </c:pt>
                <c:pt idx="407">
                  <c:v>43488</c:v>
                </c:pt>
                <c:pt idx="408">
                  <c:v>43490</c:v>
                </c:pt>
                <c:pt idx="409">
                  <c:v>43494</c:v>
                </c:pt>
                <c:pt idx="410">
                  <c:v>43495</c:v>
                </c:pt>
                <c:pt idx="411">
                  <c:v>43496</c:v>
                </c:pt>
                <c:pt idx="412">
                  <c:v>43497</c:v>
                </c:pt>
                <c:pt idx="413">
                  <c:v>43500</c:v>
                </c:pt>
                <c:pt idx="414">
                  <c:v>43502</c:v>
                </c:pt>
                <c:pt idx="415">
                  <c:v>43503</c:v>
                </c:pt>
                <c:pt idx="416">
                  <c:v>43504</c:v>
                </c:pt>
                <c:pt idx="417">
                  <c:v>43507</c:v>
                </c:pt>
                <c:pt idx="418">
                  <c:v>43508</c:v>
                </c:pt>
                <c:pt idx="419">
                  <c:v>43509</c:v>
                </c:pt>
                <c:pt idx="420">
                  <c:v>43510</c:v>
                </c:pt>
                <c:pt idx="421">
                  <c:v>43511</c:v>
                </c:pt>
                <c:pt idx="422">
                  <c:v>43514</c:v>
                </c:pt>
                <c:pt idx="423">
                  <c:v>43515</c:v>
                </c:pt>
                <c:pt idx="424">
                  <c:v>43517</c:v>
                </c:pt>
                <c:pt idx="425">
                  <c:v>43518</c:v>
                </c:pt>
                <c:pt idx="426">
                  <c:v>43521</c:v>
                </c:pt>
                <c:pt idx="427">
                  <c:v>43522</c:v>
                </c:pt>
                <c:pt idx="428">
                  <c:v>43523</c:v>
                </c:pt>
                <c:pt idx="429">
                  <c:v>43529</c:v>
                </c:pt>
                <c:pt idx="430">
                  <c:v>43530</c:v>
                </c:pt>
                <c:pt idx="431">
                  <c:v>43531</c:v>
                </c:pt>
                <c:pt idx="432">
                  <c:v>43532</c:v>
                </c:pt>
                <c:pt idx="433">
                  <c:v>43538</c:v>
                </c:pt>
                <c:pt idx="434">
                  <c:v>43539</c:v>
                </c:pt>
                <c:pt idx="435">
                  <c:v>43542</c:v>
                </c:pt>
                <c:pt idx="436">
                  <c:v>43543</c:v>
                </c:pt>
                <c:pt idx="437">
                  <c:v>43544</c:v>
                </c:pt>
                <c:pt idx="438">
                  <c:v>43546</c:v>
                </c:pt>
                <c:pt idx="439">
                  <c:v>43549</c:v>
                </c:pt>
                <c:pt idx="440">
                  <c:v>43550</c:v>
                </c:pt>
                <c:pt idx="441">
                  <c:v>43552</c:v>
                </c:pt>
                <c:pt idx="442">
                  <c:v>43553</c:v>
                </c:pt>
                <c:pt idx="443">
                  <c:v>43556</c:v>
                </c:pt>
                <c:pt idx="444">
                  <c:v>43557</c:v>
                </c:pt>
                <c:pt idx="445">
                  <c:v>43558</c:v>
                </c:pt>
                <c:pt idx="446">
                  <c:v>43559</c:v>
                </c:pt>
                <c:pt idx="447">
                  <c:v>43560</c:v>
                </c:pt>
                <c:pt idx="448">
                  <c:v>43563</c:v>
                </c:pt>
                <c:pt idx="449">
                  <c:v>43564</c:v>
                </c:pt>
                <c:pt idx="450">
                  <c:v>43565</c:v>
                </c:pt>
                <c:pt idx="451">
                  <c:v>43566</c:v>
                </c:pt>
                <c:pt idx="452">
                  <c:v>43567</c:v>
                </c:pt>
                <c:pt idx="453">
                  <c:v>43570</c:v>
                </c:pt>
                <c:pt idx="454">
                  <c:v>43573</c:v>
                </c:pt>
                <c:pt idx="455">
                  <c:v>43577</c:v>
                </c:pt>
                <c:pt idx="456">
                  <c:v>43578</c:v>
                </c:pt>
                <c:pt idx="457">
                  <c:v>43579</c:v>
                </c:pt>
                <c:pt idx="458">
                  <c:v>43580</c:v>
                </c:pt>
                <c:pt idx="459">
                  <c:v>43581</c:v>
                </c:pt>
                <c:pt idx="460">
                  <c:v>43588</c:v>
                </c:pt>
                <c:pt idx="461">
                  <c:v>43591</c:v>
                </c:pt>
                <c:pt idx="462">
                  <c:v>43592</c:v>
                </c:pt>
                <c:pt idx="463">
                  <c:v>43593</c:v>
                </c:pt>
                <c:pt idx="464">
                  <c:v>43594</c:v>
                </c:pt>
                <c:pt idx="465">
                  <c:v>43595</c:v>
                </c:pt>
                <c:pt idx="466">
                  <c:v>43600</c:v>
                </c:pt>
                <c:pt idx="467">
                  <c:v>43601</c:v>
                </c:pt>
                <c:pt idx="468">
                  <c:v>43602</c:v>
                </c:pt>
                <c:pt idx="469">
                  <c:v>43605</c:v>
                </c:pt>
                <c:pt idx="470">
                  <c:v>43607</c:v>
                </c:pt>
                <c:pt idx="471">
                  <c:v>43609</c:v>
                </c:pt>
                <c:pt idx="472">
                  <c:v>43612</c:v>
                </c:pt>
                <c:pt idx="473">
                  <c:v>43613</c:v>
                </c:pt>
                <c:pt idx="474">
                  <c:v>43614</c:v>
                </c:pt>
                <c:pt idx="475">
                  <c:v>43615</c:v>
                </c:pt>
                <c:pt idx="476">
                  <c:v>43616</c:v>
                </c:pt>
                <c:pt idx="477">
                  <c:v>43619</c:v>
                </c:pt>
                <c:pt idx="478">
                  <c:v>43620</c:v>
                </c:pt>
                <c:pt idx="479">
                  <c:v>43622</c:v>
                </c:pt>
                <c:pt idx="480">
                  <c:v>43626</c:v>
                </c:pt>
                <c:pt idx="481">
                  <c:v>43627</c:v>
                </c:pt>
                <c:pt idx="482">
                  <c:v>43628</c:v>
                </c:pt>
                <c:pt idx="483">
                  <c:v>43629</c:v>
                </c:pt>
                <c:pt idx="484">
                  <c:v>43630</c:v>
                </c:pt>
                <c:pt idx="485">
                  <c:v>43633</c:v>
                </c:pt>
                <c:pt idx="486">
                  <c:v>43634</c:v>
                </c:pt>
                <c:pt idx="487">
                  <c:v>43635</c:v>
                </c:pt>
                <c:pt idx="488">
                  <c:v>43636</c:v>
                </c:pt>
                <c:pt idx="489">
                  <c:v>43637</c:v>
                </c:pt>
                <c:pt idx="490">
                  <c:v>43640</c:v>
                </c:pt>
                <c:pt idx="491">
                  <c:v>43641</c:v>
                </c:pt>
                <c:pt idx="492">
                  <c:v>43644</c:v>
                </c:pt>
                <c:pt idx="493">
                  <c:v>43648</c:v>
                </c:pt>
                <c:pt idx="494">
                  <c:v>43649</c:v>
                </c:pt>
                <c:pt idx="495">
                  <c:v>43650</c:v>
                </c:pt>
                <c:pt idx="496">
                  <c:v>43651</c:v>
                </c:pt>
                <c:pt idx="497">
                  <c:v>43654</c:v>
                </c:pt>
                <c:pt idx="498">
                  <c:v>43655</c:v>
                </c:pt>
                <c:pt idx="499">
                  <c:v>43657</c:v>
                </c:pt>
                <c:pt idx="500">
                  <c:v>43658</c:v>
                </c:pt>
                <c:pt idx="501">
                  <c:v>43662</c:v>
                </c:pt>
                <c:pt idx="502">
                  <c:v>43663</c:v>
                </c:pt>
                <c:pt idx="503">
                  <c:v>43665</c:v>
                </c:pt>
                <c:pt idx="504">
                  <c:v>43668</c:v>
                </c:pt>
                <c:pt idx="505">
                  <c:v>43669</c:v>
                </c:pt>
                <c:pt idx="506">
                  <c:v>43670</c:v>
                </c:pt>
                <c:pt idx="507">
                  <c:v>43672</c:v>
                </c:pt>
                <c:pt idx="508">
                  <c:v>43676</c:v>
                </c:pt>
                <c:pt idx="509">
                  <c:v>43677</c:v>
                </c:pt>
                <c:pt idx="510">
                  <c:v>43678</c:v>
                </c:pt>
                <c:pt idx="511">
                  <c:v>43682</c:v>
                </c:pt>
                <c:pt idx="512">
                  <c:v>43683</c:v>
                </c:pt>
                <c:pt idx="513">
                  <c:v>43685</c:v>
                </c:pt>
                <c:pt idx="514">
                  <c:v>43686</c:v>
                </c:pt>
                <c:pt idx="515">
                  <c:v>43690</c:v>
                </c:pt>
                <c:pt idx="516">
                  <c:v>43691</c:v>
                </c:pt>
                <c:pt idx="517">
                  <c:v>43693</c:v>
                </c:pt>
                <c:pt idx="518">
                  <c:v>43696</c:v>
                </c:pt>
                <c:pt idx="519">
                  <c:v>43697</c:v>
                </c:pt>
                <c:pt idx="520">
                  <c:v>43699</c:v>
                </c:pt>
                <c:pt idx="521">
                  <c:v>43703</c:v>
                </c:pt>
                <c:pt idx="522">
                  <c:v>43704</c:v>
                </c:pt>
                <c:pt idx="523">
                  <c:v>43705</c:v>
                </c:pt>
                <c:pt idx="524">
                  <c:v>43706</c:v>
                </c:pt>
                <c:pt idx="525">
                  <c:v>43707</c:v>
                </c:pt>
                <c:pt idx="526">
                  <c:v>43711</c:v>
                </c:pt>
                <c:pt idx="527">
                  <c:v>43712</c:v>
                </c:pt>
                <c:pt idx="528">
                  <c:v>43713</c:v>
                </c:pt>
                <c:pt idx="529">
                  <c:v>43714</c:v>
                </c:pt>
                <c:pt idx="530">
                  <c:v>43717</c:v>
                </c:pt>
                <c:pt idx="531">
                  <c:v>43719</c:v>
                </c:pt>
                <c:pt idx="532">
                  <c:v>43720</c:v>
                </c:pt>
                <c:pt idx="533">
                  <c:v>43721</c:v>
                </c:pt>
                <c:pt idx="534">
                  <c:v>43724</c:v>
                </c:pt>
                <c:pt idx="535">
                  <c:v>43725</c:v>
                </c:pt>
                <c:pt idx="536">
                  <c:v>43727</c:v>
                </c:pt>
                <c:pt idx="537">
                  <c:v>43728</c:v>
                </c:pt>
                <c:pt idx="538">
                  <c:v>43732</c:v>
                </c:pt>
                <c:pt idx="539">
                  <c:v>43733</c:v>
                </c:pt>
                <c:pt idx="540">
                  <c:v>43734</c:v>
                </c:pt>
                <c:pt idx="541">
                  <c:v>43738</c:v>
                </c:pt>
                <c:pt idx="542">
                  <c:v>43739</c:v>
                </c:pt>
                <c:pt idx="543">
                  <c:v>43741</c:v>
                </c:pt>
                <c:pt idx="544">
                  <c:v>43742</c:v>
                </c:pt>
                <c:pt idx="545">
                  <c:v>43747</c:v>
                </c:pt>
                <c:pt idx="546">
                  <c:v>43748</c:v>
                </c:pt>
                <c:pt idx="547">
                  <c:v>43749</c:v>
                </c:pt>
                <c:pt idx="548">
                  <c:v>43752</c:v>
                </c:pt>
                <c:pt idx="549">
                  <c:v>43753</c:v>
                </c:pt>
                <c:pt idx="550">
                  <c:v>43754</c:v>
                </c:pt>
                <c:pt idx="551">
                  <c:v>43755</c:v>
                </c:pt>
                <c:pt idx="552">
                  <c:v>43761</c:v>
                </c:pt>
                <c:pt idx="553">
                  <c:v>43763</c:v>
                </c:pt>
                <c:pt idx="554">
                  <c:v>43767</c:v>
                </c:pt>
                <c:pt idx="555">
                  <c:v>43769</c:v>
                </c:pt>
                <c:pt idx="556">
                  <c:v>43770</c:v>
                </c:pt>
                <c:pt idx="557">
                  <c:v>43773</c:v>
                </c:pt>
                <c:pt idx="558">
                  <c:v>43774</c:v>
                </c:pt>
                <c:pt idx="559">
                  <c:v>43775</c:v>
                </c:pt>
                <c:pt idx="560">
                  <c:v>43776</c:v>
                </c:pt>
                <c:pt idx="561">
                  <c:v>43777</c:v>
                </c:pt>
                <c:pt idx="562">
                  <c:v>43780</c:v>
                </c:pt>
                <c:pt idx="563">
                  <c:v>43782</c:v>
                </c:pt>
                <c:pt idx="564">
                  <c:v>43783</c:v>
                </c:pt>
                <c:pt idx="565">
                  <c:v>43784</c:v>
                </c:pt>
                <c:pt idx="566">
                  <c:v>43787</c:v>
                </c:pt>
                <c:pt idx="567">
                  <c:v>43788</c:v>
                </c:pt>
                <c:pt idx="568">
                  <c:v>43789</c:v>
                </c:pt>
                <c:pt idx="569">
                  <c:v>43790</c:v>
                </c:pt>
                <c:pt idx="570">
                  <c:v>43795</c:v>
                </c:pt>
                <c:pt idx="571">
                  <c:v>43796</c:v>
                </c:pt>
                <c:pt idx="572">
                  <c:v>43797</c:v>
                </c:pt>
                <c:pt idx="573">
                  <c:v>43798</c:v>
                </c:pt>
                <c:pt idx="574">
                  <c:v>43801</c:v>
                </c:pt>
                <c:pt idx="575">
                  <c:v>43802</c:v>
                </c:pt>
                <c:pt idx="576">
                  <c:v>43803</c:v>
                </c:pt>
                <c:pt idx="577">
                  <c:v>43804</c:v>
                </c:pt>
                <c:pt idx="578">
                  <c:v>43805</c:v>
                </c:pt>
                <c:pt idx="579">
                  <c:v>43808</c:v>
                </c:pt>
                <c:pt idx="580">
                  <c:v>43809</c:v>
                </c:pt>
                <c:pt idx="581">
                  <c:v>43810</c:v>
                </c:pt>
                <c:pt idx="582">
                  <c:v>43811</c:v>
                </c:pt>
                <c:pt idx="583">
                  <c:v>43815</c:v>
                </c:pt>
                <c:pt idx="584">
                  <c:v>43816</c:v>
                </c:pt>
                <c:pt idx="585">
                  <c:v>43818</c:v>
                </c:pt>
                <c:pt idx="586">
                  <c:v>43819</c:v>
                </c:pt>
                <c:pt idx="587">
                  <c:v>43822</c:v>
                </c:pt>
                <c:pt idx="588">
                  <c:v>43823</c:v>
                </c:pt>
                <c:pt idx="589">
                  <c:v>43825</c:v>
                </c:pt>
                <c:pt idx="590">
                  <c:v>43826</c:v>
                </c:pt>
                <c:pt idx="591">
                  <c:v>43829</c:v>
                </c:pt>
                <c:pt idx="592">
                  <c:v>43831</c:v>
                </c:pt>
                <c:pt idx="593">
                  <c:v>43832</c:v>
                </c:pt>
                <c:pt idx="594">
                  <c:v>43833</c:v>
                </c:pt>
                <c:pt idx="595">
                  <c:v>43836</c:v>
                </c:pt>
                <c:pt idx="596">
                  <c:v>43837</c:v>
                </c:pt>
                <c:pt idx="597">
                  <c:v>43838</c:v>
                </c:pt>
                <c:pt idx="598">
                  <c:v>43839</c:v>
                </c:pt>
                <c:pt idx="599">
                  <c:v>43840</c:v>
                </c:pt>
                <c:pt idx="600">
                  <c:v>43843</c:v>
                </c:pt>
                <c:pt idx="601">
                  <c:v>43844</c:v>
                </c:pt>
                <c:pt idx="602">
                  <c:v>43845</c:v>
                </c:pt>
                <c:pt idx="603">
                  <c:v>43846</c:v>
                </c:pt>
                <c:pt idx="604">
                  <c:v>43847</c:v>
                </c:pt>
                <c:pt idx="605">
                  <c:v>43850</c:v>
                </c:pt>
                <c:pt idx="606">
                  <c:v>43852</c:v>
                </c:pt>
                <c:pt idx="607">
                  <c:v>43853</c:v>
                </c:pt>
                <c:pt idx="608">
                  <c:v>43854</c:v>
                </c:pt>
                <c:pt idx="609">
                  <c:v>43858</c:v>
                </c:pt>
                <c:pt idx="610">
                  <c:v>43859</c:v>
                </c:pt>
                <c:pt idx="611">
                  <c:v>43860</c:v>
                </c:pt>
                <c:pt idx="612">
                  <c:v>43861</c:v>
                </c:pt>
                <c:pt idx="613">
                  <c:v>43862</c:v>
                </c:pt>
                <c:pt idx="614">
                  <c:v>43864</c:v>
                </c:pt>
                <c:pt idx="615">
                  <c:v>43865</c:v>
                </c:pt>
                <c:pt idx="616">
                  <c:v>43866</c:v>
                </c:pt>
                <c:pt idx="617">
                  <c:v>43867</c:v>
                </c:pt>
                <c:pt idx="618">
                  <c:v>43868</c:v>
                </c:pt>
                <c:pt idx="619">
                  <c:v>43871</c:v>
                </c:pt>
                <c:pt idx="620">
                  <c:v>43872</c:v>
                </c:pt>
                <c:pt idx="621">
                  <c:v>43873</c:v>
                </c:pt>
                <c:pt idx="622">
                  <c:v>43874</c:v>
                </c:pt>
                <c:pt idx="623">
                  <c:v>43875</c:v>
                </c:pt>
                <c:pt idx="624">
                  <c:v>43878</c:v>
                </c:pt>
                <c:pt idx="625">
                  <c:v>43880</c:v>
                </c:pt>
                <c:pt idx="626">
                  <c:v>43881</c:v>
                </c:pt>
                <c:pt idx="627">
                  <c:v>43885</c:v>
                </c:pt>
                <c:pt idx="628">
                  <c:v>43886</c:v>
                </c:pt>
                <c:pt idx="629">
                  <c:v>43887</c:v>
                </c:pt>
                <c:pt idx="630">
                  <c:v>43888</c:v>
                </c:pt>
                <c:pt idx="631">
                  <c:v>43889</c:v>
                </c:pt>
                <c:pt idx="632">
                  <c:v>43893</c:v>
                </c:pt>
                <c:pt idx="633">
                  <c:v>43894</c:v>
                </c:pt>
                <c:pt idx="634">
                  <c:v>43895</c:v>
                </c:pt>
                <c:pt idx="635">
                  <c:v>43896</c:v>
                </c:pt>
                <c:pt idx="636">
                  <c:v>43899</c:v>
                </c:pt>
                <c:pt idx="637">
                  <c:v>43901</c:v>
                </c:pt>
                <c:pt idx="638">
                  <c:v>43902</c:v>
                </c:pt>
                <c:pt idx="639">
                  <c:v>43906</c:v>
                </c:pt>
                <c:pt idx="640">
                  <c:v>43907</c:v>
                </c:pt>
                <c:pt idx="641">
                  <c:v>43908</c:v>
                </c:pt>
                <c:pt idx="642">
                  <c:v>43909</c:v>
                </c:pt>
                <c:pt idx="643">
                  <c:v>43910</c:v>
                </c:pt>
                <c:pt idx="644">
                  <c:v>43913</c:v>
                </c:pt>
                <c:pt idx="645">
                  <c:v>43914</c:v>
                </c:pt>
                <c:pt idx="646">
                  <c:v>43915</c:v>
                </c:pt>
                <c:pt idx="647">
                  <c:v>43916</c:v>
                </c:pt>
                <c:pt idx="648">
                  <c:v>43917</c:v>
                </c:pt>
                <c:pt idx="649">
                  <c:v>43921</c:v>
                </c:pt>
                <c:pt idx="650">
                  <c:v>43922</c:v>
                </c:pt>
                <c:pt idx="651">
                  <c:v>43928</c:v>
                </c:pt>
                <c:pt idx="652">
                  <c:v>43929</c:v>
                </c:pt>
                <c:pt idx="653">
                  <c:v>43930</c:v>
                </c:pt>
                <c:pt idx="654">
                  <c:v>43934</c:v>
                </c:pt>
                <c:pt idx="655">
                  <c:v>43936</c:v>
                </c:pt>
                <c:pt idx="656">
                  <c:v>43937</c:v>
                </c:pt>
                <c:pt idx="657">
                  <c:v>43938</c:v>
                </c:pt>
                <c:pt idx="658">
                  <c:v>43941</c:v>
                </c:pt>
                <c:pt idx="659">
                  <c:v>43943</c:v>
                </c:pt>
                <c:pt idx="660">
                  <c:v>43944</c:v>
                </c:pt>
                <c:pt idx="661">
                  <c:v>43945</c:v>
                </c:pt>
                <c:pt idx="662">
                  <c:v>43948</c:v>
                </c:pt>
                <c:pt idx="663">
                  <c:v>43949</c:v>
                </c:pt>
                <c:pt idx="664">
                  <c:v>43950</c:v>
                </c:pt>
                <c:pt idx="665">
                  <c:v>43955</c:v>
                </c:pt>
                <c:pt idx="666">
                  <c:v>43956</c:v>
                </c:pt>
                <c:pt idx="667">
                  <c:v>43957</c:v>
                </c:pt>
                <c:pt idx="668">
                  <c:v>43958</c:v>
                </c:pt>
                <c:pt idx="669">
                  <c:v>43959</c:v>
                </c:pt>
                <c:pt idx="670">
                  <c:v>43962</c:v>
                </c:pt>
                <c:pt idx="671">
                  <c:v>43963</c:v>
                </c:pt>
                <c:pt idx="672">
                  <c:v>43964</c:v>
                </c:pt>
                <c:pt idx="673">
                  <c:v>43966</c:v>
                </c:pt>
                <c:pt idx="674">
                  <c:v>43969</c:v>
                </c:pt>
                <c:pt idx="675">
                  <c:v>43971</c:v>
                </c:pt>
                <c:pt idx="676">
                  <c:v>43972</c:v>
                </c:pt>
                <c:pt idx="677">
                  <c:v>43973</c:v>
                </c:pt>
                <c:pt idx="678">
                  <c:v>43977</c:v>
                </c:pt>
                <c:pt idx="679">
                  <c:v>43978</c:v>
                </c:pt>
                <c:pt idx="680">
                  <c:v>43979</c:v>
                </c:pt>
                <c:pt idx="681">
                  <c:v>43980</c:v>
                </c:pt>
                <c:pt idx="682">
                  <c:v>43984</c:v>
                </c:pt>
                <c:pt idx="683">
                  <c:v>43986</c:v>
                </c:pt>
                <c:pt idx="684">
                  <c:v>43987</c:v>
                </c:pt>
                <c:pt idx="685">
                  <c:v>43992</c:v>
                </c:pt>
                <c:pt idx="686">
                  <c:v>43993</c:v>
                </c:pt>
                <c:pt idx="687">
                  <c:v>43994</c:v>
                </c:pt>
                <c:pt idx="688">
                  <c:v>43998</c:v>
                </c:pt>
                <c:pt idx="689">
                  <c:v>44000</c:v>
                </c:pt>
                <c:pt idx="690">
                  <c:v>44001</c:v>
                </c:pt>
                <c:pt idx="691">
                  <c:v>44004</c:v>
                </c:pt>
                <c:pt idx="692">
                  <c:v>44005</c:v>
                </c:pt>
                <c:pt idx="693">
                  <c:v>44006</c:v>
                </c:pt>
                <c:pt idx="694">
                  <c:v>44008</c:v>
                </c:pt>
                <c:pt idx="695">
                  <c:v>44011</c:v>
                </c:pt>
                <c:pt idx="696">
                  <c:v>44012</c:v>
                </c:pt>
                <c:pt idx="697">
                  <c:v>44013</c:v>
                </c:pt>
                <c:pt idx="698">
                  <c:v>44014</c:v>
                </c:pt>
                <c:pt idx="699">
                  <c:v>44015</c:v>
                </c:pt>
                <c:pt idx="700">
                  <c:v>44018</c:v>
                </c:pt>
                <c:pt idx="701">
                  <c:v>44020</c:v>
                </c:pt>
                <c:pt idx="702">
                  <c:v>44021</c:v>
                </c:pt>
                <c:pt idx="703">
                  <c:v>44022</c:v>
                </c:pt>
                <c:pt idx="704">
                  <c:v>44025</c:v>
                </c:pt>
                <c:pt idx="705">
                  <c:v>44026</c:v>
                </c:pt>
                <c:pt idx="706">
                  <c:v>44027</c:v>
                </c:pt>
                <c:pt idx="707">
                  <c:v>44029</c:v>
                </c:pt>
                <c:pt idx="708">
                  <c:v>44032</c:v>
                </c:pt>
                <c:pt idx="709">
                  <c:v>44033</c:v>
                </c:pt>
                <c:pt idx="710">
                  <c:v>44034</c:v>
                </c:pt>
                <c:pt idx="711">
                  <c:v>44035</c:v>
                </c:pt>
                <c:pt idx="712">
                  <c:v>44036</c:v>
                </c:pt>
                <c:pt idx="713">
                  <c:v>44040</c:v>
                </c:pt>
                <c:pt idx="714">
                  <c:v>44041</c:v>
                </c:pt>
                <c:pt idx="715">
                  <c:v>44042</c:v>
                </c:pt>
                <c:pt idx="716">
                  <c:v>44043</c:v>
                </c:pt>
              </c:numCache>
            </c:numRef>
          </c:cat>
          <c:val>
            <c:numRef>
              <c:f>Dashboard!$H$2:$H$1556</c:f>
              <c:numCache>
                <c:formatCode>General</c:formatCode>
                <c:ptCount val="1555"/>
                <c:pt idx="0">
                  <c:v>201504.1</c:v>
                </c:pt>
                <c:pt idx="1">
                  <c:v>203413.50000000003</c:v>
                </c:pt>
                <c:pt idx="2">
                  <c:v>201008.40000000014</c:v>
                </c:pt>
                <c:pt idx="3">
                  <c:v>206562.40000000014</c:v>
                </c:pt>
                <c:pt idx="4">
                  <c:v>212598.20000000016</c:v>
                </c:pt>
                <c:pt idx="5">
                  <c:v>205965.50000000012</c:v>
                </c:pt>
                <c:pt idx="6">
                  <c:v>203799.8000000001</c:v>
                </c:pt>
                <c:pt idx="7">
                  <c:v>202103.50000000009</c:v>
                </c:pt>
                <c:pt idx="8">
                  <c:v>201275.30000000013</c:v>
                </c:pt>
                <c:pt idx="9">
                  <c:v>197070.8000000001</c:v>
                </c:pt>
                <c:pt idx="10">
                  <c:v>198248.3000000001</c:v>
                </c:pt>
                <c:pt idx="11">
                  <c:v>197136.05000000013</c:v>
                </c:pt>
                <c:pt idx="12">
                  <c:v>194665.25000000015</c:v>
                </c:pt>
                <c:pt idx="13">
                  <c:v>191864.00000000015</c:v>
                </c:pt>
                <c:pt idx="14">
                  <c:v>194342.00000000015</c:v>
                </c:pt>
                <c:pt idx="15">
                  <c:v>192184.80000000016</c:v>
                </c:pt>
                <c:pt idx="16">
                  <c:v>187669.25000000023</c:v>
                </c:pt>
                <c:pt idx="17">
                  <c:v>185980.15000000026</c:v>
                </c:pt>
                <c:pt idx="18">
                  <c:v>183916.50000000029</c:v>
                </c:pt>
                <c:pt idx="19">
                  <c:v>186327.50000000038</c:v>
                </c:pt>
                <c:pt idx="20">
                  <c:v>190320.45000000036</c:v>
                </c:pt>
                <c:pt idx="21">
                  <c:v>189867.00000000035</c:v>
                </c:pt>
                <c:pt idx="22">
                  <c:v>186885.90000000037</c:v>
                </c:pt>
                <c:pt idx="23">
                  <c:v>185261.10000000044</c:v>
                </c:pt>
                <c:pt idx="24">
                  <c:v>183091.6000000005</c:v>
                </c:pt>
                <c:pt idx="25">
                  <c:v>180877.6000000005</c:v>
                </c:pt>
                <c:pt idx="26">
                  <c:v>183826.10000000044</c:v>
                </c:pt>
                <c:pt idx="27">
                  <c:v>185678.30000000048</c:v>
                </c:pt>
                <c:pt idx="28">
                  <c:v>183575.6000000005</c:v>
                </c:pt>
                <c:pt idx="29">
                  <c:v>181499.8500000005</c:v>
                </c:pt>
                <c:pt idx="30">
                  <c:v>178853.90000000052</c:v>
                </c:pt>
                <c:pt idx="31">
                  <c:v>175976.60000000041</c:v>
                </c:pt>
                <c:pt idx="32">
                  <c:v>174438.30000000042</c:v>
                </c:pt>
                <c:pt idx="33">
                  <c:v>179438.25000000044</c:v>
                </c:pt>
                <c:pt idx="34">
                  <c:v>185911.35000000047</c:v>
                </c:pt>
                <c:pt idx="35">
                  <c:v>187922.30000000048</c:v>
                </c:pt>
                <c:pt idx="36">
                  <c:v>188218.90000000049</c:v>
                </c:pt>
                <c:pt idx="37">
                  <c:v>186435.80000000042</c:v>
                </c:pt>
                <c:pt idx="38">
                  <c:v>185100.95000000045</c:v>
                </c:pt>
                <c:pt idx="39">
                  <c:v>188610.25000000038</c:v>
                </c:pt>
                <c:pt idx="40">
                  <c:v>187490.15000000043</c:v>
                </c:pt>
                <c:pt idx="41">
                  <c:v>189622.55000000042</c:v>
                </c:pt>
                <c:pt idx="42">
                  <c:v>186603.25000000041</c:v>
                </c:pt>
                <c:pt idx="43">
                  <c:v>185494.70000000042</c:v>
                </c:pt>
                <c:pt idx="44">
                  <c:v>180183.70000000045</c:v>
                </c:pt>
                <c:pt idx="45">
                  <c:v>178310.20000000036</c:v>
                </c:pt>
                <c:pt idx="46">
                  <c:v>176134.8000000004</c:v>
                </c:pt>
                <c:pt idx="47">
                  <c:v>171543.85000000041</c:v>
                </c:pt>
                <c:pt idx="48">
                  <c:v>169114.65000000046</c:v>
                </c:pt>
                <c:pt idx="49">
                  <c:v>166788.45000000045</c:v>
                </c:pt>
                <c:pt idx="50">
                  <c:v>164491.95000000045</c:v>
                </c:pt>
                <c:pt idx="51">
                  <c:v>189723.45000000048</c:v>
                </c:pt>
                <c:pt idx="52">
                  <c:v>187480.25000000049</c:v>
                </c:pt>
                <c:pt idx="53">
                  <c:v>183103.30000000045</c:v>
                </c:pt>
                <c:pt idx="54">
                  <c:v>181364.60000000041</c:v>
                </c:pt>
                <c:pt idx="55">
                  <c:v>181396.10000000047</c:v>
                </c:pt>
                <c:pt idx="56">
                  <c:v>178759.70000000054</c:v>
                </c:pt>
                <c:pt idx="57">
                  <c:v>180586.70000000054</c:v>
                </c:pt>
                <c:pt idx="58">
                  <c:v>176288.05000000051</c:v>
                </c:pt>
                <c:pt idx="59">
                  <c:v>177568.65000000055</c:v>
                </c:pt>
                <c:pt idx="60">
                  <c:v>178323.40000000055</c:v>
                </c:pt>
                <c:pt idx="61">
                  <c:v>184543.10000000056</c:v>
                </c:pt>
                <c:pt idx="62">
                  <c:v>189640.50000000061</c:v>
                </c:pt>
                <c:pt idx="63">
                  <c:v>186606.30000000066</c:v>
                </c:pt>
                <c:pt idx="64">
                  <c:v>186682.90000000066</c:v>
                </c:pt>
                <c:pt idx="65">
                  <c:v>185406.20000000068</c:v>
                </c:pt>
                <c:pt idx="66">
                  <c:v>193892.5000000007</c:v>
                </c:pt>
                <c:pt idx="67">
                  <c:v>195355.70000000062</c:v>
                </c:pt>
                <c:pt idx="68">
                  <c:v>194557.50000000058</c:v>
                </c:pt>
                <c:pt idx="69">
                  <c:v>201711.35000000062</c:v>
                </c:pt>
                <c:pt idx="70">
                  <c:v>196681.95000000065</c:v>
                </c:pt>
                <c:pt idx="71">
                  <c:v>195961.05000000057</c:v>
                </c:pt>
                <c:pt idx="72">
                  <c:v>201257.45000000056</c:v>
                </c:pt>
                <c:pt idx="73">
                  <c:v>201137.45000000056</c:v>
                </c:pt>
                <c:pt idx="74">
                  <c:v>193571.15000000055</c:v>
                </c:pt>
                <c:pt idx="75">
                  <c:v>193141.30000000054</c:v>
                </c:pt>
                <c:pt idx="76">
                  <c:v>204947.1000000005</c:v>
                </c:pt>
                <c:pt idx="77">
                  <c:v>207605.1000000005</c:v>
                </c:pt>
                <c:pt idx="78">
                  <c:v>209018.20000000048</c:v>
                </c:pt>
                <c:pt idx="79">
                  <c:v>207018.45000000051</c:v>
                </c:pt>
                <c:pt idx="80">
                  <c:v>204696.65000000055</c:v>
                </c:pt>
                <c:pt idx="81">
                  <c:v>202012.00000000052</c:v>
                </c:pt>
                <c:pt idx="82">
                  <c:v>201926.80000000054</c:v>
                </c:pt>
                <c:pt idx="83">
                  <c:v>207473.00000000055</c:v>
                </c:pt>
                <c:pt idx="84">
                  <c:v>209536.60000000059</c:v>
                </c:pt>
                <c:pt idx="85">
                  <c:v>210518.80000000057</c:v>
                </c:pt>
                <c:pt idx="86">
                  <c:v>219519.90000000052</c:v>
                </c:pt>
                <c:pt idx="87">
                  <c:v>215451.25000000052</c:v>
                </c:pt>
                <c:pt idx="88">
                  <c:v>210063.5500000006</c:v>
                </c:pt>
                <c:pt idx="89">
                  <c:v>207769.8000000006</c:v>
                </c:pt>
                <c:pt idx="90">
                  <c:v>205607.70000000056</c:v>
                </c:pt>
                <c:pt idx="91">
                  <c:v>207056.8000000006</c:v>
                </c:pt>
                <c:pt idx="92">
                  <c:v>205646.80000000057</c:v>
                </c:pt>
                <c:pt idx="93">
                  <c:v>208159.10000000053</c:v>
                </c:pt>
                <c:pt idx="94">
                  <c:v>213228.35000000056</c:v>
                </c:pt>
                <c:pt idx="95">
                  <c:v>211178.35000000047</c:v>
                </c:pt>
                <c:pt idx="96">
                  <c:v>208941.35000000044</c:v>
                </c:pt>
                <c:pt idx="97">
                  <c:v>214246.10000000038</c:v>
                </c:pt>
                <c:pt idx="98">
                  <c:v>222052.90000000034</c:v>
                </c:pt>
                <c:pt idx="99">
                  <c:v>221735.40000000034</c:v>
                </c:pt>
                <c:pt idx="100">
                  <c:v>219556.60000000033</c:v>
                </c:pt>
                <c:pt idx="101">
                  <c:v>212701.20000000033</c:v>
                </c:pt>
                <c:pt idx="102">
                  <c:v>210778.90000000037</c:v>
                </c:pt>
                <c:pt idx="103">
                  <c:v>206433.45000000036</c:v>
                </c:pt>
                <c:pt idx="104">
                  <c:v>206272.25000000038</c:v>
                </c:pt>
                <c:pt idx="105">
                  <c:v>205201.35000000044</c:v>
                </c:pt>
                <c:pt idx="106">
                  <c:v>202432.65000000037</c:v>
                </c:pt>
                <c:pt idx="107">
                  <c:v>200586.10000000033</c:v>
                </c:pt>
                <c:pt idx="108">
                  <c:v>199958.85000000038</c:v>
                </c:pt>
                <c:pt idx="109">
                  <c:v>197806.05000000042</c:v>
                </c:pt>
                <c:pt idx="110">
                  <c:v>199169.70000000045</c:v>
                </c:pt>
                <c:pt idx="111">
                  <c:v>199834.90000000046</c:v>
                </c:pt>
                <c:pt idx="112">
                  <c:v>201316.40000000046</c:v>
                </c:pt>
                <c:pt idx="113">
                  <c:v>206593.40000000043</c:v>
                </c:pt>
                <c:pt idx="114">
                  <c:v>217153.60000000044</c:v>
                </c:pt>
                <c:pt idx="115">
                  <c:v>226265.40000000043</c:v>
                </c:pt>
                <c:pt idx="116">
                  <c:v>227283.60000000047</c:v>
                </c:pt>
                <c:pt idx="117">
                  <c:v>225175.40000000046</c:v>
                </c:pt>
                <c:pt idx="118">
                  <c:v>223686.60000000044</c:v>
                </c:pt>
                <c:pt idx="119">
                  <c:v>222787.55000000048</c:v>
                </c:pt>
                <c:pt idx="120">
                  <c:v>220642.15000000046</c:v>
                </c:pt>
                <c:pt idx="121">
                  <c:v>216327.85000000047</c:v>
                </c:pt>
                <c:pt idx="122">
                  <c:v>216065.75000000049</c:v>
                </c:pt>
                <c:pt idx="123">
                  <c:v>216796.40000000052</c:v>
                </c:pt>
                <c:pt idx="124">
                  <c:v>213815.35000000056</c:v>
                </c:pt>
                <c:pt idx="125">
                  <c:v>211683.75000000058</c:v>
                </c:pt>
                <c:pt idx="126">
                  <c:v>206750.15000000052</c:v>
                </c:pt>
                <c:pt idx="127">
                  <c:v>209484.75000000055</c:v>
                </c:pt>
                <c:pt idx="128">
                  <c:v>206988.10000000044</c:v>
                </c:pt>
                <c:pt idx="129">
                  <c:v>205781.3000000004</c:v>
                </c:pt>
                <c:pt idx="130">
                  <c:v>203381.55000000037</c:v>
                </c:pt>
                <c:pt idx="131">
                  <c:v>198797.30000000031</c:v>
                </c:pt>
                <c:pt idx="132">
                  <c:v>205472.80000000031</c:v>
                </c:pt>
                <c:pt idx="133">
                  <c:v>201132.2000000003</c:v>
                </c:pt>
                <c:pt idx="134">
                  <c:v>204109.95000000033</c:v>
                </c:pt>
                <c:pt idx="135">
                  <c:v>207151.15000000031</c:v>
                </c:pt>
                <c:pt idx="136">
                  <c:v>206670.75000000029</c:v>
                </c:pt>
                <c:pt idx="137">
                  <c:v>204476.55000000031</c:v>
                </c:pt>
                <c:pt idx="138">
                  <c:v>212491.15000000026</c:v>
                </c:pt>
                <c:pt idx="139">
                  <c:v>210061.60000000018</c:v>
                </c:pt>
                <c:pt idx="140">
                  <c:v>209638.4000000002</c:v>
                </c:pt>
                <c:pt idx="141">
                  <c:v>207526.85000000021</c:v>
                </c:pt>
                <c:pt idx="142">
                  <c:v>212345.85000000021</c:v>
                </c:pt>
                <c:pt idx="143">
                  <c:v>213438.7500000002</c:v>
                </c:pt>
                <c:pt idx="144">
                  <c:v>216340.00000000023</c:v>
                </c:pt>
                <c:pt idx="145">
                  <c:v>209243.25000000044</c:v>
                </c:pt>
                <c:pt idx="146">
                  <c:v>213232.10000000047</c:v>
                </c:pt>
                <c:pt idx="147">
                  <c:v>211057.35000000041</c:v>
                </c:pt>
                <c:pt idx="148">
                  <c:v>210192.95000000045</c:v>
                </c:pt>
                <c:pt idx="149">
                  <c:v>203491.25000000047</c:v>
                </c:pt>
                <c:pt idx="150">
                  <c:v>205200.25000000047</c:v>
                </c:pt>
                <c:pt idx="151">
                  <c:v>202714.00000000044</c:v>
                </c:pt>
                <c:pt idx="152">
                  <c:v>200278.00000000044</c:v>
                </c:pt>
                <c:pt idx="153">
                  <c:v>198142.45000000048</c:v>
                </c:pt>
                <c:pt idx="154">
                  <c:v>195966.70000000048</c:v>
                </c:pt>
                <c:pt idx="155">
                  <c:v>200447.20000000051</c:v>
                </c:pt>
                <c:pt idx="156">
                  <c:v>208362.70000000054</c:v>
                </c:pt>
                <c:pt idx="157">
                  <c:v>210497.00000000052</c:v>
                </c:pt>
                <c:pt idx="158">
                  <c:v>211597.15000000052</c:v>
                </c:pt>
                <c:pt idx="159">
                  <c:v>218861.10000000041</c:v>
                </c:pt>
                <c:pt idx="160">
                  <c:v>214215.60000000033</c:v>
                </c:pt>
                <c:pt idx="161">
                  <c:v>236403.45000000033</c:v>
                </c:pt>
                <c:pt idx="162">
                  <c:v>240830.60000000033</c:v>
                </c:pt>
                <c:pt idx="163">
                  <c:v>243742.55000000037</c:v>
                </c:pt>
                <c:pt idx="164">
                  <c:v>242392.80000000034</c:v>
                </c:pt>
                <c:pt idx="165">
                  <c:v>241410.45000000036</c:v>
                </c:pt>
                <c:pt idx="166">
                  <c:v>239307.70000000033</c:v>
                </c:pt>
                <c:pt idx="167">
                  <c:v>237045.50000000038</c:v>
                </c:pt>
                <c:pt idx="168">
                  <c:v>232355.65000000034</c:v>
                </c:pt>
                <c:pt idx="169">
                  <c:v>232120.65000000034</c:v>
                </c:pt>
                <c:pt idx="170">
                  <c:v>230058.35000000036</c:v>
                </c:pt>
                <c:pt idx="171">
                  <c:v>241837.35000000038</c:v>
                </c:pt>
                <c:pt idx="172">
                  <c:v>239613.35000000038</c:v>
                </c:pt>
                <c:pt idx="173">
                  <c:v>235290.6500000004</c:v>
                </c:pt>
                <c:pt idx="174">
                  <c:v>234087.75000000044</c:v>
                </c:pt>
                <c:pt idx="175">
                  <c:v>234801.85000000044</c:v>
                </c:pt>
                <c:pt idx="176">
                  <c:v>232515.15000000052</c:v>
                </c:pt>
                <c:pt idx="177">
                  <c:v>228023.20000000054</c:v>
                </c:pt>
                <c:pt idx="178">
                  <c:v>245651.25000000055</c:v>
                </c:pt>
                <c:pt idx="179">
                  <c:v>244566.25000000055</c:v>
                </c:pt>
                <c:pt idx="180">
                  <c:v>249013.55000000054</c:v>
                </c:pt>
                <c:pt idx="181">
                  <c:v>267297.75000000058</c:v>
                </c:pt>
                <c:pt idx="182">
                  <c:v>274098.65000000055</c:v>
                </c:pt>
                <c:pt idx="183">
                  <c:v>271944.45000000054</c:v>
                </c:pt>
                <c:pt idx="184">
                  <c:v>271677.25000000058</c:v>
                </c:pt>
                <c:pt idx="185">
                  <c:v>269494.00000000058</c:v>
                </c:pt>
                <c:pt idx="186">
                  <c:v>267224.40000000061</c:v>
                </c:pt>
                <c:pt idx="187">
                  <c:v>264887.20000000059</c:v>
                </c:pt>
                <c:pt idx="188">
                  <c:v>296661.20000000059</c:v>
                </c:pt>
                <c:pt idx="189">
                  <c:v>300849.75000000058</c:v>
                </c:pt>
                <c:pt idx="190">
                  <c:v>301949.05000000063</c:v>
                </c:pt>
                <c:pt idx="191">
                  <c:v>304011.60000000062</c:v>
                </c:pt>
                <c:pt idx="192">
                  <c:v>307917.60000000062</c:v>
                </c:pt>
                <c:pt idx="193">
                  <c:v>302160.30000000057</c:v>
                </c:pt>
                <c:pt idx="194">
                  <c:v>300320.90000000061</c:v>
                </c:pt>
                <c:pt idx="195">
                  <c:v>297003.70000000059</c:v>
                </c:pt>
                <c:pt idx="196">
                  <c:v>291401.35000000062</c:v>
                </c:pt>
                <c:pt idx="197">
                  <c:v>292021.15000000066</c:v>
                </c:pt>
                <c:pt idx="198">
                  <c:v>293907.65000000066</c:v>
                </c:pt>
                <c:pt idx="199">
                  <c:v>290551.60000000062</c:v>
                </c:pt>
                <c:pt idx="200">
                  <c:v>286224.80000000057</c:v>
                </c:pt>
                <c:pt idx="201">
                  <c:v>294268.40000000055</c:v>
                </c:pt>
                <c:pt idx="202">
                  <c:v>329247.80000000063</c:v>
                </c:pt>
                <c:pt idx="203">
                  <c:v>361897.50000000058</c:v>
                </c:pt>
                <c:pt idx="204">
                  <c:v>361405.40000000055</c:v>
                </c:pt>
                <c:pt idx="205">
                  <c:v>358309.40000000055</c:v>
                </c:pt>
                <c:pt idx="206">
                  <c:v>382419.80000000045</c:v>
                </c:pt>
                <c:pt idx="207">
                  <c:v>384509.40000000043</c:v>
                </c:pt>
                <c:pt idx="208">
                  <c:v>384120.30000000034</c:v>
                </c:pt>
                <c:pt idx="209">
                  <c:v>381599.15000000026</c:v>
                </c:pt>
                <c:pt idx="210">
                  <c:v>378014.35000000015</c:v>
                </c:pt>
                <c:pt idx="211">
                  <c:v>380598.85000000021</c:v>
                </c:pt>
                <c:pt idx="212">
                  <c:v>408935.40000000026</c:v>
                </c:pt>
                <c:pt idx="213">
                  <c:v>411195.2000000003</c:v>
                </c:pt>
                <c:pt idx="214">
                  <c:v>422825.55000000022</c:v>
                </c:pt>
                <c:pt idx="215">
                  <c:v>424182.05000000022</c:v>
                </c:pt>
                <c:pt idx="216">
                  <c:v>422430.05000000022</c:v>
                </c:pt>
                <c:pt idx="217">
                  <c:v>420863.85000000027</c:v>
                </c:pt>
                <c:pt idx="218">
                  <c:v>421691.55000000022</c:v>
                </c:pt>
                <c:pt idx="219">
                  <c:v>418359.15000000031</c:v>
                </c:pt>
                <c:pt idx="220">
                  <c:v>419188.15000000031</c:v>
                </c:pt>
                <c:pt idx="221">
                  <c:v>415927.9500000003</c:v>
                </c:pt>
                <c:pt idx="222">
                  <c:v>422209.25000000029</c:v>
                </c:pt>
                <c:pt idx="223">
                  <c:v>423492.25000000029</c:v>
                </c:pt>
                <c:pt idx="224">
                  <c:v>425834.90000000037</c:v>
                </c:pt>
                <c:pt idx="225">
                  <c:v>441267.15000000043</c:v>
                </c:pt>
                <c:pt idx="226">
                  <c:v>437056.95000000048</c:v>
                </c:pt>
                <c:pt idx="227">
                  <c:v>428563.75000000047</c:v>
                </c:pt>
                <c:pt idx="228">
                  <c:v>419707.50000000047</c:v>
                </c:pt>
                <c:pt idx="229">
                  <c:v>407784.50000000047</c:v>
                </c:pt>
                <c:pt idx="230">
                  <c:v>412355.15000000049</c:v>
                </c:pt>
                <c:pt idx="231">
                  <c:v>445170.35000000038</c:v>
                </c:pt>
                <c:pt idx="232">
                  <c:v>490796.90000000031</c:v>
                </c:pt>
                <c:pt idx="233">
                  <c:v>499233.90000000037</c:v>
                </c:pt>
                <c:pt idx="234">
                  <c:v>509200.65000000037</c:v>
                </c:pt>
                <c:pt idx="235">
                  <c:v>507158.15000000037</c:v>
                </c:pt>
                <c:pt idx="236">
                  <c:v>502960.15000000037</c:v>
                </c:pt>
                <c:pt idx="237">
                  <c:v>494310.20000000036</c:v>
                </c:pt>
                <c:pt idx="238">
                  <c:v>501087.80000000057</c:v>
                </c:pt>
                <c:pt idx="239">
                  <c:v>498772.55000000051</c:v>
                </c:pt>
                <c:pt idx="240">
                  <c:v>497167.15000000049</c:v>
                </c:pt>
                <c:pt idx="241">
                  <c:v>498997.20000000048</c:v>
                </c:pt>
                <c:pt idx="242">
                  <c:v>509605.8500000005</c:v>
                </c:pt>
                <c:pt idx="243">
                  <c:v>512841.90000000049</c:v>
                </c:pt>
                <c:pt idx="244">
                  <c:v>501850.05000000069</c:v>
                </c:pt>
                <c:pt idx="245">
                  <c:v>509235.80000000069</c:v>
                </c:pt>
                <c:pt idx="246">
                  <c:v>507399.70000000065</c:v>
                </c:pt>
                <c:pt idx="247">
                  <c:v>529577.7500000007</c:v>
                </c:pt>
                <c:pt idx="248">
                  <c:v>518253.80000000075</c:v>
                </c:pt>
                <c:pt idx="249">
                  <c:v>528694.20000000065</c:v>
                </c:pt>
                <c:pt idx="250">
                  <c:v>521309.80000000086</c:v>
                </c:pt>
                <c:pt idx="251">
                  <c:v>521626.20000000077</c:v>
                </c:pt>
                <c:pt idx="252">
                  <c:v>544668.05000000075</c:v>
                </c:pt>
                <c:pt idx="253">
                  <c:v>552167.55000000075</c:v>
                </c:pt>
                <c:pt idx="254">
                  <c:v>546880.90000000072</c:v>
                </c:pt>
                <c:pt idx="255">
                  <c:v>562622.80000000086</c:v>
                </c:pt>
                <c:pt idx="256">
                  <c:v>551719.2500000007</c:v>
                </c:pt>
                <c:pt idx="257">
                  <c:v>540861.55000000075</c:v>
                </c:pt>
                <c:pt idx="258">
                  <c:v>535161.55000000075</c:v>
                </c:pt>
                <c:pt idx="259">
                  <c:v>529618.95000000077</c:v>
                </c:pt>
                <c:pt idx="260">
                  <c:v>525884.85000000079</c:v>
                </c:pt>
                <c:pt idx="261">
                  <c:v>509288.45000000077</c:v>
                </c:pt>
                <c:pt idx="262">
                  <c:v>521259.65000000072</c:v>
                </c:pt>
                <c:pt idx="263">
                  <c:v>523307.85000000073</c:v>
                </c:pt>
                <c:pt idx="264">
                  <c:v>525172.50000000058</c:v>
                </c:pt>
                <c:pt idx="265">
                  <c:v>539944.60000000044</c:v>
                </c:pt>
                <c:pt idx="266">
                  <c:v>536884.20000000042</c:v>
                </c:pt>
                <c:pt idx="267">
                  <c:v>554676.10000000056</c:v>
                </c:pt>
                <c:pt idx="268">
                  <c:v>530073.2000000003</c:v>
                </c:pt>
                <c:pt idx="269">
                  <c:v>512861.8000000004</c:v>
                </c:pt>
                <c:pt idx="270">
                  <c:v>523478.65000000037</c:v>
                </c:pt>
                <c:pt idx="271">
                  <c:v>579390.15000000026</c:v>
                </c:pt>
                <c:pt idx="272">
                  <c:v>598832.75000000035</c:v>
                </c:pt>
                <c:pt idx="273">
                  <c:v>604586.80000000028</c:v>
                </c:pt>
                <c:pt idx="274">
                  <c:v>602301.2000000003</c:v>
                </c:pt>
                <c:pt idx="275">
                  <c:v>597067.00000000035</c:v>
                </c:pt>
                <c:pt idx="276">
                  <c:v>593104.50000000035</c:v>
                </c:pt>
                <c:pt idx="277">
                  <c:v>587372.3000000004</c:v>
                </c:pt>
                <c:pt idx="278">
                  <c:v>581948.40000000037</c:v>
                </c:pt>
                <c:pt idx="279">
                  <c:v>578289.4500000003</c:v>
                </c:pt>
                <c:pt idx="280">
                  <c:v>567705.85000000033</c:v>
                </c:pt>
                <c:pt idx="281">
                  <c:v>561735.85000000033</c:v>
                </c:pt>
                <c:pt idx="282">
                  <c:v>568143.85000000044</c:v>
                </c:pt>
                <c:pt idx="283">
                  <c:v>581363.85000000044</c:v>
                </c:pt>
                <c:pt idx="284">
                  <c:v>576899.90000000049</c:v>
                </c:pt>
                <c:pt idx="285">
                  <c:v>566057.25000000035</c:v>
                </c:pt>
                <c:pt idx="286">
                  <c:v>560633.25000000035</c:v>
                </c:pt>
                <c:pt idx="287">
                  <c:v>555106.25000000035</c:v>
                </c:pt>
                <c:pt idx="288">
                  <c:v>549736.90000000026</c:v>
                </c:pt>
                <c:pt idx="289">
                  <c:v>578103.40000000026</c:v>
                </c:pt>
                <c:pt idx="290">
                  <c:v>566332.40000000026</c:v>
                </c:pt>
                <c:pt idx="291">
                  <c:v>560858.15000000026</c:v>
                </c:pt>
                <c:pt idx="292">
                  <c:v>595126.25000000023</c:v>
                </c:pt>
                <c:pt idx="293">
                  <c:v>589366.25000000023</c:v>
                </c:pt>
                <c:pt idx="294">
                  <c:v>583768.75000000012</c:v>
                </c:pt>
                <c:pt idx="295">
                  <c:v>586042.75000000012</c:v>
                </c:pt>
                <c:pt idx="296">
                  <c:v>590053.10000000021</c:v>
                </c:pt>
                <c:pt idx="297">
                  <c:v>588400.45000000007</c:v>
                </c:pt>
                <c:pt idx="298">
                  <c:v>577451.6</c:v>
                </c:pt>
                <c:pt idx="299">
                  <c:v>588217.19999999995</c:v>
                </c:pt>
                <c:pt idx="300">
                  <c:v>591847.20000000007</c:v>
                </c:pt>
                <c:pt idx="301">
                  <c:v>581310.55000000016</c:v>
                </c:pt>
                <c:pt idx="302">
                  <c:v>618287.24999999988</c:v>
                </c:pt>
                <c:pt idx="303">
                  <c:v>613023.09999999986</c:v>
                </c:pt>
                <c:pt idx="304">
                  <c:v>624949.59999999986</c:v>
                </c:pt>
                <c:pt idx="305">
                  <c:v>619582.64999999979</c:v>
                </c:pt>
                <c:pt idx="306">
                  <c:v>613968.74999999953</c:v>
                </c:pt>
                <c:pt idx="307">
                  <c:v>615023.74999999953</c:v>
                </c:pt>
                <c:pt idx="308">
                  <c:v>619604.29999999958</c:v>
                </c:pt>
                <c:pt idx="309">
                  <c:v>623577.29999999958</c:v>
                </c:pt>
                <c:pt idx="310">
                  <c:v>662878.04999999993</c:v>
                </c:pt>
                <c:pt idx="311">
                  <c:v>668715</c:v>
                </c:pt>
                <c:pt idx="312">
                  <c:v>661961</c:v>
                </c:pt>
                <c:pt idx="313">
                  <c:v>664277.74999999988</c:v>
                </c:pt>
                <c:pt idx="314">
                  <c:v>676548.84999999986</c:v>
                </c:pt>
                <c:pt idx="315">
                  <c:v>668680.69999999984</c:v>
                </c:pt>
                <c:pt idx="316">
                  <c:v>688611.09999999986</c:v>
                </c:pt>
                <c:pt idx="317">
                  <c:v>686967.84999999986</c:v>
                </c:pt>
                <c:pt idx="318">
                  <c:v>683115.44999999984</c:v>
                </c:pt>
                <c:pt idx="319">
                  <c:v>691616.59999999974</c:v>
                </c:pt>
                <c:pt idx="320">
                  <c:v>690289.09999999974</c:v>
                </c:pt>
                <c:pt idx="321">
                  <c:v>689692.2999999997</c:v>
                </c:pt>
                <c:pt idx="322">
                  <c:v>685013.59999999951</c:v>
                </c:pt>
                <c:pt idx="323">
                  <c:v>688438.49999999953</c:v>
                </c:pt>
                <c:pt idx="324">
                  <c:v>675559.49999999953</c:v>
                </c:pt>
                <c:pt idx="325">
                  <c:v>676153.29999999946</c:v>
                </c:pt>
                <c:pt idx="326">
                  <c:v>669494.89999999956</c:v>
                </c:pt>
                <c:pt idx="327">
                  <c:v>656573.99999999965</c:v>
                </c:pt>
                <c:pt idx="328">
                  <c:v>667222.49999999977</c:v>
                </c:pt>
                <c:pt idx="329">
                  <c:v>660603.49999999977</c:v>
                </c:pt>
                <c:pt idx="330">
                  <c:v>653776.64999999967</c:v>
                </c:pt>
                <c:pt idx="331">
                  <c:v>634937.7999999997</c:v>
                </c:pt>
                <c:pt idx="332">
                  <c:v>661395.5499999997</c:v>
                </c:pt>
                <c:pt idx="333">
                  <c:v>701780.99999999953</c:v>
                </c:pt>
                <c:pt idx="334">
                  <c:v>694776.29999999958</c:v>
                </c:pt>
                <c:pt idx="335">
                  <c:v>689160.29999999958</c:v>
                </c:pt>
                <c:pt idx="336">
                  <c:v>685123.49999999953</c:v>
                </c:pt>
                <c:pt idx="337">
                  <c:v>678810.49999999953</c:v>
                </c:pt>
                <c:pt idx="338">
                  <c:v>696825.59999999951</c:v>
                </c:pt>
                <c:pt idx="339">
                  <c:v>670894.29999999958</c:v>
                </c:pt>
                <c:pt idx="340">
                  <c:v>672054.1999999996</c:v>
                </c:pt>
                <c:pt idx="341">
                  <c:v>665827.99999999965</c:v>
                </c:pt>
                <c:pt idx="342">
                  <c:v>689197.64999999956</c:v>
                </c:pt>
                <c:pt idx="343">
                  <c:v>744253.84999999963</c:v>
                </c:pt>
                <c:pt idx="344">
                  <c:v>739040.04999999981</c:v>
                </c:pt>
                <c:pt idx="345">
                  <c:v>738354.1</c:v>
                </c:pt>
                <c:pt idx="346">
                  <c:v>737231.95</c:v>
                </c:pt>
                <c:pt idx="347">
                  <c:v>770393.04999999993</c:v>
                </c:pt>
                <c:pt idx="348">
                  <c:v>807955.79999999981</c:v>
                </c:pt>
                <c:pt idx="349">
                  <c:v>800707.39999999979</c:v>
                </c:pt>
                <c:pt idx="350">
                  <c:v>802526.29999999981</c:v>
                </c:pt>
                <c:pt idx="351">
                  <c:v>795038.59999999986</c:v>
                </c:pt>
                <c:pt idx="352">
                  <c:v>814133.4</c:v>
                </c:pt>
                <c:pt idx="353">
                  <c:v>806522.10000000009</c:v>
                </c:pt>
                <c:pt idx="354">
                  <c:v>822037.70000000042</c:v>
                </c:pt>
                <c:pt idx="355">
                  <c:v>808888.45000000042</c:v>
                </c:pt>
                <c:pt idx="356">
                  <c:v>815213.4500000003</c:v>
                </c:pt>
                <c:pt idx="357">
                  <c:v>813618.4500000003</c:v>
                </c:pt>
                <c:pt idx="358">
                  <c:v>808523.10000000021</c:v>
                </c:pt>
                <c:pt idx="359">
                  <c:v>815433.50000000023</c:v>
                </c:pt>
                <c:pt idx="360">
                  <c:v>816494.50000000023</c:v>
                </c:pt>
                <c:pt idx="361">
                  <c:v>787447.75000000023</c:v>
                </c:pt>
                <c:pt idx="362">
                  <c:v>794594.15000000026</c:v>
                </c:pt>
                <c:pt idx="363">
                  <c:v>790687.65000000014</c:v>
                </c:pt>
                <c:pt idx="364">
                  <c:v>783415.40000000014</c:v>
                </c:pt>
                <c:pt idx="365">
                  <c:v>784163.10000000021</c:v>
                </c:pt>
                <c:pt idx="366">
                  <c:v>792593.60000000021</c:v>
                </c:pt>
                <c:pt idx="367">
                  <c:v>811277.35000000009</c:v>
                </c:pt>
                <c:pt idx="368">
                  <c:v>821312.85000000009</c:v>
                </c:pt>
                <c:pt idx="369">
                  <c:v>812086.90000000014</c:v>
                </c:pt>
                <c:pt idx="370">
                  <c:v>801579.10000000009</c:v>
                </c:pt>
                <c:pt idx="371">
                  <c:v>794227.35000000009</c:v>
                </c:pt>
                <c:pt idx="372">
                  <c:v>796523</c:v>
                </c:pt>
                <c:pt idx="373">
                  <c:v>781175.25000000012</c:v>
                </c:pt>
                <c:pt idx="374">
                  <c:v>790961.35000000009</c:v>
                </c:pt>
                <c:pt idx="375">
                  <c:v>820764.10000000009</c:v>
                </c:pt>
                <c:pt idx="376">
                  <c:v>809915.10000000021</c:v>
                </c:pt>
                <c:pt idx="377">
                  <c:v>823472.30000000016</c:v>
                </c:pt>
                <c:pt idx="378">
                  <c:v>797889.10000000009</c:v>
                </c:pt>
                <c:pt idx="379">
                  <c:v>780939.70000000007</c:v>
                </c:pt>
                <c:pt idx="380">
                  <c:v>781123</c:v>
                </c:pt>
                <c:pt idx="381">
                  <c:v>772161.6</c:v>
                </c:pt>
                <c:pt idx="382">
                  <c:v>811161.14999999991</c:v>
                </c:pt>
                <c:pt idx="383">
                  <c:v>873516.34999999986</c:v>
                </c:pt>
                <c:pt idx="384">
                  <c:v>912898.89999999979</c:v>
                </c:pt>
                <c:pt idx="385">
                  <c:v>909910.55</c:v>
                </c:pt>
                <c:pt idx="386">
                  <c:v>930556.75000000012</c:v>
                </c:pt>
                <c:pt idx="387">
                  <c:v>924887.15000000026</c:v>
                </c:pt>
                <c:pt idx="388">
                  <c:v>903519.80000000028</c:v>
                </c:pt>
                <c:pt idx="389">
                  <c:v>898885.10000000033</c:v>
                </c:pt>
                <c:pt idx="390">
                  <c:v>901701.30000000028</c:v>
                </c:pt>
                <c:pt idx="391">
                  <c:v>893179.50000000035</c:v>
                </c:pt>
                <c:pt idx="392">
                  <c:v>889879.25000000023</c:v>
                </c:pt>
                <c:pt idx="393">
                  <c:v>872359.15000000014</c:v>
                </c:pt>
                <c:pt idx="394">
                  <c:v>863487.4</c:v>
                </c:pt>
                <c:pt idx="395">
                  <c:v>876264.4</c:v>
                </c:pt>
                <c:pt idx="396">
                  <c:v>870061.15</c:v>
                </c:pt>
                <c:pt idx="397">
                  <c:v>892462.65</c:v>
                </c:pt>
                <c:pt idx="398">
                  <c:v>916922.59999999974</c:v>
                </c:pt>
                <c:pt idx="399">
                  <c:v>898926.09999999974</c:v>
                </c:pt>
                <c:pt idx="400">
                  <c:v>962095.44999999972</c:v>
                </c:pt>
                <c:pt idx="401">
                  <c:v>973928.54999999981</c:v>
                </c:pt>
                <c:pt idx="402">
                  <c:v>956594.25000000023</c:v>
                </c:pt>
                <c:pt idx="403">
                  <c:v>948607.2</c:v>
                </c:pt>
                <c:pt idx="404">
                  <c:v>953881.5</c:v>
                </c:pt>
                <c:pt idx="405">
                  <c:v>936536.84999999986</c:v>
                </c:pt>
                <c:pt idx="406">
                  <c:v>937744.24999999977</c:v>
                </c:pt>
                <c:pt idx="407">
                  <c:v>936657.24999999977</c:v>
                </c:pt>
                <c:pt idx="408">
                  <c:v>922856.09999999974</c:v>
                </c:pt>
                <c:pt idx="409">
                  <c:v>905636.39999999991</c:v>
                </c:pt>
                <c:pt idx="410">
                  <c:v>919782.79999999981</c:v>
                </c:pt>
                <c:pt idx="411">
                  <c:v>911509.14999999979</c:v>
                </c:pt>
                <c:pt idx="412">
                  <c:v>881203.7</c:v>
                </c:pt>
                <c:pt idx="413">
                  <c:v>876151.9</c:v>
                </c:pt>
                <c:pt idx="414">
                  <c:v>914998.9</c:v>
                </c:pt>
                <c:pt idx="415">
                  <c:v>904941.20000000007</c:v>
                </c:pt>
                <c:pt idx="416">
                  <c:v>939149.39999999979</c:v>
                </c:pt>
                <c:pt idx="417">
                  <c:v>942221.59999999986</c:v>
                </c:pt>
                <c:pt idx="418">
                  <c:v>923217.85</c:v>
                </c:pt>
                <c:pt idx="419">
                  <c:v>944289.4</c:v>
                </c:pt>
                <c:pt idx="420">
                  <c:v>952395.64999999991</c:v>
                </c:pt>
                <c:pt idx="421">
                  <c:v>933636.74999999988</c:v>
                </c:pt>
                <c:pt idx="422">
                  <c:v>924094.04999999993</c:v>
                </c:pt>
                <c:pt idx="423">
                  <c:v>946288.75000000012</c:v>
                </c:pt>
                <c:pt idx="424">
                  <c:v>933084.05000000016</c:v>
                </c:pt>
                <c:pt idx="425">
                  <c:v>957943.85000000021</c:v>
                </c:pt>
                <c:pt idx="426">
                  <c:v>947683.85000000021</c:v>
                </c:pt>
                <c:pt idx="427">
                  <c:v>907462.90000000026</c:v>
                </c:pt>
                <c:pt idx="428">
                  <c:v>897405.70000000042</c:v>
                </c:pt>
                <c:pt idx="429">
                  <c:v>1154550.3500000003</c:v>
                </c:pt>
                <c:pt idx="430">
                  <c:v>1144873.9500000002</c:v>
                </c:pt>
                <c:pt idx="431">
                  <c:v>1174527.3</c:v>
                </c:pt>
                <c:pt idx="432">
                  <c:v>1185266.0999999999</c:v>
                </c:pt>
                <c:pt idx="433">
                  <c:v>1187153.9999999998</c:v>
                </c:pt>
                <c:pt idx="434">
                  <c:v>1176998.4999999998</c:v>
                </c:pt>
                <c:pt idx="435">
                  <c:v>1173549.3999999999</c:v>
                </c:pt>
                <c:pt idx="436">
                  <c:v>1171040.2499999998</c:v>
                </c:pt>
                <c:pt idx="437">
                  <c:v>1178558.2999999998</c:v>
                </c:pt>
                <c:pt idx="438">
                  <c:v>1168323.4999999998</c:v>
                </c:pt>
                <c:pt idx="439">
                  <c:v>1161968.1999999995</c:v>
                </c:pt>
                <c:pt idx="440">
                  <c:v>1171081.3999999994</c:v>
                </c:pt>
                <c:pt idx="441">
                  <c:v>1144515.5499999996</c:v>
                </c:pt>
                <c:pt idx="442">
                  <c:v>1125596.2499999998</c:v>
                </c:pt>
                <c:pt idx="443">
                  <c:v>1129337.1499999997</c:v>
                </c:pt>
                <c:pt idx="444">
                  <c:v>1159488.3499999996</c:v>
                </c:pt>
                <c:pt idx="445">
                  <c:v>1147400.5499999998</c:v>
                </c:pt>
                <c:pt idx="446">
                  <c:v>1229772.5999999999</c:v>
                </c:pt>
                <c:pt idx="447">
                  <c:v>1218092.5</c:v>
                </c:pt>
                <c:pt idx="448">
                  <c:v>1205523.5000000002</c:v>
                </c:pt>
                <c:pt idx="449">
                  <c:v>1222841.3</c:v>
                </c:pt>
                <c:pt idx="450">
                  <c:v>1279315.9500000002</c:v>
                </c:pt>
                <c:pt idx="451">
                  <c:v>1266832.2000000004</c:v>
                </c:pt>
                <c:pt idx="452">
                  <c:v>1282013.0000000002</c:v>
                </c:pt>
                <c:pt idx="453">
                  <c:v>1273243.8000000005</c:v>
                </c:pt>
                <c:pt idx="454">
                  <c:v>1268275.7000000011</c:v>
                </c:pt>
                <c:pt idx="455">
                  <c:v>1300377.0000000012</c:v>
                </c:pt>
                <c:pt idx="456">
                  <c:v>1285729.8000000014</c:v>
                </c:pt>
                <c:pt idx="457">
                  <c:v>1301720.4000000013</c:v>
                </c:pt>
                <c:pt idx="458">
                  <c:v>1289672.1500000013</c:v>
                </c:pt>
                <c:pt idx="459">
                  <c:v>1301307.2000000014</c:v>
                </c:pt>
                <c:pt idx="460">
                  <c:v>1298723.6000000015</c:v>
                </c:pt>
                <c:pt idx="461">
                  <c:v>1315051.9500000016</c:v>
                </c:pt>
                <c:pt idx="462">
                  <c:v>1301179.9500000016</c:v>
                </c:pt>
                <c:pt idx="463">
                  <c:v>1276310.0500000017</c:v>
                </c:pt>
                <c:pt idx="464">
                  <c:v>1262131.3500000015</c:v>
                </c:pt>
                <c:pt idx="465">
                  <c:v>1301035.5500000019</c:v>
                </c:pt>
                <c:pt idx="466">
                  <c:v>1311572.200000002</c:v>
                </c:pt>
                <c:pt idx="467">
                  <c:v>1324802.9000000027</c:v>
                </c:pt>
                <c:pt idx="468">
                  <c:v>1311315.8000000026</c:v>
                </c:pt>
                <c:pt idx="469">
                  <c:v>1341106.3000000026</c:v>
                </c:pt>
                <c:pt idx="470">
                  <c:v>1326513.8500000027</c:v>
                </c:pt>
                <c:pt idx="471">
                  <c:v>1362995.1000000022</c:v>
                </c:pt>
                <c:pt idx="472">
                  <c:v>1349115.0000000021</c:v>
                </c:pt>
                <c:pt idx="473">
                  <c:v>1321766.150000002</c:v>
                </c:pt>
                <c:pt idx="474">
                  <c:v>1350210.0500000019</c:v>
                </c:pt>
                <c:pt idx="475">
                  <c:v>1367968.4500000018</c:v>
                </c:pt>
                <c:pt idx="476">
                  <c:v>1392173.350000002</c:v>
                </c:pt>
                <c:pt idx="477">
                  <c:v>1377382.350000002</c:v>
                </c:pt>
                <c:pt idx="478">
                  <c:v>1349927.8000000017</c:v>
                </c:pt>
                <c:pt idx="479">
                  <c:v>1335835.0000000016</c:v>
                </c:pt>
                <c:pt idx="480">
                  <c:v>1328182.7500000016</c:v>
                </c:pt>
                <c:pt idx="481">
                  <c:v>1317010.9500000014</c:v>
                </c:pt>
                <c:pt idx="482">
                  <c:v>1301908.9500000018</c:v>
                </c:pt>
                <c:pt idx="483">
                  <c:v>1222867.150000002</c:v>
                </c:pt>
                <c:pt idx="484">
                  <c:v>1207076.1500000025</c:v>
                </c:pt>
                <c:pt idx="485">
                  <c:v>1192761.4500000023</c:v>
                </c:pt>
                <c:pt idx="486">
                  <c:v>1176750.5500000024</c:v>
                </c:pt>
                <c:pt idx="487">
                  <c:v>1265092.3000000021</c:v>
                </c:pt>
                <c:pt idx="488">
                  <c:v>1267390.0000000021</c:v>
                </c:pt>
                <c:pt idx="489">
                  <c:v>1257118.7500000023</c:v>
                </c:pt>
                <c:pt idx="490">
                  <c:v>1251768.4000000025</c:v>
                </c:pt>
                <c:pt idx="491">
                  <c:v>1242372.3000000024</c:v>
                </c:pt>
                <c:pt idx="492">
                  <c:v>1229513.8000000024</c:v>
                </c:pt>
                <c:pt idx="493">
                  <c:v>1281303.4000000018</c:v>
                </c:pt>
                <c:pt idx="494">
                  <c:v>1286828.2000000014</c:v>
                </c:pt>
                <c:pt idx="495">
                  <c:v>1271719.3000000019</c:v>
                </c:pt>
                <c:pt idx="496">
                  <c:v>1521984.6500000015</c:v>
                </c:pt>
                <c:pt idx="497">
                  <c:v>1542768.6500000015</c:v>
                </c:pt>
                <c:pt idx="498">
                  <c:v>1529287.6500000015</c:v>
                </c:pt>
                <c:pt idx="499">
                  <c:v>1601990.9500000011</c:v>
                </c:pt>
                <c:pt idx="500">
                  <c:v>1638779.1500000013</c:v>
                </c:pt>
                <c:pt idx="501">
                  <c:v>1630685.4500000014</c:v>
                </c:pt>
                <c:pt idx="502">
                  <c:v>1686427.6000000013</c:v>
                </c:pt>
                <c:pt idx="503">
                  <c:v>1759108.9000000011</c:v>
                </c:pt>
                <c:pt idx="504">
                  <c:v>1787452.9000000011</c:v>
                </c:pt>
                <c:pt idx="505">
                  <c:v>1828270.9000000006</c:v>
                </c:pt>
                <c:pt idx="506">
                  <c:v>1814676.4500000007</c:v>
                </c:pt>
                <c:pt idx="507">
                  <c:v>1819203.7500000007</c:v>
                </c:pt>
                <c:pt idx="508">
                  <c:v>1805465.1500000006</c:v>
                </c:pt>
                <c:pt idx="509">
                  <c:v>1812149.0500000005</c:v>
                </c:pt>
                <c:pt idx="510">
                  <c:v>1807844.8000000003</c:v>
                </c:pt>
                <c:pt idx="511">
                  <c:v>1788880.2000000002</c:v>
                </c:pt>
                <c:pt idx="512">
                  <c:v>1841120.0000000005</c:v>
                </c:pt>
                <c:pt idx="513">
                  <c:v>1822132.0000000007</c:v>
                </c:pt>
                <c:pt idx="514">
                  <c:v>1803043.6000000006</c:v>
                </c:pt>
                <c:pt idx="515">
                  <c:v>1840933.6000000006</c:v>
                </c:pt>
                <c:pt idx="516">
                  <c:v>1892630.8500000006</c:v>
                </c:pt>
                <c:pt idx="517">
                  <c:v>1899636.6000000006</c:v>
                </c:pt>
                <c:pt idx="518">
                  <c:v>1880454.0500000007</c:v>
                </c:pt>
                <c:pt idx="519">
                  <c:v>1890650.6500000008</c:v>
                </c:pt>
                <c:pt idx="520">
                  <c:v>1952537.0500000007</c:v>
                </c:pt>
                <c:pt idx="521">
                  <c:v>1922576.1000000006</c:v>
                </c:pt>
                <c:pt idx="522">
                  <c:v>1951637.4000000006</c:v>
                </c:pt>
                <c:pt idx="523">
                  <c:v>1984774.6500000006</c:v>
                </c:pt>
                <c:pt idx="524">
                  <c:v>1965094.8500000008</c:v>
                </c:pt>
                <c:pt idx="525">
                  <c:v>1944029.7500000002</c:v>
                </c:pt>
                <c:pt idx="526">
                  <c:v>1924363.5500000003</c:v>
                </c:pt>
                <c:pt idx="527">
                  <c:v>1915727.7500000002</c:v>
                </c:pt>
                <c:pt idx="528">
                  <c:v>1893010.6500000001</c:v>
                </c:pt>
                <c:pt idx="529">
                  <c:v>1960888.6500000001</c:v>
                </c:pt>
                <c:pt idx="530">
                  <c:v>2039522.7999999998</c:v>
                </c:pt>
                <c:pt idx="531">
                  <c:v>2051871.0999999992</c:v>
                </c:pt>
                <c:pt idx="532">
                  <c:v>2031359.8999999987</c:v>
                </c:pt>
                <c:pt idx="533">
                  <c:v>1990390.5499999986</c:v>
                </c:pt>
                <c:pt idx="534">
                  <c:v>2003887.5999999985</c:v>
                </c:pt>
                <c:pt idx="535">
                  <c:v>2043713.4499999979</c:v>
                </c:pt>
                <c:pt idx="536">
                  <c:v>2030742.3499999982</c:v>
                </c:pt>
                <c:pt idx="537">
                  <c:v>1989717.1499999985</c:v>
                </c:pt>
                <c:pt idx="538">
                  <c:v>2043979.4999999984</c:v>
                </c:pt>
                <c:pt idx="539">
                  <c:v>2063588.6999999983</c:v>
                </c:pt>
                <c:pt idx="540">
                  <c:v>2022597.4999999984</c:v>
                </c:pt>
                <c:pt idx="541">
                  <c:v>2064089.4499999983</c:v>
                </c:pt>
                <c:pt idx="542">
                  <c:v>2034289.3999999987</c:v>
                </c:pt>
                <c:pt idx="543">
                  <c:v>2015695.6999999988</c:v>
                </c:pt>
                <c:pt idx="544">
                  <c:v>2200540.7499999986</c:v>
                </c:pt>
                <c:pt idx="545">
                  <c:v>2238993.299999998</c:v>
                </c:pt>
                <c:pt idx="546">
                  <c:v>2196382.299999998</c:v>
                </c:pt>
                <c:pt idx="547">
                  <c:v>2224505.799999998</c:v>
                </c:pt>
                <c:pt idx="548">
                  <c:v>2238028.049999998</c:v>
                </c:pt>
                <c:pt idx="549">
                  <c:v>2302176.049999998</c:v>
                </c:pt>
                <c:pt idx="550">
                  <c:v>2278338.2499999986</c:v>
                </c:pt>
                <c:pt idx="551">
                  <c:v>2295854.549999998</c:v>
                </c:pt>
                <c:pt idx="552">
                  <c:v>2376085.5999999982</c:v>
                </c:pt>
                <c:pt idx="553">
                  <c:v>2473076.6999999979</c:v>
                </c:pt>
                <c:pt idx="554">
                  <c:v>2481141.4999999977</c:v>
                </c:pt>
                <c:pt idx="555">
                  <c:v>2495950.9499999979</c:v>
                </c:pt>
                <c:pt idx="556">
                  <c:v>2444510.799999998</c:v>
                </c:pt>
                <c:pt idx="557">
                  <c:v>2416653.299999998</c:v>
                </c:pt>
                <c:pt idx="558">
                  <c:v>2466163.1999999983</c:v>
                </c:pt>
                <c:pt idx="559">
                  <c:v>2411698.0499999975</c:v>
                </c:pt>
                <c:pt idx="560">
                  <c:v>2359685.8999999976</c:v>
                </c:pt>
                <c:pt idx="561">
                  <c:v>2444930.1499999985</c:v>
                </c:pt>
                <c:pt idx="562">
                  <c:v>2454276.6499999985</c:v>
                </c:pt>
                <c:pt idx="563">
                  <c:v>2899208.7499999967</c:v>
                </c:pt>
                <c:pt idx="564">
                  <c:v>2874155.549999997</c:v>
                </c:pt>
                <c:pt idx="565">
                  <c:v>3022301.9999999972</c:v>
                </c:pt>
                <c:pt idx="566">
                  <c:v>2990038.8999999971</c:v>
                </c:pt>
                <c:pt idx="567">
                  <c:v>3011870.6499999971</c:v>
                </c:pt>
                <c:pt idx="568">
                  <c:v>3011860.8499999973</c:v>
                </c:pt>
                <c:pt idx="569">
                  <c:v>2985879.4499999969</c:v>
                </c:pt>
                <c:pt idx="570">
                  <c:v>2957653.5999999968</c:v>
                </c:pt>
                <c:pt idx="571">
                  <c:v>2877504.2999999975</c:v>
                </c:pt>
                <c:pt idx="572">
                  <c:v>2850596.2999999975</c:v>
                </c:pt>
                <c:pt idx="573">
                  <c:v>2841117.2999999975</c:v>
                </c:pt>
                <c:pt idx="574">
                  <c:v>3036630.799999998</c:v>
                </c:pt>
                <c:pt idx="575">
                  <c:v>3036554.2999999975</c:v>
                </c:pt>
                <c:pt idx="576">
                  <c:v>3002491.5999999973</c:v>
                </c:pt>
                <c:pt idx="577">
                  <c:v>3021844.7499999972</c:v>
                </c:pt>
                <c:pt idx="578">
                  <c:v>3179301.9999999972</c:v>
                </c:pt>
                <c:pt idx="579">
                  <c:v>3235489.6999999969</c:v>
                </c:pt>
                <c:pt idx="580">
                  <c:v>3204930.0499999966</c:v>
                </c:pt>
                <c:pt idx="581">
                  <c:v>3173397.0499999966</c:v>
                </c:pt>
                <c:pt idx="582">
                  <c:v>3143188.0499999966</c:v>
                </c:pt>
                <c:pt idx="583">
                  <c:v>3197409.4499999969</c:v>
                </c:pt>
                <c:pt idx="584">
                  <c:v>3405957.9499999988</c:v>
                </c:pt>
                <c:pt idx="585">
                  <c:v>3466876.2499999986</c:v>
                </c:pt>
                <c:pt idx="586">
                  <c:v>3434747.2499999991</c:v>
                </c:pt>
                <c:pt idx="587">
                  <c:v>3504933.2499999991</c:v>
                </c:pt>
                <c:pt idx="588">
                  <c:v>3607698.8999999976</c:v>
                </c:pt>
                <c:pt idx="589">
                  <c:v>3650013.3999999962</c:v>
                </c:pt>
                <c:pt idx="590">
                  <c:v>3765913.3999999962</c:v>
                </c:pt>
                <c:pt idx="591">
                  <c:v>3746794.4999999977</c:v>
                </c:pt>
                <c:pt idx="592">
                  <c:v>3687506.2999999989</c:v>
                </c:pt>
                <c:pt idx="593">
                  <c:v>3711035.6999999983</c:v>
                </c:pt>
                <c:pt idx="594">
                  <c:v>3670105.799999998</c:v>
                </c:pt>
                <c:pt idx="595">
                  <c:v>3660748.299999998</c:v>
                </c:pt>
                <c:pt idx="596">
                  <c:v>3677527.8999999985</c:v>
                </c:pt>
                <c:pt idx="597">
                  <c:v>3676997.8999999985</c:v>
                </c:pt>
                <c:pt idx="598">
                  <c:v>3666330.8999999994</c:v>
                </c:pt>
                <c:pt idx="599">
                  <c:v>3584173.1999999983</c:v>
                </c:pt>
                <c:pt idx="600">
                  <c:v>3438597.6999999974</c:v>
                </c:pt>
                <c:pt idx="601">
                  <c:v>3396392.5999999982</c:v>
                </c:pt>
                <c:pt idx="602">
                  <c:v>3397577.299999998</c:v>
                </c:pt>
                <c:pt idx="603">
                  <c:v>3315807.7499999977</c:v>
                </c:pt>
                <c:pt idx="604">
                  <c:v>3232339.0499999966</c:v>
                </c:pt>
                <c:pt idx="605">
                  <c:v>3339063.6499999957</c:v>
                </c:pt>
                <c:pt idx="606">
                  <c:v>3616579.2499999953</c:v>
                </c:pt>
                <c:pt idx="607">
                  <c:v>3653676.0999999954</c:v>
                </c:pt>
                <c:pt idx="608">
                  <c:v>3703758.5999999954</c:v>
                </c:pt>
                <c:pt idx="609">
                  <c:v>3766073.8499999954</c:v>
                </c:pt>
                <c:pt idx="610">
                  <c:v>3789568.8999999953</c:v>
                </c:pt>
                <c:pt idx="611">
                  <c:v>3748582.7999999956</c:v>
                </c:pt>
                <c:pt idx="612">
                  <c:v>3843955.8999999953</c:v>
                </c:pt>
                <c:pt idx="613">
                  <c:v>3881190.0999999954</c:v>
                </c:pt>
                <c:pt idx="614">
                  <c:v>4082509.6499999957</c:v>
                </c:pt>
                <c:pt idx="615">
                  <c:v>4208879.1999999955</c:v>
                </c:pt>
                <c:pt idx="616">
                  <c:v>4339956.2999999952</c:v>
                </c:pt>
                <c:pt idx="617">
                  <c:v>4574763.1499999948</c:v>
                </c:pt>
                <c:pt idx="618">
                  <c:v>4488081.2499999944</c:v>
                </c:pt>
                <c:pt idx="619">
                  <c:v>4571322.2999999952</c:v>
                </c:pt>
                <c:pt idx="620">
                  <c:v>4529742.2999999952</c:v>
                </c:pt>
                <c:pt idx="621">
                  <c:v>4515451.5499999952</c:v>
                </c:pt>
                <c:pt idx="622">
                  <c:v>4469248.5999999959</c:v>
                </c:pt>
                <c:pt idx="623">
                  <c:v>4521673.1999999946</c:v>
                </c:pt>
                <c:pt idx="624">
                  <c:v>4522872.8999999948</c:v>
                </c:pt>
                <c:pt idx="625">
                  <c:v>4481611.7999999952</c:v>
                </c:pt>
                <c:pt idx="626">
                  <c:v>4434897.9999999963</c:v>
                </c:pt>
                <c:pt idx="627">
                  <c:v>4469224.3499999968</c:v>
                </c:pt>
                <c:pt idx="628">
                  <c:v>4564210.6499999966</c:v>
                </c:pt>
                <c:pt idx="629">
                  <c:v>4621401.8499999968</c:v>
                </c:pt>
                <c:pt idx="630">
                  <c:v>4690670.6499999976</c:v>
                </c:pt>
                <c:pt idx="631">
                  <c:v>4789287.4499999974</c:v>
                </c:pt>
                <c:pt idx="632">
                  <c:v>4798068.4999999972</c:v>
                </c:pt>
                <c:pt idx="633">
                  <c:v>4880847.0999999968</c:v>
                </c:pt>
                <c:pt idx="634">
                  <c:v>4730600.7499999972</c:v>
                </c:pt>
                <c:pt idx="635">
                  <c:v>4744269.9999999972</c:v>
                </c:pt>
                <c:pt idx="636">
                  <c:v>4841118.2499999972</c:v>
                </c:pt>
                <c:pt idx="637">
                  <c:v>4989219.1499999985</c:v>
                </c:pt>
                <c:pt idx="638">
                  <c:v>4939155.9999999981</c:v>
                </c:pt>
                <c:pt idx="639">
                  <c:v>4746293.8499999978</c:v>
                </c:pt>
                <c:pt idx="640">
                  <c:v>4698075.4499999974</c:v>
                </c:pt>
                <c:pt idx="641">
                  <c:v>4946854.549999997</c:v>
                </c:pt>
                <c:pt idx="642">
                  <c:v>4850638.8499999968</c:v>
                </c:pt>
                <c:pt idx="643">
                  <c:v>4988769.5499999961</c:v>
                </c:pt>
                <c:pt idx="644">
                  <c:v>4892220.6999999955</c:v>
                </c:pt>
                <c:pt idx="645">
                  <c:v>4844137.8999999957</c:v>
                </c:pt>
                <c:pt idx="646">
                  <c:v>4969605.7999999952</c:v>
                </c:pt>
                <c:pt idx="647">
                  <c:v>4795841.4499999955</c:v>
                </c:pt>
                <c:pt idx="648">
                  <c:v>4848061.5499999961</c:v>
                </c:pt>
                <c:pt idx="649">
                  <c:v>5085268.1999999965</c:v>
                </c:pt>
                <c:pt idx="650">
                  <c:v>5190311.9999999972</c:v>
                </c:pt>
                <c:pt idx="651">
                  <c:v>5447687.049999998</c:v>
                </c:pt>
                <c:pt idx="652">
                  <c:v>5429673.1999999983</c:v>
                </c:pt>
                <c:pt idx="653">
                  <c:v>5426607.7499999981</c:v>
                </c:pt>
                <c:pt idx="654">
                  <c:v>5366422.0499999989</c:v>
                </c:pt>
                <c:pt idx="655">
                  <c:v>5313859.7499999991</c:v>
                </c:pt>
                <c:pt idx="656">
                  <c:v>5281261.1499999985</c:v>
                </c:pt>
                <c:pt idx="657">
                  <c:v>5228358.3499999987</c:v>
                </c:pt>
                <c:pt idx="658">
                  <c:v>5205928.3499999978</c:v>
                </c:pt>
                <c:pt idx="659">
                  <c:v>5280240.3499999978</c:v>
                </c:pt>
                <c:pt idx="660">
                  <c:v>5229030.4999999972</c:v>
                </c:pt>
                <c:pt idx="661">
                  <c:v>5176248.5999999978</c:v>
                </c:pt>
                <c:pt idx="662">
                  <c:v>5183091.3999999966</c:v>
                </c:pt>
                <c:pt idx="663">
                  <c:v>5129498.3999999966</c:v>
                </c:pt>
                <c:pt idx="664">
                  <c:v>4967046.6999999974</c:v>
                </c:pt>
                <c:pt idx="665">
                  <c:v>5066022.1499999976</c:v>
                </c:pt>
                <c:pt idx="666">
                  <c:v>5078184.5999999978</c:v>
                </c:pt>
                <c:pt idx="667">
                  <c:v>5144065.799999998</c:v>
                </c:pt>
                <c:pt idx="668">
                  <c:v>5250978.2499999972</c:v>
                </c:pt>
                <c:pt idx="669">
                  <c:v>6040307.549999997</c:v>
                </c:pt>
                <c:pt idx="670">
                  <c:v>6002250.3499999968</c:v>
                </c:pt>
                <c:pt idx="671">
                  <c:v>5898873.549999997</c:v>
                </c:pt>
                <c:pt idx="672">
                  <c:v>5882417.549999997</c:v>
                </c:pt>
                <c:pt idx="673">
                  <c:v>5778714.299999997</c:v>
                </c:pt>
                <c:pt idx="674">
                  <c:v>5673640.5999999968</c:v>
                </c:pt>
                <c:pt idx="675">
                  <c:v>5817636.1499999966</c:v>
                </c:pt>
                <c:pt idx="676">
                  <c:v>5863259.5499999961</c:v>
                </c:pt>
                <c:pt idx="677">
                  <c:v>6008503.3499999968</c:v>
                </c:pt>
                <c:pt idx="678">
                  <c:v>5956819.7499999972</c:v>
                </c:pt>
                <c:pt idx="679">
                  <c:v>6067475.3999999948</c:v>
                </c:pt>
                <c:pt idx="680">
                  <c:v>6014551.1999999946</c:v>
                </c:pt>
                <c:pt idx="681">
                  <c:v>5959917.5499999942</c:v>
                </c:pt>
                <c:pt idx="682">
                  <c:v>5975922.349999994</c:v>
                </c:pt>
                <c:pt idx="683">
                  <c:v>5909376.1499999939</c:v>
                </c:pt>
                <c:pt idx="684">
                  <c:v>5784443.1999999937</c:v>
                </c:pt>
                <c:pt idx="685">
                  <c:v>5490170.2499999944</c:v>
                </c:pt>
                <c:pt idx="686">
                  <c:v>5664504.0499999952</c:v>
                </c:pt>
                <c:pt idx="687">
                  <c:v>5557647.7499999953</c:v>
                </c:pt>
                <c:pt idx="688">
                  <c:v>5586035.099999995</c:v>
                </c:pt>
                <c:pt idx="689">
                  <c:v>6001747.8999999957</c:v>
                </c:pt>
                <c:pt idx="690">
                  <c:v>5936843.6999999965</c:v>
                </c:pt>
                <c:pt idx="691">
                  <c:v>5876470.4999999963</c:v>
                </c:pt>
                <c:pt idx="692">
                  <c:v>5814575.9999999963</c:v>
                </c:pt>
                <c:pt idx="693">
                  <c:v>5915313.6999999955</c:v>
                </c:pt>
                <c:pt idx="694">
                  <c:v>5799563.7999999942</c:v>
                </c:pt>
                <c:pt idx="695">
                  <c:v>5691604.6999999946</c:v>
                </c:pt>
                <c:pt idx="696">
                  <c:v>5694713.3499999959</c:v>
                </c:pt>
                <c:pt idx="697">
                  <c:v>5631541.8499999959</c:v>
                </c:pt>
                <c:pt idx="698">
                  <c:v>5598201.3499999959</c:v>
                </c:pt>
                <c:pt idx="699">
                  <c:v>5626253.9999999963</c:v>
                </c:pt>
                <c:pt idx="700">
                  <c:v>5628227.9999999963</c:v>
                </c:pt>
                <c:pt idx="701">
                  <c:v>5943594.8999999966</c:v>
                </c:pt>
                <c:pt idx="702">
                  <c:v>6012618.8999999966</c:v>
                </c:pt>
                <c:pt idx="703">
                  <c:v>5949366.3999999966</c:v>
                </c:pt>
                <c:pt idx="704">
                  <c:v>6062062.4999999972</c:v>
                </c:pt>
                <c:pt idx="705">
                  <c:v>6207231.3999999957</c:v>
                </c:pt>
                <c:pt idx="706">
                  <c:v>6453942.599999995</c:v>
                </c:pt>
                <c:pt idx="707">
                  <c:v>6325270.3999999957</c:v>
                </c:pt>
                <c:pt idx="708">
                  <c:v>6307860.2999999961</c:v>
                </c:pt>
                <c:pt idx="709">
                  <c:v>6423207.2999999961</c:v>
                </c:pt>
                <c:pt idx="710">
                  <c:v>6360702.8999999957</c:v>
                </c:pt>
                <c:pt idx="711">
                  <c:v>6419871.099999994</c:v>
                </c:pt>
                <c:pt idx="712">
                  <c:v>6417369.9499999946</c:v>
                </c:pt>
                <c:pt idx="713">
                  <c:v>6376628.9499999937</c:v>
                </c:pt>
                <c:pt idx="714">
                  <c:v>6384502.9499999937</c:v>
                </c:pt>
                <c:pt idx="715">
                  <c:v>6575176.5499999933</c:v>
                </c:pt>
                <c:pt idx="716">
                  <c:v>6513557.0999999931</c:v>
                </c:pt>
              </c:numCache>
            </c:numRef>
          </c:val>
          <c:extLst>
            <c:ext xmlns:c16="http://schemas.microsoft.com/office/drawing/2014/chart" uri="{C3380CC4-5D6E-409C-BE32-E72D297353CC}">
              <c16:uniqueId val="{00000000-8EBB-40B6-9CF5-57F1F473D97B}"/>
            </c:ext>
          </c:extLst>
        </c:ser>
        <c:dLbls>
          <c:showLegendKey val="0"/>
          <c:showVal val="0"/>
          <c:showCatName val="0"/>
          <c:showSerName val="0"/>
          <c:showPercent val="0"/>
          <c:showBubbleSize val="0"/>
        </c:dLbls>
        <c:axId val="1149527352"/>
        <c:axId val="1611717400"/>
      </c:areaChart>
      <c:dateAx>
        <c:axId val="1149527352"/>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1717400"/>
        <c:crosses val="autoZero"/>
        <c:auto val="1"/>
        <c:lblOffset val="100"/>
        <c:baseTimeUnit val="days"/>
      </c:dateAx>
      <c:valAx>
        <c:axId val="1611717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52735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2-7B8D-4906-A54F-06B94DE2ABD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B8D-4906-A54F-06B94DE2ABD6}"/>
              </c:ext>
            </c:extLst>
          </c:dPt>
          <c:dLbls>
            <c:dLbl>
              <c:idx val="0"/>
              <c:layout>
                <c:manualLayout>
                  <c:x val="-0.21463447583757914"/>
                  <c:y val="3.739956747663728E-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7B8D-4906-A54F-06B94DE2ABD6}"/>
                </c:ext>
              </c:extLst>
            </c:dLbl>
            <c:dLbl>
              <c:idx val="1"/>
              <c:layout>
                <c:manualLayout>
                  <c:x val="0.19962222093561835"/>
                  <c:y val="-6.7619184127999197E-3"/>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B8D-4906-A54F-06B94DE2ABD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Dashboard!$Y$1:$Z$1</c:f>
              <c:strCache>
                <c:ptCount val="2"/>
                <c:pt idx="0">
                  <c:v>+ve Trade</c:v>
                </c:pt>
                <c:pt idx="1">
                  <c:v>-ve Trade</c:v>
                </c:pt>
              </c:strCache>
            </c:strRef>
          </c:cat>
          <c:val>
            <c:numRef>
              <c:f>Dashboard!$Y$2:$Z$2</c:f>
              <c:numCache>
                <c:formatCode>General</c:formatCode>
                <c:ptCount val="2"/>
                <c:pt idx="0">
                  <c:v>701</c:v>
                </c:pt>
                <c:pt idx="1">
                  <c:v>853</c:v>
                </c:pt>
              </c:numCache>
            </c:numRef>
          </c:val>
          <c:extLst>
            <c:ext xmlns:c16="http://schemas.microsoft.com/office/drawing/2014/chart" uri="{C3380CC4-5D6E-409C-BE32-E72D297353CC}">
              <c16:uniqueId val="{00000000-7B8D-4906-A54F-06B94DE2ABD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layout>
        <c:manualLayout>
          <c:xMode val="edge"/>
          <c:yMode val="edge"/>
          <c:x val="0.22102954042509393"/>
          <c:y val="0.85709339889963287"/>
          <c:w val="0.5624071776128271"/>
          <c:h val="8.87498453808604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2-7B8D-4906-A54F-06B94DE2ABD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B8D-4906-A54F-06B94DE2ABD6}"/>
              </c:ext>
            </c:extLst>
          </c:dPt>
          <c:dLbls>
            <c:dLbl>
              <c:idx val="0"/>
              <c:layout>
                <c:manualLayout>
                  <c:x val="-0.24986731897483402"/>
                  <c:y val="4.1025140223570162E-3"/>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7B8D-4906-A54F-06B94DE2ABD6}"/>
                </c:ext>
              </c:extLst>
            </c:dLbl>
            <c:dLbl>
              <c:idx val="1"/>
              <c:layout>
                <c:manualLayout>
                  <c:x val="0.20626029283104319"/>
                  <c:y val="-1.7473250808421763E-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B8D-4906-A54F-06B94DE2ABD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Dashboard!$AA$1:$AB$1</c:f>
              <c:strCache>
                <c:ptCount val="2"/>
                <c:pt idx="0">
                  <c:v>+ve day</c:v>
                </c:pt>
                <c:pt idx="1">
                  <c:v>-ve Day</c:v>
                </c:pt>
              </c:strCache>
            </c:strRef>
          </c:cat>
          <c:val>
            <c:numRef>
              <c:f>Dashboard!$AA$2:$AB$2</c:f>
              <c:numCache>
                <c:formatCode>General</c:formatCode>
                <c:ptCount val="2"/>
                <c:pt idx="0" formatCode="0">
                  <c:v>330</c:v>
                </c:pt>
                <c:pt idx="1">
                  <c:v>387</c:v>
                </c:pt>
              </c:numCache>
            </c:numRef>
          </c:val>
          <c:extLst>
            <c:ext xmlns:c16="http://schemas.microsoft.com/office/drawing/2014/chart" uri="{C3380CC4-5D6E-409C-BE32-E72D297353CC}">
              <c16:uniqueId val="{00000000-7B8D-4906-A54F-06B94DE2ABD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layout>
        <c:manualLayout>
          <c:xMode val="edge"/>
          <c:yMode val="edge"/>
          <c:x val="0.22102954042509393"/>
          <c:y val="0.85709339889963287"/>
          <c:w val="0.5624071776128271"/>
          <c:h val="8.87498453808604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14</xdr:col>
      <xdr:colOff>180974</xdr:colOff>
      <xdr:row>1</xdr:row>
      <xdr:rowOff>66675</xdr:rowOff>
    </xdr:from>
    <xdr:to>
      <xdr:col>27</xdr:col>
      <xdr:colOff>66674</xdr:colOff>
      <xdr:row>15</xdr:row>
      <xdr:rowOff>76200</xdr:rowOff>
    </xdr:to>
    <xdr:graphicFrame macro="">
      <xdr:nvGraphicFramePr>
        <xdr:cNvPr id="2" name="Chart 1">
          <a:extLst>
            <a:ext uri="{FF2B5EF4-FFF2-40B4-BE49-F238E27FC236}">
              <a16:creationId xmlns:a16="http://schemas.microsoft.com/office/drawing/2014/main" id="{3091D77C-3896-49B5-960F-97B9C3045B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11</xdr:col>
      <xdr:colOff>47625</xdr:colOff>
      <xdr:row>3</xdr:row>
      <xdr:rowOff>100011</xdr:rowOff>
    </xdr:from>
    <xdr:to>
      <xdr:col>23</xdr:col>
      <xdr:colOff>371475</xdr:colOff>
      <xdr:row>18</xdr:row>
      <xdr:rowOff>161924</xdr:rowOff>
    </xdr:to>
    <xdr:graphicFrame macro="">
      <xdr:nvGraphicFramePr>
        <xdr:cNvPr id="6" name="Chart 5">
          <a:extLst>
            <a:ext uri="{FF2B5EF4-FFF2-40B4-BE49-F238E27FC236}">
              <a16:creationId xmlns:a16="http://schemas.microsoft.com/office/drawing/2014/main" id="{C9CA97F8-B1AD-420B-AA88-AC12B85A3B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600076</xdr:colOff>
      <xdr:row>4</xdr:row>
      <xdr:rowOff>85723</xdr:rowOff>
    </xdr:from>
    <xdr:to>
      <xdr:col>28</xdr:col>
      <xdr:colOff>356236</xdr:colOff>
      <xdr:row>21</xdr:row>
      <xdr:rowOff>21618</xdr:rowOff>
    </xdr:to>
    <xdr:graphicFrame macro="">
      <xdr:nvGraphicFramePr>
        <xdr:cNvPr id="7" name="Chart 6">
          <a:extLst>
            <a:ext uri="{FF2B5EF4-FFF2-40B4-BE49-F238E27FC236}">
              <a16:creationId xmlns:a16="http://schemas.microsoft.com/office/drawing/2014/main" id="{E5D917B4-D719-47DA-A387-6836218B6E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28</xdr:col>
      <xdr:colOff>504826</xdr:colOff>
      <xdr:row>4</xdr:row>
      <xdr:rowOff>95248</xdr:rowOff>
    </xdr:from>
    <xdr:to>
      <xdr:col>33</xdr:col>
      <xdr:colOff>565786</xdr:colOff>
      <xdr:row>21</xdr:row>
      <xdr:rowOff>31143</xdr:rowOff>
    </xdr:to>
    <xdr:graphicFrame macro="">
      <xdr:nvGraphicFramePr>
        <xdr:cNvPr id="8" name="Chart 7">
          <a:extLst>
            <a:ext uri="{FF2B5EF4-FFF2-40B4-BE49-F238E27FC236}">
              <a16:creationId xmlns:a16="http://schemas.microsoft.com/office/drawing/2014/main" id="{22A7F330-93E1-48B5-A9C8-189BFACAF5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33</xdr:col>
      <xdr:colOff>371475</xdr:colOff>
      <xdr:row>0</xdr:row>
      <xdr:rowOff>38100</xdr:rowOff>
    </xdr:from>
    <xdr:to>
      <xdr:col>36</xdr:col>
      <xdr:colOff>371475</xdr:colOff>
      <xdr:row>22</xdr:row>
      <xdr:rowOff>180975</xdr:rowOff>
    </xdr:to>
    <mc:AlternateContent xmlns:mc="http://schemas.openxmlformats.org/markup-compatibility/2006" xmlns:a14="http://schemas.microsoft.com/office/drawing/2010/main">
      <mc:Choice Requires="a14">
        <xdr:graphicFrame macro="">
          <xdr:nvGraphicFramePr>
            <xdr:cNvPr id="9" name="Ticker">
              <a:extLst>
                <a:ext uri="{FF2B5EF4-FFF2-40B4-BE49-F238E27FC236}">
                  <a16:creationId xmlns:a16="http://schemas.microsoft.com/office/drawing/2014/main" id="{431DAEF2-0137-4B0A-98BB-CDECF623D53B}"/>
                </a:ext>
              </a:extLst>
            </xdr:cNvPr>
            <xdr:cNvGraphicFramePr/>
          </xdr:nvGraphicFramePr>
          <xdr:xfrm>
            <a:off x="0" y="0"/>
            <a:ext cx="0" cy="0"/>
          </xdr:xfrm>
          <a:graphic>
            <a:graphicData uri="http://schemas.microsoft.com/office/drawing/2010/slicer">
              <sle:slicer xmlns:sle="http://schemas.microsoft.com/office/drawing/2010/slicer" name="Ticker"/>
            </a:graphicData>
          </a:graphic>
        </xdr:graphicFrame>
      </mc:Choice>
      <mc:Fallback xmlns="">
        <xdr:sp macro="" textlink="">
          <xdr:nvSpPr>
            <xdr:cNvPr id="0" name=""/>
            <xdr:cNvSpPr>
              <a:spLocks noTextEdit="1"/>
            </xdr:cNvSpPr>
          </xdr:nvSpPr>
          <xdr:spPr>
            <a:xfrm>
              <a:off x="23193375" y="38100"/>
              <a:ext cx="1828800" cy="4333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504825</xdr:colOff>
      <xdr:row>23</xdr:row>
      <xdr:rowOff>47625</xdr:rowOff>
    </xdr:from>
    <xdr:to>
      <xdr:col>19</xdr:col>
      <xdr:colOff>504825</xdr:colOff>
      <xdr:row>36</xdr:row>
      <xdr:rowOff>95250</xdr:rowOff>
    </xdr:to>
    <mc:AlternateContent xmlns:mc="http://schemas.openxmlformats.org/markup-compatibility/2006" xmlns:a14="http://schemas.microsoft.com/office/drawing/2010/main">
      <mc:Choice Requires="a14">
        <xdr:graphicFrame macro="">
          <xdr:nvGraphicFramePr>
            <xdr:cNvPr id="10" name="OrderType">
              <a:extLst>
                <a:ext uri="{FF2B5EF4-FFF2-40B4-BE49-F238E27FC236}">
                  <a16:creationId xmlns:a16="http://schemas.microsoft.com/office/drawing/2014/main" id="{32F7DBB7-67AB-450B-B624-0FD5552581B6}"/>
                </a:ext>
              </a:extLst>
            </xdr:cNvPr>
            <xdr:cNvGraphicFramePr/>
          </xdr:nvGraphicFramePr>
          <xdr:xfrm>
            <a:off x="0" y="0"/>
            <a:ext cx="0" cy="0"/>
          </xdr:xfrm>
          <a:graphic>
            <a:graphicData uri="http://schemas.microsoft.com/office/drawing/2010/slicer">
              <sle:slicer xmlns:sle="http://schemas.microsoft.com/office/drawing/2010/slicer" name="OrderType"/>
            </a:graphicData>
          </a:graphic>
        </xdr:graphicFrame>
      </mc:Choice>
      <mc:Fallback xmlns="">
        <xdr:sp macro="" textlink="">
          <xdr:nvSpPr>
            <xdr:cNvPr id="0" name=""/>
            <xdr:cNvSpPr>
              <a:spLocks noTextEdit="1"/>
            </xdr:cNvSpPr>
          </xdr:nvSpPr>
          <xdr:spPr>
            <a:xfrm>
              <a:off x="12658725" y="44291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600075</xdr:colOff>
      <xdr:row>22</xdr:row>
      <xdr:rowOff>142875</xdr:rowOff>
    </xdr:from>
    <xdr:to>
      <xdr:col>24</xdr:col>
      <xdr:colOff>600075</xdr:colOff>
      <xdr:row>36</xdr:row>
      <xdr:rowOff>0</xdr:rowOff>
    </xdr:to>
    <mc:AlternateContent xmlns:mc="http://schemas.openxmlformats.org/markup-compatibility/2006" xmlns:a14="http://schemas.microsoft.com/office/drawing/2010/main">
      <mc:Choice Requires="a14">
        <xdr:graphicFrame macro="">
          <xdr:nvGraphicFramePr>
            <xdr:cNvPr id="12" name="Years">
              <a:extLst>
                <a:ext uri="{FF2B5EF4-FFF2-40B4-BE49-F238E27FC236}">
                  <a16:creationId xmlns:a16="http://schemas.microsoft.com/office/drawing/2014/main" id="{618CF1E4-C69D-483A-A397-F3F01F4CAA70}"/>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15801975" y="43338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lscripts" refreshedDate="44190.006027314812" createdVersion="6" refreshedVersion="6" minRefreshableVersion="3" recordCount="1554" xr:uid="{5B841FAF-ABA9-4077-9145-A5361F4093C0}">
  <cacheSource type="worksheet">
    <worksheetSource ref="A1:V1555" sheet="InterestedStocks"/>
  </cacheSource>
  <cacheFields count="24">
    <cacheField name="Ticker" numFmtId="0">
      <sharedItems count="18">
        <s v="TATAMOTORS"/>
        <s v="UPL"/>
        <s v="EICHERMOT"/>
        <s v="RELIANCE"/>
        <s v="TECHM"/>
        <s v="ADANIPORTS"/>
        <s v="HEROMOTOCO"/>
        <s v="DRREDDY"/>
        <s v="HDFC"/>
        <s v="ASIANPAINT"/>
        <s v="GRASIM"/>
        <s v="TCS"/>
        <s v="MARUTI"/>
        <s v="ITC"/>
        <s v="SUNPHARMA"/>
        <s v="ONGC"/>
        <s v="SBIN"/>
        <s v="BPCL"/>
      </sharedItems>
    </cacheField>
    <cacheField name="Date" numFmtId="14">
      <sharedItems containsSemiMixedTypes="0" containsNonDate="0" containsDate="1" containsString="0" minDate="2017-01-03T00:00:00" maxDate="2020-08-01T00:00:00" count="717">
        <d v="2017-01-03T00:00:00"/>
        <d v="2017-01-04T00:00:00"/>
        <d v="2017-01-05T00:00:00"/>
        <d v="2017-01-06T00:00:00"/>
        <d v="2017-01-10T00:00:00"/>
        <d v="2017-01-11T00:00:00"/>
        <d v="2017-01-12T00:00:00"/>
        <d v="2017-01-13T00:00:00"/>
        <d v="2017-01-17T00:00:00"/>
        <d v="2017-01-18T00:00:00"/>
        <d v="2017-01-20T00:00:00"/>
        <d v="2017-01-25T00:00:00"/>
        <d v="2017-01-27T00:00:00"/>
        <d v="2017-01-30T00:00:00"/>
        <d v="2017-01-31T00:00:00"/>
        <d v="2017-02-01T00:00:00"/>
        <d v="2017-02-03T00:00:00"/>
        <d v="2017-02-06T00:00:00"/>
        <d v="2017-02-09T00:00:00"/>
        <d v="2017-02-10T00:00:00"/>
        <d v="2017-02-13T00:00:00"/>
        <d v="2017-02-16T00:00:00"/>
        <d v="2017-02-17T00:00:00"/>
        <d v="2017-02-20T00:00:00"/>
        <d v="2017-02-21T00:00:00"/>
        <d v="2017-02-22T00:00:00"/>
        <d v="2017-02-23T00:00:00"/>
        <d v="2017-02-27T00:00:00"/>
        <d v="2017-03-01T00:00:00"/>
        <d v="2017-03-02T00:00:00"/>
        <d v="2017-03-03T00:00:00"/>
        <d v="2017-03-07T00:00:00"/>
        <d v="2017-03-08T00:00:00"/>
        <d v="2017-03-09T00:00:00"/>
        <d v="2017-03-10T00:00:00"/>
        <d v="2017-03-14T00:00:00"/>
        <d v="2017-03-15T00:00:00"/>
        <d v="2017-03-16T00:00:00"/>
        <d v="2017-03-20T00:00:00"/>
        <d v="2017-03-22T00:00:00"/>
        <d v="2017-03-23T00:00:00"/>
        <d v="2017-03-24T00:00:00"/>
        <d v="2017-03-27T00:00:00"/>
        <d v="2017-03-28T00:00:00"/>
        <d v="2017-03-29T00:00:00"/>
        <d v="2017-03-30T00:00:00"/>
        <d v="2017-03-31T00:00:00"/>
        <d v="2017-04-03T00:00:00"/>
        <d v="2017-04-05T00:00:00"/>
        <d v="2017-04-06T00:00:00"/>
        <d v="2017-04-10T00:00:00"/>
        <d v="2017-04-11T00:00:00"/>
        <d v="2017-04-13T00:00:00"/>
        <d v="2017-04-17T00:00:00"/>
        <d v="2017-04-21T00:00:00"/>
        <d v="2017-04-24T00:00:00"/>
        <d v="2017-04-25T00:00:00"/>
        <d v="2017-04-26T00:00:00"/>
        <d v="2017-04-27T00:00:00"/>
        <d v="2017-04-28T00:00:00"/>
        <d v="2017-05-02T00:00:00"/>
        <d v="2017-05-03T00:00:00"/>
        <d v="2017-05-04T00:00:00"/>
        <d v="2017-05-05T00:00:00"/>
        <d v="2017-05-08T00:00:00"/>
        <d v="2017-05-09T00:00:00"/>
        <d v="2017-05-10T00:00:00"/>
        <d v="2017-05-11T00:00:00"/>
        <d v="2017-05-12T00:00:00"/>
        <d v="2017-05-15T00:00:00"/>
        <d v="2017-05-16T00:00:00"/>
        <d v="2017-05-17T00:00:00"/>
        <d v="2017-05-18T00:00:00"/>
        <d v="2017-05-19T00:00:00"/>
        <d v="2017-05-22T00:00:00"/>
        <d v="2017-05-23T00:00:00"/>
        <d v="2017-05-26T00:00:00"/>
        <d v="2017-05-30T00:00:00"/>
        <d v="2017-05-31T00:00:00"/>
        <d v="2017-06-01T00:00:00"/>
        <d v="2017-06-05T00:00:00"/>
        <d v="2017-06-06T00:00:00"/>
        <d v="2017-06-07T00:00:00"/>
        <d v="2017-06-08T00:00:00"/>
        <d v="2017-06-09T00:00:00"/>
        <d v="2017-06-12T00:00:00"/>
        <d v="2017-06-13T00:00:00"/>
        <d v="2017-06-14T00:00:00"/>
        <d v="2017-06-15T00:00:00"/>
        <d v="2017-06-16T00:00:00"/>
        <d v="2017-06-19T00:00:00"/>
        <d v="2017-06-21T00:00:00"/>
        <d v="2017-06-22T00:00:00"/>
        <d v="2017-06-23T00:00:00"/>
        <d v="2017-06-27T00:00:00"/>
        <d v="2017-06-28T00:00:00"/>
        <d v="2017-06-30T00:00:00"/>
        <d v="2017-07-04T00:00:00"/>
        <d v="2017-07-05T00:00:00"/>
        <d v="2017-07-06T00:00:00"/>
        <d v="2017-07-07T00:00:00"/>
        <d v="2017-07-12T00:00:00"/>
        <d v="2017-07-14T00:00:00"/>
        <d v="2017-07-17T00:00:00"/>
        <d v="2017-07-19T00:00:00"/>
        <d v="2017-07-20T00:00:00"/>
        <d v="2017-07-21T00:00:00"/>
        <d v="2017-07-24T00:00:00"/>
        <d v="2017-07-25T00:00:00"/>
        <d v="2017-07-26T00:00:00"/>
        <d v="2017-07-27T00:00:00"/>
        <d v="2017-07-31T00:00:00"/>
        <d v="2017-08-01T00:00:00"/>
        <d v="2017-08-03T00:00:00"/>
        <d v="2017-08-08T00:00:00"/>
        <d v="2017-08-09T00:00:00"/>
        <d v="2017-08-10T00:00:00"/>
        <d v="2017-08-11T00:00:00"/>
        <d v="2017-08-14T00:00:00"/>
        <d v="2017-08-16T00:00:00"/>
        <d v="2017-08-18T00:00:00"/>
        <d v="2017-08-21T00:00:00"/>
        <d v="2017-08-24T00:00:00"/>
        <d v="2017-08-29T00:00:00"/>
        <d v="2017-09-01T00:00:00"/>
        <d v="2017-09-04T00:00:00"/>
        <d v="2017-09-05T00:00:00"/>
        <d v="2017-09-06T00:00:00"/>
        <d v="2017-09-07T00:00:00"/>
        <d v="2017-09-08T00:00:00"/>
        <d v="2017-09-11T00:00:00"/>
        <d v="2017-09-12T00:00:00"/>
        <d v="2017-09-13T00:00:00"/>
        <d v="2017-09-14T00:00:00"/>
        <d v="2017-09-15T00:00:00"/>
        <d v="2017-09-18T00:00:00"/>
        <d v="2017-09-19T00:00:00"/>
        <d v="2017-09-20T00:00:00"/>
        <d v="2017-09-21T00:00:00"/>
        <d v="2017-09-22T00:00:00"/>
        <d v="2017-09-25T00:00:00"/>
        <d v="2017-09-26T00:00:00"/>
        <d v="2017-09-27T00:00:00"/>
        <d v="2017-09-28T00:00:00"/>
        <d v="2017-10-04T00:00:00"/>
        <d v="2017-10-05T00:00:00"/>
        <d v="2017-10-06T00:00:00"/>
        <d v="2017-10-09T00:00:00"/>
        <d v="2017-10-11T00:00:00"/>
        <d v="2017-10-12T00:00:00"/>
        <d v="2017-10-13T00:00:00"/>
        <d v="2017-10-16T00:00:00"/>
        <d v="2017-10-17T00:00:00"/>
        <d v="2017-10-18T00:00:00"/>
        <d v="2017-10-24T00:00:00"/>
        <d v="2017-10-25T00:00:00"/>
        <d v="2017-10-27T00:00:00"/>
        <d v="2017-10-30T00:00:00"/>
        <d v="2017-10-31T00:00:00"/>
        <d v="2017-11-01T00:00:00"/>
        <d v="2017-11-02T00:00:00"/>
        <d v="2017-11-07T00:00:00"/>
        <d v="2017-11-08T00:00:00"/>
        <d v="2017-11-09T00:00:00"/>
        <d v="2017-11-10T00:00:00"/>
        <d v="2017-11-13T00:00:00"/>
        <d v="2017-11-14T00:00:00"/>
        <d v="2017-11-15T00:00:00"/>
        <d v="2017-11-16T00:00:00"/>
        <d v="2017-11-17T00:00:00"/>
        <d v="2017-11-20T00:00:00"/>
        <d v="2017-11-21T00:00:00"/>
        <d v="2017-11-22T00:00:00"/>
        <d v="2017-11-23T00:00:00"/>
        <d v="2017-11-24T00:00:00"/>
        <d v="2017-11-27T00:00:00"/>
        <d v="2017-11-28T00:00:00"/>
        <d v="2017-11-30T00:00:00"/>
        <d v="2017-12-01T00:00:00"/>
        <d v="2017-12-05T00:00:00"/>
        <d v="2017-12-06T00:00:00"/>
        <d v="2017-12-07T00:00:00"/>
        <d v="2017-12-08T00:00:00"/>
        <d v="2017-12-11T00:00:00"/>
        <d v="2017-12-12T00:00:00"/>
        <d v="2017-12-13T00:00:00"/>
        <d v="2017-12-14T00:00:00"/>
        <d v="2017-12-15T00:00:00"/>
        <d v="2017-12-19T00:00:00"/>
        <d v="2017-12-20T00:00:00"/>
        <d v="2017-12-21T00:00:00"/>
        <d v="2017-12-22T00:00:00"/>
        <d v="2017-12-26T00:00:00"/>
        <d v="2017-12-28T00:00:00"/>
        <d v="2017-12-29T00:00:00"/>
        <d v="2018-01-02T00:00:00"/>
        <d v="2018-01-03T00:00:00"/>
        <d v="2018-01-08T00:00:00"/>
        <d v="2018-01-09T00:00:00"/>
        <d v="2018-01-10T00:00:00"/>
        <d v="2018-01-11T00:00:00"/>
        <d v="2018-01-15T00:00:00"/>
        <d v="2018-01-16T00:00:00"/>
        <d v="2018-01-18T00:00:00"/>
        <d v="2018-01-19T00:00:00"/>
        <d v="2018-01-22T00:00:00"/>
        <d v="2018-01-23T00:00:00"/>
        <d v="2018-01-24T00:00:00"/>
        <d v="2018-01-25T00:00:00"/>
        <d v="2018-01-29T00:00:00"/>
        <d v="2018-01-30T00:00:00"/>
        <d v="2018-01-31T00:00:00"/>
        <d v="2018-02-02T00:00:00"/>
        <d v="2018-02-05T00:00:00"/>
        <d v="2018-02-07T00:00:00"/>
        <d v="2018-02-08T00:00:00"/>
        <d v="2018-02-12T00:00:00"/>
        <d v="2018-02-15T00:00:00"/>
        <d v="2018-02-19T00:00:00"/>
        <d v="2018-02-21T00:00:00"/>
        <d v="2018-02-22T00:00:00"/>
        <d v="2018-02-23T00:00:00"/>
        <d v="2018-02-26T00:00:00"/>
        <d v="2018-02-28T00:00:00"/>
        <d v="2018-03-05T00:00:00"/>
        <d v="2018-03-06T00:00:00"/>
        <d v="2018-03-07T00:00:00"/>
        <d v="2018-03-08T00:00:00"/>
        <d v="2018-03-09T00:00:00"/>
        <d v="2018-03-13T00:00:00"/>
        <d v="2018-03-14T00:00:00"/>
        <d v="2018-03-16T00:00:00"/>
        <d v="2018-03-19T00:00:00"/>
        <d v="2018-03-20T00:00:00"/>
        <d v="2018-03-21T00:00:00"/>
        <d v="2018-03-22T00:00:00"/>
        <d v="2018-03-23T00:00:00"/>
        <d v="2018-03-27T00:00:00"/>
        <d v="2018-03-28T00:00:00"/>
        <d v="2018-04-02T00:00:00"/>
        <d v="2018-04-03T00:00:00"/>
        <d v="2018-04-04T00:00:00"/>
        <d v="2018-04-05T00:00:00"/>
        <d v="2018-04-06T00:00:00"/>
        <d v="2018-04-09T00:00:00"/>
        <d v="2018-04-10T00:00:00"/>
        <d v="2018-04-11T00:00:00"/>
        <d v="2018-04-12T00:00:00"/>
        <d v="2018-04-13T00:00:00"/>
        <d v="2018-04-16T00:00:00"/>
        <d v="2018-04-17T00:00:00"/>
        <d v="2018-04-18T00:00:00"/>
        <d v="2018-04-19T00:00:00"/>
        <d v="2018-04-20T00:00:00"/>
        <d v="2018-04-23T00:00:00"/>
        <d v="2018-04-25T00:00:00"/>
        <d v="2018-04-26T00:00:00"/>
        <d v="2018-04-27T00:00:00"/>
        <d v="2018-04-30T00:00:00"/>
        <d v="2018-05-02T00:00:00"/>
        <d v="2018-05-03T00:00:00"/>
        <d v="2018-05-04T00:00:00"/>
        <d v="2018-05-07T00:00:00"/>
        <d v="2018-05-08T00:00:00"/>
        <d v="2018-05-09T00:00:00"/>
        <d v="2018-05-10T00:00:00"/>
        <d v="2018-05-11T00:00:00"/>
        <d v="2018-05-14T00:00:00"/>
        <d v="2018-05-15T00:00:00"/>
        <d v="2018-05-17T00:00:00"/>
        <d v="2018-05-18T00:00:00"/>
        <d v="2018-05-21T00:00:00"/>
        <d v="2018-05-23T00:00:00"/>
        <d v="2018-05-25T00:00:00"/>
        <d v="2018-05-28T00:00:00"/>
        <d v="2018-05-29T00:00:00"/>
        <d v="2018-05-30T00:00:00"/>
        <d v="2018-05-31T00:00:00"/>
        <d v="2018-06-01T00:00:00"/>
        <d v="2018-06-04T00:00:00"/>
        <d v="2018-06-05T00:00:00"/>
        <d v="2018-06-06T00:00:00"/>
        <d v="2018-06-07T00:00:00"/>
        <d v="2018-06-13T00:00:00"/>
        <d v="2018-06-14T00:00:00"/>
        <d v="2018-06-15T00:00:00"/>
        <d v="2018-06-18T00:00:00"/>
        <d v="2018-06-19T00:00:00"/>
        <d v="2018-06-20T00:00:00"/>
        <d v="2018-06-21T00:00:00"/>
        <d v="2018-06-22T00:00:00"/>
        <d v="2018-06-25T00:00:00"/>
        <d v="2018-06-26T00:00:00"/>
        <d v="2018-06-27T00:00:00"/>
        <d v="2018-06-28T00:00:00"/>
        <d v="2018-06-29T00:00:00"/>
        <d v="2018-07-02T00:00:00"/>
        <d v="2018-07-04T00:00:00"/>
        <d v="2018-07-05T00:00:00"/>
        <d v="2018-07-06T00:00:00"/>
        <d v="2018-07-09T00:00:00"/>
        <d v="2018-07-12T00:00:00"/>
        <d v="2018-07-13T00:00:00"/>
        <d v="2018-07-16T00:00:00"/>
        <d v="2018-07-18T00:00:00"/>
        <d v="2018-07-19T00:00:00"/>
        <d v="2018-07-20T00:00:00"/>
        <d v="2018-07-23T00:00:00"/>
        <d v="2018-07-24T00:00:00"/>
        <d v="2018-07-25T00:00:00"/>
        <d v="2018-07-26T00:00:00"/>
        <d v="2018-07-27T00:00:00"/>
        <d v="2018-07-30T00:00:00"/>
        <d v="2018-07-31T00:00:00"/>
        <d v="2018-08-06T00:00:00"/>
        <d v="2018-08-07T00:00:00"/>
        <d v="2018-08-08T00:00:00"/>
        <d v="2018-08-09T00:00:00"/>
        <d v="2018-08-13T00:00:00"/>
        <d v="2018-08-14T00:00:00"/>
        <d v="2018-08-20T00:00:00"/>
        <d v="2018-08-21T00:00:00"/>
        <d v="2018-08-23T00:00:00"/>
        <d v="2018-08-24T00:00:00"/>
        <d v="2018-08-27T00:00:00"/>
        <d v="2018-08-28T00:00:00"/>
        <d v="2018-08-29T00:00:00"/>
        <d v="2018-08-30T00:00:00"/>
        <d v="2018-08-31T00:00:00"/>
        <d v="2018-09-03T00:00:00"/>
        <d v="2018-09-04T00:00:00"/>
        <d v="2018-09-05T00:00:00"/>
        <d v="2018-09-07T00:00:00"/>
        <d v="2018-09-11T00:00:00"/>
        <d v="2018-09-12T00:00:00"/>
        <d v="2018-09-14T00:00:00"/>
        <d v="2018-09-17T00:00:00"/>
        <d v="2018-09-18T00:00:00"/>
        <d v="2018-09-19T00:00:00"/>
        <d v="2018-09-21T00:00:00"/>
        <d v="2018-09-24T00:00:00"/>
        <d v="2018-09-25T00:00:00"/>
        <d v="2018-09-26T00:00:00"/>
        <d v="2018-09-27T00:00:00"/>
        <d v="2018-10-01T00:00:00"/>
        <d v="2018-10-03T00:00:00"/>
        <d v="2018-10-05T00:00:00"/>
        <d v="2018-10-08T00:00:00"/>
        <d v="2018-10-09T00:00:00"/>
        <d v="2018-10-11T00:00:00"/>
        <d v="2018-10-12T00:00:00"/>
        <d v="2018-10-15T00:00:00"/>
        <d v="2018-10-16T00:00:00"/>
        <d v="2018-10-19T00:00:00"/>
        <d v="2018-10-22T00:00:00"/>
        <d v="2018-10-23T00:00:00"/>
        <d v="2018-10-24T00:00:00"/>
        <d v="2018-10-25T00:00:00"/>
        <d v="2018-10-26T00:00:00"/>
        <d v="2018-10-29T00:00:00"/>
        <d v="2018-10-30T00:00:00"/>
        <d v="2018-10-31T00:00:00"/>
        <d v="2018-11-01T00:00:00"/>
        <d v="2018-11-02T00:00:00"/>
        <d v="2018-11-05T00:00:00"/>
        <d v="2018-11-06T00:00:00"/>
        <d v="2018-11-09T00:00:00"/>
        <d v="2018-11-12T00:00:00"/>
        <d v="2018-11-14T00:00:00"/>
        <d v="2018-11-15T00:00:00"/>
        <d v="2018-11-16T00:00:00"/>
        <d v="2018-11-19T00:00:00"/>
        <d v="2018-11-21T00:00:00"/>
        <d v="2018-11-26T00:00:00"/>
        <d v="2018-11-27T00:00:00"/>
        <d v="2018-11-28T00:00:00"/>
        <d v="2018-11-29T00:00:00"/>
        <d v="2018-11-30T00:00:00"/>
        <d v="2018-12-03T00:00:00"/>
        <d v="2018-12-04T00:00:00"/>
        <d v="2018-12-06T00:00:00"/>
        <d v="2018-12-07T00:00:00"/>
        <d v="2018-12-11T00:00:00"/>
        <d v="2018-12-12T00:00:00"/>
        <d v="2018-12-14T00:00:00"/>
        <d v="2018-12-18T00:00:00"/>
        <d v="2018-12-19T00:00:00"/>
        <d v="2018-12-21T00:00:00"/>
        <d v="2018-12-24T00:00:00"/>
        <d v="2018-12-26T00:00:00"/>
        <d v="2018-12-27T00:00:00"/>
        <d v="2018-12-31T00:00:00"/>
        <d v="2019-01-01T00:00:00"/>
        <d v="2019-01-02T00:00:00"/>
        <d v="2019-01-03T00:00:00"/>
        <d v="2019-01-04T00:00:00"/>
        <d v="2019-01-07T00:00:00"/>
        <d v="2019-01-08T00:00:00"/>
        <d v="2019-01-09T00:00:00"/>
        <d v="2019-01-10T00:00:00"/>
        <d v="2019-01-11T00:00:00"/>
        <d v="2019-01-14T00:00:00"/>
        <d v="2019-01-16T00:00:00"/>
        <d v="2019-01-17T00:00:00"/>
        <d v="2019-01-18T00:00:00"/>
        <d v="2019-01-21T00:00:00"/>
        <d v="2019-01-22T00:00:00"/>
        <d v="2019-01-23T00:00:00"/>
        <d v="2019-01-25T00:00:00"/>
        <d v="2019-01-29T00:00:00"/>
        <d v="2019-01-30T00:00:00"/>
        <d v="2019-01-31T00:00:00"/>
        <d v="2019-02-01T00:00:00"/>
        <d v="2019-02-04T00:00:00"/>
        <d v="2019-02-06T00:00:00"/>
        <d v="2019-02-07T00:00:00"/>
        <d v="2019-02-08T00:00:00"/>
        <d v="2019-02-11T00:00:00"/>
        <d v="2019-02-12T00:00:00"/>
        <d v="2019-02-13T00:00:00"/>
        <d v="2019-02-14T00:00:00"/>
        <d v="2019-02-15T00:00:00"/>
        <d v="2019-02-18T00:00:00"/>
        <d v="2019-02-19T00:00:00"/>
        <d v="2019-02-21T00:00:00"/>
        <d v="2019-02-22T00:00:00"/>
        <d v="2019-02-25T00:00:00"/>
        <d v="2019-02-26T00:00:00"/>
        <d v="2019-02-27T00:00:00"/>
        <d v="2019-03-05T00:00:00"/>
        <d v="2019-03-06T00:00:00"/>
        <d v="2019-03-07T00:00:00"/>
        <d v="2019-03-08T00:00:00"/>
        <d v="2019-03-14T00:00:00"/>
        <d v="2019-03-15T00:00:00"/>
        <d v="2019-03-18T00:00:00"/>
        <d v="2019-03-19T00:00:00"/>
        <d v="2019-03-20T00:00:00"/>
        <d v="2019-03-22T00:00:00"/>
        <d v="2019-03-25T00:00:00"/>
        <d v="2019-03-26T00:00:00"/>
        <d v="2019-03-28T00:00:00"/>
        <d v="2019-03-29T00:00:00"/>
        <d v="2019-04-01T00:00:00"/>
        <d v="2019-04-02T00:00:00"/>
        <d v="2019-04-03T00:00:00"/>
        <d v="2019-04-04T00:00:00"/>
        <d v="2019-04-05T00:00:00"/>
        <d v="2019-04-08T00:00:00"/>
        <d v="2019-04-09T00:00:00"/>
        <d v="2019-04-10T00:00:00"/>
        <d v="2019-04-11T00:00:00"/>
        <d v="2019-04-12T00:00:00"/>
        <d v="2019-04-15T00:00:00"/>
        <d v="2019-04-18T00:00:00"/>
        <d v="2019-04-22T00:00:00"/>
        <d v="2019-04-23T00:00:00"/>
        <d v="2019-04-24T00:00:00"/>
        <d v="2019-04-25T00:00:00"/>
        <d v="2019-04-26T00:00:00"/>
        <d v="2019-05-03T00:00:00"/>
        <d v="2019-05-06T00:00:00"/>
        <d v="2019-05-07T00:00:00"/>
        <d v="2019-05-08T00:00:00"/>
        <d v="2019-05-09T00:00:00"/>
        <d v="2019-05-10T00:00:00"/>
        <d v="2019-05-15T00:00:00"/>
        <d v="2019-05-16T00:00:00"/>
        <d v="2019-05-17T00:00:00"/>
        <d v="2019-05-20T00:00:00"/>
        <d v="2019-05-22T00:00:00"/>
        <d v="2019-05-24T00:00:00"/>
        <d v="2019-05-27T00:00:00"/>
        <d v="2019-05-28T00:00:00"/>
        <d v="2019-05-29T00:00:00"/>
        <d v="2019-05-30T00:00:00"/>
        <d v="2019-05-31T00:00:00"/>
        <d v="2019-06-03T00:00:00"/>
        <d v="2019-06-04T00:00:00"/>
        <d v="2019-06-06T00:00:00"/>
        <d v="2019-06-10T00:00:00"/>
        <d v="2019-06-11T00:00:00"/>
        <d v="2019-06-12T00:00:00"/>
        <d v="2019-06-13T00:00:00"/>
        <d v="2019-06-14T00:00:00"/>
        <d v="2019-06-17T00:00:00"/>
        <d v="2019-06-18T00:00:00"/>
        <d v="2019-06-19T00:00:00"/>
        <d v="2019-06-20T00:00:00"/>
        <d v="2019-06-21T00:00:00"/>
        <d v="2019-06-24T00:00:00"/>
        <d v="2019-06-25T00:00:00"/>
        <d v="2019-06-28T00:00:00"/>
        <d v="2019-07-02T00:00:00"/>
        <d v="2019-07-03T00:00:00"/>
        <d v="2019-07-04T00:00:00"/>
        <d v="2019-07-05T00:00:00"/>
        <d v="2019-07-08T00:00:00"/>
        <d v="2019-07-09T00:00:00"/>
        <d v="2019-07-11T00:00:00"/>
        <d v="2019-07-12T00:00:00"/>
        <d v="2019-07-16T00:00:00"/>
        <d v="2019-07-17T00:00:00"/>
        <d v="2019-07-19T00:00:00"/>
        <d v="2019-07-22T00:00:00"/>
        <d v="2019-07-23T00:00:00"/>
        <d v="2019-07-24T00:00:00"/>
        <d v="2019-07-26T00:00:00"/>
        <d v="2019-07-30T00:00:00"/>
        <d v="2019-07-31T00:00:00"/>
        <d v="2019-08-01T00:00:00"/>
        <d v="2019-08-05T00:00:00"/>
        <d v="2019-08-06T00:00:00"/>
        <d v="2019-08-08T00:00:00"/>
        <d v="2019-08-09T00:00:00"/>
        <d v="2019-08-13T00:00:00"/>
        <d v="2019-08-14T00:00:00"/>
        <d v="2019-08-16T00:00:00"/>
        <d v="2019-08-19T00:00:00"/>
        <d v="2019-08-20T00:00:00"/>
        <d v="2019-08-22T00:00:00"/>
        <d v="2019-08-26T00:00:00"/>
        <d v="2019-08-27T00:00:00"/>
        <d v="2019-08-28T00:00:00"/>
        <d v="2019-08-29T00:00:00"/>
        <d v="2019-08-30T00:00:00"/>
        <d v="2019-09-03T00:00:00"/>
        <d v="2019-09-04T00:00:00"/>
        <d v="2019-09-05T00:00:00"/>
        <d v="2019-09-06T00:00:00"/>
        <d v="2019-09-09T00:00:00"/>
        <d v="2019-09-11T00:00:00"/>
        <d v="2019-09-12T00:00:00"/>
        <d v="2019-09-13T00:00:00"/>
        <d v="2019-09-16T00:00:00"/>
        <d v="2019-09-17T00:00:00"/>
        <d v="2019-09-19T00:00:00"/>
        <d v="2019-09-20T00:00:00"/>
        <d v="2019-09-24T00:00:00"/>
        <d v="2019-09-25T00:00:00"/>
        <d v="2019-09-26T00:00:00"/>
        <d v="2019-09-30T00:00:00"/>
        <d v="2019-10-01T00:00:00"/>
        <d v="2019-10-03T00:00:00"/>
        <d v="2019-10-04T00:00:00"/>
        <d v="2019-10-09T00:00:00"/>
        <d v="2019-10-10T00:00:00"/>
        <d v="2019-10-11T00:00:00"/>
        <d v="2019-10-14T00:00:00"/>
        <d v="2019-10-15T00:00:00"/>
        <d v="2019-10-16T00:00:00"/>
        <d v="2019-10-17T00:00:00"/>
        <d v="2019-10-23T00:00:00"/>
        <d v="2019-10-25T00:00:00"/>
        <d v="2019-10-29T00:00:00"/>
        <d v="2019-10-31T00:00:00"/>
        <d v="2019-11-01T00:00:00"/>
        <d v="2019-11-04T00:00:00"/>
        <d v="2019-11-05T00:00:00"/>
        <d v="2019-11-06T00:00:00"/>
        <d v="2019-11-07T00:00:00"/>
        <d v="2019-11-08T00:00:00"/>
        <d v="2019-11-11T00:00:00"/>
        <d v="2019-11-13T00:00:00"/>
        <d v="2019-11-14T00:00:00"/>
        <d v="2019-11-15T00:00:00"/>
        <d v="2019-11-18T00:00:00"/>
        <d v="2019-11-19T00:00:00"/>
        <d v="2019-11-20T00:00:00"/>
        <d v="2019-11-21T00:00:00"/>
        <d v="2019-11-26T00:00:00"/>
        <d v="2019-11-27T00:00:00"/>
        <d v="2019-11-28T00:00:00"/>
        <d v="2019-11-29T00:00:00"/>
        <d v="2019-12-02T00:00:00"/>
        <d v="2019-12-03T00:00:00"/>
        <d v="2019-12-04T00:00:00"/>
        <d v="2019-12-05T00:00:00"/>
        <d v="2019-12-06T00:00:00"/>
        <d v="2019-12-09T00:00:00"/>
        <d v="2019-12-10T00:00:00"/>
        <d v="2019-12-11T00:00:00"/>
        <d v="2019-12-12T00:00:00"/>
        <d v="2019-12-16T00:00:00"/>
        <d v="2019-12-17T00:00:00"/>
        <d v="2019-12-19T00:00:00"/>
        <d v="2019-12-20T00:00:00"/>
        <d v="2019-12-23T00:00:00"/>
        <d v="2019-12-24T00:00:00"/>
        <d v="2019-12-26T00:00:00"/>
        <d v="2019-12-27T00:00:00"/>
        <d v="2019-12-30T00:00:00"/>
        <d v="2020-01-01T00:00:00"/>
        <d v="2020-01-02T00:00:00"/>
        <d v="2020-01-03T00:00:00"/>
        <d v="2020-01-06T00:00:00"/>
        <d v="2020-01-07T00:00:00"/>
        <d v="2020-01-08T00:00:00"/>
        <d v="2020-01-09T00:00:00"/>
        <d v="2020-01-10T00:00:00"/>
        <d v="2020-01-13T00:00:00"/>
        <d v="2020-01-14T00:00:00"/>
        <d v="2020-01-15T00:00:00"/>
        <d v="2020-01-16T00:00:00"/>
        <d v="2020-01-17T00:00:00"/>
        <d v="2020-01-20T00:00:00"/>
        <d v="2020-01-22T00:00:00"/>
        <d v="2020-01-23T00:00:00"/>
        <d v="2020-01-24T00:00:00"/>
        <d v="2020-01-28T00:00:00"/>
        <d v="2020-01-29T00:00:00"/>
        <d v="2020-01-30T00:00:00"/>
        <d v="2020-01-31T00:00:00"/>
        <d v="2020-02-01T00:00:00"/>
        <d v="2020-02-03T00:00:00"/>
        <d v="2020-02-04T00:00:00"/>
        <d v="2020-02-05T00:00:00"/>
        <d v="2020-02-06T00:00:00"/>
        <d v="2020-02-07T00:00:00"/>
        <d v="2020-02-10T00:00:00"/>
        <d v="2020-02-11T00:00:00"/>
        <d v="2020-02-12T00:00:00"/>
        <d v="2020-02-13T00:00:00"/>
        <d v="2020-02-14T00:00:00"/>
        <d v="2020-02-17T00:00:00"/>
        <d v="2020-02-19T00:00:00"/>
        <d v="2020-02-20T00:00:00"/>
        <d v="2020-02-24T00:00:00"/>
        <d v="2020-02-25T00:00:00"/>
        <d v="2020-02-26T00:00:00"/>
        <d v="2020-02-27T00:00:00"/>
        <d v="2020-02-28T00:00:00"/>
        <d v="2020-03-03T00:00:00"/>
        <d v="2020-03-04T00:00:00"/>
        <d v="2020-03-05T00:00:00"/>
        <d v="2020-03-06T00:00:00"/>
        <d v="2020-03-09T00:00:00"/>
        <d v="2020-03-11T00:00:00"/>
        <d v="2020-03-12T00:00:00"/>
        <d v="2020-03-16T00:00:00"/>
        <d v="2020-03-17T00:00:00"/>
        <d v="2020-03-18T00:00:00"/>
        <d v="2020-03-19T00:00:00"/>
        <d v="2020-03-20T00:00:00"/>
        <d v="2020-03-23T00:00:00"/>
        <d v="2020-03-24T00:00:00"/>
        <d v="2020-03-25T00:00:00"/>
        <d v="2020-03-26T00:00:00"/>
        <d v="2020-03-27T00:00:00"/>
        <d v="2020-03-31T00:00:00"/>
        <d v="2020-04-01T00:00:00"/>
        <d v="2020-04-07T00:00:00"/>
        <d v="2020-04-08T00:00:00"/>
        <d v="2020-04-09T00:00:00"/>
        <d v="2020-04-13T00:00:00"/>
        <d v="2020-04-15T00:00:00"/>
        <d v="2020-04-16T00:00:00"/>
        <d v="2020-04-17T00:00:00"/>
        <d v="2020-04-20T00:00:00"/>
        <d v="2020-04-22T00:00:00"/>
        <d v="2020-04-23T00:00:00"/>
        <d v="2020-04-24T00:00:00"/>
        <d v="2020-04-27T00:00:00"/>
        <d v="2020-04-28T00:00:00"/>
        <d v="2020-04-29T00:00:00"/>
        <d v="2020-05-04T00:00:00"/>
        <d v="2020-05-05T00:00:00"/>
        <d v="2020-05-06T00:00:00"/>
        <d v="2020-05-07T00:00:00"/>
        <d v="2020-05-08T00:00:00"/>
        <d v="2020-05-11T00:00:00"/>
        <d v="2020-05-12T00:00:00"/>
        <d v="2020-05-13T00:00:00"/>
        <d v="2020-05-15T00:00:00"/>
        <d v="2020-05-18T00:00:00"/>
        <d v="2020-05-20T00:00:00"/>
        <d v="2020-05-21T00:00:00"/>
        <d v="2020-05-22T00:00:00"/>
        <d v="2020-05-26T00:00:00"/>
        <d v="2020-05-27T00:00:00"/>
        <d v="2020-05-28T00:00:00"/>
        <d v="2020-05-29T00:00:00"/>
        <d v="2020-06-02T00:00:00"/>
        <d v="2020-06-04T00:00:00"/>
        <d v="2020-06-05T00:00:00"/>
        <d v="2020-06-10T00:00:00"/>
        <d v="2020-06-11T00:00:00"/>
        <d v="2020-06-12T00:00:00"/>
        <d v="2020-06-16T00:00:00"/>
        <d v="2020-06-18T00:00:00"/>
        <d v="2020-06-19T00:00:00"/>
        <d v="2020-06-22T00:00:00"/>
        <d v="2020-06-23T00:00:00"/>
        <d v="2020-06-24T00:00:00"/>
        <d v="2020-06-26T00:00:00"/>
        <d v="2020-06-29T00:00:00"/>
        <d v="2020-06-30T00:00:00"/>
        <d v="2020-07-01T00:00:00"/>
        <d v="2020-07-02T00:00:00"/>
        <d v="2020-07-03T00:00:00"/>
        <d v="2020-07-06T00:00:00"/>
        <d v="2020-07-08T00:00:00"/>
        <d v="2020-07-09T00:00:00"/>
        <d v="2020-07-10T00:00:00"/>
        <d v="2020-07-13T00:00:00"/>
        <d v="2020-07-14T00:00:00"/>
        <d v="2020-07-15T00:00:00"/>
        <d v="2020-07-17T00:00:00"/>
        <d v="2020-07-20T00:00:00"/>
        <d v="2020-07-21T00:00:00"/>
        <d v="2020-07-22T00:00:00"/>
        <d v="2020-07-23T00:00:00"/>
        <d v="2020-07-24T00:00:00"/>
        <d v="2020-07-28T00:00:00"/>
        <d v="2020-07-29T00:00:00"/>
        <d v="2020-07-30T00:00:00"/>
        <d v="2020-07-31T00:00:00"/>
      </sharedItems>
      <fieldGroup par="23" base="1">
        <rangePr groupBy="days" startDate="2017-01-03T00:00:00" endDate="2020-08-01T00:00:00"/>
        <groupItems count="368">
          <s v="&lt;1/3/2017"/>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8/1/2020"/>
        </groupItems>
      </fieldGroup>
    </cacheField>
    <cacheField name="Time" numFmtId="164">
      <sharedItems containsSemiMixedTypes="0" containsNonDate="0" containsDate="1" containsString="0" minDate="1899-12-30T10:00:00" maxDate="1899-12-30T14:15:00"/>
    </cacheField>
    <cacheField name="OrderType" numFmtId="0">
      <sharedItems count="2">
        <s v="Short"/>
        <s v="Long"/>
      </sharedItems>
    </cacheField>
    <cacheField name="Entry" numFmtId="0">
      <sharedItems containsSemiMixedTypes="0" containsString="0" containsNumber="1" minValue="60.3" maxValue="33057.9"/>
    </cacheField>
    <cacheField name="StopLoss" numFmtId="0">
      <sharedItems containsSemiMixedTypes="0" containsString="0" containsNumber="1" minValue="61.75" maxValue="33290" count="1520">
        <n v="491.5"/>
        <n v="660.05"/>
        <n v="22524.400000000001"/>
        <n v="661.1"/>
        <n v="1075.6500000000001"/>
        <n v="484.8"/>
        <n v="671.95"/>
        <n v="286.95"/>
        <n v="3045.85"/>
        <n v="508.6"/>
        <n v="673.95"/>
        <n v="3052"/>
        <n v="1222.05"/>
        <n v="3060"/>
        <n v="935.6"/>
        <n v="855.65"/>
        <n v="515.54999999999995"/>
        <n v="2300"/>
        <n v="690.3"/>
        <n v="941.75"/>
        <n v="22284"/>
        <n v="1255.1500000000001"/>
        <n v="5692.35"/>
        <n v="965.8"/>
        <n v="22445"/>
        <n v="955.6"/>
        <n v="526.5"/>
        <n v="2976"/>
        <n v="5751.5"/>
        <n v="1026.3499999999999"/>
        <n v="264.8"/>
        <n v="548.5"/>
        <n v="3009.05"/>
        <n v="647.25"/>
        <n v="955"/>
        <n v="934"/>
        <n v="3110"/>
        <n v="1394.6"/>
        <n v="201.65"/>
        <n v="1044.5"/>
        <n v="644.95000000000005"/>
        <n v="528.65"/>
        <n v="307"/>
        <n v="6183.95"/>
        <n v="2282.5"/>
        <n v="3017.9"/>
        <n v="1406.3"/>
        <n v="24156"/>
        <n v="656.9"/>
        <n v="984.8"/>
        <n v="2459.65"/>
        <n v="2911.3"/>
        <n v="1417.35"/>
        <n v="447.25"/>
        <n v="960.85"/>
        <n v="25038.799999999999"/>
        <n v="1071.9000000000001"/>
        <n v="268.8"/>
        <n v="452.5"/>
        <n v="2433.85"/>
        <n v="263.64999999999998"/>
        <n v="2907.5"/>
        <n v="2914.6"/>
        <n v="1011.9"/>
        <n v="270.60000000000002"/>
        <n v="992.15"/>
        <n v="1238"/>
        <n v="631.35"/>
        <n v="23318.2"/>
        <n v="695.8"/>
        <n v="641.29999999999995"/>
        <n v="269.5"/>
        <n v="679.6"/>
        <n v="23225.200000000001"/>
        <n v="1370.15"/>
        <n v="3296.75"/>
        <n v="639.79999999999995"/>
        <n v="2753.4"/>
        <n v="270.35000000000002"/>
        <n v="303.35000000000002"/>
        <n v="630.6"/>
        <n v="6056.9"/>
        <n v="1033"/>
        <n v="268.3"/>
        <n v="6103.25"/>
        <n v="191.65"/>
        <n v="1299.6500000000001"/>
        <n v="274.75"/>
        <n v="1054.0999999999999"/>
        <n v="1437.75"/>
        <n v="270.3"/>
        <n v="278.35000000000002"/>
        <n v="641.85"/>
        <n v="632.70000000000005"/>
        <n v="1447"/>
        <n v="1264.6500000000001"/>
        <n v="268.89999999999998"/>
        <n v="1272.3"/>
        <n v="322.85000000000002"/>
        <n v="647.5"/>
        <n v="279.8"/>
        <n v="467.7"/>
        <n v="2423.5"/>
        <n v="2644"/>
        <n v="3348.25"/>
        <n v="1064.2"/>
        <n v="2634.1"/>
        <n v="1519.95"/>
        <n v="3245.05"/>
        <n v="1262"/>
        <n v="724"/>
        <n v="25573.5"/>
        <n v="2425.5"/>
        <n v="731.1"/>
        <n v="2407.9499999999998"/>
        <n v="687.65"/>
        <n v="444.95"/>
        <n v="2646"/>
        <n v="1094.75"/>
        <n v="1467.95"/>
        <n v="273.10000000000002"/>
        <n v="290.5"/>
        <n v="291.3"/>
        <n v="1482.5"/>
        <n v="2316.5"/>
        <n v="180.5"/>
        <n v="425.05"/>
        <n v="274.39999999999998"/>
        <n v="783"/>
        <n v="181.45"/>
        <n v="1446.6"/>
        <n v="1098.5999999999999"/>
        <n v="6328"/>
        <n v="809.1"/>
        <n v="1160.45"/>
        <n v="2311.1"/>
        <n v="2602.9499999999998"/>
        <n v="6435"/>
        <n v="188.5"/>
        <n v="452.4"/>
        <n v="193.5"/>
        <n v="2293"/>
        <n v="3388.6"/>
        <n v="277.60000000000002"/>
        <n v="444.1"/>
        <n v="1201.75"/>
        <n v="1551.45"/>
        <n v="295.35000000000002"/>
        <n v="421.65"/>
        <n v="804"/>
        <n v="1535.8"/>
        <n v="425.9"/>
        <n v="28300.9"/>
        <n v="295.8"/>
        <n v="2581.8000000000002"/>
        <n v="299.8"/>
        <n v="2610"/>
        <n v="6733.45"/>
        <n v="828.1"/>
        <n v="2714.05"/>
        <n v="29045.8"/>
        <n v="2399"/>
        <n v="728.5"/>
        <n v="1563.9"/>
        <n v="1354.8"/>
        <n v="724.45"/>
        <n v="183.7"/>
        <n v="1348.6"/>
        <n v="350.95"/>
        <n v="27767.9"/>
        <n v="6747"/>
        <n v="1327.3"/>
        <n v="643"/>
        <n v="1107.55"/>
        <n v="1304.05"/>
        <n v="329.3"/>
        <n v="2448"/>
        <n v="1157.55"/>
        <n v="2485.5"/>
        <n v="3723"/>
        <n v="1561.9"/>
        <n v="3788.05"/>
        <n v="477.9"/>
        <n v="288.5"/>
        <n v="29210"/>
        <n v="7132.1"/>
        <n v="2532"/>
        <n v="507.95"/>
        <n v="2570"/>
        <n v="1136.6500000000001"/>
        <n v="1617.25"/>
        <n v="355.2"/>
        <n v="1117.5"/>
        <n v="310.55"/>
        <n v="1325.4"/>
        <n v="2640.4"/>
        <n v="1648.6"/>
        <n v="29124.3"/>
        <n v="1659.05"/>
        <n v="842.85"/>
        <n v="3795"/>
        <n v="283.85000000000002"/>
        <n v="452.1"/>
        <n v="1116.4000000000001"/>
        <n v="304.55"/>
        <n v="2420.6999999999998"/>
        <n v="871.45"/>
        <n v="1411.85"/>
        <n v="289.39999999999998"/>
        <n v="371"/>
        <n v="1135.8499999999999"/>
        <n v="638.9"/>
        <n v="159.85"/>
        <n v="1161.05"/>
        <n v="2647"/>
        <n v="27301.1"/>
        <n v="26565.1"/>
        <n v="1427.9"/>
        <n v="2352"/>
        <n v="1614.95"/>
        <n v="2671.2"/>
        <n v="1622.15"/>
        <n v="159.94999999999999"/>
        <n v="1263"/>
        <n v="160.44999999999999"/>
        <n v="1279.6500000000001"/>
        <n v="332.15"/>
        <n v="161.4"/>
        <n v="1268.2"/>
        <n v="3763.65"/>
        <n v="285.05"/>
        <n v="388.15"/>
        <n v="861.05"/>
        <n v="1119.8499999999999"/>
        <n v="1280.75"/>
        <n v="1522"/>
        <n v="1295.75"/>
        <n v="392.15"/>
        <n v="867.35"/>
        <n v="7556"/>
        <n v="291.5"/>
        <n v="455.6"/>
        <n v="381.2"/>
        <n v="462"/>
        <n v="461"/>
        <n v="574.79999999999995"/>
        <n v="2501.1"/>
        <n v="2695.7"/>
        <n v="7559.5"/>
        <n v="2566.6999999999998"/>
        <n v="472.95"/>
        <n v="879"/>
        <n v="7682.4"/>
        <n v="1605"/>
        <n v="1612.65"/>
        <n v="2388"/>
        <n v="520.5"/>
        <n v="2191"/>
        <n v="3968.65"/>
        <n v="7857.9"/>
        <n v="880.7"/>
        <n v="32209.9"/>
        <n v="1713.55"/>
        <n v="397.65"/>
        <n v="31004.799999999999"/>
        <n v="271.3"/>
        <n v="1056.3"/>
        <n v="1078.8499999999999"/>
        <n v="404.95"/>
        <n v="472.5"/>
        <n v="2482.1999999999998"/>
        <n v="381"/>
        <n v="1570.5"/>
        <n v="278.5"/>
        <n v="1759.1"/>
        <n v="1589"/>
        <n v="1144.25"/>
        <n v="394.05"/>
        <n v="1168.8"/>
        <n v="31526.1"/>
        <n v="829.3"/>
        <n v="1174"/>
        <n v="7840"/>
        <n v="162.6"/>
        <n v="280.05"/>
        <n v="1768.9"/>
        <n v="521.4"/>
        <n v="33290"/>
        <n v="2467.1"/>
        <n v="2468.15"/>
        <n v="275.75"/>
        <n v="822.35"/>
        <n v="2183.25"/>
        <n v="32560.3"/>
        <n v="1253.75"/>
        <n v="2240.1"/>
        <n v="271.64999999999998"/>
        <n v="1247.7"/>
        <n v="842"/>
        <n v="166.15"/>
        <n v="2388.5500000000002"/>
        <n v="416.6"/>
        <n v="451.1"/>
        <n v="1221"/>
        <n v="2516.8000000000002"/>
        <n v="1208.3"/>
        <n v="390.5"/>
        <n v="262.55"/>
        <n v="2489.5"/>
        <n v="2298.4499999999998"/>
        <n v="1111.8499999999999"/>
        <n v="168.2"/>
        <n v="451.5"/>
        <n v="382.75"/>
        <n v="484"/>
        <n v="264"/>
        <n v="505.35"/>
        <n v="1157.6500000000001"/>
        <n v="1147.3"/>
        <n v="422.35"/>
        <n v="480"/>
        <n v="3763.85"/>
        <n v="265.8"/>
        <n v="418.5"/>
        <n v="1155.3499999999999"/>
        <n v="1166"/>
        <n v="266.60000000000002"/>
        <n v="2465.8000000000002"/>
        <n v="2383.65"/>
        <n v="252.05"/>
        <n v="539"/>
        <n v="31440"/>
        <n v="811"/>
        <n v="3791.8"/>
        <n v="253.35"/>
        <n v="7877"/>
        <n v="267.60000000000002"/>
        <n v="7840.5"/>
        <n v="882.35"/>
        <n v="430"/>
        <n v="2599.25"/>
        <n v="2372"/>
        <n v="537.5"/>
        <n v="417.1"/>
        <n v="541"/>
        <n v="1195.3"/>
        <n v="3756.9"/>
        <n v="2371.9499999999998"/>
        <n v="185.6"/>
        <n v="544.04999999999995"/>
        <n v="1717"/>
        <n v="267.14999999999998"/>
        <n v="2610.25"/>
        <n v="1172.9000000000001"/>
        <n v="316.7"/>
        <n v="1288"/>
        <n v="204"/>
        <n v="329.9"/>
        <n v="463.5"/>
        <n v="757.4"/>
        <n v="3706.8"/>
        <n v="537.29999999999995"/>
        <n v="1732.65"/>
        <n v="194"/>
        <n v="514.65"/>
        <n v="2353.35"/>
        <n v="729.55"/>
        <n v="415.65"/>
        <n v="332.45"/>
        <n v="418.85"/>
        <n v="491.2"/>
        <n v="735.3"/>
        <n v="402.3"/>
        <n v="2333"/>
        <n v="179.55"/>
        <n v="256.95"/>
        <n v="404.15"/>
        <n v="335"/>
        <n v="30617.3"/>
        <n v="733.1"/>
        <n v="181.85"/>
        <n v="425.45"/>
        <n v="257.95"/>
        <n v="335.6"/>
        <n v="505.75"/>
        <n v="30744.3"/>
        <n v="1209.1500000000001"/>
        <n v="2679.35"/>
        <n v="2680.45"/>
        <n v="1176.75"/>
        <n v="401.95"/>
        <n v="1150.6500000000001"/>
        <n v="2281"/>
        <n v="1171.5999999999999"/>
        <n v="8646.5499999999993"/>
        <n v="927"/>
        <n v="1119.4000000000001"/>
        <n v="1672.6"/>
        <n v="2208"/>
        <n v="28322.799999999999"/>
        <n v="690"/>
        <n v="502"/>
        <n v="3558.8"/>
        <n v="524.5"/>
        <n v="2637.9"/>
        <n v="502.4"/>
        <n v="502.9"/>
        <n v="9116.1"/>
        <n v="1149.2"/>
        <n v="519.15"/>
        <n v="1140"/>
        <n v="3563.15"/>
        <n v="9405"/>
        <n v="532.5"/>
        <n v="9902"/>
        <n v="924.2"/>
        <n v="742"/>
        <n v="423.65"/>
        <n v="740.5"/>
        <n v="188.7"/>
        <n v="423.1"/>
        <n v="733.4"/>
        <n v="532"/>
        <n v="2665.35"/>
        <n v="1710.5"/>
        <n v="9667.9500000000007"/>
        <n v="2615.1999999999998"/>
        <n v="3738.45"/>
        <n v="499.25"/>
        <n v="765.7"/>
        <n v="2425.5500000000002"/>
        <n v="499.55"/>
        <n v="28732.799999999999"/>
        <n v="493.05"/>
        <n v="927.5"/>
        <n v="944.95"/>
        <n v="300.75"/>
        <n v="2800"/>
        <n v="777.9"/>
        <n v="1192.8499999999999"/>
        <n v="2440.15"/>
        <n v="942.2"/>
        <n v="302.8"/>
        <n v="2788"/>
        <n v="435.1"/>
        <n v="480.55"/>
        <n v="28270"/>
        <n v="313"/>
        <n v="587.75"/>
        <n v="423.4"/>
        <n v="1218.5"/>
        <n v="2477.5"/>
        <n v="274.5"/>
        <n v="9312.4500000000007"/>
        <n v="202.65"/>
        <n v="309.10000000000002"/>
        <n v="577.1"/>
        <n v="1217.7"/>
        <n v="211.9"/>
        <n v="583.5"/>
        <n v="779.25"/>
        <n v="1950.7"/>
        <n v="274.05"/>
        <n v="1133.4000000000001"/>
        <n v="599.85"/>
        <n v="27847.5"/>
        <n v="3741.65"/>
        <n v="937.6"/>
        <n v="543.6"/>
        <n v="9104.0499999999993"/>
        <n v="3579.9"/>
        <n v="705.5"/>
        <n v="585"/>
        <n v="1138"/>
        <n v="265.75"/>
        <n v="938.3"/>
        <n v="279.3"/>
        <n v="724.95"/>
        <n v="27403.95"/>
        <n v="3495.8"/>
        <n v="269"/>
        <n v="574.75"/>
        <n v="27155"/>
        <n v="8745"/>
        <n v="394.55"/>
        <n v="271.60000000000002"/>
        <n v="3473.9"/>
        <n v="1148.75"/>
        <n v="3563.2"/>
        <n v="259.89999999999998"/>
        <n v="186.35"/>
        <n v="264.7"/>
        <n v="1127.9000000000001"/>
        <n v="379.2"/>
        <n v="900.7"/>
        <n v="914"/>
        <n v="714.35"/>
        <n v="386.1"/>
        <n v="2157.9"/>
        <n v="255.85"/>
        <n v="720.15"/>
        <n v="251.25"/>
        <n v="351.65"/>
        <n v="457.5"/>
        <n v="264.75"/>
        <n v="8823.4500000000007"/>
        <n v="351.9"/>
        <n v="1109.5"/>
        <n v="27999.3"/>
        <n v="177.35"/>
        <n v="252.15"/>
        <n v="630.85"/>
        <n v="718.65"/>
        <n v="1775.85"/>
        <n v="2828"/>
        <n v="1812"/>
        <n v="252.55"/>
        <n v="514.6"/>
        <n v="339.65"/>
        <n v="425.3"/>
        <n v="2141.8000000000002"/>
        <n v="1090.75"/>
        <n v="514.79999999999995"/>
        <n v="614.75"/>
        <n v="1085.4000000000001"/>
        <n v="507.45"/>
        <n v="177.9"/>
        <n v="894"/>
        <n v="891.05"/>
        <n v="1143.95"/>
        <n v="1839.45"/>
        <n v="367.05"/>
        <n v="1817.4"/>
        <n v="1074.05"/>
        <n v="904.8"/>
        <n v="428"/>
        <n v="2125.15"/>
        <n v="513.5"/>
        <n v="1159"/>
        <n v="3769.45"/>
        <n v="750.1"/>
        <n v="1151.5999999999999"/>
        <n v="2070.1"/>
        <n v="30649.599999999999"/>
        <n v="9278"/>
        <n v="2077.6999999999998"/>
        <n v="933.6"/>
        <n v="31111.95"/>
        <n v="1842.6"/>
        <n v="408.15"/>
        <n v="1874"/>
        <n v="250.5"/>
        <n v="516.95000000000005"/>
        <n v="341.55"/>
        <n v="668.6"/>
        <n v="1178.1500000000001"/>
        <n v="390.85"/>
        <n v="1881.1"/>
        <n v="277.45"/>
        <n v="384.8"/>
        <n v="3309"/>
        <n v="240.6"/>
        <n v="3437"/>
        <n v="31057.05"/>
        <n v="239.5"/>
        <n v="2134.35"/>
        <n v="516.65"/>
        <n v="279.10000000000002"/>
        <n v="9048.9500000000007"/>
        <n v="2111.5"/>
        <n v="1883.1"/>
        <n v="3642.35"/>
        <n v="664.8"/>
        <n v="1083.8499999999999"/>
        <n v="1917.55"/>
        <n v="242.15"/>
        <n v="375"/>
        <n v="671"/>
        <n v="382.2"/>
        <n v="2088"/>
        <n v="1913.3"/>
        <n v="247.25"/>
        <n v="517.29999999999995"/>
        <n v="3421.65"/>
        <n v="1090.4000000000001"/>
        <n v="248.75"/>
        <n v="333.5"/>
        <n v="30600"/>
        <n v="184.3"/>
        <n v="3499.9"/>
        <n v="396.6"/>
        <n v="726.15"/>
        <n v="328.65"/>
        <n v="1303.0999999999999"/>
        <n v="2013.6"/>
        <n v="30429.4"/>
        <n v="1090.0999999999999"/>
        <n v="3646"/>
        <n v="254.6"/>
        <n v="733.25"/>
        <n v="30774.15"/>
        <n v="3561.8"/>
        <n v="951.9"/>
        <n v="243"/>
        <n v="675.7"/>
        <n v="1964"/>
        <n v="1853.5"/>
        <n v="456.75"/>
        <n v="305.89999999999998"/>
        <n v="29707"/>
        <n v="278"/>
        <n v="924.5"/>
        <n v="689.05"/>
        <n v="3468"/>
        <n v="266.5"/>
        <n v="287.64999999999998"/>
        <n v="273.25"/>
        <n v="679.1"/>
        <n v="3535"/>
        <n v="1284.4000000000001"/>
        <n v="912.65"/>
        <n v="1946.6"/>
        <n v="485.55"/>
        <n v="1278.3499999999999"/>
        <n v="409.3"/>
        <n v="30003.25"/>
        <n v="484.4"/>
        <n v="1279.3"/>
        <n v="171.25"/>
        <n v="1846.15"/>
        <n v="1271.7"/>
        <n v="30099.95"/>
        <n v="1728.4"/>
        <n v="1806.15"/>
        <n v="3690.2"/>
        <n v="29350"/>
        <n v="3663.3"/>
        <n v="567"/>
        <n v="418.3"/>
        <n v="1008.75"/>
        <n v="663.95"/>
        <n v="29896.400000000001"/>
        <n v="29240"/>
        <n v="8834.4"/>
        <n v="29316.75"/>
        <n v="999.1"/>
        <n v="285.45"/>
        <n v="697.4"/>
        <n v="1278"/>
        <n v="262.5"/>
        <n v="265.5"/>
        <n v="372.35"/>
        <n v="373.3"/>
        <n v="262.45"/>
        <n v="2303.5"/>
        <n v="8963.75"/>
        <n v="256.39999999999998"/>
        <n v="578.04999999999995"/>
        <n v="658.8"/>
        <n v="156.05000000000001"/>
        <n v="998.65"/>
        <n v="971.95"/>
        <n v="373"/>
        <n v="259.2"/>
        <n v="562.35"/>
        <n v="269.14999999999998"/>
        <n v="276.64999999999998"/>
        <n v="158"/>
        <n v="1378.35"/>
        <n v="158.5"/>
        <n v="1092.25"/>
        <n v="1122.3499999999999"/>
        <n v="2058.9"/>
        <n v="1433.75"/>
        <n v="1437.45"/>
        <n v="27821.5"/>
        <n v="267.35000000000002"/>
        <n v="27600"/>
        <n v="3117.95"/>
        <n v="159.80000000000001"/>
        <n v="276.05"/>
        <n v="555.6"/>
        <n v="1013.3"/>
        <n v="300.45"/>
        <n v="260.39999999999998"/>
        <n v="2078"/>
        <n v="1013.55"/>
        <n v="2080.1"/>
        <n v="1014.8"/>
        <n v="2003"/>
        <n v="300"/>
        <n v="295.60000000000002"/>
        <n v="1416"/>
        <n v="1010.1"/>
        <n v="3272.65"/>
        <n v="588.70000000000005"/>
        <n v="260.89999999999998"/>
        <n v="1413"/>
        <n v="308.35000000000002"/>
        <n v="1188.3499999999999"/>
        <n v="392"/>
        <n v="1408.55"/>
        <n v="966.5"/>
        <n v="377.25"/>
        <n v="9081"/>
        <n v="1989.15"/>
        <n v="28599.9"/>
        <n v="379.15"/>
        <n v="315.14999999999998"/>
        <n v="314.7"/>
        <n v="304.89999999999998"/>
        <n v="641.95000000000005"/>
        <n v="28611"/>
        <n v="176"/>
        <n v="656.5"/>
        <n v="9226"/>
        <n v="177.3"/>
        <n v="361.3"/>
        <n v="384.5"/>
        <n v="626"/>
        <n v="3221.2"/>
        <n v="771.15"/>
        <n v="8870.0499999999993"/>
        <n v="754.55"/>
        <n v="348.55"/>
        <n v="1027.05"/>
        <n v="311.7"/>
        <n v="2551.75"/>
        <n v="3185.3"/>
        <n v="1264.2"/>
        <n v="705.45"/>
        <n v="344.45"/>
        <n v="2550.9499999999998"/>
        <n v="762"/>
        <n v="333.6"/>
        <n v="1010.35"/>
        <n v="3170.65"/>
        <n v="624"/>
        <n v="1041"/>
        <n v="263.5"/>
        <n v="3163.5"/>
        <n v="731.4"/>
        <n v="648.75"/>
        <n v="380.85"/>
        <n v="1308.4000000000001"/>
        <n v="3125.55"/>
        <n v="3170.85"/>
        <n v="178.15"/>
        <n v="1227.2"/>
        <n v="275"/>
        <n v="359"/>
        <n v="2570.1"/>
        <n v="360.7"/>
        <n v="365.1"/>
        <n v="271"/>
        <n v="659.05"/>
        <n v="1747.8"/>
        <n v="640.20000000000005"/>
        <n v="235.6"/>
        <n v="620.20000000000005"/>
        <n v="223"/>
        <n v="658.15"/>
        <n v="772.35"/>
        <n v="2364.1999999999998"/>
        <n v="1210"/>
        <n v="2740.3"/>
        <n v="148.4"/>
        <n v="1045.3499999999999"/>
        <n v="260.64999999999998"/>
        <n v="590.79999999999995"/>
        <n v="21731"/>
        <n v="919.5"/>
        <n v="203.85"/>
        <n v="610.70000000000005"/>
        <n v="872.4"/>
        <n v="1713.05"/>
        <n v="594.04999999999995"/>
        <n v="1724.3"/>
        <n v="294.35000000000002"/>
        <n v="282.8"/>
        <n v="162.19999999999999"/>
        <n v="287.25"/>
        <n v="2564.1999999999998"/>
        <n v="1108"/>
        <n v="263.55"/>
        <n v="22200"/>
        <n v="1049.75"/>
        <n v="795.5"/>
        <n v="6733.6"/>
        <n v="1028.5"/>
        <n v="597.6"/>
        <n v="21917.85"/>
        <n v="1855.35"/>
        <n v="1200.9000000000001"/>
        <n v="803.85"/>
        <n v="176.35"/>
        <n v="1907"/>
        <n v="279.25"/>
        <n v="675"/>
        <n v="281"/>
        <n v="720.5"/>
        <n v="699.95"/>
        <n v="7162.05"/>
        <n v="292.5"/>
        <n v="2857.5"/>
        <n v="1264.55"/>
        <n v="866.05"/>
        <n v="282.3"/>
        <n v="192.3"/>
        <n v="716.5"/>
        <n v="277.39999999999998"/>
        <n v="177.7"/>
        <n v="2480.1"/>
        <n v="1896.5"/>
        <n v="353.2"/>
        <n v="1331.5"/>
        <n v="2622"/>
        <n v="844.85"/>
        <n v="7440.45"/>
        <n v="1113.45"/>
        <n v="2578.4"/>
        <n v="3038.95"/>
        <n v="1846.8"/>
        <n v="1904.1"/>
        <n v="2591.3000000000002"/>
        <n v="844.1"/>
        <n v="1940"/>
        <n v="768.4"/>
        <n v="329.5"/>
        <n v="866.3"/>
        <n v="3036"/>
        <n v="707.05"/>
        <n v="373.7"/>
        <n v="712.25"/>
        <n v="141.65"/>
        <n v="1131.7"/>
        <n v="1274.5"/>
        <n v="784.1"/>
        <n v="270.05"/>
        <n v="1060.45"/>
        <n v="275.45"/>
        <n v="155.4"/>
        <n v="357.9"/>
        <n v="22930"/>
        <n v="282.7"/>
        <n v="3293"/>
        <n v="142.75"/>
        <n v="23490"/>
        <n v="840.55"/>
        <n v="1946"/>
        <n v="1128.75"/>
        <n v="711.4"/>
        <n v="296.3"/>
        <n v="431.15"/>
        <n v="3352.4"/>
        <n v="148.65"/>
        <n v="7533.75"/>
        <n v="176.8"/>
        <n v="732.85"/>
        <n v="368.35"/>
        <n v="701.3"/>
        <n v="2640"/>
        <n v="1904"/>
        <n v="3090.05"/>
        <n v="1121"/>
        <n v="2605.4499999999998"/>
        <n v="147.4"/>
        <n v="294"/>
        <n v="143.05000000000001"/>
        <n v="359.1"/>
        <n v="2592.5"/>
        <n v="1110.05"/>
        <n v="817.5"/>
        <n v="282"/>
        <n v="7344.9"/>
        <n v="147.65"/>
        <n v="181.55"/>
        <n v="20430"/>
        <n v="2937.75"/>
        <n v="20465.95"/>
        <n v="2927.4"/>
        <n v="7379"/>
        <n v="187.05"/>
        <n v="1821.15"/>
        <n v="781"/>
        <n v="832.65"/>
        <n v="1990.85"/>
        <n v="295"/>
        <n v="765.5"/>
        <n v="2880.1"/>
        <n v="7342.15"/>
        <n v="294.55"/>
        <n v="2618.75"/>
        <n v="294.64999999999998"/>
        <n v="810.05"/>
        <n v="717.25"/>
        <n v="2683.1"/>
        <n v="1984.45"/>
        <n v="283.60000000000002"/>
        <n v="1965"/>
        <n v="736.9"/>
        <n v="759.75"/>
        <n v="336"/>
        <n v="1421.4"/>
        <n v="1235.05"/>
        <n v="183.15"/>
        <n v="19595"/>
        <n v="179.65"/>
        <n v="20555.2"/>
        <n v="792.5"/>
        <n v="340.5"/>
        <n v="1470.9"/>
        <n v="279.60000000000002"/>
        <n v="325.75"/>
        <n v="1268.8499999999999"/>
        <n v="283.64999999999998"/>
        <n v="2849.7"/>
        <n v="153.44999999999999"/>
        <n v="332"/>
        <n v="138.75"/>
        <n v="449.35"/>
        <n v="343.2"/>
        <n v="1234.45"/>
        <n v="138.15"/>
        <n v="814.95"/>
        <n v="349"/>
        <n v="705"/>
        <n v="138.19999999999999"/>
        <n v="2613.35"/>
        <n v="6841"/>
        <n v="1402.05"/>
        <n v="2568.6"/>
        <n v="169"/>
        <n v="1397"/>
        <n v="320"/>
        <n v="265"/>
        <n v="428.8"/>
        <n v="823.8"/>
        <n v="328.25"/>
        <n v="19601.099999999999"/>
        <n v="2696"/>
        <n v="182.25"/>
        <n v="818.7"/>
        <n v="277.8"/>
        <n v="821.4"/>
        <n v="2674"/>
        <n v="2716.8"/>
        <n v="7123.75"/>
        <n v="294.60000000000002"/>
        <n v="1346.75"/>
        <n v="156.35"/>
        <n v="1446.3"/>
        <n v="1972.75"/>
        <n v="934.6"/>
        <n v="781.45"/>
        <n v="21009"/>
        <n v="1920.7"/>
        <n v="6525"/>
        <n v="310.45"/>
        <n v="2542"/>
        <n v="157.44999999999999"/>
        <n v="2012.4"/>
        <n v="1963.8"/>
        <n v="785.05"/>
        <n v="20095.900000000001"/>
        <n v="2607.0500000000002"/>
        <n v="1376"/>
        <n v="202.6"/>
        <n v="2074.6999999999998"/>
        <n v="840"/>
        <n v="7096"/>
        <n v="157.1"/>
        <n v="7126.05"/>
        <n v="201.55"/>
        <n v="2079"/>
        <n v="379.3"/>
        <n v="207.15"/>
        <n v="310.75"/>
        <n v="158.65"/>
        <n v="386.7"/>
        <n v="1446.85"/>
        <n v="2667.75"/>
        <n v="316"/>
        <n v="357.95"/>
        <n v="2811.2"/>
        <n v="2042.5"/>
        <n v="347.9"/>
        <n v="160.05000000000001"/>
        <n v="1445.6"/>
        <n v="20341.599999999999"/>
        <n v="1956.75"/>
        <n v="1371.05"/>
        <n v="390.25"/>
        <n v="364.2"/>
        <n v="307.35000000000002"/>
        <n v="464.3"/>
        <n v="906"/>
        <n v="384.75"/>
        <n v="954.25"/>
        <n v="202"/>
        <n v="303.2"/>
        <n v="447.55"/>
        <n v="298.7"/>
        <n v="365.95"/>
        <n v="301.39999999999998"/>
        <n v="19370.05"/>
        <n v="1963.95"/>
        <n v="164.05"/>
        <n v="2099.9"/>
        <n v="1310.25"/>
        <n v="356"/>
        <n v="295.39999999999998"/>
        <n v="405.4"/>
        <n v="369.65"/>
        <n v="980.7"/>
        <n v="857.05"/>
        <n v="860.95"/>
        <n v="301.60000000000002"/>
        <n v="20470"/>
        <n v="2122.5500000000002"/>
        <n v="411.65"/>
        <n v="1318.7"/>
        <n v="181.7"/>
        <n v="20870.25"/>
        <n v="2149.65"/>
        <n v="998.9"/>
        <n v="743.95"/>
        <n v="411.9"/>
        <n v="415.75"/>
        <n v="749.95"/>
        <n v="1444.5"/>
        <n v="20067.05"/>
        <n v="1010.6"/>
        <n v="1007.7"/>
        <n v="1323.3"/>
        <n v="424.65"/>
        <n v="880.65"/>
        <n v="1018"/>
        <n v="2171.6999999999998"/>
        <n v="385.7"/>
        <n v="2584.65"/>
        <n v="20000"/>
        <n v="1331.2"/>
        <n v="344.5"/>
        <n v="390.15"/>
        <n v="279.39999999999998"/>
        <n v="1004"/>
        <n v="874.9"/>
        <n v="2650.45"/>
        <n v="2654.95"/>
        <n v="6500"/>
        <n v="343.95"/>
        <n v="19870"/>
        <n v="276.89999999999998"/>
        <n v="373.55"/>
        <n v="2653.55"/>
        <n v="387.6"/>
        <n v="1389.25"/>
        <n v="6372.7"/>
        <n v="2525.9"/>
        <n v="1366.55"/>
        <n v="6517"/>
        <n v="275.10000000000002"/>
        <n v="642.15"/>
        <n v="19994.849999999999"/>
        <n v="710.2"/>
        <n v="276.14999999999998"/>
        <n v="415.15"/>
        <n v="2246.25"/>
        <n v="911.65"/>
        <n v="19181.900000000001"/>
        <n v="646.5"/>
        <n v="406.65"/>
        <n v="1321.6"/>
        <n v="18893"/>
        <n v="2412.15"/>
        <n v="2631.9"/>
        <n v="6015"/>
        <n v="153.1"/>
        <n v="154.94999999999999"/>
        <n v="6095"/>
        <n v="152.15"/>
        <n v="18985"/>
        <n v="2527.6"/>
        <n v="1295"/>
        <n v="168.4"/>
        <n v="1389"/>
        <n v="18367.95"/>
        <n v="1265.5999999999999"/>
        <n v="658.75"/>
        <n v="1384.5"/>
        <n v="2608.85"/>
        <n v="872.2"/>
        <n v="2418"/>
        <n v="265.10000000000002"/>
        <n v="1435.65"/>
        <n v="1238.2"/>
        <n v="437"/>
        <n v="1501.7"/>
        <n v="2554.4"/>
        <n v="2330.35"/>
        <n v="425"/>
        <n v="633.4"/>
        <n v="656"/>
        <n v="529"/>
        <n v="250.45"/>
        <n v="716.6"/>
        <n v="2125.25"/>
        <n v="642.79999999999995"/>
        <n v="547.79999999999995"/>
        <n v="249.7"/>
        <n v="2061.1999999999998"/>
        <n v="2561"/>
        <n v="2603.4499999999998"/>
        <n v="244.25"/>
        <n v="113"/>
        <n v="1602.5"/>
        <n v="340.3"/>
        <n v="2547"/>
        <n v="1274.3"/>
        <n v="120.95"/>
        <n v="2142.6999999999998"/>
        <n v="448.35"/>
        <n v="111.5"/>
        <n v="2573.35"/>
        <n v="427"/>
        <n v="15828"/>
        <n v="363.65"/>
        <n v="2034.2"/>
        <n v="243.8"/>
        <n v="118.55"/>
        <n v="716.65"/>
        <n v="381.3"/>
        <n v="244.7"/>
        <n v="702.45"/>
        <n v="1537.8"/>
        <n v="2749.25"/>
        <n v="16527.2"/>
        <n v="2028.6"/>
        <n v="131.35"/>
        <n v="2138.85"/>
        <n v="365.3"/>
        <n v="703.7"/>
        <n v="415.1"/>
        <n v="122.6"/>
        <n v="236.1"/>
        <n v="412.8"/>
        <n v="2162"/>
        <n v="311.89999999999998"/>
        <n v="2062.3000000000002"/>
        <n v="416.7"/>
        <n v="727.1"/>
        <n v="405.7"/>
        <n v="472"/>
        <n v="585.29999999999995"/>
        <n v="416.1"/>
        <n v="499.2"/>
        <n v="2075.4"/>
        <n v="1294.5"/>
        <n v="2062.4"/>
        <n v="405.5"/>
        <n v="1321.8"/>
        <n v="258"/>
        <n v="1741"/>
        <n v="2033"/>
        <n v="398.3"/>
        <n v="1767.9"/>
        <n v="385.6"/>
        <n v="704.5"/>
        <n v="18200"/>
        <n v="1978.8"/>
        <n v="6823.95"/>
        <n v="246.05"/>
        <n v="6965"/>
        <n v="127.8"/>
        <n v="585.54999999999995"/>
        <n v="2065.9499999999998"/>
        <n v="2014.75"/>
        <n v="723.1"/>
        <n v="2122.0500000000002"/>
        <n v="7271.4"/>
        <n v="1417.25"/>
        <n v="2135.35"/>
        <n v="132.5"/>
        <n v="696"/>
        <n v="743"/>
        <n v="172.3"/>
        <n v="2786.9"/>
        <n v="7578.95"/>
        <n v="1772.55"/>
        <n v="21864.95"/>
        <n v="592.04999999999995"/>
        <n v="2188.3000000000002"/>
        <n v="21471"/>
        <n v="779.4"/>
        <n v="264.2"/>
        <n v="261.2"/>
        <n v="389.15"/>
        <n v="258.7"/>
        <n v="316.39999999999998"/>
        <n v="2137.9499999999998"/>
        <n v="770.5"/>
        <n v="550.20000000000005"/>
        <n v="410.7"/>
        <n v="2603"/>
        <n v="761.45"/>
        <n v="2738"/>
        <n v="418"/>
        <n v="2138"/>
        <n v="2124.4499999999998"/>
        <n v="551.54999999999995"/>
        <n v="1569.5"/>
        <n v="2509.0500000000002"/>
        <n v="130.69999999999999"/>
        <n v="1561.8"/>
        <n v="7285"/>
        <n v="132.6"/>
        <n v="507"/>
        <n v="22486.95"/>
        <n v="446.35"/>
        <n v="439.1"/>
        <n v="21460.55"/>
        <n v="2433.3000000000002"/>
        <n v="7107.15"/>
        <n v="433.55"/>
        <n v="2460.85"/>
        <n v="7103.6"/>
        <n v="1722.05"/>
        <n v="773.2"/>
        <n v="127.7"/>
        <n v="333.95"/>
        <n v="488.65"/>
        <n v="7011.2"/>
        <n v="743.1"/>
        <n v="125.9"/>
        <n v="126.6"/>
        <n v="7199.6"/>
        <n v="1736.4"/>
        <n v="2374.85"/>
        <n v="2140"/>
        <n v="21767.200000000001"/>
        <n v="2310.4499999999998"/>
        <n v="1802.6"/>
        <n v="241.75"/>
        <n v="745.45"/>
        <n v="1567.5"/>
        <n v="176.9"/>
        <n v="2232.9499999999998"/>
        <n v="238.75"/>
        <n v="2214.3000000000002"/>
        <n v="479.05"/>
        <n v="572.1"/>
        <n v="367.95"/>
        <n v="128.9"/>
        <n v="336.25"/>
        <n v="2417.25"/>
        <n v="764.65"/>
        <n v="22125"/>
        <n v="127.65"/>
        <n v="191.6"/>
        <n v="773.5"/>
        <n v="470.5"/>
        <n v="326.5"/>
        <n v="2192.5"/>
        <n v="2392.1999999999998"/>
        <n v="2236.6"/>
        <n v="770.3"/>
        <n v="1766.35"/>
        <n v="778.85"/>
        <n v="392.75"/>
        <n v="2458.3000000000002"/>
        <n v="2376"/>
        <n v="2213"/>
        <n v="761.3"/>
        <n v="1812.1"/>
        <n v="798.9"/>
        <n v="2230.1999999999998"/>
        <n v="587.65"/>
        <n v="1835.15"/>
        <n v="198"/>
        <n v="1576.2"/>
        <n v="2197.5"/>
        <n v="2470.5"/>
        <n v="21088.5"/>
        <n v="558.25"/>
        <n v="2424"/>
        <n v="1533.9"/>
        <n v="3167.25"/>
        <n v="1504.25"/>
        <n v="7065"/>
        <n v="181.5"/>
        <n v="1795.8"/>
        <n v="791.3"/>
        <n v="1439.9"/>
        <n v="795.35"/>
        <n v="235.7"/>
        <n v="108.65"/>
        <n v="1796.8"/>
        <n v="1377.15"/>
        <n v="427.2"/>
        <n v="3154.6"/>
        <n v="2335.1"/>
        <n v="7204.05"/>
        <n v="19645"/>
        <n v="7108"/>
        <n v="1867"/>
        <n v="2463.9"/>
        <n v="545.25"/>
        <n v="3147.25"/>
        <n v="19488.8"/>
        <n v="2450"/>
        <n v="212.9"/>
        <n v="488.7"/>
        <n v="7078.65"/>
        <n v="107.4"/>
        <n v="370.9"/>
        <n v="3210"/>
        <n v="212.35"/>
        <n v="1474.9"/>
        <n v="363.45"/>
        <n v="2384.25"/>
        <n v="370.15"/>
        <n v="206.6"/>
        <n v="366.55"/>
        <n v="18450"/>
        <n v="203.25"/>
        <n v="2301.1"/>
        <n v="204.35"/>
        <n v="1444.1"/>
        <n v="457.7"/>
        <n v="201"/>
        <n v="692.8"/>
        <n v="95.05"/>
        <n v="373.15"/>
        <n v="312.10000000000002"/>
        <n v="2065.65"/>
        <n v="416.45"/>
        <n v="523.45000000000005"/>
        <n v="1829"/>
        <n v="3058.65"/>
        <n v="6388.1"/>
        <n v="288.89999999999998"/>
        <n v="521.35"/>
        <n v="1999.05"/>
        <n v="268.75"/>
        <n v="178.1"/>
        <n v="6316.85"/>
        <n v="79.3"/>
        <n v="324.5"/>
        <n v="173.6"/>
        <n v="104.75"/>
        <n v="1856.4"/>
        <n v="2813"/>
        <n v="17000"/>
        <n v="377.35"/>
        <n v="1761.8"/>
        <n v="375.45"/>
        <n v="563.9"/>
        <n v="355.7"/>
        <n v="204.8"/>
        <n v="358.1"/>
        <n v="536.75"/>
        <n v="340.35"/>
        <n v="1678.5"/>
        <n v="2873.85"/>
        <n v="408"/>
        <n v="61.75"/>
        <n v="275.55"/>
        <n v="1698.6"/>
        <n v="4928.3"/>
        <n v="70.25"/>
        <n v="1630.2"/>
        <n v="2980"/>
        <n v="5053.95"/>
        <n v="64.95"/>
        <n v="163.35"/>
        <n v="321.25"/>
        <n v="1560.3"/>
        <n v="3255"/>
        <n v="180.95"/>
        <n v="311.05"/>
        <n v="245.85"/>
        <n v="348.9"/>
        <n v="3683.75"/>
        <n v="185.35"/>
        <n v="13542.25"/>
        <n v="1935"/>
        <n v="184.6"/>
        <n v="519.95000000000005"/>
        <n v="1766.55"/>
        <n v="195.7"/>
        <n v="363.85"/>
        <n v="14512.1"/>
        <n v="361.55"/>
        <n v="1744.5"/>
        <n v="73.599999999999994"/>
        <n v="271.14999999999998"/>
        <n v="343.3"/>
        <n v="181.9"/>
        <n v="180.25"/>
        <n v="14285"/>
        <n v="180.3"/>
        <n v="5042"/>
        <n v="490.3"/>
        <n v="2033.8"/>
        <n v="14117"/>
        <n v="1751.95"/>
        <n v="396.65"/>
        <n v="471.5"/>
        <n v="1974"/>
        <n v="81"/>
        <n v="13908.85"/>
        <n v="1453.1"/>
        <n v="1905"/>
        <n v="14295"/>
        <n v="2008.3"/>
        <n v="173.2"/>
        <n v="84.6"/>
        <n v="373.5"/>
        <n v="327"/>
        <n v="167.75"/>
        <n v="501.25"/>
        <n v="462.65"/>
        <n v="2233.75"/>
        <n v="2213.4499999999998"/>
        <n v="167.05"/>
        <n v="1898.9"/>
        <n v="510.3"/>
        <n v="520.20000000000005"/>
        <n v="1642"/>
        <n v="1977"/>
        <n v="314.3"/>
        <n v="314"/>
        <n v="76.75"/>
        <n v="1425.45"/>
        <n v="375.75"/>
        <n v="1991.95"/>
        <n v="16150"/>
        <n v="5423.95"/>
        <n v="585.70000000000005"/>
        <n v="4006"/>
        <n v="485.45"/>
        <n v="566.25"/>
        <n v="1646.2"/>
        <n v="17500.599999999999"/>
        <n v="347.65"/>
        <n v="1656"/>
        <n v="378.4"/>
        <n v="199.7"/>
        <n v="109.6"/>
        <n v="430.45"/>
        <n v="346"/>
        <n v="379.7"/>
        <n v="1558.7"/>
        <n v="333.8"/>
        <n v="365.35"/>
        <n v="406.95"/>
        <n v="4041.8"/>
        <n v="488"/>
        <n v="363.2"/>
        <n v="16743"/>
        <n v="182.65"/>
        <n v="172.85"/>
        <n v="4023.3"/>
        <n v="604"/>
        <n v="103.55"/>
        <n v="85.7"/>
        <n v="1696.2"/>
        <n v="4028.05"/>
        <n v="617.5"/>
        <n v="5765"/>
        <n v="487.5"/>
        <n v="389.85"/>
        <n v="611.4"/>
        <n v="2106.4"/>
        <n v="1716"/>
        <n v="3985.4"/>
        <n v="2535"/>
        <n v="5742"/>
        <n v="477.95"/>
        <n v="5830.8"/>
        <n v="204.6"/>
        <n v="1745.5"/>
        <n v="2106"/>
        <n v="18425.2"/>
        <n v="2687"/>
        <n v="475.8"/>
        <n v="565.4"/>
        <n v="575.1"/>
        <n v="19900"/>
        <n v="2758"/>
        <n v="82.2"/>
        <n v="1827"/>
        <n v="110"/>
        <n v="1893.6"/>
        <n v="107.75"/>
        <n v="1884.3"/>
        <n v="443.6"/>
        <n v="78.45"/>
        <n v="1703.7"/>
        <n v="5900.5"/>
        <n v="2211"/>
        <n v="441"/>
        <n v="4126.95"/>
        <n v="598.15"/>
        <n v="1830.25"/>
        <n v="4107"/>
        <n v="1984.3"/>
        <n v="603.9"/>
        <n v="2183.85"/>
        <n v="4156.7"/>
        <n v="456.8"/>
        <n v="196.75"/>
        <n v="2162.4499999999998"/>
        <n v="188.8"/>
        <n v="2231"/>
        <n v="21215.75"/>
        <n v="434.6"/>
        <n v="4436.3500000000004"/>
        <n v="317.25"/>
      </sharedItems>
    </cacheField>
    <cacheField name="Exit" numFmtId="0">
      <sharedItems containsSemiMixedTypes="0" containsString="0" containsNumber="1" minValue="61.75" maxValue="32632.9"/>
    </cacheField>
    <cacheField name="Exit_Time" numFmtId="164">
      <sharedItems containsSemiMixedTypes="0" containsNonDate="0" containsDate="1" containsString="0" minDate="1899-12-30T10:15:00" maxDate="1899-12-30T15:15:00"/>
    </cacheField>
    <cacheField name="Net SL" numFmtId="0">
      <sharedItems containsSemiMixedTypes="0" containsString="0" containsNumber="1" minValue="0.35000000000000853" maxValue="647.20000000000073"/>
    </cacheField>
    <cacheField name="Net Points" numFmtId="0">
      <sharedItems containsSemiMixedTypes="0" containsString="0" containsNumber="1" minValue="-647.20000000000073" maxValue="1810.3499999999985"/>
    </cacheField>
    <cacheField name="Qty" numFmtId="0">
      <sharedItems containsSemiMixedTypes="0" containsString="0" containsNumber="1" containsInteger="1" minValue="3" maxValue="5361"/>
    </cacheField>
    <cacheField name="Gain" numFmtId="0">
      <sharedItems containsSemiMixedTypes="0" containsString="0" containsNumber="1" minValue="-1998.75" maxValue="36206.999999999971"/>
    </cacheField>
    <cacheField name="Expense" numFmtId="0">
      <sharedItems containsSemiMixedTypes="0" containsString="0" containsNumber="1" containsInteger="1" minValue="21" maxValue="1065"/>
    </cacheField>
    <cacheField name="Net Gains" numFmtId="0">
      <sharedItems containsSemiMixedTypes="0" containsString="0" containsNumber="1" minValue="-3042.75" maxValue="36016.999999999971"/>
    </cacheField>
    <cacheField name="Positive?" numFmtId="0">
      <sharedItems count="2">
        <s v="Yes"/>
        <s v="No"/>
      </sharedItems>
    </cacheField>
    <cacheField name="SL%" numFmtId="10">
      <sharedItems containsSemiMixedTypes="0" containsString="0" containsNumber="1" minValue="8.5491194406976103E-4" maxValue="4.42592592592592E-2"/>
    </cacheField>
    <cacheField name="Transactionvalue" numFmtId="0">
      <sharedItems containsSemiMixedTypes="0" containsString="0" containsNumber="1" minValue="88304.400000000009" maxValue="17408130.600000001"/>
    </cacheField>
    <cacheField name="PerTradeRisk" numFmtId="0">
      <sharedItems containsSemiMixedTypes="0" containsString="0" containsNumber="1" containsInteger="1" minValue="2000" maxValue="59000"/>
    </cacheField>
    <cacheField name="QTY_Formula" numFmtId="0">
      <sharedItems containsSemiMixedTypes="0" containsString="0" containsNumber="1" containsInteger="1" minValue="4" maxValue="168571"/>
    </cacheField>
    <cacheField name="Exp_Formula" numFmtId="0">
      <sharedItems containsSemiMixedTypes="0" containsString="0" containsNumber="1" containsInteger="1" minValue="45" maxValue="8714"/>
    </cacheField>
    <cacheField name="Gains_Formula" numFmtId="0">
      <sharedItems containsSemiMixedTypes="0" containsString="0" containsNumber="1" minValue="-67055.200000000434" maxValue="277515.59999999945"/>
    </cacheField>
    <cacheField name="200000" numFmtId="0">
      <sharedItems containsSemiMixedTypes="0" containsString="0" containsNumber="1" minValue="164485.95000000048" maxValue="6575176.5499999952" count="1554">
        <n v="203697.30000000002"/>
        <n v="201504.10000000003"/>
        <n v="205510.10000000003"/>
        <n v="203413.50000000006"/>
        <n v="201008.40000000017"/>
        <n v="201753.00000000017"/>
        <n v="206562.4000000002"/>
        <n v="209095.10000000018"/>
        <n v="206658.7500000002"/>
        <n v="211380.25000000023"/>
        <n v="212598.20000000022"/>
        <n v="210313.20000000022"/>
        <n v="208111.00000000017"/>
        <n v="205965.50000000017"/>
        <n v="203799.80000000016"/>
        <n v="204798.80000000016"/>
        <n v="202670.00000000017"/>
        <n v="204249.00000000017"/>
        <n v="202103.50000000015"/>
        <n v="204445.50000000015"/>
        <n v="202422.10000000015"/>
        <n v="203554.30000000019"/>
        <n v="201275.30000000019"/>
        <n v="199066.80000000016"/>
        <n v="197070.80000000016"/>
        <n v="196793.30000000016"/>
        <n v="198248.30000000016"/>
        <n v="196049.30000000016"/>
        <n v="193859.30000000019"/>
        <n v="197136.05000000019"/>
        <n v="195016.2500000002"/>
        <n v="194665.2500000002"/>
        <n v="193952.20000000022"/>
        <n v="191864.0000000002"/>
        <n v="194342.0000000002"/>
        <n v="192184.80000000022"/>
        <n v="193263.05000000022"/>
        <n v="191131.2500000002"/>
        <n v="189000.75000000023"/>
        <n v="186804.65000000026"/>
        <n v="184638.50000000029"/>
        <n v="187669.25000000029"/>
        <n v="185575.15000000031"/>
        <n v="185980.15000000031"/>
        <n v="186438.15000000031"/>
        <n v="183916.50000000035"/>
        <n v="188511.3000000004"/>
        <n v="186327.50000000041"/>
        <n v="191502.50000000041"/>
        <n v="190320.45000000039"/>
        <n v="192000.45000000039"/>
        <n v="189867.00000000038"/>
        <n v="187761.60000000038"/>
        <n v="185569.4000000004"/>
        <n v="186885.9000000004"/>
        <n v="189825.80000000037"/>
        <n v="188861.80000000037"/>
        <n v="186565.80000000042"/>
        <n v="184437.60000000047"/>
        <n v="184664.10000000047"/>
        <n v="185261.10000000047"/>
        <n v="183091.60000000053"/>
        <n v="180877.60000000053"/>
        <n v="183826.10000000047"/>
        <n v="184501.10000000047"/>
        <n v="185678.30000000051"/>
        <n v="183575.60000000053"/>
        <n v="181499.85000000053"/>
        <n v="179436.30000000051"/>
        <n v="180961.00000000052"/>
        <n v="178853.90000000055"/>
        <n v="176745.90000000052"/>
        <n v="178429.10000000044"/>
        <n v="175976.60000000044"/>
        <n v="177073.40000000043"/>
        <n v="174790.60000000044"/>
        <n v="174438.30000000042"/>
        <n v="176652.05000000042"/>
        <n v="178425.05000000042"/>
        <n v="179438.25000000044"/>
        <n v="183806.35000000047"/>
        <n v="185911.35000000047"/>
        <n v="187922.30000000048"/>
        <n v="192691.15000000043"/>
        <n v="190498.95000000048"/>
        <n v="190539.05000000045"/>
        <n v="188391.65000000049"/>
        <n v="188670.15000000052"/>
        <n v="188218.90000000052"/>
        <n v="186044.90000000052"/>
        <n v="187210.00000000047"/>
        <n v="188783.00000000047"/>
        <n v="186435.80000000042"/>
        <n v="185100.95000000045"/>
        <n v="188903.45000000045"/>
        <n v="188610.25000000038"/>
        <n v="189713.35000000041"/>
        <n v="187490.15000000043"/>
        <n v="189622.55000000042"/>
        <n v="190379.10000000044"/>
        <n v="190178.10000000041"/>
        <n v="188023.3000000004"/>
        <n v="188753.3000000004"/>
        <n v="186603.25000000041"/>
        <n v="185344.55000000042"/>
        <n v="185494.70000000042"/>
        <n v="183351.70000000045"/>
        <n v="180183.70000000045"/>
        <n v="177797.9000000004"/>
        <n v="175639.90000000043"/>
        <n v="176534.20000000039"/>
        <n v="178310.20000000036"/>
        <n v="176134.8000000004"/>
        <n v="173798.70000000042"/>
        <n v="171543.85000000041"/>
        <n v="169114.65000000046"/>
        <n v="166788.45000000045"/>
        <n v="164491.95000000045"/>
        <n v="165271.15000000052"/>
        <n v="164626.15000000052"/>
        <n v="164485.95000000048"/>
        <n v="188372.45000000048"/>
        <n v="189723.45000000051"/>
        <n v="187480.25000000052"/>
        <n v="185316.25000000052"/>
        <n v="183103.30000000048"/>
        <n v="180824.90000000046"/>
        <n v="181364.60000000044"/>
        <n v="179193.60000000047"/>
        <n v="181396.10000000047"/>
        <n v="179066.30000000054"/>
        <n v="178759.70000000054"/>
        <n v="176624.80000000051"/>
        <n v="178174.80000000054"/>
        <n v="180586.70000000054"/>
        <n v="178470.75000000052"/>
        <n v="176288.05000000051"/>
        <n v="174055.35000000059"/>
        <n v="177568.65000000058"/>
        <n v="179788.80000000057"/>
        <n v="178323.40000000055"/>
        <n v="181231.40000000058"/>
        <n v="184543.10000000056"/>
        <n v="182418.70000000056"/>
        <n v="180072.50000000052"/>
        <n v="189640.50000000058"/>
        <n v="187518.70000000059"/>
        <n v="186606.30000000063"/>
        <n v="186682.90000000063"/>
        <n v="187597.40000000066"/>
        <n v="185406.20000000065"/>
        <n v="191290.10000000068"/>
        <n v="193892.5000000007"/>
        <n v="197684.5000000007"/>
        <n v="195355.70000000062"/>
        <n v="193276.50000000061"/>
        <n v="194557.50000000058"/>
        <n v="198948.65000000061"/>
        <n v="201552.80000000063"/>
        <n v="201711.35000000065"/>
        <n v="200948.85000000065"/>
        <n v="198837.45000000068"/>
        <n v="196681.95000000068"/>
        <n v="194335.75000000067"/>
        <n v="198227.25000000067"/>
        <n v="195961.05000000063"/>
        <n v="196857.05000000063"/>
        <n v="200075.0500000006"/>
        <n v="201257.45000000059"/>
        <n v="201137.45000000059"/>
        <n v="198914.15000000058"/>
        <n v="196711.15000000058"/>
        <n v="194499.15000000058"/>
        <n v="193571.15000000058"/>
        <n v="193141.30000000057"/>
        <n v="204947.10000000053"/>
        <n v="207179.10000000053"/>
        <n v="207605.10000000053"/>
        <n v="205312.40000000052"/>
        <n v="207877.90000000055"/>
        <n v="209018.20000000051"/>
        <n v="211653.00000000049"/>
        <n v="209181.55000000054"/>
        <n v="207018.45000000056"/>
        <n v="204696.65000000061"/>
        <n v="202626.05000000063"/>
        <n v="202012.00000000061"/>
        <n v="201343.80000000063"/>
        <n v="201926.80000000063"/>
        <n v="204347.40000000063"/>
        <n v="205503.90000000063"/>
        <n v="207473.00000000064"/>
        <n v="205328.80000000066"/>
        <n v="203165.60000000068"/>
        <n v="209536.60000000068"/>
        <n v="210518.80000000066"/>
        <n v="210699.30000000066"/>
        <n v="219519.90000000061"/>
        <n v="217844.90000000061"/>
        <n v="217650.40000000061"/>
        <n v="215451.25000000061"/>
        <n v="214600.35000000062"/>
        <n v="212315.35000000062"/>
        <n v="210063.55000000066"/>
        <n v="207873.30000000066"/>
        <n v="208247.80000000066"/>
        <n v="207769.80000000066"/>
        <n v="205607.70000000062"/>
        <n v="205445.30000000066"/>
        <n v="207056.80000000066"/>
        <n v="204825.40000000063"/>
        <n v="205646.80000000063"/>
        <n v="207079.80000000063"/>
        <n v="208159.10000000062"/>
        <n v="213580.10000000062"/>
        <n v="211313.15000000066"/>
        <n v="213228.35000000068"/>
        <n v="215611.35000000068"/>
        <n v="213317.5500000006"/>
        <n v="211178.35000000059"/>
        <n v="208941.35000000056"/>
        <n v="215966.35000000053"/>
        <n v="216375.10000000053"/>
        <n v="214246.10000000053"/>
        <n v="219234.20000000048"/>
        <n v="222052.90000000046"/>
        <n v="221700.90000000046"/>
        <n v="221735.40000000046"/>
        <n v="219556.60000000044"/>
        <n v="217379.95000000042"/>
        <n v="218846.55000000045"/>
        <n v="216650.00000000047"/>
        <n v="215008.40000000049"/>
        <n v="212701.20000000045"/>
        <n v="210502.00000000049"/>
        <n v="208373.00000000049"/>
        <n v="210778.90000000052"/>
        <n v="209489.50000000052"/>
        <n v="207371.55000000051"/>
        <n v="206433.45000000051"/>
        <n v="204130.45000000051"/>
        <n v="201959.25000000052"/>
        <n v="206272.25000000052"/>
        <n v="205705.35000000056"/>
        <n v="205201.35000000059"/>
        <n v="204663.65000000052"/>
        <n v="202432.65000000052"/>
        <n v="203020.10000000056"/>
        <n v="200586.10000000047"/>
        <n v="198344.90000000052"/>
        <n v="199958.85000000053"/>
        <n v="197806.05000000057"/>
        <n v="195575.30000000057"/>
        <n v="199169.70000000062"/>
        <n v="199483.10000000065"/>
        <n v="199834.90000000063"/>
        <n v="201316.40000000063"/>
        <n v="206593.40000000061"/>
        <n v="204484.90000000058"/>
        <n v="212881.75000000058"/>
        <n v="214170.85000000062"/>
        <n v="215382.85000000062"/>
        <n v="217153.60000000062"/>
        <n v="219761.8000000006"/>
        <n v="223228.80000000063"/>
        <n v="226265.40000000061"/>
        <n v="228433.60000000062"/>
        <n v="227283.60000000065"/>
        <n v="225175.40000000063"/>
        <n v="223073.60000000062"/>
        <n v="223686.60000000062"/>
        <n v="224978.15000000063"/>
        <n v="222787.55000000066"/>
        <n v="220642.15000000063"/>
        <n v="218514.35000000065"/>
        <n v="216327.85000000065"/>
        <n v="214045.15000000066"/>
        <n v="216065.75000000064"/>
        <n v="216796.40000000066"/>
        <n v="214523.85000000068"/>
        <n v="217125.85000000068"/>
        <n v="214888.8500000007"/>
        <n v="213815.3500000007"/>
        <n v="211683.75000000073"/>
        <n v="209155.7500000007"/>
        <n v="206750.15000000066"/>
        <n v="209484.7500000007"/>
        <n v="206988.10000000059"/>
        <n v="204864.40000000058"/>
        <n v="208132.40000000058"/>
        <n v="205781.30000000054"/>
        <n v="203381.55000000051"/>
        <n v="201197.05000000051"/>
        <n v="198797.30000000045"/>
        <n v="199109.20000000045"/>
        <n v="205472.80000000045"/>
        <n v="203320.40000000046"/>
        <n v="201132.20000000045"/>
        <n v="204109.95000000048"/>
        <n v="207151.15000000046"/>
        <n v="206670.75000000044"/>
        <n v="204476.55000000045"/>
        <n v="211968.55000000042"/>
        <n v="211721.35000000041"/>
        <n v="209639.5500000004"/>
        <n v="212491.1500000004"/>
        <n v="210216.55000000037"/>
        <n v="210061.60000000036"/>
        <n v="209638.40000000037"/>
        <n v="207526.85000000038"/>
        <n v="214562.85000000038"/>
        <n v="212345.85000000038"/>
        <n v="213990.60000000038"/>
        <n v="214391.80000000037"/>
        <n v="215567.30000000037"/>
        <n v="213438.75000000038"/>
        <n v="213418.25000000038"/>
        <n v="211321.25000000038"/>
        <n v="213609.3000000004"/>
        <n v="216340.00000000041"/>
        <n v="213512.8000000006"/>
        <n v="211363.8000000006"/>
        <n v="209243.25000000061"/>
        <n v="212216.20000000059"/>
        <n v="214088.20000000059"/>
        <n v="211898.00000000064"/>
        <n v="213232.10000000065"/>
        <n v="211057.35000000059"/>
        <n v="208862.50000000061"/>
        <n v="207942.10000000056"/>
        <n v="210192.95000000059"/>
        <n v="207978.40000000058"/>
        <n v="205641.90000000058"/>
        <n v="203491.25000000061"/>
        <n v="201123.25000000061"/>
        <n v="205200.25000000061"/>
        <n v="202975.0500000006"/>
        <n v="202714.00000000058"/>
        <n v="200278.00000000058"/>
        <n v="197743.00000000058"/>
        <n v="195604.00000000058"/>
        <n v="202405.0500000006"/>
        <n v="200274.25000000058"/>
        <n v="198142.45000000059"/>
        <n v="195966.70000000059"/>
        <n v="200447.20000000062"/>
        <n v="203966.55000000063"/>
        <n v="210638.10000000065"/>
        <n v="208544.70000000062"/>
        <n v="208362.70000000062"/>
        <n v="210497.00000000061"/>
        <n v="211597.15000000061"/>
        <n v="211205.90000000061"/>
        <n v="217460.60000000056"/>
        <n v="221070.8500000005"/>
        <n v="218861.1000000005"/>
        <n v="216459.00000000044"/>
        <n v="214215.60000000041"/>
        <n v="218831.60000000038"/>
        <n v="224212.10000000038"/>
        <n v="231665.50000000041"/>
        <n v="234011.4000000004"/>
        <n v="236403.45000000042"/>
        <n v="242912.40000000043"/>
        <n v="240830.60000000041"/>
        <n v="240004.85000000044"/>
        <n v="243742.55000000045"/>
        <n v="242392.80000000042"/>
        <n v="240247.45000000045"/>
        <n v="241410.45000000045"/>
        <n v="241900.05000000048"/>
        <n v="239762.8500000005"/>
        <n v="237623.70000000048"/>
        <n v="239307.70000000045"/>
        <n v="237045.50000000049"/>
        <n v="236625.50000000049"/>
        <n v="234488.00000000049"/>
        <n v="232355.65000000046"/>
        <n v="232120.65000000046"/>
        <n v="232203.05000000048"/>
        <n v="230058.35000000047"/>
        <n v="232211.35000000047"/>
        <n v="241837.3500000005"/>
        <n v="239624.15000000052"/>
        <n v="239613.3500000005"/>
        <n v="237398.15000000052"/>
        <n v="235290.65000000049"/>
        <n v="236733.80000000051"/>
        <n v="236203.30000000051"/>
        <n v="234087.75000000052"/>
        <n v="237377.35000000056"/>
        <n v="234801.85000000053"/>
        <n v="232515.15000000061"/>
        <n v="230267.40000000061"/>
        <n v="228023.20000000065"/>
        <n v="234130.20000000068"/>
        <n v="237066.05000000066"/>
        <n v="240694.95000000068"/>
        <n v="244707.40000000069"/>
        <n v="242421.20000000062"/>
        <n v="245651.25000000064"/>
        <n v="244566.25000000064"/>
        <n v="249013.55000000063"/>
        <n v="246632.55000000069"/>
        <n v="254210.25000000067"/>
        <n v="267297.7500000007"/>
        <n v="273953.5000000007"/>
        <n v="274098.65000000066"/>
        <n v="271944.45000000065"/>
        <n v="273802.95000000065"/>
        <n v="271677.25000000064"/>
        <n v="269494.00000000064"/>
        <n v="267224.40000000066"/>
        <n v="267030.20000000065"/>
        <n v="264887.20000000065"/>
        <n v="263727.20000000065"/>
        <n v="272317.20000000065"/>
        <n v="293579.70000000065"/>
        <n v="296661.20000000065"/>
        <n v="301386.15000000061"/>
        <n v="301809.75000000064"/>
        <n v="300849.75000000064"/>
        <n v="300448.55000000069"/>
        <n v="301949.05000000069"/>
        <n v="308500.65000000066"/>
        <n v="306277.85000000068"/>
        <n v="304011.60000000068"/>
        <n v="308722.85000000068"/>
        <n v="307917.60000000068"/>
        <n v="305175.90000000072"/>
        <n v="302908.90000000066"/>
        <n v="302160.30000000063"/>
        <n v="303807.90000000066"/>
        <n v="301620.80000000069"/>
        <n v="300320.90000000066"/>
        <n v="297003.70000000065"/>
        <n v="293741.5000000007"/>
        <n v="291401.35000000073"/>
        <n v="292021.15000000078"/>
        <n v="293907.65000000078"/>
        <n v="290551.60000000073"/>
        <n v="289499.60000000073"/>
        <n v="286072.80000000069"/>
        <n v="286224.80000000069"/>
        <n v="294268.40000000066"/>
        <n v="295678.30000000063"/>
        <n v="312262.30000000069"/>
        <n v="321820.80000000069"/>
        <n v="329247.80000000069"/>
        <n v="341387.80000000069"/>
        <n v="350164.0000000007"/>
        <n v="350631.0000000007"/>
        <n v="359814.0000000007"/>
        <n v="361897.5000000007"/>
        <n v="364735.90000000066"/>
        <n v="361405.40000000066"/>
        <n v="358309.40000000066"/>
        <n v="366481.40000000066"/>
        <n v="369485.45000000054"/>
        <n v="379905.20000000054"/>
        <n v="385577.80000000057"/>
        <n v="382419.80000000057"/>
        <n v="384509.40000000055"/>
        <n v="380811.00000000041"/>
        <n v="384120.3000000004"/>
        <n v="380848.90000000037"/>
        <n v="381599.15000000037"/>
        <n v="381228.55000000034"/>
        <n v="378014.35000000027"/>
        <n v="374608.05000000034"/>
        <n v="380598.85000000033"/>
        <n v="377953.05000000034"/>
        <n v="393285.70000000036"/>
        <n v="408935.40000000037"/>
        <n v="411195.20000000042"/>
        <n v="422825.55000000034"/>
        <n v="419375.75000000029"/>
        <n v="424182.05000000034"/>
        <n v="422430.05000000034"/>
        <n v="431190.75000000029"/>
        <n v="430585.9500000003"/>
        <n v="427329.4500000003"/>
        <n v="424165.65000000031"/>
        <n v="420863.85000000038"/>
        <n v="421625.85000000038"/>
        <n v="418447.35000000038"/>
        <n v="415308.15000000037"/>
        <n v="421691.55000000034"/>
        <n v="421859.15000000031"/>
        <n v="418359.15000000037"/>
        <n v="422529.15000000037"/>
        <n v="419188.15000000037"/>
        <n v="415927.95000000036"/>
        <n v="422209.25000000035"/>
        <n v="426810.25000000035"/>
        <n v="423492.25000000035"/>
        <n v="425834.90000000043"/>
        <n v="421497.30000000045"/>
        <n v="441267.15000000049"/>
        <n v="437056.95000000054"/>
        <n v="432853.25000000052"/>
        <n v="428563.75000000052"/>
        <n v="423953.75000000052"/>
        <n v="419707.50000000052"/>
        <n v="415279.90000000049"/>
        <n v="416091.80000000051"/>
        <n v="411966.80000000051"/>
        <n v="407784.50000000052"/>
        <n v="416746.75000000052"/>
        <n v="412355.15000000049"/>
        <n v="418245.35000000044"/>
        <n v="423346.95000000048"/>
        <n v="434558.35000000044"/>
        <n v="445170.35000000038"/>
        <n v="445191.75000000035"/>
        <n v="451371.55000000034"/>
        <n v="447017.55000000034"/>
        <n v="456767.2000000003"/>
        <n v="484015.90000000037"/>
        <n v="490796.90000000031"/>
        <n v="496959.90000000031"/>
        <n v="499233.90000000037"/>
        <n v="497423.3000000004"/>
        <n v="493074.20000000042"/>
        <n v="501333.45000000036"/>
        <n v="509200.65000000037"/>
        <n v="513430.25000000041"/>
        <n v="508888.65000000031"/>
        <n v="504353.30000000034"/>
        <n v="507158.15000000037"/>
        <n v="502960.15000000037"/>
        <n v="498628.55000000034"/>
        <n v="494310.20000000036"/>
        <n v="489451.60000000056"/>
        <n v="485078.1000000005"/>
        <n v="501087.80000000051"/>
        <n v="498772.55000000045"/>
        <n v="497172.55000000045"/>
        <n v="497167.15000000043"/>
        <n v="491740.40000000049"/>
        <n v="498997.20000000042"/>
        <n v="510315.85000000044"/>
        <n v="509605.85000000044"/>
        <n v="512841.90000000043"/>
        <n v="507180.85000000062"/>
        <n v="501850.05000000063"/>
        <n v="496475.30000000063"/>
        <n v="509235.80000000063"/>
        <n v="507399.70000000059"/>
        <n v="531199.90000000072"/>
        <n v="530897.90000000061"/>
        <n v="525484.15000000061"/>
        <n v="529577.7500000007"/>
        <n v="524019.7500000007"/>
        <n v="518253.80000000075"/>
        <n v="512316.70000000071"/>
        <n v="528694.20000000065"/>
        <n v="523197.25000000076"/>
        <n v="516966.25000000081"/>
        <n v="511547.75000000081"/>
        <n v="516021.75000000093"/>
        <n v="526602.00000000093"/>
        <n v="521309.80000000092"/>
        <n v="521626.20000000083"/>
        <n v="535266.80000000086"/>
        <n v="550063.80000000086"/>
        <n v="544668.05000000086"/>
        <n v="539027.55000000086"/>
        <n v="552167.55000000086"/>
        <n v="551969.40000000084"/>
        <n v="546880.90000000084"/>
        <n v="568326.50000000093"/>
        <n v="562622.80000000098"/>
        <n v="557016.40000000084"/>
        <n v="551719.25000000081"/>
        <n v="546294.75000000093"/>
        <n v="540861.55000000098"/>
        <n v="535161.55000000098"/>
        <n v="529618.950000001"/>
        <n v="526273.55000000098"/>
        <n v="525884.85000000102"/>
        <n v="520459.95000000106"/>
        <n v="514656.950000001"/>
        <n v="509288.450000001"/>
        <n v="516583.65000000101"/>
        <n v="521259.65000000101"/>
        <n v="527768.40000000107"/>
        <n v="526095.40000000107"/>
        <n v="529751.25000000116"/>
        <n v="524354.50000000116"/>
        <n v="525021.45000000123"/>
        <n v="523307.8500000012"/>
        <n v="517957.55000000115"/>
        <n v="512558.80000000109"/>
        <n v="525172.50000000105"/>
        <n v="520164.50000000105"/>
        <n v="534447.50000000105"/>
        <n v="539944.60000000102"/>
        <n v="534601.00000000105"/>
        <n v="536884.200000001"/>
        <n v="554676.10000000114"/>
        <n v="556136.90000000107"/>
        <n v="550753.60000000102"/>
        <n v="551716.55000000098"/>
        <n v="546445.05000000086"/>
        <n v="540711.85000000079"/>
        <n v="535408.85000000079"/>
        <n v="530073.20000000077"/>
        <n v="524194.10000000091"/>
        <n v="518581.3000000008"/>
        <n v="512861.80000000086"/>
        <n v="521342.55000000086"/>
        <n v="523478.65000000084"/>
        <n v="546185.55000000086"/>
        <n v="559523.35000000079"/>
        <n v="570801.15000000072"/>
        <n v="579390.15000000072"/>
        <n v="579725.45000000065"/>
        <n v="593315.85000000079"/>
        <n v="598789.7500000007"/>
        <n v="593616.7500000007"/>
        <n v="598832.7500000007"/>
        <n v="611273.25000000081"/>
        <n v="605781.20000000077"/>
        <n v="604586.80000000075"/>
        <n v="607436.80000000086"/>
        <n v="602301.20000000088"/>
        <n v="597067.00000000093"/>
        <n v="594990.00000000093"/>
        <n v="593104.50000000093"/>
        <n v="587372.30000000098"/>
        <n v="581948.40000000095"/>
        <n v="576424.10000000102"/>
        <n v="571258.80000000098"/>
        <n v="576143.40000000095"/>
        <n v="578289.45000000088"/>
        <n v="572935.55000000086"/>
        <n v="567705.85000000091"/>
        <n v="561735.85000000091"/>
        <n v="566383.95000000088"/>
        <n v="568119.55000000098"/>
        <n v="568143.85000000102"/>
        <n v="579990.85000000102"/>
        <n v="581363.85000000102"/>
        <n v="575865.60000000114"/>
        <n v="576899.90000000107"/>
        <n v="577240.50000000105"/>
        <n v="571302.00000000093"/>
        <n v="566057.25000000093"/>
        <n v="560633.25000000093"/>
        <n v="555106.25000000093"/>
        <n v="549736.90000000084"/>
        <n v="578103.40000000084"/>
        <n v="572514.80000000075"/>
        <n v="566332.40000000084"/>
        <n v="560858.15000000084"/>
        <n v="573985.55000000086"/>
        <n v="588005.45000000088"/>
        <n v="595126.25000000081"/>
        <n v="589366.25000000081"/>
        <n v="583768.7500000007"/>
        <n v="586042.7500000007"/>
        <n v="594496.95000000077"/>
        <n v="595504.70000000077"/>
        <n v="590053.10000000079"/>
        <n v="588673.90000000072"/>
        <n v="598839.20000000077"/>
        <n v="593125.70000000054"/>
        <n v="587822.70000000054"/>
        <n v="588400.45000000054"/>
        <n v="582844.0500000004"/>
        <n v="577451.60000000033"/>
        <n v="588217.2000000003"/>
        <n v="587499.20000000042"/>
        <n v="591847.20000000042"/>
        <n v="586522.60000000044"/>
        <n v="581310.55000000051"/>
        <n v="607432.85000000033"/>
        <n v="618287.25000000023"/>
        <n v="613023.10000000021"/>
        <n v="624949.60000000021"/>
        <n v="619582.65000000014"/>
        <n v="613968.74999999988"/>
        <n v="615023.74999999988"/>
        <n v="619604.29999999993"/>
        <n v="617310.29999999993"/>
        <n v="629466.79999999993"/>
        <n v="623577.29999999993"/>
        <n v="655958.80000000005"/>
        <n v="650767.85000000009"/>
        <n v="645196.45000000019"/>
        <n v="668165.85000000021"/>
        <n v="662878.05000000028"/>
        <n v="657565.00000000035"/>
        <n v="652422.00000000035"/>
        <n v="668715.00000000035"/>
        <n v="667159.75000000035"/>
        <n v="661961.00000000035"/>
        <n v="670690.65000000026"/>
        <n v="665277.75000000023"/>
        <n v="664143.75000000023"/>
        <n v="669397.75000000023"/>
        <n v="664277.75000000023"/>
        <n v="677788.75000000023"/>
        <n v="687354.35000000009"/>
        <n v="680825.85000000009"/>
        <n v="682886.25000000012"/>
        <n v="676548.85000000021"/>
        <n v="675073.25000000023"/>
        <n v="668680.70000000019"/>
        <n v="688611.10000000021"/>
        <n v="686967.85000000021"/>
        <n v="680603.85000000021"/>
        <n v="683115.45000000019"/>
        <n v="686150.70000000019"/>
        <n v="688511.70000000019"/>
        <n v="691616.60000000009"/>
        <n v="690289.10000000009"/>
        <n v="683736.80000000028"/>
        <n v="689692.3"/>
        <n v="693182.3"/>
        <n v="691401"/>
        <n v="685013.6"/>
        <n v="688438.5"/>
        <n v="681911.5"/>
        <n v="675559.5"/>
        <n v="682637.7"/>
        <n v="676153.29999999993"/>
        <n v="669494.9"/>
        <n v="663141.4"/>
        <n v="656574.00000000012"/>
        <n v="667222.50000000023"/>
        <n v="660603.50000000023"/>
        <n v="654241.55000000016"/>
        <n v="653776.65000000014"/>
        <n v="647614.85000000021"/>
        <n v="641414.00000000023"/>
        <n v="634937.80000000028"/>
        <n v="643906.00000000035"/>
        <n v="655867.4500000003"/>
        <n v="660651.0500000004"/>
        <n v="661395.55000000028"/>
        <n v="676751.75000000023"/>
        <n v="680013.70000000019"/>
        <n v="701781.00000000023"/>
        <n v="695479.60000000021"/>
        <n v="689172.20000000019"/>
        <n v="682874.00000000023"/>
        <n v="694776.30000000028"/>
        <n v="687993.30000000028"/>
        <n v="689160.30000000028"/>
        <n v="691568.10000000021"/>
        <n v="685123.50000000023"/>
        <n v="678810.50000000023"/>
        <n v="689115.90000000014"/>
        <n v="693898.15000000014"/>
        <n v="696825.60000000021"/>
        <n v="690405.70000000019"/>
        <n v="684022.70000000019"/>
        <n v="677253.70000000019"/>
        <n v="670894.30000000016"/>
        <n v="678469.30000000016"/>
        <n v="672054.20000000019"/>
        <n v="665828.00000000023"/>
        <n v="659307.30000000016"/>
        <n v="677363.85000000009"/>
        <n v="689197.65000000014"/>
        <n v="702579.65000000014"/>
        <n v="710713.85000000021"/>
        <n v="744253.85000000021"/>
        <n v="736783.25000000035"/>
        <n v="746302.0500000004"/>
        <n v="739040.0500000004"/>
        <n v="731575.35000000056"/>
        <n v="738354.10000000056"/>
        <n v="737231.95000000054"/>
        <n v="751039.75000000047"/>
        <n v="760425.80000000051"/>
        <n v="753163.80000000051"/>
        <n v="767665.50000000058"/>
        <n v="760398.30000000051"/>
        <n v="770393.05000000051"/>
        <n v="782713.15000000049"/>
        <n v="785577.65000000049"/>
        <n v="815253.65000000049"/>
        <n v="807955.8000000004"/>
        <n v="800707.40000000037"/>
        <n v="805286.65000000037"/>
        <n v="802526.3000000004"/>
        <n v="795038.60000000044"/>
        <n v="802131.05000000051"/>
        <n v="794760.40000000037"/>
        <n v="814133.40000000049"/>
        <n v="806522.10000000056"/>
        <n v="798848.10000000068"/>
        <n v="821826.60000000068"/>
        <n v="829401.50000000093"/>
        <n v="822037.700000001"/>
        <n v="816435.200000001"/>
        <n v="808888.450000001"/>
        <n v="815213.45000000088"/>
        <n v="820963.45000000088"/>
        <n v="813618.45000000088"/>
        <n v="815798.85000000079"/>
        <n v="808523.10000000079"/>
        <n v="815433.50000000081"/>
        <n v="816494.50000000081"/>
        <n v="809217.50000000081"/>
        <n v="801971.00000000081"/>
        <n v="794686.75000000081"/>
        <n v="787447.75000000081"/>
        <n v="787046.55000000086"/>
        <n v="794594.15000000084"/>
        <n v="796373.15000000072"/>
        <n v="788917.15000000072"/>
        <n v="790687.65000000072"/>
        <n v="783415.40000000072"/>
        <n v="791594.40000000072"/>
        <n v="784163.10000000079"/>
        <n v="800369.60000000079"/>
        <n v="792593.60000000079"/>
        <n v="785403.60000000079"/>
        <n v="791103.65000000072"/>
        <n v="811277.35000000068"/>
        <n v="821312.85000000068"/>
        <n v="813645.70000000077"/>
        <n v="812086.90000000072"/>
        <n v="804208.60000000068"/>
        <n v="801579.10000000068"/>
        <n v="794227.35000000068"/>
        <n v="796875.05000000075"/>
        <n v="797064.0000000007"/>
        <n v="789730.0000000007"/>
        <n v="796523.0000000007"/>
        <n v="788653.70000000088"/>
        <n v="781175.25000000093"/>
        <n v="773839.25000000093"/>
        <n v="798589.70000000088"/>
        <n v="790961.35000000102"/>
        <n v="820764.10000000102"/>
        <n v="813196.10000000114"/>
        <n v="805459.10000000114"/>
        <n v="817701.30000000098"/>
        <n v="809915.10000000102"/>
        <n v="823472.30000000098"/>
        <n v="815060.50000000093"/>
        <n v="806505.50000000093"/>
        <n v="797889.10000000091"/>
        <n v="789241.70000000088"/>
        <n v="780939.70000000088"/>
        <n v="781123.00000000081"/>
        <n v="772161.60000000079"/>
        <n v="789265.70000000077"/>
        <n v="799536.60000000079"/>
        <n v="790814.10000000079"/>
        <n v="799744.85000000079"/>
        <n v="804858.85000000079"/>
        <n v="811161.15000000084"/>
        <n v="839709.15000000084"/>
        <n v="874109.15000000084"/>
        <n v="873516.35000000079"/>
        <n v="865228.15000000072"/>
        <n v="912898.90000000061"/>
        <n v="933659.70000000054"/>
        <n v="936256.50000000058"/>
        <n v="927432.2500000007"/>
        <n v="918798.55000000075"/>
        <n v="909910.55000000086"/>
        <n v="918935.25000000093"/>
        <n v="930556.75000000093"/>
        <n v="934075.15000000107"/>
        <n v="924887.15000000107"/>
        <n v="916187.55000000098"/>
        <n v="907511.60000000114"/>
        <n v="903519.80000000109"/>
        <n v="898885.10000000114"/>
        <n v="901701.30000000109"/>
        <n v="893000.30000000109"/>
        <n v="893179.50000000116"/>
        <n v="898789.05000000121"/>
        <n v="889879.25000000105"/>
        <n v="880892.35000000091"/>
        <n v="872359.15000000095"/>
        <n v="863487.40000000084"/>
        <n v="876264.40000000084"/>
        <n v="867794.30000000098"/>
        <n v="878873.30000000098"/>
        <n v="870061.15000000095"/>
        <n v="896866.65000000095"/>
        <n v="886608.65000000095"/>
        <n v="892462.65000000095"/>
        <n v="925827.80000000075"/>
        <n v="916922.60000000068"/>
        <n v="908264.60000000068"/>
        <n v="898926.10000000068"/>
        <n v="890527.15000000072"/>
        <n v="900174.15000000072"/>
        <n v="904018.35000000068"/>
        <n v="962095.45000000077"/>
        <n v="962702.55000000086"/>
        <n v="973928.55000000086"/>
        <n v="965466.85000000091"/>
        <n v="974464.85000000102"/>
        <n v="965156.65000000119"/>
        <n v="956594.25000000116"/>
        <n v="957608.80000000109"/>
        <n v="948607.20000000088"/>
        <n v="953881.50000000093"/>
        <n v="945099.75000000093"/>
        <n v="936536.85000000079"/>
        <n v="937744.2500000007"/>
        <n v="936657.2500000007"/>
        <n v="932285.65000000061"/>
        <n v="922856.10000000068"/>
        <n v="914240.70000000077"/>
        <n v="905636.40000000072"/>
        <n v="918794.30000000063"/>
        <n v="919782.80000000063"/>
        <n v="911509.15000000061"/>
        <n v="900625.35000000102"/>
        <n v="890789.90000000095"/>
        <n v="881203.70000000088"/>
        <n v="885417.40000000084"/>
        <n v="876151.90000000084"/>
        <n v="898681.40000000095"/>
        <n v="914998.90000000084"/>
        <n v="904941.20000000088"/>
        <n v="949154.40000000061"/>
        <n v="939149.40000000061"/>
        <n v="929757.00000000058"/>
        <n v="920381.00000000058"/>
        <n v="926889.00000000047"/>
        <n v="942221.60000000068"/>
        <n v="932508.00000000081"/>
        <n v="923217.85000000079"/>
        <n v="930957.05000000086"/>
        <n v="921416.15000000084"/>
        <n v="944289.40000000084"/>
        <n v="952404.45000000077"/>
        <n v="952395.65000000072"/>
        <n v="943098.15000000072"/>
        <n v="933636.7500000007"/>
        <n v="924094.05000000075"/>
        <n v="946508.30000000086"/>
        <n v="946288.75000000093"/>
        <n v="936411.85000000102"/>
        <n v="933084.05000000098"/>
        <n v="925699.85000000091"/>
        <n v="942960.85000000102"/>
        <n v="957943.85000000102"/>
        <n v="947683.85000000102"/>
        <n v="938314.40000000095"/>
        <n v="928434.30000000075"/>
        <n v="918852.20000000077"/>
        <n v="907462.90000000107"/>
        <n v="897405.70000000123"/>
        <n v="914671.60000000126"/>
        <n v="1078475.4500000011"/>
        <n v="1124431.7500000012"/>
        <n v="1154550.3500000013"/>
        <n v="1144873.9500000011"/>
        <n v="1149971.9500000011"/>
        <n v="1174527.300000001"/>
        <n v="1195005.2500000009"/>
        <n v="1185266.1000000008"/>
        <n v="1183584.6000000008"/>
        <n v="1187154.0000000007"/>
        <n v="1176998.5000000007"/>
        <n v="1173549.4000000008"/>
        <n v="1171040.2500000007"/>
        <n v="1178558.3000000007"/>
        <n v="1168323.5000000007"/>
        <n v="1161968.2000000004"/>
        <n v="1171081.4000000004"/>
        <n v="1161792.4000000004"/>
        <n v="1164316.2500000005"/>
        <n v="1154480.2500000005"/>
        <n v="1144515.5500000005"/>
        <n v="1135050.5500000005"/>
        <n v="1125596.2500000007"/>
        <n v="1129337.1500000006"/>
        <n v="1159488.3500000006"/>
        <n v="1147400.5500000007"/>
        <n v="1135365.1500000006"/>
        <n v="1145572.8000000005"/>
        <n v="1179542.8000000005"/>
        <n v="1167953.7000000004"/>
        <n v="1229772.6000000008"/>
        <n v="1242509.0000000009"/>
        <n v="1230431.5000000009"/>
        <n v="1218092.5000000009"/>
        <n v="1205523.5000000012"/>
        <n v="1236523.0000000012"/>
        <n v="1225068.9500000011"/>
        <n v="1222841.3000000007"/>
        <n v="1243731.7500000009"/>
        <n v="1279315.9500000009"/>
        <n v="1266832.2000000011"/>
        <n v="1282013.0000000009"/>
        <n v="1270296.4000000011"/>
        <n v="1272199.4000000011"/>
        <n v="1285138.7500000014"/>
        <n v="1273243.8000000014"/>
        <n v="1261309.0000000016"/>
        <n v="1248489.5500000019"/>
        <n v="1268275.700000002"/>
        <n v="1291779.6000000022"/>
        <n v="1300377.0000000023"/>
        <n v="1307601.2000000023"/>
        <n v="1295410.6000000024"/>
        <n v="1297953.6000000024"/>
        <n v="1285729.8000000026"/>
        <n v="1301720.4000000025"/>
        <n v="1289672.1500000025"/>
        <n v="1325546.9000000025"/>
        <n v="1313190.9000000025"/>
        <n v="1301307.2000000025"/>
        <n v="1298723.6000000027"/>
        <n v="1322095.9500000027"/>
        <n v="1315051.9500000027"/>
        <n v="1301179.9500000027"/>
        <n v="1305490.4500000025"/>
        <n v="1290844.8500000027"/>
        <n v="1276310.0500000028"/>
        <n v="1262131.3500000027"/>
        <n v="1315121.1500000027"/>
        <n v="1301035.5500000031"/>
        <n v="1354521.0000000033"/>
        <n v="1340102.6000000031"/>
        <n v="1326252.6000000031"/>
        <n v="1311572.2000000032"/>
        <n v="1297719.0500000033"/>
        <n v="1353266.1000000034"/>
        <n v="1338135.5000000037"/>
        <n v="1324802.9000000039"/>
        <n v="1325422.8000000038"/>
        <n v="1311315.8000000038"/>
        <n v="1341106.3000000038"/>
        <n v="1327353.5000000037"/>
        <n v="1326513.8500000038"/>
        <n v="1336298.6500000039"/>
        <n v="1322459.4000000036"/>
        <n v="1362995.1000000034"/>
        <n v="1349115.0000000033"/>
        <n v="1335188.7500000033"/>
        <n v="1321766.1500000032"/>
        <n v="1378227.1500000032"/>
        <n v="1364156.8500000031"/>
        <n v="1350210.0500000033"/>
        <n v="1367968.4500000032"/>
        <n v="1353914.5500000031"/>
        <n v="1373829.5500000031"/>
        <n v="1392173.3500000031"/>
        <n v="1377382.3500000031"/>
        <n v="1364128.0500000031"/>
        <n v="1349927.8000000031"/>
        <n v="1335835.000000003"/>
        <n v="1328182.750000003"/>
        <n v="1313896.8500000029"/>
        <n v="1315157.3500000029"/>
        <n v="1317010.9500000027"/>
        <n v="1301908.9500000032"/>
        <n v="1288012.3500000031"/>
        <n v="1273456.5500000028"/>
        <n v="1258762.1500000027"/>
        <n v="1251448.5500000028"/>
        <n v="1237272.750000003"/>
        <n v="1222867.1500000034"/>
        <n v="1207076.1500000039"/>
        <n v="1192761.4500000037"/>
        <n v="1178940.8500000038"/>
        <n v="1176750.5500000038"/>
        <n v="1219345.5500000038"/>
        <n v="1238381.5500000038"/>
        <n v="1265092.3000000035"/>
        <n v="1261504.9000000034"/>
        <n v="1246700.9000000034"/>
        <n v="1267390.0000000035"/>
        <n v="1253086.7500000035"/>
        <n v="1257118.7500000037"/>
        <n v="1265715.2000000039"/>
        <n v="1251768.4000000039"/>
        <n v="1242372.3000000038"/>
        <n v="1244419.8000000038"/>
        <n v="1229513.8000000038"/>
        <n v="1257846.6000000029"/>
        <n v="1281303.4000000032"/>
        <n v="1301533.000000003"/>
        <n v="1286828.2000000027"/>
        <n v="1271719.3000000033"/>
        <n v="1401102.9000000032"/>
        <n v="1521984.6500000029"/>
        <n v="1542768.6500000029"/>
        <n v="1529506.0500000028"/>
        <n v="1529287.6500000029"/>
        <n v="1538451.750000003"/>
        <n v="1563899.6500000029"/>
        <n v="1567999.0500000028"/>
        <n v="1601990.9500000027"/>
        <n v="1587894.1500000027"/>
        <n v="1573279.1500000027"/>
        <n v="1613488.6500000029"/>
        <n v="1638779.1500000029"/>
        <n v="1644223.4000000029"/>
        <n v="1630685.450000003"/>
        <n v="1703776.750000003"/>
        <n v="1689830.950000003"/>
        <n v="1699964.6500000027"/>
        <n v="1686427.6000000029"/>
        <n v="1695145.200000003"/>
        <n v="1742611.8000000028"/>
        <n v="1746634.200000003"/>
        <n v="1759108.9000000029"/>
        <n v="1761213.700000003"/>
        <n v="1760998.4000000029"/>
        <n v="1787452.9000000029"/>
        <n v="1794337.6000000029"/>
        <n v="1828270.9000000025"/>
        <n v="1814676.4500000025"/>
        <n v="1819203.7500000026"/>
        <n v="1805465.1500000025"/>
        <n v="1813624.6000000024"/>
        <n v="1812149.0500000024"/>
        <n v="1826772.8000000024"/>
        <n v="1807844.8000000024"/>
        <n v="1788880.2000000023"/>
        <n v="1841120.0000000026"/>
        <n v="1822132.0000000028"/>
        <n v="1803043.6000000027"/>
        <n v="1840933.6000000027"/>
        <n v="1876441.6000000027"/>
        <n v="1855805.1000000027"/>
        <n v="1892630.8500000027"/>
        <n v="1899636.6000000027"/>
        <n v="1880454.0500000028"/>
        <n v="1890650.6500000029"/>
        <n v="1952537.0500000028"/>
        <n v="1933293.8500000027"/>
        <n v="1922576.1000000027"/>
        <n v="1921701.1000000029"/>
        <n v="1951637.4000000029"/>
        <n v="1932263.4000000027"/>
        <n v="1958706.4000000027"/>
        <n v="1976872.4000000027"/>
        <n v="1984774.6500000027"/>
        <n v="1965094.8500000029"/>
        <n v="1944029.7500000023"/>
        <n v="1924363.5500000024"/>
        <n v="1915727.7500000023"/>
        <n v="1895161.6500000022"/>
        <n v="1893010.6500000022"/>
        <n v="1960888.6500000022"/>
        <n v="1985273.6500000022"/>
        <n v="1991460.9000000022"/>
        <n v="1998842.5000000019"/>
        <n v="2042986.0000000019"/>
        <n v="2039522.8000000019"/>
        <n v="2046234.3000000019"/>
        <n v="2051871.1000000013"/>
        <n v="2031359.9000000008"/>
        <n v="2010268.5500000007"/>
        <n v="1990390.5500000007"/>
        <n v="2003887.6000000006"/>
        <n v="2040196.6000000006"/>
        <n v="2018418.6999999997"/>
        <n v="2043713.4499999997"/>
        <n v="2039957.45"/>
        <n v="2019749.45"/>
        <n v="2029548.7000000002"/>
        <n v="2030742.3500000003"/>
        <n v="2009610.6000000006"/>
        <n v="1989717.1500000004"/>
        <n v="2007267.1500000004"/>
        <n v="2043979.5000000002"/>
        <n v="2063588.7000000002"/>
        <n v="2043171.7000000002"/>
        <n v="2022597.5000000002"/>
        <n v="2036572.5000000002"/>
        <n v="2016778.2000000004"/>
        <n v="2064089.4500000004"/>
        <n v="2042636.0000000002"/>
        <n v="2021751.4000000004"/>
        <n v="2034289.4000000008"/>
        <n v="2037021.9000000008"/>
        <n v="2015695.7000000009"/>
        <n v="2139030.5500000007"/>
        <n v="2116898.5500000007"/>
        <n v="2200540.7500000009"/>
        <n v="2260688.3000000007"/>
        <n v="2238993.3000000007"/>
        <n v="2217189.3000000007"/>
        <n v="2196382.3000000007"/>
        <n v="2175235.8000000007"/>
        <n v="2224505.8000000012"/>
        <n v="2223912.8000000012"/>
        <n v="2238028.0500000012"/>
        <n v="2302176.0500000012"/>
        <n v="2310393.8500000015"/>
        <n v="2288424.8500000015"/>
        <n v="2299762.0500000017"/>
        <n v="2278338.2500000023"/>
        <n v="2256012.950000002"/>
        <n v="2318527.450000002"/>
        <n v="2295854.5500000017"/>
        <n v="2334498.0500000017"/>
        <n v="2399202.850000002"/>
        <n v="2376085.600000002"/>
        <n v="2405610.9000000018"/>
        <n v="2473076.7000000016"/>
        <n v="2481141.5000000014"/>
        <n v="2458332.9500000016"/>
        <n v="2495950.9500000016"/>
        <n v="2469866.200000002"/>
        <n v="2444510.8000000021"/>
        <n v="2416653.3000000021"/>
        <n v="2457308.3000000021"/>
        <n v="2466163.2000000025"/>
        <n v="2439856.7500000023"/>
        <n v="2411698.0500000017"/>
        <n v="2386074.6000000015"/>
        <n v="2359685.9000000018"/>
        <n v="2444930.1500000027"/>
        <n v="2454276.6500000027"/>
        <n v="2526331.8000000026"/>
        <n v="2592278.5000000023"/>
        <n v="2767170.5000000019"/>
        <n v="2803692.8500000015"/>
        <n v="2854805.8500000015"/>
        <n v="2899208.7500000009"/>
        <n v="2874155.5500000012"/>
        <n v="3003575.9500000016"/>
        <n v="3022302.0000000019"/>
        <n v="2991724.0000000019"/>
        <n v="2990038.9000000018"/>
        <n v="3011870.6500000018"/>
        <n v="3011860.850000002"/>
        <n v="2985879.4500000016"/>
        <n v="2957653.6000000015"/>
        <n v="2932011.3000000017"/>
        <n v="2905403.3000000017"/>
        <n v="2877504.3000000017"/>
        <n v="2850596.3000000017"/>
        <n v="2841117.3000000017"/>
        <n v="2895457.3000000017"/>
        <n v="2986385.600000002"/>
        <n v="3036630.8000000026"/>
        <n v="3067923.2000000025"/>
        <n v="3036554.3000000021"/>
        <n v="3007244.3000000021"/>
        <n v="2976931.5000000023"/>
        <n v="2946257.350000002"/>
        <n v="3002491.600000002"/>
        <n v="2971377.9500000016"/>
        <n v="3021844.7500000019"/>
        <n v="2992510.7000000016"/>
        <n v="2961942.5000000014"/>
        <n v="2979407.0000000014"/>
        <n v="3179302.0000000014"/>
        <n v="3267022.3000000017"/>
        <n v="3235489.7000000016"/>
        <n v="3204930.0500000012"/>
        <n v="3173397.0500000012"/>
        <n v="3143188.0500000012"/>
        <n v="3197409.4500000016"/>
        <n v="3162253.4500000025"/>
        <n v="3357841.8500000029"/>
        <n v="3405957.950000003"/>
        <n v="3441528.6500000027"/>
        <n v="3466876.2500000028"/>
        <n v="3434747.2500000033"/>
        <n v="3504933.2500000033"/>
        <n v="3518289.3500000024"/>
        <n v="3621093.950000002"/>
        <n v="3589563.6500000013"/>
        <n v="3607698.9000000013"/>
        <n v="3682247.9000000008"/>
        <n v="3650013.4000000004"/>
        <n v="3725620.4000000004"/>
        <n v="3765913.4000000004"/>
        <n v="3735730.5000000009"/>
        <n v="3731138.5000000009"/>
        <n v="3746794.5000000019"/>
        <n v="3701205.5000000033"/>
        <n v="3687506.3000000031"/>
        <n v="3753948.3000000031"/>
        <n v="3711035.7000000025"/>
        <n v="3670105.8000000021"/>
        <n v="3660748.3000000021"/>
        <n v="3622546.200000002"/>
        <n v="3689797.700000002"/>
        <n v="3677527.9000000022"/>
        <n v="3676997.9000000022"/>
        <n v="3705777.1000000029"/>
        <n v="3666330.9000000032"/>
        <n v="3625054.5000000028"/>
        <n v="3584173.2000000025"/>
        <n v="3543549.2000000025"/>
        <n v="3498983.2000000025"/>
        <n v="3457055.9000000022"/>
        <n v="3478691.1000000015"/>
        <n v="3438597.7000000016"/>
        <n v="3396392.6000000024"/>
        <n v="3409374.0500000021"/>
        <n v="3397577.3000000021"/>
        <n v="3356363.3000000017"/>
        <n v="3315807.7500000023"/>
        <n v="3272165.3500000015"/>
        <n v="3232339.0500000012"/>
        <n v="3300255.6500000008"/>
        <n v="3339063.6500000004"/>
        <n v="3616579.25"/>
        <n v="3599340.5"/>
        <n v="3653676.1"/>
        <n v="3683911.6"/>
        <n v="3703758.6"/>
        <n v="3679502.6"/>
        <n v="3766073.85"/>
        <n v="3726036.3"/>
        <n v="3789568.9"/>
        <n v="3748582.8000000003"/>
        <n v="3776457.8"/>
        <n v="3885617.8"/>
        <n v="3843955.9"/>
        <n v="3803763.0999999996"/>
        <n v="3881190.1"/>
        <n v="4066118.1000000006"/>
        <n v="4025368.6500000008"/>
        <n v="4082509.6500000008"/>
        <n v="4208879.2"/>
        <n v="4283785.8"/>
        <n v="4339956.3"/>
        <n v="4542598.3"/>
        <n v="4574763.1499999994"/>
        <n v="4531960.1499999985"/>
        <n v="4528272.2499999991"/>
        <n v="4488081.2499999991"/>
        <n v="4447414.05"/>
        <n v="4498149.05"/>
        <n v="4511224.05"/>
        <n v="4571322.3000000007"/>
        <n v="4529742.3000000007"/>
        <n v="4512724.4500000011"/>
        <n v="4515451.5500000007"/>
        <n v="4511324.5500000007"/>
        <n v="4469248.6000000015"/>
        <n v="4567904.6000000015"/>
        <n v="4521673.2"/>
        <n v="4492845.9000000004"/>
        <n v="4522872.9000000004"/>
        <n v="4481611.8000000007"/>
        <n v="4434898.0000000019"/>
        <n v="4393649.9000000022"/>
        <n v="4509972.1500000022"/>
        <n v="4469224.3500000024"/>
        <n v="4427929.2500000019"/>
        <n v="4453227.2500000019"/>
        <n v="4564210.6500000022"/>
        <n v="4607979.450000002"/>
        <n v="4621401.8500000024"/>
        <n v="4580580.0500000026"/>
        <n v="4538576.2500000028"/>
        <n v="4690670.6500000032"/>
        <n v="4722951.6500000032"/>
        <n v="4789287.450000003"/>
        <n v="4850006.200000003"/>
        <n v="4847420.1000000034"/>
        <n v="4798068.5000000028"/>
        <n v="4825250.1000000024"/>
        <n v="4880847.1000000024"/>
        <n v="4830512.9000000022"/>
        <n v="4781500.7500000028"/>
        <n v="4730600.7500000028"/>
        <n v="4792764.5000000028"/>
        <n v="4744270.0000000028"/>
        <n v="4695500.0000000028"/>
        <n v="4724116.2500000028"/>
        <n v="4841118.2500000028"/>
        <n v="4879233.700000003"/>
        <n v="4828360.6500000041"/>
        <n v="4989219.1500000041"/>
        <n v="4939156.0000000037"/>
        <n v="4890877.0000000037"/>
        <n v="4842455.0000000037"/>
        <n v="4794484.7500000037"/>
        <n v="4746293.8500000034"/>
        <n v="4698075.450000003"/>
        <n v="4733629.5500000026"/>
        <n v="4946854.5500000026"/>
        <n v="4898866.7500000028"/>
        <n v="4850638.8500000034"/>
        <n v="4988769.5500000026"/>
        <n v="4940276.450000002"/>
        <n v="4892220.700000002"/>
        <n v="4844137.9000000022"/>
        <n v="5017594.6500000022"/>
        <n v="4969605.8000000026"/>
        <n v="4921351.200000003"/>
        <n v="4891725.3000000026"/>
        <n v="4843797.200000003"/>
        <n v="4795841.450000003"/>
        <n v="4746876.0500000026"/>
        <n v="4786863.2500000028"/>
        <n v="4896067.0500000026"/>
        <n v="4848061.5500000026"/>
        <n v="5085268.200000003"/>
        <n v="5190312.0000000037"/>
        <n v="5259944.0000000037"/>
        <n v="5499945.7500000037"/>
        <n v="5448342.1500000041"/>
        <n v="5396194.2500000047"/>
        <n v="5447687.0500000054"/>
        <n v="5429673.2000000058"/>
        <n v="5426607.7500000056"/>
        <n v="5419842.0000000056"/>
        <n v="5366422.0500000054"/>
        <n v="5314420.0500000054"/>
        <n v="5262558.2500000056"/>
        <n v="5313859.7500000056"/>
        <n v="5281261.150000005"/>
        <n v="5235103.7500000047"/>
        <n v="5228358.3500000052"/>
        <n v="5218316.5500000054"/>
        <n v="5166891.5500000054"/>
        <n v="5205928.3500000052"/>
        <n v="5332528.3500000052"/>
        <n v="5280240.3500000052"/>
        <n v="5229030.5000000047"/>
        <n v="5176248.6000000052"/>
        <n v="5183091.4000000041"/>
        <n v="5129498.4000000041"/>
        <n v="5074739.4000000041"/>
        <n v="5022076.7000000048"/>
        <n v="4967046.7000000048"/>
        <n v="5029390.7500000047"/>
        <n v="5066022.1500000041"/>
        <n v="5080604.0000000037"/>
        <n v="5129743.4000000032"/>
        <n v="5078184.6000000034"/>
        <n v="5139097.4000000032"/>
        <n v="5133521.4000000032"/>
        <n v="5144065.8000000026"/>
        <n v="5136310.8000000026"/>
        <n v="5303587.0000000019"/>
        <n v="5250978.2500000019"/>
        <n v="5348283.2500000019"/>
        <n v="5435157.7500000019"/>
        <n v="5533910.4500000011"/>
        <n v="5713749.0500000017"/>
        <n v="5849036.1500000022"/>
        <n v="5981979.1500000013"/>
        <n v="6040307.5500000007"/>
        <n v="6056432.3500000006"/>
        <n v="6002250.3500000006"/>
        <n v="5950753.1500000004"/>
        <n v="5898873.5500000007"/>
        <n v="5882417.5500000007"/>
        <n v="5830738.8000000007"/>
        <n v="5778714.3000000007"/>
        <n v="5726079.6000000006"/>
        <n v="5673640.6000000006"/>
        <n v="5817636.1500000004"/>
        <n v="5863259.5499999998"/>
        <n v="6008503.3500000006"/>
        <n v="5956819.7500000009"/>
        <n v="6084577.8000000007"/>
        <n v="6110375"/>
        <n v="6056538.75"/>
        <n v="6002680.7999999989"/>
        <n v="6067475.3999999985"/>
        <n v="6014551.1999999983"/>
        <n v="6012230.299999998"/>
        <n v="5959917.549999998"/>
        <n v="5975922.3499999978"/>
        <n v="5914263.3499999978"/>
        <n v="5852975.8499999978"/>
        <n v="5909376.1499999976"/>
        <n v="5846837.8499999968"/>
        <n v="5784443.1999999974"/>
        <n v="5721184.9999999981"/>
        <n v="5737246.299999998"/>
        <n v="5675605.8999999985"/>
        <n v="5613644.8999999985"/>
        <n v="5551720.2999999989"/>
        <n v="5490170.2499999991"/>
        <n v="5613694.5499999989"/>
        <n v="5551656.0499999989"/>
        <n v="5664504.0499999989"/>
        <n v="5603700.0499999989"/>
        <n v="5618682.9999999991"/>
        <n v="5557647.7499999991"/>
        <n v="5586581.8999999994"/>
        <n v="5586035.0999999996"/>
        <n v="5673814.9500000002"/>
        <n v="5772306.4500000002"/>
        <n v="5796764"/>
        <n v="6001747.9000000004"/>
        <n v="5936843.7000000011"/>
        <n v="5876470.5000000009"/>
        <n v="5814576.0000000009"/>
        <n v="5978512.5000000009"/>
        <n v="5915313.7000000002"/>
        <n v="5848258.5"/>
        <n v="5785361.5"/>
        <n v="5722471.3999999994"/>
        <n v="5659534.3999999994"/>
        <n v="5799563.7999999989"/>
        <n v="5818490.8999999985"/>
        <n v="5755213.4999999991"/>
        <n v="5691604.6999999983"/>
        <n v="5718895.0999999987"/>
        <n v="5779986.0499999989"/>
        <n v="5717261.0499999989"/>
        <n v="5652007.0499999989"/>
        <n v="5694713.3499999987"/>
        <n v="5631541.8499999987"/>
        <n v="5568783.8499999987"/>
        <n v="5504753.0499999989"/>
        <n v="5598201.3499999987"/>
        <n v="5714778.3499999987"/>
        <n v="5752583.6499999985"/>
        <n v="5687870.1999999983"/>
        <n v="5626253.9999999981"/>
        <n v="5628227.9999999981"/>
        <n v="5806265.3999999985"/>
        <n v="5742504.3999999985"/>
        <n v="5680054.8999999985"/>
        <n v="5792723.8999999985"/>
        <n v="5943594.8999999985"/>
        <n v="6012618.8999999985"/>
        <n v="5949366.3999999985"/>
        <n v="6074069.7999999989"/>
        <n v="6062062.4999999991"/>
        <n v="6207231.3999999976"/>
        <n v="6453942.5999999968"/>
        <n v="6388611.0999999968"/>
        <n v="6325270.3999999976"/>
        <n v="6314726.3999999976"/>
        <n v="6330719.5999999978"/>
        <n v="6268406.799999998"/>
        <n v="6307860.299999998"/>
        <n v="6423207.299999998"/>
        <n v="6360702.8999999976"/>
        <n v="6426384.8999999976"/>
        <n v="6419871.0999999959"/>
        <n v="6443803.9499999965"/>
        <n v="6417369.9499999965"/>
        <n v="6352827.4499999955"/>
        <n v="6290622.4499999955"/>
        <n v="6228984.9499999946"/>
        <n v="6376628.9499999955"/>
        <n v="6384502.9499999955"/>
        <n v="6536034.9499999955"/>
        <n v="6575176.5499999952"/>
        <n v="6513557.099999995"/>
      </sharedItems>
    </cacheField>
    <cacheField name="Months" numFmtId="0" databaseField="0">
      <fieldGroup base="1">
        <rangePr groupBy="months" startDate="2017-01-03T00:00:00" endDate="2020-08-01T00:00:00"/>
        <groupItems count="14">
          <s v="&lt;1/3/2017"/>
          <s v="Jan"/>
          <s v="Feb"/>
          <s v="Mar"/>
          <s v="Apr"/>
          <s v="May"/>
          <s v="Jun"/>
          <s v="Jul"/>
          <s v="Aug"/>
          <s v="Sep"/>
          <s v="Oct"/>
          <s v="Nov"/>
          <s v="Dec"/>
          <s v="&gt;8/1/2020"/>
        </groupItems>
      </fieldGroup>
    </cacheField>
    <cacheField name="Years" numFmtId="0" databaseField="0">
      <fieldGroup base="1">
        <rangePr groupBy="years" startDate="2017-01-03T00:00:00" endDate="2020-08-01T00:00:00"/>
        <groupItems count="6">
          <s v="&lt;1/3/2017"/>
          <s v="2017"/>
          <s v="2018"/>
          <s v="2019"/>
          <s v="2020"/>
          <s v="&gt;8/1/2020"/>
        </groupItems>
      </fieldGroup>
    </cacheField>
  </cacheFields>
  <extLst>
    <ext xmlns:x14="http://schemas.microsoft.com/office/spreadsheetml/2009/9/main" uri="{725AE2AE-9491-48be-B2B4-4EB974FC3084}">
      <x14:pivotCacheDefinition pivotCacheId="94950464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lscripts" refreshedDate="44222.767877777776" createdVersion="6" refreshedVersion="6" minRefreshableVersion="3" recordCount="5108" xr:uid="{ABC59899-2C3F-48AA-BFDD-9C7D984C3F25}">
  <cacheSource type="worksheet">
    <worksheetSource name="AllFiles"/>
  </cacheSource>
  <cacheFields count="21">
    <cacheField name="Ticker" numFmtId="0">
      <sharedItems count="80">
        <s v="BAJAJ-AUTO"/>
        <s v="HINDUNILVR"/>
        <s v="INDUSINDBK"/>
        <s v="AXISBANK"/>
        <s v="ICICIBANK"/>
        <s v="INFY"/>
        <s v="TATAMOTORS"/>
        <s v="UPL"/>
        <s v="CIPLA"/>
        <s v="EICHERMOT"/>
        <s v="ULTRACEMCO"/>
        <s v="LT"/>
        <s v="NTPC"/>
        <s v="RELIANCE"/>
        <s v="TITAN"/>
        <s v="TECHM"/>
        <s v="ADANIPORTS"/>
        <s v="HEROMOTOCO"/>
        <s v="DRREDDY"/>
        <s v="HDFC"/>
        <s v="ASIANPAINT"/>
        <s v="HDFCBANK"/>
        <s v="GAIL"/>
        <s v="GRASIM"/>
        <s v="TCS"/>
        <s v="HCLTECH"/>
        <s v="COALINDIA"/>
        <s v="MARUTI"/>
        <s v="JSWSTEEL"/>
        <s v="BHARTIARTL"/>
        <s v="WIPRO"/>
        <s v="ITC"/>
        <s v="SUNPHARMA"/>
        <s v="ONGC"/>
        <s v="HINDALCO"/>
        <s v="TATASTEEL"/>
        <s v="KOTAKBANK"/>
        <s v="SBIN"/>
        <s v="BPCL"/>
        <s v="POWERGRID"/>
        <s v="HDFCBANK_F1" u="1"/>
        <s v="GRASIM_F1" u="1"/>
        <s v="TATASTEEL_F1" u="1"/>
        <s v="MARUTI_F1" u="1"/>
        <s v="ITC_F1" u="1"/>
        <s v="ONGC_F1" u="1"/>
        <s v="WIPRO_F1" u="1"/>
        <s v="SUNPHARMA_F1" u="1"/>
        <s v="HINDUNILVR_F1" u="1"/>
        <s v="CIPLA_F1" u="1"/>
        <s v="ICICIBANK_F1" u="1"/>
        <s v="TATAMOTORS_F1" u="1"/>
        <s v="DRREDDY_F1" u="1"/>
        <s v="HDFC_F1" u="1"/>
        <s v="INFY_F1" u="1"/>
        <s v="COALINDIA_F1" u="1"/>
        <s v="AXISBANK_F1" u="1"/>
        <s v="TITAN_F1" u="1"/>
        <s v="NTPC_F1" u="1"/>
        <s v="ADANIPORTS_F1" u="1"/>
        <s v="LT_F1" u="1"/>
        <s v="INDUSINDBK_F1" u="1"/>
        <s v="UPL_F1" u="1"/>
        <s v="BPCL_F1" u="1"/>
        <s v="GAIL_F1" u="1"/>
        <s v="POWERGRID_F1" u="1"/>
        <s v="KOTAKBANK_F1" u="1"/>
        <s v="TECHM_F1" u="1"/>
        <s v="RELIANCE_F1" u="1"/>
        <s v="HCLTECH_F1" u="1"/>
        <s v="SBIN_F1" u="1"/>
        <s v="EICHERMOT_F1" u="1"/>
        <s v="ASIANPAINT_F1" u="1"/>
        <s v="BAJAJ-AUTO_F1" u="1"/>
        <s v="TCS_F1" u="1"/>
        <s v="HEROMOTOCO_F1" u="1"/>
        <s v="HINDALCO_F1" u="1"/>
        <s v="JSWSTEEL_F1" u="1"/>
        <s v="ULTRACEMCO_F1" u="1"/>
        <s v="BHARTIARTL_F1" u="1"/>
      </sharedItems>
    </cacheField>
    <cacheField name="Date" numFmtId="14">
      <sharedItems containsSemiMixedTypes="0" containsNonDate="0" containsDate="1" containsString="0" minDate="2017-01-02T00:00:00" maxDate="2020-08-01T00:00:00" count="857">
        <d v="2017-01-02T00:00:00"/>
        <d v="2017-01-03T00:00:00"/>
        <d v="2017-01-04T00:00:00"/>
        <d v="2017-01-05T00:00:00"/>
        <d v="2017-01-06T00:00:00"/>
        <d v="2017-01-09T00:00:00"/>
        <d v="2017-01-10T00:00:00"/>
        <d v="2017-01-11T00:00:00"/>
        <d v="2017-01-12T00:00:00"/>
        <d v="2017-01-13T00:00:00"/>
        <d v="2017-01-16T00:00:00"/>
        <d v="2017-01-17T00:00:00"/>
        <d v="2017-01-18T00:00:00"/>
        <d v="2017-01-19T00:00:00"/>
        <d v="2017-01-20T00:00:00"/>
        <d v="2017-01-24T00:00:00"/>
        <d v="2017-01-25T00:00:00"/>
        <d v="2017-01-27T00:00:00"/>
        <d v="2017-01-30T00:00:00"/>
        <d v="2017-01-31T00:00:00"/>
        <d v="2017-02-01T00:00:00"/>
        <d v="2017-02-02T00:00:00"/>
        <d v="2017-02-03T00:00:00"/>
        <d v="2017-02-06T00:00:00"/>
        <d v="2017-02-07T00:00:00"/>
        <d v="2017-02-08T00:00:00"/>
        <d v="2017-02-09T00:00:00"/>
        <d v="2017-02-10T00:00:00"/>
        <d v="2017-02-13T00:00:00"/>
        <d v="2017-02-14T00:00:00"/>
        <d v="2017-02-15T00:00:00"/>
        <d v="2017-02-16T00:00:00"/>
        <d v="2017-02-17T00:00:00"/>
        <d v="2017-02-20T00:00:00"/>
        <d v="2017-02-21T00:00:00"/>
        <d v="2017-02-22T00:00:00"/>
        <d v="2017-02-23T00:00:00"/>
        <d v="2017-02-27T00:00:00"/>
        <d v="2017-02-28T00:00:00"/>
        <d v="2017-03-01T00:00:00"/>
        <d v="2017-03-02T00:00:00"/>
        <d v="2017-03-03T00:00:00"/>
        <d v="2017-03-06T00:00:00"/>
        <d v="2017-03-07T00:00:00"/>
        <d v="2017-03-08T00:00:00"/>
        <d v="2017-03-09T00:00:00"/>
        <d v="2017-03-10T00:00:00"/>
        <d v="2017-03-14T00:00:00"/>
        <d v="2017-03-15T00:00:00"/>
        <d v="2017-03-16T00:00:00"/>
        <d v="2017-03-17T00:00:00"/>
        <d v="2017-03-20T00:00:00"/>
        <d v="2017-03-22T00:00:00"/>
        <d v="2017-03-23T00:00:00"/>
        <d v="2017-03-24T00:00:00"/>
        <d v="2017-03-27T00:00:00"/>
        <d v="2017-03-28T00:00:00"/>
        <d v="2017-03-29T00:00:00"/>
        <d v="2017-03-30T00:00:00"/>
        <d v="2017-03-31T00:00:00"/>
        <d v="2017-04-03T00:00:00"/>
        <d v="2017-04-05T00:00:00"/>
        <d v="2017-04-06T00:00:00"/>
        <d v="2017-04-07T00:00:00"/>
        <d v="2017-04-10T00:00:00"/>
        <d v="2017-04-11T00:00:00"/>
        <d v="2017-04-12T00:00:00"/>
        <d v="2017-04-13T00:00:00"/>
        <d v="2017-04-17T00:00:00"/>
        <d v="2017-04-18T00:00:00"/>
        <d v="2017-04-19T00:00:00"/>
        <d v="2017-04-20T00:00:00"/>
        <d v="2017-04-21T00:00:00"/>
        <d v="2017-04-24T00:00:00"/>
        <d v="2017-04-25T00:00:00"/>
        <d v="2017-04-26T00:00:00"/>
        <d v="2017-04-27T00:00:00"/>
        <d v="2017-04-28T00:00:00"/>
        <d v="2017-05-02T00:00:00"/>
        <d v="2017-05-03T00:00:00"/>
        <d v="2017-05-04T00:00:00"/>
        <d v="2017-05-05T00:00:00"/>
        <d v="2017-05-08T00:00:00"/>
        <d v="2017-05-09T00:00:00"/>
        <d v="2017-05-10T00:00:00"/>
        <d v="2017-05-11T00:00:00"/>
        <d v="2017-05-12T00:00:00"/>
        <d v="2017-05-15T00:00:00"/>
        <d v="2017-05-16T00:00:00"/>
        <d v="2017-05-17T00:00:00"/>
        <d v="2017-05-18T00:00:00"/>
        <d v="2017-05-19T00:00:00"/>
        <d v="2017-05-22T00:00:00"/>
        <d v="2017-05-23T00:00:00"/>
        <d v="2017-05-24T00:00:00"/>
        <d v="2017-05-25T00:00:00"/>
        <d v="2017-05-26T00:00:00"/>
        <d v="2017-05-29T00:00:00"/>
        <d v="2017-05-30T00:00:00"/>
        <d v="2017-05-31T00:00:00"/>
        <d v="2017-06-01T00:00:00"/>
        <d v="2017-06-02T00:00:00"/>
        <d v="2017-06-05T00:00:00"/>
        <d v="2017-06-06T00:00:00"/>
        <d v="2017-06-07T00:00:00"/>
        <d v="2017-06-08T00:00:00"/>
        <d v="2017-06-09T00:00:00"/>
        <d v="2017-06-12T00:00:00"/>
        <d v="2017-06-13T00:00:00"/>
        <d v="2017-06-14T00:00:00"/>
        <d v="2017-06-15T00:00:00"/>
        <d v="2017-06-16T00:00:00"/>
        <d v="2017-06-19T00:00:00"/>
        <d v="2017-06-20T00:00:00"/>
        <d v="2017-06-21T00:00:00"/>
        <d v="2017-06-22T00:00:00"/>
        <d v="2017-06-23T00:00:00"/>
        <d v="2017-06-27T00:00:00"/>
        <d v="2017-06-28T00:00:00"/>
        <d v="2017-06-30T00:00:00"/>
        <d v="2017-07-03T00:00:00"/>
        <d v="2017-07-04T00:00:00"/>
        <d v="2017-07-05T00:00:00"/>
        <d v="2017-07-06T00:00:00"/>
        <d v="2017-07-07T00:00:00"/>
        <d v="2017-07-11T00:00:00"/>
        <d v="2017-07-12T00:00:00"/>
        <d v="2017-07-13T00:00:00"/>
        <d v="2017-07-14T00:00:00"/>
        <d v="2017-07-17T00:00:00"/>
        <d v="2017-07-18T00:00:00"/>
        <d v="2017-07-19T00:00:00"/>
        <d v="2017-07-20T00:00:00"/>
        <d v="2017-07-21T00:00:00"/>
        <d v="2017-07-24T00:00:00"/>
        <d v="2017-07-25T00:00:00"/>
        <d v="2017-07-26T00:00:00"/>
        <d v="2017-07-27T00:00:00"/>
        <d v="2017-07-31T00:00:00"/>
        <d v="2017-08-01T00:00:00"/>
        <d v="2017-08-02T00:00:00"/>
        <d v="2017-08-03T00:00:00"/>
        <d v="2017-08-04T00:00:00"/>
        <d v="2017-08-08T00:00:00"/>
        <d v="2017-08-09T00:00:00"/>
        <d v="2017-08-10T00:00:00"/>
        <d v="2017-08-11T00:00:00"/>
        <d v="2017-08-14T00:00:00"/>
        <d v="2017-08-16T00:00:00"/>
        <d v="2017-08-17T00:00:00"/>
        <d v="2017-08-18T00:00:00"/>
        <d v="2017-08-21T00:00:00"/>
        <d v="2017-08-23T00:00:00"/>
        <d v="2017-08-24T00:00:00"/>
        <d v="2017-08-28T00:00:00"/>
        <d v="2017-08-29T00:00:00"/>
        <d v="2017-08-30T00:00:00"/>
        <d v="2017-08-31T00:00:00"/>
        <d v="2017-09-01T00:00:00"/>
        <d v="2017-09-04T00:00:00"/>
        <d v="2017-09-05T00:00:00"/>
        <d v="2017-09-06T00:00:00"/>
        <d v="2017-09-07T00:00:00"/>
        <d v="2017-09-08T00:00:00"/>
        <d v="2017-09-11T00:00:00"/>
        <d v="2017-09-12T00:00:00"/>
        <d v="2017-09-13T00:00:00"/>
        <d v="2017-09-14T00:00:00"/>
        <d v="2017-09-15T00:00:00"/>
        <d v="2017-09-18T00:00:00"/>
        <d v="2017-09-19T00:00:00"/>
        <d v="2017-09-20T00:00:00"/>
        <d v="2017-09-21T00:00:00"/>
        <d v="2017-09-22T00:00:00"/>
        <d v="2017-09-25T00:00:00"/>
        <d v="2017-09-26T00:00:00"/>
        <d v="2017-09-27T00:00:00"/>
        <d v="2017-09-28T00:00:00"/>
        <d v="2017-09-29T00:00:00"/>
        <d v="2017-10-04T00:00:00"/>
        <d v="2017-10-05T00:00:00"/>
        <d v="2017-10-06T00:00:00"/>
        <d v="2017-10-09T00:00:00"/>
        <d v="2017-10-10T00:00:00"/>
        <d v="2017-10-11T00:00:00"/>
        <d v="2017-10-12T00:00:00"/>
        <d v="2017-10-13T00:00:00"/>
        <d v="2017-10-16T00:00:00"/>
        <d v="2017-10-17T00:00:00"/>
        <d v="2017-10-18T00:00:00"/>
        <d v="2017-10-23T00:00:00"/>
        <d v="2017-10-24T00:00:00"/>
        <d v="2017-10-25T00:00:00"/>
        <d v="2017-10-26T00:00:00"/>
        <d v="2017-10-27T00:00:00"/>
        <d v="2017-10-30T00:00:00"/>
        <d v="2017-10-31T00:00:00"/>
        <d v="2017-11-01T00:00:00"/>
        <d v="2017-11-02T00:00:00"/>
        <d v="2017-11-03T00:00:00"/>
        <d v="2017-11-06T00:00:00"/>
        <d v="2017-11-07T00:00:00"/>
        <d v="2017-11-08T00:00:00"/>
        <d v="2017-11-09T00:00:00"/>
        <d v="2017-11-10T00:00:00"/>
        <d v="2017-11-13T00:00:00"/>
        <d v="2017-11-14T00:00:00"/>
        <d v="2017-11-15T00:00:00"/>
        <d v="2017-11-16T00:00:00"/>
        <d v="2017-11-17T00:00:00"/>
        <d v="2017-11-20T00:00:00"/>
        <d v="2017-11-21T00:00:00"/>
        <d v="2017-11-22T00:00:00"/>
        <d v="2017-11-23T00:00:00"/>
        <d v="2017-11-24T00:00:00"/>
        <d v="2017-11-27T00:00:00"/>
        <d v="2017-11-28T00:00:00"/>
        <d v="2017-11-29T00:00:00"/>
        <d v="2017-11-30T00:00:00"/>
        <d v="2017-12-01T00:00:00"/>
        <d v="2017-12-04T00:00:00"/>
        <d v="2017-12-05T00:00:00"/>
        <d v="2017-12-06T00:00:00"/>
        <d v="2017-12-07T00:00:00"/>
        <d v="2017-12-08T00:00:00"/>
        <d v="2017-12-11T00:00:00"/>
        <d v="2017-12-12T00:00:00"/>
        <d v="2017-12-13T00:00:00"/>
        <d v="2017-12-14T00:00:00"/>
        <d v="2017-12-15T00:00:00"/>
        <d v="2017-12-19T00:00:00"/>
        <d v="2017-12-20T00:00:00"/>
        <d v="2017-12-21T00:00:00"/>
        <d v="2017-12-22T00:00:00"/>
        <d v="2017-12-26T00:00:00"/>
        <d v="2017-12-28T00:00:00"/>
        <d v="2017-12-29T00:00:00"/>
        <d v="2018-01-01T00:00:00"/>
        <d v="2018-01-02T00:00:00"/>
        <d v="2018-01-03T00:00:00"/>
        <d v="2018-01-04T00:00:00"/>
        <d v="2018-01-05T00:00:00"/>
        <d v="2018-01-08T00:00:00"/>
        <d v="2018-01-09T00:00:00"/>
        <d v="2018-01-10T00:00:00"/>
        <d v="2018-01-11T00:00:00"/>
        <d v="2018-01-12T00:00:00"/>
        <d v="2018-01-15T00:00:00"/>
        <d v="2018-01-16T00:00:00"/>
        <d v="2018-01-17T00:00:00"/>
        <d v="2018-01-18T00:00:00"/>
        <d v="2018-01-19T00:00:00"/>
        <d v="2018-01-22T00:00:00"/>
        <d v="2018-01-23T00:00:00"/>
        <d v="2018-01-24T00:00:00"/>
        <d v="2018-01-25T00:00:00"/>
        <d v="2018-01-29T00:00:00"/>
        <d v="2018-01-30T00:00:00"/>
        <d v="2018-01-31T00:00:00"/>
        <d v="2018-02-01T00:00:00"/>
        <d v="2018-02-02T00:00:00"/>
        <d v="2018-02-05T00:00:00"/>
        <d v="2018-02-06T00:00:00"/>
        <d v="2018-02-07T00:00:00"/>
        <d v="2018-02-08T00:00:00"/>
        <d v="2018-02-09T00:00:00"/>
        <d v="2018-02-12T00:00:00"/>
        <d v="2018-02-15T00:00:00"/>
        <d v="2018-02-16T00:00:00"/>
        <d v="2018-02-19T00:00:00"/>
        <d v="2018-02-20T00:00:00"/>
        <d v="2018-02-21T00:00:00"/>
        <d v="2018-02-22T00:00:00"/>
        <d v="2018-02-23T00:00:00"/>
        <d v="2018-02-26T00:00:00"/>
        <d v="2018-02-28T00:00:00"/>
        <d v="2018-03-01T00:00:00"/>
        <d v="2018-03-05T00:00:00"/>
        <d v="2018-03-06T00:00:00"/>
        <d v="2018-03-07T00:00:00"/>
        <d v="2018-03-08T00:00:00"/>
        <d v="2018-03-09T00:00:00"/>
        <d v="2018-03-12T00:00:00"/>
        <d v="2018-03-13T00:00:00"/>
        <d v="2018-03-14T00:00:00"/>
        <d v="2018-03-15T00:00:00"/>
        <d v="2018-03-16T00:00:00"/>
        <d v="2018-03-19T00:00:00"/>
        <d v="2018-03-20T00:00:00"/>
        <d v="2018-03-21T00:00:00"/>
        <d v="2018-03-22T00:00:00"/>
        <d v="2018-03-23T00:00:00"/>
        <d v="2018-03-26T00:00:00"/>
        <d v="2018-03-27T00:00:00"/>
        <d v="2018-03-28T00:00:00"/>
        <d v="2018-04-02T00:00:00"/>
        <d v="2018-04-03T00:00:00"/>
        <d v="2018-04-04T00:00:00"/>
        <d v="2018-04-05T00:00:00"/>
        <d v="2018-04-06T00:00:00"/>
        <d v="2018-04-09T00:00:00"/>
        <d v="2018-04-10T00:00:00"/>
        <d v="2018-04-11T00:00:00"/>
        <d v="2018-04-12T00:00:00"/>
        <d v="2018-04-13T00:00:00"/>
        <d v="2018-04-16T00:00:00"/>
        <d v="2018-04-17T00:00:00"/>
        <d v="2018-04-18T00:00:00"/>
        <d v="2018-04-19T00:00:00"/>
        <d v="2018-04-20T00:00:00"/>
        <d v="2018-04-23T00:00:00"/>
        <d v="2018-04-25T00:00:00"/>
        <d v="2018-04-26T00:00:00"/>
        <d v="2018-04-27T00:00:00"/>
        <d v="2018-04-30T00:00:00"/>
        <d v="2018-05-02T00:00:00"/>
        <d v="2018-05-03T00:00:00"/>
        <d v="2018-05-04T00:00:00"/>
        <d v="2018-05-07T00:00:00"/>
        <d v="2018-05-08T00:00:00"/>
        <d v="2018-05-09T00:00:00"/>
        <d v="2018-05-10T00:00:00"/>
        <d v="2018-05-11T00:00:00"/>
        <d v="2018-05-14T00:00:00"/>
        <d v="2018-05-15T00:00:00"/>
        <d v="2018-05-16T00:00:00"/>
        <d v="2018-05-17T00:00:00"/>
        <d v="2018-05-18T00:00:00"/>
        <d v="2018-05-21T00:00:00"/>
        <d v="2018-05-22T00:00:00"/>
        <d v="2018-05-23T00:00:00"/>
        <d v="2018-05-24T00:00:00"/>
        <d v="2018-05-25T00:00:00"/>
        <d v="2018-05-28T00:00:00"/>
        <d v="2018-05-29T00:00:00"/>
        <d v="2018-05-30T00:00:00"/>
        <d v="2018-05-31T00:00:00"/>
        <d v="2018-06-01T00:00:00"/>
        <d v="2018-06-04T00:00:00"/>
        <d v="2018-06-05T00:00:00"/>
        <d v="2018-06-06T00:00:00"/>
        <d v="2018-06-07T00:00:00"/>
        <d v="2018-06-08T00:00:00"/>
        <d v="2018-06-11T00:00:00"/>
        <d v="2018-06-12T00:00:00"/>
        <d v="2018-06-13T00:00:00"/>
        <d v="2018-06-14T00:00:00"/>
        <d v="2018-06-15T00:00:00"/>
        <d v="2018-06-18T00:00:00"/>
        <d v="2018-06-19T00:00:00"/>
        <d v="2018-06-20T00:00:00"/>
        <d v="2018-06-21T00:00:00"/>
        <d v="2018-06-22T00:00:00"/>
        <d v="2018-06-25T00:00:00"/>
        <d v="2018-06-26T00:00:00"/>
        <d v="2018-06-27T00:00:00"/>
        <d v="2018-06-28T00:00:00"/>
        <d v="2018-06-29T00:00:00"/>
        <d v="2018-07-02T00:00:00"/>
        <d v="2018-07-03T00:00:00"/>
        <d v="2018-07-04T00:00:00"/>
        <d v="2018-07-05T00:00:00"/>
        <d v="2018-07-06T00:00:00"/>
        <d v="2018-07-09T00:00:00"/>
        <d v="2018-07-10T00:00:00"/>
        <d v="2018-07-11T00:00:00"/>
        <d v="2018-07-12T00:00:00"/>
        <d v="2018-07-13T00:00:00"/>
        <d v="2018-07-16T00:00:00"/>
        <d v="2018-07-17T00:00:00"/>
        <d v="2018-07-18T00:00:00"/>
        <d v="2018-07-19T00:00:00"/>
        <d v="2018-07-20T00:00:00"/>
        <d v="2018-07-23T00:00:00"/>
        <d v="2018-07-24T00:00:00"/>
        <d v="2018-07-25T00:00:00"/>
        <d v="2018-07-26T00:00:00"/>
        <d v="2018-07-27T00:00:00"/>
        <d v="2018-07-30T00:00:00"/>
        <d v="2018-07-31T00:00:00"/>
        <d v="2018-08-01T00:00:00"/>
        <d v="2018-08-02T00:00:00"/>
        <d v="2018-08-03T00:00:00"/>
        <d v="2018-08-06T00:00:00"/>
        <d v="2018-08-07T00:00:00"/>
        <d v="2018-08-08T00:00:00"/>
        <d v="2018-08-09T00:00:00"/>
        <d v="2018-08-13T00:00:00"/>
        <d v="2018-08-14T00:00:00"/>
        <d v="2018-08-16T00:00:00"/>
        <d v="2018-08-17T00:00:00"/>
        <d v="2018-08-20T00:00:00"/>
        <d v="2018-08-21T00:00:00"/>
        <d v="2018-08-23T00:00:00"/>
        <d v="2018-08-24T00:00:00"/>
        <d v="2018-08-27T00:00:00"/>
        <d v="2018-08-28T00:00:00"/>
        <d v="2018-08-29T00:00:00"/>
        <d v="2018-08-30T00:00:00"/>
        <d v="2018-08-31T00:00:00"/>
        <d v="2018-09-03T00:00:00"/>
        <d v="2018-09-04T00:00:00"/>
        <d v="2018-09-05T00:00:00"/>
        <d v="2018-09-06T00:00:00"/>
        <d v="2018-09-07T00:00:00"/>
        <d v="2018-09-10T00:00:00"/>
        <d v="2018-09-11T00:00:00"/>
        <d v="2018-09-12T00:00:00"/>
        <d v="2018-09-14T00:00:00"/>
        <d v="2018-09-17T00:00:00"/>
        <d v="2018-09-18T00:00:00"/>
        <d v="2018-09-19T00:00:00"/>
        <d v="2018-09-21T00:00:00"/>
        <d v="2018-09-24T00:00:00"/>
        <d v="2018-09-25T00:00:00"/>
        <d v="2018-09-26T00:00:00"/>
        <d v="2018-09-27T00:00:00"/>
        <d v="2018-09-28T00:00:00"/>
        <d v="2018-10-01T00:00:00"/>
        <d v="2018-10-03T00:00:00"/>
        <d v="2018-10-04T00:00:00"/>
        <d v="2018-10-05T00:00:00"/>
        <d v="2018-10-08T00:00:00"/>
        <d v="2018-10-09T00:00:00"/>
        <d v="2018-10-10T00:00:00"/>
        <d v="2018-10-11T00:00:00"/>
        <d v="2018-10-12T00:00:00"/>
        <d v="2018-10-15T00:00:00"/>
        <d v="2018-10-16T00:00:00"/>
        <d v="2018-10-17T00:00:00"/>
        <d v="2018-10-19T00:00:00"/>
        <d v="2018-10-22T00:00:00"/>
        <d v="2018-10-23T00:00:00"/>
        <d v="2018-10-24T00:00:00"/>
        <d v="2018-10-25T00:00:00"/>
        <d v="2018-10-26T00:00:00"/>
        <d v="2018-10-29T00:00:00"/>
        <d v="2018-10-30T00:00:00"/>
        <d v="2018-10-31T00:00:00"/>
        <d v="2018-11-01T00:00:00"/>
        <d v="2018-11-02T00:00:00"/>
        <d v="2018-11-05T00:00:00"/>
        <d v="2018-11-06T00:00:00"/>
        <d v="2018-11-09T00:00:00"/>
        <d v="2018-11-12T00:00:00"/>
        <d v="2018-11-13T00:00:00"/>
        <d v="2018-11-14T00:00:00"/>
        <d v="2018-11-15T00:00:00"/>
        <d v="2018-11-16T00:00:00"/>
        <d v="2018-11-19T00:00:00"/>
        <d v="2018-11-20T00:00:00"/>
        <d v="2018-11-21T00:00:00"/>
        <d v="2018-11-22T00:00:00"/>
        <d v="2018-11-26T00:00:00"/>
        <d v="2018-11-27T00:00:00"/>
        <d v="2018-11-28T00:00:00"/>
        <d v="2018-11-29T00:00:00"/>
        <d v="2018-11-30T00:00:00"/>
        <d v="2018-12-03T00:00:00"/>
        <d v="2018-12-04T00:00:00"/>
        <d v="2018-12-05T00:00:00"/>
        <d v="2018-12-06T00:00:00"/>
        <d v="2018-12-07T00:00:00"/>
        <d v="2018-12-10T00:00:00"/>
        <d v="2018-12-11T00:00:00"/>
        <d v="2018-12-12T00:00:00"/>
        <d v="2018-12-13T00:00:00"/>
        <d v="2018-12-14T00:00:00"/>
        <d v="2018-12-18T00:00:00"/>
        <d v="2018-12-19T00:00:00"/>
        <d v="2018-12-20T00:00:00"/>
        <d v="2018-12-21T00:00:00"/>
        <d v="2018-12-24T00:00:00"/>
        <d v="2018-12-26T00:00:00"/>
        <d v="2018-12-27T00:00:00"/>
        <d v="2018-12-28T00:00:00"/>
        <d v="2018-12-31T00:00:00"/>
        <d v="2019-01-01T00:00:00"/>
        <d v="2019-01-02T00:00:00"/>
        <d v="2019-01-03T00:00:00"/>
        <d v="2019-01-04T00:00:00"/>
        <d v="2019-01-07T00:00:00"/>
        <d v="2019-01-08T00:00:00"/>
        <d v="2019-01-09T00:00:00"/>
        <d v="2019-01-10T00:00:00"/>
        <d v="2019-01-11T00:00:00"/>
        <d v="2019-01-14T00:00:00"/>
        <d v="2019-01-15T00:00:00"/>
        <d v="2019-01-16T00:00:00"/>
        <d v="2019-01-17T00:00:00"/>
        <d v="2019-01-18T00:00:00"/>
        <d v="2019-01-21T00:00:00"/>
        <d v="2019-01-22T00:00:00"/>
        <d v="2019-01-23T00:00:00"/>
        <d v="2019-01-24T00:00:00"/>
        <d v="2019-01-25T00:00:00"/>
        <d v="2019-01-28T00:00:00"/>
        <d v="2019-01-29T00:00:00"/>
        <d v="2019-01-30T00:00:00"/>
        <d v="2019-01-31T00:00:00"/>
        <d v="2019-02-01T00:00:00"/>
        <d v="2019-02-04T00:00:00"/>
        <d v="2019-02-05T00:00:00"/>
        <d v="2019-02-06T00:00:00"/>
        <d v="2019-02-07T00:00:00"/>
        <d v="2019-02-08T00:00:00"/>
        <d v="2019-02-11T00:00:00"/>
        <d v="2019-02-12T00:00:00"/>
        <d v="2019-02-13T00:00:00"/>
        <d v="2019-02-14T00:00:00"/>
        <d v="2019-02-15T00:00:00"/>
        <d v="2019-02-18T00:00:00"/>
        <d v="2019-02-19T00:00:00"/>
        <d v="2019-02-20T00:00:00"/>
        <d v="2019-02-21T00:00:00"/>
        <d v="2019-02-22T00:00:00"/>
        <d v="2019-02-25T00:00:00"/>
        <d v="2019-02-26T00:00:00"/>
        <d v="2019-02-27T00:00:00"/>
        <d v="2019-02-28T00:00:00"/>
        <d v="2019-03-01T00:00:00"/>
        <d v="2019-03-05T00:00:00"/>
        <d v="2019-03-06T00:00:00"/>
        <d v="2019-03-07T00:00:00"/>
        <d v="2019-03-08T00:00:00"/>
        <d v="2019-03-11T00:00:00"/>
        <d v="2019-03-12T00:00:00"/>
        <d v="2019-03-13T00:00:00"/>
        <d v="2019-03-14T00:00:00"/>
        <d v="2019-03-15T00:00:00"/>
        <d v="2019-03-18T00:00:00"/>
        <d v="2019-03-19T00:00:00"/>
        <d v="2019-03-20T00:00:00"/>
        <d v="2019-03-22T00:00:00"/>
        <d v="2019-03-25T00:00:00"/>
        <d v="2019-03-26T00:00:00"/>
        <d v="2019-03-27T00:00:00"/>
        <d v="2019-03-28T00:00:00"/>
        <d v="2019-03-29T00:00:00"/>
        <d v="2019-04-01T00:00:00"/>
        <d v="2019-04-02T00:00:00"/>
        <d v="2019-04-03T00:00:00"/>
        <d v="2019-04-04T00:00:00"/>
        <d v="2019-04-05T00:00:00"/>
        <d v="2019-04-08T00:00:00"/>
        <d v="2019-04-09T00:00:00"/>
        <d v="2019-04-10T00:00:00"/>
        <d v="2019-04-11T00:00:00"/>
        <d v="2019-04-12T00:00:00"/>
        <d v="2019-04-15T00:00:00"/>
        <d v="2019-04-16T00:00:00"/>
        <d v="2019-04-18T00:00:00"/>
        <d v="2019-04-22T00:00:00"/>
        <d v="2019-04-23T00:00:00"/>
        <d v="2019-04-24T00:00:00"/>
        <d v="2019-04-25T00:00:00"/>
        <d v="2019-04-26T00:00:00"/>
        <d v="2019-04-30T00:00:00"/>
        <d v="2019-05-02T00:00:00"/>
        <d v="2019-05-03T00:00:00"/>
        <d v="2019-05-06T00:00:00"/>
        <d v="2019-05-07T00:00:00"/>
        <d v="2019-05-08T00:00:00"/>
        <d v="2019-05-09T00:00:00"/>
        <d v="2019-05-10T00:00:00"/>
        <d v="2019-05-13T00:00:00"/>
        <d v="2019-05-14T00:00:00"/>
        <d v="2019-05-15T00:00:00"/>
        <d v="2019-05-16T00:00:00"/>
        <d v="2019-05-17T00:00:00"/>
        <d v="2019-05-20T00:00:00"/>
        <d v="2019-05-22T00:00:00"/>
        <d v="2019-05-23T00:00:00"/>
        <d v="2019-05-24T00:00:00"/>
        <d v="2019-05-27T00:00:00"/>
        <d v="2019-05-28T00:00:00"/>
        <d v="2019-05-29T00:00:00"/>
        <d v="2019-05-30T00:00:00"/>
        <d v="2019-05-31T00:00:00"/>
        <d v="2019-06-03T00:00:00"/>
        <d v="2019-06-04T00:00:00"/>
        <d v="2019-06-06T00:00:00"/>
        <d v="2019-06-10T00:00:00"/>
        <d v="2019-06-11T00:00:00"/>
        <d v="2019-06-12T00:00:00"/>
        <d v="2019-06-13T00:00:00"/>
        <d v="2019-06-14T00:00:00"/>
        <d v="2019-06-17T00:00:00"/>
        <d v="2019-06-18T00:00:00"/>
        <d v="2019-06-19T00:00:00"/>
        <d v="2019-06-20T00:00:00"/>
        <d v="2019-06-21T00:00:00"/>
        <d v="2019-06-24T00:00:00"/>
        <d v="2019-06-25T00:00:00"/>
        <d v="2019-06-26T00:00:00"/>
        <d v="2019-06-27T00:00:00"/>
        <d v="2019-06-28T00:00:00"/>
        <d v="2019-07-01T00:00:00"/>
        <d v="2019-07-02T00:00:00"/>
        <d v="2019-07-03T00:00:00"/>
        <d v="2019-07-04T00:00:00"/>
        <d v="2019-07-05T00:00:00"/>
        <d v="2019-07-08T00:00:00"/>
        <d v="2019-07-09T00:00:00"/>
        <d v="2019-07-11T00:00:00"/>
        <d v="2019-07-12T00:00:00"/>
        <d v="2019-07-15T00:00:00"/>
        <d v="2019-07-16T00:00:00"/>
        <d v="2019-07-17T00:00:00"/>
        <d v="2019-07-18T00:00:00"/>
        <d v="2019-07-19T00:00:00"/>
        <d v="2019-07-22T00:00:00"/>
        <d v="2019-07-23T00:00:00"/>
        <d v="2019-07-24T00:00:00"/>
        <d v="2019-07-25T00:00:00"/>
        <d v="2019-07-26T00:00:00"/>
        <d v="2019-07-30T00:00:00"/>
        <d v="2019-07-31T00:00:00"/>
        <d v="2019-08-01T00:00:00"/>
        <d v="2019-08-02T00:00:00"/>
        <d v="2019-08-05T00:00:00"/>
        <d v="2019-08-06T00:00:00"/>
        <d v="2019-08-07T00:00:00"/>
        <d v="2019-08-08T00:00:00"/>
        <d v="2019-08-09T00:00:00"/>
        <d v="2019-08-13T00:00:00"/>
        <d v="2019-08-14T00:00:00"/>
        <d v="2019-08-16T00:00:00"/>
        <d v="2019-08-19T00:00:00"/>
        <d v="2019-08-20T00:00:00"/>
        <d v="2019-08-21T00:00:00"/>
        <d v="2019-08-22T00:00:00"/>
        <d v="2019-08-23T00:00:00"/>
        <d v="2019-08-26T00:00:00"/>
        <d v="2019-08-27T00:00:00"/>
        <d v="2019-08-28T00:00:00"/>
        <d v="2019-08-29T00:00:00"/>
        <d v="2019-08-30T00:00:00"/>
        <d v="2019-09-03T00:00:00"/>
        <d v="2019-09-04T00:00:00"/>
        <d v="2019-09-05T00:00:00"/>
        <d v="2019-09-06T00:00:00"/>
        <d v="2019-09-09T00:00:00"/>
        <d v="2019-09-11T00:00:00"/>
        <d v="2019-09-12T00:00:00"/>
        <d v="2019-09-13T00:00:00"/>
        <d v="2019-09-16T00:00:00"/>
        <d v="2019-09-17T00:00:00"/>
        <d v="2019-09-18T00:00:00"/>
        <d v="2019-09-19T00:00:00"/>
        <d v="2019-09-20T00:00:00"/>
        <d v="2019-09-23T00:00:00"/>
        <d v="2019-09-24T00:00:00"/>
        <d v="2019-09-25T00:00:00"/>
        <d v="2019-09-26T00:00:00"/>
        <d v="2019-09-27T00:00:00"/>
        <d v="2019-09-30T00:00:00"/>
        <d v="2019-10-01T00:00:00"/>
        <d v="2019-10-03T00:00:00"/>
        <d v="2019-10-04T00:00:00"/>
        <d v="2019-10-07T00:00:00"/>
        <d v="2019-10-09T00:00:00"/>
        <d v="2019-10-10T00:00:00"/>
        <d v="2019-10-11T00:00:00"/>
        <d v="2019-10-14T00:00:00"/>
        <d v="2019-10-15T00:00:00"/>
        <d v="2019-10-16T00:00:00"/>
        <d v="2019-10-17T00:00:00"/>
        <d v="2019-10-18T00:00:00"/>
        <d v="2019-10-22T00:00:00"/>
        <d v="2019-10-23T00:00:00"/>
        <d v="2019-10-24T00:00:00"/>
        <d v="2019-10-25T00:00:00"/>
        <d v="2019-10-29T00:00:00"/>
        <d v="2019-10-31T00:00:00"/>
        <d v="2019-11-01T00:00:00"/>
        <d v="2019-11-04T00:00:00"/>
        <d v="2019-11-05T00:00:00"/>
        <d v="2019-11-06T00:00:00"/>
        <d v="2019-11-07T00:00:00"/>
        <d v="2019-11-08T00:00:00"/>
        <d v="2019-11-11T00:00:00"/>
        <d v="2019-11-13T00:00:00"/>
        <d v="2019-11-14T00:00:00"/>
        <d v="2019-11-15T00:00:00"/>
        <d v="2019-11-18T00:00:00"/>
        <d v="2019-11-19T00:00:00"/>
        <d v="2019-11-20T00:00:00"/>
        <d v="2019-11-21T00:00:00"/>
        <d v="2019-11-22T00:00:00"/>
        <d v="2019-11-25T00:00:00"/>
        <d v="2019-11-26T00:00:00"/>
        <d v="2019-11-27T00:00:00"/>
        <d v="2019-11-28T00:00:00"/>
        <d v="2019-11-29T00:00:00"/>
        <d v="2019-12-02T00:00:00"/>
        <d v="2019-12-03T00:00:00"/>
        <d v="2019-12-04T00:00:00"/>
        <d v="2019-12-05T00:00:00"/>
        <d v="2019-12-06T00:00:00"/>
        <d v="2019-12-09T00:00:00"/>
        <d v="2019-12-10T00:00:00"/>
        <d v="2019-12-11T00:00:00"/>
        <d v="2019-12-12T00:00:00"/>
        <d v="2019-12-13T00:00:00"/>
        <d v="2019-12-16T00:00:00"/>
        <d v="2019-12-17T00:00:00"/>
        <d v="2019-12-18T00:00:00"/>
        <d v="2019-12-19T00:00:00"/>
        <d v="2019-12-20T00:00:00"/>
        <d v="2019-12-23T00:00:00"/>
        <d v="2019-12-24T00:00:00"/>
        <d v="2019-12-26T00:00:00"/>
        <d v="2019-12-27T00:00:00"/>
        <d v="2019-12-30T00:00:00"/>
        <d v="2019-12-31T00:00:00"/>
        <d v="2020-01-01T00:00:00"/>
        <d v="2020-01-02T00:00:00"/>
        <d v="2020-01-03T00:00:00"/>
        <d v="2020-01-06T00:00:00"/>
        <d v="2020-01-07T00:00:00"/>
        <d v="2020-01-08T00:00:00"/>
        <d v="2020-01-09T00:00:00"/>
        <d v="2020-01-10T00:00:00"/>
        <d v="2020-01-13T00:00:00"/>
        <d v="2020-01-14T00:00:00"/>
        <d v="2020-01-15T00:00:00"/>
        <d v="2020-01-16T00:00:00"/>
        <d v="2020-01-17T00:00:00"/>
        <d v="2020-01-20T00:00:00"/>
        <d v="2020-01-21T00:00:00"/>
        <d v="2020-01-22T00:00:00"/>
        <d v="2020-01-23T00:00:00"/>
        <d v="2020-01-24T00:00:00"/>
        <d v="2020-01-27T00:00:00"/>
        <d v="2020-01-28T00:00:00"/>
        <d v="2020-01-29T00:00:00"/>
        <d v="2020-01-30T00:00:00"/>
        <d v="2020-01-31T00:00:00"/>
        <d v="2020-02-01T00:00:00"/>
        <d v="2020-02-03T00:00:00"/>
        <d v="2020-02-04T00:00:00"/>
        <d v="2020-02-05T00:00:00"/>
        <d v="2020-02-06T00:00:00"/>
        <d v="2020-02-07T00:00:00"/>
        <d v="2020-02-10T00:00:00"/>
        <d v="2020-02-11T00:00:00"/>
        <d v="2020-02-12T00:00:00"/>
        <d v="2020-02-13T00:00:00"/>
        <d v="2020-02-14T00:00:00"/>
        <d v="2020-02-17T00:00:00"/>
        <d v="2020-02-18T00:00:00"/>
        <d v="2020-02-19T00:00:00"/>
        <d v="2020-02-20T00:00:00"/>
        <d v="2020-02-24T00:00:00"/>
        <d v="2020-02-25T00:00:00"/>
        <d v="2020-02-26T00:00:00"/>
        <d v="2020-02-27T00:00:00"/>
        <d v="2020-02-28T00:00:00"/>
        <d v="2020-03-03T00:00:00"/>
        <d v="2020-03-04T00:00:00"/>
        <d v="2020-03-05T00:00:00"/>
        <d v="2020-03-06T00:00:00"/>
        <d v="2020-03-09T00:00:00"/>
        <d v="2020-03-11T00:00:00"/>
        <d v="2020-03-12T00:00:00"/>
        <d v="2020-03-16T00:00:00"/>
        <d v="2020-03-17T00:00:00"/>
        <d v="2020-03-18T00:00:00"/>
        <d v="2020-03-19T00:00:00"/>
        <d v="2020-03-20T00:00:00"/>
        <d v="2020-03-23T00:00:00"/>
        <d v="2020-03-24T00:00:00"/>
        <d v="2020-03-25T00:00:00"/>
        <d v="2020-03-26T00:00:00"/>
        <d v="2020-03-27T00:00:00"/>
        <d v="2020-03-31T00:00:00"/>
        <d v="2020-04-01T00:00:00"/>
        <d v="2020-04-03T00:00:00"/>
        <d v="2020-04-07T00:00:00"/>
        <d v="2020-04-08T00:00:00"/>
        <d v="2020-04-09T00:00:00"/>
        <d v="2020-04-13T00:00:00"/>
        <d v="2020-04-15T00:00:00"/>
        <d v="2020-04-16T00:00:00"/>
        <d v="2020-04-17T00:00:00"/>
        <d v="2020-04-20T00:00:00"/>
        <d v="2020-04-21T00:00:00"/>
        <d v="2020-04-22T00:00:00"/>
        <d v="2020-04-23T00:00:00"/>
        <d v="2020-04-24T00:00:00"/>
        <d v="2020-04-27T00:00:00"/>
        <d v="2020-04-28T00:00:00"/>
        <d v="2020-04-29T00:00:00"/>
        <d v="2020-04-30T00:00:00"/>
        <d v="2020-05-04T00:00:00"/>
        <d v="2020-05-05T00:00:00"/>
        <d v="2020-05-06T00:00:00"/>
        <d v="2020-05-07T00:00:00"/>
        <d v="2020-05-08T00:00:00"/>
        <d v="2020-05-11T00:00:00"/>
        <d v="2020-05-12T00:00:00"/>
        <d v="2020-05-13T00:00:00"/>
        <d v="2020-05-14T00:00:00"/>
        <d v="2020-05-15T00:00:00"/>
        <d v="2020-05-18T00:00:00"/>
        <d v="2020-05-19T00:00:00"/>
        <d v="2020-05-20T00:00:00"/>
        <d v="2020-05-21T00:00:00"/>
        <d v="2020-05-22T00:00:00"/>
        <d v="2020-05-26T00:00:00"/>
        <d v="2020-05-27T00:00:00"/>
        <d v="2020-05-28T00:00:00"/>
        <d v="2020-05-29T00:00:00"/>
        <d v="2020-06-01T00:00:00"/>
        <d v="2020-06-02T00:00:00"/>
        <d v="2020-06-03T00:00:00"/>
        <d v="2020-06-04T00:00:00"/>
        <d v="2020-06-05T00:00:00"/>
        <d v="2020-06-08T00:00:00"/>
        <d v="2020-06-09T00:00:00"/>
        <d v="2020-06-10T00:00:00"/>
        <d v="2020-06-11T00:00:00"/>
        <d v="2020-06-12T00:00:00"/>
        <d v="2020-06-15T00:00:00"/>
        <d v="2020-06-16T00:00:00"/>
        <d v="2020-06-18T00:00:00"/>
        <d v="2020-06-19T00:00:00"/>
        <d v="2020-06-22T00:00:00"/>
        <d v="2020-06-23T00:00:00"/>
        <d v="2020-06-24T00:00:00"/>
        <d v="2020-06-25T00:00:00"/>
        <d v="2020-06-26T00:00:00"/>
        <d v="2020-06-29T00:00:00"/>
        <d v="2020-06-30T00:00:00"/>
        <d v="2020-07-01T00:00:00"/>
        <d v="2020-07-02T00:00:00"/>
        <d v="2020-07-03T00:00:00"/>
        <d v="2020-07-06T00:00:00"/>
        <d v="2020-07-07T00:00:00"/>
        <d v="2020-07-08T00:00:00"/>
        <d v="2020-07-09T00:00:00"/>
        <d v="2020-07-10T00:00:00"/>
        <d v="2020-07-13T00:00:00"/>
        <d v="2020-07-14T00:00:00"/>
        <d v="2020-07-15T00:00:00"/>
        <d v="2020-07-17T00:00:00"/>
        <d v="2020-07-20T00:00:00"/>
        <d v="2020-07-21T00:00:00"/>
        <d v="2020-07-22T00:00:00"/>
        <d v="2020-07-23T00:00:00"/>
        <d v="2020-07-24T00:00:00"/>
        <d v="2020-07-27T00:00:00"/>
        <d v="2020-07-28T00:00:00"/>
        <d v="2020-07-29T00:00:00"/>
        <d v="2020-07-30T00:00:00"/>
        <d v="2020-07-31T00:00:00"/>
      </sharedItems>
      <fieldGroup par="20" base="1">
        <rangePr groupBy="days" startDate="2017-01-02T00:00:00" endDate="2020-08-01T00:00:00"/>
        <groupItems count="368">
          <s v="&lt;1/2/2017"/>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8/1/2020"/>
        </groupItems>
      </fieldGroup>
    </cacheField>
    <cacheField name="Time" numFmtId="164">
      <sharedItems containsSemiMixedTypes="0" containsNonDate="0" containsDate="1" containsString="0" minDate="1899-12-30T10:00:00" maxDate="1899-12-30T14:15:00" count="18">
        <d v="1899-12-30T10:00:00"/>
        <d v="1899-12-30T14:00:00"/>
        <d v="1899-12-30T11:45:00"/>
        <d v="1899-12-30T10:45:00"/>
        <d v="1899-12-30T13:15:00"/>
        <d v="1899-12-30T11:00:00"/>
        <d v="1899-12-30T10:30:00"/>
        <d v="1899-12-30T11:15:00"/>
        <d v="1899-12-30T11:30:00"/>
        <d v="1899-12-30T10:15:00"/>
        <d v="1899-12-30T12:15:00"/>
        <d v="1899-12-30T13:30:00"/>
        <d v="1899-12-30T14:15:00"/>
        <d v="1899-12-30T12:30:00"/>
        <d v="1899-12-30T12:00:00"/>
        <d v="1899-12-30T13:00:00"/>
        <d v="1899-12-30T12:45:00"/>
        <d v="1899-12-30T13:45:00"/>
      </sharedItems>
      <fieldGroup par="17" base="2">
        <rangePr groupBy="minutes" startDate="1899-12-30T10:00:00" endDate="1899-12-30T14:15:00"/>
        <groupItems count="62">
          <s v="&lt;1/0/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1/0/1900"/>
        </groupItems>
      </fieldGroup>
    </cacheField>
    <cacheField name="OrderType" numFmtId="0">
      <sharedItems count="4">
        <s v="Short"/>
        <s v="SL_Long"/>
        <s v="Long"/>
        <s v="SL_Short"/>
      </sharedItems>
    </cacheField>
    <cacheField name="Entry" numFmtId="0">
      <sharedItems containsSemiMixedTypes="0" containsString="0" containsNumber="1" minValue="60.3" maxValue="33057.9"/>
    </cacheField>
    <cacheField name="StopLoss" numFmtId="0">
      <sharedItems containsSemiMixedTypes="0" containsString="0" containsNumber="1" minValue="60.3" maxValue="33290"/>
    </cacheField>
    <cacheField name="Exit" numFmtId="0">
      <sharedItems containsSemiMixedTypes="0" containsString="0" containsNumber="1" minValue="61.6" maxValue="32632.9"/>
    </cacheField>
    <cacheField name="Exit_Time" numFmtId="164">
      <sharedItems containsSemiMixedTypes="0" containsNonDate="0" containsDate="1" containsString="0" minDate="1899-12-30T10:15:00" maxDate="1899-12-30T15:15:00"/>
    </cacheField>
    <cacheField name="Net SL" numFmtId="0">
      <sharedItems containsSemiMixedTypes="0" containsString="0" containsNumber="1" minValue="0.29999999999999716" maxValue="647.20000000000073"/>
    </cacheField>
    <cacheField name="Net Points" numFmtId="0">
      <sharedItems containsSemiMixedTypes="0" containsString="0" containsNumber="1" minValue="-647.20000000000073" maxValue="1810.3499999999985"/>
    </cacheField>
    <cacheField name="Qty" numFmtId="0">
      <sharedItems containsSemiMixedTypes="0" containsString="0" containsNumber="1" containsInteger="1" minValue="3" maxValue="6191"/>
    </cacheField>
    <cacheField name="Gain" numFmtId="0">
      <sharedItems containsSemiMixedTypes="0" containsString="0" containsNumber="1" minValue="-1998.75" maxValue="36206.999999999971"/>
    </cacheField>
    <cacheField name="Expense" numFmtId="0">
      <sharedItems containsSemiMixedTypes="0" containsString="0" containsNumber="1" containsInteger="1" minValue="20" maxValue="1065"/>
    </cacheField>
    <cacheField name="Net Gains" numFmtId="0">
      <sharedItems containsSemiMixedTypes="0" containsString="0" containsNumber="1" minValue="-3042.75" maxValue="36016.999999999971"/>
    </cacheField>
    <cacheField name="Positive?" numFmtId="0">
      <sharedItems/>
    </cacheField>
    <cacheField name="SL%" numFmtId="10">
      <sharedItems containsSemiMixedTypes="0" containsString="0" containsNumber="1" minValue="8.5418169393720802E-4" maxValue="4.6772185666014703E-2"/>
    </cacheField>
    <cacheField name="200000" numFmtId="0">
      <sharedItems containsSemiMixedTypes="0" containsString="0" containsNumber="1" minValue="196957.25" maxValue="236016.99999999997"/>
    </cacheField>
    <cacheField name="Hours" numFmtId="0" databaseField="0">
      <fieldGroup base="2">
        <rangePr groupBy="hours" startDate="1899-12-30T10:00:00" endDate="1899-12-30T14:15:00"/>
        <groupItems count="26">
          <s v="&lt;1/0/1900"/>
          <s v="12 AM"/>
          <s v="1 AM"/>
          <s v="2 AM"/>
          <s v="3 AM"/>
          <s v="4 AM"/>
          <s v="5 AM"/>
          <s v="6 AM"/>
          <s v="7 AM"/>
          <s v="8 AM"/>
          <s v="9 AM"/>
          <s v="10 AM"/>
          <s v="11 AM"/>
          <s v="12 PM"/>
          <s v="1 PM"/>
          <s v="2 PM"/>
          <s v="3 PM"/>
          <s v="4 PM"/>
          <s v="5 PM"/>
          <s v="6 PM"/>
          <s v="7 PM"/>
          <s v="8 PM"/>
          <s v="9 PM"/>
          <s v="10 PM"/>
          <s v="11 PM"/>
          <s v="&gt;1/0/1900"/>
        </groupItems>
      </fieldGroup>
    </cacheField>
    <cacheField name="Months" numFmtId="0" databaseField="0">
      <fieldGroup base="1">
        <rangePr groupBy="months" startDate="2017-01-02T00:00:00" endDate="2020-08-01T00:00:00"/>
        <groupItems count="14">
          <s v="&lt;1/2/2017"/>
          <s v="Jan"/>
          <s v="Feb"/>
          <s v="Mar"/>
          <s v="Apr"/>
          <s v="May"/>
          <s v="Jun"/>
          <s v="Jul"/>
          <s v="Aug"/>
          <s v="Sep"/>
          <s v="Oct"/>
          <s v="Nov"/>
          <s v="Dec"/>
          <s v="&gt;8/1/2020"/>
        </groupItems>
      </fieldGroup>
    </cacheField>
    <cacheField name="Quarters" numFmtId="0" databaseField="0">
      <fieldGroup base="1">
        <rangePr groupBy="quarters" startDate="2017-01-02T00:00:00" endDate="2020-08-01T00:00:00"/>
        <groupItems count="6">
          <s v="&lt;1/2/2017"/>
          <s v="Qtr1"/>
          <s v="Qtr2"/>
          <s v="Qtr3"/>
          <s v="Qtr4"/>
          <s v="&gt;8/1/2020"/>
        </groupItems>
      </fieldGroup>
    </cacheField>
    <cacheField name="Years" numFmtId="0" databaseField="0">
      <fieldGroup base="1">
        <rangePr groupBy="years" startDate="2017-01-02T00:00:00" endDate="2020-08-01T00:00:00"/>
        <groupItems count="6">
          <s v="&lt;1/2/2017"/>
          <s v="2017"/>
          <s v="2018"/>
          <s v="2019"/>
          <s v="2020"/>
          <s v="&gt;8/1/2020"/>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54">
  <r>
    <x v="0"/>
    <x v="0"/>
    <d v="1899-12-30T10:00:00"/>
    <x v="0"/>
    <n v="487.55"/>
    <x v="0"/>
    <n v="480"/>
    <d v="1899-12-30T15:00:00"/>
    <n v="3.9499999999999886"/>
    <n v="7.5500000000000114"/>
    <n v="503"/>
    <n v="3797.6500000000055"/>
    <n v="112"/>
    <n v="3685.6500000000055"/>
    <x v="0"/>
    <n v="8.1017331555737603E-3"/>
    <n v="246700.30000000002"/>
    <n v="2000"/>
    <n v="506"/>
    <n v="123"/>
    <n v="3697.3000000000056"/>
    <x v="0"/>
  </r>
  <r>
    <x v="1"/>
    <x v="0"/>
    <d v="1899-12-30T10:00:00"/>
    <x v="0"/>
    <n v="656.65"/>
    <x v="1"/>
    <n v="660.05"/>
    <d v="1899-12-30T11:00:00"/>
    <n v="3.3999999999999773"/>
    <n v="-3.3999999999999773"/>
    <n v="584"/>
    <n v="-1985.5999999999867"/>
    <n v="177"/>
    <n v="-2162.5999999999867"/>
    <x v="1"/>
    <n v="5.1777963907713E-3"/>
    <n v="386110.2"/>
    <n v="2000"/>
    <n v="588"/>
    <n v="194"/>
    <n v="-2193.1999999999866"/>
    <x v="1"/>
  </r>
  <r>
    <x v="2"/>
    <x v="1"/>
    <d v="1899-12-30T10:45:00"/>
    <x v="0"/>
    <n v="22420"/>
    <x v="2"/>
    <n v="22198"/>
    <d v="1899-12-30T15:00:00"/>
    <n v="104.40000000000146"/>
    <n v="222"/>
    <n v="19"/>
    <n v="4218"/>
    <n v="195"/>
    <n v="4023"/>
    <x v="0"/>
    <n v="4.6565566458519796E-3"/>
    <n v="425980"/>
    <n v="2000"/>
    <n v="19"/>
    <n v="212"/>
    <n v="4006"/>
    <x v="2"/>
  </r>
  <r>
    <x v="1"/>
    <x v="1"/>
    <d v="1899-12-30T11:45:00"/>
    <x v="1"/>
    <n v="667.8"/>
    <x v="3"/>
    <n v="661.1"/>
    <d v="1899-12-30T11:45:00"/>
    <n v="6.6999999999999318"/>
    <n v="-6.6999999999999318"/>
    <n v="297"/>
    <n v="-1989.8999999999796"/>
    <n v="91"/>
    <n v="-2080.8999999999796"/>
    <x v="1"/>
    <n v="1.0032943995208E-2"/>
    <n v="199004.4"/>
    <n v="2000"/>
    <n v="298"/>
    <n v="100"/>
    <n v="-2096.5999999999794"/>
    <x v="3"/>
  </r>
  <r>
    <x v="3"/>
    <x v="2"/>
    <d v="1899-12-30T10:15:00"/>
    <x v="1"/>
    <n v="1078.3"/>
    <x v="4"/>
    <n v="1075.6500000000001"/>
    <d v="1899-12-30T10:15:00"/>
    <n v="2.6499999999998636"/>
    <n v="-2.6499999999998636"/>
    <n v="748"/>
    <n v="-1982.199999999898"/>
    <n v="371"/>
    <n v="-2353.199999999898"/>
    <x v="1"/>
    <n v="2.45757210423803E-3"/>
    <n v="813038.2"/>
    <n v="2000"/>
    <n v="754"/>
    <n v="407"/>
    <n v="-2405.0999999998971"/>
    <x v="4"/>
  </r>
  <r>
    <x v="4"/>
    <x v="3"/>
    <d v="1899-12-30T10:00:00"/>
    <x v="0"/>
    <n v="474.2"/>
    <x v="5"/>
    <n v="470"/>
    <d v="1899-12-30T15:00:00"/>
    <n v="10.600000000000023"/>
    <n v="4.1999999999999886"/>
    <n v="188"/>
    <n v="789.59999999999786"/>
    <n v="41"/>
    <n v="748.59999999999786"/>
    <x v="0"/>
    <n v="2.23534373681991E-2"/>
    <n v="89149.599999999991"/>
    <n v="2000"/>
    <n v="188"/>
    <n v="45"/>
    <n v="744.59999999999786"/>
    <x v="5"/>
  </r>
  <r>
    <x v="1"/>
    <x v="3"/>
    <d v="1899-12-30T13:30:00"/>
    <x v="0"/>
    <n v="668.1"/>
    <x v="6"/>
    <n v="658.5"/>
    <d v="1899-12-30T15:00:00"/>
    <n v="3.8500000000000227"/>
    <n v="9.6000000000000227"/>
    <n v="516"/>
    <n v="4953.6000000000113"/>
    <n v="158"/>
    <n v="4795.6000000000113"/>
    <x v="0"/>
    <n v="5.7626103876665504E-3"/>
    <n v="346743.9"/>
    <n v="2000"/>
    <n v="519"/>
    <n v="173"/>
    <n v="4809.4000000000115"/>
    <x v="6"/>
  </r>
  <r>
    <x v="5"/>
    <x v="4"/>
    <d v="1899-12-30T13:15:00"/>
    <x v="1"/>
    <n v="289.95"/>
    <x v="7"/>
    <n v="293.89999999999998"/>
    <d v="1899-12-30T15:00:00"/>
    <n v="3"/>
    <n v="3.9499999999999886"/>
    <n v="661"/>
    <n v="2610.9499999999925"/>
    <n v="89"/>
    <n v="2521.9499999999925"/>
    <x v="0"/>
    <n v="1.0346611484738699E-2"/>
    <n v="193106.69999999998"/>
    <n v="2000"/>
    <n v="666"/>
    <n v="98"/>
    <n v="2532.6999999999925"/>
    <x v="7"/>
  </r>
  <r>
    <x v="6"/>
    <x v="4"/>
    <d v="1899-12-30T10:15:00"/>
    <x v="0"/>
    <n v="3039"/>
    <x v="8"/>
    <n v="3045.85"/>
    <d v="1899-12-30T14:15:00"/>
    <n v="6.8499999999999091"/>
    <n v="-6.8499999999999091"/>
    <n v="290"/>
    <n v="-1986.4999999999736"/>
    <n v="406"/>
    <n v="-2392.4999999999736"/>
    <x v="1"/>
    <n v="2.2540309312273502E-3"/>
    <n v="884349"/>
    <n v="2000"/>
    <n v="291"/>
    <n v="443"/>
    <n v="-2436.3499999999735"/>
    <x v="8"/>
  </r>
  <r>
    <x v="0"/>
    <x v="4"/>
    <d v="1899-12-30T10:15:00"/>
    <x v="1"/>
    <n v="510.65"/>
    <x v="9"/>
    <n v="515.75"/>
    <d v="1899-12-30T15:00:00"/>
    <n v="2.0499999999999545"/>
    <n v="5.1000000000000227"/>
    <n v="964"/>
    <n v="4916.4000000000215"/>
    <n v="228"/>
    <n v="4688.4000000000215"/>
    <x v="0"/>
    <n v="4.0144913345734898E-3"/>
    <n v="497883.75"/>
    <n v="2000"/>
    <n v="975"/>
    <n v="251"/>
    <n v="4721.5000000000218"/>
    <x v="9"/>
  </r>
  <r>
    <x v="1"/>
    <x v="4"/>
    <d v="1899-12-30T10:00:00"/>
    <x v="0"/>
    <n v="667.05"/>
    <x v="10"/>
    <n v="662.5"/>
    <d v="1899-12-30T15:00:00"/>
    <n v="6.9000000000000909"/>
    <n v="4.5499999999999545"/>
    <n v="288"/>
    <n v="1310.3999999999869"/>
    <n v="89"/>
    <n v="1221.3999999999869"/>
    <x v="0"/>
    <n v="1.03440521700024E-2"/>
    <n v="192777.44999999998"/>
    <n v="2000"/>
    <n v="289"/>
    <n v="97"/>
    <n v="1217.9499999999869"/>
    <x v="10"/>
  </r>
  <r>
    <x v="7"/>
    <x v="5"/>
    <d v="1899-12-30T10:00:00"/>
    <x v="0"/>
    <n v="3041.5"/>
    <x v="11"/>
    <n v="3052"/>
    <d v="1899-12-30T10:45:00"/>
    <n v="10.5"/>
    <n v="-10.5"/>
    <n v="190"/>
    <n v="-1995"/>
    <n v="267"/>
    <n v="-2262"/>
    <x v="1"/>
    <n v="3.4522439585730701E-3"/>
    <n v="577885"/>
    <n v="2000"/>
    <n v="190"/>
    <n v="290"/>
    <n v="-2285"/>
    <x v="11"/>
  </r>
  <r>
    <x v="8"/>
    <x v="5"/>
    <d v="1899-12-30T11:00:00"/>
    <x v="1"/>
    <n v="1227.95"/>
    <x v="12"/>
    <n v="1222.05"/>
    <d v="1899-12-30T11:00:00"/>
    <n v="5.9000000000000909"/>
    <n v="-5.9000000000000909"/>
    <n v="337"/>
    <n v="-1988.3000000000306"/>
    <n v="190"/>
    <n v="-2178.3000000000306"/>
    <x v="1"/>
    <n v="4.8047558939697003E-3"/>
    <n v="415047.10000000003"/>
    <n v="2000"/>
    <n v="338"/>
    <n v="208"/>
    <n v="-2202.2000000000307"/>
    <x v="12"/>
  </r>
  <r>
    <x v="6"/>
    <x v="5"/>
    <d v="1899-12-30T10:00:00"/>
    <x v="0"/>
    <n v="3041.1"/>
    <x v="13"/>
    <n v="3060"/>
    <d v="1899-12-30T12:30:00"/>
    <n v="18.900000000000091"/>
    <n v="-18.900000000000091"/>
    <n v="105"/>
    <n v="-1984.5000000000095"/>
    <n v="148"/>
    <n v="-2132.5000000000095"/>
    <x v="1"/>
    <n v="6.2148564664102103E-3"/>
    <n v="319315.5"/>
    <n v="2000"/>
    <n v="105"/>
    <n v="161"/>
    <n v="-2145.5000000000095"/>
    <x v="13"/>
  </r>
  <r>
    <x v="9"/>
    <x v="6"/>
    <d v="1899-12-30T10:30:00"/>
    <x v="0"/>
    <n v="930.15"/>
    <x v="14"/>
    <n v="935.6"/>
    <d v="1899-12-30T12:30:00"/>
    <n v="5.4500000000000455"/>
    <n v="-5.4500000000000455"/>
    <n v="365"/>
    <n v="-1989.2500000000166"/>
    <n v="157"/>
    <n v="-2146.2500000000164"/>
    <x v="1"/>
    <n v="5.85927001021346E-3"/>
    <n v="340434.89999999997"/>
    <n v="2000"/>
    <n v="366"/>
    <n v="171"/>
    <n v="-2165.7000000000166"/>
    <x v="14"/>
  </r>
  <r>
    <x v="10"/>
    <x v="7"/>
    <d v="1899-12-30T10:00:00"/>
    <x v="0"/>
    <n v="850.5"/>
    <x v="15"/>
    <n v="847.5"/>
    <d v="1899-12-30T15:00:00"/>
    <n v="5.1499999999999773"/>
    <n v="3"/>
    <n v="386"/>
    <n v="1158"/>
    <n v="151"/>
    <n v="1007"/>
    <x v="0"/>
    <n v="6.0552616108171401E-3"/>
    <n v="329994"/>
    <n v="2000"/>
    <n v="388"/>
    <n v="165"/>
    <n v="999"/>
    <x v="15"/>
  </r>
  <r>
    <x v="0"/>
    <x v="7"/>
    <d v="1899-12-30T10:00:00"/>
    <x v="0"/>
    <n v="511.65"/>
    <x v="16"/>
    <n v="515.54999999999995"/>
    <d v="1899-12-30T15:00:00"/>
    <n v="3.8999999999999773"/>
    <n v="-3.8999999999999773"/>
    <n v="509"/>
    <n v="-1985.0999999999885"/>
    <n v="121"/>
    <n v="-2106.0999999999885"/>
    <x v="1"/>
    <n v="7.62239812371734E-3"/>
    <n v="261964.79999999999"/>
    <n v="2000"/>
    <n v="512"/>
    <n v="132"/>
    <n v="-2128.7999999999884"/>
    <x v="16"/>
  </r>
  <r>
    <x v="11"/>
    <x v="7"/>
    <d v="1899-12-30T10:00:00"/>
    <x v="0"/>
    <n v="2271.6999999999998"/>
    <x v="17"/>
    <n v="2248"/>
    <d v="1899-12-30T15:00:00"/>
    <n v="28.300000000000182"/>
    <n v="23.699999999999818"/>
    <n v="70"/>
    <n v="1658.9999999999873"/>
    <n v="73"/>
    <n v="1585.9999999999873"/>
    <x v="0"/>
    <n v="1.24576308491439E-2"/>
    <n v="159019"/>
    <n v="2000"/>
    <n v="70"/>
    <n v="80"/>
    <n v="1578.9999999999873"/>
    <x v="17"/>
  </r>
  <r>
    <x v="1"/>
    <x v="7"/>
    <d v="1899-12-30T13:00:00"/>
    <x v="1"/>
    <n v="695"/>
    <x v="18"/>
    <n v="690.3"/>
    <d v="1899-12-30T13:00:00"/>
    <n v="4.7000000000000455"/>
    <n v="-4.7000000000000455"/>
    <n v="423"/>
    <n v="-1988.1000000000192"/>
    <n v="135"/>
    <n v="-2123.1000000000195"/>
    <x v="1"/>
    <n v="6.7625899280576197E-3"/>
    <n v="295375"/>
    <n v="2000"/>
    <n v="425"/>
    <n v="148"/>
    <n v="-2145.5000000000191"/>
    <x v="18"/>
  </r>
  <r>
    <x v="9"/>
    <x v="8"/>
    <d v="1899-12-30T13:30:00"/>
    <x v="1"/>
    <n v="949.85"/>
    <x v="19"/>
    <n v="959.85"/>
    <d v="1899-12-30T15:00:00"/>
    <n v="8.1000000000000227"/>
    <n v="10"/>
    <n v="246"/>
    <n v="2460"/>
    <n v="109"/>
    <n v="2351"/>
    <x v="0"/>
    <n v="8.5276622624625206E-3"/>
    <n v="233663.1"/>
    <n v="2000"/>
    <n v="246"/>
    <n v="118"/>
    <n v="2342"/>
    <x v="19"/>
  </r>
  <r>
    <x v="2"/>
    <x v="8"/>
    <d v="1899-12-30T11:45:00"/>
    <x v="1"/>
    <n v="22497.599999999999"/>
    <x v="20"/>
    <n v="22284"/>
    <d v="1899-12-30T11:45:00"/>
    <n v="213.59999999999854"/>
    <n v="-213.59999999999854"/>
    <n v="9"/>
    <n v="-1922.3999999999869"/>
    <n v="93"/>
    <n v="-2015.3999999999869"/>
    <x v="1"/>
    <n v="9.4943460635800499E-3"/>
    <n v="202478.4"/>
    <n v="2000"/>
    <n v="9"/>
    <n v="101"/>
    <n v="-2023.3999999999869"/>
    <x v="20"/>
  </r>
  <r>
    <x v="8"/>
    <x v="8"/>
    <d v="1899-12-30T10:00:00"/>
    <x v="0"/>
    <n v="1250.25"/>
    <x v="21"/>
    <n v="1246.8499999999999"/>
    <d v="1899-12-30T15:00:00"/>
    <n v="4.9000000000000909"/>
    <n v="3.4000000000000909"/>
    <n v="406"/>
    <n v="1380.4000000000369"/>
    <n v="234"/>
    <n v="1146.4000000000369"/>
    <x v="0"/>
    <n v="3.9192161567687201E-3"/>
    <n v="510102"/>
    <n v="2000"/>
    <n v="408"/>
    <n v="255"/>
    <n v="1132.2000000000371"/>
    <x v="21"/>
  </r>
  <r>
    <x v="12"/>
    <x v="8"/>
    <d v="1899-12-30T10:00:00"/>
    <x v="0"/>
    <n v="5672.85"/>
    <x v="22"/>
    <n v="5692.35"/>
    <d v="1899-12-30T12:45:00"/>
    <n v="19.5"/>
    <n v="-19.5"/>
    <n v="102"/>
    <n v="-1989"/>
    <n v="267"/>
    <n v="-2256"/>
    <x v="1"/>
    <n v="3.4374256326185201E-3"/>
    <n v="578630.70000000007"/>
    <n v="2000"/>
    <n v="102"/>
    <n v="290"/>
    <n v="-2279"/>
    <x v="22"/>
  </r>
  <r>
    <x v="9"/>
    <x v="9"/>
    <d v="1899-12-30T13:15:00"/>
    <x v="1"/>
    <n v="970.45"/>
    <x v="23"/>
    <n v="965.8"/>
    <d v="1899-12-30T13:15:00"/>
    <n v="4.6500000000000909"/>
    <n v="-4.6500000000000909"/>
    <n v="427"/>
    <n v="-1985.5500000000388"/>
    <n v="191"/>
    <n v="-2176.5500000000388"/>
    <x v="1"/>
    <n v="4.7915915297028098E-3"/>
    <n v="417293.5"/>
    <n v="2000"/>
    <n v="430"/>
    <n v="209"/>
    <n v="-2208.5000000000391"/>
    <x v="23"/>
  </r>
  <r>
    <x v="2"/>
    <x v="9"/>
    <d v="1899-12-30T13:00:00"/>
    <x v="1"/>
    <n v="22600"/>
    <x v="24"/>
    <n v="22445"/>
    <d v="1899-12-30T13:00:00"/>
    <n v="155"/>
    <n v="-155"/>
    <n v="12"/>
    <n v="-1860"/>
    <n v="125"/>
    <n v="-1985"/>
    <x v="1"/>
    <n v="6.8584070796460202E-3"/>
    <n v="271200"/>
    <n v="2000"/>
    <n v="12"/>
    <n v="136"/>
    <n v="-1996"/>
    <x v="24"/>
  </r>
  <r>
    <x v="9"/>
    <x v="10"/>
    <d v="1899-12-30T10:00:00"/>
    <x v="1"/>
    <n v="967"/>
    <x v="25"/>
    <n v="965.9"/>
    <d v="1899-12-30T15:00:00"/>
    <n v="11.399999999999977"/>
    <n v="-1.1000000000000227"/>
    <n v="175"/>
    <n v="-192.50000000000398"/>
    <n v="78"/>
    <n v="-270.50000000000398"/>
    <x v="1"/>
    <n v="1.1789038262668E-2"/>
    <n v="169225"/>
    <n v="2000"/>
    <n v="175"/>
    <n v="85"/>
    <n v="-277.50000000000398"/>
    <x v="25"/>
  </r>
  <r>
    <x v="0"/>
    <x v="10"/>
    <d v="1899-12-30T12:45:00"/>
    <x v="0"/>
    <n v="524.79999999999995"/>
    <x v="26"/>
    <n v="523.29999999999995"/>
    <d v="1899-12-30T15:00:00"/>
    <n v="1.7000000000000455"/>
    <n v="1.5"/>
    <n v="1160"/>
    <n v="1740"/>
    <n v="280"/>
    <n v="1460"/>
    <x v="0"/>
    <n v="3.2393292682927699E-3"/>
    <n v="617164.79999999993"/>
    <n v="2000"/>
    <n v="1176"/>
    <n v="309"/>
    <n v="1455"/>
    <x v="26"/>
  </r>
  <r>
    <x v="7"/>
    <x v="11"/>
    <d v="1899-12-30T10:30:00"/>
    <x v="0"/>
    <n v="2962"/>
    <x v="27"/>
    <n v="2976"/>
    <d v="1899-12-30T14:00:00"/>
    <n v="14"/>
    <n v="-14"/>
    <n v="142"/>
    <n v="-1988"/>
    <n v="194"/>
    <n v="-2182"/>
    <x v="1"/>
    <n v="4.7265361242403801E-3"/>
    <n v="420604"/>
    <n v="2000"/>
    <n v="142"/>
    <n v="211"/>
    <n v="-2199"/>
    <x v="27"/>
  </r>
  <r>
    <x v="12"/>
    <x v="11"/>
    <d v="1899-12-30T12:00:00"/>
    <x v="1"/>
    <n v="5779.9"/>
    <x v="28"/>
    <n v="5751.5"/>
    <d v="1899-12-30T12:00:00"/>
    <n v="28.399999999999636"/>
    <n v="-28.399999999999636"/>
    <n v="70"/>
    <n v="-1987.9999999999745"/>
    <n v="186"/>
    <n v="-2173.9999999999745"/>
    <x v="1"/>
    <n v="4.9135798197199997E-3"/>
    <n v="404593"/>
    <n v="2000"/>
    <n v="70"/>
    <n v="202"/>
    <n v="-2189.9999999999745"/>
    <x v="28"/>
  </r>
  <r>
    <x v="3"/>
    <x v="11"/>
    <d v="1899-12-30T10:00:00"/>
    <x v="0"/>
    <n v="1022.85"/>
    <x v="29"/>
    <n v="1016.6"/>
    <d v="1899-12-30T15:00:00"/>
    <n v="3.4999999999998863"/>
    <n v="6.25"/>
    <n v="567"/>
    <n v="3543.75"/>
    <n v="266"/>
    <n v="3277.75"/>
    <x v="0"/>
    <n v="3.4218116048295301E-3"/>
    <n v="584047.35"/>
    <n v="2000"/>
    <n v="571"/>
    <n v="292"/>
    <n v="3276.75"/>
    <x v="29"/>
  </r>
  <r>
    <x v="13"/>
    <x v="12"/>
    <d v="1899-12-30T12:15:00"/>
    <x v="0"/>
    <n v="262.60000000000002"/>
    <x v="30"/>
    <n v="264.8"/>
    <d v="1899-12-30T13:15:00"/>
    <n v="2.1999999999999886"/>
    <n v="-2.1999999999999886"/>
    <n v="899"/>
    <n v="-1977.7999999999897"/>
    <n v="110"/>
    <n v="-2087.7999999999897"/>
    <x v="1"/>
    <n v="8.3777608530083408E-3"/>
    <n v="238703.40000000002"/>
    <n v="2000"/>
    <n v="909"/>
    <n v="120"/>
    <n v="-2119.7999999999897"/>
    <x v="30"/>
  </r>
  <r>
    <x v="0"/>
    <x v="12"/>
    <d v="1899-12-30T11:15:00"/>
    <x v="0"/>
    <n v="544.1"/>
    <x v="31"/>
    <n v="544.6"/>
    <d v="1899-12-30T15:00:00"/>
    <n v="4.3999999999999773"/>
    <n v="-0.5"/>
    <n v="452"/>
    <n v="-226"/>
    <n v="114"/>
    <n v="-340"/>
    <x v="1"/>
    <n v="8.0867487594191798E-3"/>
    <n v="247021.40000000002"/>
    <n v="2000"/>
    <n v="454"/>
    <n v="124"/>
    <n v="-351"/>
    <x v="31"/>
  </r>
  <r>
    <x v="7"/>
    <x v="13"/>
    <d v="1899-12-30T10:00:00"/>
    <x v="1"/>
    <n v="3024"/>
    <x v="32"/>
    <n v="3020.15"/>
    <d v="1899-12-30T15:00:00"/>
    <n v="14.949999999999818"/>
    <n v="-3.8499999999999091"/>
    <n v="133"/>
    <n v="-512.0499999999879"/>
    <n v="185"/>
    <n v="-697.0499999999879"/>
    <x v="1"/>
    <n v="4.9437830687830099E-3"/>
    <n v="402192"/>
    <n v="2000"/>
    <n v="133"/>
    <n v="201"/>
    <n v="-713.0499999999879"/>
    <x v="32"/>
  </r>
  <r>
    <x v="14"/>
    <x v="13"/>
    <d v="1899-12-30T13:30:00"/>
    <x v="1"/>
    <n v="654.6"/>
    <x v="33"/>
    <n v="647.25"/>
    <d v="1899-12-30T13:30:00"/>
    <n v="7.3500000000000227"/>
    <n v="-7.3500000000000227"/>
    <n v="271"/>
    <n v="-1991.8500000000063"/>
    <n v="82"/>
    <n v="-2073.8500000000063"/>
    <x v="1"/>
    <n v="1.12282309807516E-2"/>
    <n v="178051.20000000001"/>
    <n v="2000"/>
    <n v="272"/>
    <n v="89"/>
    <n v="-2088.2000000000062"/>
    <x v="33"/>
  </r>
  <r>
    <x v="10"/>
    <x v="14"/>
    <d v="1899-12-30T10:00:00"/>
    <x v="0"/>
    <n v="935.2"/>
    <x v="34"/>
    <n v="910.2"/>
    <d v="1899-12-30T15:00:00"/>
    <n v="19.799999999999955"/>
    <n v="25"/>
    <n v="100"/>
    <n v="2500"/>
    <n v="43"/>
    <n v="2457"/>
    <x v="0"/>
    <n v="2.1171941830624399E-2"/>
    <n v="94455.200000000012"/>
    <n v="2000"/>
    <n v="101"/>
    <n v="47"/>
    <n v="2478"/>
    <x v="34"/>
  </r>
  <r>
    <x v="10"/>
    <x v="15"/>
    <d v="1899-12-30T12:00:00"/>
    <x v="1"/>
    <n v="939.8"/>
    <x v="35"/>
    <n v="934"/>
    <d v="1899-12-30T12:00:00"/>
    <n v="5.7999999999999545"/>
    <n v="-5.7999999999999545"/>
    <n v="343"/>
    <n v="-1989.3999999999844"/>
    <n v="148"/>
    <n v="-2137.3999999999842"/>
    <x v="1"/>
    <n v="6.1715258565651797E-3"/>
    <n v="323291.2"/>
    <n v="2000"/>
    <n v="344"/>
    <n v="162"/>
    <n v="-2157.1999999999844"/>
    <x v="35"/>
  </r>
  <r>
    <x v="7"/>
    <x v="16"/>
    <d v="1899-12-30T13:30:00"/>
    <x v="1"/>
    <n v="3129.75"/>
    <x v="36"/>
    <n v="3142"/>
    <d v="1899-12-30T15:00:00"/>
    <n v="19.75"/>
    <n v="12.25"/>
    <n v="101"/>
    <n v="1237.25"/>
    <n v="146"/>
    <n v="1091.25"/>
    <x v="0"/>
    <n v="6.31040817956706E-3"/>
    <n v="316104.75"/>
    <n v="2000"/>
    <n v="101"/>
    <n v="159"/>
    <n v="1078.25"/>
    <x v="36"/>
  </r>
  <r>
    <x v="8"/>
    <x v="16"/>
    <d v="1899-12-30T10:15:00"/>
    <x v="1"/>
    <n v="1405"/>
    <x v="37"/>
    <n v="1394.6"/>
    <d v="1899-12-30T10:15:00"/>
    <n v="10.400000000000091"/>
    <n v="-10.400000000000091"/>
    <n v="191"/>
    <n v="-1986.4000000000174"/>
    <n v="123"/>
    <n v="-2109.4000000000174"/>
    <x v="1"/>
    <n v="7.4021352313167902E-3"/>
    <n v="269760"/>
    <n v="2000"/>
    <n v="192"/>
    <n v="135"/>
    <n v="-2131.8000000000175"/>
    <x v="37"/>
  </r>
  <r>
    <x v="15"/>
    <x v="16"/>
    <d v="1899-12-30T11:15:00"/>
    <x v="1"/>
    <n v="203.2"/>
    <x v="38"/>
    <n v="201.65"/>
    <d v="1899-12-30T11:15:00"/>
    <n v="1.5499999999999829"/>
    <n v="-1.5499999999999829"/>
    <n v="1271"/>
    <n v="-1970.0499999999784"/>
    <n v="119"/>
    <n v="-2089.0499999999784"/>
    <x v="1"/>
    <n v="7.6279527559054297E-3"/>
    <n v="262127.99999999997"/>
    <n v="2000"/>
    <n v="1290"/>
    <n v="131"/>
    <n v="-2130.4999999999782"/>
    <x v="38"/>
  </r>
  <r>
    <x v="3"/>
    <x v="16"/>
    <d v="1899-12-30T10:15:00"/>
    <x v="1"/>
    <n v="1049.8"/>
    <x v="39"/>
    <n v="1044.5"/>
    <d v="1899-12-30T10:15:00"/>
    <n v="5.2999999999999545"/>
    <n v="-5.2999999999999545"/>
    <n v="375"/>
    <n v="-1987.4999999999829"/>
    <n v="181"/>
    <n v="-2168.4999999999827"/>
    <x v="1"/>
    <n v="5.0485806820346297E-3"/>
    <n v="395774.6"/>
    <n v="2000"/>
    <n v="377"/>
    <n v="198"/>
    <n v="-2196.0999999999831"/>
    <x v="39"/>
  </r>
  <r>
    <x v="14"/>
    <x v="16"/>
    <d v="1899-12-30T10:15:00"/>
    <x v="1"/>
    <n v="648.79999999999995"/>
    <x v="40"/>
    <n v="644.95000000000005"/>
    <d v="1899-12-30T10:15:00"/>
    <n v="3.8499999999999091"/>
    <n v="-3.8499999999999091"/>
    <n v="516"/>
    <n v="-1986.5999999999531"/>
    <n v="154"/>
    <n v="-2140.5999999999531"/>
    <x v="1"/>
    <n v="5.9340320591860498E-3"/>
    <n v="336727.19999999995"/>
    <n v="2000"/>
    <n v="519"/>
    <n v="168"/>
    <n v="-2166.1499999999528"/>
    <x v="40"/>
  </r>
  <r>
    <x v="0"/>
    <x v="16"/>
    <d v="1899-12-30T10:00:00"/>
    <x v="0"/>
    <n v="526.35"/>
    <x v="41"/>
    <n v="522.6"/>
    <d v="1899-12-30T15:00:00"/>
    <n v="2.2999999999999545"/>
    <n v="3.75"/>
    <n v="860"/>
    <n v="3225"/>
    <n v="208"/>
    <n v="3017"/>
    <x v="0"/>
    <n v="4.3697159684619596E-3"/>
    <n v="457398.15"/>
    <n v="2000"/>
    <n v="869"/>
    <n v="228"/>
    <n v="3030.75"/>
    <x v="41"/>
  </r>
  <r>
    <x v="5"/>
    <x v="17"/>
    <d v="1899-12-30T10:00:00"/>
    <x v="0"/>
    <n v="303.85000000000002"/>
    <x v="42"/>
    <n v="307"/>
    <d v="1899-12-30T14:00:00"/>
    <n v="3.1499999999999773"/>
    <n v="-3.1499999999999773"/>
    <n v="630"/>
    <n v="-1984.4999999999857"/>
    <n v="89"/>
    <n v="-2073.4999999999854"/>
    <x v="1"/>
    <n v="1.03669573802862E-2"/>
    <n v="192640.90000000002"/>
    <n v="2000"/>
    <n v="634"/>
    <n v="97"/>
    <n v="-2094.0999999999858"/>
    <x v="42"/>
  </r>
  <r>
    <x v="10"/>
    <x v="17"/>
    <d v="1899-12-30T13:30:00"/>
    <x v="0"/>
    <n v="946.5"/>
    <x v="34"/>
    <n v="944.3"/>
    <d v="1899-12-30T15:00:00"/>
    <n v="8.5"/>
    <n v="2.2000000000000455"/>
    <n v="234"/>
    <n v="514.80000000001064"/>
    <n v="102"/>
    <n v="412.80000000001064"/>
    <x v="0"/>
    <n v="8.9804543053354502E-3"/>
    <n v="222427.5"/>
    <n v="2000"/>
    <n v="235"/>
    <n v="112"/>
    <n v="405.00000000001069"/>
    <x v="43"/>
  </r>
  <r>
    <x v="12"/>
    <x v="18"/>
    <d v="1899-12-30T10:00:00"/>
    <x v="0"/>
    <n v="6167"/>
    <x v="43"/>
    <n v="6160"/>
    <d v="1899-12-30T15:00:00"/>
    <n v="16.949999999999818"/>
    <n v="7"/>
    <n v="117"/>
    <n v="819"/>
    <n v="332"/>
    <n v="487"/>
    <x v="0"/>
    <n v="2.7485000810766702E-3"/>
    <n v="721539"/>
    <n v="2000"/>
    <n v="117"/>
    <n v="361"/>
    <n v="458"/>
    <x v="44"/>
  </r>
  <r>
    <x v="11"/>
    <x v="18"/>
    <d v="1899-12-30T10:15:00"/>
    <x v="1"/>
    <n v="2286.85"/>
    <x v="44"/>
    <n v="2282.5"/>
    <d v="1899-12-30T10:15:00"/>
    <n v="4.3499999999999091"/>
    <n v="-4.3499999999999091"/>
    <n v="457"/>
    <n v="-1987.9499999999584"/>
    <n v="481"/>
    <n v="-2468.9499999999584"/>
    <x v="1"/>
    <n v="1.90217985438481E-3"/>
    <n v="1049664.1499999999"/>
    <n v="2000"/>
    <n v="459"/>
    <n v="525"/>
    <n v="-2521.6499999999583"/>
    <x v="45"/>
  </r>
  <r>
    <x v="7"/>
    <x v="19"/>
    <d v="1899-12-30T11:00:00"/>
    <x v="0"/>
    <n v="3006.05"/>
    <x v="45"/>
    <n v="2977.2"/>
    <d v="1899-12-30T15:00:00"/>
    <n v="11.849999999999909"/>
    <n v="28.850000000000364"/>
    <n v="168"/>
    <n v="4846.8000000000611"/>
    <n v="232"/>
    <n v="4614.8000000000611"/>
    <x v="0"/>
    <n v="3.9420501987657902E-3"/>
    <n v="505016.4"/>
    <n v="2000"/>
    <n v="168"/>
    <n v="252"/>
    <n v="4594.8000000000611"/>
    <x v="46"/>
  </r>
  <r>
    <x v="8"/>
    <x v="19"/>
    <d v="1899-12-30T10:00:00"/>
    <x v="0"/>
    <n v="1398.7"/>
    <x v="46"/>
    <n v="1406.3"/>
    <d v="1899-12-30T10:15:00"/>
    <n v="7.5999999999999091"/>
    <n v="-7.5999999999999091"/>
    <n v="262"/>
    <n v="-1991.1999999999762"/>
    <n v="170"/>
    <n v="-2161.1999999999762"/>
    <x v="1"/>
    <n v="5.4336169300063701E-3"/>
    <n v="367858.10000000003"/>
    <n v="2000"/>
    <n v="263"/>
    <n v="185"/>
    <n v="-2183.7999999999761"/>
    <x v="47"/>
  </r>
  <r>
    <x v="2"/>
    <x v="20"/>
    <d v="1899-12-30T10:30:00"/>
    <x v="1"/>
    <n v="24350"/>
    <x v="47"/>
    <n v="24879.9"/>
    <d v="1899-12-30T15:00:00"/>
    <n v="194"/>
    <n v="529.90000000000146"/>
    <n v="10"/>
    <n v="5299.0000000000146"/>
    <n v="114"/>
    <n v="5185.0000000000146"/>
    <x v="0"/>
    <n v="7.9671457905544207E-3"/>
    <n v="243500"/>
    <n v="2000"/>
    <n v="10"/>
    <n v="124"/>
    <n v="5175.0000000000146"/>
    <x v="48"/>
  </r>
  <r>
    <x v="14"/>
    <x v="20"/>
    <d v="1899-12-30T10:00:00"/>
    <x v="0"/>
    <n v="653.04999999999995"/>
    <x v="48"/>
    <n v="655"/>
    <d v="1899-12-30T15:00:00"/>
    <n v="3.8500000000000227"/>
    <n v="-1.9500000000000455"/>
    <n v="516"/>
    <n v="-1006.2000000000235"/>
    <n v="156"/>
    <n v="-1162.2000000000235"/>
    <x v="1"/>
    <n v="5.8954138274251904E-3"/>
    <n v="338932.94999999995"/>
    <n v="2000"/>
    <n v="519"/>
    <n v="170"/>
    <n v="-1182.0500000000236"/>
    <x v="49"/>
  </r>
  <r>
    <x v="9"/>
    <x v="21"/>
    <d v="1899-12-30T10:00:00"/>
    <x v="0"/>
    <n v="977.05"/>
    <x v="49"/>
    <n v="970.05"/>
    <d v="1899-12-30T15:00:00"/>
    <n v="7.75"/>
    <n v="7"/>
    <n v="257"/>
    <n v="1799"/>
    <n v="116"/>
    <n v="1683"/>
    <x v="0"/>
    <n v="7.9320403254695294E-3"/>
    <n v="252078.9"/>
    <n v="2000"/>
    <n v="258"/>
    <n v="126"/>
    <n v="1680"/>
    <x v="50"/>
  </r>
  <r>
    <x v="11"/>
    <x v="21"/>
    <d v="1899-12-30T10:30:00"/>
    <x v="0"/>
    <n v="2442"/>
    <x v="50"/>
    <n v="2459.65"/>
    <d v="1899-12-30T14:15:00"/>
    <n v="17.650000000000091"/>
    <n v="-17.650000000000091"/>
    <n v="113"/>
    <n v="-1994.4500000000103"/>
    <n v="128"/>
    <n v="-2122.4500000000103"/>
    <x v="1"/>
    <n v="7.2276822276822602E-3"/>
    <n v="275946"/>
    <n v="2000"/>
    <n v="113"/>
    <n v="139"/>
    <n v="-2133.4500000000103"/>
    <x v="51"/>
  </r>
  <r>
    <x v="7"/>
    <x v="22"/>
    <d v="1899-12-30T11:30:00"/>
    <x v="1"/>
    <n v="2934.9"/>
    <x v="51"/>
    <n v="2911.3"/>
    <d v="1899-12-30T11:30:00"/>
    <n v="23.599999999999909"/>
    <n v="-23.599999999999909"/>
    <n v="84"/>
    <n v="-1982.3999999999924"/>
    <n v="113"/>
    <n v="-2095.3999999999924"/>
    <x v="1"/>
    <n v="8.0411598350880499E-3"/>
    <n v="246531.6"/>
    <n v="2000"/>
    <n v="84"/>
    <n v="123"/>
    <n v="-2105.3999999999924"/>
    <x v="52"/>
  </r>
  <r>
    <x v="8"/>
    <x v="22"/>
    <d v="1899-12-30T10:15:00"/>
    <x v="0"/>
    <n v="1410"/>
    <x v="52"/>
    <n v="1417.35"/>
    <d v="1899-12-30T10:30:00"/>
    <n v="7.3499999999999091"/>
    <n v="-7.3499999999999091"/>
    <n v="271"/>
    <n v="-1991.8499999999754"/>
    <n v="177"/>
    <n v="-2168.8499999999754"/>
    <x v="1"/>
    <n v="5.2127659574467402E-3"/>
    <n v="383520"/>
    <n v="2000"/>
    <n v="272"/>
    <n v="193"/>
    <n v="-2192.1999999999753"/>
    <x v="53"/>
  </r>
  <r>
    <x v="0"/>
    <x v="22"/>
    <d v="1899-12-30T10:00:00"/>
    <x v="1"/>
    <n v="450.7"/>
    <x v="53"/>
    <n v="453.2"/>
    <d v="1899-12-30T15:00:00"/>
    <n v="3.4499999999999886"/>
    <n v="2.5"/>
    <n v="575"/>
    <n v="1437.5"/>
    <n v="120"/>
    <n v="1317.5"/>
    <x v="0"/>
    <n v="7.6547592633680701E-3"/>
    <n v="260955.3"/>
    <n v="2000"/>
    <n v="579"/>
    <n v="131"/>
    <n v="1316.5"/>
    <x v="54"/>
  </r>
  <r>
    <x v="9"/>
    <x v="23"/>
    <d v="1899-12-30T10:30:00"/>
    <x v="1"/>
    <n v="967.2"/>
    <x v="54"/>
    <n v="977.05"/>
    <d v="1899-12-30T15:00:00"/>
    <n v="6.3500000000000227"/>
    <n v="9.8499999999999091"/>
    <n v="313"/>
    <n v="3083.0499999999715"/>
    <n v="140"/>
    <n v="2943.0499999999715"/>
    <x v="0"/>
    <n v="6.5653432588916698E-3"/>
    <n v="303700.8"/>
    <n v="2000"/>
    <n v="314"/>
    <n v="153"/>
    <n v="2939.8999999999714"/>
    <x v="55"/>
  </r>
  <r>
    <x v="2"/>
    <x v="23"/>
    <d v="1899-12-30T14:15:00"/>
    <x v="1"/>
    <n v="25223.5"/>
    <x v="55"/>
    <n v="25139.7"/>
    <d v="1899-12-30T15:00:00"/>
    <n v="184.70000000000073"/>
    <n v="-83.799999999999272"/>
    <n v="10"/>
    <n v="-837.99999999999272"/>
    <n v="116"/>
    <n v="-953.99999999999272"/>
    <x v="1"/>
    <n v="7.3225365234801196E-3"/>
    <n v="252235"/>
    <n v="2000"/>
    <n v="10"/>
    <n v="126"/>
    <n v="-963.99999999999272"/>
    <x v="56"/>
  </r>
  <r>
    <x v="3"/>
    <x v="23"/>
    <d v="1899-12-30T13:30:00"/>
    <x v="1"/>
    <n v="1075.5"/>
    <x v="56"/>
    <n v="1071.9000000000001"/>
    <d v="1899-12-30T13:30:00"/>
    <n v="3.5999999999999091"/>
    <n v="-3.5999999999999091"/>
    <n v="552"/>
    <n v="-1987.1999999999498"/>
    <n v="273"/>
    <n v="-2260.1999999999498"/>
    <x v="1"/>
    <n v="3.34728033472795E-3"/>
    <n v="596902.5"/>
    <n v="2000"/>
    <n v="555"/>
    <n v="298"/>
    <n v="-2295.9999999999495"/>
    <x v="57"/>
  </r>
  <r>
    <x v="16"/>
    <x v="23"/>
    <d v="1899-12-30T12:15:00"/>
    <x v="1"/>
    <n v="270.89999999999998"/>
    <x v="57"/>
    <n v="268.8"/>
    <d v="1899-12-30T12:15:00"/>
    <n v="2.0999999999999659"/>
    <n v="-2.0999999999999659"/>
    <n v="942"/>
    <n v="-1978.199999999968"/>
    <n v="117"/>
    <n v="-2095.199999999968"/>
    <x v="1"/>
    <n v="7.7519379844959999E-3"/>
    <n v="257896.8"/>
    <n v="2000"/>
    <n v="952"/>
    <n v="129"/>
    <n v="-2128.1999999999675"/>
    <x v="58"/>
  </r>
  <r>
    <x v="0"/>
    <x v="23"/>
    <d v="1899-12-30T12:30:00"/>
    <x v="1"/>
    <n v="454.9"/>
    <x v="58"/>
    <n v="455.4"/>
    <d v="1899-12-30T15:00:00"/>
    <n v="2.3999999999999773"/>
    <n v="0.5"/>
    <n v="825"/>
    <n v="412.5"/>
    <n v="173"/>
    <n v="239.5"/>
    <x v="0"/>
    <n v="5.2758848098482698E-3"/>
    <n v="378931.69999999995"/>
    <n v="2000"/>
    <n v="833"/>
    <n v="190"/>
    <n v="226.5"/>
    <x v="59"/>
  </r>
  <r>
    <x v="11"/>
    <x v="23"/>
    <d v="1899-12-30T10:45:00"/>
    <x v="1"/>
    <n v="2449"/>
    <x v="59"/>
    <n v="2454.75"/>
    <d v="1899-12-30T15:00:00"/>
    <n v="15.150000000000091"/>
    <n v="5.75"/>
    <n v="131"/>
    <n v="753.25"/>
    <n v="148"/>
    <n v="605.25"/>
    <x v="0"/>
    <n v="6.1861984483462997E-3"/>
    <n v="323268"/>
    <n v="2000"/>
    <n v="132"/>
    <n v="162"/>
    <n v="597"/>
    <x v="60"/>
  </r>
  <r>
    <x v="13"/>
    <x v="24"/>
    <d v="1899-12-30T10:00:00"/>
    <x v="0"/>
    <n v="262.10000000000002"/>
    <x v="60"/>
    <n v="263.64999999999998"/>
    <d v="1899-12-30T15:00:00"/>
    <n v="1.5499999999999545"/>
    <n v="-1.5499999999999545"/>
    <n v="1271"/>
    <n v="-1970.0499999999422"/>
    <n v="154"/>
    <n v="-2124.049999999942"/>
    <x v="1"/>
    <n v="5.9137733689429801E-3"/>
    <n v="338109.00000000006"/>
    <n v="2000"/>
    <n v="1290"/>
    <n v="170"/>
    <n v="-2169.4999999999413"/>
    <x v="61"/>
  </r>
  <r>
    <x v="7"/>
    <x v="25"/>
    <d v="1899-12-30T11:30:00"/>
    <x v="1"/>
    <n v="2921"/>
    <x v="61"/>
    <n v="2907.5"/>
    <d v="1899-12-30T11:30:00"/>
    <n v="13.5"/>
    <n v="-13.5"/>
    <n v="147"/>
    <n v="-1984.5"/>
    <n v="198"/>
    <n v="-2182.5"/>
    <x v="1"/>
    <n v="4.6217048955837E-3"/>
    <n v="432308"/>
    <n v="2000"/>
    <n v="148"/>
    <n v="216"/>
    <n v="-2214"/>
    <x v="62"/>
  </r>
  <r>
    <x v="7"/>
    <x v="26"/>
    <d v="1899-12-30T10:00:00"/>
    <x v="0"/>
    <n v="2903.2"/>
    <x v="62"/>
    <n v="2884.9"/>
    <d v="1899-12-30T15:00:00"/>
    <n v="11.400000000000091"/>
    <n v="18.299999999999727"/>
    <n v="175"/>
    <n v="3202.4999999999523"/>
    <n v="233"/>
    <n v="2969.4999999999523"/>
    <x v="0"/>
    <n v="3.9267015706806602E-3"/>
    <n v="508059.99999999994"/>
    <n v="2000"/>
    <n v="175"/>
    <n v="254"/>
    <n v="2948.4999999999523"/>
    <x v="63"/>
  </r>
  <r>
    <x v="9"/>
    <x v="27"/>
    <d v="1899-12-30T10:00:00"/>
    <x v="0"/>
    <n v="1006"/>
    <x v="63"/>
    <n v="1003.5"/>
    <d v="1899-12-30T15:00:00"/>
    <n v="5.8999999999999773"/>
    <n v="2.5"/>
    <n v="337"/>
    <n v="842.5"/>
    <n v="156"/>
    <n v="686.5"/>
    <x v="0"/>
    <n v="5.86481113320077E-3"/>
    <n v="340028"/>
    <n v="2000"/>
    <n v="338"/>
    <n v="170"/>
    <n v="675"/>
    <x v="64"/>
  </r>
  <r>
    <x v="16"/>
    <x v="27"/>
    <d v="1899-12-30T10:00:00"/>
    <x v="0"/>
    <n v="269.3"/>
    <x v="64"/>
    <n v="268.39999999999998"/>
    <d v="1899-12-30T15:00:00"/>
    <n v="1.3000000000000114"/>
    <n v="0.90000000000003411"/>
    <n v="1511"/>
    <n v="1359.9000000000515"/>
    <n v="187"/>
    <n v="1172.9000000000515"/>
    <x v="0"/>
    <n v="4.8273301151133003E-3"/>
    <n v="414183.4"/>
    <n v="2000"/>
    <n v="1538"/>
    <n v="207"/>
    <n v="1177.2000000000526"/>
    <x v="65"/>
  </r>
  <r>
    <x v="10"/>
    <x v="28"/>
    <d v="1899-12-30T10:15:00"/>
    <x v="0"/>
    <n v="983"/>
    <x v="65"/>
    <n v="992.15"/>
    <d v="1899-12-30T11:30:00"/>
    <n v="9.1499999999999773"/>
    <n v="-9.1499999999999773"/>
    <n v="218"/>
    <n v="-1994.699999999995"/>
    <n v="100"/>
    <n v="-2094.6999999999953"/>
    <x v="1"/>
    <n v="9.3082400813834995E-3"/>
    <n v="214294"/>
    <n v="2000"/>
    <n v="218"/>
    <n v="108"/>
    <n v="-2102.6999999999953"/>
    <x v="66"/>
  </r>
  <r>
    <x v="3"/>
    <x v="29"/>
    <d v="1899-12-30T11:45:00"/>
    <x v="1"/>
    <n v="1254.25"/>
    <x v="66"/>
    <n v="1238"/>
    <d v="1899-12-30T11:45:00"/>
    <n v="16.25"/>
    <n v="-16.25"/>
    <n v="122"/>
    <n v="-1982.5"/>
    <n v="70"/>
    <n v="-2052.5"/>
    <x v="1"/>
    <n v="1.29559497707794E-2"/>
    <n v="154272.75"/>
    <n v="2000"/>
    <n v="123"/>
    <n v="77"/>
    <n v="-2075.75"/>
    <x v="67"/>
  </r>
  <r>
    <x v="17"/>
    <x v="30"/>
    <d v="1899-12-30T13:00:00"/>
    <x v="0"/>
    <n v="621.5"/>
    <x v="67"/>
    <n v="631.35"/>
    <d v="1899-12-30T14:45:00"/>
    <n v="9.8500000000000227"/>
    <n v="-9.8500000000000227"/>
    <n v="202"/>
    <n v="-1989.7000000000046"/>
    <n v="59"/>
    <n v="-2048.7000000000044"/>
    <x v="1"/>
    <n v="1.58487530168946E-2"/>
    <n v="126164.5"/>
    <n v="2000"/>
    <n v="203"/>
    <n v="64"/>
    <n v="-2063.5500000000047"/>
    <x v="68"/>
  </r>
  <r>
    <x v="2"/>
    <x v="30"/>
    <d v="1899-12-30T10:00:00"/>
    <x v="0"/>
    <n v="23175"/>
    <x v="68"/>
    <n v="23046.1"/>
    <d v="1899-12-30T15:00:00"/>
    <n v="143.20000000000073"/>
    <n v="128.90000000000146"/>
    <n v="13"/>
    <n v="1675.7000000000189"/>
    <n v="139"/>
    <n v="1536.7000000000189"/>
    <x v="0"/>
    <n v="6.1790722761596896E-3"/>
    <n v="301275"/>
    <n v="2000"/>
    <n v="13"/>
    <n v="151"/>
    <n v="1524.7000000000189"/>
    <x v="69"/>
  </r>
  <r>
    <x v="1"/>
    <x v="30"/>
    <d v="1899-12-30T11:00:00"/>
    <x v="0"/>
    <n v="689.5"/>
    <x v="69"/>
    <n v="695.8"/>
    <d v="1899-12-30T12:15:00"/>
    <n v="6.2999999999999545"/>
    <n v="-6.2999999999999545"/>
    <n v="316"/>
    <n v="-1990.7999999999856"/>
    <n v="101"/>
    <n v="-2091.7999999999856"/>
    <x v="1"/>
    <n v="9.13705583756339E-3"/>
    <n v="218571.5"/>
    <n v="2000"/>
    <n v="317"/>
    <n v="110"/>
    <n v="-2107.0999999999858"/>
    <x v="70"/>
  </r>
  <r>
    <x v="17"/>
    <x v="31"/>
    <d v="1899-12-30T14:15:00"/>
    <x v="1"/>
    <n v="647"/>
    <x v="70"/>
    <n v="641.29999999999995"/>
    <d v="1899-12-30T14:15:00"/>
    <n v="5.7000000000000455"/>
    <n v="-5.7000000000000455"/>
    <n v="349"/>
    <n v="-1989.3000000000159"/>
    <n v="104"/>
    <n v="-2093.3000000000156"/>
    <x v="1"/>
    <n v="8.8098918083462808E-3"/>
    <n v="226450"/>
    <n v="2000"/>
    <n v="350"/>
    <n v="113"/>
    <n v="-2108.0000000000159"/>
    <x v="71"/>
  </r>
  <r>
    <x v="16"/>
    <x v="31"/>
    <d v="1899-12-30T10:00:00"/>
    <x v="0"/>
    <n v="268.64999999999998"/>
    <x v="71"/>
    <n v="267.8"/>
    <d v="1899-12-30T15:00:00"/>
    <n v="0.85000000000002274"/>
    <n v="0.84999999999996589"/>
    <n v="2290"/>
    <n v="1946.4999999999218"/>
    <n v="283"/>
    <n v="1663.4999999999218"/>
    <x v="0"/>
    <n v="3.1639679880886801E-3"/>
    <n v="631864.79999999993"/>
    <n v="2000"/>
    <n v="2352"/>
    <n v="316"/>
    <n v="1683.1999999999198"/>
    <x v="72"/>
  </r>
  <r>
    <x v="14"/>
    <x v="31"/>
    <d v="1899-12-30T10:00:00"/>
    <x v="0"/>
    <n v="678.1"/>
    <x v="72"/>
    <n v="679.6"/>
    <d v="1899-12-30T14:45:00"/>
    <n v="1.5"/>
    <n v="-1.5"/>
    <n v="1313"/>
    <n v="-1969.5"/>
    <n v="411"/>
    <n v="-2380.5"/>
    <x v="1"/>
    <n v="2.2120631175342898E-3"/>
    <n v="903907.3"/>
    <n v="2000"/>
    <n v="1333"/>
    <n v="453"/>
    <n v="-2452.5"/>
    <x v="73"/>
  </r>
  <r>
    <x v="2"/>
    <x v="32"/>
    <d v="1899-12-30T10:00:00"/>
    <x v="1"/>
    <n v="23350"/>
    <x v="73"/>
    <n v="23430.3"/>
    <d v="1899-12-30T15:00:00"/>
    <n v="124.79999999999927"/>
    <n v="80.299999999999272"/>
    <n v="16"/>
    <n v="1284.7999999999884"/>
    <n v="173"/>
    <n v="1111.7999999999884"/>
    <x v="0"/>
    <n v="5.3447537473233098E-3"/>
    <n v="373600"/>
    <n v="2000"/>
    <n v="16"/>
    <n v="188"/>
    <n v="1096.7999999999884"/>
    <x v="74"/>
  </r>
  <r>
    <x v="8"/>
    <x v="32"/>
    <d v="1899-12-30T10:45:00"/>
    <x v="1"/>
    <n v="1374.95"/>
    <x v="74"/>
    <n v="1370.15"/>
    <d v="1899-12-30T10:45:00"/>
    <n v="4.7999999999999545"/>
    <n v="-4.7999999999999545"/>
    <n v="414"/>
    <n v="-1987.1999999999812"/>
    <n v="262"/>
    <n v="-2249.1999999999812"/>
    <x v="1"/>
    <n v="3.4910360376740599E-3"/>
    <n v="571979.20000000007"/>
    <n v="2000"/>
    <n v="416"/>
    <n v="286"/>
    <n v="-2282.7999999999811"/>
    <x v="75"/>
  </r>
  <r>
    <x v="6"/>
    <x v="32"/>
    <d v="1899-12-30T11:15:00"/>
    <x v="0"/>
    <n v="3272.4"/>
    <x v="75"/>
    <n v="3275.05"/>
    <d v="1899-12-30T15:00:00"/>
    <n v="24.349999999999909"/>
    <n v="-2.6500000000000909"/>
    <n v="82"/>
    <n v="-217.30000000000746"/>
    <n v="124"/>
    <n v="-341.30000000000746"/>
    <x v="1"/>
    <n v="7.4410218799657504E-3"/>
    <n v="268336.8"/>
    <n v="2000"/>
    <n v="82"/>
    <n v="135"/>
    <n v="-352.30000000000746"/>
    <x v="76"/>
  </r>
  <r>
    <x v="17"/>
    <x v="33"/>
    <d v="1899-12-30T10:30:00"/>
    <x v="0"/>
    <n v="636.25"/>
    <x v="76"/>
    <n v="632"/>
    <d v="1899-12-30T15:00:00"/>
    <n v="3.5499999999999545"/>
    <n v="4.25"/>
    <n v="559"/>
    <n v="2375.75"/>
    <n v="164"/>
    <n v="2211.75"/>
    <x v="0"/>
    <n v="5.57956777996064E-3"/>
    <n v="358208.75"/>
    <n v="2000"/>
    <n v="563"/>
    <n v="179"/>
    <n v="2213.75"/>
    <x v="77"/>
  </r>
  <r>
    <x v="7"/>
    <x v="33"/>
    <d v="1899-12-30T10:00:00"/>
    <x v="0"/>
    <n v="2727"/>
    <x v="77"/>
    <n v="2702"/>
    <d v="1899-12-30T15:00:00"/>
    <n v="26.400000000000091"/>
    <n v="25"/>
    <n v="75"/>
    <n v="1875"/>
    <n v="94"/>
    <n v="1781"/>
    <x v="0"/>
    <n v="9.6809680968097094E-3"/>
    <n v="204525"/>
    <n v="2000"/>
    <n v="75"/>
    <n v="102"/>
    <n v="1773"/>
    <x v="78"/>
  </r>
  <r>
    <x v="16"/>
    <x v="33"/>
    <d v="1899-12-30T10:00:00"/>
    <x v="1"/>
    <n v="272.25"/>
    <x v="78"/>
    <n v="273.35000000000002"/>
    <d v="1899-12-30T15:00:00"/>
    <n v="1.8999999999999773"/>
    <n v="1.1000000000000227"/>
    <n v="1040"/>
    <n v="1144.0000000000236"/>
    <n v="131"/>
    <n v="1013.0000000000236"/>
    <x v="0"/>
    <n v="6.9788797061523496E-3"/>
    <n v="286407"/>
    <n v="2000"/>
    <n v="1052"/>
    <n v="144"/>
    <n v="1013.2000000000239"/>
    <x v="79"/>
  </r>
  <r>
    <x v="5"/>
    <x v="34"/>
    <d v="1899-12-30T10:00:00"/>
    <x v="0"/>
    <n v="302"/>
    <x v="79"/>
    <n v="298.89999999999998"/>
    <d v="1899-12-30T15:00:00"/>
    <n v="1.3500000000000227"/>
    <n v="3.1000000000000227"/>
    <n v="1456"/>
    <n v="4513.6000000000331"/>
    <n v="202"/>
    <n v="4311.6000000000331"/>
    <x v="0"/>
    <n v="4.47019867549676E-3"/>
    <n v="447262"/>
    <n v="2000"/>
    <n v="1481"/>
    <n v="223"/>
    <n v="4368.100000000034"/>
    <x v="80"/>
  </r>
  <r>
    <x v="17"/>
    <x v="34"/>
    <d v="1899-12-30T10:00:00"/>
    <x v="0"/>
    <n v="627.1"/>
    <x v="80"/>
    <n v="623.1"/>
    <d v="1899-12-30T15:00:00"/>
    <n v="3.5"/>
    <n v="4"/>
    <n v="567"/>
    <n v="2268"/>
    <n v="164"/>
    <n v="2104"/>
    <x v="0"/>
    <n v="5.58124701004624E-3"/>
    <n v="358074.10000000003"/>
    <n v="2000"/>
    <n v="571"/>
    <n v="179"/>
    <n v="2105"/>
    <x v="81"/>
  </r>
  <r>
    <x v="12"/>
    <x v="35"/>
    <d v="1899-12-30T10:00:00"/>
    <x v="1"/>
    <n v="6091.65"/>
    <x v="81"/>
    <n v="6130"/>
    <d v="1899-12-30T15:00:00"/>
    <n v="34.75"/>
    <n v="38.350000000000364"/>
    <n v="57"/>
    <n v="2185.9500000000207"/>
    <n v="161"/>
    <n v="2024.9500000000207"/>
    <x v="0"/>
    <n v="5.7045299713542304E-3"/>
    <n v="347224.05"/>
    <n v="2000"/>
    <n v="57"/>
    <n v="175"/>
    <n v="2010.9500000000207"/>
    <x v="82"/>
  </r>
  <r>
    <x v="10"/>
    <x v="36"/>
    <d v="1899-12-30T10:00:00"/>
    <x v="1"/>
    <n v="1037.75"/>
    <x v="82"/>
    <n v="1049.5999999999999"/>
    <d v="1899-12-30T15:00:00"/>
    <n v="4.75"/>
    <n v="11.849999999999909"/>
    <n v="419"/>
    <n v="4965.1499999999614"/>
    <n v="202"/>
    <n v="4763.1499999999614"/>
    <x v="0"/>
    <n v="4.5772103107684899E-3"/>
    <n v="436892.75"/>
    <n v="2000"/>
    <n v="421"/>
    <n v="220"/>
    <n v="4768.8499999999622"/>
    <x v="83"/>
  </r>
  <r>
    <x v="13"/>
    <x v="36"/>
    <d v="1899-12-30T10:15:00"/>
    <x v="1"/>
    <n v="269.7"/>
    <x v="83"/>
    <n v="268.3"/>
    <d v="1899-12-30T10:15:00"/>
    <n v="1.3999999999999773"/>
    <n v="-1.3999999999999773"/>
    <n v="1405"/>
    <n v="-1966.9999999999682"/>
    <n v="174"/>
    <n v="-2140.9999999999682"/>
    <x v="1"/>
    <n v="5.19095291064137E-3"/>
    <n v="385131.6"/>
    <n v="2000"/>
    <n v="1428"/>
    <n v="193"/>
    <n v="-2192.1999999999675"/>
    <x v="84"/>
  </r>
  <r>
    <x v="12"/>
    <x v="36"/>
    <d v="1899-12-30T10:00:00"/>
    <x v="1"/>
    <n v="6144"/>
    <x v="84"/>
    <n v="6147.9"/>
    <d v="1899-12-30T15:00:00"/>
    <n v="40.75"/>
    <n v="3.8999999999996362"/>
    <n v="49"/>
    <n v="191.09999999998217"/>
    <n v="139"/>
    <n v="52.099999999982174"/>
    <x v="0"/>
    <n v="6.6324869791666704E-3"/>
    <n v="301056"/>
    <n v="2000"/>
    <n v="49"/>
    <n v="151"/>
    <n v="40.099999999982174"/>
    <x v="85"/>
  </r>
  <r>
    <x v="15"/>
    <x v="36"/>
    <d v="1899-12-30T10:30:00"/>
    <x v="1"/>
    <n v="192.95"/>
    <x v="85"/>
    <n v="191.65"/>
    <d v="1899-12-30T10:30:00"/>
    <n v="1.2999999999999829"/>
    <n v="-1.2999999999999829"/>
    <n v="1511"/>
    <n v="-1964.2999999999743"/>
    <n v="134"/>
    <n v="-2098.2999999999743"/>
    <x v="1"/>
    <n v="6.7374967608187803E-3"/>
    <n v="296757.09999999998"/>
    <n v="2000"/>
    <n v="1538"/>
    <n v="148"/>
    <n v="-2147.3999999999737"/>
    <x v="86"/>
  </r>
  <r>
    <x v="3"/>
    <x v="36"/>
    <d v="1899-12-30T10:00:00"/>
    <x v="1"/>
    <n v="1305.3499999999999"/>
    <x v="86"/>
    <n v="1306.8"/>
    <d v="1899-12-30T15:00:00"/>
    <n v="5.6999999999998181"/>
    <n v="1.4500000000000455"/>
    <n v="349"/>
    <n v="506.05000000001587"/>
    <n v="210"/>
    <n v="296.05000000001587"/>
    <x v="0"/>
    <n v="4.3666449611213997E-3"/>
    <n v="456872.49999999994"/>
    <n v="2000"/>
    <n v="350"/>
    <n v="229"/>
    <n v="278.50000000001592"/>
    <x v="87"/>
  </r>
  <r>
    <x v="16"/>
    <x v="36"/>
    <d v="1899-12-30T10:00:00"/>
    <x v="1"/>
    <n v="277.8"/>
    <x v="87"/>
    <n v="277.25"/>
    <d v="1899-12-30T15:00:00"/>
    <n v="3.0500000000000114"/>
    <n v="-0.55000000000001137"/>
    <n v="650"/>
    <n v="-357.50000000000739"/>
    <n v="83"/>
    <n v="-440.50000000000739"/>
    <x v="1"/>
    <n v="1.0979121670266399E-2"/>
    <n v="181959"/>
    <n v="2000"/>
    <n v="655"/>
    <n v="91"/>
    <n v="-451.25000000000745"/>
    <x v="88"/>
  </r>
  <r>
    <x v="10"/>
    <x v="37"/>
    <d v="1899-12-30T10:00:00"/>
    <x v="0"/>
    <n v="1048.0999999999999"/>
    <x v="88"/>
    <n v="1054.0999999999999"/>
    <d v="1899-12-30T11:00:00"/>
    <n v="6"/>
    <n v="-6"/>
    <n v="332"/>
    <n v="-1992"/>
    <n v="161"/>
    <n v="-2153"/>
    <x v="1"/>
    <n v="5.7246445949814002E-3"/>
    <n v="349017.3"/>
    <n v="2000"/>
    <n v="333"/>
    <n v="176"/>
    <n v="-2174"/>
    <x v="89"/>
  </r>
  <r>
    <x v="8"/>
    <x v="37"/>
    <d v="1899-12-30T10:00:00"/>
    <x v="1"/>
    <n v="1444.9"/>
    <x v="89"/>
    <n v="1449.8"/>
    <d v="1899-12-30T15:00:00"/>
    <n v="7.1500000000000909"/>
    <n v="4.8999999999998636"/>
    <n v="278"/>
    <n v="1362.1999999999621"/>
    <n v="186"/>
    <n v="1176.1999999999621"/>
    <x v="0"/>
    <n v="4.9484393383625799E-3"/>
    <n v="403127.10000000003"/>
    <n v="2000"/>
    <n v="279"/>
    <n v="202"/>
    <n v="1165.0999999999619"/>
    <x v="90"/>
  </r>
  <r>
    <x v="13"/>
    <x v="37"/>
    <d v="1899-12-30T10:15:00"/>
    <x v="0"/>
    <n v="269.2"/>
    <x v="90"/>
    <n v="268.2"/>
    <d v="1899-12-30T15:00:00"/>
    <n v="1.1000000000000227"/>
    <n v="1"/>
    <n v="1780"/>
    <n v="1780"/>
    <n v="221"/>
    <n v="1559"/>
    <x v="0"/>
    <n v="4.0861812778604104E-3"/>
    <n v="489405.6"/>
    <n v="2000"/>
    <n v="1818"/>
    <n v="245"/>
    <n v="1573"/>
    <x v="91"/>
  </r>
  <r>
    <x v="16"/>
    <x v="37"/>
    <d v="1899-12-30T10:00:00"/>
    <x v="0"/>
    <n v="277.55"/>
    <x v="91"/>
    <n v="278.35000000000002"/>
    <d v="1899-12-30T13:00:00"/>
    <n v="0.80000000000001137"/>
    <n v="-0.80000000000001137"/>
    <n v="2430"/>
    <n v="-1944.0000000000277"/>
    <n v="311"/>
    <n v="-2255.0000000000277"/>
    <x v="1"/>
    <n v="2.8823635381012799E-3"/>
    <n v="693597.45000000007"/>
    <n v="2000"/>
    <n v="2499"/>
    <n v="348"/>
    <n v="-2347.2000000000285"/>
    <x v="92"/>
  </r>
  <r>
    <x v="17"/>
    <x v="38"/>
    <d v="1899-12-30T10:15:00"/>
    <x v="1"/>
    <n v="646.29999999999995"/>
    <x v="92"/>
    <n v="643.65"/>
    <d v="1899-12-30T15:00:00"/>
    <n v="4.4499999999999318"/>
    <n v="-2.6499999999999773"/>
    <n v="447"/>
    <n v="-1184.5499999999897"/>
    <n v="133"/>
    <n v="-1317.5499999999897"/>
    <x v="1"/>
    <n v="6.8853473619061301E-3"/>
    <n v="290188.69999999995"/>
    <n v="2000"/>
    <n v="449"/>
    <n v="145"/>
    <n v="-1334.8499999999899"/>
    <x v="93"/>
  </r>
  <r>
    <x v="17"/>
    <x v="39"/>
    <d v="1899-12-30T10:30:00"/>
    <x v="1"/>
    <n v="637"/>
    <x v="93"/>
    <n v="645.5"/>
    <d v="1899-12-30T15:00:00"/>
    <n v="4.2999999999999545"/>
    <n v="8.5"/>
    <n v="462"/>
    <n v="3927"/>
    <n v="137"/>
    <n v="3790"/>
    <x v="0"/>
    <n v="6.7503924646781103E-3"/>
    <n v="296205"/>
    <n v="2000"/>
    <n v="465"/>
    <n v="150"/>
    <n v="3802.5"/>
    <x v="94"/>
  </r>
  <r>
    <x v="8"/>
    <x v="39"/>
    <d v="1899-12-30T10:00:00"/>
    <x v="0"/>
    <n v="1443.1"/>
    <x v="94"/>
    <n v="1442.95"/>
    <d v="1899-12-30T15:00:00"/>
    <n v="3.9000000000000909"/>
    <n v="0.14999999999986358"/>
    <n v="509"/>
    <n v="76.34999999993056"/>
    <n v="338"/>
    <n v="-261.65000000006944"/>
    <x v="1"/>
    <n v="2.702515418197E-3"/>
    <n v="738867.19999999995"/>
    <n v="2000"/>
    <n v="512"/>
    <n v="370"/>
    <n v="-293.20000000006985"/>
    <x v="95"/>
  </r>
  <r>
    <x v="3"/>
    <x v="40"/>
    <d v="1899-12-30T10:30:00"/>
    <x v="1"/>
    <n v="1271"/>
    <x v="95"/>
    <n v="1275.1500000000001"/>
    <d v="1899-12-30T15:00:00"/>
    <n v="6.3499999999999091"/>
    <n v="4.1500000000000909"/>
    <n v="313"/>
    <n v="1298.9500000000285"/>
    <n v="184"/>
    <n v="1114.9500000000285"/>
    <x v="0"/>
    <n v="4.9960660896930797E-3"/>
    <n v="399094"/>
    <n v="2000"/>
    <n v="314"/>
    <n v="200"/>
    <n v="1103.1000000000286"/>
    <x v="96"/>
  </r>
  <r>
    <x v="16"/>
    <x v="40"/>
    <d v="1899-12-30T10:00:00"/>
    <x v="0"/>
    <n v="267.7"/>
    <x v="96"/>
    <n v="268.89999999999998"/>
    <d v="1899-12-30T15:00:00"/>
    <n v="1.1999999999999886"/>
    <n v="-1.1999999999999886"/>
    <n v="1635"/>
    <n v="-1961.9999999999814"/>
    <n v="202"/>
    <n v="-2163.9999999999814"/>
    <x v="1"/>
    <n v="4.4826298094881901E-3"/>
    <n v="445988.19999999995"/>
    <n v="2000"/>
    <n v="1666"/>
    <n v="224"/>
    <n v="-2223.1999999999812"/>
    <x v="97"/>
  </r>
  <r>
    <x v="3"/>
    <x v="41"/>
    <d v="1899-12-30T10:00:00"/>
    <x v="1"/>
    <n v="1279"/>
    <x v="97"/>
    <n v="1286.8"/>
    <d v="1899-12-30T15:00:00"/>
    <n v="6.7000000000000455"/>
    <n v="7.7999999999999545"/>
    <n v="297"/>
    <n v="2316.5999999999867"/>
    <n v="176"/>
    <n v="2140.5999999999867"/>
    <x v="0"/>
    <n v="5.2384675527756396E-3"/>
    <n v="381142"/>
    <n v="2000"/>
    <n v="298"/>
    <n v="192"/>
    <n v="2132.3999999999864"/>
    <x v="98"/>
  </r>
  <r>
    <x v="5"/>
    <x v="42"/>
    <d v="1899-12-30T10:00:00"/>
    <x v="0"/>
    <n v="320.5"/>
    <x v="98"/>
    <n v="319.45"/>
    <d v="1899-12-30T15:00:00"/>
    <n v="2.3500000000000227"/>
    <n v="1.0500000000000114"/>
    <n v="842"/>
    <n v="884.10000000000957"/>
    <n v="124"/>
    <n v="760.10000000000957"/>
    <x v="0"/>
    <n v="7.3322932917317396E-3"/>
    <n v="272745.5"/>
    <n v="2000"/>
    <n v="851"/>
    <n v="137"/>
    <n v="756.55000000000973"/>
    <x v="99"/>
  </r>
  <r>
    <x v="17"/>
    <x v="42"/>
    <d v="1899-12-30T10:15:00"/>
    <x v="0"/>
    <n v="643.79999999999995"/>
    <x v="99"/>
    <n v="643.85"/>
    <d v="1899-12-30T15:00:00"/>
    <n v="3.7000000000000455"/>
    <n v="-5.0000000000068212E-2"/>
    <n v="537"/>
    <n v="-26.85000000003663"/>
    <n v="160"/>
    <n v="-186.85000000003663"/>
    <x v="1"/>
    <n v="5.7471264367816802E-3"/>
    <n v="347652"/>
    <n v="2000"/>
    <n v="540"/>
    <n v="174"/>
    <n v="-201.00000000003683"/>
    <x v="100"/>
  </r>
  <r>
    <x v="13"/>
    <x v="42"/>
    <d v="1899-12-30T10:00:00"/>
    <x v="0"/>
    <n v="278"/>
    <x v="100"/>
    <n v="279.8"/>
    <d v="1899-12-30T13:45:00"/>
    <n v="1.8000000000000114"/>
    <n v="-1.8000000000000114"/>
    <n v="1097"/>
    <n v="-1974.6000000000124"/>
    <n v="141"/>
    <n v="-2115.6000000000122"/>
    <x v="1"/>
    <n v="6.4748201438849301E-3"/>
    <n v="308858"/>
    <n v="2000"/>
    <n v="1111"/>
    <n v="155"/>
    <n v="-2154.8000000000129"/>
    <x v="101"/>
  </r>
  <r>
    <x v="0"/>
    <x v="42"/>
    <d v="1899-12-30T10:00:00"/>
    <x v="0"/>
    <n v="465.6"/>
    <x v="101"/>
    <n v="464.6"/>
    <d v="1899-12-30T15:00:00"/>
    <n v="2.0999999999999659"/>
    <n v="1"/>
    <n v="942"/>
    <n v="942"/>
    <n v="202"/>
    <n v="740"/>
    <x v="0"/>
    <n v="4.5103092783504396E-3"/>
    <n v="443251.20000000001"/>
    <n v="2000"/>
    <n v="952"/>
    <n v="222"/>
    <n v="730"/>
    <x v="102"/>
  </r>
  <r>
    <x v="11"/>
    <x v="42"/>
    <d v="1899-12-30T11:30:00"/>
    <x v="1"/>
    <n v="2438.9499999999998"/>
    <x v="102"/>
    <n v="2423.5"/>
    <d v="1899-12-30T11:30:00"/>
    <n v="15.449999999999818"/>
    <n v="-15.449999999999818"/>
    <n v="129"/>
    <n v="-1993.0499999999765"/>
    <n v="145"/>
    <n v="-2138.0499999999765"/>
    <x v="1"/>
    <n v="6.3346932081427797E-3"/>
    <n v="314624.55"/>
    <n v="2000"/>
    <n v="129"/>
    <n v="157"/>
    <n v="-2150.0499999999765"/>
    <x v="103"/>
  </r>
  <r>
    <x v="7"/>
    <x v="43"/>
    <d v="1899-12-30T10:15:00"/>
    <x v="0"/>
    <n v="2635"/>
    <x v="103"/>
    <n v="2639.35"/>
    <d v="1899-12-30T15:00:00"/>
    <n v="9"/>
    <n v="-4.3499999999999091"/>
    <n v="221"/>
    <n v="-961.3499999999799"/>
    <n v="269"/>
    <n v="-1230.3499999999799"/>
    <x v="1"/>
    <n v="3.41555977229602E-3"/>
    <n v="584970"/>
    <n v="2000"/>
    <n v="222"/>
    <n v="293"/>
    <n v="-1258.6999999999798"/>
    <x v="104"/>
  </r>
  <r>
    <x v="6"/>
    <x v="43"/>
    <d v="1899-12-30T10:00:00"/>
    <x v="0"/>
    <n v="3326"/>
    <x v="104"/>
    <n v="3322.65"/>
    <d v="1899-12-30T15:00:00"/>
    <n v="22.25"/>
    <n v="3.3499999999999091"/>
    <n v="89"/>
    <n v="298.14999999999191"/>
    <n v="137"/>
    <n v="161.14999999999191"/>
    <x v="0"/>
    <n v="6.6897173782321101E-3"/>
    <n v="296014"/>
    <n v="2000"/>
    <n v="89"/>
    <n v="148"/>
    <n v="150.14999999999191"/>
    <x v="105"/>
  </r>
  <r>
    <x v="9"/>
    <x v="44"/>
    <d v="1899-12-30T14:15:00"/>
    <x v="1"/>
    <n v="1071.5999999999999"/>
    <x v="105"/>
    <n v="1064.2"/>
    <d v="1899-12-30T14:15:00"/>
    <n v="7.3999999999998636"/>
    <n v="-7.3999999999998636"/>
    <n v="269"/>
    <n v="-1990.5999999999633"/>
    <n v="133"/>
    <n v="-2123.5999999999631"/>
    <x v="1"/>
    <n v="6.9055617767822602E-3"/>
    <n v="289332"/>
    <n v="2000"/>
    <n v="270"/>
    <n v="145"/>
    <n v="-2142.9999999999632"/>
    <x v="106"/>
  </r>
  <r>
    <x v="7"/>
    <x v="44"/>
    <d v="1899-12-30T10:00:00"/>
    <x v="0"/>
    <n v="2631.85"/>
    <x v="106"/>
    <n v="2634.1"/>
    <d v="1899-12-30T11:30:00"/>
    <n v="2.25"/>
    <n v="-2.25"/>
    <n v="879"/>
    <n v="-1977.75"/>
    <n v="1065"/>
    <n v="-3042.75"/>
    <x v="1"/>
    <n v="8.5491194406976103E-4"/>
    <n v="2337082.7999999998"/>
    <n v="2000"/>
    <n v="888"/>
    <n v="1170"/>
    <n v="-3168"/>
    <x v="107"/>
  </r>
  <r>
    <x v="8"/>
    <x v="45"/>
    <d v="1899-12-30T13:15:00"/>
    <x v="0"/>
    <n v="1516.05"/>
    <x v="107"/>
    <n v="1519.95"/>
    <d v="1899-12-30T14:00:00"/>
    <n v="3.9000000000000909"/>
    <n v="-3.9000000000000909"/>
    <n v="509"/>
    <n v="-1985.1000000000463"/>
    <n v="356"/>
    <n v="-2341.1000000000463"/>
    <x v="1"/>
    <n v="2.5724745226081498E-3"/>
    <n v="776217.59999999998"/>
    <n v="2000"/>
    <n v="512"/>
    <n v="389"/>
    <n v="-2385.8000000000466"/>
    <x v="108"/>
  </r>
  <r>
    <x v="6"/>
    <x v="45"/>
    <d v="1899-12-30T11:00:00"/>
    <x v="1"/>
    <n v="3265"/>
    <x v="108"/>
    <n v="3245.05"/>
    <d v="1899-12-30T11:00:00"/>
    <n v="19.949999999999818"/>
    <n v="-19.949999999999818"/>
    <n v="100"/>
    <n v="-1994.9999999999818"/>
    <n v="150"/>
    <n v="-2144.9999999999818"/>
    <x v="1"/>
    <n v="6.1102603369065298E-3"/>
    <n v="326500"/>
    <n v="2000"/>
    <n v="100"/>
    <n v="163"/>
    <n v="-2157.9999999999818"/>
    <x v="109"/>
  </r>
  <r>
    <x v="3"/>
    <x v="45"/>
    <d v="1899-12-30T14:15:00"/>
    <x v="1"/>
    <n v="1267.5"/>
    <x v="109"/>
    <n v="1270.5999999999999"/>
    <d v="1899-12-30T15:00:00"/>
    <n v="5.5"/>
    <n v="3.0999999999999091"/>
    <n v="362"/>
    <n v="1122.1999999999671"/>
    <n v="212"/>
    <n v="910.19999999996708"/>
    <x v="0"/>
    <n v="4.3392504930966497E-3"/>
    <n v="460102.5"/>
    <n v="2000"/>
    <n v="363"/>
    <n v="231"/>
    <n v="894.29999999996699"/>
    <x v="110"/>
  </r>
  <r>
    <x v="1"/>
    <x v="45"/>
    <d v="1899-12-30T10:45:00"/>
    <x v="0"/>
    <n v="719"/>
    <x v="110"/>
    <n v="714.2"/>
    <d v="1899-12-30T15:00:00"/>
    <n v="5"/>
    <n v="4.7999999999999545"/>
    <n v="398"/>
    <n v="1910.3999999999819"/>
    <n v="132"/>
    <n v="1778.3999999999819"/>
    <x v="0"/>
    <n v="6.9541029207232296E-3"/>
    <n v="287600"/>
    <n v="2000"/>
    <n v="400"/>
    <n v="144"/>
    <n v="1775.9999999999818"/>
    <x v="111"/>
  </r>
  <r>
    <x v="2"/>
    <x v="46"/>
    <d v="1899-12-30T10:15:00"/>
    <x v="0"/>
    <n v="25430.9"/>
    <x v="111"/>
    <n v="25573.5"/>
    <d v="1899-12-30T14:45:00"/>
    <n v="142.59999999999854"/>
    <n v="-142.59999999999854"/>
    <n v="14"/>
    <n v="-1996.3999999999796"/>
    <n v="165"/>
    <n v="-2161.3999999999796"/>
    <x v="1"/>
    <n v="5.6073516863342802E-3"/>
    <n v="356032.60000000003"/>
    <n v="2000"/>
    <n v="14"/>
    <n v="179"/>
    <n v="-2175.3999999999796"/>
    <x v="112"/>
  </r>
  <r>
    <x v="11"/>
    <x v="47"/>
    <d v="1899-12-30T10:00:00"/>
    <x v="0"/>
    <n v="2418.4"/>
    <x v="112"/>
    <n v="2425.5"/>
    <d v="1899-12-30T10:15:00"/>
    <n v="7.0999999999999091"/>
    <n v="-7.0999999999999091"/>
    <n v="280"/>
    <n v="-1987.9999999999745"/>
    <n v="312"/>
    <n v="-2299.9999999999745"/>
    <x v="1"/>
    <n v="2.9358253390671099E-3"/>
    <n v="679570.4"/>
    <n v="2000"/>
    <n v="281"/>
    <n v="341"/>
    <n v="-2336.0999999999744"/>
    <x v="113"/>
  </r>
  <r>
    <x v="1"/>
    <x v="47"/>
    <d v="1899-12-30T14:00:00"/>
    <x v="1"/>
    <n v="733.95"/>
    <x v="113"/>
    <n v="731.1"/>
    <d v="1899-12-30T14:00:00"/>
    <n v="2.8500000000000227"/>
    <n v="-2.8500000000000227"/>
    <n v="696"/>
    <n v="-1983.6000000000158"/>
    <n v="235"/>
    <n v="-2218.6000000000158"/>
    <x v="1"/>
    <n v="3.8830983036991901E-3"/>
    <n v="514498.95"/>
    <n v="2000"/>
    <n v="701"/>
    <n v="257"/>
    <n v="-2254.8500000000158"/>
    <x v="114"/>
  </r>
  <r>
    <x v="11"/>
    <x v="48"/>
    <d v="1899-12-30T10:00:00"/>
    <x v="0"/>
    <n v="2402.35"/>
    <x v="114"/>
    <n v="2407.9499999999998"/>
    <d v="1899-12-30T15:15:00"/>
    <n v="5.5999999999999091"/>
    <n v="-5.5999999999999091"/>
    <n v="355"/>
    <n v="-1987.9999999999677"/>
    <n v="393"/>
    <n v="-2380.9999999999677"/>
    <x v="1"/>
    <n v="2.33105084604654E-3"/>
    <n v="857638.95"/>
    <n v="2000"/>
    <n v="357"/>
    <n v="430"/>
    <n v="-2429.1999999999675"/>
    <x v="115"/>
  </r>
  <r>
    <x v="14"/>
    <x v="49"/>
    <d v="1899-12-30T10:15:00"/>
    <x v="0"/>
    <n v="685.55"/>
    <x v="115"/>
    <n v="687.65"/>
    <d v="1899-12-30T13:30:00"/>
    <n v="2.1000000000000227"/>
    <n v="-2.1000000000000227"/>
    <n v="942"/>
    <n v="-1978.2000000000214"/>
    <n v="298"/>
    <n v="-2276.2000000000216"/>
    <x v="1"/>
    <n v="3.06323389978852E-3"/>
    <n v="652643.6"/>
    <n v="2000"/>
    <n v="952"/>
    <n v="327"/>
    <n v="-2326.2000000000216"/>
    <x v="116"/>
  </r>
  <r>
    <x v="4"/>
    <x v="50"/>
    <d v="1899-12-30T12:45:00"/>
    <x v="0"/>
    <n v="443.45"/>
    <x v="116"/>
    <n v="444.95"/>
    <d v="1899-12-30T14:15:00"/>
    <n v="1.5"/>
    <n v="-1.5"/>
    <n v="1313"/>
    <n v="-1969.5"/>
    <n v="269"/>
    <n v="-2238.5"/>
    <x v="1"/>
    <n v="3.3825684970120598E-3"/>
    <n v="591118.85"/>
    <n v="2000"/>
    <n v="1333"/>
    <n v="297"/>
    <n v="-2296.5"/>
    <x v="117"/>
  </r>
  <r>
    <x v="7"/>
    <x v="51"/>
    <d v="1899-12-30T10:15:00"/>
    <x v="0"/>
    <n v="2635.05"/>
    <x v="117"/>
    <n v="2629.45"/>
    <d v="1899-12-30T15:00:00"/>
    <n v="10.949999999999818"/>
    <n v="5.6000000000003638"/>
    <n v="182"/>
    <n v="1019.2000000000662"/>
    <n v="221"/>
    <n v="798.20000000006621"/>
    <x v="0"/>
    <n v="4.1555188706095996E-3"/>
    <n v="479579.10000000003"/>
    <n v="2000"/>
    <n v="182"/>
    <n v="240"/>
    <n v="779.20000000006621"/>
    <x v="118"/>
  </r>
  <r>
    <x v="10"/>
    <x v="51"/>
    <d v="1899-12-30T10:00:00"/>
    <x v="0"/>
    <n v="1086.25"/>
    <x v="118"/>
    <n v="1088.45"/>
    <d v="1899-12-30T15:00:00"/>
    <n v="8.5"/>
    <n v="-2.2000000000000455"/>
    <n v="234"/>
    <n v="-514.80000000001064"/>
    <n v="118"/>
    <n v="-632.80000000001064"/>
    <x v="1"/>
    <n v="7.8250863060989606E-3"/>
    <n v="255268.75"/>
    <n v="2000"/>
    <n v="235"/>
    <n v="128"/>
    <n v="-645.00000000001069"/>
    <x v="119"/>
  </r>
  <r>
    <x v="8"/>
    <x v="51"/>
    <d v="1899-12-30T10:30:00"/>
    <x v="1"/>
    <n v="1475.65"/>
    <x v="119"/>
    <n v="1475.85"/>
    <d v="1899-12-30T15:00:00"/>
    <n v="7.7000000000000455"/>
    <n v="0.1999999999998181"/>
    <n v="258"/>
    <n v="51.59999999995307"/>
    <n v="176"/>
    <n v="-124.40000000004693"/>
    <x v="1"/>
    <n v="5.2180395080134497E-3"/>
    <n v="382193.35000000003"/>
    <n v="2000"/>
    <n v="259"/>
    <n v="192"/>
    <n v="-140.20000000004711"/>
    <x v="120"/>
  </r>
  <r>
    <x v="13"/>
    <x v="51"/>
    <d v="1899-12-30T10:00:00"/>
    <x v="1"/>
    <n v="273.8"/>
    <x v="120"/>
    <n v="282.3"/>
    <d v="1899-12-30T15:00:00"/>
    <n v="0.69999999999998863"/>
    <n v="8.5"/>
    <n v="2766"/>
    <n v="23511"/>
    <n v="354"/>
    <n v="23157"/>
    <x v="0"/>
    <n v="2.5566106647187301E-3"/>
    <n v="782246.6"/>
    <n v="2000"/>
    <n v="2857"/>
    <n v="398"/>
    <n v="23886.5"/>
    <x v="121"/>
  </r>
  <r>
    <x v="16"/>
    <x v="51"/>
    <d v="1899-12-30T13:30:00"/>
    <x v="1"/>
    <n v="292.64999999999998"/>
    <x v="121"/>
    <n v="294.25"/>
    <d v="1899-12-30T15:00:00"/>
    <n v="2.1499999999999773"/>
    <n v="1.6000000000000227"/>
    <n v="920"/>
    <n v="1472.0000000000209"/>
    <n v="125"/>
    <n v="1347.0000000000209"/>
    <x v="0"/>
    <n v="7.3466598325644204E-3"/>
    <n v="272164.5"/>
    <n v="2000"/>
    <n v="930"/>
    <n v="137"/>
    <n v="1351.0000000000211"/>
    <x v="122"/>
  </r>
  <r>
    <x v="16"/>
    <x v="52"/>
    <d v="1899-12-30T11:00:00"/>
    <x v="1"/>
    <n v="292.5"/>
    <x v="122"/>
    <n v="291.3"/>
    <d v="1899-12-30T11:00:00"/>
    <n v="1.1999999999999886"/>
    <n v="-1.1999999999999886"/>
    <n v="1635"/>
    <n v="-1961.9999999999814"/>
    <n v="220"/>
    <n v="-2181.9999999999814"/>
    <x v="1"/>
    <n v="4.1025641025640601E-3"/>
    <n v="487305"/>
    <n v="2000"/>
    <n v="1666"/>
    <n v="244"/>
    <n v="-2243.1999999999812"/>
    <x v="123"/>
  </r>
  <r>
    <x v="8"/>
    <x v="53"/>
    <d v="1899-12-30T11:30:00"/>
    <x v="1"/>
    <n v="1491.5"/>
    <x v="123"/>
    <n v="1482.5"/>
    <d v="1899-12-30T11:30:00"/>
    <n v="9"/>
    <n v="-9"/>
    <n v="221"/>
    <n v="-1989"/>
    <n v="152"/>
    <n v="-2141"/>
    <x v="1"/>
    <n v="6.0341937646664397E-3"/>
    <n v="331113"/>
    <n v="2000"/>
    <n v="222"/>
    <n v="166"/>
    <n v="-2164"/>
    <x v="124"/>
  </r>
  <r>
    <x v="11"/>
    <x v="53"/>
    <d v="1899-12-30T10:15:00"/>
    <x v="0"/>
    <n v="2305.9499999999998"/>
    <x v="124"/>
    <n v="2316.5"/>
    <d v="1899-12-30T15:00:00"/>
    <n v="10.550000000000182"/>
    <n v="-10.550000000000182"/>
    <n v="189"/>
    <n v="-1993.9500000000344"/>
    <n v="201"/>
    <n v="-2194.9500000000344"/>
    <x v="1"/>
    <n v="4.5751208829333603E-3"/>
    <n v="435824.55"/>
    <n v="2000"/>
    <n v="189"/>
    <n v="219"/>
    <n v="-2212.9500000000344"/>
    <x v="125"/>
  </r>
  <r>
    <x v="15"/>
    <x v="54"/>
    <d v="1899-12-30T12:45:00"/>
    <x v="1"/>
    <n v="181.15"/>
    <x v="125"/>
    <n v="180.5"/>
    <d v="1899-12-30T12:45:00"/>
    <n v="0.65000000000000568"/>
    <n v="-0.65000000000000568"/>
    <n v="2971"/>
    <n v="-1931.1500000000169"/>
    <n v="248"/>
    <n v="-2179.1500000000169"/>
    <x v="1"/>
    <n v="3.5881865857024901E-3"/>
    <n v="557217.4"/>
    <n v="2000"/>
    <n v="3076"/>
    <n v="279"/>
    <n v="-2278.4000000000174"/>
    <x v="126"/>
  </r>
  <r>
    <x v="4"/>
    <x v="54"/>
    <d v="1899-12-30T10:45:00"/>
    <x v="1"/>
    <n v="426.85"/>
    <x v="126"/>
    <n v="427.55"/>
    <d v="1899-12-30T15:00:00"/>
    <n v="1.8000000000000114"/>
    <n v="0.69999999999998863"/>
    <n v="1097"/>
    <n v="767.89999999998759"/>
    <n v="216"/>
    <n v="551.89999999998759"/>
    <x v="0"/>
    <n v="4.2169380344383497E-3"/>
    <n v="474230.35000000003"/>
    <n v="2000"/>
    <n v="1111"/>
    <n v="238"/>
    <n v="539.69999999998731"/>
    <x v="127"/>
  </r>
  <r>
    <x v="13"/>
    <x v="55"/>
    <d v="1899-12-30T10:00:00"/>
    <x v="0"/>
    <n v="272.8"/>
    <x v="127"/>
    <n v="274.39999999999998"/>
    <d v="1899-12-30T13:15:00"/>
    <n v="1.5999999999999659"/>
    <n v="-1.5999999999999659"/>
    <n v="1232"/>
    <n v="-1971.199999999958"/>
    <n v="156"/>
    <n v="-2127.199999999958"/>
    <x v="1"/>
    <n v="5.8651026392960602E-3"/>
    <n v="341000"/>
    <n v="2000"/>
    <n v="1250"/>
    <n v="171"/>
    <n v="-2170.9999999999573"/>
    <x v="128"/>
  </r>
  <r>
    <x v="1"/>
    <x v="55"/>
    <d v="1899-12-30T10:00:00"/>
    <x v="1"/>
    <n v="788.4"/>
    <x v="128"/>
    <n v="794.75"/>
    <d v="1899-12-30T15:00:00"/>
    <n v="5.3999999999999773"/>
    <n v="6.3500000000000227"/>
    <n v="368"/>
    <n v="2336.8000000000084"/>
    <n v="134"/>
    <n v="2202.8000000000084"/>
    <x v="0"/>
    <n v="6.8493150684931199E-3"/>
    <n v="291708"/>
    <n v="2000"/>
    <n v="370"/>
    <n v="147"/>
    <n v="2202.5000000000082"/>
    <x v="129"/>
  </r>
  <r>
    <x v="15"/>
    <x v="56"/>
    <d v="1899-12-30T10:00:00"/>
    <x v="0"/>
    <n v="180.9"/>
    <x v="129"/>
    <n v="181.45"/>
    <d v="1899-12-30T11:45:00"/>
    <n v="0.54999999999998295"/>
    <n v="-0.54999999999998295"/>
    <n v="3490"/>
    <n v="-1919.4999999999404"/>
    <n v="291"/>
    <n v="-2210.4999999999404"/>
    <x v="1"/>
    <n v="3.0403537866223501E-3"/>
    <n v="657752.4"/>
    <n v="2000"/>
    <n v="3636"/>
    <n v="330"/>
    <n v="-2329.7999999999379"/>
    <x v="130"/>
  </r>
  <r>
    <x v="3"/>
    <x v="56"/>
    <d v="1899-12-30T13:30:00"/>
    <x v="0"/>
    <n v="1433.5"/>
    <x v="130"/>
    <n v="1434.8"/>
    <d v="1899-12-30T15:00:00"/>
    <n v="13.099999999999909"/>
    <n v="-1.2999999999999545"/>
    <n v="152"/>
    <n v="-197.59999999999309"/>
    <n v="101"/>
    <n v="-298.59999999999309"/>
    <x v="1"/>
    <n v="9.1384722706661405E-3"/>
    <n v="217892"/>
    <n v="2000"/>
    <n v="152"/>
    <n v="109"/>
    <n v="-306.59999999999309"/>
    <x v="131"/>
  </r>
  <r>
    <x v="9"/>
    <x v="57"/>
    <d v="1899-12-30T14:15:00"/>
    <x v="1"/>
    <n v="1106.45"/>
    <x v="131"/>
    <n v="1098.5999999999999"/>
    <d v="1899-12-30T14:15:00"/>
    <n v="7.8500000000001364"/>
    <n v="-7.8500000000001364"/>
    <n v="254"/>
    <n v="-1993.9000000000347"/>
    <n v="129"/>
    <n v="-2122.9000000000347"/>
    <x v="1"/>
    <n v="7.0947625288084702E-3"/>
    <n v="281038.3"/>
    <n v="2000"/>
    <n v="254"/>
    <n v="141"/>
    <n v="-2134.9000000000347"/>
    <x v="132"/>
  </r>
  <r>
    <x v="12"/>
    <x v="57"/>
    <d v="1899-12-30T10:15:00"/>
    <x v="1"/>
    <n v="6377.15"/>
    <x v="132"/>
    <n v="6419.1"/>
    <d v="1899-12-30T15:00:00"/>
    <n v="49.149999999999636"/>
    <n v="41.950000000000728"/>
    <n v="40"/>
    <n v="1678.0000000000291"/>
    <n v="118"/>
    <n v="1560.0000000000291"/>
    <x v="0"/>
    <n v="7.7072046290270202E-3"/>
    <n v="255086"/>
    <n v="2000"/>
    <n v="40"/>
    <n v="128"/>
    <n v="1550.0000000000291"/>
    <x v="133"/>
  </r>
  <r>
    <x v="1"/>
    <x v="57"/>
    <d v="1899-12-30T10:00:00"/>
    <x v="1"/>
    <n v="819.4"/>
    <x v="133"/>
    <n v="832.25"/>
    <d v="1899-12-30T15:00:00"/>
    <n v="10.299999999999955"/>
    <n v="12.850000000000023"/>
    <n v="193"/>
    <n v="2480.0500000000043"/>
    <n v="74"/>
    <n v="2406.0500000000043"/>
    <x v="0"/>
    <n v="1.25701732975347E-2"/>
    <n v="158963.6"/>
    <n v="2000"/>
    <n v="194"/>
    <n v="81"/>
    <n v="2411.9000000000042"/>
    <x v="134"/>
  </r>
  <r>
    <x v="10"/>
    <x v="58"/>
    <d v="1899-12-30T10:30:00"/>
    <x v="0"/>
    <n v="1151"/>
    <x v="134"/>
    <n v="1160.45"/>
    <d v="1899-12-30T15:15:00"/>
    <n v="9.4500000000000455"/>
    <n v="-9.4500000000000455"/>
    <n v="211"/>
    <n v="-1993.9500000000096"/>
    <n v="113"/>
    <n v="-2106.9500000000098"/>
    <x v="1"/>
    <n v="8.2102519548219299E-3"/>
    <n v="242861"/>
    <n v="2000"/>
    <n v="211"/>
    <n v="122"/>
    <n v="-2115.9500000000098"/>
    <x v="135"/>
  </r>
  <r>
    <x v="11"/>
    <x v="58"/>
    <d v="1899-12-30T12:30:00"/>
    <x v="1"/>
    <n v="2323.75"/>
    <x v="135"/>
    <n v="2311.1"/>
    <d v="1899-12-30T12:30:00"/>
    <n v="12.650000000000091"/>
    <n v="-12.650000000000091"/>
    <n v="157"/>
    <n v="-1986.0500000000143"/>
    <n v="168"/>
    <n v="-2154.0500000000143"/>
    <x v="1"/>
    <n v="5.4437869822485602E-3"/>
    <n v="367152.5"/>
    <n v="2000"/>
    <n v="158"/>
    <n v="184"/>
    <n v="-2182.7000000000144"/>
    <x v="136"/>
  </r>
  <r>
    <x v="7"/>
    <x v="59"/>
    <d v="1899-12-30T10:00:00"/>
    <x v="0"/>
    <n v="2592.0500000000002"/>
    <x v="136"/>
    <n v="2602.9499999999998"/>
    <d v="1899-12-30T12:45:00"/>
    <n v="10.899999999999636"/>
    <n v="-10.899999999999636"/>
    <n v="183"/>
    <n v="-1994.6999999999334"/>
    <n v="219"/>
    <n v="-2213.6999999999334"/>
    <x v="1"/>
    <n v="4.2051657954127603E-3"/>
    <n v="474345.15"/>
    <n v="2000"/>
    <n v="183"/>
    <n v="238"/>
    <n v="-2232.6999999999334"/>
    <x v="137"/>
  </r>
  <r>
    <x v="12"/>
    <x v="59"/>
    <d v="1899-12-30T10:45:00"/>
    <x v="1"/>
    <n v="6469.8"/>
    <x v="137"/>
    <n v="6534.7"/>
    <d v="1899-12-30T15:00:00"/>
    <n v="34.800000000000182"/>
    <n v="64.899999999999636"/>
    <n v="57"/>
    <n v="3699.2999999999793"/>
    <n v="171"/>
    <n v="3528.2999999999793"/>
    <x v="0"/>
    <n v="5.3788370583325897E-3"/>
    <n v="368778.60000000003"/>
    <n v="2000"/>
    <n v="57"/>
    <n v="186"/>
    <n v="3513.2999999999793"/>
    <x v="138"/>
  </r>
  <r>
    <x v="15"/>
    <x v="60"/>
    <d v="1899-12-30T10:00:00"/>
    <x v="1"/>
    <n v="190.35"/>
    <x v="138"/>
    <n v="192.5"/>
    <d v="1899-12-30T15:00:00"/>
    <n v="1.8499999999999943"/>
    <n v="2.1500000000000057"/>
    <n v="1067"/>
    <n v="2294.0500000000061"/>
    <n v="94"/>
    <n v="2200.0500000000061"/>
    <x v="0"/>
    <n v="9.7189387969529497E-3"/>
    <n v="205768.35"/>
    <n v="2000"/>
    <n v="1081"/>
    <n v="104"/>
    <n v="2220.150000000006"/>
    <x v="139"/>
  </r>
  <r>
    <x v="0"/>
    <x v="60"/>
    <d v="1899-12-30T11:00:00"/>
    <x v="0"/>
    <n v="451"/>
    <x v="139"/>
    <n v="451.8"/>
    <d v="1899-12-30T15:00:00"/>
    <n v="1.3999999999999773"/>
    <n v="-0.80000000000001137"/>
    <n v="1405"/>
    <n v="-1124.0000000000159"/>
    <n v="292"/>
    <n v="-1416.0000000000159"/>
    <x v="1"/>
    <n v="3.1042128603103701E-3"/>
    <n v="644028"/>
    <n v="2000"/>
    <n v="1428"/>
    <n v="323"/>
    <n v="-1465.4000000000162"/>
    <x v="140"/>
  </r>
  <r>
    <x v="15"/>
    <x v="61"/>
    <d v="1899-12-30T10:00:00"/>
    <x v="0"/>
    <n v="192.5"/>
    <x v="140"/>
    <n v="190.95"/>
    <d v="1899-12-30T15:00:00"/>
    <n v="1"/>
    <n v="1.5500000000000114"/>
    <n v="1955"/>
    <n v="3030.2500000000223"/>
    <n v="173"/>
    <n v="2857.2500000000223"/>
    <x v="0"/>
    <n v="5.1948051948052E-3"/>
    <n v="385000"/>
    <n v="2000"/>
    <n v="2000"/>
    <n v="192"/>
    <n v="2908.0000000000227"/>
    <x v="141"/>
  </r>
  <r>
    <x v="11"/>
    <x v="61"/>
    <d v="1899-12-30T10:00:00"/>
    <x v="1"/>
    <n v="2308.8000000000002"/>
    <x v="141"/>
    <n v="2336.25"/>
    <d v="1899-12-30T15:00:00"/>
    <n v="15.800000000000182"/>
    <n v="27.449999999999818"/>
    <n v="126"/>
    <n v="3458.6999999999771"/>
    <n v="135"/>
    <n v="3323.6999999999771"/>
    <x v="0"/>
    <n v="6.8433818433819198E-3"/>
    <n v="290908.80000000005"/>
    <n v="2000"/>
    <n v="126"/>
    <n v="147"/>
    <n v="3311.6999999999771"/>
    <x v="142"/>
  </r>
  <r>
    <x v="6"/>
    <x v="62"/>
    <d v="1899-12-30T10:30:00"/>
    <x v="0"/>
    <n v="3365"/>
    <x v="142"/>
    <n v="3388.6"/>
    <d v="1899-12-30T15:00:00"/>
    <n v="23.599999999999909"/>
    <n v="-23.599999999999909"/>
    <n v="84"/>
    <n v="-1982.3999999999924"/>
    <n v="131"/>
    <n v="-2113.3999999999924"/>
    <x v="1"/>
    <n v="7.0133729569093299E-3"/>
    <n v="282660"/>
    <n v="2000"/>
    <n v="84"/>
    <n v="142"/>
    <n v="-2124.3999999999924"/>
    <x v="143"/>
  </r>
  <r>
    <x v="13"/>
    <x v="62"/>
    <d v="1899-12-30T10:00:00"/>
    <x v="0"/>
    <n v="276.8"/>
    <x v="143"/>
    <n v="277.60000000000002"/>
    <d v="1899-12-30T12:30:00"/>
    <n v="0.80000000000001137"/>
    <n v="-0.80000000000001137"/>
    <n v="2430"/>
    <n v="-1944.0000000000277"/>
    <n v="310"/>
    <n v="-2254.0000000000277"/>
    <x v="1"/>
    <n v="2.8901734104046701E-3"/>
    <n v="691723.20000000007"/>
    <n v="2000"/>
    <n v="2499"/>
    <n v="347"/>
    <n v="-2346.2000000000285"/>
    <x v="144"/>
  </r>
  <r>
    <x v="0"/>
    <x v="62"/>
    <d v="1899-12-30T10:00:00"/>
    <x v="0"/>
    <n v="442.85"/>
    <x v="144"/>
    <n v="436.65"/>
    <d v="1899-12-30T15:00:00"/>
    <n v="1.25"/>
    <n v="6.2000000000000455"/>
    <n v="1571"/>
    <n v="9740.2000000000717"/>
    <n v="318"/>
    <n v="9422.2000000000717"/>
    <x v="0"/>
    <n v="2.8226261713898602E-3"/>
    <n v="708560"/>
    <n v="2000"/>
    <n v="1600"/>
    <n v="352"/>
    <n v="9568.0000000000728"/>
    <x v="145"/>
  </r>
  <r>
    <x v="10"/>
    <x v="63"/>
    <d v="1899-12-30T10:00:00"/>
    <x v="0"/>
    <n v="1192.1500000000001"/>
    <x v="145"/>
    <n v="1201.75"/>
    <d v="1899-12-30T14:45:00"/>
    <n v="9.5999999999999091"/>
    <n v="-9.5999999999999091"/>
    <n v="207"/>
    <n v="-1987.1999999999812"/>
    <n v="114"/>
    <n v="-2101.1999999999812"/>
    <x v="1"/>
    <n v="8.05267793482356E-3"/>
    <n v="247967.2"/>
    <n v="2000"/>
    <n v="208"/>
    <n v="125"/>
    <n v="-2121.7999999999811"/>
    <x v="146"/>
  </r>
  <r>
    <x v="8"/>
    <x v="63"/>
    <d v="1899-12-30T10:45:00"/>
    <x v="0"/>
    <n v="1546.25"/>
    <x v="146"/>
    <n v="1547.85"/>
    <d v="1899-12-30T15:00:00"/>
    <n v="5.2000000000000455"/>
    <n v="-1.5999999999999091"/>
    <n v="382"/>
    <n v="-611.19999999996526"/>
    <n v="272"/>
    <n v="-883.19999999996526"/>
    <x v="1"/>
    <n v="3.3629749393694701E-3"/>
    <n v="593760"/>
    <n v="2000"/>
    <n v="384"/>
    <n v="298"/>
    <n v="-912.39999999996508"/>
    <x v="147"/>
  </r>
  <r>
    <x v="16"/>
    <x v="64"/>
    <d v="1899-12-30T10:00:00"/>
    <x v="1"/>
    <n v="299.25"/>
    <x v="147"/>
    <n v="299.55"/>
    <d v="1899-12-30T15:00:00"/>
    <n v="3.8999999999999773"/>
    <n v="0.30000000000001137"/>
    <n v="509"/>
    <n v="152.70000000000579"/>
    <n v="71"/>
    <n v="81.700000000005787"/>
    <x v="0"/>
    <n v="1.3032581453634E-2"/>
    <n v="153216"/>
    <n v="2000"/>
    <n v="512"/>
    <n v="77"/>
    <n v="76.600000000005821"/>
    <x v="148"/>
  </r>
  <r>
    <x v="4"/>
    <x v="65"/>
    <d v="1899-12-30T10:15:00"/>
    <x v="1"/>
    <n v="424.9"/>
    <x v="148"/>
    <n v="426.6"/>
    <d v="1899-12-30T15:00:00"/>
    <n v="3.25"/>
    <n v="1.7000000000000455"/>
    <n v="611"/>
    <n v="1038.7000000000278"/>
    <n v="120"/>
    <n v="918.70000000002779"/>
    <x v="0"/>
    <n v="7.6488585549541101E-3"/>
    <n v="261313.5"/>
    <n v="2000"/>
    <n v="615"/>
    <n v="131"/>
    <n v="914.50000000002797"/>
    <x v="149"/>
  </r>
  <r>
    <x v="1"/>
    <x v="65"/>
    <d v="1899-12-30T13:00:00"/>
    <x v="1"/>
    <n v="808.2"/>
    <x v="149"/>
    <n v="804"/>
    <d v="1899-12-30T13:00:00"/>
    <n v="4.2000000000000455"/>
    <n v="-4.2000000000000455"/>
    <n v="473"/>
    <n v="-1986.6000000000215"/>
    <n v="176"/>
    <n v="-2162.6000000000213"/>
    <x v="1"/>
    <n v="5.1967334818114903E-3"/>
    <n v="384703.2"/>
    <n v="2000"/>
    <n v="476"/>
    <n v="192"/>
    <n v="-2191.2000000000216"/>
    <x v="150"/>
  </r>
  <r>
    <x v="8"/>
    <x v="66"/>
    <d v="1899-12-30T10:00:00"/>
    <x v="1"/>
    <n v="1544.6"/>
    <x v="150"/>
    <n v="1571.3"/>
    <d v="1899-12-30T15:00:00"/>
    <n v="8.7999999999999545"/>
    <n v="26.700000000000045"/>
    <n v="226"/>
    <n v="6034.2000000000098"/>
    <n v="162"/>
    <n v="5872.2000000000098"/>
    <x v="0"/>
    <n v="5.6972679010746799E-3"/>
    <n v="350624.19999999995"/>
    <n v="2000"/>
    <n v="227"/>
    <n v="177"/>
    <n v="5883.9000000000106"/>
    <x v="151"/>
  </r>
  <r>
    <x v="0"/>
    <x v="66"/>
    <d v="1899-12-30T10:00:00"/>
    <x v="1"/>
    <n v="428.5"/>
    <x v="151"/>
    <n v="432.1"/>
    <d v="1899-12-30T15:00:00"/>
    <n v="2.6000000000000227"/>
    <n v="3.6000000000000227"/>
    <n v="762"/>
    <n v="2743.2000000000171"/>
    <n v="151"/>
    <n v="2592.2000000000171"/>
    <x v="0"/>
    <n v="6.0676779463244403E-3"/>
    <n v="329516.5"/>
    <n v="2000"/>
    <n v="769"/>
    <n v="166"/>
    <n v="2602.4000000000174"/>
    <x v="152"/>
  </r>
  <r>
    <x v="2"/>
    <x v="67"/>
    <d v="1899-12-30T10:00:00"/>
    <x v="1"/>
    <n v="28667.1"/>
    <x v="152"/>
    <n v="29440.1"/>
    <d v="1899-12-30T15:00:00"/>
    <n v="366.19999999999709"/>
    <n v="773"/>
    <n v="5"/>
    <n v="3865"/>
    <n v="67"/>
    <n v="3798"/>
    <x v="0"/>
    <n v="1.27742255058934E-2"/>
    <n v="143335.5"/>
    <n v="2000"/>
    <n v="5"/>
    <n v="73"/>
    <n v="3792"/>
    <x v="153"/>
  </r>
  <r>
    <x v="16"/>
    <x v="67"/>
    <d v="1899-12-30T10:00:00"/>
    <x v="0"/>
    <n v="294.89999999999998"/>
    <x v="153"/>
    <n v="295.8"/>
    <d v="1899-12-30T10:30:00"/>
    <n v="0.90000000000003411"/>
    <n v="-0.90000000000003411"/>
    <n v="2166"/>
    <n v="-1949.4000000000738"/>
    <n v="295"/>
    <n v="-2244.4000000000738"/>
    <x v="1"/>
    <n v="3.05188199389635E-3"/>
    <n v="655267.79999999993"/>
    <n v="2000"/>
    <n v="2222"/>
    <n v="329"/>
    <n v="-2328.8000000000757"/>
    <x v="154"/>
  </r>
  <r>
    <x v="7"/>
    <x v="68"/>
    <d v="1899-12-30T10:15:00"/>
    <x v="0"/>
    <n v="2555"/>
    <x v="154"/>
    <n v="2581.8000000000002"/>
    <d v="1899-12-30T11:15:00"/>
    <n v="26.800000000000182"/>
    <n v="-26.800000000000182"/>
    <n v="74"/>
    <n v="-1983.2000000000135"/>
    <n v="88"/>
    <n v="-2071.2000000000135"/>
    <x v="1"/>
    <n v="1.0489236790606701E-2"/>
    <n v="189070"/>
    <n v="2000"/>
    <n v="74"/>
    <n v="96"/>
    <n v="-2079.2000000000135"/>
    <x v="155"/>
  </r>
  <r>
    <x v="16"/>
    <x v="68"/>
    <d v="1899-12-30T13:45:00"/>
    <x v="0"/>
    <n v="298.55"/>
    <x v="155"/>
    <n v="297.60000000000002"/>
    <d v="1899-12-30T15:00:00"/>
    <n v="1.25"/>
    <n v="0.94999999999998863"/>
    <n v="1571"/>
    <n v="1492.4499999999821"/>
    <n v="216"/>
    <n v="1276.4499999999821"/>
    <x v="0"/>
    <n v="4.1869033662703097E-3"/>
    <n v="477680"/>
    <n v="2000"/>
    <n v="1600"/>
    <n v="239"/>
    <n v="1280.9999999999818"/>
    <x v="156"/>
  </r>
  <r>
    <x v="7"/>
    <x v="69"/>
    <d v="1899-12-30T10:00:00"/>
    <x v="1"/>
    <n v="2631.45"/>
    <x v="156"/>
    <n v="2680"/>
    <d v="1899-12-30T15:00:00"/>
    <n v="21.449999999999818"/>
    <n v="48.550000000000182"/>
    <n v="93"/>
    <n v="4515.1500000000169"/>
    <n v="114"/>
    <n v="4401.1500000000169"/>
    <x v="0"/>
    <n v="8.1513994185714398E-3"/>
    <n v="244724.84999999998"/>
    <n v="2000"/>
    <n v="93"/>
    <n v="124"/>
    <n v="4391.1500000000169"/>
    <x v="157"/>
  </r>
  <r>
    <x v="12"/>
    <x v="69"/>
    <d v="1899-12-30T10:15:00"/>
    <x v="1"/>
    <n v="6771.05"/>
    <x v="157"/>
    <n v="6823.6"/>
    <d v="1899-12-30T15:00:00"/>
    <n v="37.600000000000364"/>
    <n v="52.550000000000182"/>
    <n v="53"/>
    <n v="2785.1500000000096"/>
    <n v="166"/>
    <n v="2619.1500000000096"/>
    <x v="0"/>
    <n v="5.5530530715325304E-3"/>
    <n v="358865.65"/>
    <n v="2000"/>
    <n v="53"/>
    <n v="181"/>
    <n v="2604.1500000000096"/>
    <x v="158"/>
  </r>
  <r>
    <x v="1"/>
    <x v="69"/>
    <d v="1899-12-30T10:00:00"/>
    <x v="1"/>
    <n v="836.05"/>
    <x v="158"/>
    <n v="837.1"/>
    <d v="1899-12-30T15:00:00"/>
    <n v="7.9499999999999318"/>
    <n v="1.0500000000000682"/>
    <n v="250"/>
    <n v="262.50000000001705"/>
    <n v="97"/>
    <n v="165.50000000001705"/>
    <x v="0"/>
    <n v="9.5090006578553102E-3"/>
    <n v="209848.55"/>
    <n v="2000"/>
    <n v="251"/>
    <n v="105"/>
    <n v="158.55000000001712"/>
    <x v="159"/>
  </r>
  <r>
    <x v="7"/>
    <x v="70"/>
    <d v="1899-12-30T13:30:00"/>
    <x v="1"/>
    <n v="2732"/>
    <x v="159"/>
    <n v="2726.5"/>
    <d v="1899-12-30T15:00:00"/>
    <n v="17.949999999999818"/>
    <n v="-5.5"/>
    <n v="111"/>
    <n v="-610.5"/>
    <n v="140"/>
    <n v="-750.5"/>
    <x v="1"/>
    <n v="6.5702781844801704E-3"/>
    <n v="303252"/>
    <n v="2000"/>
    <n v="111"/>
    <n v="152"/>
    <n v="-762.5"/>
    <x v="160"/>
  </r>
  <r>
    <x v="2"/>
    <x v="70"/>
    <d v="1899-12-30T10:00:00"/>
    <x v="0"/>
    <n v="28868.400000000001"/>
    <x v="160"/>
    <n v="29045.8"/>
    <d v="1899-12-30T11:15:00"/>
    <n v="177.39999999999782"/>
    <n v="-177.39999999999782"/>
    <n v="11"/>
    <n v="-1951.399999999976"/>
    <n v="147"/>
    <n v="-2098.399999999976"/>
    <x v="1"/>
    <n v="6.1451275443044203E-3"/>
    <n v="317552.40000000002"/>
    <n v="2000"/>
    <n v="11"/>
    <n v="160"/>
    <n v="-2111.399999999976"/>
    <x v="161"/>
  </r>
  <r>
    <x v="11"/>
    <x v="70"/>
    <d v="1899-12-30T11:15:00"/>
    <x v="1"/>
    <n v="2414.5"/>
    <x v="161"/>
    <n v="2399"/>
    <d v="1899-12-30T11:15:00"/>
    <n v="15.5"/>
    <n v="-15.5"/>
    <n v="128"/>
    <n v="-1984"/>
    <n v="142"/>
    <n v="-2126"/>
    <x v="1"/>
    <n v="6.4195485607786299E-3"/>
    <n v="311470.5"/>
    <n v="2000"/>
    <n v="129"/>
    <n v="156"/>
    <n v="-2155.5"/>
    <x v="162"/>
  </r>
  <r>
    <x v="17"/>
    <x v="71"/>
    <d v="1899-12-30T10:00:00"/>
    <x v="0"/>
    <n v="726.4"/>
    <x v="162"/>
    <n v="728.5"/>
    <d v="1899-12-30T10:30:00"/>
    <n v="2.1000000000000227"/>
    <n v="-2.1000000000000227"/>
    <n v="942"/>
    <n v="-1978.2000000000214"/>
    <n v="316"/>
    <n v="-2294.2000000000216"/>
    <x v="1"/>
    <n v="2.8909691629956302E-3"/>
    <n v="691532.79999999993"/>
    <n v="2000"/>
    <n v="952"/>
    <n v="347"/>
    <n v="-2346.2000000000216"/>
    <x v="163"/>
  </r>
  <r>
    <x v="8"/>
    <x v="71"/>
    <d v="1899-12-30T10:00:00"/>
    <x v="0"/>
    <n v="1560.45"/>
    <x v="163"/>
    <n v="1552.95"/>
    <d v="1899-12-30T15:00:00"/>
    <n v="3.4500000000000455"/>
    <n v="7.5"/>
    <n v="575"/>
    <n v="4312.5"/>
    <n v="412"/>
    <n v="3900.5"/>
    <x v="0"/>
    <n v="2.2109007017206898E-3"/>
    <n v="903500.55"/>
    <n v="2000"/>
    <n v="579"/>
    <n v="451"/>
    <n v="3891.5"/>
    <x v="164"/>
  </r>
  <r>
    <x v="3"/>
    <x v="71"/>
    <d v="1899-12-30T10:15:00"/>
    <x v="1"/>
    <n v="1359.9"/>
    <x v="164"/>
    <n v="1354.8"/>
    <d v="1899-12-30T10:15:00"/>
    <n v="5.1000000000001364"/>
    <n v="-5.1000000000001364"/>
    <n v="390"/>
    <n v="-1989.0000000000532"/>
    <n v="244"/>
    <n v="-2233.0000000000532"/>
    <x v="1"/>
    <n v="3.7502757555703601E-3"/>
    <n v="533080.80000000005"/>
    <n v="2000"/>
    <n v="392"/>
    <n v="267"/>
    <n v="-2266.2000000000535"/>
    <x v="165"/>
  </r>
  <r>
    <x v="17"/>
    <x v="72"/>
    <d v="1899-12-30T10:00:00"/>
    <x v="0"/>
    <n v="719.45"/>
    <x v="165"/>
    <n v="716.85"/>
    <d v="1899-12-30T15:00:00"/>
    <n v="5"/>
    <n v="2.6000000000000227"/>
    <n v="398"/>
    <n v="1034.800000000009"/>
    <n v="132"/>
    <n v="902.80000000000905"/>
    <x v="0"/>
    <n v="6.9497532837584303E-3"/>
    <n v="287780"/>
    <n v="2000"/>
    <n v="400"/>
    <n v="144"/>
    <n v="896.00000000000909"/>
    <x v="166"/>
  </r>
  <r>
    <x v="15"/>
    <x v="72"/>
    <d v="1899-12-30T10:00:00"/>
    <x v="0"/>
    <n v="182.7"/>
    <x v="166"/>
    <n v="181"/>
    <d v="1899-12-30T15:00:00"/>
    <n v="1"/>
    <n v="1.6999999999999886"/>
    <n v="1955"/>
    <n v="3323.4999999999777"/>
    <n v="164"/>
    <n v="3159.4999999999777"/>
    <x v="0"/>
    <n v="5.47345374931582E-3"/>
    <n v="365400"/>
    <n v="2000"/>
    <n v="2000"/>
    <n v="182"/>
    <n v="3217.9999999999773"/>
    <x v="167"/>
  </r>
  <r>
    <x v="3"/>
    <x v="72"/>
    <d v="1899-12-30T11:45:00"/>
    <x v="0"/>
    <n v="1335.5"/>
    <x v="167"/>
    <n v="1327.05"/>
    <d v="1899-12-30T15:00:00"/>
    <n v="13.099999999999909"/>
    <n v="8.4500000000000455"/>
    <n v="152"/>
    <n v="1284.4000000000069"/>
    <n v="94"/>
    <n v="1190.4000000000069"/>
    <x v="0"/>
    <n v="9.80906027704973E-3"/>
    <n v="202996"/>
    <n v="2000"/>
    <n v="152"/>
    <n v="102"/>
    <n v="1182.4000000000069"/>
    <x v="168"/>
  </r>
  <r>
    <x v="5"/>
    <x v="73"/>
    <d v="1899-12-30T10:45:00"/>
    <x v="0"/>
    <n v="348.05"/>
    <x v="168"/>
    <n v="348.05"/>
    <d v="1899-12-30T15:00:00"/>
    <n v="2.8999999999999773"/>
    <n v="0"/>
    <n v="684"/>
    <n v="0"/>
    <n v="110"/>
    <n v="-110"/>
    <x v="1"/>
    <n v="8.3321361873293399E-3"/>
    <n v="239806.45"/>
    <n v="2000"/>
    <n v="689"/>
    <n v="120"/>
    <n v="-120"/>
    <x v="169"/>
  </r>
  <r>
    <x v="2"/>
    <x v="74"/>
    <d v="1899-12-30T10:00:00"/>
    <x v="0"/>
    <n v="27651"/>
    <x v="169"/>
    <n v="27767.9"/>
    <d v="1899-12-30T10:15:00"/>
    <n v="116.90000000000146"/>
    <n v="-116.90000000000146"/>
    <n v="17"/>
    <n v="-1987.3000000000247"/>
    <n v="217"/>
    <n v="-2204.3000000000247"/>
    <x v="1"/>
    <n v="4.2276952008969502E-3"/>
    <n v="470067"/>
    <n v="2000"/>
    <n v="17"/>
    <n v="236"/>
    <n v="-2223.3000000000247"/>
    <x v="170"/>
  </r>
  <r>
    <x v="12"/>
    <x v="74"/>
    <d v="1899-12-30T12:00:00"/>
    <x v="0"/>
    <n v="6717"/>
    <x v="170"/>
    <n v="6747"/>
    <d v="1899-12-30T13:45:00"/>
    <n v="30"/>
    <n v="-30"/>
    <n v="66"/>
    <n v="-1980"/>
    <n v="205"/>
    <n v="-2185"/>
    <x v="1"/>
    <n v="4.4662795891022801E-3"/>
    <n v="443322"/>
    <n v="2000"/>
    <n v="66"/>
    <n v="223"/>
    <n v="-2203"/>
    <x v="171"/>
  </r>
  <r>
    <x v="3"/>
    <x v="74"/>
    <d v="1899-12-30T10:15:00"/>
    <x v="0"/>
    <n v="1321.05"/>
    <x v="171"/>
    <n v="1327.3"/>
    <d v="1899-12-30T14:00:00"/>
    <n v="6.25"/>
    <n v="-6.25"/>
    <n v="318"/>
    <n v="-1987.5"/>
    <n v="194"/>
    <n v="-2181.5"/>
    <x v="1"/>
    <n v="4.7310851216835099E-3"/>
    <n v="422736"/>
    <n v="2000"/>
    <n v="320"/>
    <n v="212"/>
    <n v="-2212"/>
    <x v="172"/>
  </r>
  <r>
    <x v="14"/>
    <x v="74"/>
    <d v="1899-12-30T10:00:00"/>
    <x v="0"/>
    <n v="638"/>
    <x v="172"/>
    <n v="640"/>
    <d v="1899-12-30T15:00:00"/>
    <n v="5"/>
    <n v="-2"/>
    <n v="398"/>
    <n v="-796"/>
    <n v="117"/>
    <n v="-913"/>
    <x v="1"/>
    <n v="7.8369905956112793E-3"/>
    <n v="255200"/>
    <n v="2000"/>
    <n v="400"/>
    <n v="128"/>
    <n v="-928"/>
    <x v="173"/>
  </r>
  <r>
    <x v="9"/>
    <x v="75"/>
    <d v="1899-12-30T11:15:00"/>
    <x v="0"/>
    <n v="1095"/>
    <x v="173"/>
    <n v="1097.1500000000001"/>
    <d v="1899-12-30T15:00:00"/>
    <n v="12.549999999999955"/>
    <n v="-2.1500000000000909"/>
    <n v="159"/>
    <n v="-341.85000000001446"/>
    <n v="81"/>
    <n v="-422.85000000001446"/>
    <x v="1"/>
    <n v="1.14611872146118E-2"/>
    <n v="174105"/>
    <n v="2000"/>
    <n v="159"/>
    <n v="88"/>
    <n v="-429.85000000001446"/>
    <x v="174"/>
  </r>
  <r>
    <x v="3"/>
    <x v="76"/>
    <d v="1899-12-30T10:00:00"/>
    <x v="1"/>
    <n v="1308.95"/>
    <x v="174"/>
    <n v="1338.55"/>
    <d v="1899-12-30T15:00:00"/>
    <n v="4.9000000000000909"/>
    <n v="29.599999999999909"/>
    <n v="406"/>
    <n v="12017.599999999962"/>
    <n v="248"/>
    <n v="11769.599999999962"/>
    <x v="0"/>
    <n v="3.74345849726887E-3"/>
    <n v="534051.6"/>
    <n v="2000"/>
    <n v="408"/>
    <n v="271"/>
    <n v="11805.799999999963"/>
    <x v="175"/>
  </r>
  <r>
    <x v="5"/>
    <x v="77"/>
    <d v="1899-12-30T10:00:00"/>
    <x v="1"/>
    <n v="334.3"/>
    <x v="175"/>
    <n v="340.05"/>
    <d v="1899-12-30T15:00:00"/>
    <n v="5"/>
    <n v="5.75"/>
    <n v="398"/>
    <n v="2288.5"/>
    <n v="62"/>
    <n v="2226.5"/>
    <x v="0"/>
    <n v="1.49566257852229E-2"/>
    <n v="133720"/>
    <n v="2000"/>
    <n v="400"/>
    <n v="68"/>
    <n v="2232"/>
    <x v="176"/>
  </r>
  <r>
    <x v="7"/>
    <x v="77"/>
    <d v="1899-12-30T10:00:00"/>
    <x v="1"/>
    <n v="2475"/>
    <x v="176"/>
    <n v="2482"/>
    <d v="1899-12-30T15:00:00"/>
    <n v="27"/>
    <n v="7"/>
    <n v="74"/>
    <n v="518"/>
    <n v="85"/>
    <n v="433"/>
    <x v="0"/>
    <n v="1.09090909090909E-2"/>
    <n v="183150"/>
    <n v="2000"/>
    <n v="74"/>
    <n v="92"/>
    <n v="426"/>
    <x v="177"/>
  </r>
  <r>
    <x v="9"/>
    <x v="78"/>
    <d v="1899-12-30T10:15:00"/>
    <x v="1"/>
    <n v="1161.5"/>
    <x v="177"/>
    <n v="1157.55"/>
    <d v="1899-12-30T10:15:00"/>
    <n v="3.9500000000000455"/>
    <n v="-3.9500000000000455"/>
    <n v="503"/>
    <n v="-1986.8500000000229"/>
    <n v="269"/>
    <n v="-2255.8500000000231"/>
    <x v="1"/>
    <n v="3.4007748600947399E-3"/>
    <n v="587719"/>
    <n v="2000"/>
    <n v="506"/>
    <n v="294"/>
    <n v="-2292.700000000023"/>
    <x v="178"/>
  </r>
  <r>
    <x v="7"/>
    <x v="78"/>
    <d v="1899-12-30T11:30:00"/>
    <x v="1"/>
    <n v="2504.4499999999998"/>
    <x v="178"/>
    <n v="2530.15"/>
    <d v="1899-12-30T15:00:00"/>
    <n v="18.949999999999818"/>
    <n v="25.700000000000273"/>
    <n v="105"/>
    <n v="2698.5000000000286"/>
    <n v="122"/>
    <n v="2576.5000000000286"/>
    <x v="0"/>
    <n v="7.5665315737985699E-3"/>
    <n v="262967.25"/>
    <n v="2000"/>
    <n v="105"/>
    <n v="133"/>
    <n v="2565.5000000000286"/>
    <x v="179"/>
  </r>
  <r>
    <x v="6"/>
    <x v="78"/>
    <d v="1899-12-30T10:00:00"/>
    <x v="1"/>
    <n v="3739.4"/>
    <x v="179"/>
    <n v="3750.7"/>
    <d v="1899-12-30T15:00:00"/>
    <n v="16.400000000000091"/>
    <n v="11.299999999999727"/>
    <n v="121"/>
    <n v="1367.299999999967"/>
    <n v="209"/>
    <n v="1158.299999999967"/>
    <x v="0"/>
    <n v="4.3857303310691799E-3"/>
    <n v="452467.4"/>
    <n v="2000"/>
    <n v="121"/>
    <n v="227"/>
    <n v="1140.299999999967"/>
    <x v="180"/>
  </r>
  <r>
    <x v="8"/>
    <x v="79"/>
    <d v="1899-12-30T10:00:00"/>
    <x v="1"/>
    <n v="1572"/>
    <x v="180"/>
    <n v="1586.1"/>
    <d v="1899-12-30T15:00:00"/>
    <n v="10.099999999999909"/>
    <n v="14.099999999999909"/>
    <n v="197"/>
    <n v="2777.6999999999821"/>
    <n v="144"/>
    <n v="2633.6999999999821"/>
    <x v="0"/>
    <n v="6.4249363867683899E-3"/>
    <n v="311256"/>
    <n v="2000"/>
    <n v="198"/>
    <n v="157"/>
    <n v="2634.799999999982"/>
    <x v="181"/>
  </r>
  <r>
    <x v="6"/>
    <x v="79"/>
    <d v="1899-12-30T11:45:00"/>
    <x v="1"/>
    <n v="3796"/>
    <x v="181"/>
    <n v="3788.05"/>
    <d v="1899-12-30T11:45:00"/>
    <n v="7.9499999999998181"/>
    <n v="-7.9499999999998181"/>
    <n v="250"/>
    <n v="-1987.4999999999545"/>
    <n v="437"/>
    <n v="-2424.4999999999545"/>
    <x v="1"/>
    <n v="2.0943097997892001E-3"/>
    <n v="952796"/>
    <n v="2000"/>
    <n v="251"/>
    <n v="476"/>
    <n v="-2471.4499999999543"/>
    <x v="182"/>
  </r>
  <r>
    <x v="0"/>
    <x v="79"/>
    <d v="1899-12-30T10:00:00"/>
    <x v="0"/>
    <n v="475"/>
    <x v="182"/>
    <n v="477.9"/>
    <d v="1899-12-30T11:30:00"/>
    <n v="2.8999999999999773"/>
    <n v="-2.8999999999999773"/>
    <n v="684"/>
    <n v="-1983.5999999999844"/>
    <n v="150"/>
    <n v="-2133.5999999999844"/>
    <x v="1"/>
    <n v="6.10526315789469E-3"/>
    <n v="327275"/>
    <n v="2000"/>
    <n v="689"/>
    <n v="165"/>
    <n v="-2163.0999999999844"/>
    <x v="183"/>
  </r>
  <r>
    <x v="16"/>
    <x v="80"/>
    <d v="1899-12-30T10:45:00"/>
    <x v="1"/>
    <n v="289.39999999999998"/>
    <x v="183"/>
    <n v="288.5"/>
    <d v="1899-12-30T10:45:00"/>
    <n v="0.89999999999997726"/>
    <n v="-0.89999999999997726"/>
    <n v="2166"/>
    <n v="-1949.3999999999508"/>
    <n v="288"/>
    <n v="-2237.3999999999505"/>
    <x v="1"/>
    <n v="3.1098825155493298E-3"/>
    <n v="643046.79999999993"/>
    <n v="2000"/>
    <n v="2222"/>
    <n v="322"/>
    <n v="-2321.7999999999493"/>
    <x v="184"/>
  </r>
  <r>
    <x v="2"/>
    <x v="81"/>
    <d v="1899-12-30T10:45:00"/>
    <x v="0"/>
    <n v="29036.400000000001"/>
    <x v="184"/>
    <n v="29210"/>
    <d v="1899-12-30T15:00:00"/>
    <n v="173.59999999999854"/>
    <n v="-173.59999999999854"/>
    <n v="11"/>
    <n v="-1909.599999999984"/>
    <n v="148"/>
    <n v="-2057.599999999984"/>
    <x v="1"/>
    <n v="5.9787025939854301E-3"/>
    <n v="319400.40000000002"/>
    <n v="2000"/>
    <n v="11"/>
    <n v="161"/>
    <n v="-2070.599999999984"/>
    <x v="185"/>
  </r>
  <r>
    <x v="12"/>
    <x v="81"/>
    <d v="1899-12-30T10:45:00"/>
    <x v="0"/>
    <n v="7105"/>
    <x v="185"/>
    <n v="7109.85"/>
    <d v="1899-12-30T15:00:00"/>
    <n v="27.100000000000364"/>
    <n v="-4.8500000000003638"/>
    <n v="73"/>
    <n v="-354.05000000002656"/>
    <n v="239"/>
    <n v="-593.05000000002656"/>
    <x v="1"/>
    <n v="3.8142153413089899E-3"/>
    <n v="518665"/>
    <n v="2000"/>
    <n v="73"/>
    <n v="260"/>
    <n v="-614.05000000002656"/>
    <x v="186"/>
  </r>
  <r>
    <x v="7"/>
    <x v="82"/>
    <d v="1899-12-30T10:00:00"/>
    <x v="1"/>
    <n v="2546.5"/>
    <x v="186"/>
    <n v="2542.9"/>
    <d v="1899-12-30T15:00:00"/>
    <n v="14.5"/>
    <n v="-3.5999999999999091"/>
    <n v="137"/>
    <n v="-493.19999999998754"/>
    <n v="161"/>
    <n v="-654.19999999998754"/>
    <x v="1"/>
    <n v="5.6940899273512698E-3"/>
    <n v="348870.5"/>
    <n v="2000"/>
    <n v="137"/>
    <n v="175"/>
    <n v="-668.19999999998754"/>
    <x v="187"/>
  </r>
  <r>
    <x v="14"/>
    <x v="82"/>
    <d v="1899-12-30T10:00:00"/>
    <x v="1"/>
    <n v="510.5"/>
    <x v="187"/>
    <n v="511.5"/>
    <d v="1899-12-30T15:00:00"/>
    <n v="2.5500000000000114"/>
    <n v="1"/>
    <n v="777"/>
    <n v="777"/>
    <n v="183"/>
    <n v="594"/>
    <x v="0"/>
    <n v="4.9951028403526204E-3"/>
    <n v="400232"/>
    <n v="2000"/>
    <n v="784"/>
    <n v="201"/>
    <n v="583"/>
    <x v="188"/>
  </r>
  <r>
    <x v="7"/>
    <x v="83"/>
    <d v="1899-12-30T10:00:00"/>
    <x v="1"/>
    <n v="2598.65"/>
    <x v="188"/>
    <n v="2635.05"/>
    <d v="1899-12-30T15:00:00"/>
    <n v="28.650000000000091"/>
    <n v="36.400000000000091"/>
    <n v="69"/>
    <n v="2511.6000000000063"/>
    <n v="84"/>
    <n v="2427.6000000000063"/>
    <x v="0"/>
    <n v="1.10249552652339E-2"/>
    <n v="179306.85"/>
    <n v="2000"/>
    <n v="69"/>
    <n v="91"/>
    <n v="2420.6000000000063"/>
    <x v="189"/>
  </r>
  <r>
    <x v="10"/>
    <x v="83"/>
    <d v="1899-12-30T10:30:00"/>
    <x v="0"/>
    <n v="1130.3"/>
    <x v="189"/>
    <n v="1126.05"/>
    <d v="1899-12-30T15:00:00"/>
    <n v="6.3500000000001364"/>
    <n v="4.25"/>
    <n v="313"/>
    <n v="1330.25"/>
    <n v="163"/>
    <n v="1167.25"/>
    <x v="0"/>
    <n v="5.6179775280900098E-3"/>
    <n v="354914.2"/>
    <n v="2000"/>
    <n v="314"/>
    <n v="178"/>
    <n v="1156.5"/>
    <x v="190"/>
  </r>
  <r>
    <x v="8"/>
    <x v="83"/>
    <d v="1899-12-30T10:00:00"/>
    <x v="1"/>
    <n v="1625"/>
    <x v="190"/>
    <n v="1633.45"/>
    <d v="1899-12-30T15:00:00"/>
    <n v="7.75"/>
    <n v="8.4500000000000455"/>
    <n v="257"/>
    <n v="2171.6500000000115"/>
    <n v="193"/>
    <n v="1978.6500000000115"/>
    <x v="0"/>
    <n v="4.7692307692307704E-3"/>
    <n v="419250"/>
    <n v="2000"/>
    <n v="258"/>
    <n v="211"/>
    <n v="1969.1000000000117"/>
    <x v="191"/>
  </r>
  <r>
    <x v="5"/>
    <x v="84"/>
    <d v="1899-12-30T10:00:00"/>
    <x v="0"/>
    <n v="352.75"/>
    <x v="191"/>
    <n v="355.2"/>
    <d v="1899-12-30T10:45:00"/>
    <n v="2.4499999999999886"/>
    <n v="-2.4499999999999886"/>
    <n v="808"/>
    <n v="-1979.5999999999908"/>
    <n v="132"/>
    <n v="-2111.5999999999908"/>
    <x v="1"/>
    <n v="6.9454287739191796E-3"/>
    <n v="287844"/>
    <n v="2000"/>
    <n v="816"/>
    <n v="145"/>
    <n v="-2144.1999999999907"/>
    <x v="192"/>
  </r>
  <r>
    <x v="10"/>
    <x v="84"/>
    <d v="1899-12-30T10:00:00"/>
    <x v="0"/>
    <n v="1110.7"/>
    <x v="192"/>
    <n v="1117.5"/>
    <d v="1899-12-30T15:15:00"/>
    <n v="6.7999999999999545"/>
    <n v="-6.7999999999999545"/>
    <n v="293"/>
    <n v="-1992.3999999999867"/>
    <n v="151"/>
    <n v="-2143.3999999999869"/>
    <x v="1"/>
    <n v="6.12226523813807E-3"/>
    <n v="326545.8"/>
    <n v="2000"/>
    <n v="294"/>
    <n v="164"/>
    <n v="-2163.1999999999866"/>
    <x v="193"/>
  </r>
  <r>
    <x v="13"/>
    <x v="84"/>
    <d v="1899-12-30T10:00:00"/>
    <x v="0"/>
    <n v="309.5"/>
    <x v="193"/>
    <n v="306"/>
    <d v="1899-12-30T15:00:00"/>
    <n v="1.0500000000000114"/>
    <n v="3.5"/>
    <n v="1863"/>
    <n v="6520.5"/>
    <n v="264"/>
    <n v="6256.5"/>
    <x v="0"/>
    <n v="3.3925686591276599E-3"/>
    <n v="589288"/>
    <n v="2000"/>
    <n v="1904"/>
    <n v="293"/>
    <n v="6371"/>
    <x v="194"/>
  </r>
  <r>
    <x v="3"/>
    <x v="85"/>
    <d v="1899-12-30T10:00:00"/>
    <x v="0"/>
    <n v="1321.05"/>
    <x v="194"/>
    <n v="1318.25"/>
    <d v="1899-12-30T15:00:00"/>
    <n v="4.3500000000001364"/>
    <n v="2.7999999999999545"/>
    <n v="457"/>
    <n v="1279.5999999999792"/>
    <n v="278"/>
    <n v="1001.5999999999792"/>
    <x v="0"/>
    <n v="3.2928352446918302E-3"/>
    <n v="606361.94999999995"/>
    <n v="2000"/>
    <n v="459"/>
    <n v="303"/>
    <n v="982.19999999997913"/>
    <x v="195"/>
  </r>
  <r>
    <x v="7"/>
    <x v="86"/>
    <d v="1899-12-30T10:00:00"/>
    <x v="0"/>
    <n v="2630.1"/>
    <x v="195"/>
    <n v="2627.85"/>
    <d v="1899-12-30T15:00:00"/>
    <n v="10.300000000000182"/>
    <n v="2.25"/>
    <n v="193"/>
    <n v="434.25"/>
    <n v="234"/>
    <n v="200.25"/>
    <x v="0"/>
    <n v="3.9162009049086297E-3"/>
    <n v="510239.39999999997"/>
    <n v="2000"/>
    <n v="194"/>
    <n v="256"/>
    <n v="180.5"/>
    <x v="196"/>
  </r>
  <r>
    <x v="8"/>
    <x v="86"/>
    <d v="1899-12-30T10:00:00"/>
    <x v="1"/>
    <n v="1652.4"/>
    <x v="196"/>
    <n v="1670"/>
    <d v="1899-12-30T15:00:00"/>
    <n v="3.8000000000001819"/>
    <n v="17.599999999999909"/>
    <n v="523"/>
    <n v="9204.799999999952"/>
    <n v="400"/>
    <n v="8804.799999999952"/>
    <x v="0"/>
    <n v="2.29968530622136E-3"/>
    <n v="869162.4"/>
    <n v="2000"/>
    <n v="526"/>
    <n v="437"/>
    <n v="8820.5999999999513"/>
    <x v="197"/>
  </r>
  <r>
    <x v="2"/>
    <x v="87"/>
    <d v="1899-12-30T10:00:00"/>
    <x v="0"/>
    <n v="29011"/>
    <x v="197"/>
    <n v="29095"/>
    <d v="1899-12-30T15:00:00"/>
    <n v="113.29999999999927"/>
    <n v="-84"/>
    <n v="17"/>
    <n v="-1428"/>
    <n v="228"/>
    <n v="-1656"/>
    <x v="1"/>
    <n v="3.9054151873427101E-3"/>
    <n v="493187"/>
    <n v="2000"/>
    <n v="17"/>
    <n v="247"/>
    <n v="-1675"/>
    <x v="198"/>
  </r>
  <r>
    <x v="8"/>
    <x v="87"/>
    <d v="1899-12-30T11:00:00"/>
    <x v="0"/>
    <n v="1651.05"/>
    <x v="198"/>
    <n v="1651"/>
    <d v="1899-12-30T15:00:00"/>
    <n v="8"/>
    <n v="4.9999999999954525E-2"/>
    <n v="249"/>
    <n v="12.449999999988677"/>
    <n v="190"/>
    <n v="-177.55000000001132"/>
    <x v="1"/>
    <n v="4.8454014112231597E-3"/>
    <n v="412762.5"/>
    <n v="2000"/>
    <n v="250"/>
    <n v="207"/>
    <n v="-194.50000000001137"/>
    <x v="199"/>
  </r>
  <r>
    <x v="1"/>
    <x v="87"/>
    <d v="1899-12-30T10:00:00"/>
    <x v="0"/>
    <n v="838.7"/>
    <x v="199"/>
    <n v="842.85"/>
    <d v="1899-12-30T10:15:00"/>
    <n v="4.1499999999999773"/>
    <n v="-4.1499999999999773"/>
    <n v="479"/>
    <n v="-1987.849999999989"/>
    <n v="186"/>
    <n v="-2173.849999999989"/>
    <x v="1"/>
    <n v="4.94813401693094E-3"/>
    <n v="403414.7"/>
    <n v="2000"/>
    <n v="481"/>
    <n v="203"/>
    <n v="-2199.1499999999892"/>
    <x v="200"/>
  </r>
  <r>
    <x v="6"/>
    <x v="88"/>
    <d v="1899-12-30T14:15:00"/>
    <x v="0"/>
    <n v="3775.55"/>
    <x v="200"/>
    <n v="3782"/>
    <d v="1899-12-30T15:00:00"/>
    <n v="19.449999999999818"/>
    <n v="-6.4499999999998181"/>
    <n v="102"/>
    <n v="-657.89999999998145"/>
    <n v="178"/>
    <n v="-835.89999999998145"/>
    <x v="1"/>
    <n v="5.1515673213173799E-3"/>
    <n v="385106.10000000003"/>
    <n v="2000"/>
    <n v="102"/>
    <n v="193"/>
    <n v="-850.89999999998145"/>
    <x v="201"/>
  </r>
  <r>
    <x v="16"/>
    <x v="88"/>
    <d v="1899-12-30T10:45:00"/>
    <x v="1"/>
    <n v="284.85000000000002"/>
    <x v="201"/>
    <n v="283.85000000000002"/>
    <d v="1899-12-30T10:45:00"/>
    <n v="1"/>
    <n v="-1"/>
    <n v="1955"/>
    <n v="-1955"/>
    <n v="256"/>
    <n v="-2211"/>
    <x v="1"/>
    <n v="3.5106196243637E-3"/>
    <n v="569700"/>
    <n v="2000"/>
    <n v="2000"/>
    <n v="285"/>
    <n v="-2285"/>
    <x v="202"/>
  </r>
  <r>
    <x v="0"/>
    <x v="88"/>
    <d v="1899-12-30T10:45:00"/>
    <x v="1"/>
    <n v="453.9"/>
    <x v="202"/>
    <n v="452.1"/>
    <d v="1899-12-30T10:45:00"/>
    <n v="1.7999999999999545"/>
    <n v="-1.7999999999999545"/>
    <n v="1097"/>
    <n v="-1974.5999999999501"/>
    <n v="229"/>
    <n v="-2203.5999999999503"/>
    <x v="1"/>
    <n v="3.9656311962986404E-3"/>
    <n v="504282.89999999997"/>
    <n v="2000"/>
    <n v="1111"/>
    <n v="252"/>
    <n v="-2251.7999999999493"/>
    <x v="203"/>
  </r>
  <r>
    <x v="10"/>
    <x v="89"/>
    <d v="1899-12-30T11:30:00"/>
    <x v="1"/>
    <n v="1122.1500000000001"/>
    <x v="203"/>
    <n v="1116.4000000000001"/>
    <d v="1899-12-30T11:30:00"/>
    <n v="5.75"/>
    <n v="-5.75"/>
    <n v="346"/>
    <n v="-1989.5"/>
    <n v="179"/>
    <n v="-2168.5"/>
    <x v="1"/>
    <n v="5.1240921445439604E-3"/>
    <n v="389386.05000000005"/>
    <n v="2000"/>
    <n v="347"/>
    <n v="195"/>
    <n v="-2190.25"/>
    <x v="204"/>
  </r>
  <r>
    <x v="13"/>
    <x v="89"/>
    <d v="1899-12-30T10:00:00"/>
    <x v="1"/>
    <n v="306.39999999999998"/>
    <x v="204"/>
    <n v="306.89999999999998"/>
    <d v="1899-12-30T15:00:00"/>
    <n v="1.8499999999999659"/>
    <n v="0.5"/>
    <n v="1067"/>
    <n v="533.5"/>
    <n v="151"/>
    <n v="382.5"/>
    <x v="0"/>
    <n v="6.0378590078327904E-3"/>
    <n v="331218.39999999997"/>
    <n v="2000"/>
    <n v="1081"/>
    <n v="166"/>
    <n v="374.5"/>
    <x v="205"/>
  </r>
  <r>
    <x v="11"/>
    <x v="89"/>
    <d v="1899-12-30T10:00:00"/>
    <x v="0"/>
    <n v="2395"/>
    <x v="205"/>
    <n v="2400"/>
    <d v="1899-12-30T15:00:00"/>
    <n v="25.699999999999818"/>
    <n v="-5"/>
    <n v="77"/>
    <n v="-385"/>
    <n v="85"/>
    <n v="-470"/>
    <x v="1"/>
    <n v="1.07306889352818E-2"/>
    <n v="184415"/>
    <n v="2000"/>
    <n v="77"/>
    <n v="93"/>
    <n v="-478"/>
    <x v="206"/>
  </r>
  <r>
    <x v="1"/>
    <x v="90"/>
    <d v="1899-12-30T10:00:00"/>
    <x v="0"/>
    <n v="866.15"/>
    <x v="206"/>
    <n v="871.45"/>
    <d v="1899-12-30T10:45:00"/>
    <n v="5.3000000000000682"/>
    <n v="-5.3000000000000682"/>
    <n v="375"/>
    <n v="-1987.5000000000255"/>
    <n v="150"/>
    <n v="-2137.5000000000255"/>
    <x v="1"/>
    <n v="6.1190325001443998E-3"/>
    <n v="326538.55"/>
    <n v="2000"/>
    <n v="377"/>
    <n v="164"/>
    <n v="-2162.1000000000258"/>
    <x v="207"/>
  </r>
  <r>
    <x v="3"/>
    <x v="91"/>
    <d v="1899-12-30T10:00:00"/>
    <x v="1"/>
    <n v="1419.35"/>
    <x v="207"/>
    <n v="1419.45"/>
    <d v="1899-12-30T15:00:00"/>
    <n v="7.5"/>
    <n v="0.10000000000013642"/>
    <n v="265"/>
    <n v="26.500000000036152"/>
    <n v="174"/>
    <n v="-147.49999999996385"/>
    <x v="1"/>
    <n v="5.2841089230986002E-3"/>
    <n v="377547.1"/>
    <n v="2000"/>
    <n v="266"/>
    <n v="189"/>
    <n v="-162.39999999996371"/>
    <x v="208"/>
  </r>
  <r>
    <x v="16"/>
    <x v="91"/>
    <d v="1899-12-30T10:00:00"/>
    <x v="1"/>
    <n v="290.14999999999998"/>
    <x v="208"/>
    <n v="290.89999999999998"/>
    <d v="1899-12-30T15:00:00"/>
    <n v="0.75"/>
    <n v="0.75"/>
    <n v="2587"/>
    <n v="1940.25"/>
    <n v="346"/>
    <n v="1594.25"/>
    <x v="0"/>
    <n v="2.5848698948819598E-3"/>
    <n v="773539.89999999991"/>
    <n v="2000"/>
    <n v="2666"/>
    <n v="388"/>
    <n v="1611.5"/>
    <x v="209"/>
  </r>
  <r>
    <x v="5"/>
    <x v="92"/>
    <d v="1899-12-30T12:30:00"/>
    <x v="1"/>
    <n v="372.6"/>
    <x v="209"/>
    <n v="371"/>
    <d v="1899-12-30T12:30:00"/>
    <n v="1.6000000000000227"/>
    <n v="-1.6000000000000227"/>
    <n v="1232"/>
    <n v="-1971.200000000028"/>
    <n v="211"/>
    <n v="-2182.200000000028"/>
    <x v="1"/>
    <n v="4.2941492216855099E-3"/>
    <n v="465377.4"/>
    <n v="2000"/>
    <n v="1249"/>
    <n v="233"/>
    <n v="-2231.4000000000283"/>
    <x v="210"/>
  </r>
  <r>
    <x v="10"/>
    <x v="92"/>
    <d v="1899-12-30T10:00:00"/>
    <x v="1"/>
    <n v="1161.9000000000001"/>
    <x v="210"/>
    <n v="1173.3"/>
    <d v="1899-12-30T15:00:00"/>
    <n v="26.050000000000182"/>
    <n v="11.399999999999864"/>
    <n v="76"/>
    <n v="866.39999999998963"/>
    <n v="41"/>
    <n v="825.39999999998963"/>
    <x v="0"/>
    <n v="2.2420173853171702E-2"/>
    <n v="88304.400000000009"/>
    <n v="2000"/>
    <n v="76"/>
    <n v="45"/>
    <n v="821.39999999998963"/>
    <x v="211"/>
  </r>
  <r>
    <x v="17"/>
    <x v="93"/>
    <d v="1899-12-30T10:00:00"/>
    <x v="0"/>
    <n v="634.6"/>
    <x v="211"/>
    <n v="631.20000000000005"/>
    <d v="1899-12-30T15:00:00"/>
    <n v="4.2999999999999545"/>
    <n v="3.3999999999999773"/>
    <n v="462"/>
    <n v="1570.7999999999895"/>
    <n v="135"/>
    <n v="1435.7999999999895"/>
    <x v="0"/>
    <n v="6.7759218405294003E-3"/>
    <n v="295089"/>
    <n v="2000"/>
    <n v="465"/>
    <n v="148"/>
    <n v="1432.9999999999895"/>
    <x v="212"/>
  </r>
  <r>
    <x v="15"/>
    <x v="93"/>
    <d v="1899-12-30T10:00:00"/>
    <x v="0"/>
    <n v="158.69999999999999"/>
    <x v="212"/>
    <n v="158"/>
    <d v="1899-12-30T15:00:00"/>
    <n v="1.1500000000000057"/>
    <n v="0.69999999999998863"/>
    <n v="1705"/>
    <n v="1193.4999999999807"/>
    <n v="125"/>
    <n v="1068.4999999999807"/>
    <x v="0"/>
    <n v="7.2463768115942403E-3"/>
    <n v="275979.3"/>
    <n v="2000"/>
    <n v="1739"/>
    <n v="138"/>
    <n v="1079.2999999999802"/>
    <x v="213"/>
  </r>
  <r>
    <x v="9"/>
    <x v="94"/>
    <d v="1899-12-30T10:00:00"/>
    <x v="0"/>
    <n v="1153.1500000000001"/>
    <x v="213"/>
    <n v="1131.1500000000001"/>
    <d v="1899-12-30T15:00:00"/>
    <n v="7.8999999999998636"/>
    <n v="22"/>
    <n v="252"/>
    <n v="5544"/>
    <n v="133"/>
    <n v="5411"/>
    <x v="0"/>
    <n v="6.8507999826560801E-3"/>
    <n v="291746.95"/>
    <n v="2000"/>
    <n v="253"/>
    <n v="145"/>
    <n v="5421"/>
    <x v="214"/>
  </r>
  <r>
    <x v="7"/>
    <x v="94"/>
    <d v="1899-12-30T13:15:00"/>
    <x v="1"/>
    <n v="2656.95"/>
    <x v="214"/>
    <n v="2647"/>
    <d v="1899-12-30T13:15:00"/>
    <n v="9.9499999999998181"/>
    <n v="-9.9499999999998181"/>
    <n v="200"/>
    <n v="-1989.9999999999636"/>
    <n v="244"/>
    <n v="-2233.9999999999636"/>
    <x v="1"/>
    <n v="3.7448954628426599E-3"/>
    <n v="534046.94999999995"/>
    <n v="2000"/>
    <n v="201"/>
    <n v="267"/>
    <n v="-2266.9499999999634"/>
    <x v="215"/>
  </r>
  <r>
    <x v="2"/>
    <x v="94"/>
    <d v="1899-12-30T10:00:00"/>
    <x v="0"/>
    <n v="27000"/>
    <x v="215"/>
    <n v="26667.3"/>
    <d v="1899-12-30T15:00:00"/>
    <n v="301.09999999999854"/>
    <n v="332.70000000000073"/>
    <n v="6"/>
    <n v="1996.2000000000044"/>
    <n v="75"/>
    <n v="1921.2000000000044"/>
    <x v="0"/>
    <n v="1.11518518518518E-2"/>
    <n v="162000"/>
    <n v="2000"/>
    <n v="6"/>
    <n v="81"/>
    <n v="1915.2000000000044"/>
    <x v="216"/>
  </r>
  <r>
    <x v="2"/>
    <x v="95"/>
    <d v="1899-12-30T10:00:00"/>
    <x v="1"/>
    <n v="26841"/>
    <x v="216"/>
    <n v="27195"/>
    <d v="1899-12-30T15:00:00"/>
    <n v="275.90000000000146"/>
    <n v="354"/>
    <n v="7"/>
    <n v="2478"/>
    <n v="87"/>
    <n v="2391"/>
    <x v="0"/>
    <n v="1.0279050706009501E-2"/>
    <n v="187887"/>
    <n v="2000"/>
    <n v="7"/>
    <n v="95"/>
    <n v="2383"/>
    <x v="217"/>
  </r>
  <r>
    <x v="3"/>
    <x v="95"/>
    <d v="1899-12-30T10:00:00"/>
    <x v="0"/>
    <n v="1423.1"/>
    <x v="217"/>
    <n v="1427.9"/>
    <d v="1899-12-30T10:15:00"/>
    <n v="4.8000000000001819"/>
    <n v="-4.8000000000001819"/>
    <n v="414"/>
    <n v="-1987.2000000000753"/>
    <n v="272"/>
    <n v="-2259.2000000000753"/>
    <x v="1"/>
    <n v="3.3729182770010401E-3"/>
    <n v="592009.6"/>
    <n v="2000"/>
    <n v="416"/>
    <n v="297"/>
    <n v="-2293.8000000000757"/>
    <x v="218"/>
  </r>
  <r>
    <x v="11"/>
    <x v="95"/>
    <d v="1899-12-30T10:00:00"/>
    <x v="0"/>
    <n v="2335.1999999999998"/>
    <x v="218"/>
    <n v="2352"/>
    <d v="1899-12-30T10:30:00"/>
    <n v="16.800000000000182"/>
    <n v="-16.800000000000182"/>
    <n v="118"/>
    <n v="-1982.4000000000215"/>
    <n v="128"/>
    <n v="-2110.4000000000215"/>
    <x v="1"/>
    <n v="7.19424460431662E-3"/>
    <n v="277888.8"/>
    <n v="2000"/>
    <n v="119"/>
    <n v="140"/>
    <n v="-2139.2000000000216"/>
    <x v="219"/>
  </r>
  <r>
    <x v="8"/>
    <x v="96"/>
    <d v="1899-12-30T10:00:00"/>
    <x v="0"/>
    <n v="1608.3"/>
    <x v="219"/>
    <n v="1614.95"/>
    <d v="1899-12-30T10:15:00"/>
    <n v="6.6500000000000909"/>
    <n v="-6.6500000000000909"/>
    <n v="299"/>
    <n v="-1988.3500000000272"/>
    <n v="222"/>
    <n v="-2210.3500000000272"/>
    <x v="1"/>
    <n v="4.1348007212585296E-3"/>
    <n v="482490"/>
    <n v="2000"/>
    <n v="300"/>
    <n v="242"/>
    <n v="-2237.0000000000273"/>
    <x v="220"/>
  </r>
  <r>
    <x v="7"/>
    <x v="97"/>
    <d v="1899-12-30T10:00:00"/>
    <x v="0"/>
    <n v="2661.2"/>
    <x v="220"/>
    <n v="2624.75"/>
    <d v="1899-12-30T15:00:00"/>
    <n v="10"/>
    <n v="36.449999999999818"/>
    <n v="199"/>
    <n v="7253.5499999999638"/>
    <n v="242"/>
    <n v="7011.5499999999638"/>
    <x v="0"/>
    <n v="3.7577032917480799E-3"/>
    <n v="532240"/>
    <n v="2000"/>
    <n v="200"/>
    <n v="265"/>
    <n v="7024.9999999999636"/>
    <x v="221"/>
  </r>
  <r>
    <x v="8"/>
    <x v="97"/>
    <d v="1899-12-30T12:45:00"/>
    <x v="1"/>
    <n v="1636.9"/>
    <x v="221"/>
    <n v="1640.75"/>
    <d v="1899-12-30T15:00:00"/>
    <n v="14.75"/>
    <n v="3.8499999999999091"/>
    <n v="135"/>
    <n v="519.74999999998772"/>
    <n v="102"/>
    <n v="417.74999999998772"/>
    <x v="0"/>
    <n v="9.0109353045390705E-3"/>
    <n v="220981.5"/>
    <n v="2000"/>
    <n v="135"/>
    <n v="111"/>
    <n v="408.74999999998772"/>
    <x v="222"/>
  </r>
  <r>
    <x v="15"/>
    <x v="97"/>
    <d v="1899-12-30T12:30:00"/>
    <x v="1"/>
    <n v="161.19999999999999"/>
    <x v="222"/>
    <n v="159.94999999999999"/>
    <d v="1899-12-30T12:30:00"/>
    <n v="1.25"/>
    <n v="-1.25"/>
    <n v="1571"/>
    <n v="-1963.75"/>
    <n v="117"/>
    <n v="-2080.75"/>
    <x v="1"/>
    <n v="7.7543424317617904E-3"/>
    <n v="257919.99999999997"/>
    <n v="2000"/>
    <n v="1600"/>
    <n v="129"/>
    <n v="-2129"/>
    <x v="223"/>
  </r>
  <r>
    <x v="10"/>
    <x v="98"/>
    <d v="1899-12-30T10:00:00"/>
    <x v="1"/>
    <n v="1269.9000000000001"/>
    <x v="223"/>
    <n v="1287.8"/>
    <d v="1899-12-30T15:00:00"/>
    <n v="6.9000000000000909"/>
    <n v="17.899999999999864"/>
    <n v="288"/>
    <n v="5155.1999999999607"/>
    <n v="170"/>
    <n v="4985.1999999999607"/>
    <x v="0"/>
    <n v="5.4334987006851602E-3"/>
    <n v="367001.10000000003"/>
    <n v="2000"/>
    <n v="289"/>
    <n v="185"/>
    <n v="4988.0999999999603"/>
    <x v="224"/>
  </r>
  <r>
    <x v="15"/>
    <x v="98"/>
    <d v="1899-12-30T10:15:00"/>
    <x v="1"/>
    <n v="161.35"/>
    <x v="224"/>
    <n v="162.69999999999999"/>
    <d v="1899-12-30T15:00:00"/>
    <n v="0.90000000000000568"/>
    <n v="1.3499999999999943"/>
    <n v="2166"/>
    <n v="2924.0999999999876"/>
    <n v="162"/>
    <n v="2762.0999999999876"/>
    <x v="0"/>
    <n v="5.5779361636195002E-3"/>
    <n v="358519.7"/>
    <n v="2000"/>
    <n v="2222"/>
    <n v="181"/>
    <n v="2818.6999999999875"/>
    <x v="225"/>
  </r>
  <r>
    <x v="10"/>
    <x v="99"/>
    <d v="1899-12-30T13:45:00"/>
    <x v="0"/>
    <n v="1270.3499999999999"/>
    <x v="225"/>
    <n v="1271.3499999999999"/>
    <d v="1899-12-30T15:00:00"/>
    <n v="9.3000000000001819"/>
    <n v="-1"/>
    <n v="214"/>
    <n v="-214"/>
    <n v="126"/>
    <n v="-340"/>
    <x v="1"/>
    <n v="7.3208170976504002E-3"/>
    <n v="273125.25"/>
    <n v="2000"/>
    <n v="215"/>
    <n v="137"/>
    <n v="-352"/>
    <x v="226"/>
  </r>
  <r>
    <x v="13"/>
    <x v="99"/>
    <d v="1899-12-30T10:00:00"/>
    <x v="1"/>
    <n v="336.8"/>
    <x v="226"/>
    <n v="337.05"/>
    <d v="1899-12-30T15:00:00"/>
    <n v="4.6500000000000341"/>
    <n v="0.25"/>
    <n v="427"/>
    <n v="106.75"/>
    <n v="67"/>
    <n v="39.75"/>
    <x v="0"/>
    <n v="1.3806413301662801E-2"/>
    <n v="144824"/>
    <n v="2000"/>
    <n v="430"/>
    <n v="73"/>
    <n v="34.5"/>
    <x v="227"/>
  </r>
  <r>
    <x v="15"/>
    <x v="100"/>
    <d v="1899-12-30T10:00:00"/>
    <x v="0"/>
    <n v="160.5"/>
    <x v="227"/>
    <n v="161.4"/>
    <d v="1899-12-30T10:30:00"/>
    <n v="0.90000000000000568"/>
    <n v="-0.90000000000000568"/>
    <n v="2166"/>
    <n v="-1949.4000000000124"/>
    <n v="161"/>
    <n v="-2110.4000000000124"/>
    <x v="1"/>
    <n v="5.6074766355140504E-3"/>
    <n v="356631"/>
    <n v="2000"/>
    <n v="2222"/>
    <n v="179"/>
    <n v="-2178.8000000000129"/>
    <x v="228"/>
  </r>
  <r>
    <x v="10"/>
    <x v="101"/>
    <d v="1899-12-30T11:00:00"/>
    <x v="0"/>
    <n v="1261.25"/>
    <x v="228"/>
    <n v="1268.2"/>
    <d v="1899-12-30T15:15:00"/>
    <n v="6.9500000000000455"/>
    <n v="-6.9500000000000455"/>
    <n v="286"/>
    <n v="-1987.700000000013"/>
    <n v="167"/>
    <n v="-2154.700000000013"/>
    <x v="1"/>
    <n v="5.51040634291381E-3"/>
    <n v="361978.75"/>
    <n v="2000"/>
    <n v="287"/>
    <n v="182"/>
    <n v="-2176.6500000000133"/>
    <x v="229"/>
  </r>
  <r>
    <x v="6"/>
    <x v="101"/>
    <d v="1899-12-30T10:00:00"/>
    <x v="0"/>
    <n v="3745.3"/>
    <x v="229"/>
    <n v="3729.85"/>
    <d v="1899-12-30T15:00:00"/>
    <n v="18.349999999999909"/>
    <n v="15.450000000000273"/>
    <n v="108"/>
    <n v="1668.6000000000295"/>
    <n v="186"/>
    <n v="1482.6000000000295"/>
    <x v="0"/>
    <n v="4.8994740074226103E-3"/>
    <n v="404492.4"/>
    <n v="2000"/>
    <n v="108"/>
    <n v="202"/>
    <n v="1466.6000000000295"/>
    <x v="230"/>
  </r>
  <r>
    <x v="16"/>
    <x v="101"/>
    <d v="1899-12-30T10:00:00"/>
    <x v="0"/>
    <n v="283.60000000000002"/>
    <x v="230"/>
    <n v="285.05"/>
    <d v="1899-12-30T10:30:00"/>
    <n v="1.4499999999999886"/>
    <n v="-1.4499999999999886"/>
    <n v="1357"/>
    <n v="-1967.6499999999846"/>
    <n v="178"/>
    <n v="-2145.6499999999846"/>
    <x v="1"/>
    <n v="5.1128349788433997E-3"/>
    <n v="391084.4"/>
    <n v="2000"/>
    <n v="1379"/>
    <n v="197"/>
    <n v="-2196.5499999999843"/>
    <x v="231"/>
  </r>
  <r>
    <x v="4"/>
    <x v="101"/>
    <d v="1899-12-30T10:00:00"/>
    <x v="0"/>
    <n v="385.6"/>
    <x v="231"/>
    <n v="387.5"/>
    <d v="1899-12-30T15:00:00"/>
    <n v="2.5499999999999545"/>
    <n v="-1.8999999999999773"/>
    <n v="777"/>
    <n v="-1476.2999999999824"/>
    <n v="139"/>
    <n v="-1615.2999999999824"/>
    <x v="1"/>
    <n v="6.61307053941897E-3"/>
    <n v="302310.40000000002"/>
    <n v="2000"/>
    <n v="784"/>
    <n v="152"/>
    <n v="-1641.5999999999822"/>
    <x v="232"/>
  </r>
  <r>
    <x v="1"/>
    <x v="101"/>
    <d v="1899-12-30T14:15:00"/>
    <x v="1"/>
    <n v="863.85"/>
    <x v="232"/>
    <n v="861.05"/>
    <d v="1899-12-30T14:15:00"/>
    <n v="2.8000000000000682"/>
    <n v="-2.8000000000000682"/>
    <n v="708"/>
    <n v="-1982.4000000000483"/>
    <n v="281"/>
    <n v="-2263.4000000000483"/>
    <x v="1"/>
    <n v="3.2413034670371798E-3"/>
    <n v="616788.9"/>
    <n v="2000"/>
    <n v="714"/>
    <n v="308"/>
    <n v="-2307.2000000000489"/>
    <x v="233"/>
  </r>
  <r>
    <x v="9"/>
    <x v="102"/>
    <d v="1899-12-30T10:30:00"/>
    <x v="0"/>
    <n v="1114.25"/>
    <x v="233"/>
    <n v="1119.8499999999999"/>
    <d v="1899-12-30T12:30:00"/>
    <n v="5.5999999999999091"/>
    <n v="-5.5999999999999091"/>
    <n v="355"/>
    <n v="-1987.9999999999677"/>
    <n v="183"/>
    <n v="-2170.9999999999677"/>
    <x v="1"/>
    <n v="5.0258021090418799E-3"/>
    <n v="397787.25"/>
    <n v="2000"/>
    <n v="357"/>
    <n v="200"/>
    <n v="-2199.1999999999675"/>
    <x v="234"/>
  </r>
  <r>
    <x v="10"/>
    <x v="102"/>
    <d v="1899-12-30T10:30:00"/>
    <x v="0"/>
    <n v="1271.25"/>
    <x v="234"/>
    <n v="1280.75"/>
    <d v="1899-12-30T12:00:00"/>
    <n v="9.5"/>
    <n v="-9.5"/>
    <n v="210"/>
    <n v="-1995"/>
    <n v="124"/>
    <n v="-2119"/>
    <x v="1"/>
    <n v="7.4729596853490704E-3"/>
    <n v="266962.5"/>
    <n v="2000"/>
    <n v="210"/>
    <n v="134"/>
    <n v="-2129"/>
    <x v="235"/>
  </r>
  <r>
    <x v="3"/>
    <x v="102"/>
    <d v="1899-12-30T11:00:00"/>
    <x v="1"/>
    <n v="1527.75"/>
    <x v="235"/>
    <n v="1535.45"/>
    <d v="1899-12-30T15:00:00"/>
    <n v="5.75"/>
    <n v="7.7000000000000455"/>
    <n v="346"/>
    <n v="2664.2000000000157"/>
    <n v="244"/>
    <n v="2420.2000000000157"/>
    <x v="0"/>
    <n v="3.7637047946326302E-3"/>
    <n v="530129.25"/>
    <n v="2000"/>
    <n v="347"/>
    <n v="266"/>
    <n v="2405.900000000016"/>
    <x v="236"/>
  </r>
  <r>
    <x v="10"/>
    <x v="103"/>
    <d v="1899-12-30T10:00:00"/>
    <x v="1"/>
    <n v="1324.95"/>
    <x v="236"/>
    <n v="1306.6500000000001"/>
    <d v="1899-12-30T15:00:00"/>
    <n v="29.200000000000045"/>
    <n v="-18.299999999999955"/>
    <n v="68"/>
    <n v="-1244.3999999999969"/>
    <n v="42"/>
    <n v="-1286.3999999999969"/>
    <x v="1"/>
    <n v="2.2038567493113E-2"/>
    <n v="90096.6"/>
    <n v="2000"/>
    <n v="68"/>
    <n v="45"/>
    <n v="-1289.3999999999969"/>
    <x v="237"/>
  </r>
  <r>
    <x v="4"/>
    <x v="103"/>
    <d v="1899-12-30T10:45:00"/>
    <x v="1"/>
    <n v="395.5"/>
    <x v="237"/>
    <n v="392.15"/>
    <d v="1899-12-30T10:45:00"/>
    <n v="3.3500000000000227"/>
    <n v="-3.3500000000000227"/>
    <n v="592"/>
    <n v="-1983.2000000000135"/>
    <n v="108"/>
    <n v="-2091.2000000000135"/>
    <x v="1"/>
    <n v="8.4702907711757796E-3"/>
    <n v="236113.5"/>
    <n v="2000"/>
    <n v="597"/>
    <n v="118"/>
    <n v="-2117.9500000000135"/>
    <x v="238"/>
  </r>
  <r>
    <x v="1"/>
    <x v="103"/>
    <d v="1899-12-30T11:00:00"/>
    <x v="0"/>
    <n v="863.55"/>
    <x v="238"/>
    <n v="864.9"/>
    <d v="1899-12-30T15:00:00"/>
    <n v="3.8000000000000682"/>
    <n v="-1.3500000000000227"/>
    <n v="523"/>
    <n v="-706.05000000001189"/>
    <n v="208"/>
    <n v="-914.05000000001189"/>
    <x v="1"/>
    <n v="4.40044004400448E-3"/>
    <n v="454227.3"/>
    <n v="2000"/>
    <n v="526"/>
    <n v="228"/>
    <n v="-938.10000000001196"/>
    <x v="239"/>
  </r>
  <r>
    <x v="12"/>
    <x v="104"/>
    <d v="1899-12-30T10:30:00"/>
    <x v="1"/>
    <n v="7581"/>
    <x v="239"/>
    <n v="7556"/>
    <d v="1899-12-30T10:30:00"/>
    <n v="25"/>
    <n v="-25"/>
    <n v="79"/>
    <n v="-1975"/>
    <n v="276"/>
    <n v="-2251"/>
    <x v="1"/>
    <n v="3.2977179791584201E-3"/>
    <n v="606480"/>
    <n v="2000"/>
    <n v="80"/>
    <n v="303"/>
    <n v="-2303"/>
    <x v="240"/>
  </r>
  <r>
    <x v="16"/>
    <x v="104"/>
    <d v="1899-12-30T13:45:00"/>
    <x v="1"/>
    <n v="293.2"/>
    <x v="240"/>
    <n v="291.5"/>
    <d v="1899-12-30T13:45:00"/>
    <n v="1.6999999999999886"/>
    <n v="-1.6999999999999886"/>
    <n v="1160"/>
    <n v="-1971.9999999999868"/>
    <n v="156"/>
    <n v="-2127.9999999999868"/>
    <x v="1"/>
    <n v="5.7980900409276602E-3"/>
    <n v="344803.2"/>
    <n v="2000"/>
    <n v="1176"/>
    <n v="172"/>
    <n v="-2171.1999999999866"/>
    <x v="241"/>
  </r>
  <r>
    <x v="0"/>
    <x v="104"/>
    <d v="1899-12-30T10:00:00"/>
    <x v="1"/>
    <n v="457"/>
    <x v="241"/>
    <n v="460.25"/>
    <d v="1899-12-30T15:00:00"/>
    <n v="1.3999999999999773"/>
    <n v="3.25"/>
    <n v="1405"/>
    <n v="4566.25"/>
    <n v="297"/>
    <n v="4269.25"/>
    <x v="0"/>
    <n v="3.0634573304156999E-3"/>
    <n v="652596"/>
    <n v="2000"/>
    <n v="1428"/>
    <n v="328"/>
    <n v="4313"/>
    <x v="242"/>
  </r>
  <r>
    <x v="5"/>
    <x v="105"/>
    <d v="1899-12-30T12:15:00"/>
    <x v="0"/>
    <n v="380"/>
    <x v="242"/>
    <n v="380.15"/>
    <d v="1899-12-30T15:00:00"/>
    <n v="1.1999999999999886"/>
    <n v="-0.14999999999997726"/>
    <n v="1635"/>
    <n v="-245.24999999996282"/>
    <n v="286"/>
    <n v="-531.24999999996282"/>
    <x v="1"/>
    <n v="3.15789473684208E-3"/>
    <n v="633080"/>
    <n v="2000"/>
    <n v="1666"/>
    <n v="317"/>
    <n v="-566.89999999996212"/>
    <x v="243"/>
  </r>
  <r>
    <x v="0"/>
    <x v="105"/>
    <d v="1899-12-30T10:00:00"/>
    <x v="0"/>
    <n v="459.5"/>
    <x v="243"/>
    <n v="459.9"/>
    <d v="1899-12-30T15:00:00"/>
    <n v="2.5"/>
    <n v="-0.39999999999997726"/>
    <n v="792"/>
    <n v="-316.79999999998199"/>
    <n v="168"/>
    <n v="-484.79999999998199"/>
    <x v="1"/>
    <n v="5.4406964091403701E-3"/>
    <n v="367600"/>
    <n v="2000"/>
    <n v="800"/>
    <n v="184"/>
    <n v="-503.99999999998181"/>
    <x v="244"/>
  </r>
  <r>
    <x v="16"/>
    <x v="106"/>
    <d v="1899-12-30T12:00:00"/>
    <x v="0"/>
    <n v="290.39999999999998"/>
    <x v="240"/>
    <n v="290.55"/>
    <d v="1899-12-30T15:00:00"/>
    <n v="1.1000000000000227"/>
    <n v="-0.15000000000003411"/>
    <n v="1780"/>
    <n v="-267.00000000006071"/>
    <n v="238"/>
    <n v="-505.00000000006071"/>
    <x v="1"/>
    <n v="3.7878787878788699E-3"/>
    <n v="527947.19999999995"/>
    <n v="2000"/>
    <n v="1818"/>
    <n v="265"/>
    <n v="-537.700000000062"/>
    <x v="245"/>
  </r>
  <r>
    <x v="0"/>
    <x v="106"/>
    <d v="1899-12-30T12:45:00"/>
    <x v="1"/>
    <n v="463"/>
    <x v="244"/>
    <n v="461"/>
    <d v="1899-12-30T12:45:00"/>
    <n v="2"/>
    <n v="-2"/>
    <n v="988"/>
    <n v="-1976"/>
    <n v="210"/>
    <n v="-2186"/>
    <x v="1"/>
    <n v="4.3196544276457903E-3"/>
    <n v="463000"/>
    <n v="2000"/>
    <n v="1000"/>
    <n v="231"/>
    <n v="-2231"/>
    <x v="246"/>
  </r>
  <r>
    <x v="14"/>
    <x v="107"/>
    <d v="1899-12-30T10:00:00"/>
    <x v="0"/>
    <n v="572.20000000000005"/>
    <x v="245"/>
    <n v="571.15"/>
    <d v="1899-12-30T15:00:00"/>
    <n v="2.5999999999999091"/>
    <n v="1.0500000000000682"/>
    <n v="762"/>
    <n v="800.10000000005198"/>
    <n v="201"/>
    <n v="599.10000000005198"/>
    <x v="0"/>
    <n v="4.5438657811952303E-3"/>
    <n v="440021.80000000005"/>
    <n v="2000"/>
    <n v="769"/>
    <n v="220"/>
    <n v="587.45000000005246"/>
    <x v="247"/>
  </r>
  <r>
    <x v="11"/>
    <x v="107"/>
    <d v="1899-12-30T10:45:00"/>
    <x v="1"/>
    <n v="2506.8000000000002"/>
    <x v="246"/>
    <n v="2501.1"/>
    <d v="1899-12-30T10:45:00"/>
    <n v="5.7000000000002728"/>
    <n v="-5.7000000000002728"/>
    <n v="349"/>
    <n v="-1989.3000000000952"/>
    <n v="402"/>
    <n v="-2391.3000000000952"/>
    <x v="1"/>
    <n v="2.27381522259465E-3"/>
    <n v="877380.00000000012"/>
    <n v="2000"/>
    <n v="350"/>
    <n v="439"/>
    <n v="-2434.0000000000955"/>
    <x v="248"/>
  </r>
  <r>
    <x v="7"/>
    <x v="108"/>
    <d v="1899-12-30T11:30:00"/>
    <x v="0"/>
    <n v="2685"/>
    <x v="247"/>
    <n v="2695.7"/>
    <d v="1899-12-30T13:45:00"/>
    <n v="10.699999999999818"/>
    <n v="-10.699999999999818"/>
    <n v="186"/>
    <n v="-1990.1999999999662"/>
    <n v="231"/>
    <n v="-2221.1999999999662"/>
    <x v="1"/>
    <n v="3.9851024208565396E-3"/>
    <n v="499410"/>
    <n v="2000"/>
    <n v="186"/>
    <n v="251"/>
    <n v="-2241.1999999999662"/>
    <x v="249"/>
  </r>
  <r>
    <x v="12"/>
    <x v="108"/>
    <d v="1899-12-30T11:15:00"/>
    <x v="0"/>
    <n v="7530"/>
    <x v="248"/>
    <n v="7502.15"/>
    <d v="1899-12-30T15:00:00"/>
    <n v="29.5"/>
    <n v="27.850000000000364"/>
    <n v="67"/>
    <n v="1865.9500000000244"/>
    <n v="232"/>
    <n v="1633.9500000000244"/>
    <x v="0"/>
    <n v="3.9176626826029201E-3"/>
    <n v="504510"/>
    <n v="2000"/>
    <n v="67"/>
    <n v="252"/>
    <n v="1613.9500000000244"/>
    <x v="250"/>
  </r>
  <r>
    <x v="11"/>
    <x v="109"/>
    <d v="1899-12-30T12:00:00"/>
    <x v="0"/>
    <n v="2550.9"/>
    <x v="249"/>
    <n v="2566.6999999999998"/>
    <d v="1899-12-30T12:15:00"/>
    <n v="15.799999999999727"/>
    <n v="-15.799999999999727"/>
    <n v="126"/>
    <n v="-1990.7999999999656"/>
    <n v="149"/>
    <n v="-2139.7999999999656"/>
    <x v="1"/>
    <n v="6.1938923517188896E-3"/>
    <n v="321413.40000000002"/>
    <n v="2000"/>
    <n v="126"/>
    <n v="162"/>
    <n v="-2152.7999999999656"/>
    <x v="251"/>
  </r>
  <r>
    <x v="17"/>
    <x v="110"/>
    <d v="1899-12-30T12:30:00"/>
    <x v="1"/>
    <n v="475"/>
    <x v="250"/>
    <n v="472.95"/>
    <d v="1899-12-30T12:30:00"/>
    <n v="2.0500000000000114"/>
    <n v="-2.0500000000000114"/>
    <n v="964"/>
    <n v="-1976.200000000011"/>
    <n v="211"/>
    <n v="-2187.2000000000107"/>
    <x v="1"/>
    <n v="4.3157894736842303E-3"/>
    <n v="463125"/>
    <n v="2000"/>
    <n v="975"/>
    <n v="232"/>
    <n v="-2230.7500000000109"/>
    <x v="252"/>
  </r>
  <r>
    <x v="1"/>
    <x v="110"/>
    <d v="1899-12-30T11:30:00"/>
    <x v="0"/>
    <n v="875.6"/>
    <x v="251"/>
    <n v="869.05"/>
    <d v="1899-12-30T15:00:00"/>
    <n v="3.3999999999999773"/>
    <n v="6.5500000000000682"/>
    <n v="584"/>
    <n v="3825.2000000000398"/>
    <n v="235"/>
    <n v="3590.2000000000398"/>
    <x v="0"/>
    <n v="3.8830516217450602E-3"/>
    <n v="514852.8"/>
    <n v="2000"/>
    <n v="588"/>
    <n v="257"/>
    <n v="3594.4000000000401"/>
    <x v="253"/>
  </r>
  <r>
    <x v="12"/>
    <x v="111"/>
    <d v="1899-12-30T10:00:00"/>
    <x v="1"/>
    <n v="7740"/>
    <x v="252"/>
    <n v="7753.1"/>
    <d v="1899-12-30T15:00:00"/>
    <n v="57.600000000000364"/>
    <n v="13.100000000000364"/>
    <n v="34"/>
    <n v="445.40000000001237"/>
    <n v="122"/>
    <n v="323.40000000001237"/>
    <x v="0"/>
    <n v="7.4418604651163298E-3"/>
    <n v="263160"/>
    <n v="2000"/>
    <n v="34"/>
    <n v="132"/>
    <n v="313.40000000001237"/>
    <x v="254"/>
  </r>
  <r>
    <x v="3"/>
    <x v="111"/>
    <d v="1899-12-30T13:45:00"/>
    <x v="1"/>
    <n v="1613.45"/>
    <x v="253"/>
    <n v="1615.75"/>
    <d v="1899-12-30T15:00:00"/>
    <n v="8.4500000000000455"/>
    <n v="2.2999999999999545"/>
    <n v="236"/>
    <n v="542.79999999998927"/>
    <n v="176"/>
    <n v="366.79999999998927"/>
    <x v="0"/>
    <n v="5.23722458086711E-3"/>
    <n v="380774.2"/>
    <n v="2000"/>
    <n v="236"/>
    <n v="191"/>
    <n v="351.79999999998927"/>
    <x v="255"/>
  </r>
  <r>
    <x v="3"/>
    <x v="112"/>
    <d v="1899-12-30T10:00:00"/>
    <x v="0"/>
    <n v="1608"/>
    <x v="254"/>
    <n v="1603.75"/>
    <d v="1899-12-30T15:00:00"/>
    <n v="4.6500000000000909"/>
    <n v="4.25"/>
    <n v="427"/>
    <n v="1814.75"/>
    <n v="316"/>
    <n v="1498.75"/>
    <x v="0"/>
    <n v="2.8917910447761801E-3"/>
    <n v="691440"/>
    <n v="2000"/>
    <n v="430"/>
    <n v="346"/>
    <n v="1481.5"/>
    <x v="256"/>
  </r>
  <r>
    <x v="7"/>
    <x v="113"/>
    <d v="1899-12-30T13:00:00"/>
    <x v="0"/>
    <n v="2371.4499999999998"/>
    <x v="255"/>
    <n v="2326.3000000000002"/>
    <d v="1899-12-30T15:00:00"/>
    <n v="16.550000000000182"/>
    <n v="45.149999999999636"/>
    <n v="120"/>
    <n v="5417.9999999999563"/>
    <n v="130"/>
    <n v="5287.9999999999563"/>
    <x v="0"/>
    <n v="6.97885260072959E-3"/>
    <n v="284574"/>
    <n v="2000"/>
    <n v="120"/>
    <n v="141"/>
    <n v="5276.9999999999563"/>
    <x v="257"/>
  </r>
  <r>
    <x v="17"/>
    <x v="114"/>
    <d v="1899-12-30T10:00:00"/>
    <x v="0"/>
    <n v="515.79999999999995"/>
    <x v="256"/>
    <n v="520.5"/>
    <d v="1899-12-30T11:30:00"/>
    <n v="4.7000000000000455"/>
    <n v="-4.7000000000000455"/>
    <n v="423"/>
    <n v="-1988.1000000000192"/>
    <n v="101"/>
    <n v="-2089.1000000000195"/>
    <x v="1"/>
    <n v="9.1120589375727895E-3"/>
    <n v="219214.99999999997"/>
    <n v="2000"/>
    <n v="425"/>
    <n v="111"/>
    <n v="-2108.5000000000191"/>
    <x v="258"/>
  </r>
  <r>
    <x v="7"/>
    <x v="114"/>
    <d v="1899-12-30T10:00:00"/>
    <x v="0"/>
    <n v="2172.4"/>
    <x v="257"/>
    <n v="2092.85"/>
    <d v="1899-12-30T15:00:00"/>
    <n v="18.599999999999909"/>
    <n v="79.550000000000182"/>
    <n v="107"/>
    <n v="8511.8500000000204"/>
    <n v="105"/>
    <n v="8406.8500000000204"/>
    <x v="0"/>
    <n v="8.5619591235499507E-3"/>
    <n v="232446.80000000002"/>
    <n v="2000"/>
    <n v="107"/>
    <n v="115"/>
    <n v="8396.8500000000204"/>
    <x v="259"/>
  </r>
  <r>
    <x v="6"/>
    <x v="114"/>
    <d v="1899-12-30T10:00:00"/>
    <x v="0"/>
    <n v="3936.05"/>
    <x v="258"/>
    <n v="3912.95"/>
    <d v="1899-12-30T15:00:00"/>
    <n v="32.599999999999909"/>
    <n v="23.100000000000364"/>
    <n v="61"/>
    <n v="1409.1000000000222"/>
    <n v="111"/>
    <n v="1298.1000000000222"/>
    <x v="0"/>
    <n v="8.2824151115966308E-3"/>
    <n v="240099.05000000002"/>
    <n v="2000"/>
    <n v="61"/>
    <n v="120"/>
    <n v="1289.1000000000222"/>
    <x v="260"/>
  </r>
  <r>
    <x v="12"/>
    <x v="114"/>
    <d v="1899-12-30T10:00:00"/>
    <x v="0"/>
    <n v="7795.05"/>
    <x v="259"/>
    <n v="7752.05"/>
    <d v="1899-12-30T15:00:00"/>
    <n v="62.849999999999454"/>
    <n v="43"/>
    <n v="31"/>
    <n v="1333"/>
    <n v="111"/>
    <n v="1222"/>
    <x v="0"/>
    <n v="8.0628090903842094E-3"/>
    <n v="241646.55000000002"/>
    <n v="2000"/>
    <n v="31"/>
    <n v="121"/>
    <n v="1212"/>
    <x v="261"/>
  </r>
  <r>
    <x v="1"/>
    <x v="114"/>
    <d v="1899-12-30T10:00:00"/>
    <x v="0"/>
    <n v="871.35"/>
    <x v="260"/>
    <n v="862.6"/>
    <d v="1899-12-30T15:00:00"/>
    <n v="9.3500000000000227"/>
    <n v="8.75"/>
    <n v="213"/>
    <n v="1863.75"/>
    <n v="85"/>
    <n v="1778.75"/>
    <x v="0"/>
    <n v="1.0730475698628599E-2"/>
    <n v="185597.55000000002"/>
    <n v="2000"/>
    <n v="213"/>
    <n v="93"/>
    <n v="1770.75"/>
    <x v="262"/>
  </r>
  <r>
    <x v="2"/>
    <x v="115"/>
    <d v="1899-12-30T13:30:00"/>
    <x v="0"/>
    <n v="31930.799999999999"/>
    <x v="261"/>
    <n v="31542.2"/>
    <d v="1899-12-30T15:00:00"/>
    <n v="279.10000000000218"/>
    <n v="388.59999999999854"/>
    <n v="7"/>
    <n v="2720.1999999999898"/>
    <n v="103"/>
    <n v="2617.1999999999898"/>
    <x v="0"/>
    <n v="8.7407769301114397E-3"/>
    <n v="223515.6"/>
    <n v="2000"/>
    <n v="7"/>
    <n v="112"/>
    <n v="2608.1999999999898"/>
    <x v="263"/>
  </r>
  <r>
    <x v="8"/>
    <x v="115"/>
    <d v="1899-12-30T10:00:00"/>
    <x v="1"/>
    <n v="1719.8"/>
    <x v="262"/>
    <n v="1731.5"/>
    <d v="1899-12-30T15:00:00"/>
    <n v="6.25"/>
    <n v="11.700000000000045"/>
    <n v="318"/>
    <n v="3720.6000000000145"/>
    <n v="253"/>
    <n v="3467.6000000000145"/>
    <x v="0"/>
    <n v="3.6341435050587299E-3"/>
    <n v="550336"/>
    <n v="2000"/>
    <n v="320"/>
    <n v="277"/>
    <n v="3467.0000000000146"/>
    <x v="264"/>
  </r>
  <r>
    <x v="4"/>
    <x v="115"/>
    <d v="1899-12-30T10:00:00"/>
    <x v="0"/>
    <n v="396.2"/>
    <x v="263"/>
    <n v="393.8"/>
    <d v="1899-12-30T15:00:00"/>
    <n v="1.4499999999999886"/>
    <n v="2.3999999999999773"/>
    <n v="1357"/>
    <n v="3256.7999999999693"/>
    <n v="247"/>
    <n v="3009.7999999999693"/>
    <x v="0"/>
    <n v="3.6597677940433801E-3"/>
    <n v="546359.79999999993"/>
    <n v="2000"/>
    <n v="1379"/>
    <n v="273"/>
    <n v="3036.5999999999685"/>
    <x v="265"/>
  </r>
  <r>
    <x v="2"/>
    <x v="116"/>
    <d v="1899-12-30T10:00:00"/>
    <x v="0"/>
    <n v="30603.3"/>
    <x v="264"/>
    <n v="30046"/>
    <d v="1899-12-30T15:00:00"/>
    <n v="401.5"/>
    <n v="557.29999999999927"/>
    <n v="4"/>
    <n v="2229.1999999999971"/>
    <n v="56"/>
    <n v="2173.1999999999971"/>
    <x v="0"/>
    <n v="1.3119500184620599E-2"/>
    <n v="122413.2"/>
    <n v="2000"/>
    <n v="4"/>
    <n v="61"/>
    <n v="2168.1999999999971"/>
    <x v="266"/>
  </r>
  <r>
    <x v="13"/>
    <x v="116"/>
    <d v="1899-12-30T10:00:00"/>
    <x v="1"/>
    <n v="273.45"/>
    <x v="265"/>
    <n v="272.35000000000002"/>
    <d v="1899-12-30T15:00:00"/>
    <n v="2.1499999999999773"/>
    <n v="-1.0999999999999659"/>
    <n v="920"/>
    <n v="-1011.9999999999686"/>
    <n v="116"/>
    <n v="-1127.9999999999686"/>
    <x v="1"/>
    <n v="7.8624977143901195E-3"/>
    <n v="254308.5"/>
    <n v="2000"/>
    <n v="930"/>
    <n v="127"/>
    <n v="-1149.9999999999682"/>
    <x v="267"/>
  </r>
  <r>
    <x v="10"/>
    <x v="117"/>
    <d v="1899-12-30T12:30:00"/>
    <x v="1"/>
    <n v="1066"/>
    <x v="266"/>
    <n v="1056.3"/>
    <d v="1899-12-30T12:30:00"/>
    <n v="9.7000000000000455"/>
    <n v="-9.7000000000000455"/>
    <n v="205"/>
    <n v="-1988.5000000000093"/>
    <n v="101"/>
    <n v="-2089.5000000000091"/>
    <x v="1"/>
    <n v="9.0994371482176796E-3"/>
    <n v="219596"/>
    <n v="2000"/>
    <n v="206"/>
    <n v="110"/>
    <n v="-2108.2000000000094"/>
    <x v="268"/>
  </r>
  <r>
    <x v="10"/>
    <x v="118"/>
    <d v="1899-12-30T12:15:00"/>
    <x v="1"/>
    <n v="1089.25"/>
    <x v="267"/>
    <n v="1078.8499999999999"/>
    <d v="1899-12-30T12:15:00"/>
    <n v="10.400000000000091"/>
    <n v="-10.400000000000091"/>
    <n v="191"/>
    <n v="-1986.4000000000174"/>
    <n v="96"/>
    <n v="-2082.4000000000174"/>
    <x v="1"/>
    <n v="9.5478540280010005E-3"/>
    <n v="209136"/>
    <n v="2000"/>
    <n v="192"/>
    <n v="105"/>
    <n v="-2101.8000000000175"/>
    <x v="269"/>
  </r>
  <r>
    <x v="4"/>
    <x v="118"/>
    <d v="1899-12-30T10:00:00"/>
    <x v="0"/>
    <n v="403"/>
    <x v="268"/>
    <n v="402.2"/>
    <d v="1899-12-30T15:00:00"/>
    <n v="1.9499999999999886"/>
    <n v="0.80000000000001137"/>
    <n v="1013"/>
    <n v="810.40000000001146"/>
    <n v="188"/>
    <n v="622.40000000001146"/>
    <x v="0"/>
    <n v="4.8387096774193299E-3"/>
    <n v="413075"/>
    <n v="2000"/>
    <n v="1025"/>
    <n v="207"/>
    <n v="613.0000000000116"/>
    <x v="270"/>
  </r>
  <r>
    <x v="14"/>
    <x v="119"/>
    <d v="1899-12-30T10:00:00"/>
    <x v="1"/>
    <n v="480.4"/>
    <x v="269"/>
    <n v="485.75"/>
    <d v="1899-12-30T15:00:00"/>
    <n v="7.8999999999999773"/>
    <n v="5.3500000000000227"/>
    <n v="252"/>
    <n v="1348.2000000000057"/>
    <n v="56"/>
    <n v="1292.2000000000057"/>
    <x v="0"/>
    <n v="1.6444629475437102E-2"/>
    <n v="121541.2"/>
    <n v="2000"/>
    <n v="253"/>
    <n v="62"/>
    <n v="1291.5500000000056"/>
    <x v="271"/>
  </r>
  <r>
    <x v="11"/>
    <x v="119"/>
    <d v="1899-12-30T10:00:00"/>
    <x v="0"/>
    <n v="2470"/>
    <x v="270"/>
    <n v="2482.1999999999998"/>
    <d v="1899-12-30T14:15:00"/>
    <n v="12.199999999999818"/>
    <n v="-12.199999999999818"/>
    <n v="163"/>
    <n v="-1988.5999999999704"/>
    <n v="186"/>
    <n v="-2174.5999999999704"/>
    <x v="1"/>
    <n v="4.9392712550606604E-3"/>
    <n v="402610"/>
    <n v="2000"/>
    <n v="163"/>
    <n v="202"/>
    <n v="-2190.5999999999704"/>
    <x v="272"/>
  </r>
  <r>
    <x v="0"/>
    <x v="120"/>
    <d v="1899-12-30T12:15:00"/>
    <x v="0"/>
    <n v="378.4"/>
    <x v="271"/>
    <n v="381"/>
    <d v="1899-12-30T15:15:00"/>
    <n v="2.6000000000000227"/>
    <n v="-2.6000000000000227"/>
    <n v="762"/>
    <n v="-1981.2000000000173"/>
    <n v="134"/>
    <n v="-2115.2000000000171"/>
    <x v="1"/>
    <n v="6.8710359408034397E-3"/>
    <n v="290989.59999999998"/>
    <n v="2000"/>
    <n v="769"/>
    <n v="146"/>
    <n v="-2145.4000000000174"/>
    <x v="273"/>
  </r>
  <r>
    <x v="3"/>
    <x v="121"/>
    <d v="1899-12-30T10:45:00"/>
    <x v="1"/>
    <n v="1581.8"/>
    <x v="272"/>
    <n v="1570.5"/>
    <d v="1899-12-30T10:45:00"/>
    <n v="11.299999999999955"/>
    <n v="-11.299999999999955"/>
    <n v="176"/>
    <n v="-1988.799999999992"/>
    <n v="128"/>
    <n v="-2116.799999999992"/>
    <x v="1"/>
    <n v="7.1437602731065598E-3"/>
    <n v="278396.79999999999"/>
    <n v="2000"/>
    <n v="176"/>
    <n v="139"/>
    <n v="-2127.799999999992"/>
    <x v="274"/>
  </r>
  <r>
    <x v="16"/>
    <x v="121"/>
    <d v="1899-12-30T10:15:00"/>
    <x v="1"/>
    <n v="280"/>
    <x v="273"/>
    <n v="278.5"/>
    <d v="1899-12-30T10:15:00"/>
    <n v="1.5"/>
    <n v="-1.5"/>
    <n v="1313"/>
    <n v="-1969.5"/>
    <n v="169"/>
    <n v="-2138.5"/>
    <x v="1"/>
    <n v="5.3571428571428598E-3"/>
    <n v="373240"/>
    <n v="2000"/>
    <n v="1333"/>
    <n v="187"/>
    <n v="-2186.5"/>
    <x v="275"/>
  </r>
  <r>
    <x v="8"/>
    <x v="122"/>
    <d v="1899-12-30T10:00:00"/>
    <x v="0"/>
    <n v="1753"/>
    <x v="274"/>
    <n v="1759.1"/>
    <d v="1899-12-30T12:45:00"/>
    <n v="6.0999999999999091"/>
    <n v="-6.0999999999999091"/>
    <n v="326"/>
    <n v="-1988.5999999999704"/>
    <n v="264"/>
    <n v="-2252.5999999999704"/>
    <x v="1"/>
    <n v="3.4797490017112998E-3"/>
    <n v="573231"/>
    <n v="2000"/>
    <n v="327"/>
    <n v="288"/>
    <n v="-2282.6999999999703"/>
    <x v="276"/>
  </r>
  <r>
    <x v="3"/>
    <x v="122"/>
    <d v="1899-12-30T10:15:00"/>
    <x v="0"/>
    <n v="1578.8"/>
    <x v="275"/>
    <n v="1567.7"/>
    <d v="1899-12-30T15:00:00"/>
    <n v="10.200000000000045"/>
    <n v="11.099999999999909"/>
    <n v="195"/>
    <n v="2164.4999999999823"/>
    <n v="142"/>
    <n v="2022.4999999999823"/>
    <x v="0"/>
    <n v="6.4606029896123896E-3"/>
    <n v="309444.8"/>
    <n v="2000"/>
    <n v="196"/>
    <n v="155"/>
    <n v="2020.5999999999822"/>
    <x v="277"/>
  </r>
  <r>
    <x v="10"/>
    <x v="123"/>
    <d v="1899-12-30T10:00:00"/>
    <x v="0"/>
    <n v="1137.75"/>
    <x v="276"/>
    <n v="1134.8"/>
    <d v="1899-12-30T15:00:00"/>
    <n v="6.5"/>
    <n v="2.9500000000000455"/>
    <n v="306"/>
    <n v="902.70000000001392"/>
    <n v="160"/>
    <n v="742.70000000001392"/>
    <x v="0"/>
    <n v="5.71303010327401E-3"/>
    <n v="349289.25"/>
    <n v="2000"/>
    <n v="307"/>
    <n v="175"/>
    <n v="730.65000000001396"/>
    <x v="278"/>
  </r>
  <r>
    <x v="5"/>
    <x v="124"/>
    <d v="1899-12-30T14:15:00"/>
    <x v="1"/>
    <n v="395.5"/>
    <x v="277"/>
    <n v="394.05"/>
    <d v="1899-12-30T14:15:00"/>
    <n v="1.4499999999999886"/>
    <n v="-1.4499999999999886"/>
    <n v="1357"/>
    <n v="-1967.6499999999846"/>
    <n v="247"/>
    <n v="-2214.6499999999846"/>
    <x v="1"/>
    <n v="3.6662452591655799E-3"/>
    <n v="545394.5"/>
    <n v="2000"/>
    <n v="1379"/>
    <n v="273"/>
    <n v="-2272.5499999999843"/>
    <x v="279"/>
  </r>
  <r>
    <x v="9"/>
    <x v="124"/>
    <d v="1899-12-30T10:00:00"/>
    <x v="1"/>
    <n v="1189.8"/>
    <x v="278"/>
    <n v="1217.8"/>
    <d v="1899-12-30T15:00:00"/>
    <n v="21"/>
    <n v="28"/>
    <n v="95"/>
    <n v="2660"/>
    <n v="53"/>
    <n v="2607"/>
    <x v="0"/>
    <n v="1.7650025214321699E-2"/>
    <n v="113031"/>
    <n v="2000"/>
    <n v="95"/>
    <n v="58"/>
    <n v="2602"/>
    <x v="280"/>
  </r>
  <r>
    <x v="2"/>
    <x v="124"/>
    <d v="1899-12-30T10:00:00"/>
    <x v="0"/>
    <n v="31430"/>
    <x v="279"/>
    <n v="31526.1"/>
    <d v="1899-12-30T10:30:00"/>
    <n v="96.099999999998545"/>
    <n v="-96.099999999998545"/>
    <n v="20"/>
    <n v="-1921.9999999999709"/>
    <n v="290"/>
    <n v="-2211.9999999999709"/>
    <x v="1"/>
    <n v="3.05758829144125E-3"/>
    <n v="628600"/>
    <n v="2000"/>
    <n v="20"/>
    <n v="315"/>
    <n v="-2236.9999999999709"/>
    <x v="281"/>
  </r>
  <r>
    <x v="1"/>
    <x v="124"/>
    <d v="1899-12-30T10:00:00"/>
    <x v="1"/>
    <n v="835"/>
    <x v="280"/>
    <n v="832.35"/>
    <d v="1899-12-30T15:00:00"/>
    <n v="5.7000000000000455"/>
    <n v="-2.6499999999999773"/>
    <n v="349"/>
    <n v="-924.84999999999206"/>
    <n v="134"/>
    <n v="-1058.8499999999922"/>
    <x v="1"/>
    <n v="6.8263473053892798E-3"/>
    <n v="292250"/>
    <n v="2000"/>
    <n v="350"/>
    <n v="146"/>
    <n v="-1073.499999999992"/>
    <x v="282"/>
  </r>
  <r>
    <x v="10"/>
    <x v="125"/>
    <d v="1899-12-30T11:45:00"/>
    <x v="1"/>
    <n v="1182.8"/>
    <x v="281"/>
    <n v="1174"/>
    <d v="1899-12-30T11:45:00"/>
    <n v="8.7999999999999545"/>
    <n v="-8.7999999999999545"/>
    <n v="226"/>
    <n v="-1988.7999999999897"/>
    <n v="123"/>
    <n v="-2111.7999999999897"/>
    <x v="1"/>
    <n v="7.4399729455528899E-3"/>
    <n v="268495.59999999998"/>
    <n v="2000"/>
    <n v="227"/>
    <n v="134"/>
    <n v="-2131.5999999999894"/>
    <x v="283"/>
  </r>
  <r>
    <x v="12"/>
    <x v="126"/>
    <d v="1899-12-30T10:15:00"/>
    <x v="1"/>
    <n v="7854.8"/>
    <x v="282"/>
    <n v="7840"/>
    <d v="1899-12-30T10:15:00"/>
    <n v="14.800000000000182"/>
    <n v="-14.800000000000182"/>
    <n v="134"/>
    <n v="-1983.2000000000244"/>
    <n v="484"/>
    <n v="-2467.2000000000244"/>
    <x v="1"/>
    <n v="1.88419819728067E-3"/>
    <n v="1060398"/>
    <n v="2000"/>
    <n v="135"/>
    <n v="530"/>
    <n v="-2528.0000000000246"/>
    <x v="284"/>
  </r>
  <r>
    <x v="15"/>
    <x v="126"/>
    <d v="1899-12-30T10:00:00"/>
    <x v="0"/>
    <n v="162.19999999999999"/>
    <x v="283"/>
    <n v="162.6"/>
    <d v="1899-12-30T11:45:00"/>
    <n v="0.40000000000000568"/>
    <n v="-0.40000000000000568"/>
    <n v="4728"/>
    <n v="-1891.2000000000269"/>
    <n v="354"/>
    <n v="-2245.2000000000271"/>
    <x v="1"/>
    <n v="2.4660912453761102E-3"/>
    <n v="810837.79999999993"/>
    <n v="2000"/>
    <n v="4999"/>
    <n v="406"/>
    <n v="-2405.6000000000286"/>
    <x v="285"/>
  </r>
  <r>
    <x v="13"/>
    <x v="127"/>
    <d v="1899-12-30T10:00:00"/>
    <x v="0"/>
    <n v="278.25"/>
    <x v="284"/>
    <n v="275.64999999999998"/>
    <d v="1899-12-30T15:00:00"/>
    <n v="1.8000000000000114"/>
    <n v="2.6000000000000227"/>
    <n v="1097"/>
    <n v="2852.2000000000248"/>
    <n v="140"/>
    <n v="2712.2000000000248"/>
    <x v="0"/>
    <n v="6.4690026954178298E-3"/>
    <n v="309135.75"/>
    <n v="2000"/>
    <n v="1111"/>
    <n v="154"/>
    <n v="2734.6000000000254"/>
    <x v="286"/>
  </r>
  <r>
    <x v="8"/>
    <x v="128"/>
    <d v="1899-12-30T10:00:00"/>
    <x v="0"/>
    <n v="1765.35"/>
    <x v="285"/>
    <n v="1768.9"/>
    <d v="1899-12-30T12:30:00"/>
    <n v="3.5500000000001819"/>
    <n v="-3.5500000000001819"/>
    <n v="559"/>
    <n v="-1984.4500000001017"/>
    <n v="455"/>
    <n v="-2439.4500000001017"/>
    <x v="1"/>
    <n v="2.0109326762399399E-3"/>
    <n v="993892.04999999993"/>
    <n v="2000"/>
    <n v="563"/>
    <n v="498"/>
    <n v="-2496.6500000001024"/>
    <x v="287"/>
  </r>
  <r>
    <x v="17"/>
    <x v="129"/>
    <d v="1899-12-30T10:00:00"/>
    <x v="0"/>
    <n v="517.29999999999995"/>
    <x v="286"/>
    <n v="521.4"/>
    <d v="1899-12-30T10:15:00"/>
    <n v="4.1000000000000227"/>
    <n v="-4.1000000000000227"/>
    <n v="485"/>
    <n v="-1988.5000000000109"/>
    <n v="116"/>
    <n v="-2104.5000000000109"/>
    <x v="1"/>
    <n v="7.9257684129132502E-3"/>
    <n v="251925.09999999998"/>
    <n v="2000"/>
    <n v="487"/>
    <n v="127"/>
    <n v="-2123.7000000000112"/>
    <x v="288"/>
  </r>
  <r>
    <x v="2"/>
    <x v="129"/>
    <d v="1899-12-30T12:45:00"/>
    <x v="0"/>
    <n v="33057.9"/>
    <x v="287"/>
    <n v="32632.9"/>
    <d v="1899-12-30T15:00:00"/>
    <n v="232.09999999999854"/>
    <n v="425"/>
    <n v="8"/>
    <n v="3400"/>
    <n v="121"/>
    <n v="3279"/>
    <x v="0"/>
    <n v="7.0210146440033601E-3"/>
    <n v="264463.2"/>
    <n v="2000"/>
    <n v="8"/>
    <n v="132"/>
    <n v="3268"/>
    <x v="289"/>
  </r>
  <r>
    <x v="11"/>
    <x v="129"/>
    <d v="1899-12-30T10:15:00"/>
    <x v="1"/>
    <n v="2474"/>
    <x v="288"/>
    <n v="2467.1"/>
    <d v="1899-12-30T10:15:00"/>
    <n v="6.9000000000000909"/>
    <n v="-6.9000000000000909"/>
    <n v="288"/>
    <n v="-1987.2000000000262"/>
    <n v="328"/>
    <n v="-2315.2000000000262"/>
    <x v="1"/>
    <n v="2.7890056588520998E-3"/>
    <n v="714986"/>
    <n v="2000"/>
    <n v="289"/>
    <n v="357"/>
    <n v="-2351.1000000000263"/>
    <x v="290"/>
  </r>
  <r>
    <x v="11"/>
    <x v="130"/>
    <d v="1899-12-30T10:45:00"/>
    <x v="0"/>
    <n v="2462"/>
    <x v="289"/>
    <n v="2468.15"/>
    <d v="1899-12-30T11:15:00"/>
    <n v="6.1500000000000909"/>
    <n v="-6.1500000000000909"/>
    <n v="323"/>
    <n v="-1986.4500000000294"/>
    <n v="367"/>
    <n v="-2353.4500000000294"/>
    <x v="1"/>
    <n v="2.4979691307880098E-3"/>
    <n v="800150"/>
    <n v="2000"/>
    <n v="325"/>
    <n v="401"/>
    <n v="-2399.7500000000296"/>
    <x v="291"/>
  </r>
  <r>
    <x v="13"/>
    <x v="131"/>
    <d v="1899-12-30T11:15:00"/>
    <x v="1"/>
    <n v="277.25"/>
    <x v="290"/>
    <n v="275.75"/>
    <d v="1899-12-30T11:15:00"/>
    <n v="1.5"/>
    <n v="-1.5"/>
    <n v="1313"/>
    <n v="-1969.5"/>
    <n v="168"/>
    <n v="-2137.5"/>
    <x v="1"/>
    <n v="5.4102795311091103E-3"/>
    <n v="369574.25"/>
    <n v="2000"/>
    <n v="1333"/>
    <n v="185"/>
    <n v="-2184.5"/>
    <x v="292"/>
  </r>
  <r>
    <x v="3"/>
    <x v="131"/>
    <d v="1899-12-30T10:00:00"/>
    <x v="0"/>
    <n v="820.3"/>
    <x v="291"/>
    <n v="822.35"/>
    <d v="1899-12-30T11:00:00"/>
    <n v="2.0500000000000682"/>
    <n v="-2.0500000000000682"/>
    <n v="964"/>
    <n v="-1976.2000000000658"/>
    <n v="365"/>
    <n v="-2341.2000000000658"/>
    <x v="1"/>
    <n v="2.49908570035361E-3"/>
    <n v="799792.5"/>
    <n v="2000"/>
    <n v="975"/>
    <n v="401"/>
    <n v="-2399.7500000000664"/>
    <x v="293"/>
  </r>
  <r>
    <x v="7"/>
    <x v="132"/>
    <d v="1899-12-30T10:30:00"/>
    <x v="1"/>
    <n v="2206"/>
    <x v="292"/>
    <n v="2210.6999999999998"/>
    <d v="1899-12-30T15:00:00"/>
    <n v="22.75"/>
    <n v="4.6999999999998181"/>
    <n v="87"/>
    <n v="408.89999999998417"/>
    <n v="89"/>
    <n v="319.89999999998417"/>
    <x v="0"/>
    <n v="1.0312783318223001E-2"/>
    <n v="191922"/>
    <n v="2000"/>
    <n v="87"/>
    <n v="97"/>
    <n v="311.89999999998417"/>
    <x v="294"/>
  </r>
  <r>
    <x v="2"/>
    <x v="132"/>
    <d v="1899-12-30T10:00:00"/>
    <x v="0"/>
    <n v="32452"/>
    <x v="293"/>
    <n v="32082.3"/>
    <d v="1899-12-30T15:00:00"/>
    <n v="108.29999999999927"/>
    <n v="369.70000000000073"/>
    <n v="18"/>
    <n v="6654.6000000000131"/>
    <n v="268"/>
    <n v="6386.6000000000131"/>
    <x v="0"/>
    <n v="3.3372365339578202E-3"/>
    <n v="584136"/>
    <n v="2000"/>
    <n v="18"/>
    <n v="291"/>
    <n v="6363.6000000000131"/>
    <x v="295"/>
  </r>
  <r>
    <x v="9"/>
    <x v="133"/>
    <d v="1899-12-30T11:00:00"/>
    <x v="1"/>
    <n v="1261.8"/>
    <x v="294"/>
    <n v="1253.75"/>
    <d v="1899-12-30T11:00:00"/>
    <n v="8.0499999999999545"/>
    <n v="-8.0499999999999545"/>
    <n v="247"/>
    <n v="-1988.3499999999888"/>
    <n v="143"/>
    <n v="-2131.3499999999885"/>
    <x v="1"/>
    <n v="6.3797749247106999E-3"/>
    <n v="312926.39999999997"/>
    <n v="2000"/>
    <n v="248"/>
    <n v="156"/>
    <n v="-2152.3999999999887"/>
    <x v="296"/>
  </r>
  <r>
    <x v="7"/>
    <x v="133"/>
    <d v="1899-12-30T10:15:00"/>
    <x v="1"/>
    <n v="2252"/>
    <x v="295"/>
    <n v="2240.1"/>
    <d v="1899-12-30T10:15:00"/>
    <n v="11.900000000000091"/>
    <n v="-11.900000000000091"/>
    <n v="167"/>
    <n v="-1987.3000000000152"/>
    <n v="173"/>
    <n v="-2160.3000000000152"/>
    <x v="1"/>
    <n v="5.2841918294849397E-3"/>
    <n v="378336"/>
    <n v="2000"/>
    <n v="168"/>
    <n v="189"/>
    <n v="-2188.2000000000153"/>
    <x v="297"/>
  </r>
  <r>
    <x v="13"/>
    <x v="134"/>
    <d v="1899-12-30T10:00:00"/>
    <x v="0"/>
    <n v="270.7"/>
    <x v="296"/>
    <n v="269.14999999999998"/>
    <d v="1899-12-30T15:00:00"/>
    <n v="0.94999999999998863"/>
    <n v="1.5500000000000114"/>
    <n v="2055"/>
    <n v="3185.2500000000232"/>
    <n v="256"/>
    <n v="2929.2500000000232"/>
    <x v="0"/>
    <n v="3.5094200221647198E-3"/>
    <n v="569823.5"/>
    <n v="2000"/>
    <n v="2105"/>
    <n v="285"/>
    <n v="2977.7500000000241"/>
    <x v="298"/>
  </r>
  <r>
    <x v="10"/>
    <x v="135"/>
    <d v="1899-12-30T10:00:00"/>
    <x v="0"/>
    <n v="1240.5"/>
    <x v="297"/>
    <n v="1228.9000000000001"/>
    <d v="1899-12-30T15:00:00"/>
    <n v="7.2000000000000455"/>
    <n v="11.599999999999909"/>
    <n v="276"/>
    <n v="3201.5999999999749"/>
    <n v="157"/>
    <n v="3044.5999999999749"/>
    <x v="0"/>
    <n v="5.80411124546558E-3"/>
    <n v="343618.5"/>
    <n v="2000"/>
    <n v="277"/>
    <n v="172"/>
    <n v="3041.1999999999748"/>
    <x v="299"/>
  </r>
  <r>
    <x v="3"/>
    <x v="136"/>
    <d v="1899-12-30T12:15:00"/>
    <x v="0"/>
    <n v="838.8"/>
    <x v="298"/>
    <n v="839.15"/>
    <d v="1899-12-30T15:00:00"/>
    <n v="3.2000000000000455"/>
    <n v="-0.35000000000002274"/>
    <n v="620"/>
    <n v="-217.0000000000141"/>
    <n v="240"/>
    <n v="-457.0000000000141"/>
    <x v="1"/>
    <n v="3.8149737720553699E-3"/>
    <n v="523411.19999999995"/>
    <n v="2000"/>
    <n v="624"/>
    <n v="262"/>
    <n v="-480.40000000001419"/>
    <x v="300"/>
  </r>
  <r>
    <x v="15"/>
    <x v="137"/>
    <d v="1899-12-30T10:00:00"/>
    <x v="0"/>
    <n v="165.3"/>
    <x v="299"/>
    <n v="166.15"/>
    <d v="1899-12-30T11:15:00"/>
    <n v="0.84999999999999432"/>
    <n v="-0.84999999999999432"/>
    <n v="2290"/>
    <n v="-1946.499999999987"/>
    <n v="175"/>
    <n v="-2121.4999999999873"/>
    <x v="1"/>
    <n v="5.1421657592256196E-3"/>
    <n v="388785.60000000003"/>
    <n v="2000"/>
    <n v="2352"/>
    <n v="195"/>
    <n v="-2194.1999999999866"/>
    <x v="301"/>
  </r>
  <r>
    <x v="7"/>
    <x v="138"/>
    <d v="1899-12-30T10:00:00"/>
    <x v="1"/>
    <n v="2408.5500000000002"/>
    <x v="300"/>
    <n v="2484.6999999999998"/>
    <d v="1899-12-30T15:00:00"/>
    <n v="20"/>
    <n v="76.149999999999636"/>
    <n v="99"/>
    <n v="7538.849999999964"/>
    <n v="112"/>
    <n v="7426.849999999964"/>
    <x v="0"/>
    <n v="8.3037512196134592E-3"/>
    <n v="240855.00000000003"/>
    <n v="2000"/>
    <n v="100"/>
    <n v="123"/>
    <n v="7491.9999999999636"/>
    <x v="302"/>
  </r>
  <r>
    <x v="16"/>
    <x v="138"/>
    <d v="1899-12-30T10:00:00"/>
    <x v="0"/>
    <n v="268.39999999999998"/>
    <x v="90"/>
    <n v="268.5"/>
    <d v="1899-12-30T15:00:00"/>
    <n v="1.9000000000000341"/>
    <n v="-0.10000000000002274"/>
    <n v="1040"/>
    <n v="-104.00000000002365"/>
    <n v="129"/>
    <n v="-233.00000000002365"/>
    <x v="1"/>
    <n v="7.0789865871834397E-3"/>
    <n v="282356.8"/>
    <n v="2000"/>
    <n v="1052"/>
    <n v="142"/>
    <n v="-247.20000000002392"/>
    <x v="303"/>
  </r>
  <r>
    <x v="0"/>
    <x v="138"/>
    <d v="1899-12-30T10:00:00"/>
    <x v="0"/>
    <n v="411.55"/>
    <x v="301"/>
    <n v="416.6"/>
    <d v="1899-12-30T14:45:00"/>
    <n v="5.0500000000000114"/>
    <n v="-5.0500000000000114"/>
    <n v="394"/>
    <n v="-1989.7000000000044"/>
    <n v="76"/>
    <n v="-2065.7000000000044"/>
    <x v="1"/>
    <n v="1.2270683999514099E-2"/>
    <n v="162973.80000000002"/>
    <n v="2000"/>
    <n v="396"/>
    <n v="82"/>
    <n v="-2081.8000000000047"/>
    <x v="304"/>
  </r>
  <r>
    <x v="4"/>
    <x v="138"/>
    <d v="1899-12-30T12:30:00"/>
    <x v="1"/>
    <n v="455"/>
    <x v="302"/>
    <n v="460.8"/>
    <d v="1899-12-30T15:00:00"/>
    <n v="3.8999999999999773"/>
    <n v="5.8000000000000114"/>
    <n v="509"/>
    <n v="2952.2000000000057"/>
    <n v="108"/>
    <n v="2844.2000000000057"/>
    <x v="0"/>
    <n v="8.5714285714285198E-3"/>
    <n v="232960"/>
    <n v="2000"/>
    <n v="512"/>
    <n v="118"/>
    <n v="2851.6000000000058"/>
    <x v="305"/>
  </r>
  <r>
    <x v="9"/>
    <x v="139"/>
    <d v="1899-12-30T10:00:00"/>
    <x v="0"/>
    <n v="1216.5999999999999"/>
    <x v="303"/>
    <n v="1221"/>
    <d v="1899-12-30T12:00:00"/>
    <n v="4.4000000000000909"/>
    <n v="-4.4000000000000909"/>
    <n v="452"/>
    <n v="-1988.8000000000411"/>
    <n v="254"/>
    <n v="-2242.8000000000411"/>
    <x v="1"/>
    <n v="3.6166365280290102E-3"/>
    <n v="552336.39999999991"/>
    <n v="2000"/>
    <n v="454"/>
    <n v="277"/>
    <n v="-2274.6000000000413"/>
    <x v="306"/>
  </r>
  <r>
    <x v="11"/>
    <x v="139"/>
    <d v="1899-12-30T13:15:00"/>
    <x v="0"/>
    <n v="2500"/>
    <x v="304"/>
    <n v="2500.0500000000002"/>
    <d v="1899-12-30T15:00:00"/>
    <n v="16.800000000000182"/>
    <n v="-5.0000000000181899E-2"/>
    <n v="118"/>
    <n v="-5.9000000000214641"/>
    <n v="136"/>
    <n v="-141.90000000002146"/>
    <x v="1"/>
    <n v="6.7200000000000697E-3"/>
    <n v="297500"/>
    <n v="2000"/>
    <n v="119"/>
    <n v="149"/>
    <n v="-154.95000000002165"/>
    <x v="307"/>
  </r>
  <r>
    <x v="9"/>
    <x v="140"/>
    <d v="1899-12-30T10:00:00"/>
    <x v="0"/>
    <n v="1197.7"/>
    <x v="305"/>
    <n v="1199.3499999999999"/>
    <d v="1899-12-30T15:00:00"/>
    <n v="10.599999999999909"/>
    <n v="-1.6499999999998636"/>
    <n v="188"/>
    <n v="-310.19999999997435"/>
    <n v="104"/>
    <n v="-414.19999999997435"/>
    <x v="1"/>
    <n v="8.85029640143601E-3"/>
    <n v="225167.6"/>
    <n v="2000"/>
    <n v="188"/>
    <n v="113"/>
    <n v="-423.19999999997435"/>
    <x v="308"/>
  </r>
  <r>
    <x v="5"/>
    <x v="141"/>
    <d v="1899-12-30T11:00:00"/>
    <x v="1"/>
    <n v="393.95"/>
    <x v="306"/>
    <n v="390.5"/>
    <d v="1899-12-30T11:00:00"/>
    <n v="3.4499999999999886"/>
    <n v="-3.4499999999999886"/>
    <n v="575"/>
    <n v="-1983.7499999999934"/>
    <n v="104"/>
    <n v="-2087.7499999999936"/>
    <x v="1"/>
    <n v="8.7574565300164702E-3"/>
    <n v="228097.05"/>
    <n v="2000"/>
    <n v="579"/>
    <n v="114"/>
    <n v="-2111.5499999999934"/>
    <x v="309"/>
  </r>
  <r>
    <x v="13"/>
    <x v="142"/>
    <d v="1899-12-30T14:15:00"/>
    <x v="0"/>
    <n v="261.45"/>
    <x v="307"/>
    <n v="257.45"/>
    <d v="1899-12-30T15:00:00"/>
    <n v="1.1000000000000227"/>
    <n v="4"/>
    <n v="1780"/>
    <n v="7120"/>
    <n v="213"/>
    <n v="6907"/>
    <x v="0"/>
    <n v="4.2073054121247802E-3"/>
    <n v="475316.1"/>
    <n v="2000"/>
    <n v="1818"/>
    <n v="236"/>
    <n v="7036"/>
    <x v="310"/>
  </r>
  <r>
    <x v="11"/>
    <x v="142"/>
    <d v="1899-12-30T14:15:00"/>
    <x v="1"/>
    <n v="2500.5"/>
    <x v="308"/>
    <n v="2489.5"/>
    <d v="1899-12-30T14:15:00"/>
    <n v="11"/>
    <n v="-11"/>
    <n v="181"/>
    <n v="-1991"/>
    <n v="208"/>
    <n v="-2199"/>
    <x v="1"/>
    <n v="4.3991201759648099E-3"/>
    <n v="452590.5"/>
    <n v="2000"/>
    <n v="181"/>
    <n v="226"/>
    <n v="-2217"/>
    <x v="311"/>
  </r>
  <r>
    <x v="7"/>
    <x v="143"/>
    <d v="1899-12-30T10:00:00"/>
    <x v="1"/>
    <n v="2342.4"/>
    <x v="309"/>
    <n v="2380.15"/>
    <d v="1899-12-30T15:00:00"/>
    <n v="43.950000000000273"/>
    <n v="37.75"/>
    <n v="45"/>
    <n v="1698.75"/>
    <n v="49"/>
    <n v="1649.75"/>
    <x v="0"/>
    <n v="1.8762807377049301E-2"/>
    <n v="105408"/>
    <n v="2000"/>
    <n v="45"/>
    <n v="54"/>
    <n v="1644.75"/>
    <x v="312"/>
  </r>
  <r>
    <x v="10"/>
    <x v="143"/>
    <d v="1899-12-30T10:00:00"/>
    <x v="1"/>
    <n v="1122"/>
    <x v="310"/>
    <n v="1124.5999999999999"/>
    <d v="1899-12-30T15:00:00"/>
    <n v="10.150000000000091"/>
    <n v="2.5999999999999091"/>
    <n v="196"/>
    <n v="509.59999999998217"/>
    <n v="102"/>
    <n v="407.59999999998217"/>
    <x v="0"/>
    <n v="9.0463458110517803E-3"/>
    <n v="221034"/>
    <n v="2000"/>
    <n v="197"/>
    <n v="111"/>
    <n v="401.19999999998208"/>
    <x v="313"/>
  </r>
  <r>
    <x v="15"/>
    <x v="143"/>
    <d v="1899-12-30T10:00:00"/>
    <x v="1"/>
    <n v="170.35"/>
    <x v="311"/>
    <n v="171.7"/>
    <d v="1899-12-30T15:00:00"/>
    <n v="2.1500000000000057"/>
    <n v="1.3499999999999943"/>
    <n v="920"/>
    <n v="1241.9999999999948"/>
    <n v="73"/>
    <n v="1168.9999999999948"/>
    <x v="0"/>
    <n v="1.26210742588788E-2"/>
    <n v="158425.5"/>
    <n v="2000"/>
    <n v="930"/>
    <n v="80"/>
    <n v="1175.4999999999948"/>
    <x v="314"/>
  </r>
  <r>
    <x v="4"/>
    <x v="143"/>
    <d v="1899-12-30T10:00:00"/>
    <x v="0"/>
    <n v="448.05"/>
    <x v="312"/>
    <n v="451.5"/>
    <d v="1899-12-30T10:15:00"/>
    <n v="3.4499999999999886"/>
    <n v="-3.4499999999999886"/>
    <n v="575"/>
    <n v="-1983.7499999999934"/>
    <n v="119"/>
    <n v="-2102.7499999999936"/>
    <x v="1"/>
    <n v="7.7000334784063998E-3"/>
    <n v="259420.95"/>
    <n v="2000"/>
    <n v="579"/>
    <n v="131"/>
    <n v="-2128.5499999999934"/>
    <x v="315"/>
  </r>
  <r>
    <x v="5"/>
    <x v="144"/>
    <d v="1899-12-30T10:15:00"/>
    <x v="1"/>
    <n v="387"/>
    <x v="313"/>
    <n v="387.15"/>
    <d v="1899-12-30T15:00:00"/>
    <n v="4.25"/>
    <n v="0.14999999999997726"/>
    <n v="468"/>
    <n v="70.199999999989359"/>
    <n v="84"/>
    <n v="-13.800000000010641"/>
    <x v="1"/>
    <n v="1.09819121447028E-2"/>
    <n v="181890"/>
    <n v="2000"/>
    <n v="470"/>
    <n v="91"/>
    <n v="-20.500000000010687"/>
    <x v="316"/>
  </r>
  <r>
    <x v="17"/>
    <x v="144"/>
    <d v="1899-12-30T10:15:00"/>
    <x v="0"/>
    <n v="479"/>
    <x v="314"/>
    <n v="484"/>
    <d v="1899-12-30T12:15:00"/>
    <n v="5"/>
    <n v="-5"/>
    <n v="398"/>
    <n v="-1990"/>
    <n v="89"/>
    <n v="-2079"/>
    <x v="1"/>
    <n v="1.04384133611691E-2"/>
    <n v="191600"/>
    <n v="2000"/>
    <n v="400"/>
    <n v="97"/>
    <n v="-2097"/>
    <x v="317"/>
  </r>
  <r>
    <x v="13"/>
    <x v="144"/>
    <d v="1899-12-30T11:30:00"/>
    <x v="1"/>
    <n v="265.5"/>
    <x v="315"/>
    <n v="267.35000000000002"/>
    <d v="1899-12-30T15:00:00"/>
    <n v="1.5"/>
    <n v="1.8500000000000227"/>
    <n v="1313"/>
    <n v="2429.0500000000297"/>
    <n v="161"/>
    <n v="2268.0500000000297"/>
    <x v="0"/>
    <n v="5.6497175141242903E-3"/>
    <n v="353911.5"/>
    <n v="2000"/>
    <n v="1333"/>
    <n v="178"/>
    <n v="2288.0500000000302"/>
    <x v="318"/>
  </r>
  <r>
    <x v="14"/>
    <x v="144"/>
    <d v="1899-12-30T10:00:00"/>
    <x v="1"/>
    <n v="509.95"/>
    <x v="316"/>
    <n v="516.5"/>
    <d v="1899-12-30T15:00:00"/>
    <n v="4.5999999999999659"/>
    <n v="6.5500000000000114"/>
    <n v="432"/>
    <n v="2829.6000000000049"/>
    <n v="102"/>
    <n v="2727.6000000000049"/>
    <x v="0"/>
    <n v="9.0204922051180803E-3"/>
    <n v="221318.3"/>
    <n v="2000"/>
    <n v="434"/>
    <n v="112"/>
    <n v="2730.7000000000048"/>
    <x v="319"/>
  </r>
  <r>
    <x v="9"/>
    <x v="145"/>
    <d v="1899-12-30T10:15:00"/>
    <x v="1"/>
    <n v="1159.05"/>
    <x v="317"/>
    <n v="1157.6500000000001"/>
    <d v="1899-12-30T10:15:00"/>
    <n v="1.3999999999998636"/>
    <n v="-1.3999999999998636"/>
    <n v="1405"/>
    <n v="-1966.9999999998083"/>
    <n v="749"/>
    <n v="-2715.9999999998081"/>
    <x v="1"/>
    <n v="1.2078857685172001E-3"/>
    <n v="1655123.4"/>
    <n v="2000"/>
    <n v="1428"/>
    <n v="828"/>
    <n v="-2827.1999999998052"/>
    <x v="320"/>
  </r>
  <r>
    <x v="10"/>
    <x v="145"/>
    <d v="1899-12-30T10:45:00"/>
    <x v="1"/>
    <n v="1154.8"/>
    <x v="318"/>
    <n v="1147.3"/>
    <d v="1899-12-30T10:45:00"/>
    <n v="7.5"/>
    <n v="-7.5"/>
    <n v="265"/>
    <n v="-1987.5"/>
    <n v="141"/>
    <n v="-2128.5"/>
    <x v="1"/>
    <n v="6.4946311049532404E-3"/>
    <n v="307176.8"/>
    <n v="2000"/>
    <n v="266"/>
    <n v="154"/>
    <n v="-2149"/>
    <x v="321"/>
  </r>
  <r>
    <x v="0"/>
    <x v="145"/>
    <d v="1899-12-30T10:30:00"/>
    <x v="1"/>
    <n v="425.8"/>
    <x v="319"/>
    <n v="422.35"/>
    <d v="1899-12-30T10:30:00"/>
    <n v="3.4499999999999886"/>
    <n v="-3.4499999999999886"/>
    <n v="575"/>
    <n v="-1983.7499999999934"/>
    <n v="113"/>
    <n v="-2096.7499999999936"/>
    <x v="1"/>
    <n v="8.1023954908407397E-3"/>
    <n v="246538.2"/>
    <n v="2000"/>
    <n v="579"/>
    <n v="123"/>
    <n v="-2120.5499999999934"/>
    <x v="322"/>
  </r>
  <r>
    <x v="17"/>
    <x v="146"/>
    <d v="1899-12-30T12:00:00"/>
    <x v="1"/>
    <n v="483.5"/>
    <x v="320"/>
    <n v="488.95"/>
    <d v="1899-12-30T15:00:00"/>
    <n v="3.5"/>
    <n v="5.4499999999999886"/>
    <n v="567"/>
    <n v="3090.1499999999937"/>
    <n v="127"/>
    <n v="2963.1499999999937"/>
    <x v="0"/>
    <n v="7.2388831437435403E-3"/>
    <n v="276078.5"/>
    <n v="2000"/>
    <n v="571"/>
    <n v="139"/>
    <n v="2972.9499999999935"/>
    <x v="323"/>
  </r>
  <r>
    <x v="6"/>
    <x v="146"/>
    <d v="1899-12-30T12:30:00"/>
    <x v="0"/>
    <n v="3735"/>
    <x v="321"/>
    <n v="3706"/>
    <d v="1899-12-30T15:00:00"/>
    <n v="28.849999999999909"/>
    <n v="29"/>
    <n v="69"/>
    <n v="2001"/>
    <n v="119"/>
    <n v="1882"/>
    <x v="0"/>
    <n v="7.7242302543507101E-3"/>
    <n v="257715"/>
    <n v="2000"/>
    <n v="69"/>
    <n v="129"/>
    <n v="1872"/>
    <x v="324"/>
  </r>
  <r>
    <x v="13"/>
    <x v="146"/>
    <d v="1899-12-30T11:45:00"/>
    <x v="1"/>
    <n v="267.2"/>
    <x v="322"/>
    <n v="265.8"/>
    <d v="1899-12-30T11:45:00"/>
    <n v="1.3999999999999773"/>
    <n v="-1.3999999999999773"/>
    <n v="1405"/>
    <n v="-1966.9999999999682"/>
    <n v="173"/>
    <n v="-2139.9999999999682"/>
    <x v="1"/>
    <n v="5.2395209580837496E-3"/>
    <n v="381561.59999999998"/>
    <n v="2000"/>
    <n v="1428"/>
    <n v="191"/>
    <n v="-2190.1999999999675"/>
    <x v="325"/>
  </r>
  <r>
    <x v="0"/>
    <x v="146"/>
    <d v="1899-12-30T10:00:00"/>
    <x v="1"/>
    <n v="422.45"/>
    <x v="323"/>
    <n v="425.3"/>
    <d v="1899-12-30T15:00:00"/>
    <n v="3.9499999999999886"/>
    <n v="2.8500000000000227"/>
    <n v="503"/>
    <n v="1433.5500000000116"/>
    <n v="99"/>
    <n v="1334.5500000000116"/>
    <x v="0"/>
    <n v="9.3502189608237404E-3"/>
    <n v="213759.69999999998"/>
    <n v="2000"/>
    <n v="506"/>
    <n v="108"/>
    <n v="1334.1000000000115"/>
    <x v="326"/>
  </r>
  <r>
    <x v="10"/>
    <x v="147"/>
    <d v="1899-12-30T11:15:00"/>
    <x v="1"/>
    <n v="1161.9000000000001"/>
    <x v="324"/>
    <n v="1155.3499999999999"/>
    <d v="1899-12-30T11:15:00"/>
    <n v="6.5500000000001819"/>
    <n v="-6.5500000000001819"/>
    <n v="304"/>
    <n v="-1991.2000000000553"/>
    <n v="163"/>
    <n v="-2154.2000000000553"/>
    <x v="1"/>
    <n v="5.6373181857304203E-3"/>
    <n v="354379.5"/>
    <n v="2000"/>
    <n v="305"/>
    <n v="177"/>
    <n v="-2174.7500000000555"/>
    <x v="327"/>
  </r>
  <r>
    <x v="9"/>
    <x v="148"/>
    <d v="1899-12-30T12:15:00"/>
    <x v="1"/>
    <n v="1171.8499999999999"/>
    <x v="325"/>
    <n v="1166"/>
    <d v="1899-12-30T12:15:00"/>
    <n v="5.8499999999999091"/>
    <n v="-5.8499999999999091"/>
    <n v="340"/>
    <n v="-1988.9999999999691"/>
    <n v="183"/>
    <n v="-2171.9999999999691"/>
    <x v="1"/>
    <n v="4.9921064982718904E-3"/>
    <n v="399600.85"/>
    <n v="2000"/>
    <n v="341"/>
    <n v="200"/>
    <n v="-2194.849999999969"/>
    <x v="328"/>
  </r>
  <r>
    <x v="13"/>
    <x v="148"/>
    <d v="1899-12-30T10:00:00"/>
    <x v="0"/>
    <n v="264.89999999999998"/>
    <x v="326"/>
    <n v="265.55"/>
    <d v="1899-12-30T15:00:00"/>
    <n v="1.7000000000000455"/>
    <n v="-0.65000000000003411"/>
    <n v="1160"/>
    <n v="-754.00000000003956"/>
    <n v="142"/>
    <n v="-896.00000000003956"/>
    <x v="1"/>
    <n v="6.4175160437902803E-3"/>
    <n v="311522.39999999997"/>
    <n v="2000"/>
    <n v="1176"/>
    <n v="156"/>
    <n v="-920.40000000004011"/>
    <x v="329"/>
  </r>
  <r>
    <x v="11"/>
    <x v="148"/>
    <d v="1899-12-30T10:00:00"/>
    <x v="1"/>
    <n v="2482.1999999999998"/>
    <x v="327"/>
    <n v="2502.0500000000002"/>
    <d v="1899-12-30T15:00:00"/>
    <n v="16.399999999999636"/>
    <n v="19.850000000000364"/>
    <n v="121"/>
    <n v="2401.850000000044"/>
    <n v="139"/>
    <n v="2262.850000000044"/>
    <x v="0"/>
    <n v="6.60704214003692E-3"/>
    <n v="300346.19999999995"/>
    <n v="2000"/>
    <n v="121"/>
    <n v="151"/>
    <n v="2250.850000000044"/>
    <x v="330"/>
  </r>
  <r>
    <x v="7"/>
    <x v="149"/>
    <d v="1899-12-30T10:00:00"/>
    <x v="0"/>
    <n v="2373"/>
    <x v="328"/>
    <n v="2383.65"/>
    <d v="1899-12-30T12:15:00"/>
    <n v="10.650000000000091"/>
    <n v="-10.650000000000091"/>
    <n v="187"/>
    <n v="-1991.550000000017"/>
    <n v="205"/>
    <n v="-2196.550000000017"/>
    <x v="1"/>
    <n v="4.4879898862200101E-3"/>
    <n v="443751"/>
    <n v="2000"/>
    <n v="187"/>
    <n v="223"/>
    <n v="-2214.550000000017"/>
    <x v="331"/>
  </r>
  <r>
    <x v="16"/>
    <x v="149"/>
    <d v="1899-12-30T10:15:00"/>
    <x v="1"/>
    <n v="252.8"/>
    <x v="329"/>
    <n v="252.05"/>
    <d v="1899-12-30T10:15:00"/>
    <n v="0.75"/>
    <n v="-0.75"/>
    <n v="2587"/>
    <n v="-1940.25"/>
    <n v="301"/>
    <n v="-2241.25"/>
    <x v="1"/>
    <n v="2.96677215189873E-3"/>
    <n v="673964.8"/>
    <n v="2000"/>
    <n v="2666"/>
    <n v="337"/>
    <n v="-2336.5"/>
    <x v="332"/>
  </r>
  <r>
    <x v="14"/>
    <x v="149"/>
    <d v="1899-12-30T10:00:00"/>
    <x v="0"/>
    <n v="535.45000000000005"/>
    <x v="330"/>
    <n v="539"/>
    <d v="1899-12-30T14:30:00"/>
    <n v="3.5499999999999545"/>
    <n v="-3.5499999999999545"/>
    <n v="559"/>
    <n v="-1984.4499999999746"/>
    <n v="139"/>
    <n v="-2123.4499999999744"/>
    <x v="1"/>
    <n v="6.6299374358015804E-3"/>
    <n v="301458.35000000003"/>
    <n v="2000"/>
    <n v="563"/>
    <n v="152"/>
    <n v="-2150.6499999999742"/>
    <x v="333"/>
  </r>
  <r>
    <x v="2"/>
    <x v="150"/>
    <d v="1899-12-30T10:00:00"/>
    <x v="0"/>
    <n v="31361"/>
    <x v="331"/>
    <n v="31440"/>
    <d v="1899-12-30T14:00:00"/>
    <n v="79"/>
    <n v="-79"/>
    <n v="25"/>
    <n v="-1975"/>
    <n v="362"/>
    <n v="-2337"/>
    <x v="1"/>
    <n v="2.51905232613756E-3"/>
    <n v="784025"/>
    <n v="2000"/>
    <n v="25"/>
    <n v="393"/>
    <n v="-2368"/>
    <x v="334"/>
  </r>
  <r>
    <x v="1"/>
    <x v="150"/>
    <d v="1899-12-30T10:00:00"/>
    <x v="0"/>
    <n v="808.5"/>
    <x v="332"/>
    <n v="803"/>
    <d v="1899-12-30T15:00:00"/>
    <n v="2.5"/>
    <n v="5.5"/>
    <n v="792"/>
    <n v="4356"/>
    <n v="294"/>
    <n v="4062"/>
    <x v="0"/>
    <n v="3.09214594928881E-3"/>
    <n v="646800"/>
    <n v="2000"/>
    <n v="800"/>
    <n v="323"/>
    <n v="4077"/>
    <x v="335"/>
  </r>
  <r>
    <x v="6"/>
    <x v="151"/>
    <d v="1899-12-30T12:30:00"/>
    <x v="0"/>
    <n v="3775"/>
    <x v="333"/>
    <n v="3791.8"/>
    <d v="1899-12-30T13:30:00"/>
    <n v="16.800000000000182"/>
    <n v="-16.800000000000182"/>
    <n v="118"/>
    <n v="-1982.4000000000215"/>
    <n v="206"/>
    <n v="-2188.4000000000215"/>
    <x v="1"/>
    <n v="4.4503311258278604E-3"/>
    <n v="449225"/>
    <n v="2000"/>
    <n v="119"/>
    <n v="226"/>
    <n v="-2225.2000000000216"/>
    <x v="336"/>
  </r>
  <r>
    <x v="16"/>
    <x v="151"/>
    <d v="1899-12-30T10:45:00"/>
    <x v="0"/>
    <n v="252"/>
    <x v="334"/>
    <n v="252.05"/>
    <d v="1899-12-30T15:00:00"/>
    <n v="1.3499999999999943"/>
    <n v="-5.0000000000011369E-2"/>
    <n v="1456"/>
    <n v="-72.800000000016553"/>
    <n v="169"/>
    <n v="-241.80000000001655"/>
    <x v="1"/>
    <n v="5.3571428571428303E-3"/>
    <n v="373212"/>
    <n v="2000"/>
    <n v="1481"/>
    <n v="187"/>
    <n v="-261.05000000001684"/>
    <x v="337"/>
  </r>
  <r>
    <x v="12"/>
    <x v="152"/>
    <d v="1899-12-30T11:15:00"/>
    <x v="1"/>
    <n v="7895"/>
    <x v="335"/>
    <n v="7877"/>
    <d v="1899-12-30T11:15:00"/>
    <n v="18"/>
    <n v="-18"/>
    <n v="110"/>
    <n v="-1980"/>
    <n v="400"/>
    <n v="-2380"/>
    <x v="1"/>
    <n v="2.2799240025332501E-3"/>
    <n v="876345"/>
    <n v="2000"/>
    <n v="111"/>
    <n v="438"/>
    <n v="-2436"/>
    <x v="338"/>
  </r>
  <r>
    <x v="13"/>
    <x v="153"/>
    <d v="1899-12-30T10:00:00"/>
    <x v="0"/>
    <n v="267.10000000000002"/>
    <x v="336"/>
    <n v="267.60000000000002"/>
    <d v="1899-12-30T10:15:00"/>
    <n v="0.5"/>
    <n v="-0.5"/>
    <n v="3824"/>
    <n v="-1912"/>
    <n v="471"/>
    <n v="-2383"/>
    <x v="1"/>
    <n v="1.87195806813927E-3"/>
    <n v="1068400"/>
    <n v="2000"/>
    <n v="4000"/>
    <n v="535"/>
    <n v="-2535"/>
    <x v="339"/>
  </r>
  <r>
    <x v="12"/>
    <x v="153"/>
    <d v="1899-12-30T11:45:00"/>
    <x v="0"/>
    <n v="7785"/>
    <x v="337"/>
    <n v="7840.5"/>
    <d v="1899-12-30T13:30:00"/>
    <n v="55.5"/>
    <n v="-55.5"/>
    <n v="36"/>
    <n v="-1998"/>
    <n v="130"/>
    <n v="-2128"/>
    <x v="1"/>
    <n v="7.1290944123314102E-3"/>
    <n v="280260"/>
    <n v="2000"/>
    <n v="36"/>
    <n v="141"/>
    <n v="-2139"/>
    <x v="340"/>
  </r>
  <r>
    <x v="3"/>
    <x v="153"/>
    <d v="1899-12-30T10:00:00"/>
    <x v="1"/>
    <n v="889.3"/>
    <x v="338"/>
    <n v="913.45"/>
    <d v="1899-12-30T15:00:00"/>
    <n v="6.9499999999999318"/>
    <n v="24.150000000000091"/>
    <n v="286"/>
    <n v="6906.900000000026"/>
    <n v="119"/>
    <n v="6787.900000000026"/>
    <x v="0"/>
    <n v="7.8151354998312501E-3"/>
    <n v="255229.09999999998"/>
    <n v="2000"/>
    <n v="287"/>
    <n v="130"/>
    <n v="6801.0500000000266"/>
    <x v="341"/>
  </r>
  <r>
    <x v="0"/>
    <x v="153"/>
    <d v="1899-12-30T11:45:00"/>
    <x v="1"/>
    <n v="433.3"/>
    <x v="339"/>
    <n v="430"/>
    <d v="1899-12-30T11:45:00"/>
    <n v="3.3000000000000114"/>
    <n v="-3.3000000000000114"/>
    <n v="601"/>
    <n v="-1983.3000000000068"/>
    <n v="120"/>
    <n v="-2103.3000000000065"/>
    <x v="1"/>
    <n v="7.6159704592661196E-3"/>
    <n v="262579.8"/>
    <n v="2000"/>
    <n v="606"/>
    <n v="131"/>
    <n v="-2130.800000000007"/>
    <x v="342"/>
  </r>
  <r>
    <x v="11"/>
    <x v="153"/>
    <d v="1899-12-30T13:30:00"/>
    <x v="0"/>
    <n v="2580.0500000000002"/>
    <x v="340"/>
    <n v="2599.25"/>
    <d v="1899-12-30T14:45:00"/>
    <n v="19.199999999999818"/>
    <n v="-19.199999999999818"/>
    <n v="104"/>
    <n v="-1996.7999999999811"/>
    <n v="124"/>
    <n v="-2120.7999999999811"/>
    <x v="1"/>
    <n v="7.4417162458091197E-3"/>
    <n v="268325.2"/>
    <n v="2000"/>
    <n v="104"/>
    <n v="135"/>
    <n v="-2131.7999999999811"/>
    <x v="343"/>
  </r>
  <r>
    <x v="7"/>
    <x v="154"/>
    <d v="1899-12-30T12:00:00"/>
    <x v="0"/>
    <n v="2359.15"/>
    <x v="341"/>
    <n v="2372"/>
    <d v="1899-12-30T12:45:00"/>
    <n v="12.849999999999909"/>
    <n v="-12.849999999999909"/>
    <n v="155"/>
    <n v="-1991.7499999999859"/>
    <n v="169"/>
    <n v="-2160.7499999999859"/>
    <x v="1"/>
    <n v="5.44687705317589E-3"/>
    <n v="365668.25"/>
    <n v="2000"/>
    <n v="155"/>
    <n v="184"/>
    <n v="-2175.7499999999859"/>
    <x v="344"/>
  </r>
  <r>
    <x v="14"/>
    <x v="155"/>
    <d v="1899-12-30T10:00:00"/>
    <x v="0"/>
    <n v="533.20000000000005"/>
    <x v="342"/>
    <n v="523.29999999999995"/>
    <d v="1899-12-30T15:00:00"/>
    <n v="4.2999999999999545"/>
    <n v="9.9000000000000909"/>
    <n v="462"/>
    <n v="4573.800000000042"/>
    <n v="113"/>
    <n v="4460.800000000042"/>
    <x v="0"/>
    <n v="8.0645161290321694E-3"/>
    <n v="247938.00000000003"/>
    <n v="2000"/>
    <n v="465"/>
    <n v="123"/>
    <n v="4480.5000000000418"/>
    <x v="345"/>
  </r>
  <r>
    <x v="5"/>
    <x v="156"/>
    <d v="1899-12-30T10:00:00"/>
    <x v="1"/>
    <n v="422.4"/>
    <x v="343"/>
    <n v="431.95"/>
    <d v="1899-12-30T15:00:00"/>
    <n v="5.2999999999999545"/>
    <n v="9.5500000000000114"/>
    <n v="375"/>
    <n v="3581.2500000000041"/>
    <n v="74"/>
    <n v="3507.2500000000041"/>
    <x v="0"/>
    <n v="1.2547348484848401E-2"/>
    <n v="159244.79999999999"/>
    <n v="2000"/>
    <n v="377"/>
    <n v="81"/>
    <n v="3519.3500000000045"/>
    <x v="346"/>
  </r>
  <r>
    <x v="17"/>
    <x v="156"/>
    <d v="1899-12-30T10:00:00"/>
    <x v="0"/>
    <n v="538.1"/>
    <x v="344"/>
    <n v="528.15"/>
    <d v="1899-12-30T15:00:00"/>
    <n v="2.8999999999999773"/>
    <n v="9.9500000000000455"/>
    <n v="684"/>
    <n v="6805.8000000000311"/>
    <n v="168"/>
    <n v="6637.8000000000311"/>
    <x v="0"/>
    <n v="5.3893328377624602E-3"/>
    <n v="370750.9"/>
    <n v="2000"/>
    <n v="689"/>
    <n v="184"/>
    <n v="6671.5500000000311"/>
    <x v="347"/>
  </r>
  <r>
    <x v="10"/>
    <x v="156"/>
    <d v="1899-12-30T12:45:00"/>
    <x v="1"/>
    <n v="1207.7"/>
    <x v="345"/>
    <n v="1195.3"/>
    <d v="1899-12-30T12:45:00"/>
    <n v="12.400000000000091"/>
    <n v="-12.400000000000091"/>
    <n v="160"/>
    <n v="-1984.0000000000146"/>
    <n v="89"/>
    <n v="-2073.0000000000146"/>
    <x v="1"/>
    <n v="1.02674505257929E-2"/>
    <n v="194439.7"/>
    <n v="2000"/>
    <n v="161"/>
    <n v="97"/>
    <n v="-2093.4000000000146"/>
    <x v="348"/>
  </r>
  <r>
    <x v="6"/>
    <x v="156"/>
    <d v="1899-12-30T10:00:00"/>
    <x v="1"/>
    <n v="3782.95"/>
    <x v="346"/>
    <n v="3782.45"/>
    <d v="1899-12-30T15:00:00"/>
    <n v="26.049999999999727"/>
    <n v="-0.5"/>
    <n v="76"/>
    <n v="-38"/>
    <n v="133"/>
    <n v="-171"/>
    <x v="1"/>
    <n v="6.8861602717455199E-3"/>
    <n v="287504.2"/>
    <n v="2000"/>
    <n v="76"/>
    <n v="144"/>
    <n v="-182"/>
    <x v="349"/>
  </r>
  <r>
    <x v="7"/>
    <x v="157"/>
    <d v="1899-12-30T10:30:00"/>
    <x v="1"/>
    <n v="2403.35"/>
    <x v="347"/>
    <n v="2438.4499999999998"/>
    <d v="1899-12-30T15:00:00"/>
    <n v="31.400000000000091"/>
    <n v="35.099999999999909"/>
    <n v="63"/>
    <n v="2211.2999999999943"/>
    <n v="71"/>
    <n v="2140.2999999999943"/>
    <x v="0"/>
    <n v="1.3065096635945701E-2"/>
    <n v="151411.04999999999"/>
    <n v="2000"/>
    <n v="63"/>
    <n v="77"/>
    <n v="2134.2999999999943"/>
    <x v="350"/>
  </r>
  <r>
    <x v="15"/>
    <x v="158"/>
    <d v="1899-12-30T11:15:00"/>
    <x v="1"/>
    <n v="189.15"/>
    <x v="348"/>
    <n v="191.2"/>
    <d v="1899-12-30T15:00:00"/>
    <n v="3.5500000000000114"/>
    <n v="2.0499999999999829"/>
    <n v="559"/>
    <n v="1145.9499999999905"/>
    <n v="49"/>
    <n v="1096.9499999999905"/>
    <x v="0"/>
    <n v="1.8768173407348699E-2"/>
    <n v="106491.45"/>
    <n v="2000"/>
    <n v="563"/>
    <n v="54"/>
    <n v="1100.1499999999903"/>
    <x v="351"/>
  </r>
  <r>
    <x v="17"/>
    <x v="159"/>
    <d v="1899-12-30T10:00:00"/>
    <x v="0"/>
    <n v="539.35"/>
    <x v="349"/>
    <n v="540"/>
    <d v="1899-12-30T15:00:00"/>
    <n v="4.6999999999999318"/>
    <n v="-0.64999999999997726"/>
    <n v="423"/>
    <n v="-274.94999999999038"/>
    <n v="106"/>
    <n v="-380.94999999999038"/>
    <x v="1"/>
    <n v="8.7141930101046292E-3"/>
    <n v="229223.75"/>
    <n v="2000"/>
    <n v="425"/>
    <n v="115"/>
    <n v="-391.24999999999034"/>
    <x v="352"/>
  </r>
  <r>
    <x v="8"/>
    <x v="159"/>
    <d v="1899-12-30T10:00:00"/>
    <x v="1"/>
    <n v="1725.4"/>
    <x v="350"/>
    <n v="1752.55"/>
    <d v="1899-12-30T15:00:00"/>
    <n v="8.4000000000000909"/>
    <n v="27.149999999999864"/>
    <n v="237"/>
    <n v="6434.5499999999674"/>
    <n v="190"/>
    <n v="6244.5499999999674"/>
    <x v="0"/>
    <n v="4.8684363046250703E-3"/>
    <n v="410645.2"/>
    <n v="2000"/>
    <n v="238"/>
    <n v="207"/>
    <n v="6254.699999999968"/>
    <x v="353"/>
  </r>
  <r>
    <x v="13"/>
    <x v="159"/>
    <d v="1899-12-30T11:45:00"/>
    <x v="1"/>
    <n v="268.10000000000002"/>
    <x v="351"/>
    <n v="269.95"/>
    <d v="1899-12-30T15:00:00"/>
    <n v="0.95000000000004547"/>
    <n v="1.8499999999999659"/>
    <n v="2055"/>
    <n v="3801.74999999993"/>
    <n v="255"/>
    <n v="3546.74999999993"/>
    <x v="0"/>
    <n v="3.5434539350990102E-3"/>
    <n v="564350.5"/>
    <n v="2000"/>
    <n v="2105"/>
    <n v="284"/>
    <n v="3610.2499999999281"/>
    <x v="354"/>
  </r>
  <r>
    <x v="11"/>
    <x v="159"/>
    <d v="1899-12-30T10:15:00"/>
    <x v="0"/>
    <n v="2598"/>
    <x v="352"/>
    <n v="2610.25"/>
    <d v="1899-12-30T15:15:00"/>
    <n v="12.25"/>
    <n v="-12.25"/>
    <n v="162"/>
    <n v="-1984.5"/>
    <n v="195"/>
    <n v="-2179.5"/>
    <x v="1"/>
    <n v="4.7151655119322599E-3"/>
    <n v="423474"/>
    <n v="2000"/>
    <n v="163"/>
    <n v="213"/>
    <n v="-2209.75"/>
    <x v="355"/>
  </r>
  <r>
    <x v="9"/>
    <x v="160"/>
    <d v="1899-12-30T10:00:00"/>
    <x v="0"/>
    <n v="1170"/>
    <x v="353"/>
    <n v="1172.9000000000001"/>
    <d v="1899-12-30T10:45:00"/>
    <n v="2.9000000000000909"/>
    <n v="-2.9000000000000909"/>
    <n v="684"/>
    <n v="-1983.6000000000622"/>
    <n v="369"/>
    <n v="-2352.6000000000622"/>
    <x v="1"/>
    <n v="2.4786324786325599E-3"/>
    <n v="806130"/>
    <n v="2000"/>
    <n v="689"/>
    <n v="404"/>
    <n v="-2402.1000000000627"/>
    <x v="356"/>
  </r>
  <r>
    <x v="16"/>
    <x v="160"/>
    <d v="1899-12-30T10:00:00"/>
    <x v="0"/>
    <n v="315.39999999999998"/>
    <x v="354"/>
    <n v="316.7"/>
    <d v="1899-12-30T10:15:00"/>
    <n v="1.3000000000000114"/>
    <n v="-1.3000000000000114"/>
    <n v="1511"/>
    <n v="-1964.3000000000172"/>
    <n v="220"/>
    <n v="-2184.3000000000175"/>
    <x v="1"/>
    <n v="4.1217501585288901E-3"/>
    <n v="485085.19999999995"/>
    <n v="2000"/>
    <n v="1538"/>
    <n v="244"/>
    <n v="-2243.4000000000174"/>
    <x v="357"/>
  </r>
  <r>
    <x v="10"/>
    <x v="161"/>
    <d v="1899-12-30T10:00:00"/>
    <x v="0"/>
    <n v="1280"/>
    <x v="355"/>
    <n v="1260.9000000000001"/>
    <d v="1899-12-30T15:00:00"/>
    <n v="8"/>
    <n v="19.099999999999909"/>
    <n v="249"/>
    <n v="4755.8999999999778"/>
    <n v="146"/>
    <n v="4609.8999999999778"/>
    <x v="0"/>
    <n v="6.2500000000000003E-3"/>
    <n v="320000"/>
    <n v="2000"/>
    <n v="250"/>
    <n v="159"/>
    <n v="4615.9999999999773"/>
    <x v="358"/>
  </r>
  <r>
    <x v="15"/>
    <x v="161"/>
    <d v="1899-12-30T10:00:00"/>
    <x v="0"/>
    <n v="201.25"/>
    <x v="356"/>
    <n v="193.75"/>
    <d v="1899-12-30T15:00:00"/>
    <n v="2.75"/>
    <n v="7.5"/>
    <n v="721"/>
    <n v="5407.5"/>
    <n v="66"/>
    <n v="5341.5"/>
    <x v="0"/>
    <n v="1.3664596273291901E-2"/>
    <n v="146308.75"/>
    <n v="2000"/>
    <n v="727"/>
    <n v="72"/>
    <n v="5380.5"/>
    <x v="359"/>
  </r>
  <r>
    <x v="16"/>
    <x v="161"/>
    <d v="1899-12-30T10:00:00"/>
    <x v="0"/>
    <n v="327.10000000000002"/>
    <x v="357"/>
    <n v="316.5"/>
    <d v="1899-12-30T15:00:00"/>
    <n v="2.7999999999999545"/>
    <n v="10.600000000000023"/>
    <n v="708"/>
    <n v="7504.8000000000156"/>
    <n v="105"/>
    <n v="7399.8000000000156"/>
    <x v="0"/>
    <n v="8.5600733720573394E-3"/>
    <n v="233549.40000000002"/>
    <n v="2000"/>
    <n v="714"/>
    <n v="115"/>
    <n v="7453.400000000016"/>
    <x v="360"/>
  </r>
  <r>
    <x v="4"/>
    <x v="161"/>
    <d v="1899-12-30T10:00:00"/>
    <x v="1"/>
    <n v="466.45"/>
    <x v="358"/>
    <n v="470.15"/>
    <d v="1899-12-30T15:00:00"/>
    <n v="2.9499999999999886"/>
    <n v="3.6999999999999886"/>
    <n v="672"/>
    <n v="2486.3999999999924"/>
    <n v="145"/>
    <n v="2341.3999999999924"/>
    <x v="0"/>
    <n v="6.32436488369598E-3"/>
    <n v="315786.64999999997"/>
    <n v="2000"/>
    <n v="677"/>
    <n v="159"/>
    <n v="2345.8999999999924"/>
    <x v="361"/>
  </r>
  <r>
    <x v="1"/>
    <x v="161"/>
    <d v="1899-12-30T10:00:00"/>
    <x v="0"/>
    <n v="750.25"/>
    <x v="359"/>
    <n v="741.3"/>
    <d v="1899-12-30T15:00:00"/>
    <n v="7.1499999999999773"/>
    <n v="8.9500000000000455"/>
    <n v="278"/>
    <n v="2488.1000000000126"/>
    <n v="96"/>
    <n v="2392.1000000000126"/>
    <x v="0"/>
    <n v="9.5301566144618197E-3"/>
    <n v="209319.75"/>
    <n v="2000"/>
    <n v="279"/>
    <n v="105"/>
    <n v="2392.0500000000129"/>
    <x v="362"/>
  </r>
  <r>
    <x v="6"/>
    <x v="162"/>
    <d v="1899-12-30T10:00:00"/>
    <x v="0"/>
    <n v="3688.5"/>
    <x v="360"/>
    <n v="3626.95"/>
    <d v="1899-12-30T15:00:00"/>
    <n v="18.300000000000182"/>
    <n v="61.550000000000182"/>
    <n v="109"/>
    <n v="6708.9500000000198"/>
    <n v="184"/>
    <n v="6524.9500000000198"/>
    <x v="0"/>
    <n v="4.9613664091094399E-3"/>
    <n v="402046.5"/>
    <n v="2000"/>
    <n v="109"/>
    <n v="200"/>
    <n v="6508.9500000000198"/>
    <x v="363"/>
  </r>
  <r>
    <x v="14"/>
    <x v="162"/>
    <d v="1899-12-30T13:15:00"/>
    <x v="1"/>
    <n v="543.70000000000005"/>
    <x v="361"/>
    <n v="537.29999999999995"/>
    <d v="1899-12-30T13:15:00"/>
    <n v="6.4000000000000909"/>
    <n v="-6.4000000000000909"/>
    <n v="311"/>
    <n v="-1990.4000000000283"/>
    <n v="78"/>
    <n v="-2068.4000000000283"/>
    <x v="1"/>
    <n v="1.17711973514808E-2"/>
    <n v="169634.40000000002"/>
    <n v="2000"/>
    <n v="312"/>
    <n v="85"/>
    <n v="-2081.8000000000284"/>
    <x v="364"/>
  </r>
  <r>
    <x v="8"/>
    <x v="163"/>
    <d v="1899-12-30T10:00:00"/>
    <x v="0"/>
    <n v="1724.15"/>
    <x v="362"/>
    <n v="1726.8"/>
    <d v="1899-12-30T15:00:00"/>
    <n v="8.5"/>
    <n v="-2.6499999999998636"/>
    <n v="234"/>
    <n v="-620.09999999996808"/>
    <n v="186"/>
    <n v="-806.09999999996808"/>
    <x v="1"/>
    <n v="4.9299654902415701E-3"/>
    <n v="405175.25"/>
    <n v="2000"/>
    <n v="235"/>
    <n v="203"/>
    <n v="-825.74999999996794"/>
    <x v="365"/>
  </r>
  <r>
    <x v="15"/>
    <x v="163"/>
    <d v="1899-12-30T10:00:00"/>
    <x v="0"/>
    <n v="192.5"/>
    <x v="363"/>
    <n v="189.6"/>
    <d v="1899-12-30T15:00:00"/>
    <n v="1.5"/>
    <n v="2.9000000000000057"/>
    <n v="1313"/>
    <n v="3807.7000000000075"/>
    <n v="116"/>
    <n v="3691.7000000000075"/>
    <x v="0"/>
    <n v="7.7922077922077896E-3"/>
    <n v="256602.5"/>
    <n v="2000"/>
    <n v="1333"/>
    <n v="128"/>
    <n v="3737.7000000000075"/>
    <x v="366"/>
  </r>
  <r>
    <x v="17"/>
    <x v="164"/>
    <d v="1899-12-30T11:45:00"/>
    <x v="0"/>
    <n v="510.2"/>
    <x v="364"/>
    <n v="512.95000000000005"/>
    <d v="1899-12-30T15:00:00"/>
    <n v="4.4499999999999886"/>
    <n v="-2.7500000000000568"/>
    <n v="447"/>
    <n v="-1229.2500000000255"/>
    <n v="106"/>
    <n v="-1335.2500000000255"/>
    <x v="1"/>
    <n v="8.72206977655819E-3"/>
    <n v="229079.8"/>
    <n v="2000"/>
    <n v="449"/>
    <n v="115"/>
    <n v="-1349.7500000000255"/>
    <x v="367"/>
  </r>
  <r>
    <x v="7"/>
    <x v="165"/>
    <d v="1899-12-30T10:00:00"/>
    <x v="0"/>
    <n v="2338.4"/>
    <x v="365"/>
    <n v="2353.35"/>
    <d v="1899-12-30T12:00:00"/>
    <n v="14.949999999999818"/>
    <n v="-14.949999999999818"/>
    <n v="133"/>
    <n v="-1988.3499999999758"/>
    <n v="144"/>
    <n v="-2132.3499999999758"/>
    <x v="1"/>
    <n v="6.3932603489564701E-3"/>
    <n v="311007.2"/>
    <n v="2000"/>
    <n v="133"/>
    <n v="157"/>
    <n v="-2145.3499999999758"/>
    <x v="368"/>
  </r>
  <r>
    <x v="1"/>
    <x v="165"/>
    <d v="1899-12-30T10:45:00"/>
    <x v="1"/>
    <n v="735.1"/>
    <x v="366"/>
    <n v="738.7"/>
    <d v="1899-12-30T15:00:00"/>
    <n v="5.5500000000000682"/>
    <n v="3.6000000000000227"/>
    <n v="358"/>
    <n v="1288.8000000000081"/>
    <n v="122"/>
    <n v="1166.8000000000081"/>
    <x v="0"/>
    <n v="7.5499931982044204E-3"/>
    <n v="264636"/>
    <n v="2000"/>
    <n v="360"/>
    <n v="133"/>
    <n v="1163.0000000000082"/>
    <x v="369"/>
  </r>
  <r>
    <x v="5"/>
    <x v="166"/>
    <d v="1899-12-30T10:00:00"/>
    <x v="0"/>
    <n v="411.6"/>
    <x v="367"/>
    <n v="410.4"/>
    <d v="1899-12-30T15:00:00"/>
    <n v="4.0499999999999545"/>
    <n v="1.2000000000000455"/>
    <n v="491"/>
    <n v="589.20000000002233"/>
    <n v="93"/>
    <n v="496.20000000002233"/>
    <x v="0"/>
    <n v="9.8396501457724793E-3"/>
    <n v="202918.80000000002"/>
    <n v="2000"/>
    <n v="493"/>
    <n v="102"/>
    <n v="489.60000000002242"/>
    <x v="370"/>
  </r>
  <r>
    <x v="16"/>
    <x v="166"/>
    <d v="1899-12-30T10:00:00"/>
    <x v="0"/>
    <n v="330.05"/>
    <x v="368"/>
    <n v="332.45"/>
    <d v="1899-12-30T11:00:00"/>
    <n v="2.3999999999999773"/>
    <n v="-2.3999999999999773"/>
    <n v="825"/>
    <n v="-1979.9999999999814"/>
    <n v="126"/>
    <n v="-2105.9999999999814"/>
    <x v="1"/>
    <n v="7.2716255112860997E-3"/>
    <n v="274931.65000000002"/>
    <n v="2000"/>
    <n v="833"/>
    <n v="138"/>
    <n v="-2137.1999999999812"/>
    <x v="371"/>
  </r>
  <r>
    <x v="0"/>
    <x v="166"/>
    <d v="1899-12-30T10:00:00"/>
    <x v="0"/>
    <n v="415.9"/>
    <x v="369"/>
    <n v="418.85"/>
    <d v="1899-12-30T13:15:00"/>
    <n v="2.9500000000000455"/>
    <n v="-2.9500000000000455"/>
    <n v="672"/>
    <n v="-1982.4000000000306"/>
    <n v="130"/>
    <n v="-2112.4000000000306"/>
    <x v="1"/>
    <n v="7.0930512142343E-3"/>
    <n v="281564.3"/>
    <n v="2000"/>
    <n v="677"/>
    <n v="142"/>
    <n v="-2139.1500000000306"/>
    <x v="372"/>
  </r>
  <r>
    <x v="4"/>
    <x v="166"/>
    <d v="1899-12-30T10:00:00"/>
    <x v="0"/>
    <n v="488.7"/>
    <x v="370"/>
    <n v="486.35"/>
    <d v="1899-12-30T15:00:00"/>
    <n v="2.5"/>
    <n v="2.3499999999999659"/>
    <n v="792"/>
    <n v="1861.199999999973"/>
    <n v="178"/>
    <n v="1683.199999999973"/>
    <x v="0"/>
    <n v="5.1156128504194799E-3"/>
    <n v="390960"/>
    <n v="2000"/>
    <n v="800"/>
    <n v="196"/>
    <n v="1683.9999999999727"/>
    <x v="373"/>
  </r>
  <r>
    <x v="1"/>
    <x v="167"/>
    <d v="1899-12-30T10:00:00"/>
    <x v="0"/>
    <n v="732.5"/>
    <x v="371"/>
    <n v="735.3"/>
    <d v="1899-12-30T10:15:00"/>
    <n v="2.7999999999999545"/>
    <n v="-2.7999999999999545"/>
    <n v="708"/>
    <n v="-1982.3999999999678"/>
    <n v="240"/>
    <n v="-2222.3999999999678"/>
    <x v="1"/>
    <n v="3.82252559726956E-3"/>
    <n v="523005"/>
    <n v="2000"/>
    <n v="714"/>
    <n v="263"/>
    <n v="-2262.1999999999675"/>
    <x v="374"/>
  </r>
  <r>
    <x v="5"/>
    <x v="168"/>
    <d v="1899-12-30T10:00:00"/>
    <x v="0"/>
    <n v="395.65"/>
    <x v="372"/>
    <n v="396.85"/>
    <d v="1899-12-30T15:00:00"/>
    <n v="6.6500000000000341"/>
    <n v="-1.2000000000000455"/>
    <n v="299"/>
    <n v="-358.8000000000136"/>
    <n v="55"/>
    <n v="-413.8000000000136"/>
    <x v="1"/>
    <n v="1.6807784658157601E-2"/>
    <n v="118695"/>
    <n v="2000"/>
    <n v="300"/>
    <n v="60"/>
    <n v="-420.00000000001364"/>
    <x v="375"/>
  </r>
  <r>
    <x v="7"/>
    <x v="168"/>
    <d v="1899-12-30T10:45:00"/>
    <x v="0"/>
    <n v="2316.5"/>
    <x v="373"/>
    <n v="2333"/>
    <d v="1899-12-30T13:30:00"/>
    <n v="16.5"/>
    <n v="-16.5"/>
    <n v="121"/>
    <n v="-1996.5"/>
    <n v="130"/>
    <n v="-2126.5"/>
    <x v="1"/>
    <n v="7.1228145909777701E-3"/>
    <n v="280296.5"/>
    <n v="2000"/>
    <n v="121"/>
    <n v="141"/>
    <n v="-2137.5"/>
    <x v="376"/>
  </r>
  <r>
    <x v="15"/>
    <x v="168"/>
    <d v="1899-12-30T10:30:00"/>
    <x v="0"/>
    <n v="178.2"/>
    <x v="374"/>
    <n v="179.55"/>
    <d v="1899-12-30T13:00:00"/>
    <n v="1.3500000000000227"/>
    <n v="-1.3500000000000227"/>
    <n v="1456"/>
    <n v="-1965.6000000000331"/>
    <n v="120"/>
    <n v="-2085.6000000000331"/>
    <x v="1"/>
    <n v="7.5757575757577E-3"/>
    <n v="263914.2"/>
    <n v="2000"/>
    <n v="1481"/>
    <n v="133"/>
    <n v="-2132.3500000000336"/>
    <x v="377"/>
  </r>
  <r>
    <x v="13"/>
    <x v="169"/>
    <d v="1899-12-30T10:00:00"/>
    <x v="1"/>
    <n v="258.05"/>
    <x v="375"/>
    <n v="258.05"/>
    <d v="1899-12-30T15:00:00"/>
    <n v="1.1000000000000227"/>
    <n v="0"/>
    <n v="1780"/>
    <n v="0"/>
    <n v="212"/>
    <n v="-212"/>
    <x v="1"/>
    <n v="4.2627397791126596E-3"/>
    <n v="469134.9"/>
    <n v="2000"/>
    <n v="1818"/>
    <n v="235"/>
    <n v="-235"/>
    <x v="378"/>
  </r>
  <r>
    <x v="5"/>
    <x v="170"/>
    <d v="1899-12-30T14:00:00"/>
    <x v="0"/>
    <n v="399.35"/>
    <x v="376"/>
    <n v="398.95"/>
    <d v="1899-12-30T15:00:00"/>
    <n v="4.7999999999999545"/>
    <n v="0.40000000000003411"/>
    <n v="414"/>
    <n v="165.60000000001412"/>
    <n v="77"/>
    <n v="88.60000000001412"/>
    <x v="0"/>
    <n v="1.2019531739075899E-2"/>
    <n v="166129.60000000001"/>
    <n v="2000"/>
    <n v="416"/>
    <n v="84"/>
    <n v="82.400000000014188"/>
    <x v="379"/>
  </r>
  <r>
    <x v="16"/>
    <x v="170"/>
    <d v="1899-12-30T10:15:00"/>
    <x v="0"/>
    <n v="332.7"/>
    <x v="377"/>
    <n v="335"/>
    <d v="1899-12-30T13:30:00"/>
    <n v="2.3000000000000114"/>
    <n v="-2.3000000000000114"/>
    <n v="860"/>
    <n v="-1978.0000000000098"/>
    <n v="133"/>
    <n v="-2111.00000000001"/>
    <x v="1"/>
    <n v="6.9131349564172297E-3"/>
    <n v="289116.3"/>
    <n v="2000"/>
    <n v="869"/>
    <n v="146"/>
    <n v="-2144.7000000000098"/>
    <x v="380"/>
  </r>
  <r>
    <x v="2"/>
    <x v="171"/>
    <d v="1899-12-30T11:30:00"/>
    <x v="0"/>
    <n v="30545"/>
    <x v="378"/>
    <n v="30450"/>
    <d v="1899-12-30T15:00:00"/>
    <n v="72.299999999999272"/>
    <n v="95"/>
    <n v="27"/>
    <n v="2565"/>
    <n v="379"/>
    <n v="2186"/>
    <x v="0"/>
    <n v="2.3669995089212401E-3"/>
    <n v="824715"/>
    <n v="2000"/>
    <n v="27"/>
    <n v="412"/>
    <n v="2153"/>
    <x v="381"/>
  </r>
  <r>
    <x v="1"/>
    <x v="171"/>
    <d v="1899-12-30T10:00:00"/>
    <x v="1"/>
    <n v="736.8"/>
    <x v="379"/>
    <n v="755"/>
    <d v="1899-12-30T15:00:00"/>
    <n v="3.6999999999999318"/>
    <n v="18.200000000000045"/>
    <n v="537"/>
    <n v="9773.4000000000251"/>
    <n v="185"/>
    <n v="9588.4000000000251"/>
    <x v="0"/>
    <n v="5.0217155266014304E-3"/>
    <n v="397872"/>
    <n v="2000"/>
    <n v="540"/>
    <n v="202"/>
    <n v="9626.0000000000255"/>
    <x v="382"/>
  </r>
  <r>
    <x v="15"/>
    <x v="172"/>
    <d v="1899-12-30T10:00:00"/>
    <x v="0"/>
    <n v="181"/>
    <x v="380"/>
    <n v="181.85"/>
    <d v="1899-12-30T10:45:00"/>
    <n v="0.84999999999999432"/>
    <n v="-0.84999999999999432"/>
    <n v="2290"/>
    <n v="-1946.499999999987"/>
    <n v="192"/>
    <n v="-2138.4999999999873"/>
    <x v="1"/>
    <n v="4.6961325966850499E-3"/>
    <n v="425712"/>
    <n v="2000"/>
    <n v="2352"/>
    <n v="214"/>
    <n v="-2213.1999999999866"/>
    <x v="383"/>
  </r>
  <r>
    <x v="0"/>
    <x v="172"/>
    <d v="1899-12-30T10:30:00"/>
    <x v="1"/>
    <n v="428.3"/>
    <x v="381"/>
    <n v="428.5"/>
    <d v="1899-12-30T15:00:00"/>
    <n v="2.8500000000000227"/>
    <n v="0.19999999999998863"/>
    <n v="696"/>
    <n v="139.19999999999209"/>
    <n v="138"/>
    <n v="1.1999999999920874"/>
    <x v="0"/>
    <n v="6.6542143357460198E-3"/>
    <n v="300238.3"/>
    <n v="2000"/>
    <n v="701"/>
    <n v="151"/>
    <n v="-10.800000000007969"/>
    <x v="384"/>
  </r>
  <r>
    <x v="13"/>
    <x v="173"/>
    <d v="1899-12-30T12:45:00"/>
    <x v="1"/>
    <n v="259.14999999999998"/>
    <x v="382"/>
    <n v="257.95"/>
    <d v="1899-12-30T12:45:00"/>
    <n v="1.1999999999999886"/>
    <n v="-1.1999999999999886"/>
    <n v="1635"/>
    <n v="-1961.9999999999814"/>
    <n v="195"/>
    <n v="-2156.9999999999814"/>
    <x v="1"/>
    <n v="4.6305228632065902E-3"/>
    <n v="431743.89999999997"/>
    <n v="2000"/>
    <n v="1666"/>
    <n v="216"/>
    <n v="-2215.1999999999812"/>
    <x v="385"/>
  </r>
  <r>
    <x v="16"/>
    <x v="173"/>
    <d v="1899-12-30T13:00:00"/>
    <x v="0"/>
    <n v="332.5"/>
    <x v="383"/>
    <n v="335.6"/>
    <d v="1899-12-30T14:30:00"/>
    <n v="3.1000000000000227"/>
    <n v="-3.1000000000000227"/>
    <n v="640"/>
    <n v="-1984.0000000000146"/>
    <n v="99"/>
    <n v="-2083.0000000000146"/>
    <x v="1"/>
    <n v="9.3233082706767594E-3"/>
    <n v="214462.5"/>
    <n v="2000"/>
    <n v="645"/>
    <n v="108"/>
    <n v="-2107.5000000000146"/>
    <x v="386"/>
  </r>
  <r>
    <x v="17"/>
    <x v="174"/>
    <d v="1899-12-30T10:15:00"/>
    <x v="1"/>
    <n v="508.65"/>
    <x v="384"/>
    <n v="511"/>
    <d v="1899-12-30T15:00:00"/>
    <n v="2.8999999999999773"/>
    <n v="2.3500000000000227"/>
    <n v="684"/>
    <n v="1607.4000000000156"/>
    <n v="161"/>
    <n v="1446.4000000000156"/>
    <x v="0"/>
    <n v="5.7013663619384196E-3"/>
    <n v="350459.85"/>
    <n v="2000"/>
    <n v="689"/>
    <n v="176"/>
    <n v="1443.1500000000156"/>
    <x v="387"/>
  </r>
  <r>
    <x v="2"/>
    <x v="174"/>
    <d v="1899-12-30T10:00:00"/>
    <x v="1"/>
    <n v="30845.8"/>
    <x v="385"/>
    <n v="30833.3"/>
    <d v="1899-12-30T15:00:00"/>
    <n v="101.5"/>
    <n v="-12.5"/>
    <n v="19"/>
    <n v="-237.5"/>
    <n v="270"/>
    <n v="-507.5"/>
    <x v="1"/>
    <n v="3.29056143786188E-3"/>
    <n v="586070.19999999995"/>
    <n v="2000"/>
    <n v="19"/>
    <n v="293"/>
    <n v="-530.5"/>
    <x v="388"/>
  </r>
  <r>
    <x v="10"/>
    <x v="174"/>
    <d v="1899-12-30T12:30:00"/>
    <x v="1"/>
    <n v="1219.5"/>
    <x v="386"/>
    <n v="1209.1500000000001"/>
    <d v="1899-12-30T12:30:00"/>
    <n v="10.349999999999909"/>
    <n v="-10.349999999999909"/>
    <n v="192"/>
    <n v="-1987.1999999999825"/>
    <n v="108"/>
    <n v="-2095.1999999999825"/>
    <x v="1"/>
    <n v="8.48708487084863E-3"/>
    <n v="235363.5"/>
    <n v="2000"/>
    <n v="193"/>
    <n v="118"/>
    <n v="-2115.5499999999824"/>
    <x v="389"/>
  </r>
  <r>
    <x v="14"/>
    <x v="175"/>
    <d v="1899-12-30T10:15:00"/>
    <x v="1"/>
    <n v="546.79999999999995"/>
    <x v="349"/>
    <n v="551.6"/>
    <d v="1899-12-30T15:00:00"/>
    <n v="2.75"/>
    <n v="4.8000000000000682"/>
    <n v="721"/>
    <n v="3460.8000000000493"/>
    <n v="183"/>
    <n v="3277.8000000000493"/>
    <x v="0"/>
    <n v="5.02926115581566E-3"/>
    <n v="397523.6"/>
    <n v="2000"/>
    <n v="727"/>
    <n v="200"/>
    <n v="3289.6000000000495"/>
    <x v="390"/>
  </r>
  <r>
    <x v="11"/>
    <x v="175"/>
    <d v="1899-12-30T10:00:00"/>
    <x v="0"/>
    <n v="2674.7"/>
    <x v="387"/>
    <n v="2679.35"/>
    <d v="1899-12-30T13:15:00"/>
    <n v="4.6500000000000909"/>
    <n v="-4.6500000000000909"/>
    <n v="427"/>
    <n v="-1985.5500000000388"/>
    <n v="526"/>
    <n v="-2511.5500000000388"/>
    <x v="1"/>
    <n v="1.7385127303996999E-3"/>
    <n v="1150121"/>
    <n v="2000"/>
    <n v="430"/>
    <n v="576"/>
    <n v="-2575.5000000000391"/>
    <x v="391"/>
  </r>
  <r>
    <x v="11"/>
    <x v="176"/>
    <d v="1899-12-30T11:45:00"/>
    <x v="0"/>
    <n v="2671.3"/>
    <x v="388"/>
    <n v="2680.45"/>
    <d v="1899-12-30T13:15:00"/>
    <n v="9.1499999999996362"/>
    <n v="-9.1499999999996362"/>
    <n v="218"/>
    <n v="-1994.6999999999207"/>
    <n v="269"/>
    <n v="-2263.6999999999207"/>
    <x v="1"/>
    <n v="3.4252985437800499E-3"/>
    <n v="582343.4"/>
    <n v="2000"/>
    <n v="218"/>
    <n v="292"/>
    <n v="-2286.6999999999207"/>
    <x v="392"/>
  </r>
  <r>
    <x v="10"/>
    <x v="177"/>
    <d v="1899-12-30T10:00:00"/>
    <x v="0"/>
    <n v="1172"/>
    <x v="389"/>
    <n v="1176.75"/>
    <d v="1899-12-30T10:15:00"/>
    <n v="4.75"/>
    <n v="-4.75"/>
    <n v="419"/>
    <n v="-1990.25"/>
    <n v="227"/>
    <n v="-2217.25"/>
    <x v="1"/>
    <n v="4.0529010238907802E-3"/>
    <n v="493412"/>
    <n v="2000"/>
    <n v="421"/>
    <n v="248"/>
    <n v="-2247.75"/>
    <x v="393"/>
  </r>
  <r>
    <x v="13"/>
    <x v="177"/>
    <d v="1899-12-30T10:00:00"/>
    <x v="0"/>
    <n v="255.9"/>
    <x v="375"/>
    <n v="256.95"/>
    <d v="1899-12-30T14:15:00"/>
    <n v="1.0499999999999829"/>
    <n v="-1.0499999999999829"/>
    <n v="1863"/>
    <n v="-1956.1499999999683"/>
    <n v="220"/>
    <n v="-2176.1499999999683"/>
    <x v="1"/>
    <n v="4.1031652989448296E-3"/>
    <n v="487233.60000000003"/>
    <n v="2000"/>
    <n v="1904"/>
    <n v="245"/>
    <n v="-2244.1999999999675"/>
    <x v="394"/>
  </r>
  <r>
    <x v="5"/>
    <x v="178"/>
    <d v="1899-12-30T10:45:00"/>
    <x v="0"/>
    <n v="398.35"/>
    <x v="390"/>
    <n v="387.15"/>
    <d v="1899-12-30T15:00:00"/>
    <n v="3.5999999999999659"/>
    <n v="11.200000000000045"/>
    <n v="552"/>
    <n v="6182.4000000000251"/>
    <n v="100"/>
    <n v="6082.4000000000251"/>
    <x v="0"/>
    <n v="9.0372787749465697E-3"/>
    <n v="221084.25"/>
    <n v="2000"/>
    <n v="555"/>
    <n v="109"/>
    <n v="6107.0000000000255"/>
    <x v="395"/>
  </r>
  <r>
    <x v="9"/>
    <x v="178"/>
    <d v="1899-12-30T11:15:00"/>
    <x v="0"/>
    <n v="1144.55"/>
    <x v="391"/>
    <n v="1135"/>
    <d v="1899-12-30T15:00:00"/>
    <n v="6.1000000000001364"/>
    <n v="9.5499999999999545"/>
    <n v="326"/>
    <n v="3113.2999999999852"/>
    <n v="171"/>
    <n v="2942.2999999999852"/>
    <x v="0"/>
    <n v="5.3296055218209201E-3"/>
    <n v="374267.85"/>
    <n v="2000"/>
    <n v="327"/>
    <n v="187"/>
    <n v="2935.8499999999849"/>
    <x v="396"/>
  </r>
  <r>
    <x v="7"/>
    <x v="178"/>
    <d v="1899-12-30T11:45:00"/>
    <x v="0"/>
    <n v="2265.3000000000002"/>
    <x v="392"/>
    <n v="2235.6"/>
    <d v="1899-12-30T15:00:00"/>
    <n v="15.699999999999818"/>
    <n v="29.700000000000273"/>
    <n v="127"/>
    <n v="3771.9000000000347"/>
    <n v="132"/>
    <n v="3639.9000000000347"/>
    <x v="0"/>
    <n v="6.9306493621153096E-3"/>
    <n v="287693.10000000003"/>
    <n v="2000"/>
    <n v="127"/>
    <n v="143"/>
    <n v="3628.9000000000347"/>
    <x v="397"/>
  </r>
  <r>
    <x v="10"/>
    <x v="178"/>
    <d v="1899-12-30T11:30:00"/>
    <x v="0"/>
    <n v="1162.95"/>
    <x v="393"/>
    <n v="1145"/>
    <d v="1899-12-30T15:00:00"/>
    <n v="8.6499999999998636"/>
    <n v="17.950000000000045"/>
    <n v="230"/>
    <n v="4128.5000000000109"/>
    <n v="123"/>
    <n v="4005.5000000000109"/>
    <x v="0"/>
    <n v="7.4379809966033496E-3"/>
    <n v="268641.45"/>
    <n v="2000"/>
    <n v="231"/>
    <n v="134"/>
    <n v="4012.4500000000107"/>
    <x v="398"/>
  </r>
  <r>
    <x v="12"/>
    <x v="178"/>
    <d v="1899-12-30T11:00:00"/>
    <x v="1"/>
    <n v="8675.35"/>
    <x v="394"/>
    <n v="8646.5499999999993"/>
    <d v="1899-12-30T11:00:00"/>
    <n v="28.800000000001091"/>
    <n v="-28.800000000001091"/>
    <n v="69"/>
    <n v="-1987.2000000000753"/>
    <n v="275"/>
    <n v="-2262.2000000000753"/>
    <x v="1"/>
    <n v="3.3197507881527599E-3"/>
    <n v="598599.15"/>
    <n v="2000"/>
    <n v="69"/>
    <n v="299"/>
    <n v="-2286.2000000000753"/>
    <x v="399"/>
  </r>
  <r>
    <x v="3"/>
    <x v="178"/>
    <d v="1899-12-30T10:45:00"/>
    <x v="0"/>
    <n v="920.7"/>
    <x v="395"/>
    <n v="910.05"/>
    <d v="1899-12-30T15:00:00"/>
    <n v="6.2999999999999545"/>
    <n v="10.650000000000091"/>
    <n v="316"/>
    <n v="3365.4000000000287"/>
    <n v="134"/>
    <n v="3231.4000000000287"/>
    <x v="0"/>
    <n v="6.8426197458455002E-3"/>
    <n v="291861.90000000002"/>
    <n v="2000"/>
    <n v="317"/>
    <n v="146"/>
    <n v="3230.0500000000288"/>
    <x v="400"/>
  </r>
  <r>
    <x v="9"/>
    <x v="179"/>
    <d v="1899-12-30T10:00:00"/>
    <x v="0"/>
    <n v="1111"/>
    <x v="396"/>
    <n v="1115"/>
    <d v="1899-12-30T15:00:00"/>
    <n v="8.4000000000000909"/>
    <n v="-4"/>
    <n v="237"/>
    <n v="-948"/>
    <n v="122"/>
    <n v="-1070"/>
    <x v="1"/>
    <n v="7.56075607560764E-3"/>
    <n v="264418"/>
    <n v="2000"/>
    <n v="238"/>
    <n v="133"/>
    <n v="-1085"/>
    <x v="401"/>
  </r>
  <r>
    <x v="8"/>
    <x v="180"/>
    <d v="1899-12-30T10:00:00"/>
    <x v="0"/>
    <n v="1665.1"/>
    <x v="397"/>
    <n v="1647.55"/>
    <d v="1899-12-30T15:00:00"/>
    <n v="7.5"/>
    <n v="17.549999999999955"/>
    <n v="265"/>
    <n v="4650.7499999999882"/>
    <n v="202"/>
    <n v="4448.7499999999882"/>
    <x v="0"/>
    <n v="4.5042339799411402E-3"/>
    <n v="442916.6"/>
    <n v="2000"/>
    <n v="266"/>
    <n v="221"/>
    <n v="4447.2999999999884"/>
    <x v="402"/>
  </r>
  <r>
    <x v="7"/>
    <x v="181"/>
    <d v="1899-12-30T10:00:00"/>
    <x v="0"/>
    <n v="2202.3000000000002"/>
    <x v="398"/>
    <n v="2208"/>
    <d v="1899-12-30T10:15:00"/>
    <n v="5.6999999999998181"/>
    <n v="-5.6999999999998181"/>
    <n v="349"/>
    <n v="-1989.2999999999365"/>
    <n v="355"/>
    <n v="-2344.2999999999365"/>
    <x v="1"/>
    <n v="2.5882032420650302E-3"/>
    <n v="770805.00000000012"/>
    <n v="2000"/>
    <n v="350"/>
    <n v="386"/>
    <n v="-2380.9999999999363"/>
    <x v="403"/>
  </r>
  <r>
    <x v="2"/>
    <x v="181"/>
    <d v="1899-12-30T10:00:00"/>
    <x v="1"/>
    <n v="28439.9"/>
    <x v="399"/>
    <n v="28900"/>
    <d v="1899-12-30T15:00:00"/>
    <n v="117.10000000000218"/>
    <n v="460.09999999999854"/>
    <n v="17"/>
    <n v="7821.6999999999753"/>
    <n v="225"/>
    <n v="7596.6999999999753"/>
    <x v="0"/>
    <n v="4.1174547027240703E-3"/>
    <n v="483478.30000000005"/>
    <n v="2000"/>
    <n v="17"/>
    <n v="244"/>
    <n v="7577.6999999999753"/>
    <x v="404"/>
  </r>
  <r>
    <x v="1"/>
    <x v="181"/>
    <d v="1899-12-30T10:00:00"/>
    <x v="1"/>
    <n v="694.3"/>
    <x v="400"/>
    <n v="722.8"/>
    <d v="1899-12-30T15:00:00"/>
    <n v="4.2999999999999545"/>
    <n v="28.5"/>
    <n v="462"/>
    <n v="13167"/>
    <n v="151"/>
    <n v="13016"/>
    <x v="0"/>
    <n v="6.1932882039463597E-3"/>
    <n v="322849.5"/>
    <n v="2000"/>
    <n v="465"/>
    <n v="165"/>
    <n v="13087.5"/>
    <x v="405"/>
  </r>
  <r>
    <x v="17"/>
    <x v="182"/>
    <d v="1899-12-30T10:00:00"/>
    <x v="1"/>
    <n v="504.85"/>
    <x v="401"/>
    <n v="514.6"/>
    <d v="1899-12-30T15:00:00"/>
    <n v="2.8500000000000227"/>
    <n v="9.75"/>
    <n v="696"/>
    <n v="6786"/>
    <n v="164"/>
    <n v="6622"/>
    <x v="0"/>
    <n v="5.6452411607408604E-3"/>
    <n v="353899.85000000003"/>
    <n v="2000"/>
    <n v="701"/>
    <n v="179"/>
    <n v="6655.75"/>
    <x v="406"/>
  </r>
  <r>
    <x v="6"/>
    <x v="182"/>
    <d v="1899-12-30T10:00:00"/>
    <x v="0"/>
    <n v="3526.2"/>
    <x v="402"/>
    <n v="3522.05"/>
    <d v="1899-12-30T15:00:00"/>
    <n v="32.600000000000364"/>
    <n v="4.1499999999996362"/>
    <n v="61"/>
    <n v="253.14999999997781"/>
    <n v="99"/>
    <n v="154.14999999997781"/>
    <x v="0"/>
    <n v="9.2450796891839302E-3"/>
    <n v="215098.19999999998"/>
    <n v="2000"/>
    <n v="61"/>
    <n v="108"/>
    <n v="145.14999999997781"/>
    <x v="407"/>
  </r>
  <r>
    <x v="14"/>
    <x v="183"/>
    <d v="1899-12-30T10:45:00"/>
    <x v="1"/>
    <n v="527.9"/>
    <x v="403"/>
    <n v="524.5"/>
    <d v="1899-12-30T10:45:00"/>
    <n v="3.3999999999999773"/>
    <n v="-3.3999999999999773"/>
    <n v="584"/>
    <n v="-1985.5999999999867"/>
    <n v="142"/>
    <n v="-2127.5999999999867"/>
    <x v="1"/>
    <n v="6.4406137526046197E-3"/>
    <n v="310405.2"/>
    <n v="2000"/>
    <n v="588"/>
    <n v="155"/>
    <n v="-2154.1999999999866"/>
    <x v="408"/>
  </r>
  <r>
    <x v="11"/>
    <x v="184"/>
    <d v="1899-12-30T11:00:00"/>
    <x v="0"/>
    <n v="2625"/>
    <x v="404"/>
    <n v="2611.6999999999998"/>
    <d v="1899-12-30T15:00:00"/>
    <n v="12.900000000000091"/>
    <n v="13.300000000000182"/>
    <n v="154"/>
    <n v="2048.200000000028"/>
    <n v="186"/>
    <n v="1862.200000000028"/>
    <x v="0"/>
    <n v="4.9142857142857503E-3"/>
    <n v="406875"/>
    <n v="2000"/>
    <n v="155"/>
    <n v="203"/>
    <n v="1858.5000000000282"/>
    <x v="409"/>
  </r>
  <r>
    <x v="4"/>
    <x v="184"/>
    <d v="1899-12-30T10:00:00"/>
    <x v="0"/>
    <n v="498.45"/>
    <x v="405"/>
    <n v="502.4"/>
    <d v="1899-12-30T13:45:00"/>
    <n v="3.9499999999999886"/>
    <n v="-3.9499999999999886"/>
    <n v="503"/>
    <n v="-1986.8499999999942"/>
    <n v="116"/>
    <n v="-2102.849999999994"/>
    <x v="1"/>
    <n v="7.9245661550807305E-3"/>
    <n v="252215.69999999998"/>
    <n v="2000"/>
    <n v="506"/>
    <n v="127"/>
    <n v="-2125.6999999999944"/>
    <x v="410"/>
  </r>
  <r>
    <x v="4"/>
    <x v="185"/>
    <d v="1899-12-30T14:00:00"/>
    <x v="1"/>
    <n v="505.65"/>
    <x v="406"/>
    <n v="502.9"/>
    <d v="1899-12-30T14:00:00"/>
    <n v="2.75"/>
    <n v="-2.75"/>
    <n v="721"/>
    <n v="-1982.75"/>
    <n v="168"/>
    <n v="-2150.75"/>
    <x v="1"/>
    <n v="5.4385444477405304E-3"/>
    <n v="367607.55"/>
    <n v="2000"/>
    <n v="727"/>
    <n v="184"/>
    <n v="-2183.25"/>
    <x v="411"/>
  </r>
  <r>
    <x v="12"/>
    <x v="186"/>
    <d v="1899-12-30T10:15:00"/>
    <x v="0"/>
    <n v="9085.2000000000007"/>
    <x v="407"/>
    <n v="9116.1"/>
    <d v="1899-12-30T15:00:00"/>
    <n v="30.899999999999636"/>
    <n v="-30.899999999999636"/>
    <n v="64"/>
    <n v="-1977.5999999999767"/>
    <n v="268"/>
    <n v="-2245.5999999999767"/>
    <x v="1"/>
    <n v="3.4011359133535499E-3"/>
    <n v="581452.80000000005"/>
    <n v="2000"/>
    <n v="64"/>
    <n v="292"/>
    <n v="-2269.5999999999767"/>
    <x v="412"/>
  </r>
  <r>
    <x v="10"/>
    <x v="187"/>
    <d v="1899-12-30T10:15:00"/>
    <x v="0"/>
    <n v="1141.25"/>
    <x v="408"/>
    <n v="1141.45"/>
    <d v="1899-12-30T15:00:00"/>
    <n v="7.9500000000000455"/>
    <n v="-0.20000000000004547"/>
    <n v="250"/>
    <n v="-50.000000000011369"/>
    <n v="132"/>
    <n v="-182.00000000001137"/>
    <x v="1"/>
    <n v="6.9660460021906201E-3"/>
    <n v="286453.75"/>
    <n v="2000"/>
    <n v="251"/>
    <n v="144"/>
    <n v="-194.20000000001141"/>
    <x v="413"/>
  </r>
  <r>
    <x v="14"/>
    <x v="187"/>
    <d v="1899-12-30T14:15:00"/>
    <x v="1"/>
    <n v="522.75"/>
    <x v="409"/>
    <n v="519.15"/>
    <d v="1899-12-30T14:15:00"/>
    <n v="3.6000000000000227"/>
    <n v="-3.6000000000000227"/>
    <n v="552"/>
    <n v="-1987.2000000000126"/>
    <n v="133"/>
    <n v="-2120.2000000000126"/>
    <x v="1"/>
    <n v="6.8866571018651804E-3"/>
    <n v="290126.25"/>
    <n v="2000"/>
    <n v="555"/>
    <n v="145"/>
    <n v="-2143.0000000000127"/>
    <x v="414"/>
  </r>
  <r>
    <x v="9"/>
    <x v="188"/>
    <d v="1899-12-30T10:00:00"/>
    <x v="0"/>
    <n v="1136"/>
    <x v="410"/>
    <n v="1137.75"/>
    <d v="1899-12-30T15:00:00"/>
    <n v="4"/>
    <n v="-1.75"/>
    <n v="497"/>
    <n v="-869.75"/>
    <n v="260"/>
    <n v="-1129.75"/>
    <x v="1"/>
    <n v="3.5211267605633799E-3"/>
    <n v="568000"/>
    <n v="2000"/>
    <n v="500"/>
    <n v="285"/>
    <n v="-1160"/>
    <x v="415"/>
  </r>
  <r>
    <x v="6"/>
    <x v="188"/>
    <d v="1899-12-30T10:00:00"/>
    <x v="1"/>
    <n v="3588"/>
    <x v="411"/>
    <n v="3697.2"/>
    <d v="1899-12-30T15:00:00"/>
    <n v="24.849999999999909"/>
    <n v="109.19999999999982"/>
    <n v="80"/>
    <n v="8735.9999999999854"/>
    <n v="135"/>
    <n v="8600.9999999999854"/>
    <x v="0"/>
    <n v="6.9258639910813602E-3"/>
    <n v="287040"/>
    <n v="2000"/>
    <n v="80"/>
    <n v="146"/>
    <n v="8589.9999999999854"/>
    <x v="416"/>
  </r>
  <r>
    <x v="12"/>
    <x v="188"/>
    <d v="1899-12-30T10:15:00"/>
    <x v="1"/>
    <n v="9437"/>
    <x v="412"/>
    <n v="9784.75"/>
    <d v="1899-12-30T15:00:00"/>
    <n v="32"/>
    <n v="347.75"/>
    <n v="62"/>
    <n v="21560.5"/>
    <n v="275"/>
    <n v="21285.5"/>
    <x v="0"/>
    <n v="3.3909081275829201E-3"/>
    <n v="585094"/>
    <n v="2000"/>
    <n v="62"/>
    <n v="298"/>
    <n v="21262.5"/>
    <x v="417"/>
  </r>
  <r>
    <x v="14"/>
    <x v="188"/>
    <d v="1899-12-30T10:00:00"/>
    <x v="0"/>
    <n v="531.04999999999995"/>
    <x v="413"/>
    <n v="528.54999999999995"/>
    <d v="1899-12-30T15:00:00"/>
    <n v="1.4500000000000455"/>
    <n v="2.5"/>
    <n v="1357"/>
    <n v="3392.5"/>
    <n v="331"/>
    <n v="3061.5"/>
    <x v="0"/>
    <n v="2.7304396949440601E-3"/>
    <n v="732317.95"/>
    <n v="2000"/>
    <n v="1379"/>
    <n v="366"/>
    <n v="3081.5"/>
    <x v="418"/>
  </r>
  <r>
    <x v="12"/>
    <x v="189"/>
    <d v="1899-12-30T12:15:00"/>
    <x v="0"/>
    <n v="9851.0499999999993"/>
    <x v="414"/>
    <n v="9725"/>
    <d v="1899-12-30T15:00:00"/>
    <n v="50.950000000000728"/>
    <n v="126.04999999999927"/>
    <n v="39"/>
    <n v="4915.9499999999716"/>
    <n v="176"/>
    <n v="4739.9499999999716"/>
    <x v="0"/>
    <n v="5.1720374985408397E-3"/>
    <n v="384190.94999999995"/>
    <n v="2000"/>
    <n v="39"/>
    <n v="191"/>
    <n v="4724.9499999999716"/>
    <x v="419"/>
  </r>
  <r>
    <x v="3"/>
    <x v="189"/>
    <d v="1899-12-30T10:15:00"/>
    <x v="0"/>
    <n v="920"/>
    <x v="415"/>
    <n v="918.65"/>
    <d v="1899-12-30T15:00:00"/>
    <n v="4.2000000000000455"/>
    <n v="1.3500000000000227"/>
    <n v="473"/>
    <n v="638.55000000001075"/>
    <n v="201"/>
    <n v="437.55000000001075"/>
    <x v="0"/>
    <n v="4.5652173913044002E-3"/>
    <n v="437920"/>
    <n v="2000"/>
    <n v="476"/>
    <n v="219"/>
    <n v="423.60000000001082"/>
    <x v="420"/>
  </r>
  <r>
    <x v="1"/>
    <x v="189"/>
    <d v="1899-12-30T14:15:00"/>
    <x v="0"/>
    <n v="735"/>
    <x v="416"/>
    <n v="738"/>
    <d v="1899-12-30T15:00:00"/>
    <n v="7"/>
    <n v="-3"/>
    <n v="284"/>
    <n v="-852"/>
    <n v="97"/>
    <n v="-949"/>
    <x v="1"/>
    <n v="9.5238095238095195E-3"/>
    <n v="209475"/>
    <n v="2000"/>
    <n v="285"/>
    <n v="105"/>
    <n v="-960"/>
    <x v="421"/>
  </r>
  <r>
    <x v="0"/>
    <x v="190"/>
    <d v="1899-12-30T10:00:00"/>
    <x v="0"/>
    <n v="421.1"/>
    <x v="417"/>
    <n v="421.4"/>
    <d v="1899-12-30T15:00:00"/>
    <n v="2.5499999999999545"/>
    <n v="-0.29999999999995453"/>
    <n v="777"/>
    <n v="-233.09999999996467"/>
    <n v="151"/>
    <n v="-384.09999999996467"/>
    <x v="1"/>
    <n v="6.0555687485156799E-3"/>
    <n v="330142.40000000002"/>
    <n v="2000"/>
    <n v="784"/>
    <n v="166"/>
    <n v="-401.19999999996435"/>
    <x v="422"/>
  </r>
  <r>
    <x v="1"/>
    <x v="190"/>
    <d v="1899-12-30T10:00:00"/>
    <x v="0"/>
    <n v="735"/>
    <x v="418"/>
    <n v="730.5"/>
    <d v="1899-12-30T15:00:00"/>
    <n v="5.5"/>
    <n v="4.5"/>
    <n v="362"/>
    <n v="1629"/>
    <n v="123"/>
    <n v="1506"/>
    <x v="0"/>
    <n v="7.4829931972789096E-3"/>
    <n v="266805"/>
    <n v="2000"/>
    <n v="363"/>
    <n v="133"/>
    <n v="1500.5"/>
    <x v="423"/>
  </r>
  <r>
    <x v="15"/>
    <x v="191"/>
    <d v="1899-12-30T10:00:00"/>
    <x v="1"/>
    <n v="189.8"/>
    <x v="419"/>
    <n v="193.5"/>
    <d v="1899-12-30T15:00:00"/>
    <n v="1.1000000000000227"/>
    <n v="3.6999999999999886"/>
    <n v="1780"/>
    <n v="6585.99999999998"/>
    <n v="157"/>
    <n v="6428.99999999998"/>
    <x v="0"/>
    <n v="5.7955742887250902E-3"/>
    <n v="345056.4"/>
    <n v="2000"/>
    <n v="1818"/>
    <n v="175"/>
    <n v="6551.5999999999794"/>
    <x v="424"/>
  </r>
  <r>
    <x v="0"/>
    <x v="191"/>
    <d v="1899-12-30T10:45:00"/>
    <x v="1"/>
    <n v="425"/>
    <x v="420"/>
    <n v="423.1"/>
    <d v="1899-12-30T10:45:00"/>
    <n v="1.8999999999999773"/>
    <n v="-1.8999999999999773"/>
    <n v="1040"/>
    <n v="-1975.9999999999764"/>
    <n v="203"/>
    <n v="-2178.9999999999764"/>
    <x v="1"/>
    <n v="4.4705882352940596E-3"/>
    <n v="447100"/>
    <n v="2000"/>
    <n v="1052"/>
    <n v="224"/>
    <n v="-2222.7999999999761"/>
    <x v="425"/>
  </r>
  <r>
    <x v="1"/>
    <x v="191"/>
    <d v="1899-12-30T10:45:00"/>
    <x v="0"/>
    <n v="730.65"/>
    <x v="421"/>
    <n v="733.4"/>
    <d v="1899-12-30T13:30:00"/>
    <n v="2.75"/>
    <n v="-2.75"/>
    <n v="721"/>
    <n v="-1982.75"/>
    <n v="243"/>
    <n v="-2225.75"/>
    <x v="1"/>
    <n v="3.7637719838500001E-3"/>
    <n v="531182.54999999993"/>
    <n v="2000"/>
    <n v="727"/>
    <n v="267"/>
    <n v="-2266.25"/>
    <x v="426"/>
  </r>
  <r>
    <x v="14"/>
    <x v="192"/>
    <d v="1899-12-30T10:00:00"/>
    <x v="1"/>
    <n v="534.75"/>
    <x v="422"/>
    <n v="541.5"/>
    <d v="1899-12-30T15:00:00"/>
    <n v="2.75"/>
    <n v="6.75"/>
    <n v="721"/>
    <n v="4866.75"/>
    <n v="179"/>
    <n v="4687.75"/>
    <x v="0"/>
    <n v="5.1425899953249201E-3"/>
    <n v="388763.25"/>
    <n v="2000"/>
    <n v="727"/>
    <n v="196"/>
    <n v="4711.25"/>
    <x v="427"/>
  </r>
  <r>
    <x v="11"/>
    <x v="192"/>
    <d v="1899-12-30T10:45:00"/>
    <x v="0"/>
    <n v="2644.5"/>
    <x v="423"/>
    <n v="2651.65"/>
    <d v="1899-12-30T15:00:00"/>
    <n v="20.849999999999909"/>
    <n v="-7.1500000000000909"/>
    <n v="95"/>
    <n v="-679.25000000000864"/>
    <n v="116"/>
    <n v="-795.25000000000864"/>
    <x v="1"/>
    <n v="7.8842881452070007E-3"/>
    <n v="251227.5"/>
    <n v="2000"/>
    <n v="95"/>
    <n v="126"/>
    <n v="-805.25000000000864"/>
    <x v="428"/>
  </r>
  <r>
    <x v="8"/>
    <x v="193"/>
    <d v="1899-12-30T10:00:00"/>
    <x v="0"/>
    <n v="1708.2"/>
    <x v="424"/>
    <n v="1710.5"/>
    <d v="1899-12-30T10:15:00"/>
    <n v="2.2999999999999545"/>
    <n v="-2.2999999999999545"/>
    <n v="860"/>
    <n v="-1977.9999999999609"/>
    <n v="677"/>
    <n v="-2654.9999999999609"/>
    <x v="1"/>
    <n v="1.34644655192598E-3"/>
    <n v="1484425.8"/>
    <n v="2000"/>
    <n v="869"/>
    <n v="743"/>
    <n v="-2741.6999999999607"/>
    <x v="429"/>
  </r>
  <r>
    <x v="12"/>
    <x v="193"/>
    <d v="1899-12-30T10:30:00"/>
    <x v="0"/>
    <n v="9635"/>
    <x v="425"/>
    <n v="9667.9500000000007"/>
    <d v="1899-12-30T11:00:00"/>
    <n v="32.950000000000728"/>
    <n v="-32.950000000000728"/>
    <n v="60"/>
    <n v="-1977.0000000000437"/>
    <n v="267"/>
    <n v="-2244.0000000000437"/>
    <x v="1"/>
    <n v="3.4198235599377999E-3"/>
    <n v="578100"/>
    <n v="2000"/>
    <n v="60"/>
    <n v="290"/>
    <n v="-2267.0000000000437"/>
    <x v="430"/>
  </r>
  <r>
    <x v="11"/>
    <x v="193"/>
    <d v="1899-12-30T10:15:00"/>
    <x v="1"/>
    <n v="2626.15"/>
    <x v="426"/>
    <n v="2623.35"/>
    <d v="1899-12-30T15:00:00"/>
    <n v="10.950000000000273"/>
    <n v="-2.8000000000001819"/>
    <n v="182"/>
    <n v="-509.60000000003311"/>
    <n v="220"/>
    <n v="-729.60000000003311"/>
    <x v="1"/>
    <n v="4.1696018886964803E-3"/>
    <n v="477959.3"/>
    <n v="2000"/>
    <n v="182"/>
    <n v="239"/>
    <n v="-748.60000000003311"/>
    <x v="431"/>
  </r>
  <r>
    <x v="6"/>
    <x v="194"/>
    <d v="1899-12-30T10:45:00"/>
    <x v="1"/>
    <n v="3760"/>
    <x v="427"/>
    <n v="3779.8"/>
    <d v="1899-12-30T15:00:00"/>
    <n v="21.550000000000182"/>
    <n v="19.800000000000182"/>
    <n v="92"/>
    <n v="1821.6000000000167"/>
    <n v="160"/>
    <n v="1661.6000000000167"/>
    <x v="0"/>
    <n v="5.7313829787234497E-3"/>
    <n v="345920"/>
    <n v="2000"/>
    <n v="92"/>
    <n v="174"/>
    <n v="1647.6000000000167"/>
    <x v="432"/>
  </r>
  <r>
    <x v="4"/>
    <x v="194"/>
    <d v="1899-12-30T10:30:00"/>
    <x v="1"/>
    <n v="501.9"/>
    <x v="428"/>
    <n v="499.25"/>
    <d v="1899-12-30T10:30:00"/>
    <n v="2.6499999999999773"/>
    <n v="-2.6499999999999773"/>
    <n v="748"/>
    <n v="-1982.199999999983"/>
    <n v="173"/>
    <n v="-2155.199999999983"/>
    <x v="1"/>
    <n v="5.2799362422792902E-3"/>
    <n v="378432.6"/>
    <n v="2000"/>
    <n v="754"/>
    <n v="189"/>
    <n v="-2187.0999999999831"/>
    <x v="433"/>
  </r>
  <r>
    <x v="1"/>
    <x v="194"/>
    <d v="1899-12-30T10:00:00"/>
    <x v="0"/>
    <n v="760.05"/>
    <x v="429"/>
    <n v="763.35"/>
    <d v="1899-12-30T15:00:00"/>
    <n v="5.6500000000000909"/>
    <n v="-3.3000000000000682"/>
    <n v="352"/>
    <n v="-1161.600000000024"/>
    <n v="124"/>
    <n v="-1285.600000000024"/>
    <x v="1"/>
    <n v="7.4337214656931697E-3"/>
    <n v="268297.64999999997"/>
    <n v="2000"/>
    <n v="353"/>
    <n v="135"/>
    <n v="-1299.9000000000242"/>
    <x v="434"/>
  </r>
  <r>
    <x v="7"/>
    <x v="195"/>
    <d v="1899-12-30T10:00:00"/>
    <x v="0"/>
    <n v="2414.15"/>
    <x v="430"/>
    <n v="2425.5500000000002"/>
    <d v="1899-12-30T10:45:00"/>
    <n v="11.400000000000091"/>
    <n v="-11.400000000000091"/>
    <n v="175"/>
    <n v="-1995.0000000000159"/>
    <n v="195"/>
    <n v="-2190.0000000000159"/>
    <x v="1"/>
    <n v="4.7221589379285002E-3"/>
    <n v="634921.45000000007"/>
    <n v="3000"/>
    <n v="263"/>
    <n v="319"/>
    <n v="-3317.2000000000239"/>
    <x v="435"/>
  </r>
  <r>
    <x v="17"/>
    <x v="196"/>
    <d v="1899-12-30T11:00:00"/>
    <x v="1"/>
    <n v="502.4"/>
    <x v="431"/>
    <n v="499.55"/>
    <d v="1899-12-30T11:00:00"/>
    <n v="2.8499999999999659"/>
    <n v="-2.8499999999999659"/>
    <n v="696"/>
    <n v="-1983.5999999999763"/>
    <n v="161"/>
    <n v="-2144.5999999999763"/>
    <x v="1"/>
    <n v="5.6727707006368798E-3"/>
    <n v="528524.79999999993"/>
    <n v="3000"/>
    <n v="1052"/>
    <n v="264"/>
    <n v="-3262.1999999999643"/>
    <x v="436"/>
  </r>
  <r>
    <x v="2"/>
    <x v="196"/>
    <d v="1899-12-30T13:30:00"/>
    <x v="1"/>
    <n v="28950"/>
    <x v="432"/>
    <n v="28784.45"/>
    <d v="1899-12-30T15:00:00"/>
    <n v="217.20000000000073"/>
    <n v="-165.54999999999927"/>
    <n v="9"/>
    <n v="-1489.9499999999935"/>
    <n v="120"/>
    <n v="-1609.9499999999935"/>
    <x v="1"/>
    <n v="7.50259067357516E-3"/>
    <n v="376350"/>
    <n v="3000"/>
    <n v="13"/>
    <n v="188"/>
    <n v="-2340.1499999999905"/>
    <x v="437"/>
  </r>
  <r>
    <x v="17"/>
    <x v="197"/>
    <d v="1899-12-30T10:00:00"/>
    <x v="1"/>
    <n v="496.2"/>
    <x v="433"/>
    <n v="497.1"/>
    <d v="1899-12-30T15:00:00"/>
    <n v="3.1499999999999773"/>
    <n v="0.90000000000003411"/>
    <n v="630"/>
    <n v="567.00000000002149"/>
    <n v="144"/>
    <n v="423.00000000002149"/>
    <x v="0"/>
    <n v="6.34824667472789E-3"/>
    <n v="472382.39999999997"/>
    <n v="3000"/>
    <n v="952"/>
    <n v="237"/>
    <n v="619.80000000003247"/>
    <x v="438"/>
  </r>
  <r>
    <x v="3"/>
    <x v="198"/>
    <d v="1899-12-30T10:00:00"/>
    <x v="1"/>
    <n v="935.5"/>
    <x v="434"/>
    <n v="941"/>
    <d v="1899-12-30T15:00:00"/>
    <n v="8"/>
    <n v="5.5"/>
    <n v="249"/>
    <n v="1369.5"/>
    <n v="108"/>
    <n v="1261.5"/>
    <x v="0"/>
    <n v="8.5515766969535001E-3"/>
    <n v="350812.5"/>
    <n v="3000"/>
    <n v="375"/>
    <n v="176"/>
    <n v="1886.5"/>
    <x v="439"/>
  </r>
  <r>
    <x v="3"/>
    <x v="199"/>
    <d v="1899-12-30T10:45:00"/>
    <x v="0"/>
    <n v="941"/>
    <x v="435"/>
    <n v="944.95"/>
    <d v="1899-12-30T14:00:00"/>
    <n v="3.9500000000000455"/>
    <n v="-3.9500000000000455"/>
    <n v="503"/>
    <n v="-1986.8500000000229"/>
    <n v="219"/>
    <n v="-2205.8500000000231"/>
    <x v="1"/>
    <n v="4.1976620616365999E-3"/>
    <n v="714219"/>
    <n v="3000"/>
    <n v="759"/>
    <n v="358"/>
    <n v="-3356.0500000000347"/>
    <x v="440"/>
  </r>
  <r>
    <x v="16"/>
    <x v="200"/>
    <d v="1899-12-30T10:45:00"/>
    <x v="1"/>
    <n v="302.75"/>
    <x v="436"/>
    <n v="302.2"/>
    <d v="1899-12-30T15:00:00"/>
    <n v="2"/>
    <n v="-0.55000000000001137"/>
    <n v="988"/>
    <n v="-543.40000000001123"/>
    <n v="138"/>
    <n v="-681.40000000001123"/>
    <x v="1"/>
    <n v="6.6061106523534301E-3"/>
    <n v="454125"/>
    <n v="3000"/>
    <n v="1500"/>
    <n v="227"/>
    <n v="-1052.0000000000171"/>
    <x v="441"/>
  </r>
  <r>
    <x v="11"/>
    <x v="200"/>
    <d v="1899-12-30T10:00:00"/>
    <x v="0"/>
    <n v="2790.2"/>
    <x v="437"/>
    <n v="2800"/>
    <d v="1899-12-30T12:30:00"/>
    <n v="9.8000000000001819"/>
    <n v="-9.8000000000001819"/>
    <n v="203"/>
    <n v="-1989.4000000000369"/>
    <n v="262"/>
    <n v="-2251.4000000000369"/>
    <x v="1"/>
    <n v="3.5122930255896299E-3"/>
    <n v="853801.2"/>
    <n v="3000"/>
    <n v="306"/>
    <n v="428"/>
    <n v="-3426.8000000000557"/>
    <x v="442"/>
  </r>
  <r>
    <x v="1"/>
    <x v="200"/>
    <d v="1899-12-30T11:15:00"/>
    <x v="1"/>
    <n v="784.9"/>
    <x v="438"/>
    <n v="785.65"/>
    <d v="1899-12-30T15:00:00"/>
    <n v="7"/>
    <n v="0.75"/>
    <n v="284"/>
    <n v="213"/>
    <n v="103"/>
    <n v="110"/>
    <x v="0"/>
    <n v="8.9183335456746102E-3"/>
    <n v="335937.2"/>
    <n v="3000"/>
    <n v="428"/>
    <n v="169"/>
    <n v="152"/>
    <x v="443"/>
  </r>
  <r>
    <x v="9"/>
    <x v="201"/>
    <d v="1899-12-30T12:15:00"/>
    <x v="1"/>
    <n v="1196"/>
    <x v="439"/>
    <n v="1205.05"/>
    <d v="1899-12-30T15:00:00"/>
    <n v="3.1500000000000909"/>
    <n v="9.0499999999999545"/>
    <n v="630"/>
    <n v="5701.4999999999709"/>
    <n v="348"/>
    <n v="5353.4999999999709"/>
    <x v="0"/>
    <n v="2.6337792642141199E-3"/>
    <n v="1138592"/>
    <n v="3000"/>
    <n v="952"/>
    <n v="572"/>
    <n v="8043.5999999999567"/>
    <x v="444"/>
  </r>
  <r>
    <x v="7"/>
    <x v="202"/>
    <d v="1899-12-30T11:30:00"/>
    <x v="1"/>
    <n v="2459"/>
    <x v="440"/>
    <n v="2469.1"/>
    <d v="1899-12-30T15:00:00"/>
    <n v="18.849999999999909"/>
    <n v="10.099999999999909"/>
    <n v="105"/>
    <n v="1060.4999999999905"/>
    <n v="120"/>
    <n v="940.49999999999045"/>
    <x v="0"/>
    <n v="7.6657177714517704E-3"/>
    <n v="390981"/>
    <n v="3000"/>
    <n v="159"/>
    <n v="196"/>
    <n v="1409.8999999999855"/>
    <x v="445"/>
  </r>
  <r>
    <x v="3"/>
    <x v="202"/>
    <d v="1899-12-30T10:00:00"/>
    <x v="0"/>
    <n v="939.2"/>
    <x v="441"/>
    <n v="922.15"/>
    <d v="1899-12-30T15:00:00"/>
    <n v="3"/>
    <n v="17.050000000000068"/>
    <n v="661"/>
    <n v="11270.050000000045"/>
    <n v="283"/>
    <n v="10987.050000000045"/>
    <x v="0"/>
    <n v="3.19420783645656E-3"/>
    <n v="939200"/>
    <n v="3000"/>
    <n v="1000"/>
    <n v="466"/>
    <n v="16584.000000000069"/>
    <x v="446"/>
  </r>
  <r>
    <x v="16"/>
    <x v="202"/>
    <d v="1899-12-30T10:15:00"/>
    <x v="0"/>
    <n v="301.2"/>
    <x v="442"/>
    <n v="295.95"/>
    <d v="1899-12-30T15:00:00"/>
    <n v="1.6000000000000227"/>
    <n v="5.25"/>
    <n v="1232"/>
    <n v="6468"/>
    <n v="170"/>
    <n v="6298"/>
    <x v="0"/>
    <n v="5.3120849933599697E-3"/>
    <n v="564448.79999999993"/>
    <n v="3000"/>
    <n v="1874"/>
    <n v="280"/>
    <n v="9558.5"/>
    <x v="447"/>
  </r>
  <r>
    <x v="11"/>
    <x v="202"/>
    <d v="1899-12-30T10:00:00"/>
    <x v="1"/>
    <n v="2804.35"/>
    <x v="443"/>
    <n v="2846.35"/>
    <d v="1899-12-30T15:00:00"/>
    <n v="16.349999999999909"/>
    <n v="42"/>
    <n v="122"/>
    <n v="5124"/>
    <n v="159"/>
    <n v="4965"/>
    <x v="0"/>
    <n v="5.8302280385828797E-3"/>
    <n v="513196.05"/>
    <n v="3000"/>
    <n v="183"/>
    <n v="259"/>
    <n v="7427"/>
    <x v="448"/>
  </r>
  <r>
    <x v="5"/>
    <x v="203"/>
    <d v="1899-12-30T11:30:00"/>
    <x v="0"/>
    <n v="431.4"/>
    <x v="444"/>
    <n v="416.2"/>
    <d v="1899-12-30T15:00:00"/>
    <n v="3.7000000000000455"/>
    <n v="15.199999999999989"/>
    <n v="537"/>
    <n v="8162.3999999999942"/>
    <n v="105"/>
    <n v="8057.3999999999942"/>
    <x v="0"/>
    <n v="8.5767269355587501E-3"/>
    <n v="349434"/>
    <n v="3000"/>
    <n v="810"/>
    <n v="172"/>
    <n v="12139.999999999991"/>
    <x v="449"/>
  </r>
  <r>
    <x v="17"/>
    <x v="203"/>
    <d v="1899-12-30T10:00:00"/>
    <x v="0"/>
    <n v="478"/>
    <x v="445"/>
    <n v="470.3"/>
    <d v="1899-12-30T15:00:00"/>
    <n v="2.5500000000000114"/>
    <n v="7.6999999999999886"/>
    <n v="777"/>
    <n v="5982.8999999999915"/>
    <n v="170"/>
    <n v="5812.8999999999915"/>
    <x v="0"/>
    <n v="5.3347280334728299E-3"/>
    <n v="562128"/>
    <n v="3000"/>
    <n v="1176"/>
    <n v="279"/>
    <n v="8776.1999999999862"/>
    <x v="450"/>
  </r>
  <r>
    <x v="2"/>
    <x v="203"/>
    <d v="1899-12-30T14:15:00"/>
    <x v="0"/>
    <n v="28050"/>
    <x v="446"/>
    <n v="28000"/>
    <d v="1899-12-30T15:00:00"/>
    <n v="220"/>
    <n v="50"/>
    <n v="9"/>
    <n v="450"/>
    <n v="117"/>
    <n v="333"/>
    <x v="0"/>
    <n v="7.8431372549019607E-3"/>
    <n v="364650"/>
    <n v="3000"/>
    <n v="13"/>
    <n v="183"/>
    <n v="467"/>
    <x v="451"/>
  </r>
  <r>
    <x v="16"/>
    <x v="203"/>
    <d v="1899-12-30T10:00:00"/>
    <x v="0"/>
    <n v="310.60000000000002"/>
    <x v="447"/>
    <n v="303.10000000000002"/>
    <d v="1899-12-30T15:00:00"/>
    <n v="2.3999999999999773"/>
    <n v="7.5"/>
    <n v="825"/>
    <n v="6187.5"/>
    <n v="117"/>
    <n v="6070.5"/>
    <x v="0"/>
    <n v="7.7269800386348302E-3"/>
    <n v="388250"/>
    <n v="3000"/>
    <n v="1250"/>
    <n v="192"/>
    <n v="9183"/>
    <x v="452"/>
  </r>
  <r>
    <x v="14"/>
    <x v="203"/>
    <d v="1899-12-30T10:45:00"/>
    <x v="0"/>
    <n v="581.70000000000005"/>
    <x v="448"/>
    <n v="577.20000000000005"/>
    <d v="1899-12-30T15:00:00"/>
    <n v="6.0499999999999545"/>
    <n v="4.5"/>
    <n v="329"/>
    <n v="1480.5"/>
    <n v="88"/>
    <n v="1392.5"/>
    <x v="0"/>
    <n v="1.0400550111741401E-2"/>
    <n v="287941.5"/>
    <n v="3000"/>
    <n v="495"/>
    <n v="144"/>
    <n v="2083.5"/>
    <x v="453"/>
  </r>
  <r>
    <x v="5"/>
    <x v="204"/>
    <d v="1899-12-30T10:00:00"/>
    <x v="1"/>
    <n v="428.35"/>
    <x v="449"/>
    <n v="433.25"/>
    <d v="1899-12-30T15:00:00"/>
    <n v="4.9500000000000455"/>
    <n v="4.8999999999999773"/>
    <n v="402"/>
    <n v="1969.7999999999909"/>
    <n v="80"/>
    <n v="1889.7999999999909"/>
    <x v="0"/>
    <n v="1.1555970584802301E-2"/>
    <n v="259580.1"/>
    <n v="3000"/>
    <n v="606"/>
    <n v="131"/>
    <n v="2838.399999999986"/>
    <x v="454"/>
  </r>
  <r>
    <x v="10"/>
    <x v="204"/>
    <d v="1899-12-30T11:45:00"/>
    <x v="1"/>
    <n v="1224"/>
    <x v="450"/>
    <n v="1218.5"/>
    <d v="1899-12-30T11:45:00"/>
    <n v="5.5"/>
    <n v="-5.5"/>
    <n v="362"/>
    <n v="-1991"/>
    <n v="204"/>
    <n v="-2195"/>
    <x v="1"/>
    <n v="4.4934640522875796E-3"/>
    <n v="667080"/>
    <n v="3000"/>
    <n v="545"/>
    <n v="333"/>
    <n v="-3330.5"/>
    <x v="455"/>
  </r>
  <r>
    <x v="7"/>
    <x v="205"/>
    <d v="1899-12-30T11:00:00"/>
    <x v="1"/>
    <n v="2514"/>
    <x v="451"/>
    <n v="2477.5"/>
    <d v="1899-12-30T11:00:00"/>
    <n v="36.5"/>
    <n v="-36.5"/>
    <n v="54"/>
    <n v="-1971"/>
    <n v="62"/>
    <n v="-2033"/>
    <x v="1"/>
    <n v="1.4518695306284799E-2"/>
    <n v="206148"/>
    <n v="3000"/>
    <n v="82"/>
    <n v="103"/>
    <n v="-3096"/>
    <x v="456"/>
  </r>
  <r>
    <x v="13"/>
    <x v="206"/>
    <d v="1899-12-30T10:00:00"/>
    <x v="1"/>
    <n v="275"/>
    <x v="452"/>
    <n v="276.5"/>
    <d v="1899-12-30T15:00:00"/>
    <n v="0.5"/>
    <n v="1.5"/>
    <n v="3824"/>
    <n v="5736"/>
    <n v="486"/>
    <n v="5250"/>
    <x v="0"/>
    <n v="1.8181818181818199E-3"/>
    <n v="1650000"/>
    <n v="3000"/>
    <n v="6000"/>
    <n v="828"/>
    <n v="8172"/>
    <x v="457"/>
  </r>
  <r>
    <x v="12"/>
    <x v="206"/>
    <d v="1899-12-30T12:00:00"/>
    <x v="1"/>
    <n v="9353.2000000000007"/>
    <x v="453"/>
    <n v="9399.0499999999993"/>
    <d v="1899-12-30T15:00:00"/>
    <n v="40.75"/>
    <n v="45.849999999998545"/>
    <n v="49"/>
    <n v="2246.6499999999287"/>
    <n v="212"/>
    <n v="2034.6499999999287"/>
    <x v="0"/>
    <n v="4.3567976735234999E-3"/>
    <n v="682783.60000000009"/>
    <n v="3000"/>
    <n v="73"/>
    <n v="343"/>
    <n v="3004.0499999998938"/>
    <x v="458"/>
  </r>
  <r>
    <x v="15"/>
    <x v="206"/>
    <d v="1899-12-30T13:15:00"/>
    <x v="1"/>
    <n v="203.7"/>
    <x v="454"/>
    <n v="207.45"/>
    <d v="1899-12-30T15:00:00"/>
    <n v="1.0499999999999829"/>
    <n v="3.75"/>
    <n v="1863"/>
    <n v="6986.25"/>
    <n v="177"/>
    <n v="6809.25"/>
    <x v="0"/>
    <n v="5.1546391752576503E-3"/>
    <n v="581970.9"/>
    <n v="3000"/>
    <n v="2857"/>
    <n v="294"/>
    <n v="10419.75"/>
    <x v="459"/>
  </r>
  <r>
    <x v="16"/>
    <x v="206"/>
    <d v="1899-12-30T11:00:00"/>
    <x v="1"/>
    <n v="311.95"/>
    <x v="455"/>
    <n v="317.5"/>
    <d v="1899-12-30T15:00:00"/>
    <n v="2.8499999999999659"/>
    <n v="5.5500000000000114"/>
    <n v="696"/>
    <n v="3862.8000000000079"/>
    <n v="101"/>
    <n v="3761.8000000000079"/>
    <x v="0"/>
    <n v="9.1360794999197498E-3"/>
    <n v="328171.39999999997"/>
    <n v="3000"/>
    <n v="1052"/>
    <n v="166"/>
    <n v="5672.6000000000122"/>
    <x v="460"/>
  </r>
  <r>
    <x v="14"/>
    <x v="206"/>
    <d v="1899-12-30T11:30:00"/>
    <x v="1"/>
    <n v="582.5"/>
    <x v="456"/>
    <n v="577.1"/>
    <d v="1899-12-30T11:30:00"/>
    <n v="5.3999999999999773"/>
    <n v="-5.3999999999999773"/>
    <n v="368"/>
    <n v="-1987.1999999999916"/>
    <n v="99"/>
    <n v="-2086.1999999999916"/>
    <x v="1"/>
    <n v="9.2703862660943794E-3"/>
    <n v="323287.5"/>
    <n v="3000"/>
    <n v="555"/>
    <n v="161"/>
    <n v="-3157.9999999999873"/>
    <x v="461"/>
  </r>
  <r>
    <x v="10"/>
    <x v="207"/>
    <d v="1899-12-30T10:15:00"/>
    <x v="0"/>
    <n v="1208.0999999999999"/>
    <x v="457"/>
    <n v="1200.8"/>
    <d v="1899-12-30T15:00:00"/>
    <n v="9.6000000000001364"/>
    <n v="7.2999999999999545"/>
    <n v="207"/>
    <n v="1511.0999999999906"/>
    <n v="115"/>
    <n v="1396.0999999999906"/>
    <x v="0"/>
    <n v="7.9463620561213005E-3"/>
    <n v="376927.19999999995"/>
    <n v="3000"/>
    <n v="312"/>
    <n v="188"/>
    <n v="2089.5999999999858"/>
    <x v="462"/>
  </r>
  <r>
    <x v="13"/>
    <x v="208"/>
    <d v="1899-12-30T13:30:00"/>
    <x v="0"/>
    <n v="279.2"/>
    <x v="100"/>
    <n v="279.8"/>
    <d v="1899-12-30T13:45:00"/>
    <n v="0.60000000000002274"/>
    <n v="-0.60000000000002274"/>
    <n v="3210"/>
    <n v="-1926.000000000073"/>
    <n v="413"/>
    <n v="-2339.0000000000728"/>
    <x v="1"/>
    <n v="2.14899713467057E-3"/>
    <n v="1395720.8"/>
    <n v="3000"/>
    <n v="4999"/>
    <n v="699"/>
    <n v="-3698.4000000001138"/>
    <x v="463"/>
  </r>
  <r>
    <x v="15"/>
    <x v="208"/>
    <d v="1899-12-30T10:00:00"/>
    <x v="0"/>
    <n v="210.5"/>
    <x v="458"/>
    <n v="208.85"/>
    <d v="1899-12-30T15:00:00"/>
    <n v="1.4000000000000057"/>
    <n v="1.6500000000000057"/>
    <n v="1405"/>
    <n v="2318.2500000000082"/>
    <n v="136"/>
    <n v="2182.2500000000082"/>
    <x v="0"/>
    <n v="6.65083135391927E-3"/>
    <n v="450891"/>
    <n v="3000"/>
    <n v="2142"/>
    <n v="225"/>
    <n v="3309.300000000012"/>
    <x v="464"/>
  </r>
  <r>
    <x v="14"/>
    <x v="209"/>
    <d v="1899-12-30T10:00:00"/>
    <x v="0"/>
    <n v="580.29999999999995"/>
    <x v="459"/>
    <n v="583.5"/>
    <d v="1899-12-30T10:15:00"/>
    <n v="3.2000000000000455"/>
    <n v="-3.2000000000000455"/>
    <n v="620"/>
    <n v="-1984.0000000000282"/>
    <n v="166"/>
    <n v="-2150.0000000000282"/>
    <x v="1"/>
    <n v="5.5143891090815899E-3"/>
    <n v="543741.1"/>
    <n v="3000"/>
    <n v="937"/>
    <n v="273"/>
    <n v="-3271.4000000000424"/>
    <x v="465"/>
  </r>
  <r>
    <x v="1"/>
    <x v="209"/>
    <d v="1899-12-30T10:15:00"/>
    <x v="1"/>
    <n v="787.45"/>
    <x v="460"/>
    <n v="789.9"/>
    <d v="1899-12-30T15:00:00"/>
    <n v="8.2000000000000455"/>
    <n v="2.4499999999999318"/>
    <n v="243"/>
    <n v="595.34999999998342"/>
    <n v="89"/>
    <n v="506.34999999998342"/>
    <x v="0"/>
    <n v="1.0413359578385999E-2"/>
    <n v="287419.25"/>
    <n v="3000"/>
    <n v="365"/>
    <n v="144"/>
    <n v="750.2499999999751"/>
    <x v="466"/>
  </r>
  <r>
    <x v="8"/>
    <x v="210"/>
    <d v="1899-12-30T10:00:00"/>
    <x v="0"/>
    <n v="1942.05"/>
    <x v="461"/>
    <n v="1942.15"/>
    <d v="1899-12-30T15:00:00"/>
    <n v="8.6500000000000909"/>
    <n v="-0.10000000000013642"/>
    <n v="230"/>
    <n v="-23.000000000031378"/>
    <n v="206"/>
    <n v="-229.00000000003138"/>
    <x v="1"/>
    <n v="4.45405628073432E-3"/>
    <n v="671949.29999999993"/>
    <n v="3000"/>
    <n v="346"/>
    <n v="336"/>
    <n v="-370.6000000000472"/>
    <x v="467"/>
  </r>
  <r>
    <x v="13"/>
    <x v="210"/>
    <d v="1899-12-30T10:00:00"/>
    <x v="0"/>
    <n v="272.14999999999998"/>
    <x v="462"/>
    <n v="274.05"/>
    <d v="1899-12-30T11:15:00"/>
    <n v="1.9000000000000341"/>
    <n v="-1.9000000000000341"/>
    <n v="1040"/>
    <n v="-1976.0000000000355"/>
    <n v="131"/>
    <n v="-2107.0000000000355"/>
    <x v="1"/>
    <n v="6.9814440565865703E-3"/>
    <n v="429452.69999999995"/>
    <n v="3000"/>
    <n v="1578"/>
    <n v="216"/>
    <n v="-3214.2000000000539"/>
    <x v="468"/>
  </r>
  <r>
    <x v="9"/>
    <x v="211"/>
    <d v="1899-12-30T13:30:00"/>
    <x v="1"/>
    <n v="1137.55"/>
    <x v="463"/>
    <n v="1133.4000000000001"/>
    <d v="1899-12-30T13:30:00"/>
    <n v="4.1499999999998636"/>
    <n v="-4.1499999999998636"/>
    <n v="479"/>
    <n v="-1987.8499999999347"/>
    <n v="251"/>
    <n v="-2238.8499999999349"/>
    <x v="1"/>
    <n v="3.6481912882949E-3"/>
    <n v="821311.1"/>
    <n v="3000"/>
    <n v="722"/>
    <n v="410"/>
    <n v="-3406.2999999999015"/>
    <x v="469"/>
  </r>
  <r>
    <x v="4"/>
    <x v="211"/>
    <d v="1899-12-30T10:00:00"/>
    <x v="1"/>
    <n v="604.35"/>
    <x v="464"/>
    <n v="613.65"/>
    <d v="1899-12-30T15:00:00"/>
    <n v="4.5"/>
    <n v="9.2999999999999545"/>
    <n v="442"/>
    <n v="4110.5999999999804"/>
    <n v="124"/>
    <n v="3986.5999999999804"/>
    <x v="0"/>
    <n v="7.4460163812360399E-3"/>
    <n v="402497.10000000003"/>
    <n v="3000"/>
    <n v="666"/>
    <n v="203"/>
    <n v="5990.7999999999702"/>
    <x v="470"/>
  </r>
  <r>
    <x v="2"/>
    <x v="212"/>
    <d v="1899-12-30T14:15:00"/>
    <x v="1"/>
    <n v="28494.7"/>
    <x v="465"/>
    <n v="27847.5"/>
    <d v="1899-12-30T14:15:00"/>
    <n v="647.20000000000073"/>
    <n v="-647.20000000000073"/>
    <n v="3"/>
    <n v="-1941.6000000000022"/>
    <n v="39"/>
    <n v="-1980.6000000000022"/>
    <x v="1"/>
    <n v="2.2712995750086899E-2"/>
    <n v="113978.8"/>
    <n v="3000"/>
    <n v="4"/>
    <n v="57"/>
    <n v="-2645.8000000000029"/>
    <x v="471"/>
  </r>
  <r>
    <x v="6"/>
    <x v="212"/>
    <d v="1899-12-30T10:00:00"/>
    <x v="0"/>
    <n v="3722.05"/>
    <x v="466"/>
    <n v="3620"/>
    <d v="1899-12-30T15:00:00"/>
    <n v="19.599999999999909"/>
    <n v="102.05000000000018"/>
    <n v="101"/>
    <n v="10307.050000000017"/>
    <n v="171"/>
    <n v="10136.050000000017"/>
    <x v="0"/>
    <n v="5.2659152886178097E-3"/>
    <n v="569473.65"/>
    <n v="3000"/>
    <n v="153"/>
    <n v="281"/>
    <n v="15332.650000000027"/>
    <x v="472"/>
  </r>
  <r>
    <x v="3"/>
    <x v="212"/>
    <d v="1899-12-30T10:15:00"/>
    <x v="0"/>
    <n v="932.45"/>
    <x v="467"/>
    <n v="905.1"/>
    <d v="1899-12-30T15:00:00"/>
    <n v="5.1499999999999773"/>
    <n v="27.350000000000023"/>
    <n v="386"/>
    <n v="10557.100000000009"/>
    <n v="164"/>
    <n v="10393.100000000009"/>
    <x v="0"/>
    <n v="5.5230843476861803E-3"/>
    <n v="542685.9"/>
    <n v="3000"/>
    <n v="582"/>
    <n v="268"/>
    <n v="15649.700000000013"/>
    <x v="473"/>
  </r>
  <r>
    <x v="14"/>
    <x v="213"/>
    <d v="1899-12-30T10:15:00"/>
    <x v="1"/>
    <n v="551.04999999999995"/>
    <x v="468"/>
    <n v="556.95000000000005"/>
    <d v="1899-12-30T15:00:00"/>
    <n v="7.4499999999999318"/>
    <n v="5.9000000000000909"/>
    <n v="267"/>
    <n v="1575.3000000000243"/>
    <n v="69"/>
    <n v="1506.3000000000243"/>
    <x v="0"/>
    <n v="1.3519644315397801E-2"/>
    <n v="221522.09999999998"/>
    <n v="3000"/>
    <n v="402"/>
    <n v="112"/>
    <n v="2259.8000000000366"/>
    <x v="474"/>
  </r>
  <r>
    <x v="12"/>
    <x v="214"/>
    <d v="1899-12-30T10:30:00"/>
    <x v="0"/>
    <n v="9065.5"/>
    <x v="469"/>
    <n v="8909.9500000000007"/>
    <d v="1899-12-30T15:00:00"/>
    <n v="38.549999999999272"/>
    <n v="155.54999999999927"/>
    <n v="51"/>
    <n v="7933.0499999999629"/>
    <n v="211"/>
    <n v="7722.0499999999629"/>
    <x v="0"/>
    <n v="4.2523854172411097E-3"/>
    <n v="698043.5"/>
    <n v="3000"/>
    <n v="77"/>
    <n v="347"/>
    <n v="11630.349999999944"/>
    <x v="475"/>
  </r>
  <r>
    <x v="6"/>
    <x v="215"/>
    <d v="1899-12-30T10:00:00"/>
    <x v="0"/>
    <n v="3568"/>
    <x v="470"/>
    <n v="3579.9"/>
    <d v="1899-12-30T10:15:00"/>
    <n v="11.900000000000091"/>
    <n v="-11.900000000000091"/>
    <n v="167"/>
    <n v="-1987.3000000000152"/>
    <n v="275"/>
    <n v="-2262.3000000000152"/>
    <x v="1"/>
    <n v="3.3352017937219999E-3"/>
    <n v="899136"/>
    <n v="3000"/>
    <n v="252"/>
    <n v="451"/>
    <n v="-3449.8000000000229"/>
    <x v="476"/>
  </r>
  <r>
    <x v="1"/>
    <x v="215"/>
    <d v="1899-12-30T11:00:00"/>
    <x v="1"/>
    <n v="710.55"/>
    <x v="471"/>
    <n v="719"/>
    <d v="1899-12-30T15:00:00"/>
    <n v="5.0499999999999545"/>
    <n v="8.4500000000000455"/>
    <n v="394"/>
    <n v="3329.3000000000179"/>
    <n v="130"/>
    <n v="3199.3000000000179"/>
    <x v="0"/>
    <n v="7.10717050172395E-3"/>
    <n v="422066.69999999995"/>
    <n v="3000"/>
    <n v="594"/>
    <n v="213"/>
    <n v="4806.3000000000266"/>
    <x v="477"/>
  </r>
  <r>
    <x v="14"/>
    <x v="216"/>
    <d v="1899-12-30T10:00:00"/>
    <x v="1"/>
    <n v="597.45000000000005"/>
    <x v="472"/>
    <n v="590.45000000000005"/>
    <d v="1899-12-30T15:00:00"/>
    <n v="12.450000000000045"/>
    <n v="-7"/>
    <n v="160"/>
    <n v="-1120"/>
    <n v="44"/>
    <n v="-1164"/>
    <x v="1"/>
    <n v="2.08385638965605E-2"/>
    <n v="143388"/>
    <n v="3000"/>
    <n v="240"/>
    <n v="72"/>
    <n v="-1752"/>
    <x v="478"/>
  </r>
  <r>
    <x v="10"/>
    <x v="217"/>
    <d v="1899-12-30T11:00:00"/>
    <x v="0"/>
    <n v="1129.5999999999999"/>
    <x v="473"/>
    <n v="1104.5"/>
    <d v="1899-12-30T15:00:00"/>
    <n v="8.4000000000000909"/>
    <n v="25.099999999999909"/>
    <n v="237"/>
    <n v="5948.6999999999789"/>
    <n v="122"/>
    <n v="5826.6999999999789"/>
    <x v="0"/>
    <n v="7.4362606232295401E-3"/>
    <n v="403267.19999999995"/>
    <n v="3000"/>
    <n v="357"/>
    <n v="200"/>
    <n v="8760.699999999968"/>
    <x v="479"/>
  </r>
  <r>
    <x v="13"/>
    <x v="217"/>
    <d v="1899-12-30T11:30:00"/>
    <x v="1"/>
    <n v="268.39999999999998"/>
    <x v="474"/>
    <n v="268"/>
    <d v="1899-12-30T15:00:00"/>
    <n v="2.6499999999999773"/>
    <n v="-0.39999999999997726"/>
    <n v="748"/>
    <n v="-299.19999999998299"/>
    <n v="93"/>
    <n v="-392.19999999998299"/>
    <x v="1"/>
    <n v="9.8733233979134798E-3"/>
    <n v="303828.8"/>
    <n v="3000"/>
    <n v="1132"/>
    <n v="152"/>
    <n v="-604.79999999997426"/>
    <x v="480"/>
  </r>
  <r>
    <x v="3"/>
    <x v="217"/>
    <d v="1899-12-30T11:00:00"/>
    <x v="1"/>
    <n v="943.75"/>
    <x v="475"/>
    <n v="938.3"/>
    <d v="1899-12-30T11:00:00"/>
    <n v="5.4500000000000455"/>
    <n v="-5.4500000000000455"/>
    <n v="365"/>
    <n v="-1989.2500000000166"/>
    <n v="158"/>
    <n v="-2147.2500000000164"/>
    <x v="1"/>
    <n v="5.7748344370861402E-3"/>
    <n v="519062.5"/>
    <n v="3000"/>
    <n v="550"/>
    <n v="259"/>
    <n v="-3256.500000000025"/>
    <x v="481"/>
  </r>
  <r>
    <x v="16"/>
    <x v="217"/>
    <d v="1899-12-30T10:45:00"/>
    <x v="1"/>
    <n v="281.85000000000002"/>
    <x v="476"/>
    <n v="279.3"/>
    <d v="1899-12-30T10:45:00"/>
    <n v="2.5500000000000114"/>
    <n v="-2.5500000000000114"/>
    <n v="777"/>
    <n v="-1981.3500000000088"/>
    <n v="101"/>
    <n v="-2082.3500000000085"/>
    <x v="1"/>
    <n v="9.0473656200106799E-3"/>
    <n v="331455.60000000003"/>
    <n v="3000"/>
    <n v="1176"/>
    <n v="165"/>
    <n v="-3163.8000000000134"/>
    <x v="482"/>
  </r>
  <r>
    <x v="1"/>
    <x v="217"/>
    <d v="1899-12-30T10:15:00"/>
    <x v="1"/>
    <n v="728.55"/>
    <x v="477"/>
    <n v="724.95"/>
    <d v="1899-12-30T10:15:00"/>
    <n v="3.5999999999999091"/>
    <n v="-3.5999999999999091"/>
    <n v="552"/>
    <n v="-1987.1999999999498"/>
    <n v="185"/>
    <n v="-2172.1999999999498"/>
    <x v="1"/>
    <n v="4.9413218035823303E-3"/>
    <n v="606882.14999999991"/>
    <n v="3000"/>
    <n v="833"/>
    <n v="303"/>
    <n v="-3301.7999999999242"/>
    <x v="483"/>
  </r>
  <r>
    <x v="2"/>
    <x v="218"/>
    <d v="1899-12-30T10:00:00"/>
    <x v="0"/>
    <n v="27220"/>
    <x v="478"/>
    <n v="27158.75"/>
    <d v="1899-12-30T15:00:00"/>
    <n v="183.95000000000073"/>
    <n v="61.25"/>
    <n v="10"/>
    <n v="612.5"/>
    <n v="126"/>
    <n v="486.5"/>
    <x v="0"/>
    <n v="6.7578986039676997E-3"/>
    <n v="435520"/>
    <n v="3000"/>
    <n v="16"/>
    <n v="218"/>
    <n v="762"/>
    <x v="484"/>
  </r>
  <r>
    <x v="6"/>
    <x v="218"/>
    <d v="1899-12-30T10:00:00"/>
    <x v="0"/>
    <n v="3468.65"/>
    <x v="479"/>
    <n v="3495.8"/>
    <d v="1899-12-30T12:00:00"/>
    <n v="27.150000000000091"/>
    <n v="-27.150000000000091"/>
    <n v="73"/>
    <n v="-1981.9500000000066"/>
    <n v="117"/>
    <n v="-2098.9500000000066"/>
    <x v="1"/>
    <n v="7.8272526775546893E-3"/>
    <n v="381551.5"/>
    <n v="3000"/>
    <n v="110"/>
    <n v="192"/>
    <n v="-3178.50000000001"/>
    <x v="485"/>
  </r>
  <r>
    <x v="16"/>
    <x v="218"/>
    <d v="1899-12-30T10:45:00"/>
    <x v="0"/>
    <n v="266.14999999999998"/>
    <x v="480"/>
    <n v="269"/>
    <d v="1899-12-30T15:15:00"/>
    <n v="2.8500000000000227"/>
    <n v="-2.8500000000000227"/>
    <n v="696"/>
    <n v="-1983.6000000000158"/>
    <n v="86"/>
    <n v="-2069.6000000000158"/>
    <x v="1"/>
    <n v="1.0708247229006301E-2"/>
    <n v="279989.8"/>
    <n v="3000"/>
    <n v="1052"/>
    <n v="141"/>
    <n v="-3139.2000000000239"/>
    <x v="486"/>
  </r>
  <r>
    <x v="14"/>
    <x v="218"/>
    <d v="1899-12-30T10:00:00"/>
    <x v="0"/>
    <n v="570"/>
    <x v="481"/>
    <n v="559.6"/>
    <d v="1899-12-30T15:00:00"/>
    <n v="4.75"/>
    <n v="10.399999999999977"/>
    <n v="419"/>
    <n v="4357.5999999999904"/>
    <n v="109"/>
    <n v="4248.5999999999904"/>
    <x v="0"/>
    <n v="8.3333333333333297E-3"/>
    <n v="359670"/>
    <n v="3000"/>
    <n v="631"/>
    <n v="179"/>
    <n v="6383.399999999986"/>
    <x v="487"/>
  </r>
  <r>
    <x v="2"/>
    <x v="219"/>
    <d v="1899-12-30T10:45:00"/>
    <x v="1"/>
    <n v="27290"/>
    <x v="482"/>
    <n v="27311.3"/>
    <d v="1899-12-30T15:00:00"/>
    <n v="135"/>
    <n v="21.299999999999272"/>
    <n v="14"/>
    <n v="298.19999999998981"/>
    <n v="176"/>
    <n v="122.19999999998981"/>
    <x v="0"/>
    <n v="4.9468669842433104E-3"/>
    <n v="600380"/>
    <n v="3000"/>
    <n v="22"/>
    <n v="301"/>
    <n v="167.59999999998399"/>
    <x v="488"/>
  </r>
  <r>
    <x v="12"/>
    <x v="219"/>
    <d v="1899-12-30T10:00:00"/>
    <x v="0"/>
    <n v="8720.2000000000007"/>
    <x v="483"/>
    <n v="8745"/>
    <d v="1899-12-30T10:15:00"/>
    <n v="24.799999999999272"/>
    <n v="-24.799999999999272"/>
    <n v="80"/>
    <n v="-1983.9999999999418"/>
    <n v="322"/>
    <n v="-2305.9999999999418"/>
    <x v="1"/>
    <n v="2.8439714685442202E-3"/>
    <n v="1046424.0000000001"/>
    <n v="3000"/>
    <n v="120"/>
    <n v="524"/>
    <n v="-3499.9999999999127"/>
    <x v="489"/>
  </r>
  <r>
    <x v="5"/>
    <x v="220"/>
    <d v="1899-12-30T10:00:00"/>
    <x v="1"/>
    <n v="398"/>
    <x v="484"/>
    <n v="403"/>
    <d v="1899-12-30T15:00:00"/>
    <n v="3.4499999999999886"/>
    <n v="5"/>
    <n v="575"/>
    <n v="2875"/>
    <n v="106"/>
    <n v="2769"/>
    <x v="0"/>
    <n v="8.6683417085426807E-3"/>
    <n v="345862"/>
    <n v="3000"/>
    <n v="869"/>
    <n v="175"/>
    <n v="4170"/>
    <x v="490"/>
  </r>
  <r>
    <x v="16"/>
    <x v="220"/>
    <d v="1899-12-30T14:15:00"/>
    <x v="1"/>
    <n v="272.8"/>
    <x v="485"/>
    <n v="271.60000000000002"/>
    <d v="1899-12-30T14:15:00"/>
    <n v="1.1999999999999886"/>
    <n v="-1.1999999999999886"/>
    <n v="1635"/>
    <n v="-1961.9999999999814"/>
    <n v="205"/>
    <n v="-2166.9999999999814"/>
    <x v="1"/>
    <n v="4.3988269794721004E-3"/>
    <n v="682000"/>
    <n v="3000"/>
    <n v="2500"/>
    <n v="341"/>
    <n v="-3340.9999999999718"/>
    <x v="491"/>
  </r>
  <r>
    <x v="6"/>
    <x v="221"/>
    <d v="1899-12-30T10:00:00"/>
    <x v="0"/>
    <n v="3455"/>
    <x v="486"/>
    <n v="3473.9"/>
    <d v="1899-12-30T11:45:00"/>
    <n v="18.900000000000091"/>
    <n v="-18.900000000000091"/>
    <n v="105"/>
    <n v="-1984.5000000000095"/>
    <n v="168"/>
    <n v="-2152.5000000000095"/>
    <x v="1"/>
    <n v="5.4703328509406899E-3"/>
    <n v="545890"/>
    <n v="3000"/>
    <n v="158"/>
    <n v="274"/>
    <n v="-3260.2000000000144"/>
    <x v="492"/>
  </r>
  <r>
    <x v="10"/>
    <x v="222"/>
    <d v="1899-12-30T10:00:00"/>
    <x v="1"/>
    <n v="1158.95"/>
    <x v="487"/>
    <n v="1180.9000000000001"/>
    <d v="1899-12-30T15:00:00"/>
    <n v="10.200000000000045"/>
    <n v="21.950000000000045"/>
    <n v="195"/>
    <n v="4280.2500000000091"/>
    <n v="105"/>
    <n v="4175.2500000000091"/>
    <x v="0"/>
    <n v="8.8010699339920104E-3"/>
    <n v="340731.3"/>
    <n v="3000"/>
    <n v="294"/>
    <n v="172"/>
    <n v="6281.3000000000138"/>
    <x v="493"/>
  </r>
  <r>
    <x v="6"/>
    <x v="223"/>
    <d v="1899-12-30T10:00:00"/>
    <x v="1"/>
    <n v="3577"/>
    <x v="488"/>
    <n v="3600"/>
    <d v="1899-12-30T15:00:00"/>
    <n v="13.800000000000182"/>
    <n v="23"/>
    <n v="144"/>
    <n v="3312"/>
    <n v="238"/>
    <n v="3074"/>
    <x v="0"/>
    <n v="3.8579815487839501E-3"/>
    <n v="776209"/>
    <n v="3000"/>
    <n v="217"/>
    <n v="390"/>
    <n v="4601"/>
    <x v="494"/>
  </r>
  <r>
    <x v="16"/>
    <x v="223"/>
    <d v="1899-12-30T12:45:00"/>
    <x v="1"/>
    <n v="265.25"/>
    <x v="315"/>
    <n v="264"/>
    <d v="1899-12-30T12:45:00"/>
    <n v="1.25"/>
    <n v="-1.25"/>
    <n v="1571"/>
    <n v="-1963.75"/>
    <n v="192"/>
    <n v="-2155.75"/>
    <x v="1"/>
    <n v="4.7125353440150798E-3"/>
    <n v="636600"/>
    <n v="3000"/>
    <n v="2400"/>
    <n v="318"/>
    <n v="-3318"/>
    <x v="495"/>
  </r>
  <r>
    <x v="16"/>
    <x v="224"/>
    <d v="1899-12-30T10:00:00"/>
    <x v="1"/>
    <n v="262.14999999999998"/>
    <x v="489"/>
    <n v="263.60000000000002"/>
    <d v="1899-12-30T15:00:00"/>
    <n v="2.25"/>
    <n v="1.4500000000000455"/>
    <n v="879"/>
    <n v="1274.55000000004"/>
    <n v="107"/>
    <n v="1167.55000000004"/>
    <x v="0"/>
    <n v="8.5828724012969697E-3"/>
    <n v="465840.55"/>
    <n v="4000"/>
    <n v="1777"/>
    <n v="234"/>
    <n v="2342.6500000000806"/>
    <x v="496"/>
  </r>
  <r>
    <x v="15"/>
    <x v="225"/>
    <d v="1899-12-30T10:15:00"/>
    <x v="0"/>
    <n v="185.25"/>
    <x v="490"/>
    <n v="186.35"/>
    <d v="1899-12-30T13:45:00"/>
    <n v="1.0999999999999943"/>
    <n v="-1.0999999999999943"/>
    <n v="1780"/>
    <n v="-1957.99999999999"/>
    <n v="153"/>
    <n v="-2110.99999999999"/>
    <x v="1"/>
    <n v="5.9379217273953797E-3"/>
    <n v="673569"/>
    <n v="4000"/>
    <n v="3636"/>
    <n v="338"/>
    <n v="-4337.5999999999794"/>
    <x v="497"/>
  </r>
  <r>
    <x v="16"/>
    <x v="225"/>
    <d v="1899-12-30T10:00:00"/>
    <x v="0"/>
    <n v="263.3"/>
    <x v="491"/>
    <n v="256.25"/>
    <d v="1899-12-30T15:00:00"/>
    <n v="1.3999999999999773"/>
    <n v="7.0500000000000114"/>
    <n v="1405"/>
    <n v="9905.2500000000164"/>
    <n v="168"/>
    <n v="9737.2500000000164"/>
    <x v="0"/>
    <n v="5.3171287504746598E-3"/>
    <n v="752248.1"/>
    <n v="4000"/>
    <n v="2857"/>
    <n v="372"/>
    <n v="19769.850000000031"/>
    <x v="498"/>
  </r>
  <r>
    <x v="10"/>
    <x v="226"/>
    <d v="1899-12-30T11:30:00"/>
    <x v="1"/>
    <n v="1138.5"/>
    <x v="492"/>
    <n v="1127.9000000000001"/>
    <d v="1899-12-30T11:30:00"/>
    <n v="10.599999999999909"/>
    <n v="-10.599999999999909"/>
    <n v="188"/>
    <n v="-1992.7999999999829"/>
    <n v="98"/>
    <n v="-2090.7999999999829"/>
    <x v="1"/>
    <n v="9.31049626701793E-3"/>
    <n v="429214.5"/>
    <n v="4000"/>
    <n v="377"/>
    <n v="214"/>
    <n v="-4210.1999999999662"/>
    <x v="499"/>
  </r>
  <r>
    <x v="5"/>
    <x v="227"/>
    <d v="1899-12-30T10:00:00"/>
    <x v="0"/>
    <n v="375.5"/>
    <x v="493"/>
    <n v="379.2"/>
    <d v="1899-12-30T10:45:00"/>
    <n v="3.6999999999999886"/>
    <n v="-3.6999999999999886"/>
    <n v="537"/>
    <n v="-1986.899999999994"/>
    <n v="94"/>
    <n v="-2080.8999999999942"/>
    <x v="1"/>
    <n v="9.8535286284953099E-3"/>
    <n v="405915.5"/>
    <n v="4000"/>
    <n v="1081"/>
    <n v="204"/>
    <n v="-4203.699999999988"/>
    <x v="500"/>
  </r>
  <r>
    <x v="3"/>
    <x v="227"/>
    <d v="1899-12-30T10:15:00"/>
    <x v="0"/>
    <n v="894.6"/>
    <x v="494"/>
    <n v="900.7"/>
    <d v="1899-12-30T11:30:00"/>
    <n v="6.1000000000000227"/>
    <n v="-6.1000000000000227"/>
    <n v="326"/>
    <n v="-1988.6000000000074"/>
    <n v="135"/>
    <n v="-2123.6000000000076"/>
    <x v="1"/>
    <n v="6.8186899172814897E-3"/>
    <n v="585963"/>
    <n v="4000"/>
    <n v="655"/>
    <n v="294"/>
    <n v="-4289.5000000000146"/>
    <x v="501"/>
  </r>
  <r>
    <x v="3"/>
    <x v="228"/>
    <d v="1899-12-30T14:15:00"/>
    <x v="1"/>
    <n v="917"/>
    <x v="495"/>
    <n v="914"/>
    <d v="1899-12-30T14:15:00"/>
    <n v="3"/>
    <n v="-3"/>
    <n v="661"/>
    <n v="-1983"/>
    <n v="279"/>
    <n v="-2262"/>
    <x v="1"/>
    <n v="3.2715376226826599E-3"/>
    <n v="1222361"/>
    <n v="4000"/>
    <n v="1333"/>
    <n v="611"/>
    <n v="-4610"/>
    <x v="502"/>
  </r>
  <r>
    <x v="1"/>
    <x v="228"/>
    <d v="1899-12-30T10:30:00"/>
    <x v="1"/>
    <n v="720.1"/>
    <x v="496"/>
    <n v="714.35"/>
    <d v="1899-12-30T10:30:00"/>
    <n v="5.75"/>
    <n v="-5.75"/>
    <n v="346"/>
    <n v="-1989.5"/>
    <n v="115"/>
    <n v="-2104.5"/>
    <x v="1"/>
    <n v="7.9850020830440193E-3"/>
    <n v="500469.5"/>
    <n v="4000"/>
    <n v="695"/>
    <n v="250"/>
    <n v="-4246.25"/>
    <x v="503"/>
  </r>
  <r>
    <x v="5"/>
    <x v="229"/>
    <d v="1899-12-30T13:45:00"/>
    <x v="0"/>
    <n v="384.3"/>
    <x v="497"/>
    <n v="386.1"/>
    <d v="1899-12-30T14:00:00"/>
    <n v="1.8000000000000114"/>
    <n v="-1.8000000000000114"/>
    <n v="1097"/>
    <n v="-1974.6000000000124"/>
    <n v="195"/>
    <n v="-2169.6000000000122"/>
    <x v="1"/>
    <n v="4.6838407494145503E-3"/>
    <n v="853914.6"/>
    <n v="4000"/>
    <n v="2222"/>
    <n v="428"/>
    <n v="-4427.6000000000258"/>
    <x v="504"/>
  </r>
  <r>
    <x v="7"/>
    <x v="229"/>
    <d v="1899-12-30T10:00:00"/>
    <x v="1"/>
    <n v="2173.6999999999998"/>
    <x v="498"/>
    <n v="2178"/>
    <d v="1899-12-30T15:00:00"/>
    <n v="15.799999999999727"/>
    <n v="4.3000000000001819"/>
    <n v="126"/>
    <n v="541.80000000002292"/>
    <n v="127"/>
    <n v="414.80000000002292"/>
    <x v="0"/>
    <n v="7.2687123338085902E-3"/>
    <n v="549946.1"/>
    <n v="4000"/>
    <n v="253"/>
    <n v="276"/>
    <n v="811.90000000004602"/>
    <x v="505"/>
  </r>
  <r>
    <x v="16"/>
    <x v="229"/>
    <d v="1899-12-30T13:45:00"/>
    <x v="1"/>
    <n v="259.85000000000002"/>
    <x v="499"/>
    <n v="255.85"/>
    <d v="1899-12-30T13:45:00"/>
    <n v="4.0000000000000284"/>
    <n v="-4.0000000000000284"/>
    <n v="497"/>
    <n v="-1988.0000000000141"/>
    <n v="59"/>
    <n v="-2047.0000000000141"/>
    <x v="1"/>
    <n v="1.5393496247835399E-2"/>
    <n v="259590.15000000002"/>
    <n v="4000"/>
    <n v="999"/>
    <n v="129"/>
    <n v="-4125.0000000000282"/>
    <x v="506"/>
  </r>
  <r>
    <x v="1"/>
    <x v="229"/>
    <d v="1899-12-30T13:45:00"/>
    <x v="1"/>
    <n v="727.8"/>
    <x v="500"/>
    <n v="720.15"/>
    <d v="1899-12-30T13:45:00"/>
    <n v="7.6499999999999773"/>
    <n v="-7.6499999999999773"/>
    <n v="260"/>
    <n v="-1988.9999999999941"/>
    <n v="87"/>
    <n v="-2075.9999999999941"/>
    <x v="1"/>
    <n v="1.05111294311624E-2"/>
    <n v="379911.6"/>
    <n v="4000"/>
    <n v="522"/>
    <n v="189"/>
    <n v="-4182.2999999999884"/>
    <x v="507"/>
  </r>
  <r>
    <x v="16"/>
    <x v="230"/>
    <d v="1899-12-30T12:30:00"/>
    <x v="1"/>
    <n v="253"/>
    <x v="501"/>
    <n v="257.05"/>
    <d v="1899-12-30T15:00:00"/>
    <n v="1.75"/>
    <n v="4.0500000000000114"/>
    <n v="1128"/>
    <n v="4568.4000000000124"/>
    <n v="133"/>
    <n v="4435.4000000000124"/>
    <x v="0"/>
    <n v="6.91699604743083E-3"/>
    <n v="578105"/>
    <n v="4000"/>
    <n v="2285"/>
    <n v="292"/>
    <n v="8962.2500000000255"/>
    <x v="508"/>
  </r>
  <r>
    <x v="0"/>
    <x v="230"/>
    <d v="1899-12-30T10:45:00"/>
    <x v="1"/>
    <n v="353.45"/>
    <x v="502"/>
    <n v="351.65"/>
    <d v="1899-12-30T10:45:00"/>
    <n v="1.8000000000000114"/>
    <n v="-1.8000000000000114"/>
    <n v="1097"/>
    <n v="-1974.6000000000124"/>
    <n v="178"/>
    <n v="-2152.6000000000122"/>
    <x v="1"/>
    <n v="5.09265808459474E-3"/>
    <n v="785365.9"/>
    <n v="4000"/>
    <n v="2222"/>
    <n v="392"/>
    <n v="-4391.6000000000258"/>
    <x v="509"/>
  </r>
  <r>
    <x v="17"/>
    <x v="231"/>
    <d v="1899-12-30T10:00:00"/>
    <x v="0"/>
    <n v="453.65"/>
    <x v="503"/>
    <n v="447.75"/>
    <d v="1899-12-30T15:00:00"/>
    <n v="3.8500000000000227"/>
    <n v="5.8999999999999773"/>
    <n v="516"/>
    <n v="3044.3999999999883"/>
    <n v="107"/>
    <n v="2937.3999999999883"/>
    <x v="0"/>
    <n v="8.4867188361071808E-3"/>
    <n v="470888.69999999995"/>
    <n v="4000"/>
    <n v="1038"/>
    <n v="234"/>
    <n v="5890.1999999999762"/>
    <x v="510"/>
  </r>
  <r>
    <x v="13"/>
    <x v="231"/>
    <d v="1899-12-30T10:00:00"/>
    <x v="0"/>
    <n v="263.05"/>
    <x v="504"/>
    <n v="260.75"/>
    <d v="1899-12-30T15:00:00"/>
    <n v="1.6999999999999886"/>
    <n v="2.3000000000000114"/>
    <n v="1160"/>
    <n v="2668.0000000000132"/>
    <n v="140"/>
    <n v="2528.0000000000132"/>
    <x v="0"/>
    <n v="6.4626496863713703E-3"/>
    <n v="618693.6"/>
    <n v="4000"/>
    <n v="2352"/>
    <n v="308"/>
    <n v="5101.6000000000267"/>
    <x v="511"/>
  </r>
  <r>
    <x v="12"/>
    <x v="231"/>
    <d v="1899-12-30T10:30:00"/>
    <x v="0"/>
    <n v="8782"/>
    <x v="505"/>
    <n v="8660.85"/>
    <d v="1899-12-30T15:00:00"/>
    <n v="41.450000000000728"/>
    <n v="121.14999999999964"/>
    <n v="48"/>
    <n v="5815.1999999999825"/>
    <n v="193"/>
    <n v="5622.1999999999825"/>
    <x v="0"/>
    <n v="4.7198815759508898E-3"/>
    <n v="843072"/>
    <n v="4000"/>
    <n v="96"/>
    <n v="419"/>
    <n v="11211.399999999965"/>
    <x v="512"/>
  </r>
  <r>
    <x v="0"/>
    <x v="231"/>
    <d v="1899-12-30T10:00:00"/>
    <x v="0"/>
    <n v="348.65"/>
    <x v="506"/>
    <n v="339.85"/>
    <d v="1899-12-30T15:00:00"/>
    <n v="3.25"/>
    <n v="8.7999999999999545"/>
    <n v="611"/>
    <n v="5376.799999999972"/>
    <n v="97"/>
    <n v="5279.799999999972"/>
    <x v="0"/>
    <n v="9.3216692958554403E-3"/>
    <n v="428839.5"/>
    <n v="4000"/>
    <n v="1230"/>
    <n v="212"/>
    <n v="10611.999999999944"/>
    <x v="513"/>
  </r>
  <r>
    <x v="9"/>
    <x v="232"/>
    <d v="1899-12-30T10:00:00"/>
    <x v="0"/>
    <n v="1100.5999999999999"/>
    <x v="507"/>
    <n v="1100"/>
    <d v="1899-12-30T15:00:00"/>
    <n v="8.9000000000000909"/>
    <n v="0.59999999999990905"/>
    <n v="224"/>
    <n v="134.39999999997963"/>
    <n v="114"/>
    <n v="20.399999999979627"/>
    <x v="0"/>
    <n v="8.0864982736689895E-3"/>
    <n v="494169.39999999997"/>
    <n v="4000"/>
    <n v="449"/>
    <n v="248"/>
    <n v="21.399999999959164"/>
    <x v="514"/>
  </r>
  <r>
    <x v="2"/>
    <x v="232"/>
    <d v="1899-12-30T10:00:00"/>
    <x v="0"/>
    <n v="27750"/>
    <x v="508"/>
    <n v="27349.95"/>
    <d v="1899-12-30T15:00:00"/>
    <n v="249.29999999999927"/>
    <n v="400.04999999999927"/>
    <n v="8"/>
    <n v="3200.3999999999942"/>
    <n v="102"/>
    <n v="3098.3999999999942"/>
    <x v="0"/>
    <n v="8.9837837837837605E-3"/>
    <n v="444000"/>
    <n v="4000"/>
    <n v="16"/>
    <n v="221"/>
    <n v="6179.7999999999884"/>
    <x v="515"/>
  </r>
  <r>
    <x v="15"/>
    <x v="232"/>
    <d v="1899-12-30T10:00:00"/>
    <x v="0"/>
    <n v="176.35"/>
    <x v="509"/>
    <n v="177.35"/>
    <d v="1899-12-30T10:30:00"/>
    <n v="1"/>
    <n v="-1"/>
    <n v="1955"/>
    <n v="-1955"/>
    <n v="160"/>
    <n v="-2115"/>
    <x v="1"/>
    <n v="5.6705415367167599E-3"/>
    <n v="705400"/>
    <n v="4000"/>
    <n v="4000"/>
    <n v="354"/>
    <n v="-4354"/>
    <x v="516"/>
  </r>
  <r>
    <x v="16"/>
    <x v="232"/>
    <d v="1899-12-30T10:00:00"/>
    <x v="0"/>
    <n v="250.95"/>
    <x v="510"/>
    <n v="247.9"/>
    <d v="1899-12-30T15:00:00"/>
    <n v="1.2000000000000171"/>
    <n v="3.0499999999999829"/>
    <n v="1635"/>
    <n v="4986.7499999999718"/>
    <n v="188"/>
    <n v="4798.7499999999718"/>
    <x v="0"/>
    <n v="4.7818290496115402E-3"/>
    <n v="836416.35"/>
    <n v="4000"/>
    <n v="3333"/>
    <n v="416"/>
    <n v="9749.6499999999432"/>
    <x v="517"/>
  </r>
  <r>
    <x v="4"/>
    <x v="232"/>
    <d v="1899-12-30T10:00:00"/>
    <x v="0"/>
    <n v="628.1"/>
    <x v="511"/>
    <n v="609.04999999999995"/>
    <d v="1899-12-30T15:00:00"/>
    <n v="2.75"/>
    <n v="19.050000000000068"/>
    <n v="721"/>
    <n v="13735.050000000048"/>
    <n v="206"/>
    <n v="13529.050000000048"/>
    <x v="0"/>
    <n v="4.3782837127845902E-3"/>
    <n v="913257.4"/>
    <n v="4000"/>
    <n v="1454"/>
    <n v="450"/>
    <n v="27248.700000000099"/>
    <x v="518"/>
  </r>
  <r>
    <x v="1"/>
    <x v="232"/>
    <d v="1899-12-30T10:00:00"/>
    <x v="0"/>
    <n v="712.4"/>
    <x v="512"/>
    <n v="701.45"/>
    <d v="1899-12-30T15:00:00"/>
    <n v="6.25"/>
    <n v="10.949999999999932"/>
    <n v="318"/>
    <n v="3482.0999999999785"/>
    <n v="104"/>
    <n v="3378.0999999999785"/>
    <x v="0"/>
    <n v="8.7731611454239192E-3"/>
    <n v="455936"/>
    <n v="4000"/>
    <n v="640"/>
    <n v="227"/>
    <n v="6780.9999999999563"/>
    <x v="519"/>
  </r>
  <r>
    <x v="8"/>
    <x v="233"/>
    <d v="1899-12-30T10:00:00"/>
    <x v="1"/>
    <n v="1785"/>
    <x v="513"/>
    <n v="1800"/>
    <d v="1899-12-30T15:00:00"/>
    <n v="9.1500000000000909"/>
    <n v="15"/>
    <n v="218"/>
    <n v="3270"/>
    <n v="180"/>
    <n v="3090"/>
    <x v="0"/>
    <n v="5.12605042016812E-3"/>
    <n v="780045"/>
    <n v="4000"/>
    <n v="437"/>
    <n v="392"/>
    <n v="6163"/>
    <x v="520"/>
  </r>
  <r>
    <x v="11"/>
    <x v="233"/>
    <d v="1899-12-30T10:00:00"/>
    <x v="1"/>
    <n v="2847.95"/>
    <x v="514"/>
    <n v="2860.75"/>
    <d v="1899-12-30T15:00:00"/>
    <n v="19.949999999999818"/>
    <n v="12.800000000000182"/>
    <n v="100"/>
    <n v="1280.0000000000182"/>
    <n v="132"/>
    <n v="1148.0000000000182"/>
    <x v="0"/>
    <n v="7.00503871205598E-3"/>
    <n v="569590"/>
    <n v="4000"/>
    <n v="200"/>
    <n v="286"/>
    <n v="2274.0000000000364"/>
    <x v="521"/>
  </r>
  <r>
    <x v="8"/>
    <x v="234"/>
    <d v="1899-12-30T10:00:00"/>
    <x v="1"/>
    <n v="1824.6"/>
    <x v="515"/>
    <n v="1819.8"/>
    <d v="1899-12-30T15:00:00"/>
    <n v="12.599999999999909"/>
    <n v="-4.7999999999999545"/>
    <n v="158"/>
    <n v="-758.39999999999281"/>
    <n v="133"/>
    <n v="-891.39999999999281"/>
    <x v="1"/>
    <n v="6.9056231502794604E-3"/>
    <n v="578398.19999999995"/>
    <n v="4000"/>
    <n v="317"/>
    <n v="289"/>
    <n v="-1810.5999999999856"/>
    <x v="522"/>
  </r>
  <r>
    <x v="16"/>
    <x v="234"/>
    <d v="1899-12-30T11:45:00"/>
    <x v="1"/>
    <n v="254"/>
    <x v="516"/>
    <n v="252.55"/>
    <d v="1899-12-30T11:45:00"/>
    <n v="1.4499999999999886"/>
    <n v="-1.4499999999999886"/>
    <n v="1357"/>
    <n v="-1967.6499999999846"/>
    <n v="159"/>
    <n v="-2126.6499999999846"/>
    <x v="1"/>
    <n v="5.7086614173227903E-3"/>
    <n v="700532"/>
    <n v="4000"/>
    <n v="2758"/>
    <n v="350"/>
    <n v="-4349.0999999999685"/>
    <x v="523"/>
  </r>
  <r>
    <x v="14"/>
    <x v="234"/>
    <d v="1899-12-30T11:00:00"/>
    <x v="0"/>
    <n v="511.65"/>
    <x v="517"/>
    <n v="505.3"/>
    <d v="1899-12-30T15:00:00"/>
    <n v="2.9500000000000455"/>
    <n v="6.3499999999999659"/>
    <n v="672"/>
    <n v="4267.1999999999771"/>
    <n v="158"/>
    <n v="4109.1999999999771"/>
    <x v="0"/>
    <n v="5.7656601192222099E-3"/>
    <n v="693285.75"/>
    <n v="4000"/>
    <n v="1355"/>
    <n v="345"/>
    <n v="8259.2499999999545"/>
    <x v="524"/>
  </r>
  <r>
    <x v="0"/>
    <x v="234"/>
    <d v="1899-12-30T12:00:00"/>
    <x v="0"/>
    <n v="337.55"/>
    <x v="518"/>
    <n v="333.25"/>
    <d v="1899-12-30T15:00:00"/>
    <n v="2.0999999999999659"/>
    <n v="4.3000000000000114"/>
    <n v="942"/>
    <n v="4050.6000000000108"/>
    <n v="146"/>
    <n v="3904.6000000000108"/>
    <x v="0"/>
    <n v="6.2213005480668496E-3"/>
    <n v="642695.20000000007"/>
    <n v="4000"/>
    <n v="1904"/>
    <n v="320"/>
    <n v="7867.2000000000216"/>
    <x v="525"/>
  </r>
  <r>
    <x v="17"/>
    <x v="235"/>
    <d v="1899-12-30T10:00:00"/>
    <x v="0"/>
    <n v="420.25"/>
    <x v="519"/>
    <n v="414.7"/>
    <d v="1899-12-30T15:00:00"/>
    <n v="5.0500000000000114"/>
    <n v="5.5500000000000114"/>
    <n v="394"/>
    <n v="2186.7000000000044"/>
    <n v="76"/>
    <n v="2110.7000000000044"/>
    <x v="0"/>
    <n v="1.20166567519334E-2"/>
    <n v="332838"/>
    <n v="4000"/>
    <n v="792"/>
    <n v="166"/>
    <n v="4229.6000000000095"/>
    <x v="526"/>
  </r>
  <r>
    <x v="7"/>
    <x v="235"/>
    <d v="1899-12-30T10:00:00"/>
    <x v="0"/>
    <n v="2134"/>
    <x v="520"/>
    <n v="2141.8000000000002"/>
    <d v="1899-12-30T11:30:00"/>
    <n v="7.8000000000001819"/>
    <n v="-7.8000000000001819"/>
    <n v="255"/>
    <n v="-1989.0000000000464"/>
    <n v="251"/>
    <n v="-2240.0000000000464"/>
    <x v="1"/>
    <n v="3.6551077788192E-3"/>
    <n v="1092608"/>
    <n v="4000"/>
    <n v="512"/>
    <n v="548"/>
    <n v="-4541.6000000000931"/>
    <x v="527"/>
  </r>
  <r>
    <x v="10"/>
    <x v="235"/>
    <d v="1899-12-30T10:00:00"/>
    <x v="0"/>
    <n v="1086.7"/>
    <x v="521"/>
    <n v="1090.75"/>
    <d v="1899-12-30T10:15:00"/>
    <n v="4.0499999999999545"/>
    <n v="-4.0499999999999545"/>
    <n v="491"/>
    <n v="-1988.5499999999777"/>
    <n v="246"/>
    <n v="-2234.5499999999774"/>
    <x v="1"/>
    <n v="3.72687954357224E-3"/>
    <n v="1072572.9000000001"/>
    <n v="4000"/>
    <n v="987"/>
    <n v="538"/>
    <n v="-4535.3499999999549"/>
    <x v="528"/>
  </r>
  <r>
    <x v="14"/>
    <x v="235"/>
    <d v="1899-12-30T10:00:00"/>
    <x v="0"/>
    <n v="511.1"/>
    <x v="522"/>
    <n v="508.25"/>
    <d v="1899-12-30T15:00:00"/>
    <n v="3.6999999999999318"/>
    <n v="2.8500000000000227"/>
    <n v="537"/>
    <n v="1530.4500000000121"/>
    <n v="126"/>
    <n v="1404.4500000000121"/>
    <x v="0"/>
    <n v="7.23928781060444E-3"/>
    <n v="552499.1"/>
    <n v="4000"/>
    <n v="1081"/>
    <n v="276"/>
    <n v="2804.8500000000245"/>
    <x v="529"/>
  </r>
  <r>
    <x v="4"/>
    <x v="236"/>
    <d v="1899-12-30T12:00:00"/>
    <x v="1"/>
    <n v="621"/>
    <x v="523"/>
    <n v="614.75"/>
    <d v="1899-12-30T12:00:00"/>
    <n v="6.25"/>
    <n v="-6.25"/>
    <n v="318"/>
    <n v="-1987.5"/>
    <n v="91"/>
    <n v="-2078.5"/>
    <x v="1"/>
    <n v="1.00644122383253E-2"/>
    <n v="397440"/>
    <n v="4000"/>
    <n v="640"/>
    <n v="198"/>
    <n v="-4198"/>
    <x v="530"/>
  </r>
  <r>
    <x v="10"/>
    <x v="237"/>
    <d v="1899-12-30T10:00:00"/>
    <x v="0"/>
    <n v="1079"/>
    <x v="524"/>
    <n v="1085.4000000000001"/>
    <d v="1899-12-30T15:00:00"/>
    <n v="6.4000000000000909"/>
    <n v="-6.4000000000000909"/>
    <n v="311"/>
    <n v="-1990.4000000000283"/>
    <n v="155"/>
    <n v="-2145.4000000000283"/>
    <x v="1"/>
    <n v="5.93141797961084E-3"/>
    <n v="673296"/>
    <n v="4000"/>
    <n v="624"/>
    <n v="338"/>
    <n v="-4331.6000000000568"/>
    <x v="531"/>
  </r>
  <r>
    <x v="14"/>
    <x v="237"/>
    <d v="1899-12-30T10:00:00"/>
    <x v="0"/>
    <n v="504.3"/>
    <x v="525"/>
    <n v="507.45"/>
    <d v="1899-12-30T10:30:00"/>
    <n v="3.1499999999999773"/>
    <n v="-3.1499999999999773"/>
    <n v="630"/>
    <n v="-1984.4999999999857"/>
    <n v="147"/>
    <n v="-2131.4999999999854"/>
    <x v="1"/>
    <n v="6.2462819750148304E-3"/>
    <n v="639956.70000000007"/>
    <n v="4000"/>
    <n v="1269"/>
    <n v="321"/>
    <n v="-4318.3499999999713"/>
    <x v="532"/>
  </r>
  <r>
    <x v="13"/>
    <x v="238"/>
    <d v="1899-12-30T10:00:00"/>
    <x v="0"/>
    <n v="257.35000000000002"/>
    <x v="382"/>
    <n v="257.95"/>
    <d v="1899-12-30T11:15:00"/>
    <n v="0.59999999999996589"/>
    <n v="-0.59999999999996589"/>
    <n v="3210"/>
    <n v="-1925.9999999998904"/>
    <n v="381"/>
    <n v="-2306.9999999998904"/>
    <x v="1"/>
    <n v="2.3314552166309099E-3"/>
    <n v="1715495.1"/>
    <n v="4000"/>
    <n v="6666"/>
    <n v="859"/>
    <n v="-4858.599999999773"/>
    <x v="533"/>
  </r>
  <r>
    <x v="15"/>
    <x v="238"/>
    <d v="1899-12-30T10:00:00"/>
    <x v="0"/>
    <n v="176.95"/>
    <x v="526"/>
    <n v="177.9"/>
    <d v="1899-12-30T15:00:00"/>
    <n v="0.95000000000001705"/>
    <n v="-0.95000000000001705"/>
    <n v="2055"/>
    <n v="-1952.250000000035"/>
    <n v="168"/>
    <n v="-2120.250000000035"/>
    <x v="1"/>
    <n v="5.3687482339644897E-3"/>
    <n v="744959.5"/>
    <n v="4000"/>
    <n v="4210"/>
    <n v="374"/>
    <n v="-4373.5000000000719"/>
    <x v="534"/>
  </r>
  <r>
    <x v="3"/>
    <x v="238"/>
    <d v="1899-12-30T10:00:00"/>
    <x v="0"/>
    <n v="891.65"/>
    <x v="527"/>
    <n v="881.8"/>
    <d v="1899-12-30T15:00:00"/>
    <n v="2.3500000000000227"/>
    <n v="9.8500000000000227"/>
    <n v="842"/>
    <n v="8293.7000000000189"/>
    <n v="344"/>
    <n v="7949.7000000000189"/>
    <x v="0"/>
    <n v="2.6355632815566899E-3"/>
    <n v="1517588.3"/>
    <n v="4000"/>
    <n v="1702"/>
    <n v="755"/>
    <n v="16009.700000000037"/>
    <x v="535"/>
  </r>
  <r>
    <x v="3"/>
    <x v="239"/>
    <d v="1899-12-30T10:00:00"/>
    <x v="1"/>
    <n v="893.85"/>
    <x v="528"/>
    <n v="893"/>
    <d v="1899-12-30T15:00:00"/>
    <n v="2.8000000000000682"/>
    <n v="-0.85000000000002274"/>
    <n v="708"/>
    <n v="-601.8000000000161"/>
    <n v="291"/>
    <n v="-892.8000000000161"/>
    <x v="1"/>
    <n v="3.1325166414947299E-3"/>
    <n v="1595522.25"/>
    <n v="5000"/>
    <n v="1785"/>
    <n v="798"/>
    <n v="-2315.2500000000405"/>
    <x v="536"/>
  </r>
  <r>
    <x v="9"/>
    <x v="240"/>
    <d v="1899-12-30T10:00:00"/>
    <x v="1"/>
    <n v="1152"/>
    <x v="529"/>
    <n v="1150"/>
    <d v="1899-12-30T15:00:00"/>
    <n v="8.0499999999999545"/>
    <n v="-2"/>
    <n v="247"/>
    <n v="-494"/>
    <n v="131"/>
    <n v="-625"/>
    <x v="1"/>
    <n v="6.98784722222218E-3"/>
    <n v="715392"/>
    <n v="5000"/>
    <n v="621"/>
    <n v="358"/>
    <n v="-1600"/>
    <x v="537"/>
  </r>
  <r>
    <x v="8"/>
    <x v="240"/>
    <d v="1899-12-30T10:15:00"/>
    <x v="0"/>
    <n v="1826.1"/>
    <x v="530"/>
    <n v="1825.2"/>
    <d v="1899-12-30T15:00:00"/>
    <n v="13.350000000000136"/>
    <n v="0.89999999999986358"/>
    <n v="149"/>
    <n v="134.09999999997967"/>
    <n v="126"/>
    <n v="8.0999999999796728"/>
    <x v="0"/>
    <n v="7.3106620666995997E-3"/>
    <n v="682961.4"/>
    <n v="5000"/>
    <n v="374"/>
    <n v="342"/>
    <n v="-5.4000000000510227"/>
    <x v="538"/>
  </r>
  <r>
    <x v="5"/>
    <x v="241"/>
    <d v="1899-12-30T13:30:00"/>
    <x v="1"/>
    <n v="369.2"/>
    <x v="531"/>
    <n v="367.05"/>
    <d v="1899-12-30T13:30:00"/>
    <n v="2.1499999999999773"/>
    <n v="-2.1499999999999773"/>
    <n v="920"/>
    <n v="-1977.9999999999791"/>
    <n v="156"/>
    <n v="-2133.9999999999791"/>
    <x v="1"/>
    <n v="5.8234019501624502E-3"/>
    <n v="858390"/>
    <n v="5000"/>
    <n v="2325"/>
    <n v="428"/>
    <n v="-5426.7499999999472"/>
    <x v="539"/>
  </r>
  <r>
    <x v="8"/>
    <x v="241"/>
    <d v="1899-12-30T12:30:00"/>
    <x v="0"/>
    <n v="1812.1"/>
    <x v="532"/>
    <n v="1803.5"/>
    <d v="1899-12-30T15:00:00"/>
    <n v="5.3000000000001819"/>
    <n v="8.5999999999999091"/>
    <n v="375"/>
    <n v="3224.9999999999659"/>
    <n v="312"/>
    <n v="2912.9999999999659"/>
    <x v="0"/>
    <n v="2.9247834004746901E-3"/>
    <n v="1708810.2999999998"/>
    <n v="5000"/>
    <n v="943"/>
    <n v="853"/>
    <n v="7256.7999999999138"/>
    <x v="540"/>
  </r>
  <r>
    <x v="10"/>
    <x v="242"/>
    <d v="1899-12-30T10:00:00"/>
    <x v="1"/>
    <n v="1079.75"/>
    <x v="533"/>
    <n v="1093.2"/>
    <d v="1899-12-30T15:00:00"/>
    <n v="5.7000000000000455"/>
    <n v="13.450000000000045"/>
    <n v="349"/>
    <n v="4694.0500000000156"/>
    <n v="175"/>
    <n v="4519.0500000000156"/>
    <x v="0"/>
    <n v="5.2789997684649604E-3"/>
    <n v="946940.75"/>
    <n v="5000"/>
    <n v="877"/>
    <n v="477"/>
    <n v="11318.65000000004"/>
    <x v="541"/>
  </r>
  <r>
    <x v="3"/>
    <x v="242"/>
    <d v="1899-12-30T10:00:00"/>
    <x v="1"/>
    <n v="908"/>
    <x v="534"/>
    <n v="908"/>
    <d v="1899-12-30T15:00:00"/>
    <n v="3.2000000000000455"/>
    <n v="0"/>
    <n v="620"/>
    <n v="0"/>
    <n v="259"/>
    <n v="-259"/>
    <x v="1"/>
    <n v="3.52422907488992E-3"/>
    <n v="1418296"/>
    <n v="5000"/>
    <n v="1562"/>
    <n v="710"/>
    <n v="-710"/>
    <x v="542"/>
  </r>
  <r>
    <x v="17"/>
    <x v="243"/>
    <d v="1899-12-30T10:00:00"/>
    <x v="1"/>
    <n v="431.45"/>
    <x v="535"/>
    <n v="433.9"/>
    <d v="1899-12-30T15:00:00"/>
    <n v="3.4499999999999886"/>
    <n v="2.4499999999999886"/>
    <n v="575"/>
    <n v="1408.7499999999934"/>
    <n v="115"/>
    <n v="1293.7499999999934"/>
    <x v="0"/>
    <n v="7.99629157492175E-3"/>
    <n v="625171.04999999993"/>
    <n v="5000"/>
    <n v="1449"/>
    <n v="314"/>
    <n v="3236.0499999999834"/>
    <x v="543"/>
  </r>
  <r>
    <x v="7"/>
    <x v="244"/>
    <d v="1899-12-30T10:45:00"/>
    <x v="1"/>
    <n v="2133.1999999999998"/>
    <x v="536"/>
    <n v="2125.15"/>
    <d v="1899-12-30T10:45:00"/>
    <n v="8.0499999999997272"/>
    <n v="-8.0499999999997272"/>
    <n v="247"/>
    <n v="-1988.3499999999326"/>
    <n v="242"/>
    <n v="-2230.3499999999326"/>
    <x v="1"/>
    <n v="3.7736733545845301E-3"/>
    <n v="1324717.2"/>
    <n v="5000"/>
    <n v="621"/>
    <n v="662"/>
    <n v="-5661.0499999998301"/>
    <x v="544"/>
  </r>
  <r>
    <x v="14"/>
    <x v="244"/>
    <d v="1899-12-30T10:45:00"/>
    <x v="1"/>
    <n v="517.4"/>
    <x v="537"/>
    <n v="513.5"/>
    <d v="1899-12-30T10:45:00"/>
    <n v="3.8999999999999773"/>
    <n v="-3.8999999999999773"/>
    <n v="509"/>
    <n v="-1985.0999999999885"/>
    <n v="121"/>
    <n v="-2106.0999999999885"/>
    <x v="1"/>
    <n v="7.5376884422110099E-3"/>
    <n v="663306.79999999993"/>
    <n v="5000"/>
    <n v="1282"/>
    <n v="331"/>
    <n v="-5330.7999999999711"/>
    <x v="545"/>
  </r>
  <r>
    <x v="9"/>
    <x v="245"/>
    <d v="1899-12-30T13:45:00"/>
    <x v="1"/>
    <n v="1166.75"/>
    <x v="538"/>
    <n v="1159"/>
    <d v="1899-12-30T13:45:00"/>
    <n v="7.75"/>
    <n v="-7.75"/>
    <n v="257"/>
    <n v="-1991.75"/>
    <n v="138"/>
    <n v="-2129.75"/>
    <x v="1"/>
    <n v="6.6423826869509298E-3"/>
    <n v="752553.75"/>
    <n v="5000"/>
    <n v="645"/>
    <n v="376"/>
    <n v="-5374.75"/>
    <x v="546"/>
  </r>
  <r>
    <x v="6"/>
    <x v="245"/>
    <d v="1899-12-30T11:30:00"/>
    <x v="0"/>
    <n v="3755"/>
    <x v="539"/>
    <n v="3716.25"/>
    <d v="1899-12-30T15:00:00"/>
    <n v="14.449999999999818"/>
    <n v="38.75"/>
    <n v="138"/>
    <n v="5347.5"/>
    <n v="238"/>
    <n v="5109.5"/>
    <x v="0"/>
    <n v="3.8482023968042099E-3"/>
    <n v="1299230"/>
    <n v="5000"/>
    <n v="346"/>
    <n v="647"/>
    <n v="12760.5"/>
    <x v="547"/>
  </r>
  <r>
    <x v="1"/>
    <x v="246"/>
    <d v="1899-12-30T10:00:00"/>
    <x v="0"/>
    <n v="744.05"/>
    <x v="540"/>
    <n v="745.9"/>
    <d v="1899-12-30T15:00:00"/>
    <n v="6.0500000000000682"/>
    <n v="-1.8500000000000227"/>
    <n v="329"/>
    <n v="-608.65000000000748"/>
    <n v="113"/>
    <n v="-721.65000000000748"/>
    <x v="1"/>
    <n v="8.1311739802433607E-3"/>
    <n v="614585.29999999993"/>
    <n v="5000"/>
    <n v="826"/>
    <n v="308"/>
    <n v="-1836.1000000000188"/>
    <x v="548"/>
  </r>
  <r>
    <x v="9"/>
    <x v="247"/>
    <d v="1899-12-30T10:00:00"/>
    <x v="1"/>
    <n v="1154.25"/>
    <x v="541"/>
    <n v="1167.45"/>
    <d v="1899-12-30T15:00:00"/>
    <n v="2.6500000000000909"/>
    <n v="13.200000000000045"/>
    <n v="748"/>
    <n v="9873.6000000000349"/>
    <n v="400"/>
    <n v="9473.6000000000349"/>
    <x v="0"/>
    <n v="2.2958631145766398E-3"/>
    <n v="2176915.5"/>
    <n v="5000"/>
    <n v="1886"/>
    <n v="1095"/>
    <n v="23800.200000000084"/>
    <x v="549"/>
  </r>
  <r>
    <x v="7"/>
    <x v="247"/>
    <d v="1899-12-30T10:15:00"/>
    <x v="0"/>
    <n v="2060.5"/>
    <x v="542"/>
    <n v="2060.0500000000002"/>
    <d v="1899-12-30T15:00:00"/>
    <n v="9.5999999999999091"/>
    <n v="0.4499999999998181"/>
    <n v="207"/>
    <n v="93.149999999962347"/>
    <n v="197"/>
    <n v="-103.85000000003765"/>
    <x v="1"/>
    <n v="4.6590633341421503E-3"/>
    <n v="1071460"/>
    <n v="5000"/>
    <n v="520"/>
    <n v="536"/>
    <n v="-302.00000000009459"/>
    <x v="550"/>
  </r>
  <r>
    <x v="2"/>
    <x v="247"/>
    <d v="1899-12-30T13:00:00"/>
    <x v="1"/>
    <n v="30808.85"/>
    <x v="543"/>
    <n v="30649.599999999999"/>
    <d v="1899-12-30T13:00:00"/>
    <n v="159.25"/>
    <n v="-159.25"/>
    <n v="12"/>
    <n v="-1911"/>
    <n v="170"/>
    <n v="-2081"/>
    <x v="1"/>
    <n v="5.1689693058974903E-3"/>
    <n v="955074.35"/>
    <n v="5000"/>
    <n v="31"/>
    <n v="477"/>
    <n v="-5413.75"/>
    <x v="551"/>
  </r>
  <r>
    <x v="12"/>
    <x v="247"/>
    <d v="1899-12-30T10:45:00"/>
    <x v="0"/>
    <n v="9238.5"/>
    <x v="544"/>
    <n v="9201.4"/>
    <d v="1899-12-30T15:00:00"/>
    <n v="39.5"/>
    <n v="37.100000000000364"/>
    <n v="50"/>
    <n v="1855.0000000000182"/>
    <n v="213"/>
    <n v="1642.0000000000182"/>
    <x v="0"/>
    <n v="4.2755858635059804E-3"/>
    <n v="1164051"/>
    <n v="5000"/>
    <n v="126"/>
    <n v="581"/>
    <n v="4093.6000000000458"/>
    <x v="552"/>
  </r>
  <r>
    <x v="7"/>
    <x v="248"/>
    <d v="1899-12-30T13:00:00"/>
    <x v="1"/>
    <n v="2086.9499999999998"/>
    <x v="545"/>
    <n v="2077.6999999999998"/>
    <d v="1899-12-30T13:00:00"/>
    <n v="9.25"/>
    <n v="-9.25"/>
    <n v="215"/>
    <n v="-1988.75"/>
    <n v="206"/>
    <n v="-2194.75"/>
    <x v="1"/>
    <n v="4.4323055176214102E-3"/>
    <n v="1126953"/>
    <n v="5000"/>
    <n v="540"/>
    <n v="563"/>
    <n v="-5558"/>
    <x v="553"/>
  </r>
  <r>
    <x v="3"/>
    <x v="248"/>
    <d v="1899-12-30T13:00:00"/>
    <x v="1"/>
    <n v="936.65"/>
    <x v="546"/>
    <n v="933.6"/>
    <d v="1899-12-30T13:00:00"/>
    <n v="3.0499999999999545"/>
    <n v="-3.0499999999999545"/>
    <n v="650"/>
    <n v="-1982.4999999999704"/>
    <n v="280"/>
    <n v="-2262.4999999999704"/>
    <x v="1"/>
    <n v="3.25628569903374E-3"/>
    <n v="1535169.3499999999"/>
    <n v="5000"/>
    <n v="1639"/>
    <n v="767"/>
    <n v="-5765.9499999999252"/>
    <x v="554"/>
  </r>
  <r>
    <x v="2"/>
    <x v="249"/>
    <d v="1899-12-30T10:15:00"/>
    <x v="0"/>
    <n v="31033.25"/>
    <x v="547"/>
    <n v="31111.95"/>
    <d v="1899-12-30T12:30:00"/>
    <n v="78.700000000000728"/>
    <n v="-78.700000000000728"/>
    <n v="25"/>
    <n v="-1967.5000000000182"/>
    <n v="358"/>
    <n v="-2325.5000000000182"/>
    <x v="1"/>
    <n v="2.53598962403231E-3"/>
    <n v="1955094.75"/>
    <n v="5000"/>
    <n v="63"/>
    <n v="979"/>
    <n v="-5937.1000000000458"/>
    <x v="555"/>
  </r>
  <r>
    <x v="8"/>
    <x v="249"/>
    <d v="1899-12-30T10:30:00"/>
    <x v="1"/>
    <n v="1848.8"/>
    <x v="548"/>
    <n v="1870.05"/>
    <d v="1899-12-30T15:00:00"/>
    <n v="6.2000000000000455"/>
    <n v="21.25"/>
    <n v="321"/>
    <n v="6821.25"/>
    <n v="275"/>
    <n v="6546.25"/>
    <x v="0"/>
    <n v="3.3535266118563602E-3"/>
    <n v="1490132.8"/>
    <n v="5000"/>
    <n v="806"/>
    <n v="750"/>
    <n v="16377.5"/>
    <x v="556"/>
  </r>
  <r>
    <x v="17"/>
    <x v="250"/>
    <d v="1899-12-30T10:00:00"/>
    <x v="0"/>
    <n v="406.1"/>
    <x v="549"/>
    <n v="408.15"/>
    <d v="1899-12-30T12:30:00"/>
    <n v="2.0499999999999545"/>
    <n v="-2.0499999999999545"/>
    <n v="964"/>
    <n v="-1976.1999999999562"/>
    <n v="181"/>
    <n v="-2157.1999999999562"/>
    <x v="1"/>
    <n v="5.0480177296231303E-3"/>
    <n v="990477.9"/>
    <n v="5000"/>
    <n v="2439"/>
    <n v="497"/>
    <n v="-5496.9499999998889"/>
    <x v="557"/>
  </r>
  <r>
    <x v="8"/>
    <x v="250"/>
    <d v="1899-12-30T11:30:00"/>
    <x v="1"/>
    <n v="1877.8"/>
    <x v="550"/>
    <n v="1874"/>
    <d v="1899-12-30T11:30:00"/>
    <n v="3.7999999999999545"/>
    <n v="-3.7999999999999545"/>
    <n v="523"/>
    <n v="-1987.3999999999762"/>
    <n v="452"/>
    <n v="-2439.399999999976"/>
    <x v="1"/>
    <n v="2.0236446905953498E-3"/>
    <n v="2469307"/>
    <n v="5000"/>
    <n v="1315"/>
    <n v="1234"/>
    <n v="-6230.99999999994"/>
    <x v="558"/>
  </r>
  <r>
    <x v="16"/>
    <x v="250"/>
    <d v="1899-12-30T11:00:00"/>
    <x v="1"/>
    <n v="252"/>
    <x v="551"/>
    <n v="250.5"/>
    <d v="1899-12-30T11:00:00"/>
    <n v="1.5"/>
    <n v="-1.5"/>
    <n v="1313"/>
    <n v="-1969.5"/>
    <n v="152"/>
    <n v="-2121.5"/>
    <x v="1"/>
    <n v="5.9523809523809503E-3"/>
    <n v="839916"/>
    <n v="5000"/>
    <n v="3333"/>
    <n v="419"/>
    <n v="-5418.5"/>
    <x v="559"/>
  </r>
  <r>
    <x v="14"/>
    <x v="250"/>
    <d v="1899-12-30T10:00:00"/>
    <x v="0"/>
    <n v="514.5"/>
    <x v="552"/>
    <n v="512.04999999999995"/>
    <d v="1899-12-30T15:00:00"/>
    <n v="2.4500000000000455"/>
    <n v="2.4500000000000455"/>
    <n v="808"/>
    <n v="1979.6000000000367"/>
    <n v="191"/>
    <n v="1788.6000000000367"/>
    <x v="0"/>
    <n v="4.7619047619048499E-3"/>
    <n v="1049580"/>
    <n v="5000"/>
    <n v="2040"/>
    <n v="524"/>
    <n v="4474.0000000000928"/>
    <x v="560"/>
  </r>
  <r>
    <x v="0"/>
    <x v="250"/>
    <d v="1899-12-30T11:00:00"/>
    <x v="0"/>
    <n v="340"/>
    <x v="553"/>
    <n v="336.55"/>
    <d v="1899-12-30T15:00:00"/>
    <n v="1.5500000000000114"/>
    <n v="3.4499999999999886"/>
    <n v="1271"/>
    <n v="4384.9499999999853"/>
    <n v="198"/>
    <n v="4186.9499999999853"/>
    <x v="0"/>
    <n v="4.5588235294118E-3"/>
    <n v="1096500"/>
    <n v="5000"/>
    <n v="3225"/>
    <n v="546"/>
    <n v="10580.249999999964"/>
    <x v="561"/>
  </r>
  <r>
    <x v="4"/>
    <x v="250"/>
    <d v="1899-12-30T12:00:00"/>
    <x v="0"/>
    <n v="663"/>
    <x v="554"/>
    <n v="668.6"/>
    <d v="1899-12-30T14:00:00"/>
    <n v="5.6000000000000227"/>
    <n v="-5.6000000000000227"/>
    <n v="355"/>
    <n v="-1988.0000000000082"/>
    <n v="109"/>
    <n v="-2097.0000000000082"/>
    <x v="1"/>
    <n v="8.4464555052790706E-3"/>
    <n v="591396"/>
    <n v="5000"/>
    <n v="892"/>
    <n v="297"/>
    <n v="-5292.2000000000207"/>
    <x v="562"/>
  </r>
  <r>
    <x v="9"/>
    <x v="251"/>
    <d v="1899-12-30T10:00:00"/>
    <x v="0"/>
    <n v="1174"/>
    <x v="555"/>
    <n v="1173.1500000000001"/>
    <d v="1899-12-30T15:00:00"/>
    <n v="4.1500000000000909"/>
    <n v="0.84999999999990905"/>
    <n v="479"/>
    <n v="407.14999999995644"/>
    <n v="259"/>
    <n v="148.14999999995644"/>
    <x v="0"/>
    <n v="3.534923339012E-3"/>
    <n v="1413496"/>
    <n v="5000"/>
    <n v="1204"/>
    <n v="707"/>
    <n v="316.3999999998905"/>
    <x v="563"/>
  </r>
  <r>
    <x v="17"/>
    <x v="252"/>
    <d v="1899-12-30T10:00:00"/>
    <x v="0"/>
    <n v="387"/>
    <x v="556"/>
    <n v="376.3"/>
    <d v="1899-12-30T15:00:00"/>
    <n v="3.8500000000000227"/>
    <n v="10.699999999999989"/>
    <n v="516"/>
    <n v="5521.1999999999944"/>
    <n v="91"/>
    <n v="5430.1999999999944"/>
    <x v="0"/>
    <n v="9.9483204134367502E-3"/>
    <n v="502326"/>
    <n v="5000"/>
    <n v="1298"/>
    <n v="248"/>
    <n v="13640.599999999986"/>
    <x v="564"/>
  </r>
  <r>
    <x v="8"/>
    <x v="252"/>
    <d v="1899-12-30T10:00:00"/>
    <x v="0"/>
    <n v="1875"/>
    <x v="557"/>
    <n v="1856"/>
    <d v="1899-12-30T15:00:00"/>
    <n v="6.0999999999999091"/>
    <n v="19"/>
    <n v="326"/>
    <n v="6194"/>
    <n v="280"/>
    <n v="5914"/>
    <x v="0"/>
    <n v="3.25333333333328E-3"/>
    <n v="1535625"/>
    <n v="5000"/>
    <n v="819"/>
    <n v="764"/>
    <n v="14797"/>
    <x v="565"/>
  </r>
  <r>
    <x v="13"/>
    <x v="252"/>
    <d v="1899-12-30T10:00:00"/>
    <x v="0"/>
    <n v="275.7"/>
    <x v="558"/>
    <n v="277.45"/>
    <d v="1899-12-30T13:00:00"/>
    <n v="1.75"/>
    <n v="-1.75"/>
    <n v="1128"/>
    <n v="-1974"/>
    <n v="144"/>
    <n v="-2118"/>
    <x v="1"/>
    <n v="6.3474791439971003E-3"/>
    <n v="787674.9"/>
    <n v="5000"/>
    <n v="2857"/>
    <n v="396"/>
    <n v="-5395.75"/>
    <x v="566"/>
  </r>
  <r>
    <x v="5"/>
    <x v="253"/>
    <d v="1899-12-30T10:00:00"/>
    <x v="0"/>
    <n v="383.3"/>
    <x v="559"/>
    <n v="384.8"/>
    <d v="1899-12-30T10:30:00"/>
    <n v="1.5"/>
    <n v="-1.5"/>
    <n v="1313"/>
    <n v="-1969.5"/>
    <n v="232"/>
    <n v="-2201.5"/>
    <x v="1"/>
    <n v="3.9133837725019603E-3"/>
    <n v="1277538.9000000001"/>
    <n v="5000"/>
    <n v="3333"/>
    <n v="641"/>
    <n v="-5640.5"/>
    <x v="567"/>
  </r>
  <r>
    <x v="11"/>
    <x v="253"/>
    <d v="1899-12-30T10:00:00"/>
    <x v="1"/>
    <n v="3332.2"/>
    <x v="560"/>
    <n v="3395"/>
    <d v="1899-12-30T15:00:00"/>
    <n v="23.199999999999818"/>
    <n v="62.800000000000182"/>
    <n v="86"/>
    <n v="5400.8000000000156"/>
    <n v="134"/>
    <n v="5266.8000000000156"/>
    <x v="0"/>
    <n v="6.9623672048495996E-3"/>
    <n v="716423"/>
    <n v="5000"/>
    <n v="215"/>
    <n v="362"/>
    <n v="13140.00000000004"/>
    <x v="568"/>
  </r>
  <r>
    <x v="16"/>
    <x v="254"/>
    <d v="1899-12-30T10:00:00"/>
    <x v="1"/>
    <n v="242.4"/>
    <x v="561"/>
    <n v="242.45"/>
    <d v="1899-12-30T15:00:00"/>
    <n v="1.8000000000000114"/>
    <n v="4.9999999999982947E-2"/>
    <n v="1097"/>
    <n v="54.849999999981293"/>
    <n v="123"/>
    <n v="-68.150000000018707"/>
    <x v="1"/>
    <n v="7.4257425742574696E-3"/>
    <n v="673144.8"/>
    <n v="5000"/>
    <n v="2777"/>
    <n v="337"/>
    <n v="-198.15000000004736"/>
    <x v="569"/>
  </r>
  <r>
    <x v="11"/>
    <x v="254"/>
    <d v="1899-12-30T14:15:00"/>
    <x v="1"/>
    <n v="3503.1"/>
    <x v="562"/>
    <n v="3437"/>
    <d v="1899-12-30T14:15:00"/>
    <n v="66.099999999999909"/>
    <n v="-66.099999999999909"/>
    <n v="30"/>
    <n v="-1982.9999999999973"/>
    <n v="48"/>
    <n v="-2030.9999999999973"/>
    <x v="1"/>
    <n v="1.8869001741314801E-2"/>
    <n v="262732.5"/>
    <n v="5000"/>
    <n v="75"/>
    <n v="131"/>
    <n v="-5088.4999999999927"/>
    <x v="570"/>
  </r>
  <r>
    <x v="2"/>
    <x v="255"/>
    <d v="1899-12-30T10:30:00"/>
    <x v="0"/>
    <n v="31001"/>
    <x v="563"/>
    <n v="30744.6"/>
    <d v="1899-12-30T15:00:00"/>
    <n v="56.049999999999272"/>
    <n v="256.40000000000146"/>
    <n v="35"/>
    <n v="8974.0000000000509"/>
    <n v="498"/>
    <n v="8476.0000000000509"/>
    <x v="0"/>
    <n v="1.80800619334858E-3"/>
    <n v="2759089"/>
    <n v="5000"/>
    <n v="89"/>
    <n v="1374"/>
    <n v="21445.60000000013"/>
    <x v="571"/>
  </r>
  <r>
    <x v="16"/>
    <x v="255"/>
    <d v="1899-12-30T11:30:00"/>
    <x v="0"/>
    <n v="238.65"/>
    <x v="564"/>
    <n v="239.5"/>
    <d v="1899-12-30T11:45:00"/>
    <n v="0.84999999999999432"/>
    <n v="-0.84999999999999432"/>
    <n v="2290"/>
    <n v="-1946.499999999987"/>
    <n v="252"/>
    <n v="-2198.4999999999873"/>
    <x v="1"/>
    <n v="3.5617012361198199E-3"/>
    <n v="1403739.3"/>
    <n v="5000"/>
    <n v="5882"/>
    <n v="704"/>
    <n v="-5703.6999999999662"/>
    <x v="572"/>
  </r>
  <r>
    <x v="7"/>
    <x v="256"/>
    <d v="1899-12-30T10:15:00"/>
    <x v="1"/>
    <n v="2143.15"/>
    <x v="565"/>
    <n v="2134.35"/>
    <d v="1899-12-30T10:15:00"/>
    <n v="8.8000000000001819"/>
    <n v="-8.8000000000001819"/>
    <n v="226"/>
    <n v="-1988.8000000000411"/>
    <n v="223"/>
    <n v="-2211.8000000000411"/>
    <x v="1"/>
    <n v="4.10610549891523E-3"/>
    <n v="1217309.2"/>
    <n v="5000"/>
    <n v="568"/>
    <n v="608"/>
    <n v="-5606.4000000001033"/>
    <x v="573"/>
  </r>
  <r>
    <x v="14"/>
    <x v="256"/>
    <d v="1899-12-30T11:45:00"/>
    <x v="1"/>
    <n v="521"/>
    <x v="566"/>
    <n v="516.65"/>
    <d v="1899-12-30T11:45:00"/>
    <n v="4.3500000000000227"/>
    <n v="-4.3500000000000227"/>
    <n v="457"/>
    <n v="-1987.9500000000103"/>
    <n v="110"/>
    <n v="-2097.9500000000103"/>
    <x v="1"/>
    <n v="8.3493282149712505E-3"/>
    <n v="598629"/>
    <n v="5000"/>
    <n v="1149"/>
    <n v="299"/>
    <n v="-5297.150000000026"/>
    <x v="574"/>
  </r>
  <r>
    <x v="13"/>
    <x v="257"/>
    <d v="1899-12-30T10:15:00"/>
    <x v="1"/>
    <n v="280.75"/>
    <x v="567"/>
    <n v="279.10000000000002"/>
    <d v="1899-12-30T10:15:00"/>
    <n v="1.6499999999999773"/>
    <n v="-1.6499999999999773"/>
    <n v="1195"/>
    <n v="-1971.7499999999727"/>
    <n v="154"/>
    <n v="-2125.7499999999727"/>
    <x v="1"/>
    <n v="5.8771148708814903E-3"/>
    <n v="850672.5"/>
    <n v="5000"/>
    <n v="3030"/>
    <n v="425"/>
    <n v="-5424.4999999999309"/>
    <x v="575"/>
  </r>
  <r>
    <x v="12"/>
    <x v="257"/>
    <d v="1899-12-30T14:00:00"/>
    <x v="1"/>
    <n v="9099.85"/>
    <x v="568"/>
    <n v="9048.9500000000007"/>
    <d v="1899-12-30T14:00:00"/>
    <n v="50.899999999999636"/>
    <n v="-50.899999999999636"/>
    <n v="39"/>
    <n v="-1985.0999999999858"/>
    <n v="163"/>
    <n v="-2148.0999999999858"/>
    <x v="1"/>
    <n v="5.5934987939361197E-3"/>
    <n v="891785.3"/>
    <n v="5000"/>
    <n v="98"/>
    <n v="445"/>
    <n v="-5433.1999999999643"/>
    <x v="576"/>
  </r>
  <r>
    <x v="7"/>
    <x v="258"/>
    <d v="1899-12-30T13:00:00"/>
    <x v="1"/>
    <n v="2119"/>
    <x v="569"/>
    <n v="2111.5"/>
    <d v="1899-12-30T13:00:00"/>
    <n v="7.5"/>
    <n v="-7.5"/>
    <n v="265"/>
    <n v="-1987.5"/>
    <n v="258"/>
    <n v="-2245.5"/>
    <x v="1"/>
    <n v="3.5394053798961799E-3"/>
    <n v="1411254"/>
    <n v="5000"/>
    <n v="666"/>
    <n v="705"/>
    <n v="-5700"/>
    <x v="577"/>
  </r>
  <r>
    <x v="8"/>
    <x v="259"/>
    <d v="1899-12-30T10:00:00"/>
    <x v="0"/>
    <n v="1874.5"/>
    <x v="570"/>
    <n v="1883.1"/>
    <d v="1899-12-30T11:00:00"/>
    <n v="8.5999999999999091"/>
    <n v="-8.5999999999999091"/>
    <n v="231"/>
    <n v="-1986.599999999979"/>
    <n v="200"/>
    <n v="-2186.599999999979"/>
    <x v="1"/>
    <n v="4.58789010402769E-3"/>
    <n v="1089084.5"/>
    <n v="5000"/>
    <n v="581"/>
    <n v="546"/>
    <n v="-5542.5999999999476"/>
    <x v="578"/>
  </r>
  <r>
    <x v="6"/>
    <x v="260"/>
    <d v="1899-12-30T13:30:00"/>
    <x v="1"/>
    <n v="3681.4"/>
    <x v="571"/>
    <n v="3657.1"/>
    <d v="1899-12-30T15:00:00"/>
    <n v="39.050000000000182"/>
    <n v="-24.300000000000182"/>
    <n v="51"/>
    <n v="-1239.3000000000093"/>
    <n v="87"/>
    <n v="-1326.3000000000093"/>
    <x v="1"/>
    <n v="1.06073776280763E-2"/>
    <n v="471219.20000000001"/>
    <n v="5000"/>
    <n v="128"/>
    <n v="235"/>
    <n v="-3345.4000000000233"/>
    <x v="579"/>
  </r>
  <r>
    <x v="4"/>
    <x v="260"/>
    <d v="1899-12-30T10:15:00"/>
    <x v="0"/>
    <n v="652.25"/>
    <x v="572"/>
    <n v="652.9"/>
    <d v="1899-12-30T15:00:00"/>
    <n v="12.549999999999955"/>
    <n v="-0.64999999999997726"/>
    <n v="159"/>
    <n v="-103.34999999999638"/>
    <n v="48"/>
    <n v="-151.34999999999638"/>
    <x v="1"/>
    <n v="1.9241088539670301E-2"/>
    <n v="259595.5"/>
    <n v="5000"/>
    <n v="398"/>
    <n v="130"/>
    <n v="-388.69999999999095"/>
    <x v="580"/>
  </r>
  <r>
    <x v="10"/>
    <x v="261"/>
    <d v="1899-12-30T10:45:00"/>
    <x v="0"/>
    <n v="1077.55"/>
    <x v="573"/>
    <n v="1083.8499999999999"/>
    <d v="1899-12-30T12:15:00"/>
    <n v="6.2999999999999545"/>
    <n v="-6.2999999999999545"/>
    <n v="316"/>
    <n v="-1990.7999999999856"/>
    <n v="158"/>
    <n v="-2148.7999999999856"/>
    <x v="1"/>
    <n v="5.8465964456405296E-3"/>
    <n v="854497.14999999991"/>
    <n v="5000"/>
    <n v="793"/>
    <n v="429"/>
    <n v="-5424.8999999999642"/>
    <x v="581"/>
  </r>
  <r>
    <x v="8"/>
    <x v="261"/>
    <d v="1899-12-30T10:00:00"/>
    <x v="0"/>
    <n v="1911.6"/>
    <x v="574"/>
    <n v="1917.55"/>
    <d v="1899-12-30T13:45:00"/>
    <n v="5.9500000000000455"/>
    <n v="-5.9500000000000455"/>
    <n v="334"/>
    <n v="-1987.3000000000152"/>
    <n v="295"/>
    <n v="-2282.3000000000152"/>
    <x v="1"/>
    <n v="3.1125758526888698E-3"/>
    <n v="1605744"/>
    <n v="5000"/>
    <n v="840"/>
    <n v="805"/>
    <n v="-5803.0000000000382"/>
    <x v="582"/>
  </r>
  <r>
    <x v="16"/>
    <x v="261"/>
    <d v="1899-12-30T11:15:00"/>
    <x v="1"/>
    <n v="243.8"/>
    <x v="575"/>
    <n v="242.15"/>
    <d v="1899-12-30T11:15:00"/>
    <n v="1.6500000000000057"/>
    <n v="-1.6500000000000057"/>
    <n v="1195"/>
    <n v="-1971.7500000000068"/>
    <n v="134"/>
    <n v="-2105.7500000000068"/>
    <x v="1"/>
    <n v="6.76784249384744E-3"/>
    <n v="738714"/>
    <n v="5000"/>
    <n v="3030"/>
    <n v="369"/>
    <n v="-5368.5000000000173"/>
    <x v="583"/>
  </r>
  <r>
    <x v="17"/>
    <x v="262"/>
    <d v="1899-12-30T10:30:00"/>
    <x v="1"/>
    <n v="379.8"/>
    <x v="576"/>
    <n v="387"/>
    <d v="1899-12-30T15:00:00"/>
    <n v="4.8000000000000114"/>
    <n v="7.1999999999999886"/>
    <n v="414"/>
    <n v="2980.7999999999952"/>
    <n v="74"/>
    <n v="2906.7999999999952"/>
    <x v="0"/>
    <n v="1.26382306477094E-2"/>
    <n v="395371.8"/>
    <n v="5000"/>
    <n v="1041"/>
    <n v="200"/>
    <n v="7295.199999999988"/>
    <x v="584"/>
  </r>
  <r>
    <x v="4"/>
    <x v="262"/>
    <d v="1899-12-30T10:00:00"/>
    <x v="0"/>
    <n v="664.25"/>
    <x v="577"/>
    <n v="657.6"/>
    <d v="1899-12-30T15:00:00"/>
    <n v="6.75"/>
    <n v="6.6499999999999773"/>
    <n v="295"/>
    <n v="1961.7499999999932"/>
    <n v="90"/>
    <n v="1871.7499999999932"/>
    <x v="0"/>
    <n v="1.0161836657884799E-2"/>
    <n v="491545"/>
    <n v="5000"/>
    <n v="740"/>
    <n v="245"/>
    <n v="4675.9999999999836"/>
    <x v="585"/>
  </r>
  <r>
    <x v="17"/>
    <x v="263"/>
    <d v="1899-12-30T10:00:00"/>
    <x v="1"/>
    <n v="386.85"/>
    <x v="578"/>
    <n v="393.1"/>
    <d v="1899-12-30T15:00:00"/>
    <n v="4.6500000000000341"/>
    <n v="6.25"/>
    <n v="427"/>
    <n v="2668.75"/>
    <n v="77"/>
    <n v="2591.75"/>
    <x v="0"/>
    <n v="1.20201628538194E-2"/>
    <n v="415863.75"/>
    <n v="5000"/>
    <n v="1075"/>
    <n v="210"/>
    <n v="6508.75"/>
    <x v="586"/>
  </r>
  <r>
    <x v="7"/>
    <x v="263"/>
    <d v="1899-12-30T10:00:00"/>
    <x v="0"/>
    <n v="2070"/>
    <x v="579"/>
    <n v="2075"/>
    <d v="1899-12-30T15:00:00"/>
    <n v="18"/>
    <n v="-5"/>
    <n v="110"/>
    <n v="-550"/>
    <n v="105"/>
    <n v="-655"/>
    <x v="1"/>
    <n v="8.6956521739130401E-3"/>
    <n v="573390"/>
    <n v="5000"/>
    <n v="277"/>
    <n v="288"/>
    <n v="-1673"/>
    <x v="587"/>
  </r>
  <r>
    <x v="8"/>
    <x v="263"/>
    <d v="1899-12-30T10:15:00"/>
    <x v="0"/>
    <n v="1907.15"/>
    <x v="580"/>
    <n v="1901.7"/>
    <d v="1899-12-30T15:00:00"/>
    <n v="6.1499999999998636"/>
    <n v="5.4500000000000455"/>
    <n v="323"/>
    <n v="1760.3500000000147"/>
    <n v="283"/>
    <n v="1477.3500000000147"/>
    <x v="0"/>
    <n v="3.22470702356913E-3"/>
    <n v="1550512.9500000002"/>
    <n v="5000"/>
    <n v="813"/>
    <n v="775"/>
    <n v="3655.8500000000367"/>
    <x v="588"/>
  </r>
  <r>
    <x v="16"/>
    <x v="263"/>
    <d v="1899-12-30T10:00:00"/>
    <x v="0"/>
    <n v="245.7"/>
    <x v="581"/>
    <n v="247.25"/>
    <d v="1899-12-30T12:00:00"/>
    <n v="1.5500000000000114"/>
    <n v="-1.5500000000000114"/>
    <n v="1271"/>
    <n v="-1970.0500000000145"/>
    <n v="145"/>
    <n v="-2115.0500000000147"/>
    <x v="1"/>
    <n v="6.3085063085063604E-3"/>
    <n v="792382.5"/>
    <n v="5000"/>
    <n v="3225"/>
    <n v="398"/>
    <n v="-5396.7500000000364"/>
    <x v="589"/>
  </r>
  <r>
    <x v="14"/>
    <x v="263"/>
    <d v="1899-12-30T12:30:00"/>
    <x v="0"/>
    <n v="512.1"/>
    <x v="582"/>
    <n v="511.15"/>
    <d v="1899-12-30T15:00:00"/>
    <n v="5.1999999999999318"/>
    <n v="0.95000000000004547"/>
    <n v="382"/>
    <n v="362.90000000001737"/>
    <n v="90"/>
    <n v="272.90000000001737"/>
    <x v="0"/>
    <n v="1.01542667447763E-2"/>
    <n v="492128.10000000003"/>
    <n v="5000"/>
    <n v="961"/>
    <n v="246"/>
    <n v="666.9500000000437"/>
    <x v="590"/>
  </r>
  <r>
    <x v="11"/>
    <x v="263"/>
    <d v="1899-12-30T10:00:00"/>
    <x v="1"/>
    <n v="3454"/>
    <x v="583"/>
    <n v="3444.6"/>
    <d v="1899-12-30T15:00:00"/>
    <n v="32.349999999999909"/>
    <n v="-9.4000000000000909"/>
    <n v="61"/>
    <n v="-573.40000000000555"/>
    <n v="97"/>
    <n v="-670.40000000000555"/>
    <x v="1"/>
    <n v="9.36595251881874E-3"/>
    <n v="531916"/>
    <n v="5000"/>
    <n v="154"/>
    <n v="266"/>
    <n v="-1713.600000000014"/>
    <x v="591"/>
  </r>
  <r>
    <x v="10"/>
    <x v="264"/>
    <d v="1899-12-30T10:15:00"/>
    <x v="0"/>
    <n v="1082.7"/>
    <x v="584"/>
    <n v="1090.4000000000001"/>
    <d v="1899-12-30T12:30:00"/>
    <n v="7.7000000000000455"/>
    <n v="-7.7000000000000455"/>
    <n v="258"/>
    <n v="-1986.6000000000117"/>
    <n v="129"/>
    <n v="-2115.6000000000117"/>
    <x v="1"/>
    <n v="7.11185000461813E-3"/>
    <n v="702672.3"/>
    <n v="5000"/>
    <n v="649"/>
    <n v="353"/>
    <n v="-5350.3000000000293"/>
    <x v="592"/>
  </r>
  <r>
    <x v="16"/>
    <x v="264"/>
    <d v="1899-12-30T10:00:00"/>
    <x v="0"/>
    <n v="247.2"/>
    <x v="585"/>
    <n v="248.75"/>
    <d v="1899-12-30T13:00:00"/>
    <n v="1.5500000000000114"/>
    <n v="-1.5500000000000114"/>
    <n v="1271"/>
    <n v="-1970.0500000000145"/>
    <n v="145"/>
    <n v="-2115.0500000000147"/>
    <x v="1"/>
    <n v="6.2702265372168798E-3"/>
    <n v="797220"/>
    <n v="5000"/>
    <n v="3225"/>
    <n v="400"/>
    <n v="-5398.7500000000364"/>
    <x v="593"/>
  </r>
  <r>
    <x v="0"/>
    <x v="264"/>
    <d v="1899-12-30T10:00:00"/>
    <x v="1"/>
    <n v="335.85"/>
    <x v="586"/>
    <n v="341.95"/>
    <d v="1899-12-30T15:00:00"/>
    <n v="2.3500000000000227"/>
    <n v="6.0999999999999659"/>
    <n v="842"/>
    <n v="5136.1999999999716"/>
    <n v="132"/>
    <n v="5004.1999999999716"/>
    <x v="0"/>
    <n v="6.9971713562602999E-3"/>
    <n v="714352.95000000007"/>
    <n v="5000"/>
    <n v="2127"/>
    <n v="361"/>
    <n v="12613.699999999928"/>
    <x v="594"/>
  </r>
  <r>
    <x v="2"/>
    <x v="265"/>
    <d v="1899-12-30T10:00:00"/>
    <x v="0"/>
    <n v="30230"/>
    <x v="587"/>
    <n v="30600"/>
    <d v="1899-12-30T14:00:00"/>
    <n v="370"/>
    <n v="-370"/>
    <n v="5"/>
    <n v="-1850"/>
    <n v="70"/>
    <n v="-1920"/>
    <x v="1"/>
    <n v="1.22394971882236E-2"/>
    <n v="392990"/>
    <n v="5000"/>
    <n v="13"/>
    <n v="198"/>
    <n v="-5008"/>
    <x v="595"/>
  </r>
  <r>
    <x v="15"/>
    <x v="265"/>
    <d v="1899-12-30T10:00:00"/>
    <x v="1"/>
    <n v="185.3"/>
    <x v="588"/>
    <n v="188.25"/>
    <d v="1899-12-30T15:00:00"/>
    <n v="1"/>
    <n v="2.9499999999999886"/>
    <n v="1955"/>
    <n v="5767.2499999999782"/>
    <n v="168"/>
    <n v="5599.2499999999782"/>
    <x v="0"/>
    <n v="5.3966540744738297E-3"/>
    <n v="926500"/>
    <n v="5000"/>
    <n v="5000"/>
    <n v="467"/>
    <n v="14282.999999999944"/>
    <x v="596"/>
  </r>
  <r>
    <x v="11"/>
    <x v="265"/>
    <d v="1899-12-30T10:00:00"/>
    <x v="0"/>
    <n v="3477"/>
    <x v="589"/>
    <n v="3450.05"/>
    <d v="1899-12-30T15:00:00"/>
    <n v="22.900000000000091"/>
    <n v="26.949999999999818"/>
    <n v="87"/>
    <n v="2344.6499999999842"/>
    <n v="139"/>
    <n v="2205.6499999999842"/>
    <x v="0"/>
    <n v="6.5861374748346496E-3"/>
    <n v="757986"/>
    <n v="5000"/>
    <n v="218"/>
    <n v="378"/>
    <n v="5497.0999999999603"/>
    <x v="597"/>
  </r>
  <r>
    <x v="17"/>
    <x v="266"/>
    <d v="1899-12-30T10:15:00"/>
    <x v="1"/>
    <n v="399.5"/>
    <x v="590"/>
    <n v="396.6"/>
    <d v="1899-12-30T10:15:00"/>
    <n v="2.8999999999999773"/>
    <n v="-2.8999999999999773"/>
    <n v="684"/>
    <n v="-1983.5999999999844"/>
    <n v="126"/>
    <n v="-2109.5999999999844"/>
    <x v="1"/>
    <n v="7.2590738423028199E-3"/>
    <n v="688738"/>
    <n v="5000"/>
    <n v="1724"/>
    <n v="344"/>
    <n v="-5343.5999999999603"/>
    <x v="598"/>
  </r>
  <r>
    <x v="1"/>
    <x v="266"/>
    <d v="1899-12-30T10:00:00"/>
    <x v="1"/>
    <n v="732.35"/>
    <x v="591"/>
    <n v="735.55"/>
    <d v="1899-12-30T15:00:00"/>
    <n v="6.2000000000000455"/>
    <n v="3.1999999999999318"/>
    <n v="321"/>
    <n v="1027.199999999978"/>
    <n v="109"/>
    <n v="918.19999999997799"/>
    <x v="0"/>
    <n v="8.4658974534034901E-3"/>
    <n v="590274.1"/>
    <n v="5000"/>
    <n v="806"/>
    <n v="296"/>
    <n v="2283.1999999999452"/>
    <x v="599"/>
  </r>
  <r>
    <x v="0"/>
    <x v="267"/>
    <d v="1899-12-30T10:15:00"/>
    <x v="0"/>
    <n v="327.60000000000002"/>
    <x v="592"/>
    <n v="323.7"/>
    <d v="1899-12-30T15:00:00"/>
    <n v="1.0499999999999545"/>
    <n v="3.9000000000000341"/>
    <n v="1863"/>
    <n v="7265.7000000000635"/>
    <n v="280"/>
    <n v="6985.7000000000635"/>
    <x v="0"/>
    <n v="3.2051282051280701E-3"/>
    <n v="1559703.6"/>
    <n v="5000"/>
    <n v="4761"/>
    <n v="776"/>
    <n v="17791.900000000162"/>
    <x v="600"/>
  </r>
  <r>
    <x v="9"/>
    <x v="268"/>
    <d v="1899-12-30T10:00:00"/>
    <x v="1"/>
    <n v="1311.45"/>
    <x v="593"/>
    <n v="1314.55"/>
    <d v="1899-12-30T15:00:00"/>
    <n v="8.3500000000001364"/>
    <n v="3.0999999999999091"/>
    <n v="238"/>
    <n v="737.79999999997835"/>
    <n v="144"/>
    <n v="593.79999999997835"/>
    <x v="0"/>
    <n v="6.3669983605933404E-3"/>
    <n v="784247.1"/>
    <n v="5000"/>
    <n v="598"/>
    <n v="393"/>
    <n v="1460.7999999999456"/>
    <x v="601"/>
  </r>
  <r>
    <x v="7"/>
    <x v="268"/>
    <d v="1899-12-30T12:30:00"/>
    <x v="1"/>
    <n v="2026.5"/>
    <x v="594"/>
    <n v="2013.6"/>
    <d v="1899-12-30T12:30:00"/>
    <n v="12.900000000000091"/>
    <n v="-12.900000000000091"/>
    <n v="154"/>
    <n v="-1986.600000000014"/>
    <n v="144"/>
    <n v="-2130.600000000014"/>
    <x v="1"/>
    <n v="6.3656550703183297E-3"/>
    <n v="784255.5"/>
    <n v="5000"/>
    <n v="387"/>
    <n v="391"/>
    <n v="-5383.3000000000357"/>
    <x v="602"/>
  </r>
  <r>
    <x v="2"/>
    <x v="268"/>
    <d v="1899-12-30T10:00:00"/>
    <x v="1"/>
    <n v="30679.9"/>
    <x v="595"/>
    <n v="30745.95"/>
    <d v="1899-12-30T15:00:00"/>
    <n v="250.5"/>
    <n v="66.049999999999272"/>
    <n v="7"/>
    <n v="462.34999999999491"/>
    <n v="99"/>
    <n v="363.34999999999491"/>
    <x v="0"/>
    <n v="8.1649549053289007E-3"/>
    <n v="582918.1"/>
    <n v="5000"/>
    <n v="19"/>
    <n v="292"/>
    <n v="962.94999999998618"/>
    <x v="603"/>
  </r>
  <r>
    <x v="10"/>
    <x v="268"/>
    <d v="1899-12-30T10:30:00"/>
    <x v="1"/>
    <n v="1100.2"/>
    <x v="596"/>
    <n v="1090.0999999999999"/>
    <d v="1899-12-30T10:30:00"/>
    <n v="10.100000000000136"/>
    <n v="-10.100000000000136"/>
    <n v="197"/>
    <n v="-1989.7000000000269"/>
    <n v="100"/>
    <n v="-2089.7000000000271"/>
    <x v="1"/>
    <n v="9.1801490638066998E-3"/>
    <n v="544599"/>
    <n v="5000"/>
    <n v="495"/>
    <n v="272"/>
    <n v="-5271.5000000000673"/>
    <x v="604"/>
  </r>
  <r>
    <x v="6"/>
    <x v="268"/>
    <d v="1899-12-30T11:45:00"/>
    <x v="1"/>
    <n v="3658.4"/>
    <x v="597"/>
    <n v="3646"/>
    <d v="1899-12-30T11:45:00"/>
    <n v="12.400000000000091"/>
    <n v="-12.400000000000091"/>
    <n v="160"/>
    <n v="-1984.0000000000146"/>
    <n v="269"/>
    <n v="-2253.0000000000146"/>
    <x v="1"/>
    <n v="3.3894598731686199E-3"/>
    <n v="1474335.2"/>
    <n v="5000"/>
    <n v="403"/>
    <n v="736"/>
    <n v="-5733.2000000000371"/>
    <x v="605"/>
  </r>
  <r>
    <x v="16"/>
    <x v="268"/>
    <d v="1899-12-30T12:15:00"/>
    <x v="1"/>
    <n v="256.7"/>
    <x v="598"/>
    <n v="254.6"/>
    <d v="1899-12-30T12:15:00"/>
    <n v="2.0999999999999943"/>
    <n v="-2.0999999999999943"/>
    <n v="942"/>
    <n v="-1978.1999999999946"/>
    <n v="111"/>
    <n v="-2089.1999999999944"/>
    <x v="1"/>
    <n v="8.1807557460069902E-3"/>
    <n v="610946"/>
    <n v="5000"/>
    <n v="2380"/>
    <n v="305"/>
    <n v="-5302.9999999999864"/>
    <x v="606"/>
  </r>
  <r>
    <x v="1"/>
    <x v="268"/>
    <d v="1899-12-30T13:45:00"/>
    <x v="1"/>
    <n v="738.7"/>
    <x v="599"/>
    <n v="733.25"/>
    <d v="1899-12-30T13:45:00"/>
    <n v="5.4500000000000455"/>
    <n v="-5.4500000000000455"/>
    <n v="365"/>
    <n v="-1989.2500000000166"/>
    <n v="124"/>
    <n v="-2113.2500000000164"/>
    <x v="1"/>
    <n v="7.3778259103831701E-3"/>
    <n v="677387.9"/>
    <n v="5000"/>
    <n v="917"/>
    <n v="338"/>
    <n v="-5335.6500000000415"/>
    <x v="607"/>
  </r>
  <r>
    <x v="2"/>
    <x v="269"/>
    <d v="1899-12-30T11:00:00"/>
    <x v="1"/>
    <n v="30860.1"/>
    <x v="600"/>
    <n v="30774.15"/>
    <d v="1899-12-30T11:00:00"/>
    <n v="85.94999999999709"/>
    <n v="-85.94999999999709"/>
    <n v="23"/>
    <n v="-1976.8499999999331"/>
    <n v="327"/>
    <n v="-2303.8499999999331"/>
    <x v="1"/>
    <n v="2.7851497564815799E-3"/>
    <n v="1789885.7999999998"/>
    <n v="5000"/>
    <n v="58"/>
    <n v="894"/>
    <n v="-5879.0999999998312"/>
    <x v="608"/>
  </r>
  <r>
    <x v="6"/>
    <x v="269"/>
    <d v="1899-12-30T10:00:00"/>
    <x v="0"/>
    <n v="3547.45"/>
    <x v="601"/>
    <n v="3561.8"/>
    <d v="1899-12-30T11:45:00"/>
    <n v="14.350000000000364"/>
    <n v="-14.350000000000364"/>
    <n v="139"/>
    <n v="-1994.6500000000506"/>
    <n v="228"/>
    <n v="-2222.6500000000506"/>
    <x v="1"/>
    <n v="4.0451591988612604E-3"/>
    <n v="1234512.5999999999"/>
    <n v="5000"/>
    <n v="348"/>
    <n v="619"/>
    <n v="-5612.8000000001266"/>
    <x v="609"/>
  </r>
  <r>
    <x v="3"/>
    <x v="269"/>
    <d v="1899-12-30T12:00:00"/>
    <x v="0"/>
    <n v="948.6"/>
    <x v="602"/>
    <n v="951.9"/>
    <d v="1899-12-30T14:30:00"/>
    <n v="3.2999999999999545"/>
    <n v="-3.2999999999999545"/>
    <n v="601"/>
    <n v="-1983.2999999999727"/>
    <n v="263"/>
    <n v="-2246.2999999999729"/>
    <x v="1"/>
    <n v="3.47881087919034E-3"/>
    <n v="1437129"/>
    <n v="5000"/>
    <n v="1515"/>
    <n v="720"/>
    <n v="-5719.4999999999309"/>
    <x v="610"/>
  </r>
  <r>
    <x v="16"/>
    <x v="270"/>
    <d v="1899-12-30T10:00:00"/>
    <x v="0"/>
    <n v="241.45"/>
    <x v="603"/>
    <n v="238.7"/>
    <d v="1899-12-30T15:00:00"/>
    <n v="1.5500000000000114"/>
    <n v="2.75"/>
    <n v="1271"/>
    <n v="3495.25"/>
    <n v="141"/>
    <n v="3354.25"/>
    <x v="0"/>
    <n v="6.4195485607786802E-3"/>
    <n v="778676.25"/>
    <n v="5000"/>
    <n v="3225"/>
    <n v="388"/>
    <n v="8480.75"/>
    <x v="611"/>
  </r>
  <r>
    <x v="4"/>
    <x v="270"/>
    <d v="1899-12-30T10:00:00"/>
    <x v="1"/>
    <n v="686.35"/>
    <x v="604"/>
    <n v="691.25"/>
    <d v="1899-12-30T15:00:00"/>
    <n v="10.649999999999977"/>
    <n v="4.8999999999999773"/>
    <n v="187"/>
    <n v="916.29999999999575"/>
    <n v="60"/>
    <n v="856.29999999999575"/>
    <x v="0"/>
    <n v="1.5516864573468301E-2"/>
    <n v="321898.15000000002"/>
    <n v="5000"/>
    <n v="469"/>
    <n v="162"/>
    <n v="2136.0999999999894"/>
    <x v="612"/>
  </r>
  <r>
    <x v="7"/>
    <x v="271"/>
    <d v="1899-12-30T10:00:00"/>
    <x v="0"/>
    <n v="1952.15"/>
    <x v="605"/>
    <n v="1897.25"/>
    <d v="1899-12-30T15:00:00"/>
    <n v="11.849999999999909"/>
    <n v="54.900000000000091"/>
    <n v="168"/>
    <n v="9223.2000000000153"/>
    <n v="149"/>
    <n v="9074.2000000000153"/>
    <x v="0"/>
    <n v="6.0702302589452197E-3"/>
    <n v="821855.15"/>
    <n v="5000"/>
    <n v="421"/>
    <n v="406"/>
    <n v="22706.900000000038"/>
    <x v="613"/>
  </r>
  <r>
    <x v="8"/>
    <x v="271"/>
    <d v="1899-12-30T10:15:00"/>
    <x v="0"/>
    <n v="1845"/>
    <x v="606"/>
    <n v="1821.4"/>
    <d v="1899-12-30T15:00:00"/>
    <n v="8.5"/>
    <n v="23.599999999999909"/>
    <n v="234"/>
    <n v="5522.3999999999787"/>
    <n v="198"/>
    <n v="5324.3999999999787"/>
    <x v="0"/>
    <n v="4.6070460704606998E-3"/>
    <n v="1084860"/>
    <n v="5000"/>
    <n v="588"/>
    <n v="539"/>
    <n v="13337.799999999947"/>
    <x v="614"/>
  </r>
  <r>
    <x v="14"/>
    <x v="271"/>
    <d v="1899-12-30T10:00:00"/>
    <x v="0"/>
    <n v="453.15"/>
    <x v="607"/>
    <n v="444.8"/>
    <d v="1899-12-30T15:00:00"/>
    <n v="3.6000000000000227"/>
    <n v="8.3499999999999659"/>
    <n v="552"/>
    <n v="4609.1999999999807"/>
    <n v="115"/>
    <n v="4494.1999999999807"/>
    <x v="0"/>
    <n v="7.9443892750745305E-3"/>
    <n v="628972.19999999995"/>
    <n v="5000"/>
    <n v="1388"/>
    <n v="312"/>
    <n v="11277.799999999952"/>
    <x v="615"/>
  </r>
  <r>
    <x v="0"/>
    <x v="271"/>
    <d v="1899-12-30T10:00:00"/>
    <x v="0"/>
    <n v="302.35000000000002"/>
    <x v="608"/>
    <n v="296.10000000000002"/>
    <d v="1899-12-30T15:00:00"/>
    <n v="3.5499999999999545"/>
    <n v="6.25"/>
    <n v="559"/>
    <n v="3493.75"/>
    <n v="77"/>
    <n v="3416.75"/>
    <x v="0"/>
    <n v="1.17413593517445E-2"/>
    <n v="425708.80000000005"/>
    <n v="5000"/>
    <n v="1408"/>
    <n v="211"/>
    <n v="8589"/>
    <x v="616"/>
  </r>
  <r>
    <x v="2"/>
    <x v="272"/>
    <d v="1899-12-30T10:00:00"/>
    <x v="0"/>
    <n v="29433.35"/>
    <x v="609"/>
    <n v="29400"/>
    <d v="1899-12-30T15:00:00"/>
    <n v="273.65000000000146"/>
    <n v="33.349999999998545"/>
    <n v="7"/>
    <n v="233.44999999998981"/>
    <n v="95"/>
    <n v="138.44999999998981"/>
    <x v="0"/>
    <n v="9.2972767286089199E-3"/>
    <n v="529800.29999999993"/>
    <n v="5000"/>
    <n v="18"/>
    <n v="265"/>
    <n v="335.29999999997381"/>
    <x v="617"/>
  </r>
  <r>
    <x v="13"/>
    <x v="272"/>
    <d v="1899-12-30T10:30:00"/>
    <x v="0"/>
    <n v="276.8"/>
    <x v="610"/>
    <n v="273.39999999999998"/>
    <d v="1899-12-30T15:00:00"/>
    <n v="1.1999999999999886"/>
    <n v="3.4000000000000341"/>
    <n v="1635"/>
    <n v="5559.0000000000555"/>
    <n v="207"/>
    <n v="5352.0000000000555"/>
    <x v="0"/>
    <n v="4.3352601156069004E-3"/>
    <n v="1153148.8"/>
    <n v="5000"/>
    <n v="4166"/>
    <n v="574"/>
    <n v="13590.400000000142"/>
    <x v="618"/>
  </r>
  <r>
    <x v="3"/>
    <x v="272"/>
    <d v="1899-12-30T10:00:00"/>
    <x v="0"/>
    <n v="918.8"/>
    <x v="611"/>
    <n v="912.1"/>
    <d v="1899-12-30T15:00:00"/>
    <n v="5.7000000000000455"/>
    <n v="6.6999999999999318"/>
    <n v="349"/>
    <n v="2338.2999999999761"/>
    <n v="147"/>
    <n v="2191.2999999999761"/>
    <x v="0"/>
    <n v="6.2037440139312604E-3"/>
    <n v="805787.6"/>
    <n v="5000"/>
    <n v="877"/>
    <n v="402"/>
    <n v="5473.8999999999405"/>
    <x v="619"/>
  </r>
  <r>
    <x v="16"/>
    <x v="272"/>
    <d v="1899-12-30T10:45:00"/>
    <x v="1"/>
    <n v="268.60000000000002"/>
    <x v="30"/>
    <n v="264.8"/>
    <d v="1899-12-30T10:45:00"/>
    <n v="3.8000000000000114"/>
    <n v="-3.8000000000000114"/>
    <n v="523"/>
    <n v="-1987.400000000006"/>
    <n v="65"/>
    <n v="-2052.400000000006"/>
    <x v="1"/>
    <n v="1.41474311243485E-2"/>
    <n v="353209.00000000006"/>
    <n v="5000"/>
    <n v="1315"/>
    <n v="176"/>
    <n v="-5173.0000000000146"/>
    <x v="620"/>
  </r>
  <r>
    <x v="4"/>
    <x v="272"/>
    <d v="1899-12-30T10:15:00"/>
    <x v="1"/>
    <n v="692.55"/>
    <x v="612"/>
    <n v="696.55"/>
    <d v="1899-12-30T15:00:00"/>
    <n v="3.5"/>
    <n v="4"/>
    <n v="567"/>
    <n v="2268"/>
    <n v="182"/>
    <n v="2086"/>
    <x v="0"/>
    <n v="5.0537867301999901E-3"/>
    <n v="988961.39999999991"/>
    <n v="5000"/>
    <n v="1428"/>
    <n v="496"/>
    <n v="5216"/>
    <x v="621"/>
  </r>
  <r>
    <x v="6"/>
    <x v="273"/>
    <d v="1899-12-30T10:00:00"/>
    <x v="1"/>
    <n v="3489.2"/>
    <x v="613"/>
    <n v="3543.9"/>
    <d v="1899-12-30T15:00:00"/>
    <n v="21.199999999999818"/>
    <n v="54.700000000000273"/>
    <n v="94"/>
    <n v="5141.8000000000256"/>
    <n v="153"/>
    <n v="4988.8000000000256"/>
    <x v="0"/>
    <n v="6.07589132179291E-3"/>
    <n v="819962"/>
    <n v="5000"/>
    <n v="235"/>
    <n v="414"/>
    <n v="12440.500000000064"/>
    <x v="622"/>
  </r>
  <r>
    <x v="16"/>
    <x v="273"/>
    <d v="1899-12-30T10:00:00"/>
    <x v="0"/>
    <n v="265.14999999999998"/>
    <x v="614"/>
    <n v="266.5"/>
    <d v="1899-12-30T14:15:00"/>
    <n v="1.3500000000000227"/>
    <n v="-1.3500000000000227"/>
    <n v="1456"/>
    <n v="-1965.6000000000331"/>
    <n v="179"/>
    <n v="-2144.6000000000331"/>
    <x v="1"/>
    <n v="5.0914576654724599E-3"/>
    <n v="981850.45"/>
    <n v="5000"/>
    <n v="3703"/>
    <n v="493"/>
    <n v="-5492.0500000000839"/>
    <x v="623"/>
  </r>
  <r>
    <x v="0"/>
    <x v="273"/>
    <d v="1899-12-30T10:00:00"/>
    <x v="1"/>
    <n v="295.8"/>
    <x v="615"/>
    <n v="294"/>
    <d v="1899-12-30T15:00:00"/>
    <n v="8.1500000000000341"/>
    <n v="-1.8000000000000114"/>
    <n v="244"/>
    <n v="-439.20000000000277"/>
    <n v="34"/>
    <n v="-473.20000000000277"/>
    <x v="1"/>
    <n v="2.7552400270453099E-2"/>
    <n v="181325.4"/>
    <n v="5000"/>
    <n v="613"/>
    <n v="91"/>
    <n v="-1194.4000000000069"/>
    <x v="624"/>
  </r>
  <r>
    <x v="13"/>
    <x v="274"/>
    <d v="1899-12-30T10:00:00"/>
    <x v="1"/>
    <n v="274.5"/>
    <x v="616"/>
    <n v="275.35000000000002"/>
    <d v="1899-12-30T15:00:00"/>
    <n v="1.25"/>
    <n v="0.85000000000002274"/>
    <n v="1571"/>
    <n v="1335.3500000000358"/>
    <n v="199"/>
    <n v="1136.3500000000358"/>
    <x v="0"/>
    <n v="4.5537340619307802E-3"/>
    <n v="1098000"/>
    <n v="5000"/>
    <n v="4000"/>
    <n v="550"/>
    <n v="2850.0000000000909"/>
    <x v="625"/>
  </r>
  <r>
    <x v="4"/>
    <x v="274"/>
    <d v="1899-12-30T10:15:00"/>
    <x v="0"/>
    <n v="667.55"/>
    <x v="617"/>
    <n v="679.1"/>
    <d v="1899-12-30T12:45:00"/>
    <n v="11.550000000000068"/>
    <n v="-11.550000000000068"/>
    <n v="172"/>
    <n v="-1986.6000000000117"/>
    <n v="54"/>
    <n v="-2040.6000000000117"/>
    <x v="1"/>
    <n v="1.7302074750955101E-2"/>
    <n v="288381.59999999998"/>
    <n v="5000"/>
    <n v="432"/>
    <n v="146"/>
    <n v="-5135.6000000000295"/>
    <x v="626"/>
  </r>
  <r>
    <x v="11"/>
    <x v="275"/>
    <d v="1899-12-30T10:45:00"/>
    <x v="0"/>
    <n v="3499.9"/>
    <x v="618"/>
    <n v="3535"/>
    <d v="1899-12-30T14:15:00"/>
    <n v="35.099999999999909"/>
    <n v="-35.099999999999909"/>
    <n v="56"/>
    <n v="-1965.5999999999949"/>
    <n v="91"/>
    <n v="-2056.5999999999949"/>
    <x v="1"/>
    <n v="1.00288579673705E-2"/>
    <n v="496985.8"/>
    <n v="5000"/>
    <n v="142"/>
    <n v="250"/>
    <n v="-5234.1999999999871"/>
    <x v="627"/>
  </r>
  <r>
    <x v="9"/>
    <x v="276"/>
    <d v="1899-12-30T10:30:00"/>
    <x v="1"/>
    <n v="1298.5999999999999"/>
    <x v="619"/>
    <n v="1293.3499999999999"/>
    <d v="1899-12-30T15:00:00"/>
    <n v="14.199999999999818"/>
    <n v="-5.25"/>
    <n v="140"/>
    <n v="-735"/>
    <n v="84"/>
    <n v="-819"/>
    <x v="1"/>
    <n v="1.0934852918527501E-2"/>
    <n v="457107.19999999995"/>
    <n v="5000"/>
    <n v="352"/>
    <n v="229"/>
    <n v="-2077"/>
    <x v="628"/>
  </r>
  <r>
    <x v="3"/>
    <x v="276"/>
    <d v="1899-12-30T12:30:00"/>
    <x v="1"/>
    <n v="916.65"/>
    <x v="620"/>
    <n v="915.6"/>
    <d v="1899-12-30T15:00:00"/>
    <n v="4"/>
    <n v="-1.0499999999999545"/>
    <n v="497"/>
    <n v="-521.8499999999774"/>
    <n v="210"/>
    <n v="-731.8499999999774"/>
    <x v="1"/>
    <n v="4.3637157039218902E-3"/>
    <n v="1145812.5"/>
    <n v="5000"/>
    <n v="1250"/>
    <n v="573"/>
    <n v="-1885.4999999999432"/>
    <x v="629"/>
  </r>
  <r>
    <x v="7"/>
    <x v="277"/>
    <d v="1899-12-30T10:00:00"/>
    <x v="0"/>
    <n v="1940"/>
    <x v="621"/>
    <n v="1946.6"/>
    <d v="1899-12-30T10:15:00"/>
    <n v="6.5999999999999091"/>
    <n v="-6.5999999999999091"/>
    <n v="301"/>
    <n v="-1986.5999999999726"/>
    <n v="270"/>
    <n v="-2256.5999999999726"/>
    <x v="1"/>
    <n v="3.40206185567006E-3"/>
    <n v="1468580"/>
    <n v="5000"/>
    <n v="757"/>
    <n v="736"/>
    <n v="-5732.1999999999316"/>
    <x v="630"/>
  </r>
  <r>
    <x v="14"/>
    <x v="278"/>
    <d v="1899-12-30T10:00:00"/>
    <x v="0"/>
    <n v="482.7"/>
    <x v="622"/>
    <n v="485.55"/>
    <d v="1899-12-30T10:15:00"/>
    <n v="2.8500000000000227"/>
    <n v="-2.8500000000000227"/>
    <n v="696"/>
    <n v="-1983.6000000000158"/>
    <n v="155"/>
    <n v="-2138.6000000000158"/>
    <x v="1"/>
    <n v="5.9042883778744996E-3"/>
    <n v="846655.79999999993"/>
    <n v="5000"/>
    <n v="1754"/>
    <n v="425"/>
    <n v="-5423.9000000000397"/>
    <x v="631"/>
  </r>
  <r>
    <x v="9"/>
    <x v="279"/>
    <d v="1899-12-30T10:00:00"/>
    <x v="0"/>
    <n v="1272.3"/>
    <x v="623"/>
    <n v="1278.3499999999999"/>
    <d v="1899-12-30T10:15:00"/>
    <n v="6.0499999999999545"/>
    <n v="-6.0499999999999545"/>
    <n v="329"/>
    <n v="-1990.449999999985"/>
    <n v="194"/>
    <n v="-2184.4499999999853"/>
    <x v="1"/>
    <n v="4.7551678063349496E-3"/>
    <n v="1050919.8"/>
    <n v="5000"/>
    <n v="826"/>
    <n v="527"/>
    <n v="-5524.2999999999629"/>
    <x v="632"/>
  </r>
  <r>
    <x v="17"/>
    <x v="279"/>
    <d v="1899-12-30T12:00:00"/>
    <x v="0"/>
    <n v="403.25"/>
    <x v="624"/>
    <n v="409.3"/>
    <d v="1899-12-30T15:00:00"/>
    <n v="6.0500000000000114"/>
    <n v="-6.0500000000000114"/>
    <n v="329"/>
    <n v="-1990.4500000000037"/>
    <n v="62"/>
    <n v="-2052.4500000000035"/>
    <x v="1"/>
    <n v="1.5003099814011199E-2"/>
    <n v="333084.5"/>
    <n v="5000"/>
    <n v="826"/>
    <n v="168"/>
    <n v="-5165.3000000000093"/>
    <x v="633"/>
  </r>
  <r>
    <x v="2"/>
    <x v="279"/>
    <d v="1899-12-30T10:15:00"/>
    <x v="0"/>
    <n v="29700"/>
    <x v="625"/>
    <n v="29379.9"/>
    <d v="1899-12-30T15:00:00"/>
    <n v="303.25"/>
    <n v="320.09999999999854"/>
    <n v="6"/>
    <n v="1920.5999999999913"/>
    <n v="82"/>
    <n v="1838.5999999999913"/>
    <x v="0"/>
    <n v="1.0210437710437699E-2"/>
    <n v="475200"/>
    <n v="5000"/>
    <n v="16"/>
    <n v="237"/>
    <n v="4884.5999999999767"/>
    <x v="634"/>
  </r>
  <r>
    <x v="14"/>
    <x v="279"/>
    <d v="1899-12-30T13:30:00"/>
    <x v="0"/>
    <n v="480.65"/>
    <x v="626"/>
    <n v="478.8"/>
    <d v="1899-12-30T15:00:00"/>
    <n v="3.75"/>
    <n v="1.8499999999999659"/>
    <n v="530"/>
    <n v="980.49999999998192"/>
    <n v="117"/>
    <n v="863.49999999998192"/>
    <x v="0"/>
    <n v="7.8019348798501996E-3"/>
    <n v="640706.44999999995"/>
    <n v="5000"/>
    <n v="1333"/>
    <n v="320"/>
    <n v="2146.0499999999547"/>
    <x v="635"/>
  </r>
  <r>
    <x v="9"/>
    <x v="280"/>
    <d v="1899-12-30T14:00:00"/>
    <x v="1"/>
    <n v="1288.2"/>
    <x v="627"/>
    <n v="1279.3"/>
    <d v="1899-12-30T14:00:00"/>
    <n v="8.9000000000000909"/>
    <n v="-8.9000000000000909"/>
    <n v="224"/>
    <n v="-1993.6000000000204"/>
    <n v="133"/>
    <n v="-2126.6000000000204"/>
    <x v="1"/>
    <n v="6.9088650830617104E-3"/>
    <n v="722680.20000000007"/>
    <n v="5000"/>
    <n v="561"/>
    <n v="361"/>
    <n v="-5353.9000000000506"/>
    <x v="636"/>
  </r>
  <r>
    <x v="15"/>
    <x v="280"/>
    <d v="1899-12-30T10:00:00"/>
    <x v="0"/>
    <n v="169.4"/>
    <x v="628"/>
    <n v="171.25"/>
    <d v="1899-12-30T11:15:00"/>
    <n v="1.8499999999999943"/>
    <n v="-1.8499999999999943"/>
    <n v="1067"/>
    <n v="-1973.9499999999939"/>
    <n v="84"/>
    <n v="-2057.9499999999939"/>
    <x v="1"/>
    <n v="1.09208972845336E-2"/>
    <n v="457718.8"/>
    <n v="5000"/>
    <n v="2702"/>
    <n v="231"/>
    <n v="-5229.6999999999844"/>
    <x v="637"/>
  </r>
  <r>
    <x v="8"/>
    <x v="281"/>
    <d v="1899-12-30T10:15:00"/>
    <x v="1"/>
    <n v="1850.9"/>
    <x v="629"/>
    <n v="1846.15"/>
    <d v="1899-12-30T10:15:00"/>
    <n v="4.75"/>
    <n v="-4.75"/>
    <n v="419"/>
    <n v="-1990.25"/>
    <n v="357"/>
    <n v="-2347.25"/>
    <x v="1"/>
    <n v="2.5663190880112399E-3"/>
    <n v="1947146.8"/>
    <n v="5000"/>
    <n v="1052"/>
    <n v="973"/>
    <n v="-5970"/>
    <x v="638"/>
  </r>
  <r>
    <x v="9"/>
    <x v="282"/>
    <d v="1899-12-30T10:45:00"/>
    <x v="1"/>
    <n v="1281"/>
    <x v="630"/>
    <n v="1290.3"/>
    <d v="1899-12-30T15:00:00"/>
    <n v="9.2999999999999545"/>
    <n v="9.2999999999999545"/>
    <n v="214"/>
    <n v="1990.1999999999903"/>
    <n v="127"/>
    <n v="1863.1999999999903"/>
    <x v="0"/>
    <n v="7.2599531615924699E-3"/>
    <n v="687897"/>
    <n v="5000"/>
    <n v="537"/>
    <n v="346"/>
    <n v="4648.0999999999758"/>
    <x v="639"/>
  </r>
  <r>
    <x v="2"/>
    <x v="282"/>
    <d v="1899-12-30T11:45:00"/>
    <x v="0"/>
    <n v="29803.65"/>
    <x v="631"/>
    <n v="29680.3"/>
    <d v="1899-12-30T15:00:00"/>
    <n v="296.29999999999927"/>
    <n v="123.35000000000218"/>
    <n v="6"/>
    <n v="740.1000000000131"/>
    <n v="83"/>
    <n v="657.1000000000131"/>
    <x v="0"/>
    <n v="9.94173532436461E-3"/>
    <n v="476858.4"/>
    <n v="5000"/>
    <n v="16"/>
    <n v="238"/>
    <n v="1735.6000000000349"/>
    <x v="640"/>
  </r>
  <r>
    <x v="11"/>
    <x v="282"/>
    <d v="1899-12-30T10:15:00"/>
    <x v="1"/>
    <n v="1735"/>
    <x v="632"/>
    <n v="1735.9"/>
    <d v="1899-12-30T15:00:00"/>
    <n v="6.5999999999999091"/>
    <n v="0.90000000000009095"/>
    <n v="301"/>
    <n v="270.90000000002738"/>
    <n v="241"/>
    <n v="29.900000000027376"/>
    <x v="0"/>
    <n v="3.8040345821325101E-3"/>
    <n v="1313395"/>
    <n v="5000"/>
    <n v="757"/>
    <n v="657"/>
    <n v="24.300000000068849"/>
    <x v="641"/>
  </r>
  <r>
    <x v="5"/>
    <x v="283"/>
    <d v="1899-12-30T12:15:00"/>
    <x v="0"/>
    <n v="388.05"/>
    <x v="306"/>
    <n v="382.05"/>
    <d v="1899-12-30T15:00:00"/>
    <n v="2.4499999999999886"/>
    <n v="6"/>
    <n v="808"/>
    <n v="4848"/>
    <n v="144"/>
    <n v="4704"/>
    <x v="0"/>
    <n v="6.31361937894598E-3"/>
    <n v="791622"/>
    <n v="5000"/>
    <n v="2040"/>
    <n v="393"/>
    <n v="11847"/>
    <x v="642"/>
  </r>
  <r>
    <x v="11"/>
    <x v="283"/>
    <d v="1899-12-30T12:45:00"/>
    <x v="1"/>
    <n v="1821"/>
    <x v="633"/>
    <n v="1826"/>
    <d v="1899-12-30T15:00:00"/>
    <n v="14.849999999999909"/>
    <n v="5"/>
    <n v="134"/>
    <n v="670"/>
    <n v="113"/>
    <n v="557"/>
    <x v="0"/>
    <n v="8.1548599670510195E-3"/>
    <n v="611856"/>
    <n v="5000"/>
    <n v="336"/>
    <n v="307"/>
    <n v="1373"/>
    <x v="643"/>
  </r>
  <r>
    <x v="6"/>
    <x v="284"/>
    <d v="1899-12-30T11:00:00"/>
    <x v="0"/>
    <n v="3672.05"/>
    <x v="634"/>
    <n v="3690.2"/>
    <d v="1899-12-30T11:30:00"/>
    <n v="18.149999999999636"/>
    <n v="-18.149999999999636"/>
    <n v="110"/>
    <n v="-1996.49999999996"/>
    <n v="187"/>
    <n v="-2183.49999999996"/>
    <x v="1"/>
    <n v="4.94274315436871E-3"/>
    <n v="1009813.75"/>
    <n v="5000"/>
    <n v="275"/>
    <n v="507"/>
    <n v="-5498.2499999999"/>
    <x v="644"/>
  </r>
  <r>
    <x v="1"/>
    <x v="284"/>
    <d v="1899-12-30T10:00:00"/>
    <x v="0"/>
    <n v="686.1"/>
    <x v="400"/>
    <n v="684.95"/>
    <d v="1899-12-30T15:00:00"/>
    <n v="3.8999999999999773"/>
    <n v="1.1499999999999773"/>
    <n v="509"/>
    <n v="585.34999999998843"/>
    <n v="161"/>
    <n v="424.34999999998843"/>
    <x v="0"/>
    <n v="5.6843025797988301E-3"/>
    <n v="879580.20000000007"/>
    <n v="5000"/>
    <n v="1282"/>
    <n v="440"/>
    <n v="1034.2999999999709"/>
    <x v="645"/>
  </r>
  <r>
    <x v="2"/>
    <x v="285"/>
    <d v="1899-12-30T10:15:00"/>
    <x v="1"/>
    <n v="29568.75"/>
    <x v="635"/>
    <n v="29599.05"/>
    <d v="1899-12-30T15:00:00"/>
    <n v="218.75"/>
    <n v="30.299999999999272"/>
    <n v="9"/>
    <n v="272.69999999999345"/>
    <n v="123"/>
    <n v="149.69999999999345"/>
    <x v="0"/>
    <n v="7.3980131050517903E-3"/>
    <n v="650512.5"/>
    <n v="5000"/>
    <n v="22"/>
    <n v="326"/>
    <n v="340.59999999998399"/>
    <x v="646"/>
  </r>
  <r>
    <x v="6"/>
    <x v="285"/>
    <d v="1899-12-30T10:00:00"/>
    <x v="0"/>
    <n v="3653.6"/>
    <x v="636"/>
    <n v="3663.3"/>
    <d v="1899-12-30T10:15:00"/>
    <n v="9.7000000000002728"/>
    <n v="-9.7000000000002728"/>
    <n v="205"/>
    <n v="-1988.5000000000559"/>
    <n v="345"/>
    <n v="-2333.5000000000559"/>
    <x v="1"/>
    <n v="2.6549156995840499E-3"/>
    <n v="1881604"/>
    <n v="5000"/>
    <n v="515"/>
    <n v="943"/>
    <n v="-5938.5000000001401"/>
    <x v="647"/>
  </r>
  <r>
    <x v="14"/>
    <x v="285"/>
    <d v="1899-12-30T13:00:00"/>
    <x v="1"/>
    <n v="572.75"/>
    <x v="637"/>
    <n v="567"/>
    <d v="1899-12-30T13:00:00"/>
    <n v="5.75"/>
    <n v="-5.75"/>
    <n v="346"/>
    <n v="-1989.5"/>
    <n v="91"/>
    <n v="-2080.5"/>
    <x v="1"/>
    <n v="1.0039284155390699E-2"/>
    <n v="497719.75"/>
    <n v="5000"/>
    <n v="869"/>
    <n v="248"/>
    <n v="-5244.75"/>
    <x v="648"/>
  </r>
  <r>
    <x v="17"/>
    <x v="286"/>
    <d v="1899-12-30T10:00:00"/>
    <x v="0"/>
    <n v="415.85"/>
    <x v="638"/>
    <n v="418.3"/>
    <d v="1899-12-30T10:15:00"/>
    <n v="2.4499999999999886"/>
    <n v="-2.4499999999999886"/>
    <n v="808"/>
    <n v="-1979.5999999999908"/>
    <n v="156"/>
    <n v="-2135.5999999999908"/>
    <x v="1"/>
    <n v="5.8915474329685903E-3"/>
    <n v="848334"/>
    <n v="5000"/>
    <n v="2040"/>
    <n v="426"/>
    <n v="-5423.9999999999764"/>
    <x v="649"/>
  </r>
  <r>
    <x v="10"/>
    <x v="287"/>
    <d v="1899-12-30T10:00:00"/>
    <x v="0"/>
    <n v="1004"/>
    <x v="639"/>
    <n v="1008.75"/>
    <d v="1899-12-30T13:45:00"/>
    <n v="4.75"/>
    <n v="-4.75"/>
    <n v="419"/>
    <n v="-1990.25"/>
    <n v="194"/>
    <n v="-2184.25"/>
    <x v="1"/>
    <n v="4.7310756972111599E-3"/>
    <n v="1056208"/>
    <n v="5000"/>
    <n v="1052"/>
    <n v="530"/>
    <n v="-5527"/>
    <x v="650"/>
  </r>
  <r>
    <x v="1"/>
    <x v="288"/>
    <d v="1899-12-30T10:00:00"/>
    <x v="0"/>
    <n v="659.5"/>
    <x v="640"/>
    <n v="663.95"/>
    <d v="1899-12-30T10:15:00"/>
    <n v="4.4500000000000455"/>
    <n v="-4.4500000000000455"/>
    <n v="447"/>
    <n v="-1989.1500000000203"/>
    <n v="137"/>
    <n v="-2126.1500000000206"/>
    <x v="1"/>
    <n v="6.7475360121304704E-3"/>
    <n v="740618.5"/>
    <n v="5000"/>
    <n v="1123"/>
    <n v="372"/>
    <n v="-5369.3500000000513"/>
    <x v="651"/>
  </r>
  <r>
    <x v="2"/>
    <x v="289"/>
    <d v="1899-12-30T10:15:00"/>
    <x v="0"/>
    <n v="29825"/>
    <x v="641"/>
    <n v="29404.95"/>
    <d v="1899-12-30T15:00:00"/>
    <n v="71.400000000001455"/>
    <n v="420.04999999999927"/>
    <n v="28"/>
    <n v="11761.39999999998"/>
    <n v="382"/>
    <n v="11379.39999999998"/>
    <x v="0"/>
    <n v="2.3939647946354201E-3"/>
    <n v="2087750"/>
    <n v="5000"/>
    <n v="70"/>
    <n v="1037"/>
    <n v="28366.499999999949"/>
    <x v="652"/>
  </r>
  <r>
    <x v="2"/>
    <x v="290"/>
    <d v="1899-12-30T10:45:00"/>
    <x v="0"/>
    <n v="29127.599999999999"/>
    <x v="642"/>
    <n v="29240"/>
    <d v="1899-12-30T15:15:00"/>
    <n v="112.40000000000146"/>
    <n v="-112.40000000000146"/>
    <n v="17"/>
    <n v="-1910.8000000000247"/>
    <n v="229"/>
    <n v="-2139.8000000000247"/>
    <x v="1"/>
    <n v="3.8588829838366902E-3"/>
    <n v="1281614.3999999999"/>
    <n v="5000"/>
    <n v="44"/>
    <n v="643"/>
    <n v="-5588.600000000064"/>
    <x v="653"/>
  </r>
  <r>
    <x v="12"/>
    <x v="290"/>
    <d v="1899-12-30T10:00:00"/>
    <x v="0"/>
    <n v="8816"/>
    <x v="643"/>
    <n v="8834.4"/>
    <d v="1899-12-30T11:30:00"/>
    <n v="18.399999999999636"/>
    <n v="-18.399999999999636"/>
    <n v="108"/>
    <n v="-1987.1999999999607"/>
    <n v="439"/>
    <n v="-2426.1999999999607"/>
    <x v="1"/>
    <n v="2.0871143375680201E-3"/>
    <n v="2389136"/>
    <n v="5000"/>
    <n v="271"/>
    <n v="1196"/>
    <n v="-6182.3999999999014"/>
    <x v="654"/>
  </r>
  <r>
    <x v="2"/>
    <x v="291"/>
    <d v="1899-12-30T10:30:00"/>
    <x v="1"/>
    <n v="29450"/>
    <x v="644"/>
    <n v="29316.75"/>
    <d v="1899-12-30T10:30:00"/>
    <n v="133.25"/>
    <n v="-133.25"/>
    <n v="15"/>
    <n v="-1998.75"/>
    <n v="203"/>
    <n v="-2201.75"/>
    <x v="1"/>
    <n v="4.52461799660441E-3"/>
    <n v="1089650"/>
    <n v="5000"/>
    <n v="37"/>
    <n v="544"/>
    <n v="-5474.25"/>
    <x v="655"/>
  </r>
  <r>
    <x v="3"/>
    <x v="292"/>
    <d v="1899-12-30T10:00:00"/>
    <x v="0"/>
    <n v="993.35"/>
    <x v="645"/>
    <n v="977.75"/>
    <d v="1899-12-30T15:00:00"/>
    <n v="5.75"/>
    <n v="15.600000000000023"/>
    <n v="346"/>
    <n v="5397.6000000000076"/>
    <n v="157"/>
    <n v="5240.6000000000076"/>
    <x v="0"/>
    <n v="5.7884934816529897E-3"/>
    <n v="863221.15"/>
    <n v="5000"/>
    <n v="869"/>
    <n v="429"/>
    <n v="13127.40000000002"/>
    <x v="656"/>
  </r>
  <r>
    <x v="0"/>
    <x v="292"/>
    <d v="1899-12-30T10:00:00"/>
    <x v="0"/>
    <n v="283.2"/>
    <x v="646"/>
    <n v="276.75"/>
    <d v="1899-12-30T15:00:00"/>
    <n v="2.25"/>
    <n v="6.4499999999999886"/>
    <n v="879"/>
    <n v="5669.5499999999902"/>
    <n v="114"/>
    <n v="5555.5499999999902"/>
    <x v="0"/>
    <n v="7.9449152542372895E-3"/>
    <n v="629270.4"/>
    <n v="5000"/>
    <n v="2222"/>
    <n v="312"/>
    <n v="14019.899999999974"/>
    <x v="657"/>
  </r>
  <r>
    <x v="4"/>
    <x v="292"/>
    <d v="1899-12-30T10:00:00"/>
    <x v="0"/>
    <n v="693.5"/>
    <x v="647"/>
    <n v="687.6"/>
    <d v="1899-12-30T15:00:00"/>
    <n v="3.8999999999999773"/>
    <n v="5.8999999999999773"/>
    <n v="509"/>
    <n v="3003.0999999999885"/>
    <n v="162"/>
    <n v="2841.0999999999885"/>
    <x v="0"/>
    <n v="5.6236481614996099E-3"/>
    <n v="889067"/>
    <n v="5000"/>
    <n v="1282"/>
    <n v="443"/>
    <n v="7120.7999999999711"/>
    <x v="658"/>
  </r>
  <r>
    <x v="9"/>
    <x v="293"/>
    <d v="1899-12-30T10:15:00"/>
    <x v="1"/>
    <n v="1282.2"/>
    <x v="648"/>
    <n v="1278"/>
    <d v="1899-12-30T10:15:00"/>
    <n v="4.2000000000000455"/>
    <n v="-4.2000000000000455"/>
    <n v="473"/>
    <n v="-1986.6000000000215"/>
    <n v="279"/>
    <n v="-2265.6000000000213"/>
    <x v="1"/>
    <n v="3.27562002807678E-3"/>
    <n v="1525818"/>
    <n v="5000"/>
    <n v="1190"/>
    <n v="762"/>
    <n v="-5760.0000000000546"/>
    <x v="659"/>
  </r>
  <r>
    <x v="13"/>
    <x v="294"/>
    <d v="1899-12-30T11:30:00"/>
    <x v="1"/>
    <n v="263.60000000000002"/>
    <x v="649"/>
    <n v="262.5"/>
    <d v="1899-12-30T11:30:00"/>
    <n v="1.1000000000000227"/>
    <n v="-1.1000000000000227"/>
    <n v="1780"/>
    <n v="-1958.0000000000405"/>
    <n v="216"/>
    <n v="-2174.0000000000405"/>
    <x v="1"/>
    <n v="4.1729893778453099E-3"/>
    <n v="1198062"/>
    <n v="5000"/>
    <n v="4545"/>
    <n v="598"/>
    <n v="-5597.5000000001037"/>
    <x v="660"/>
  </r>
  <r>
    <x v="0"/>
    <x v="295"/>
    <d v="1899-12-30T11:30:00"/>
    <x v="1"/>
    <n v="268.5"/>
    <x v="650"/>
    <n v="270"/>
    <d v="1899-12-30T15:00:00"/>
    <n v="3"/>
    <n v="1.5"/>
    <n v="661"/>
    <n v="991.5"/>
    <n v="82"/>
    <n v="909.5"/>
    <x v="0"/>
    <n v="1.11731843575419E-2"/>
    <n v="447321"/>
    <n v="5000"/>
    <n v="1666"/>
    <n v="225"/>
    <n v="2274"/>
    <x v="661"/>
  </r>
  <r>
    <x v="5"/>
    <x v="296"/>
    <d v="1899-12-30T10:00:00"/>
    <x v="0"/>
    <n v="369"/>
    <x v="651"/>
    <n v="363.15"/>
    <d v="1899-12-30T15:00:00"/>
    <n v="3.3500000000000227"/>
    <n v="5.8500000000000227"/>
    <n v="592"/>
    <n v="3463.2000000000135"/>
    <n v="100"/>
    <n v="3363.2000000000135"/>
    <x v="0"/>
    <n v="9.0785907859079196E-3"/>
    <n v="550548"/>
    <n v="5000"/>
    <n v="1492"/>
    <n v="274"/>
    <n v="8454.2000000000335"/>
    <x v="662"/>
  </r>
  <r>
    <x v="17"/>
    <x v="296"/>
    <d v="1899-12-30T10:30:00"/>
    <x v="0"/>
    <n v="370.5"/>
    <x v="652"/>
    <n v="369.75"/>
    <d v="1899-12-30T15:00:00"/>
    <n v="2.8000000000000114"/>
    <n v="0.75"/>
    <n v="708"/>
    <n v="531"/>
    <n v="121"/>
    <n v="410"/>
    <x v="0"/>
    <n v="7.5573549257760102E-3"/>
    <n v="661342.5"/>
    <n v="5000"/>
    <n v="1785"/>
    <n v="331"/>
    <n v="1007.75"/>
    <x v="663"/>
  </r>
  <r>
    <x v="13"/>
    <x v="296"/>
    <d v="1899-12-30T10:00:00"/>
    <x v="0"/>
    <n v="261"/>
    <x v="653"/>
    <n v="262.45"/>
    <d v="1899-12-30T11:00:00"/>
    <n v="1.4499999999999886"/>
    <n v="-1.4499999999999886"/>
    <n v="1357"/>
    <n v="-1967.6499999999846"/>
    <n v="164"/>
    <n v="-2131.6499999999846"/>
    <x v="1"/>
    <n v="5.5555555555555098E-3"/>
    <n v="899928"/>
    <n v="5000"/>
    <n v="3448"/>
    <n v="452"/>
    <n v="-5451.5999999999603"/>
    <x v="664"/>
  </r>
  <r>
    <x v="7"/>
    <x v="297"/>
    <d v="1899-12-30T10:00:00"/>
    <x v="1"/>
    <n v="2323.65"/>
    <x v="654"/>
    <n v="2319.25"/>
    <d v="1899-12-30T15:00:00"/>
    <n v="20.150000000000091"/>
    <n v="-4.4000000000000909"/>
    <n v="99"/>
    <n v="-435.600000000009"/>
    <n v="106"/>
    <n v="-541.600000000009"/>
    <x v="1"/>
    <n v="8.6717018483851195E-3"/>
    <n v="576265.20000000007"/>
    <n v="5000"/>
    <n v="248"/>
    <n v="288"/>
    <n v="-1379.2000000000226"/>
    <x v="665"/>
  </r>
  <r>
    <x v="12"/>
    <x v="297"/>
    <d v="1899-12-30T10:30:00"/>
    <x v="1"/>
    <n v="9049.9"/>
    <x v="655"/>
    <n v="9229.75"/>
    <d v="1899-12-30T15:00:00"/>
    <n v="86.149999999999636"/>
    <n v="179.85000000000036"/>
    <n v="23"/>
    <n v="4136.5500000000084"/>
    <n v="97"/>
    <n v="4039.5500000000084"/>
    <x v="0"/>
    <n v="9.5194422037812206E-3"/>
    <n v="524894.19999999995"/>
    <n v="5000"/>
    <n v="58"/>
    <n v="266"/>
    <n v="10165.300000000021"/>
    <x v="666"/>
  </r>
  <r>
    <x v="16"/>
    <x v="297"/>
    <d v="1899-12-30T10:45:00"/>
    <x v="1"/>
    <n v="257.3"/>
    <x v="656"/>
    <n v="256.39999999999998"/>
    <d v="1899-12-30T10:45:00"/>
    <n v="0.90000000000003411"/>
    <n v="-0.90000000000003411"/>
    <n v="2166"/>
    <n v="-1949.4000000000738"/>
    <n v="256"/>
    <n v="-2205.4000000000738"/>
    <x v="1"/>
    <n v="3.4978624174117098E-3"/>
    <n v="1429301.5"/>
    <n v="5000"/>
    <n v="5555"/>
    <n v="714"/>
    <n v="-5713.5000000001892"/>
    <x v="667"/>
  </r>
  <r>
    <x v="14"/>
    <x v="297"/>
    <d v="1899-12-30T13:00:00"/>
    <x v="1"/>
    <n v="582.79999999999995"/>
    <x v="657"/>
    <n v="578.04999999999995"/>
    <d v="1899-12-30T13:00:00"/>
    <n v="4.75"/>
    <n v="-4.75"/>
    <n v="419"/>
    <n v="-1990.25"/>
    <n v="112"/>
    <n v="-2102.25"/>
    <x v="1"/>
    <n v="8.1503088538092006E-3"/>
    <n v="613105.6"/>
    <n v="5000"/>
    <n v="1052"/>
    <n v="306"/>
    <n v="-5303"/>
    <x v="668"/>
  </r>
  <r>
    <x v="4"/>
    <x v="297"/>
    <d v="1899-12-30T10:15:00"/>
    <x v="0"/>
    <n v="655.15"/>
    <x v="658"/>
    <n v="654.4"/>
    <d v="1899-12-30T15:00:00"/>
    <n v="3.6499999999999773"/>
    <n v="0.75"/>
    <n v="544"/>
    <n v="408"/>
    <n v="164"/>
    <n v="244"/>
    <x v="0"/>
    <n v="5.5712432267419299E-3"/>
    <n v="896900.35"/>
    <n v="5000"/>
    <n v="1369"/>
    <n v="449"/>
    <n v="577.75"/>
    <x v="669"/>
  </r>
  <r>
    <x v="15"/>
    <x v="298"/>
    <d v="1899-12-30T10:00:00"/>
    <x v="0"/>
    <n v="155.35"/>
    <x v="659"/>
    <n v="156.05000000000001"/>
    <d v="1899-12-30T10:15:00"/>
    <n v="0.70000000000001705"/>
    <n v="-0.70000000000001705"/>
    <n v="2766"/>
    <n v="-1936.2000000000471"/>
    <n v="199"/>
    <n v="-2135.2000000000471"/>
    <x v="1"/>
    <n v="4.5059542967493902E-3"/>
    <n v="1109509.7"/>
    <n v="5000"/>
    <n v="7142"/>
    <n v="557"/>
    <n v="-5556.4000000001215"/>
    <x v="670"/>
  </r>
  <r>
    <x v="3"/>
    <x v="298"/>
    <d v="1899-12-30T11:00:00"/>
    <x v="1"/>
    <n v="1005"/>
    <x v="660"/>
    <n v="998.65"/>
    <d v="1899-12-30T11:00:00"/>
    <n v="6.3500000000000227"/>
    <n v="-6.3500000000000227"/>
    <n v="313"/>
    <n v="-1987.550000000007"/>
    <n v="145"/>
    <n v="-2132.550000000007"/>
    <x v="1"/>
    <n v="6.3184079601990304E-3"/>
    <n v="790935"/>
    <n v="5000"/>
    <n v="787"/>
    <n v="395"/>
    <n v="-5392.450000000018"/>
    <x v="671"/>
  </r>
  <r>
    <x v="10"/>
    <x v="299"/>
    <d v="1899-12-30T10:00:00"/>
    <x v="1"/>
    <n v="977.2"/>
    <x v="661"/>
    <n v="989"/>
    <d v="1899-12-30T15:00:00"/>
    <n v="5.25"/>
    <n v="11.799999999999955"/>
    <n v="379"/>
    <n v="4472.1999999999825"/>
    <n v="172"/>
    <n v="4300.1999999999825"/>
    <x v="0"/>
    <n v="5.37249283667622E-3"/>
    <n v="930294.4"/>
    <n v="5000"/>
    <n v="952"/>
    <n v="468"/>
    <n v="10765.599999999957"/>
    <x v="672"/>
  </r>
  <r>
    <x v="17"/>
    <x v="300"/>
    <d v="1899-12-30T10:00:00"/>
    <x v="1"/>
    <n v="376.4"/>
    <x v="662"/>
    <n v="376.1"/>
    <d v="1899-12-30T15:00:00"/>
    <n v="3.3999999999999773"/>
    <n v="-0.29999999999995453"/>
    <n v="584"/>
    <n v="-175.19999999997344"/>
    <n v="102"/>
    <n v="-277.19999999997344"/>
    <x v="1"/>
    <n v="9.0329436769393603E-3"/>
    <n v="553308"/>
    <n v="5000"/>
    <n v="1470"/>
    <n v="277"/>
    <n v="-717.99999999993315"/>
    <x v="673"/>
  </r>
  <r>
    <x v="16"/>
    <x v="300"/>
    <d v="1899-12-30T12:00:00"/>
    <x v="1"/>
    <n v="260.2"/>
    <x v="663"/>
    <n v="261.2"/>
    <d v="1899-12-30T15:00:00"/>
    <n v="1"/>
    <n v="1"/>
    <n v="1955"/>
    <n v="1955"/>
    <n v="235"/>
    <n v="1720"/>
    <x v="0"/>
    <n v="3.8431975403535701E-3"/>
    <n v="1301000"/>
    <n v="5000"/>
    <n v="5000"/>
    <n v="652"/>
    <n v="4348"/>
    <x v="674"/>
  </r>
  <r>
    <x v="14"/>
    <x v="301"/>
    <d v="1899-12-30T13:45:00"/>
    <x v="1"/>
    <n v="566.65"/>
    <x v="664"/>
    <n v="562.35"/>
    <d v="1899-12-30T13:45:00"/>
    <n v="4.2999999999999545"/>
    <n v="-4.2999999999999545"/>
    <n v="462"/>
    <n v="-1986.599999999979"/>
    <n v="120"/>
    <n v="-2106.599999999979"/>
    <x v="1"/>
    <n v="7.5884584840729798E-3"/>
    <n v="658447.29999999993"/>
    <n v="5000"/>
    <n v="1162"/>
    <n v="328"/>
    <n v="-5324.5999999999476"/>
    <x v="675"/>
  </r>
  <r>
    <x v="0"/>
    <x v="301"/>
    <d v="1899-12-30T10:00:00"/>
    <x v="0"/>
    <n v="266"/>
    <x v="665"/>
    <n v="269.14999999999998"/>
    <d v="1899-12-30T11:00:00"/>
    <n v="3.1499999999999773"/>
    <n v="-3.1499999999999773"/>
    <n v="630"/>
    <n v="-1984.4999999999857"/>
    <n v="78"/>
    <n v="-2062.4999999999854"/>
    <x v="1"/>
    <n v="1.18421052631578E-2"/>
    <n v="422142"/>
    <n v="5000"/>
    <n v="1587"/>
    <n v="213"/>
    <n v="-5212.0499999999638"/>
    <x v="676"/>
  </r>
  <r>
    <x v="13"/>
    <x v="302"/>
    <d v="1899-12-30T10:00:00"/>
    <x v="0"/>
    <n v="275.7"/>
    <x v="666"/>
    <n v="270.60000000000002"/>
    <d v="1899-12-30T15:00:00"/>
    <n v="0.94999999999998863"/>
    <n v="5.0999999999999659"/>
    <n v="2055"/>
    <n v="10480.499999999929"/>
    <n v="259"/>
    <n v="10221.499999999929"/>
    <x v="0"/>
    <n v="3.4457743924555299E-3"/>
    <n v="1451009.0999999999"/>
    <n v="5000"/>
    <n v="5263"/>
    <n v="719"/>
    <n v="26122.299999999821"/>
    <x v="677"/>
  </r>
  <r>
    <x v="15"/>
    <x v="302"/>
    <d v="1899-12-30T10:00:00"/>
    <x v="0"/>
    <n v="156.69999999999999"/>
    <x v="667"/>
    <n v="153.80000000000001"/>
    <d v="1899-12-30T15:00:00"/>
    <n v="1.3000000000000114"/>
    <n v="2.8999999999999773"/>
    <n v="1511"/>
    <n v="4381.899999999966"/>
    <n v="108"/>
    <n v="4273.899999999966"/>
    <x v="0"/>
    <n v="8.2961072112317201E-3"/>
    <n v="602668.19999999995"/>
    <n v="5000"/>
    <n v="3846"/>
    <n v="299"/>
    <n v="10854.399999999912"/>
    <x v="678"/>
  </r>
  <r>
    <x v="9"/>
    <x v="303"/>
    <d v="1899-12-30T13:00:00"/>
    <x v="1"/>
    <n v="1391.4"/>
    <x v="668"/>
    <n v="1378.35"/>
    <d v="1899-12-30T13:00:00"/>
    <n v="13.050000000000182"/>
    <n v="-13.050000000000182"/>
    <n v="152"/>
    <n v="-1983.6000000000276"/>
    <n v="97"/>
    <n v="-2080.6000000000276"/>
    <x v="1"/>
    <n v="9.3790426908151401E-3"/>
    <n v="532906.20000000007"/>
    <n v="5000"/>
    <n v="383"/>
    <n v="266"/>
    <n v="-5264.1500000000697"/>
    <x v="679"/>
  </r>
  <r>
    <x v="15"/>
    <x v="304"/>
    <d v="1899-12-30T10:00:00"/>
    <x v="1"/>
    <n v="159.19999999999999"/>
    <x v="669"/>
    <n v="160.94999999999999"/>
    <d v="1899-12-30T15:00:00"/>
    <n v="0.69999999999998863"/>
    <n v="1.75"/>
    <n v="2766"/>
    <n v="4840.5"/>
    <n v="204"/>
    <n v="4636.5"/>
    <x v="0"/>
    <n v="4.3969849246230401E-3"/>
    <n v="1137006.3999999999"/>
    <n v="5000"/>
    <n v="7142"/>
    <n v="572"/>
    <n v="11926.5"/>
    <x v="680"/>
  </r>
  <r>
    <x v="3"/>
    <x v="305"/>
    <d v="1899-12-30T11:30:00"/>
    <x v="1"/>
    <n v="1099.7"/>
    <x v="670"/>
    <n v="1092.25"/>
    <d v="1899-12-30T11:30:00"/>
    <n v="7.4500000000000455"/>
    <n v="-7.4500000000000455"/>
    <n v="267"/>
    <n v="-1989.1500000000121"/>
    <n v="135"/>
    <n v="-2124.1500000000124"/>
    <x v="1"/>
    <n v="6.7745748840593303E-3"/>
    <n v="737898.70000000007"/>
    <n v="5000"/>
    <n v="671"/>
    <n v="368"/>
    <n v="-5366.9500000000307"/>
    <x v="681"/>
  </r>
  <r>
    <x v="3"/>
    <x v="306"/>
    <d v="1899-12-30T10:15:00"/>
    <x v="1"/>
    <n v="1126.9000000000001"/>
    <x v="671"/>
    <n v="1122.3499999999999"/>
    <d v="1899-12-30T10:15:00"/>
    <n v="4.5500000000001819"/>
    <n v="-4.5500000000001819"/>
    <n v="437"/>
    <n v="-1988.3500000000795"/>
    <n v="227"/>
    <n v="-2215.3500000000795"/>
    <x v="1"/>
    <n v="4.0376253438638597E-3"/>
    <n v="1237336.2000000002"/>
    <n v="5000"/>
    <n v="1098"/>
    <n v="618"/>
    <n v="-5613.9000000001997"/>
    <x v="682"/>
  </r>
  <r>
    <x v="7"/>
    <x v="307"/>
    <d v="1899-12-30T10:00:00"/>
    <x v="0"/>
    <n v="2045.75"/>
    <x v="672"/>
    <n v="2041.95"/>
    <d v="1899-12-30T15:00:00"/>
    <n v="13.150000000000091"/>
    <n v="3.7999999999999545"/>
    <n v="151"/>
    <n v="573.79999999999313"/>
    <n v="142"/>
    <n v="431.79999999999313"/>
    <x v="0"/>
    <n v="6.4279604057192203E-3"/>
    <n v="777385"/>
    <n v="5000"/>
    <n v="380"/>
    <n v="389"/>
    <n v="1054.9999999999827"/>
    <x v="683"/>
  </r>
  <r>
    <x v="9"/>
    <x v="308"/>
    <d v="1899-12-30T10:00:00"/>
    <x v="1"/>
    <n v="1450"/>
    <x v="673"/>
    <n v="1465.65"/>
    <d v="1899-12-30T15:00:00"/>
    <n v="16.25"/>
    <n v="15.650000000000091"/>
    <n v="122"/>
    <n v="1909.3000000000111"/>
    <n v="82"/>
    <n v="1827.3000000000111"/>
    <x v="0"/>
    <n v="1.12068965517241E-2"/>
    <n v="445150"/>
    <n v="5000"/>
    <n v="307"/>
    <n v="224"/>
    <n v="4580.5500000000284"/>
    <x v="684"/>
  </r>
  <r>
    <x v="9"/>
    <x v="309"/>
    <d v="1899-12-30T10:00:00"/>
    <x v="1"/>
    <n v="1473.15"/>
    <x v="674"/>
    <n v="1457.5"/>
    <d v="1899-12-30T15:00:00"/>
    <n v="35.700000000000045"/>
    <n v="-15.650000000000091"/>
    <n v="55"/>
    <n v="-860.750000000005"/>
    <n v="38"/>
    <n v="-898.750000000005"/>
    <x v="1"/>
    <n v="2.4233784746970799E-2"/>
    <n v="206241"/>
    <n v="5000"/>
    <n v="140"/>
    <n v="103"/>
    <n v="-2294.0000000000127"/>
    <x v="685"/>
  </r>
  <r>
    <x v="2"/>
    <x v="309"/>
    <d v="1899-12-30T10:00:00"/>
    <x v="0"/>
    <n v="27660"/>
    <x v="675"/>
    <n v="27241.05"/>
    <d v="1899-12-30T15:00:00"/>
    <n v="161.5"/>
    <n v="418.95000000000073"/>
    <n v="12"/>
    <n v="5027.4000000000087"/>
    <n v="152"/>
    <n v="4875.4000000000087"/>
    <x v="0"/>
    <n v="5.8387563268257397E-3"/>
    <n v="829800"/>
    <n v="5000"/>
    <n v="30"/>
    <n v="412"/>
    <n v="12156.500000000022"/>
    <x v="686"/>
  </r>
  <r>
    <x v="16"/>
    <x v="309"/>
    <d v="1899-12-30T10:00:00"/>
    <x v="0"/>
    <n v="266.60000000000002"/>
    <x v="676"/>
    <n v="267.35000000000002"/>
    <d v="1899-12-30T10:45:00"/>
    <n v="0.75"/>
    <n v="-0.75"/>
    <n v="2587"/>
    <n v="-1940.25"/>
    <n v="318"/>
    <n v="-2258.25"/>
    <x v="1"/>
    <n v="2.81320330082521E-3"/>
    <n v="1777155.6"/>
    <n v="5000"/>
    <n v="6666"/>
    <n v="890"/>
    <n v="-5889.5"/>
    <x v="687"/>
  </r>
  <r>
    <x v="2"/>
    <x v="310"/>
    <d v="1899-12-30T10:00:00"/>
    <x v="1"/>
    <n v="27700"/>
    <x v="677"/>
    <n v="28361.65"/>
    <d v="1899-12-30T15:00:00"/>
    <n v="100"/>
    <n v="661.65000000000146"/>
    <n v="19"/>
    <n v="12571.350000000028"/>
    <n v="245"/>
    <n v="12326.350000000028"/>
    <x v="0"/>
    <n v="3.6101083032491002E-3"/>
    <n v="1385000"/>
    <n v="5000"/>
    <n v="50"/>
    <n v="701"/>
    <n v="32381.500000000073"/>
    <x v="688"/>
  </r>
  <r>
    <x v="6"/>
    <x v="310"/>
    <d v="1899-12-30T10:00:00"/>
    <x v="0"/>
    <n v="3077.3"/>
    <x v="678"/>
    <n v="3117.95"/>
    <d v="1899-12-30T11:30:00"/>
    <n v="40.649999999999636"/>
    <n v="-40.649999999999636"/>
    <n v="49"/>
    <n v="-1991.8499999999822"/>
    <n v="70"/>
    <n v="-2061.8499999999822"/>
    <x v="1"/>
    <n v="1.3209631820101901E-2"/>
    <n v="378507.9"/>
    <n v="5000"/>
    <n v="123"/>
    <n v="191"/>
    <n v="-5190.9499999999553"/>
    <x v="689"/>
  </r>
  <r>
    <x v="15"/>
    <x v="310"/>
    <d v="1899-12-30T13:15:00"/>
    <x v="1"/>
    <n v="160.5"/>
    <x v="679"/>
    <n v="159.80000000000001"/>
    <d v="1899-12-30T13:15:00"/>
    <n v="0.69999999999998863"/>
    <n v="-0.69999999999998863"/>
    <n v="2766"/>
    <n v="-1936.1999999999684"/>
    <n v="204"/>
    <n v="-2140.1999999999684"/>
    <x v="1"/>
    <n v="4.3613707165108297E-3"/>
    <n v="1146291"/>
    <n v="5000"/>
    <n v="7142"/>
    <n v="572"/>
    <n v="-5571.3999999999187"/>
    <x v="690"/>
  </r>
  <r>
    <x v="16"/>
    <x v="310"/>
    <d v="1899-12-30T10:00:00"/>
    <x v="1"/>
    <n v="278"/>
    <x v="680"/>
    <n v="287.10000000000002"/>
    <d v="1899-12-30T15:00:00"/>
    <n v="1.9499999999999886"/>
    <n v="9.1000000000000227"/>
    <n v="1013"/>
    <n v="9218.3000000000229"/>
    <n v="132"/>
    <n v="9086.3000000000229"/>
    <x v="0"/>
    <n v="7.0143884892085902E-3"/>
    <n v="712792"/>
    <n v="5000"/>
    <n v="2564"/>
    <n v="363"/>
    <n v="22969.40000000006"/>
    <x v="691"/>
  </r>
  <r>
    <x v="14"/>
    <x v="310"/>
    <d v="1899-12-30T11:45:00"/>
    <x v="1"/>
    <n v="560.4"/>
    <x v="681"/>
    <n v="555.6"/>
    <d v="1899-12-30T11:45:00"/>
    <n v="4.7999999999999545"/>
    <n v="-4.7999999999999545"/>
    <n v="414"/>
    <n v="-1987.1999999999812"/>
    <n v="107"/>
    <n v="-2094.1999999999812"/>
    <x v="1"/>
    <n v="8.5653104925052705E-3"/>
    <n v="583376.4"/>
    <n v="5000"/>
    <n v="1041"/>
    <n v="291"/>
    <n v="-5287.7999999999529"/>
    <x v="692"/>
  </r>
  <r>
    <x v="10"/>
    <x v="311"/>
    <d v="1899-12-30T11:15:00"/>
    <x v="0"/>
    <n v="1005.25"/>
    <x v="682"/>
    <n v="1013.3"/>
    <d v="1899-12-30T13:15:00"/>
    <n v="8.0499999999999545"/>
    <n v="-8.0499999999999545"/>
    <n v="247"/>
    <n v="-1988.3499999999888"/>
    <n v="115"/>
    <n v="-2103.3499999999885"/>
    <x v="1"/>
    <n v="8.0079582193483805E-3"/>
    <n v="624260.25"/>
    <n v="5000"/>
    <n v="621"/>
    <n v="314"/>
    <n v="-5313.049999999972"/>
    <x v="693"/>
  </r>
  <r>
    <x v="13"/>
    <x v="311"/>
    <d v="1899-12-30T11:30:00"/>
    <x v="1"/>
    <n v="305.7"/>
    <x v="683"/>
    <n v="300.45"/>
    <d v="1899-12-30T11:30:00"/>
    <n v="5.25"/>
    <n v="-5.25"/>
    <n v="379"/>
    <n v="-1989.75"/>
    <n v="53"/>
    <n v="-2042.75"/>
    <x v="1"/>
    <n v="1.7173699705593699E-2"/>
    <n v="291026.39999999997"/>
    <n v="5000"/>
    <n v="952"/>
    <n v="145"/>
    <n v="-5143"/>
    <x v="694"/>
  </r>
  <r>
    <x v="0"/>
    <x v="311"/>
    <d v="1899-12-30T10:00:00"/>
    <x v="1"/>
    <n v="262.2"/>
    <x v="684"/>
    <n v="268.2"/>
    <d v="1899-12-30T15:00:00"/>
    <n v="1.8000000000000114"/>
    <n v="6"/>
    <n v="1097"/>
    <n v="6582"/>
    <n v="134"/>
    <n v="6448"/>
    <x v="0"/>
    <n v="6.86498855835245E-3"/>
    <n v="728129.4"/>
    <n v="5000"/>
    <n v="2777"/>
    <n v="369"/>
    <n v="16293"/>
    <x v="695"/>
  </r>
  <r>
    <x v="7"/>
    <x v="312"/>
    <d v="1899-12-30T10:00:00"/>
    <x v="0"/>
    <n v="2065.85"/>
    <x v="685"/>
    <n v="2068.6"/>
    <d v="1899-12-30T15:00:00"/>
    <n v="12.150000000000091"/>
    <n v="-2.75"/>
    <n v="164"/>
    <n v="-451"/>
    <n v="156"/>
    <n v="-607"/>
    <x v="1"/>
    <n v="5.8813563424256797E-3"/>
    <n v="849064.35"/>
    <n v="5000"/>
    <n v="411"/>
    <n v="425"/>
    <n v="-1555.25"/>
    <x v="696"/>
  </r>
  <r>
    <x v="10"/>
    <x v="312"/>
    <d v="1899-12-30T11:00:00"/>
    <x v="1"/>
    <n v="1026.2"/>
    <x v="686"/>
    <n v="1013.55"/>
    <d v="1899-12-30T11:00:00"/>
    <n v="12.650000000000091"/>
    <n v="-12.650000000000091"/>
    <n v="157"/>
    <n v="-1986.0500000000143"/>
    <n v="74"/>
    <n v="-2060.0500000000143"/>
    <x v="1"/>
    <n v="1.2327031767686699E-2"/>
    <n v="405349"/>
    <n v="5000"/>
    <n v="395"/>
    <n v="202"/>
    <n v="-5198.7500000000364"/>
    <x v="697"/>
  </r>
  <r>
    <x v="7"/>
    <x v="313"/>
    <d v="1899-12-30T10:00:00"/>
    <x v="1"/>
    <n v="2096.9"/>
    <x v="687"/>
    <n v="2127.35"/>
    <d v="1899-12-30T15:00:00"/>
    <n v="16.800000000000182"/>
    <n v="30.449999999999818"/>
    <n v="118"/>
    <n v="3593.0999999999785"/>
    <n v="115"/>
    <n v="3478.0999999999785"/>
    <x v="0"/>
    <n v="8.0118269826888206E-3"/>
    <n v="622779.30000000005"/>
    <n v="5000"/>
    <n v="297"/>
    <n v="314"/>
    <n v="8729.6499999999469"/>
    <x v="698"/>
  </r>
  <r>
    <x v="10"/>
    <x v="313"/>
    <d v="1899-12-30T10:30:00"/>
    <x v="1"/>
    <n v="1020.9"/>
    <x v="688"/>
    <n v="1014.8"/>
    <d v="1899-12-30T10:30:00"/>
    <n v="6.1000000000000227"/>
    <n v="-6.1000000000000227"/>
    <n v="326"/>
    <n v="-1988.6000000000074"/>
    <n v="153"/>
    <n v="-2141.6000000000076"/>
    <x v="1"/>
    <n v="5.9751199921638E-3"/>
    <n v="836117.1"/>
    <n v="5000"/>
    <n v="819"/>
    <n v="417"/>
    <n v="-5412.9000000000187"/>
    <x v="699"/>
  </r>
  <r>
    <x v="8"/>
    <x v="313"/>
    <d v="1899-12-30T10:00:00"/>
    <x v="0"/>
    <n v="1992"/>
    <x v="689"/>
    <n v="1993.5"/>
    <d v="1899-12-30T15:00:00"/>
    <n v="11"/>
    <n v="-1.5"/>
    <n v="181"/>
    <n v="-271.5"/>
    <n v="166"/>
    <n v="-437.5"/>
    <x v="1"/>
    <n v="5.52208835341366E-3"/>
    <n v="904368"/>
    <n v="5000"/>
    <n v="454"/>
    <n v="453"/>
    <n v="-1134"/>
    <x v="700"/>
  </r>
  <r>
    <x v="13"/>
    <x v="313"/>
    <d v="1899-12-30T10:15:00"/>
    <x v="0"/>
    <n v="299"/>
    <x v="690"/>
    <n v="297.8"/>
    <d v="1899-12-30T15:00:00"/>
    <n v="1"/>
    <n v="1.1999999999999886"/>
    <n v="1955"/>
    <n v="2345.9999999999777"/>
    <n v="269"/>
    <n v="2076.9999999999777"/>
    <x v="0"/>
    <n v="3.3444816053511701E-3"/>
    <n v="1495000"/>
    <n v="5000"/>
    <n v="5000"/>
    <n v="746"/>
    <n v="5253.9999999999436"/>
    <x v="701"/>
  </r>
  <r>
    <x v="16"/>
    <x v="313"/>
    <d v="1899-12-30T12:00:00"/>
    <x v="1"/>
    <n v="301.85000000000002"/>
    <x v="691"/>
    <n v="295.60000000000002"/>
    <d v="1899-12-30T12:00:00"/>
    <n v="6.25"/>
    <n v="-6.25"/>
    <n v="318"/>
    <n v="-1987.5"/>
    <n v="44"/>
    <n v="-2031.5"/>
    <x v="1"/>
    <n v="2.0705648500911E-2"/>
    <n v="241480.00000000003"/>
    <n v="5000"/>
    <n v="800"/>
    <n v="120"/>
    <n v="-5120"/>
    <x v="702"/>
  </r>
  <r>
    <x v="9"/>
    <x v="314"/>
    <d v="1899-12-30T11:30:00"/>
    <x v="0"/>
    <n v="1410.1"/>
    <x v="692"/>
    <n v="1396.1"/>
    <d v="1899-12-30T15:00:00"/>
    <n v="5.9000000000000909"/>
    <n v="14"/>
    <n v="337"/>
    <n v="4718"/>
    <n v="218"/>
    <n v="4500"/>
    <x v="0"/>
    <n v="4.18410041841011E-3"/>
    <n v="1432661.5999999999"/>
    <n v="6000"/>
    <n v="1016"/>
    <n v="713"/>
    <n v="13511"/>
    <x v="703"/>
  </r>
  <r>
    <x v="10"/>
    <x v="314"/>
    <d v="1899-12-30T10:00:00"/>
    <x v="0"/>
    <n v="1005.9"/>
    <x v="693"/>
    <n v="998.7"/>
    <d v="1899-12-30T15:00:00"/>
    <n v="4.2000000000000455"/>
    <n v="7.1999999999999318"/>
    <n v="473"/>
    <n v="3405.5999999999676"/>
    <n v="219"/>
    <n v="3186.5999999999676"/>
    <x v="0"/>
    <n v="4.1753653444676899E-3"/>
    <n v="1436425.2"/>
    <n v="6000"/>
    <n v="1428"/>
    <n v="716"/>
    <n v="9565.5999999999021"/>
    <x v="704"/>
  </r>
  <r>
    <x v="6"/>
    <x v="314"/>
    <d v="1899-12-30T10:15:00"/>
    <x v="0"/>
    <n v="3254.5"/>
    <x v="694"/>
    <n v="3272.65"/>
    <d v="1899-12-30T11:00:00"/>
    <n v="18.150000000000091"/>
    <n v="-18.150000000000091"/>
    <n v="110"/>
    <n v="-1996.50000000001"/>
    <n v="166"/>
    <n v="-2162.50000000001"/>
    <x v="1"/>
    <n v="5.5768935320325997E-3"/>
    <n v="1073985"/>
    <n v="6000"/>
    <n v="330"/>
    <n v="539"/>
    <n v="-6528.50000000003"/>
    <x v="705"/>
  </r>
  <r>
    <x v="14"/>
    <x v="314"/>
    <d v="1899-12-30T10:15:00"/>
    <x v="0"/>
    <n v="579.5"/>
    <x v="695"/>
    <n v="576.04999999999995"/>
    <d v="1899-12-30T15:00:00"/>
    <n v="9.2000000000000455"/>
    <n v="3.4500000000000455"/>
    <n v="216"/>
    <n v="745.20000000000982"/>
    <n v="58"/>
    <n v="687.20000000000982"/>
    <x v="0"/>
    <n v="1.5875754961173501E-2"/>
    <n v="377834"/>
    <n v="6000"/>
    <n v="652"/>
    <n v="189"/>
    <n v="2060.4000000000296"/>
    <x v="706"/>
  </r>
  <r>
    <x v="0"/>
    <x v="314"/>
    <d v="1899-12-30T10:00:00"/>
    <x v="0"/>
    <n v="258.60000000000002"/>
    <x v="696"/>
    <n v="260.89999999999998"/>
    <d v="1899-12-30T10:15:00"/>
    <n v="2.2999999999999545"/>
    <n v="-2.2999999999999545"/>
    <n v="860"/>
    <n v="-1977.9999999999609"/>
    <n v="103"/>
    <n v="-2080.9999999999609"/>
    <x v="1"/>
    <n v="8.8940448569217092E-3"/>
    <n v="674428.8"/>
    <n v="6000"/>
    <n v="2608"/>
    <n v="339"/>
    <n v="-6337.3999999998814"/>
    <x v="707"/>
  </r>
  <r>
    <x v="9"/>
    <x v="315"/>
    <d v="1899-12-30T10:00:00"/>
    <x v="1"/>
    <n v="1426.25"/>
    <x v="697"/>
    <n v="1423.7"/>
    <d v="1899-12-30T15:00:00"/>
    <n v="13.25"/>
    <n v="-2.5499999999999545"/>
    <n v="150"/>
    <n v="-382.49999999999318"/>
    <n v="99"/>
    <n v="-481.49999999999318"/>
    <x v="1"/>
    <n v="9.2900964066608208E-3"/>
    <n v="644665"/>
    <n v="6000"/>
    <n v="452"/>
    <n v="323"/>
    <n v="-1475.5999999999794"/>
    <x v="708"/>
  </r>
  <r>
    <x v="16"/>
    <x v="315"/>
    <d v="1899-12-30T10:15:00"/>
    <x v="0"/>
    <n v="306"/>
    <x v="698"/>
    <n v="308.35000000000002"/>
    <d v="1899-12-30T11:45:00"/>
    <n v="2.3500000000000227"/>
    <n v="-2.3500000000000227"/>
    <n v="842"/>
    <n v="-1978.7000000000191"/>
    <n v="119"/>
    <n v="-2097.7000000000189"/>
    <x v="1"/>
    <n v="7.6797385620915801E-3"/>
    <n v="781218"/>
    <n v="6000"/>
    <n v="2553"/>
    <n v="393"/>
    <n v="-6392.5500000000584"/>
    <x v="709"/>
  </r>
  <r>
    <x v="3"/>
    <x v="316"/>
    <d v="1899-12-30T10:15:00"/>
    <x v="1"/>
    <n v="1195"/>
    <x v="699"/>
    <n v="1217.7"/>
    <d v="1899-12-30T15:00:00"/>
    <n v="6.6500000000000909"/>
    <n v="22.700000000000045"/>
    <n v="299"/>
    <n v="6787.3000000000138"/>
    <n v="166"/>
    <n v="6621.3000000000138"/>
    <x v="0"/>
    <n v="5.5648535564854296E-3"/>
    <n v="1077890"/>
    <n v="6000"/>
    <n v="902"/>
    <n v="545"/>
    <n v="19930.400000000041"/>
    <x v="710"/>
  </r>
  <r>
    <x v="17"/>
    <x v="317"/>
    <d v="1899-12-30T11:00:00"/>
    <x v="0"/>
    <n v="388.55"/>
    <x v="700"/>
    <n v="389.3"/>
    <d v="1899-12-30T15:00:00"/>
    <n v="3.4499999999999886"/>
    <n v="-0.75"/>
    <n v="575"/>
    <n v="-431.25"/>
    <n v="103"/>
    <n v="-534.25"/>
    <x v="1"/>
    <n v="8.8791661304851097E-3"/>
    <n v="675688.45000000007"/>
    <n v="6000"/>
    <n v="1739"/>
    <n v="339"/>
    <n v="-1643.25"/>
    <x v="711"/>
  </r>
  <r>
    <x v="9"/>
    <x v="318"/>
    <d v="1899-12-30T11:15:00"/>
    <x v="1"/>
    <n v="1419.85"/>
    <x v="701"/>
    <n v="1408.55"/>
    <d v="1899-12-30T11:15:00"/>
    <n v="11.299999999999955"/>
    <n v="-11.299999999999955"/>
    <n v="176"/>
    <n v="-1988.799999999992"/>
    <n v="115"/>
    <n v="-2103.799999999992"/>
    <x v="1"/>
    <n v="7.9585871747015202E-3"/>
    <n v="752520.5"/>
    <n v="6000"/>
    <n v="530"/>
    <n v="375"/>
    <n v="-6363.9999999999764"/>
    <x v="712"/>
  </r>
  <r>
    <x v="10"/>
    <x v="318"/>
    <d v="1899-12-30T10:15:00"/>
    <x v="1"/>
    <n v="980"/>
    <x v="702"/>
    <n v="986.15"/>
    <d v="1899-12-30T15:00:00"/>
    <n v="13.5"/>
    <n v="6.1499999999999773"/>
    <n v="147"/>
    <n v="904.04999999999666"/>
    <n v="67"/>
    <n v="837.04999999999666"/>
    <x v="0"/>
    <n v="1.37755102040816E-2"/>
    <n v="435120"/>
    <n v="6000"/>
    <n v="444"/>
    <n v="219"/>
    <n v="2511.5999999999899"/>
    <x v="713"/>
  </r>
  <r>
    <x v="5"/>
    <x v="319"/>
    <d v="1899-12-30T10:30:00"/>
    <x v="0"/>
    <n v="375.15"/>
    <x v="703"/>
    <n v="373.9"/>
    <d v="1899-12-30T15:00:00"/>
    <n v="2.1000000000000227"/>
    <n v="1.25"/>
    <n v="942"/>
    <n v="1177.5"/>
    <n v="163"/>
    <n v="1014.5"/>
    <x v="0"/>
    <n v="5.5977608956417997E-3"/>
    <n v="1071803.55"/>
    <n v="6000"/>
    <n v="2857"/>
    <n v="536"/>
    <n v="3035.25"/>
    <x v="714"/>
  </r>
  <r>
    <x v="12"/>
    <x v="319"/>
    <d v="1899-12-30T10:00:00"/>
    <x v="1"/>
    <n v="9120"/>
    <x v="704"/>
    <n v="9140"/>
    <d v="1899-12-30T15:00:00"/>
    <n v="39"/>
    <n v="20"/>
    <n v="51"/>
    <n v="1020"/>
    <n v="215"/>
    <n v="805"/>
    <x v="0"/>
    <n v="4.2763157894736802E-3"/>
    <n v="1395360"/>
    <n v="6000"/>
    <n v="153"/>
    <n v="699"/>
    <n v="2361"/>
    <x v="715"/>
  </r>
  <r>
    <x v="11"/>
    <x v="319"/>
    <d v="1899-12-30T10:00:00"/>
    <x v="1"/>
    <n v="1999"/>
    <x v="705"/>
    <n v="2005.1"/>
    <d v="1899-12-30T15:00:00"/>
    <n v="9.8499999999999091"/>
    <n v="6.0999999999999091"/>
    <n v="202"/>
    <n v="1232.1999999999816"/>
    <n v="187"/>
    <n v="1045.1999999999816"/>
    <x v="0"/>
    <n v="4.9274637318658899E-3"/>
    <n v="1217391"/>
    <n v="6000"/>
    <n v="609"/>
    <n v="610"/>
    <n v="3104.8999999999446"/>
    <x v="716"/>
  </r>
  <r>
    <x v="2"/>
    <x v="320"/>
    <d v="1899-12-30T10:00:00"/>
    <x v="0"/>
    <n v="28361.1"/>
    <x v="706"/>
    <n v="28400"/>
    <d v="1899-12-30T15:00:00"/>
    <n v="238.80000000000291"/>
    <n v="-38.900000000001455"/>
    <n v="8"/>
    <n v="-311.20000000001164"/>
    <n v="105"/>
    <n v="-416.20000000001164"/>
    <x v="1"/>
    <n v="8.4199837100818707E-3"/>
    <n v="709027.5"/>
    <n v="6000"/>
    <n v="25"/>
    <n v="355"/>
    <n v="-1327.5000000000364"/>
    <x v="717"/>
  </r>
  <r>
    <x v="5"/>
    <x v="321"/>
    <d v="1899-12-30T10:30:00"/>
    <x v="0"/>
    <n v="377.1"/>
    <x v="707"/>
    <n v="379.15"/>
    <d v="1899-12-30T10:45:00"/>
    <n v="2.0499999999999545"/>
    <n v="-2.0499999999999545"/>
    <n v="964"/>
    <n v="-1976.1999999999562"/>
    <n v="168"/>
    <n v="-2144.1999999999562"/>
    <x v="1"/>
    <n v="5.4362238133119998E-3"/>
    <n v="1103394.6000000001"/>
    <n v="6000"/>
    <n v="2926"/>
    <n v="554"/>
    <n v="-6552.2999999998665"/>
    <x v="718"/>
  </r>
  <r>
    <x v="13"/>
    <x v="321"/>
    <d v="1899-12-30T10:00:00"/>
    <x v="0"/>
    <n v="314.2"/>
    <x v="708"/>
    <n v="313.10000000000002"/>
    <d v="1899-12-30T15:00:00"/>
    <n v="0.94999999999998863"/>
    <n v="1.0999999999999659"/>
    <n v="2055"/>
    <n v="2260.49999999993"/>
    <n v="297"/>
    <n v="1963.49999999993"/>
    <x v="0"/>
    <n v="3.0235518777848099E-3"/>
    <n v="1984173"/>
    <n v="6000"/>
    <n v="6315"/>
    <n v="991"/>
    <n v="5955.4999999997844"/>
    <x v="719"/>
  </r>
  <r>
    <x v="13"/>
    <x v="322"/>
    <d v="1899-12-30T10:00:00"/>
    <x v="0"/>
    <n v="313.25"/>
    <x v="709"/>
    <n v="312.25"/>
    <d v="1899-12-30T15:00:00"/>
    <n v="1.4499999999999886"/>
    <n v="1"/>
    <n v="1357"/>
    <n v="1357"/>
    <n v="196"/>
    <n v="1161"/>
    <x v="0"/>
    <n v="4.6288906624101797E-3"/>
    <n v="1295915.25"/>
    <n v="6000"/>
    <n v="4137"/>
    <n v="647"/>
    <n v="3490"/>
    <x v="720"/>
  </r>
  <r>
    <x v="16"/>
    <x v="322"/>
    <d v="1899-12-30T10:00:00"/>
    <x v="0"/>
    <n v="302.2"/>
    <x v="710"/>
    <n v="302.85000000000002"/>
    <d v="1899-12-30T15:00:00"/>
    <n v="2.6999999999999886"/>
    <n v="-0.65000000000003411"/>
    <n v="734"/>
    <n v="-477.10000000002503"/>
    <n v="103"/>
    <n v="-580.10000000002503"/>
    <x v="1"/>
    <n v="8.93448047650559E-3"/>
    <n v="671488.4"/>
    <n v="6000"/>
    <n v="2222"/>
    <n v="337"/>
    <n v="-1781.3000000000757"/>
    <x v="721"/>
  </r>
  <r>
    <x v="14"/>
    <x v="322"/>
    <d v="1899-12-30T10:15:00"/>
    <x v="0"/>
    <n v="637"/>
    <x v="711"/>
    <n v="641.95000000000005"/>
    <d v="1899-12-30T11:30:00"/>
    <n v="4.9500000000000455"/>
    <n v="-4.9500000000000455"/>
    <n v="402"/>
    <n v="-1989.9000000000183"/>
    <n v="119"/>
    <n v="-2108.9000000000183"/>
    <x v="1"/>
    <n v="7.7708006279435596E-3"/>
    <n v="772044"/>
    <n v="6000"/>
    <n v="1212"/>
    <n v="388"/>
    <n v="-6387.4000000000551"/>
    <x v="722"/>
  </r>
  <r>
    <x v="2"/>
    <x v="323"/>
    <d v="1899-12-30T10:00:00"/>
    <x v="1"/>
    <n v="28751"/>
    <x v="712"/>
    <n v="28846.95"/>
    <d v="1899-12-30T15:00:00"/>
    <n v="140"/>
    <n v="95.950000000000728"/>
    <n v="14"/>
    <n v="1343.3000000000102"/>
    <n v="186"/>
    <n v="1157.3000000000102"/>
    <x v="0"/>
    <n v="4.8693958471009704E-3"/>
    <n v="1207542"/>
    <n v="6000"/>
    <n v="42"/>
    <n v="605"/>
    <n v="3424.9000000000306"/>
    <x v="723"/>
  </r>
  <r>
    <x v="15"/>
    <x v="324"/>
    <d v="1899-12-30T12:15:00"/>
    <x v="0"/>
    <n v="175"/>
    <x v="713"/>
    <n v="176"/>
    <d v="1899-12-30T13:30:00"/>
    <n v="1"/>
    <n v="-1"/>
    <n v="1955"/>
    <n v="-1955"/>
    <n v="158"/>
    <n v="-2113"/>
    <x v="1"/>
    <n v="5.7142857142857099E-3"/>
    <n v="1050000"/>
    <n v="6000"/>
    <n v="6000"/>
    <n v="527"/>
    <n v="-6527"/>
    <x v="724"/>
  </r>
  <r>
    <x v="1"/>
    <x v="324"/>
    <d v="1899-12-30T10:00:00"/>
    <x v="0"/>
    <n v="651"/>
    <x v="714"/>
    <n v="656.5"/>
    <d v="1899-12-30T10:30:00"/>
    <n v="5.5"/>
    <n v="-5.5"/>
    <n v="362"/>
    <n v="-1991"/>
    <n v="109"/>
    <n v="-2100"/>
    <x v="1"/>
    <n v="8.4485407066052197E-3"/>
    <n v="709590"/>
    <n v="6000"/>
    <n v="1090"/>
    <n v="357"/>
    <n v="-6352"/>
    <x v="725"/>
  </r>
  <r>
    <x v="12"/>
    <x v="325"/>
    <d v="1899-12-30T10:00:00"/>
    <x v="1"/>
    <n v="9319.5"/>
    <x v="715"/>
    <n v="9434.7999999999993"/>
    <d v="1899-12-30T15:00:00"/>
    <n v="93.5"/>
    <n v="115.29999999999927"/>
    <n v="21"/>
    <n v="2421.2999999999847"/>
    <n v="91"/>
    <n v="2330.2999999999847"/>
    <x v="0"/>
    <n v="1.00327270776329E-2"/>
    <n v="596448"/>
    <n v="6000"/>
    <n v="64"/>
    <n v="301"/>
    <n v="7078.1999999999534"/>
    <x v="726"/>
  </r>
  <r>
    <x v="15"/>
    <x v="325"/>
    <d v="1899-12-30T10:15:00"/>
    <x v="1"/>
    <n v="178.4"/>
    <x v="716"/>
    <n v="177.3"/>
    <d v="1899-12-30T10:15:00"/>
    <n v="1.0999999999999943"/>
    <n v="-1.0999999999999943"/>
    <n v="1780"/>
    <n v="-1957.99999999999"/>
    <n v="146"/>
    <n v="-2103.99999999999"/>
    <x v="1"/>
    <n v="6.16591928251118E-3"/>
    <n v="972993.6"/>
    <n v="6000"/>
    <n v="5454"/>
    <n v="485"/>
    <n v="-6484.3999999999687"/>
    <x v="727"/>
  </r>
  <r>
    <x v="17"/>
    <x v="326"/>
    <d v="1899-12-30T10:45:00"/>
    <x v="1"/>
    <n v="362.95"/>
    <x v="717"/>
    <n v="361.3"/>
    <d v="1899-12-30T10:45:00"/>
    <n v="1.6499999999999773"/>
    <n v="-1.6499999999999773"/>
    <n v="1195"/>
    <n v="-1971.7499999999727"/>
    <n v="200"/>
    <n v="-2171.7499999999727"/>
    <x v="1"/>
    <n v="4.5460807273728504E-3"/>
    <n v="1319686.2"/>
    <n v="6000"/>
    <n v="3636"/>
    <n v="659"/>
    <n v="-6658.3999999999178"/>
    <x v="728"/>
  </r>
  <r>
    <x v="5"/>
    <x v="327"/>
    <d v="1899-12-30T10:00:00"/>
    <x v="0"/>
    <n v="381.25"/>
    <x v="718"/>
    <n v="384.5"/>
    <d v="1899-12-30T11:00:00"/>
    <n v="3.25"/>
    <n v="-3.25"/>
    <n v="611"/>
    <n v="-1985.75"/>
    <n v="108"/>
    <n v="-2093.75"/>
    <x v="1"/>
    <n v="8.5245901639344306E-3"/>
    <n v="703787.5"/>
    <n v="6000"/>
    <n v="1846"/>
    <n v="354"/>
    <n v="-6353.5"/>
    <x v="729"/>
  </r>
  <r>
    <x v="14"/>
    <x v="327"/>
    <d v="1899-12-30T10:00:00"/>
    <x v="0"/>
    <n v="622.70000000000005"/>
    <x v="719"/>
    <n v="626"/>
    <d v="1899-12-30T11:15:00"/>
    <n v="3.2999999999999545"/>
    <n v="-3.2999999999999545"/>
    <n v="601"/>
    <n v="-1983.2999999999727"/>
    <n v="173"/>
    <n v="-2156.2999999999729"/>
    <x v="1"/>
    <n v="5.29950216797809E-3"/>
    <n v="1132068.6000000001"/>
    <n v="6000"/>
    <n v="1818"/>
    <n v="568"/>
    <n v="-6567.3999999999178"/>
    <x v="730"/>
  </r>
  <r>
    <x v="6"/>
    <x v="328"/>
    <d v="1899-12-30T10:30:00"/>
    <x v="1"/>
    <n v="3232.85"/>
    <x v="720"/>
    <n v="3255.15"/>
    <d v="1899-12-30T15:00:00"/>
    <n v="11.650000000000091"/>
    <n v="22.300000000000182"/>
    <n v="171"/>
    <n v="3813.3000000000311"/>
    <n v="256"/>
    <n v="3557.3000000000311"/>
    <x v="0"/>
    <n v="3.6036314706837901E-3"/>
    <n v="1664917.75"/>
    <n v="6000"/>
    <n v="515"/>
    <n v="836"/>
    <n v="10648.500000000095"/>
    <x v="731"/>
  </r>
  <r>
    <x v="4"/>
    <x v="329"/>
    <d v="1899-12-30T10:45:00"/>
    <x v="1"/>
    <n v="774.9"/>
    <x v="721"/>
    <n v="771.15"/>
    <d v="1899-12-30T10:45:00"/>
    <n v="3.75"/>
    <n v="-3.75"/>
    <n v="530"/>
    <n v="-1987.5"/>
    <n v="189"/>
    <n v="-2176.5"/>
    <x v="1"/>
    <n v="4.8393341076267901E-3"/>
    <n v="1239840"/>
    <n v="6000"/>
    <n v="1600"/>
    <n v="619"/>
    <n v="-6619"/>
    <x v="732"/>
  </r>
  <r>
    <x v="12"/>
    <x v="330"/>
    <d v="1899-12-30T13:30:00"/>
    <x v="1"/>
    <n v="8935.5"/>
    <x v="722"/>
    <n v="8870.0499999999993"/>
    <d v="1899-12-30T13:30:00"/>
    <n v="65.450000000000728"/>
    <n v="-65.450000000000728"/>
    <n v="30"/>
    <n v="-1963.5000000000218"/>
    <n v="123"/>
    <n v="-2086.5000000000218"/>
    <x v="1"/>
    <n v="7.3247160203682802E-3"/>
    <n v="813130.5"/>
    <n v="6000"/>
    <n v="91"/>
    <n v="406"/>
    <n v="-6361.9500000000662"/>
    <x v="733"/>
  </r>
  <r>
    <x v="4"/>
    <x v="330"/>
    <d v="1899-12-30T10:00:00"/>
    <x v="1"/>
    <n v="764"/>
    <x v="723"/>
    <n v="763.65"/>
    <d v="1899-12-30T15:00:00"/>
    <n v="9.4500000000000455"/>
    <n v="-0.35000000000002274"/>
    <n v="211"/>
    <n v="-73.850000000004798"/>
    <n v="75"/>
    <n v="-148.8500000000048"/>
    <x v="1"/>
    <n v="1.2369109947643999E-2"/>
    <n v="484376"/>
    <n v="6000"/>
    <n v="634"/>
    <n v="243"/>
    <n v="-464.90000000001442"/>
    <x v="734"/>
  </r>
  <r>
    <x v="17"/>
    <x v="331"/>
    <d v="1899-12-30T12:15:00"/>
    <x v="1"/>
    <n v="354.95"/>
    <x v="724"/>
    <n v="348.55"/>
    <d v="1899-12-30T12:15:00"/>
    <n v="6.3999999999999773"/>
    <n v="-6.3999999999999773"/>
    <n v="311"/>
    <n v="-1990.3999999999928"/>
    <n v="51"/>
    <n v="-2041.3999999999928"/>
    <x v="1"/>
    <n v="1.8030708550499999E-2"/>
    <n v="332588.14999999997"/>
    <n v="6000"/>
    <n v="937"/>
    <n v="165"/>
    <n v="-6161.7999999999784"/>
    <x v="735"/>
  </r>
  <r>
    <x v="10"/>
    <x v="331"/>
    <d v="1899-12-30T10:00:00"/>
    <x v="0"/>
    <n v="1012.4"/>
    <x v="725"/>
    <n v="1027.05"/>
    <d v="1899-12-30T15:00:00"/>
    <n v="14.649999999999977"/>
    <n v="-14.649999999999977"/>
    <n v="136"/>
    <n v="-1992.3999999999969"/>
    <n v="64"/>
    <n v="-2056.3999999999969"/>
    <x v="1"/>
    <n v="1.4470564994073501E-2"/>
    <n v="414071.6"/>
    <n v="6000"/>
    <n v="409"/>
    <n v="209"/>
    <n v="-6200.8499999999904"/>
    <x v="736"/>
  </r>
  <r>
    <x v="13"/>
    <x v="331"/>
    <d v="1899-12-30T10:30:00"/>
    <x v="0"/>
    <n v="309.75"/>
    <x v="726"/>
    <n v="311.7"/>
    <d v="1899-12-30T11:00:00"/>
    <n v="1.9499999999999886"/>
    <n v="-1.9499999999999886"/>
    <n v="1013"/>
    <n v="-1975.3499999999885"/>
    <n v="145"/>
    <n v="-2120.3499999999885"/>
    <x v="1"/>
    <n v="6.2953995157384599E-3"/>
    <n v="952791"/>
    <n v="6000"/>
    <n v="3076"/>
    <n v="478"/>
    <n v="-6476.1999999999653"/>
    <x v="737"/>
  </r>
  <r>
    <x v="7"/>
    <x v="332"/>
    <d v="1899-12-30T10:00:00"/>
    <x v="1"/>
    <n v="2584.25"/>
    <x v="727"/>
    <n v="2634.3"/>
    <d v="1899-12-30T15:00:00"/>
    <n v="32.5"/>
    <n v="50.050000000000182"/>
    <n v="61"/>
    <n v="3053.0500000000111"/>
    <n v="74"/>
    <n v="2979.0500000000111"/>
    <x v="0"/>
    <n v="1.2576182644867999E-2"/>
    <n v="475502"/>
    <n v="6000"/>
    <n v="184"/>
    <n v="241"/>
    <n v="8968.2000000000335"/>
    <x v="738"/>
  </r>
  <r>
    <x v="6"/>
    <x v="332"/>
    <d v="1899-12-30T10:00:00"/>
    <x v="1"/>
    <n v="3231.05"/>
    <x v="728"/>
    <n v="3324"/>
    <d v="1899-12-30T15:00:00"/>
    <n v="45.75"/>
    <n v="92.949999999999818"/>
    <n v="43"/>
    <n v="3996.8499999999922"/>
    <n v="65"/>
    <n v="3931.8499999999922"/>
    <x v="0"/>
    <n v="1.4159483759149501E-2"/>
    <n v="423267.55000000005"/>
    <n v="6000"/>
    <n v="131"/>
    <n v="215"/>
    <n v="11961.449999999975"/>
    <x v="739"/>
  </r>
  <r>
    <x v="3"/>
    <x v="332"/>
    <d v="1899-12-30T10:15:00"/>
    <x v="1"/>
    <n v="1272.05"/>
    <x v="729"/>
    <n v="1278.95"/>
    <d v="1899-12-30T15:00:00"/>
    <n v="7.8499999999999091"/>
    <n v="6.9000000000000909"/>
    <n v="254"/>
    <n v="1752.6000000000231"/>
    <n v="150"/>
    <n v="1602.6000000000231"/>
    <x v="0"/>
    <n v="6.1711410714986904E-3"/>
    <n v="971846.2"/>
    <n v="6000"/>
    <n v="764"/>
    <n v="488"/>
    <n v="4783.6000000000695"/>
    <x v="740"/>
  </r>
  <r>
    <x v="1"/>
    <x v="332"/>
    <d v="1899-12-30T10:00:00"/>
    <x v="1"/>
    <n v="713.45"/>
    <x v="730"/>
    <n v="714.8"/>
    <d v="1899-12-30T15:00:00"/>
    <n v="8"/>
    <n v="1.3499999999999091"/>
    <n v="249"/>
    <n v="336.14999999997735"/>
    <n v="82"/>
    <n v="254.14999999997735"/>
    <x v="0"/>
    <n v="1.1213119349639099E-2"/>
    <n v="535087.5"/>
    <n v="6000"/>
    <n v="750"/>
    <n v="268"/>
    <n v="744.49999999993179"/>
    <x v="741"/>
  </r>
  <r>
    <x v="17"/>
    <x v="333"/>
    <d v="1899-12-30T13:15:00"/>
    <x v="0"/>
    <n v="342.7"/>
    <x v="731"/>
    <n v="338.05"/>
    <d v="1899-12-30T15:00:00"/>
    <n v="1.75"/>
    <n v="4.6499999999999773"/>
    <n v="1128"/>
    <n v="5245.1999999999744"/>
    <n v="177"/>
    <n v="5068.1999999999744"/>
    <x v="0"/>
    <n v="5.1065071491100096E-3"/>
    <n v="1174775.5999999999"/>
    <n v="6000"/>
    <n v="3428"/>
    <n v="584"/>
    <n v="15356.199999999923"/>
    <x v="742"/>
  </r>
  <r>
    <x v="7"/>
    <x v="333"/>
    <d v="1899-12-30T14:00:00"/>
    <x v="0"/>
    <n v="2530.1999999999998"/>
    <x v="732"/>
    <n v="2517.65"/>
    <d v="1899-12-30T15:00:00"/>
    <n v="20.75"/>
    <n v="12.549999999999727"/>
    <n v="96"/>
    <n v="1204.7999999999738"/>
    <n v="112"/>
    <n v="1092.7999999999738"/>
    <x v="0"/>
    <n v="8.2009327325903107E-3"/>
    <n v="731227.79999999993"/>
    <n v="6000"/>
    <n v="289"/>
    <n v="365"/>
    <n v="3261.9499999999211"/>
    <x v="743"/>
  </r>
  <r>
    <x v="4"/>
    <x v="333"/>
    <d v="1899-12-30T10:00:00"/>
    <x v="0"/>
    <n v="758.7"/>
    <x v="733"/>
    <n v="746.35"/>
    <d v="1899-12-30T15:00:00"/>
    <n v="3.2999999999999545"/>
    <n v="12.350000000000023"/>
    <n v="601"/>
    <n v="7422.350000000014"/>
    <n v="209"/>
    <n v="7213.350000000014"/>
    <x v="0"/>
    <n v="4.3495452748121199E-3"/>
    <n v="1379316.6"/>
    <n v="6000"/>
    <n v="1818"/>
    <n v="685"/>
    <n v="21767.300000000043"/>
    <x v="744"/>
  </r>
  <r>
    <x v="17"/>
    <x v="334"/>
    <d v="1899-12-30T10:00:00"/>
    <x v="0"/>
    <n v="330.3"/>
    <x v="734"/>
    <n v="333.6"/>
    <d v="1899-12-30T10:30:00"/>
    <n v="3.3000000000000114"/>
    <n v="-3.3000000000000114"/>
    <n v="601"/>
    <n v="-1983.3000000000068"/>
    <n v="92"/>
    <n v="-2075.3000000000065"/>
    <x v="1"/>
    <n v="9.9909173478656098E-3"/>
    <n v="600485.4"/>
    <n v="6000"/>
    <n v="1818"/>
    <n v="302"/>
    <n v="-6301.4000000000206"/>
    <x v="745"/>
  </r>
  <r>
    <x v="10"/>
    <x v="334"/>
    <d v="1899-12-30T10:45:00"/>
    <x v="1"/>
    <n v="1019.95"/>
    <x v="735"/>
    <n v="1010.35"/>
    <d v="1899-12-30T10:45:00"/>
    <n v="9.6000000000000227"/>
    <n v="-9.6000000000000227"/>
    <n v="207"/>
    <n v="-1987.2000000000048"/>
    <n v="97"/>
    <n v="-2084.2000000000048"/>
    <x v="1"/>
    <n v="9.4122260895142095E-3"/>
    <n v="636448.80000000005"/>
    <n v="6000"/>
    <n v="624"/>
    <n v="317"/>
    <n v="-6307.4000000000142"/>
    <x v="746"/>
  </r>
  <r>
    <x v="6"/>
    <x v="334"/>
    <d v="1899-12-30T10:45:00"/>
    <x v="0"/>
    <n v="3141.05"/>
    <x v="736"/>
    <n v="3170.65"/>
    <d v="1899-12-30T14:00:00"/>
    <n v="29.599999999999909"/>
    <n v="-29.599999999999909"/>
    <n v="67"/>
    <n v="-1983.1999999999939"/>
    <n v="98"/>
    <n v="-2081.1999999999939"/>
    <x v="1"/>
    <n v="9.4236003884051196E-3"/>
    <n v="634492.10000000009"/>
    <n v="6000"/>
    <n v="202"/>
    <n v="319"/>
    <n v="-6298.1999999999816"/>
    <x v="747"/>
  </r>
  <r>
    <x v="14"/>
    <x v="334"/>
    <d v="1899-12-30T10:15:00"/>
    <x v="1"/>
    <n v="632.54999999999995"/>
    <x v="737"/>
    <n v="649.85"/>
    <d v="1899-12-30T15:00:00"/>
    <n v="8.5499999999999545"/>
    <n v="17.300000000000068"/>
    <n v="233"/>
    <n v="4030.900000000016"/>
    <n v="69"/>
    <n v="3961.900000000016"/>
    <x v="0"/>
    <n v="1.3516718046004199E-2"/>
    <n v="443417.55"/>
    <n v="6000"/>
    <n v="701"/>
    <n v="225"/>
    <n v="11902.300000000048"/>
    <x v="748"/>
  </r>
  <r>
    <x v="10"/>
    <x v="335"/>
    <d v="1899-12-30T11:30:00"/>
    <x v="1"/>
    <n v="1045"/>
    <x v="738"/>
    <n v="1041"/>
    <d v="1899-12-30T11:30:00"/>
    <n v="4"/>
    <n v="-4"/>
    <n v="497"/>
    <n v="-1988"/>
    <n v="239"/>
    <n v="-2227"/>
    <x v="1"/>
    <n v="3.8277511961722502E-3"/>
    <n v="1567500"/>
    <n v="6000"/>
    <n v="1500"/>
    <n v="783"/>
    <n v="-6783"/>
    <x v="749"/>
  </r>
  <r>
    <x v="0"/>
    <x v="335"/>
    <d v="1899-12-30T10:00:00"/>
    <x v="1"/>
    <n v="265.89999999999998"/>
    <x v="739"/>
    <n v="266.5"/>
    <d v="1899-12-30T15:00:00"/>
    <n v="2.3999999999999773"/>
    <n v="0.60000000000002274"/>
    <n v="825"/>
    <n v="495.00000000001876"/>
    <n v="102"/>
    <n v="393.00000000001876"/>
    <x v="0"/>
    <n v="9.02594960511462E-3"/>
    <n v="664750"/>
    <n v="6000"/>
    <n v="2500"/>
    <n v="333"/>
    <n v="1167.0000000000568"/>
    <x v="750"/>
  </r>
  <r>
    <x v="6"/>
    <x v="336"/>
    <d v="1899-12-30T10:30:00"/>
    <x v="0"/>
    <n v="3142"/>
    <x v="740"/>
    <n v="3131.8"/>
    <d v="1899-12-30T15:00:00"/>
    <n v="21.5"/>
    <n v="10.199999999999818"/>
    <n v="92"/>
    <n v="938.39999999998327"/>
    <n v="133"/>
    <n v="805.39999999998327"/>
    <x v="0"/>
    <n v="6.8427753023551901E-3"/>
    <n v="876618"/>
    <n v="6000"/>
    <n v="279"/>
    <n v="438"/>
    <n v="2407.7999999999493"/>
    <x v="751"/>
  </r>
  <r>
    <x v="1"/>
    <x v="336"/>
    <d v="1899-12-30T10:15:00"/>
    <x v="0"/>
    <n v="726.5"/>
    <x v="741"/>
    <n v="731.4"/>
    <d v="1899-12-30T11:45:00"/>
    <n v="4.8999999999999773"/>
    <n v="-4.8999999999999773"/>
    <n v="406"/>
    <n v="-1989.3999999999908"/>
    <n v="137"/>
    <n v="-2126.3999999999905"/>
    <x v="1"/>
    <n v="6.7446662078458003E-3"/>
    <n v="889236"/>
    <n v="6000"/>
    <n v="1224"/>
    <n v="447"/>
    <n v="-6444.5999999999722"/>
    <x v="752"/>
  </r>
  <r>
    <x v="14"/>
    <x v="337"/>
    <d v="1899-12-30T11:00:00"/>
    <x v="1"/>
    <n v="655"/>
    <x v="742"/>
    <n v="648.75"/>
    <d v="1899-12-30T11:00:00"/>
    <n v="6.25"/>
    <n v="-6.25"/>
    <n v="318"/>
    <n v="-1987.5"/>
    <n v="96"/>
    <n v="-2083.5"/>
    <x v="1"/>
    <n v="9.5419847328244295E-3"/>
    <n v="628800"/>
    <n v="6000"/>
    <n v="960"/>
    <n v="313"/>
    <n v="-6313"/>
    <x v="753"/>
  </r>
  <r>
    <x v="5"/>
    <x v="338"/>
    <d v="1899-12-30T11:30:00"/>
    <x v="0"/>
    <n v="377.7"/>
    <x v="743"/>
    <n v="372.1"/>
    <d v="1899-12-30T15:00:00"/>
    <n v="3.1500000000000341"/>
    <n v="5.5999999999999659"/>
    <n v="630"/>
    <n v="3527.9999999999786"/>
    <n v="109"/>
    <n v="3418.9999999999786"/>
    <x v="0"/>
    <n v="8.3399523431295607E-3"/>
    <n v="719140.79999999993"/>
    <n v="6000"/>
    <n v="1904"/>
    <n v="357"/>
    <n v="10305.399999999936"/>
    <x v="754"/>
  </r>
  <r>
    <x v="9"/>
    <x v="338"/>
    <d v="1899-12-30T13:15:00"/>
    <x v="0"/>
    <n v="1299.25"/>
    <x v="744"/>
    <n v="1291.3"/>
    <d v="1899-12-30T15:00:00"/>
    <n v="9.1500000000000909"/>
    <n v="7.9500000000000455"/>
    <n v="218"/>
    <n v="1733.1000000000099"/>
    <n v="130"/>
    <n v="1603.1000000000099"/>
    <x v="0"/>
    <n v="7.0425245333847197E-3"/>
    <n v="851008.75"/>
    <n v="6000"/>
    <n v="655"/>
    <n v="425"/>
    <n v="4782.25000000003"/>
    <x v="755"/>
  </r>
  <r>
    <x v="6"/>
    <x v="338"/>
    <d v="1899-12-30T10:00:00"/>
    <x v="1"/>
    <n v="3144.95"/>
    <x v="745"/>
    <n v="3156"/>
    <d v="1899-12-30T15:00:00"/>
    <n v="19.399999999999636"/>
    <n v="11.050000000000182"/>
    <n v="102"/>
    <n v="1127.1000000000186"/>
    <n v="148"/>
    <n v="979.10000000001855"/>
    <x v="0"/>
    <n v="6.16861953290184E-3"/>
    <n v="971789.54999999993"/>
    <n v="6000"/>
    <n v="309"/>
    <n v="487"/>
    <n v="2927.4500000000562"/>
    <x v="756"/>
  </r>
  <r>
    <x v="6"/>
    <x v="339"/>
    <d v="1899-12-30T10:00:00"/>
    <x v="0"/>
    <n v="3149"/>
    <x v="746"/>
    <n v="3170.85"/>
    <d v="1899-12-30T13:00:00"/>
    <n v="21.849999999999909"/>
    <n v="-21.849999999999909"/>
    <n v="91"/>
    <n v="-1988.3499999999917"/>
    <n v="133"/>
    <n v="-2121.3499999999917"/>
    <x v="1"/>
    <n v="6.93871070181007E-3"/>
    <n v="862826"/>
    <n v="6000"/>
    <n v="274"/>
    <n v="433"/>
    <n v="-6419.8999999999751"/>
    <x v="757"/>
  </r>
  <r>
    <x v="15"/>
    <x v="339"/>
    <d v="1899-12-30T13:00:00"/>
    <x v="1"/>
    <n v="179.55"/>
    <x v="747"/>
    <n v="178.15"/>
    <d v="1899-12-30T13:00:00"/>
    <n v="1.4000000000000057"/>
    <n v="-1.4000000000000057"/>
    <n v="1405"/>
    <n v="-1967.000000000008"/>
    <n v="116"/>
    <n v="-2083.0000000000082"/>
    <x v="1"/>
    <n v="7.7972709551657202E-3"/>
    <n v="769371.75"/>
    <n v="6000"/>
    <n v="4285"/>
    <n v="384"/>
    <n v="-6383.0000000000246"/>
    <x v="758"/>
  </r>
  <r>
    <x v="3"/>
    <x v="339"/>
    <d v="1899-12-30T11:45:00"/>
    <x v="1"/>
    <n v="1232"/>
    <x v="748"/>
    <n v="1227.2"/>
    <d v="1899-12-30T11:45:00"/>
    <n v="4.7999999999999545"/>
    <n v="-4.7999999999999545"/>
    <n v="414"/>
    <n v="-1987.1999999999812"/>
    <n v="235"/>
    <n v="-2222.1999999999812"/>
    <x v="1"/>
    <n v="3.8961038961038601E-3"/>
    <n v="1540000"/>
    <n v="6000"/>
    <n v="1250"/>
    <n v="769"/>
    <n v="-6768.9999999999436"/>
    <x v="759"/>
  </r>
  <r>
    <x v="16"/>
    <x v="339"/>
    <d v="1899-12-30T12:30:00"/>
    <x v="1"/>
    <n v="277.3"/>
    <x v="749"/>
    <n v="275"/>
    <d v="1899-12-30T12:30:00"/>
    <n v="2.3000000000000114"/>
    <n v="-2.3000000000000114"/>
    <n v="860"/>
    <n v="-1978.0000000000098"/>
    <n v="110"/>
    <n v="-2088.00000000001"/>
    <x v="1"/>
    <n v="8.2942661377569792E-3"/>
    <n v="723198.4"/>
    <n v="6000"/>
    <n v="2608"/>
    <n v="361"/>
    <n v="-6359.4000000000296"/>
    <x v="760"/>
  </r>
  <r>
    <x v="5"/>
    <x v="340"/>
    <d v="1899-12-30T11:00:00"/>
    <x v="0"/>
    <n v="353"/>
    <x v="750"/>
    <n v="345.25"/>
    <d v="1899-12-30T15:00:00"/>
    <n v="6"/>
    <n v="7.75"/>
    <n v="332"/>
    <n v="2573"/>
    <n v="54"/>
    <n v="2519"/>
    <x v="0"/>
    <n v="1.69971671388102E-2"/>
    <n v="353000"/>
    <n v="6000"/>
    <n v="1000"/>
    <n v="175"/>
    <n v="7575"/>
    <x v="761"/>
  </r>
  <r>
    <x v="7"/>
    <x v="340"/>
    <d v="1899-12-30T10:00:00"/>
    <x v="0"/>
    <n v="2552"/>
    <x v="751"/>
    <n v="2570.1"/>
    <d v="1899-12-30T10:15:00"/>
    <n v="18.099999999999909"/>
    <n v="-18.099999999999909"/>
    <n v="110"/>
    <n v="-1990.99999999999"/>
    <n v="130"/>
    <n v="-2120.99999999999"/>
    <x v="1"/>
    <n v="7.0924764890281803E-3"/>
    <n v="844712"/>
    <n v="6000"/>
    <n v="331"/>
    <n v="424"/>
    <n v="-6415.0999999999694"/>
    <x v="762"/>
  </r>
  <r>
    <x v="17"/>
    <x v="341"/>
    <d v="1899-12-30T10:00:00"/>
    <x v="0"/>
    <n v="356"/>
    <x v="752"/>
    <n v="360.7"/>
    <d v="1899-12-30T14:00:00"/>
    <n v="4.6999999999999886"/>
    <n v="-4.6999999999999886"/>
    <n v="423"/>
    <n v="-1988.0999999999951"/>
    <n v="70"/>
    <n v="-2058.0999999999949"/>
    <x v="1"/>
    <n v="1.32022471910112E-2"/>
    <n v="454256"/>
    <n v="6000"/>
    <n v="1276"/>
    <n v="229"/>
    <n v="-6226.1999999999853"/>
    <x v="763"/>
  </r>
  <r>
    <x v="17"/>
    <x v="342"/>
    <d v="1899-12-30T10:15:00"/>
    <x v="0"/>
    <n v="363"/>
    <x v="753"/>
    <n v="365.1"/>
    <d v="1899-12-30T10:45:00"/>
    <n v="2.1000000000000227"/>
    <n v="-2.1000000000000227"/>
    <n v="942"/>
    <n v="-1978.2000000000214"/>
    <n v="158"/>
    <n v="-2136.2000000000216"/>
    <x v="1"/>
    <n v="5.78512396694221E-3"/>
    <n v="1037091"/>
    <n v="6000"/>
    <n v="2857"/>
    <n v="521"/>
    <n v="-6520.7000000000653"/>
    <x v="764"/>
  </r>
  <r>
    <x v="16"/>
    <x v="342"/>
    <d v="1899-12-30T10:00:00"/>
    <x v="0"/>
    <n v="269.39999999999998"/>
    <x v="754"/>
    <n v="264.45"/>
    <d v="1899-12-30T15:00:00"/>
    <n v="1.6000000000000227"/>
    <n v="4.9499999999999886"/>
    <n v="1232"/>
    <n v="6098.399999999986"/>
    <n v="152"/>
    <n v="5946.399999999986"/>
    <x v="0"/>
    <n v="5.9391239792131499E-3"/>
    <n v="1009980.5999999999"/>
    <n v="6000"/>
    <n v="3749"/>
    <n v="501"/>
    <n v="18056.549999999956"/>
    <x v="765"/>
  </r>
  <r>
    <x v="1"/>
    <x v="342"/>
    <d v="1899-12-30T11:00:00"/>
    <x v="1"/>
    <n v="671.6"/>
    <x v="755"/>
    <n v="696.7"/>
    <d v="1899-12-30T15:00:00"/>
    <n v="12.550000000000068"/>
    <n v="25.100000000000023"/>
    <n v="159"/>
    <n v="3990.9000000000037"/>
    <n v="51"/>
    <n v="3939.9000000000037"/>
    <x v="0"/>
    <n v="1.8686718284693399E-2"/>
    <n v="321024.8"/>
    <n v="6000"/>
    <n v="478"/>
    <n v="164"/>
    <n v="11833.80000000001"/>
    <x v="766"/>
  </r>
  <r>
    <x v="8"/>
    <x v="343"/>
    <d v="1899-12-30T10:00:00"/>
    <x v="0"/>
    <n v="1741.8"/>
    <x v="756"/>
    <n v="1727.55"/>
    <d v="1899-12-30T15:00:00"/>
    <n v="6"/>
    <n v="14.25"/>
    <n v="332"/>
    <n v="4731"/>
    <n v="265"/>
    <n v="4466"/>
    <x v="0"/>
    <n v="3.4447123665174001E-3"/>
    <n v="1741800"/>
    <n v="6000"/>
    <n v="1000"/>
    <n v="868"/>
    <n v="13382"/>
    <x v="767"/>
  </r>
  <r>
    <x v="14"/>
    <x v="343"/>
    <d v="1899-12-30T10:00:00"/>
    <x v="0"/>
    <n v="636.6"/>
    <x v="757"/>
    <n v="631.4"/>
    <d v="1899-12-30T15:00:00"/>
    <n v="3.6000000000000227"/>
    <n v="5.2000000000000455"/>
    <n v="552"/>
    <n v="2870.4000000000251"/>
    <n v="161"/>
    <n v="2709.4000000000251"/>
    <x v="0"/>
    <n v="5.6550424128181303E-3"/>
    <n v="1060575.6000000001"/>
    <n v="6000"/>
    <n v="1666"/>
    <n v="529"/>
    <n v="8134.2000000000753"/>
    <x v="768"/>
  </r>
  <r>
    <x v="0"/>
    <x v="343"/>
    <d v="1899-12-30T10:00:00"/>
    <x v="0"/>
    <n v="234.1"/>
    <x v="758"/>
    <n v="225.6"/>
    <d v="1899-12-30T15:00:00"/>
    <n v="1.5"/>
    <n v="8.5"/>
    <n v="1313"/>
    <n v="11160.5"/>
    <n v="139"/>
    <n v="11021.5"/>
    <x v="0"/>
    <n v="6.4075181546347703E-3"/>
    <n v="936400"/>
    <n v="6000"/>
    <n v="4000"/>
    <n v="460"/>
    <n v="33540"/>
    <x v="769"/>
  </r>
  <r>
    <x v="14"/>
    <x v="344"/>
    <d v="1899-12-30T10:45:00"/>
    <x v="1"/>
    <n v="624.79999999999995"/>
    <x v="759"/>
    <n v="620.20000000000005"/>
    <d v="1899-12-30T10:45:00"/>
    <n v="4.5999999999999091"/>
    <n v="-4.5999999999999091"/>
    <n v="432"/>
    <n v="-1987.1999999999607"/>
    <n v="124"/>
    <n v="-2111.1999999999607"/>
    <x v="1"/>
    <n v="7.3623559539051E-3"/>
    <n v="950320.79999999993"/>
    <n v="7000"/>
    <n v="1521"/>
    <n v="474"/>
    <n v="-7470.5999999998621"/>
    <x v="770"/>
  </r>
  <r>
    <x v="0"/>
    <x v="344"/>
    <d v="1899-12-30T12:45:00"/>
    <x v="1"/>
    <n v="225.6"/>
    <x v="760"/>
    <n v="229.25"/>
    <d v="1899-12-30T15:00:00"/>
    <n v="2.5999999999999943"/>
    <n v="3.6500000000000057"/>
    <n v="762"/>
    <n v="2781.3000000000043"/>
    <n v="80"/>
    <n v="2701.3000000000043"/>
    <x v="0"/>
    <n v="1.15248226950354E-2"/>
    <n v="607315.19999999995"/>
    <n v="7000"/>
    <n v="2692"/>
    <n v="307"/>
    <n v="9518.8000000000156"/>
    <x v="771"/>
  </r>
  <r>
    <x v="1"/>
    <x v="344"/>
    <d v="1899-12-30T10:00:00"/>
    <x v="0"/>
    <n v="649.4"/>
    <x v="761"/>
    <n v="658.15"/>
    <d v="1899-12-30T13:15:00"/>
    <n v="8.75"/>
    <n v="-8.75"/>
    <n v="227"/>
    <n v="-1986.25"/>
    <n v="69"/>
    <n v="-2055.25"/>
    <x v="1"/>
    <n v="1.34739759778257E-2"/>
    <n v="519520"/>
    <n v="7000"/>
    <n v="800"/>
    <n v="262"/>
    <n v="-7262"/>
    <x v="772"/>
  </r>
  <r>
    <x v="16"/>
    <x v="345"/>
    <d v="1899-12-30T11:15:00"/>
    <x v="1"/>
    <n v="273.64999999999998"/>
    <x v="485"/>
    <n v="271.60000000000002"/>
    <d v="1899-12-30T11:15:00"/>
    <n v="2.0499999999999545"/>
    <n v="-2.0499999999999545"/>
    <n v="964"/>
    <n v="-1976.1999999999562"/>
    <n v="121"/>
    <n v="-2097.1999999999562"/>
    <x v="1"/>
    <n v="7.4913210305132599E-3"/>
    <n v="934241.1"/>
    <n v="7000"/>
    <n v="3414"/>
    <n v="466"/>
    <n v="-7464.6999999998443"/>
    <x v="773"/>
  </r>
  <r>
    <x v="4"/>
    <x v="345"/>
    <d v="1899-12-30T10:00:00"/>
    <x v="0"/>
    <n v="760.1"/>
    <x v="762"/>
    <n v="747.85"/>
    <d v="1899-12-30T15:00:00"/>
    <n v="12.25"/>
    <n v="12.25"/>
    <n v="162"/>
    <n v="1984.5"/>
    <n v="57"/>
    <n v="1927.5"/>
    <x v="0"/>
    <n v="1.6116300486778101E-2"/>
    <n v="434017.10000000003"/>
    <n v="7000"/>
    <n v="571"/>
    <n v="216"/>
    <n v="6778.75"/>
    <x v="774"/>
  </r>
  <r>
    <x v="7"/>
    <x v="346"/>
    <d v="1899-12-30T14:00:00"/>
    <x v="1"/>
    <n v="2408.0500000000002"/>
    <x v="763"/>
    <n v="2402.1999999999998"/>
    <d v="1899-12-30T15:00:00"/>
    <n v="43.850000000000364"/>
    <n v="-5.8500000000003638"/>
    <n v="45"/>
    <n v="-263.25000000001637"/>
    <n v="50"/>
    <n v="-313.25000000001637"/>
    <x v="1"/>
    <n v="1.8209754780839402E-2"/>
    <n v="382879.95"/>
    <n v="7000"/>
    <n v="159"/>
    <n v="192"/>
    <n v="-1122.1500000000578"/>
    <x v="775"/>
  </r>
  <r>
    <x v="9"/>
    <x v="347"/>
    <d v="1899-12-30T10:00:00"/>
    <x v="1"/>
    <n v="1222.25"/>
    <x v="764"/>
    <n v="1247.05"/>
    <d v="1899-12-30T15:00:00"/>
    <n v="12.25"/>
    <n v="24.799999999999955"/>
    <n v="162"/>
    <n v="4017.5999999999926"/>
    <n v="93"/>
    <n v="3924.5999999999926"/>
    <x v="0"/>
    <n v="1.0022499488647999E-2"/>
    <n v="697904.75"/>
    <n v="7000"/>
    <n v="571"/>
    <n v="353"/>
    <n v="13807.799999999974"/>
    <x v="776"/>
  </r>
  <r>
    <x v="6"/>
    <x v="347"/>
    <d v="1899-12-30T10:30:00"/>
    <x v="1"/>
    <n v="2800"/>
    <x v="765"/>
    <n v="2881.65"/>
    <d v="1899-12-30T15:00:00"/>
    <n v="59.699999999999818"/>
    <n v="81.650000000000091"/>
    <n v="33"/>
    <n v="2694.450000000003"/>
    <n v="44"/>
    <n v="2650.450000000003"/>
    <x v="0"/>
    <n v="2.1321428571428502E-2"/>
    <n v="327600"/>
    <n v="7000"/>
    <n v="117"/>
    <n v="167"/>
    <n v="9386.0500000000102"/>
    <x v="777"/>
  </r>
  <r>
    <x v="15"/>
    <x v="347"/>
    <d v="1899-12-30T11:45:00"/>
    <x v="1"/>
    <n v="150.4"/>
    <x v="766"/>
    <n v="148.4"/>
    <d v="1899-12-30T11:45:00"/>
    <n v="2"/>
    <n v="-2"/>
    <n v="988"/>
    <n v="-1976"/>
    <n v="68"/>
    <n v="-2044"/>
    <x v="1"/>
    <n v="1.3297872340425501E-2"/>
    <n v="526400"/>
    <n v="7000"/>
    <n v="3500"/>
    <n v="262"/>
    <n v="-7262"/>
    <x v="778"/>
  </r>
  <r>
    <x v="3"/>
    <x v="347"/>
    <d v="1899-12-30T10:00:00"/>
    <x v="1"/>
    <n v="1067.3499999999999"/>
    <x v="767"/>
    <n v="1113.5"/>
    <d v="1899-12-30T15:00:00"/>
    <n v="22"/>
    <n v="46.150000000000091"/>
    <n v="90"/>
    <n v="4153.5000000000082"/>
    <n v="46"/>
    <n v="4107.5000000000082"/>
    <x v="0"/>
    <n v="2.0611795568464E-2"/>
    <n v="339417.3"/>
    <n v="7000"/>
    <n v="318"/>
    <n v="174"/>
    <n v="14501.70000000003"/>
    <x v="779"/>
  </r>
  <r>
    <x v="16"/>
    <x v="347"/>
    <d v="1899-12-30T13:45:00"/>
    <x v="1"/>
    <n v="264.05"/>
    <x v="768"/>
    <n v="260.64999999999998"/>
    <d v="1899-12-30T13:45:00"/>
    <n v="3.4000000000000341"/>
    <n v="-3.4000000000000341"/>
    <n v="584"/>
    <n v="-1985.6000000000199"/>
    <n v="71"/>
    <n v="-2056.6000000000199"/>
    <x v="1"/>
    <n v="1.28763491762925E-2"/>
    <n v="543414.9"/>
    <n v="7000"/>
    <n v="2058"/>
    <n v="270"/>
    <n v="-7267.2000000000698"/>
    <x v="780"/>
  </r>
  <r>
    <x v="1"/>
    <x v="347"/>
    <d v="1899-12-30T10:00:00"/>
    <x v="1"/>
    <n v="603"/>
    <x v="769"/>
    <n v="620.75"/>
    <d v="1899-12-30T15:00:00"/>
    <n v="12.200000000000045"/>
    <n v="17.75"/>
    <n v="163"/>
    <n v="2893.25"/>
    <n v="46"/>
    <n v="2847.25"/>
    <x v="0"/>
    <n v="2.0232172470978499E-2"/>
    <n v="345519"/>
    <n v="7000"/>
    <n v="573"/>
    <n v="176"/>
    <n v="9994.75"/>
    <x v="781"/>
  </r>
  <r>
    <x v="2"/>
    <x v="348"/>
    <d v="1899-12-30T10:15:00"/>
    <x v="0"/>
    <n v="21511.05"/>
    <x v="770"/>
    <n v="21102.95"/>
    <d v="1899-12-30T15:00:00"/>
    <n v="219.95000000000073"/>
    <n v="408.09999999999854"/>
    <n v="9"/>
    <n v="3672.8999999999869"/>
    <n v="89"/>
    <n v="3583.8999999999869"/>
    <x v="0"/>
    <n v="1.0224977395338701E-2"/>
    <n v="666842.54999999993"/>
    <n v="7000"/>
    <n v="31"/>
    <n v="331"/>
    <n v="12320.099999999955"/>
    <x v="782"/>
  </r>
  <r>
    <x v="10"/>
    <x v="348"/>
    <d v="1899-12-30T10:30:00"/>
    <x v="0"/>
    <n v="905.35"/>
    <x v="771"/>
    <n v="899.1"/>
    <d v="1899-12-30T15:00:00"/>
    <n v="14.149999999999977"/>
    <n v="6.25"/>
    <n v="141"/>
    <n v="881.25"/>
    <n v="59"/>
    <n v="822.25"/>
    <x v="0"/>
    <n v="1.5629314629701199E-2"/>
    <n v="447242.9"/>
    <n v="7000"/>
    <n v="494"/>
    <n v="223"/>
    <n v="2864.5"/>
    <x v="783"/>
  </r>
  <r>
    <x v="0"/>
    <x v="348"/>
    <d v="1899-12-30T10:15:00"/>
    <x v="0"/>
    <n v="200.1"/>
    <x v="772"/>
    <n v="184.1"/>
    <d v="1899-12-30T15:00:00"/>
    <n v="3.75"/>
    <n v="16"/>
    <n v="530"/>
    <n v="8480"/>
    <n v="47"/>
    <n v="8433"/>
    <x v="0"/>
    <n v="1.8740629685157401E-2"/>
    <n v="373386.6"/>
    <n v="7000"/>
    <n v="1866"/>
    <n v="180"/>
    <n v="29676"/>
    <x v="784"/>
  </r>
  <r>
    <x v="1"/>
    <x v="348"/>
    <d v="1899-12-30T10:45:00"/>
    <x v="0"/>
    <n v="603.54999999999995"/>
    <x v="773"/>
    <n v="610.70000000000005"/>
    <d v="1899-12-30T11:00:00"/>
    <n v="7.1500000000000909"/>
    <n v="-7.1500000000000909"/>
    <n v="278"/>
    <n v="-1987.7000000000253"/>
    <n v="78"/>
    <n v="-2065.7000000000253"/>
    <x v="1"/>
    <n v="1.1846574434595501E-2"/>
    <n v="590875.44999999995"/>
    <n v="7000"/>
    <n v="979"/>
    <n v="298"/>
    <n v="-7297.8500000000895"/>
    <x v="785"/>
  </r>
  <r>
    <x v="10"/>
    <x v="349"/>
    <d v="1899-12-30T10:00:00"/>
    <x v="0"/>
    <n v="860.25"/>
    <x v="774"/>
    <n v="872.4"/>
    <d v="1899-12-30T10:45:00"/>
    <n v="12.149999999999977"/>
    <n v="-12.149999999999977"/>
    <n v="164"/>
    <n v="-1992.5999999999963"/>
    <n v="66"/>
    <n v="-2058.5999999999963"/>
    <x v="1"/>
    <n v="1.41238012205754E-2"/>
    <n v="495504"/>
    <n v="7000"/>
    <n v="576"/>
    <n v="250"/>
    <n v="-7248.3999999999869"/>
    <x v="786"/>
  </r>
  <r>
    <x v="8"/>
    <x v="350"/>
    <d v="1899-12-30T10:00:00"/>
    <x v="1"/>
    <n v="1722.8"/>
    <x v="775"/>
    <n v="1730.05"/>
    <d v="1899-12-30T15:00:00"/>
    <n v="9.75"/>
    <n v="7.25"/>
    <n v="204"/>
    <n v="1479"/>
    <n v="163"/>
    <n v="1316"/>
    <x v="0"/>
    <n v="5.6593916879498496E-3"/>
    <n v="1235247.5999999999"/>
    <n v="7000"/>
    <n v="717"/>
    <n v="619"/>
    <n v="4579.25"/>
    <x v="787"/>
  </r>
  <r>
    <x v="14"/>
    <x v="350"/>
    <d v="1899-12-30T10:00:00"/>
    <x v="0"/>
    <n v="587.85"/>
    <x v="776"/>
    <n v="590"/>
    <d v="1899-12-30T15:00:00"/>
    <n v="6.1999999999999318"/>
    <n v="-2.1499999999999773"/>
    <n v="321"/>
    <n v="-690.1499999999927"/>
    <n v="87"/>
    <n v="-777.1499999999927"/>
    <x v="1"/>
    <n v="1.05469082248872E-2"/>
    <n v="663682.65"/>
    <n v="7000"/>
    <n v="1129"/>
    <n v="333"/>
    <n v="-2760.3499999999744"/>
    <x v="788"/>
  </r>
  <r>
    <x v="8"/>
    <x v="351"/>
    <d v="1899-12-30T10:00:00"/>
    <x v="0"/>
    <n v="1712"/>
    <x v="777"/>
    <n v="1724.3"/>
    <d v="1899-12-30T11:45:00"/>
    <n v="12.299999999999955"/>
    <n v="-12.299999999999955"/>
    <n v="162"/>
    <n v="-1992.5999999999926"/>
    <n v="129"/>
    <n v="-2121.5999999999926"/>
    <x v="1"/>
    <n v="7.1845794392523098E-3"/>
    <n v="974128"/>
    <n v="7000"/>
    <n v="569"/>
    <n v="489"/>
    <n v="-7487.6999999999744"/>
    <x v="789"/>
  </r>
  <r>
    <x v="17"/>
    <x v="352"/>
    <d v="1899-12-30T10:00:00"/>
    <x v="1"/>
    <n v="298"/>
    <x v="778"/>
    <n v="301.85000000000002"/>
    <d v="1899-12-30T15:00:00"/>
    <n v="3.6499999999999773"/>
    <n v="3.8500000000000227"/>
    <n v="544"/>
    <n v="2094.4000000000124"/>
    <n v="76"/>
    <n v="2018.4000000000124"/>
    <x v="0"/>
    <n v="1.2248322147650899E-2"/>
    <n v="571266"/>
    <n v="7000"/>
    <n v="1917"/>
    <n v="288"/>
    <n v="7092.4500000000435"/>
    <x v="790"/>
  </r>
  <r>
    <x v="13"/>
    <x v="352"/>
    <d v="1899-12-30T11:00:00"/>
    <x v="0"/>
    <n v="280.14999999999998"/>
    <x v="779"/>
    <n v="282.8"/>
    <d v="1899-12-30T15:00:00"/>
    <n v="2.6500000000000341"/>
    <n v="-2.6500000000000341"/>
    <n v="748"/>
    <n v="-1982.2000000000255"/>
    <n v="97"/>
    <n v="-2079.2000000000253"/>
    <x v="1"/>
    <n v="9.4592182759237406E-3"/>
    <n v="739876.14999999991"/>
    <n v="7000"/>
    <n v="2641"/>
    <n v="372"/>
    <n v="-7370.6500000000897"/>
    <x v="791"/>
  </r>
  <r>
    <x v="15"/>
    <x v="352"/>
    <d v="1899-12-30T10:00:00"/>
    <x v="1"/>
    <n v="163.19999999999999"/>
    <x v="780"/>
    <n v="166.05"/>
    <d v="1899-12-30T15:00:00"/>
    <n v="1"/>
    <n v="2.8500000000000227"/>
    <n v="1955"/>
    <n v="5571.7500000000446"/>
    <n v="149"/>
    <n v="5422.7500000000446"/>
    <x v="0"/>
    <n v="6.1274509803921602E-3"/>
    <n v="1142400"/>
    <n v="7000"/>
    <n v="7000"/>
    <n v="577"/>
    <n v="19373.00000000016"/>
    <x v="792"/>
  </r>
  <r>
    <x v="13"/>
    <x v="353"/>
    <d v="1899-12-30T10:45:00"/>
    <x v="1"/>
    <n v="288.89999999999998"/>
    <x v="781"/>
    <n v="287.25"/>
    <d v="1899-12-30T10:45:00"/>
    <n v="1.6499999999999773"/>
    <n v="-1.6499999999999773"/>
    <n v="1195"/>
    <n v="-1971.7499999999727"/>
    <n v="159"/>
    <n v="-2130.7499999999727"/>
    <x v="1"/>
    <n v="5.7113187954308704E-3"/>
    <n v="1225513.7999999998"/>
    <n v="7000"/>
    <n v="4242"/>
    <n v="612"/>
    <n v="-7611.2999999999038"/>
    <x v="793"/>
  </r>
  <r>
    <x v="7"/>
    <x v="354"/>
    <d v="1899-12-30T10:00:00"/>
    <x v="0"/>
    <n v="2551"/>
    <x v="782"/>
    <n v="2564.1999999999998"/>
    <d v="1899-12-30T11:15:00"/>
    <n v="13.199999999999818"/>
    <n v="-13.199999999999818"/>
    <n v="151"/>
    <n v="-1993.1999999999725"/>
    <n v="178"/>
    <n v="-2171.1999999999725"/>
    <x v="1"/>
    <n v="5.1744413955310898E-3"/>
    <n v="1352030"/>
    <n v="7000"/>
    <n v="530"/>
    <n v="678"/>
    <n v="-7673.9999999999036"/>
    <x v="794"/>
  </r>
  <r>
    <x v="3"/>
    <x v="354"/>
    <d v="1899-12-30T10:15:00"/>
    <x v="0"/>
    <n v="1097.05"/>
    <x v="783"/>
    <n v="1060.55"/>
    <d v="1899-12-30T15:00:00"/>
    <n v="10.950000000000045"/>
    <n v="36.5"/>
    <n v="182"/>
    <n v="6643"/>
    <n v="91"/>
    <n v="6552"/>
    <x v="0"/>
    <n v="9.9813135226289092E-3"/>
    <n v="701014.95"/>
    <n v="7000"/>
    <n v="639"/>
    <n v="345"/>
    <n v="22978.5"/>
    <x v="795"/>
  </r>
  <r>
    <x v="16"/>
    <x v="354"/>
    <d v="1899-12-30T13:45:00"/>
    <x v="0"/>
    <n v="262.10000000000002"/>
    <x v="784"/>
    <n v="260.39999999999998"/>
    <d v="1899-12-30T15:00:00"/>
    <n v="1.4499999999999886"/>
    <n v="1.7000000000000455"/>
    <n v="1357"/>
    <n v="2306.9000000000615"/>
    <n v="164"/>
    <n v="2142.9000000000615"/>
    <x v="0"/>
    <n v="5.5322396032048398E-3"/>
    <n v="1265156.7000000002"/>
    <n v="7000"/>
    <n v="4827"/>
    <n v="631"/>
    <n v="7574.9000000002197"/>
    <x v="796"/>
  </r>
  <r>
    <x v="14"/>
    <x v="354"/>
    <d v="1899-12-30T10:45:00"/>
    <x v="0"/>
    <n v="608.95000000000005"/>
    <x v="523"/>
    <n v="614.75"/>
    <d v="1899-12-30T11:15:00"/>
    <n v="5.7999999999999545"/>
    <n v="-5.7999999999999545"/>
    <n v="343"/>
    <n v="-1989.3999999999844"/>
    <n v="97"/>
    <n v="-2086.3999999999842"/>
    <x v="1"/>
    <n v="9.5245915099761106E-3"/>
    <n v="734393.70000000007"/>
    <n v="7000"/>
    <n v="1206"/>
    <n v="369"/>
    <n v="-7363.7999999999447"/>
    <x v="797"/>
  </r>
  <r>
    <x v="2"/>
    <x v="355"/>
    <d v="1899-12-30T10:00:00"/>
    <x v="1"/>
    <n v="22399"/>
    <x v="785"/>
    <n v="22250.1"/>
    <d v="1899-12-30T15:00:00"/>
    <n v="199"/>
    <n v="-148.90000000000146"/>
    <n v="10"/>
    <n v="-1489.0000000000146"/>
    <n v="103"/>
    <n v="-1592.0000000000146"/>
    <x v="1"/>
    <n v="8.8843251930889808E-3"/>
    <n v="783965"/>
    <n v="7000"/>
    <n v="35"/>
    <n v="391"/>
    <n v="-5602.5000000000509"/>
    <x v="798"/>
  </r>
  <r>
    <x v="3"/>
    <x v="355"/>
    <d v="1899-12-30T13:30:00"/>
    <x v="1"/>
    <n v="1056.5"/>
    <x v="786"/>
    <n v="1049.75"/>
    <d v="1899-12-30T13:30:00"/>
    <n v="6.75"/>
    <n v="-6.75"/>
    <n v="295"/>
    <n v="-1991.25"/>
    <n v="143"/>
    <n v="-2134.25"/>
    <x v="1"/>
    <n v="6.3890203502129702E-3"/>
    <n v="1095590.5"/>
    <n v="7000"/>
    <n v="1037"/>
    <n v="547"/>
    <n v="-7546.75"/>
    <x v="799"/>
  </r>
  <r>
    <x v="17"/>
    <x v="356"/>
    <d v="1899-12-30T10:00:00"/>
    <x v="1"/>
    <n v="280.5"/>
    <x v="610"/>
    <n v="282.89999999999998"/>
    <d v="1899-12-30T15:00:00"/>
    <n v="2.5"/>
    <n v="2.3999999999999773"/>
    <n v="792"/>
    <n v="1900.799999999982"/>
    <n v="103"/>
    <n v="1797.799999999982"/>
    <x v="0"/>
    <n v="8.9126559714794995E-3"/>
    <n v="785400"/>
    <n v="7000"/>
    <n v="2800"/>
    <n v="395"/>
    <n v="6324.9999999999363"/>
    <x v="800"/>
  </r>
  <r>
    <x v="10"/>
    <x v="357"/>
    <d v="1899-12-30T10:15:00"/>
    <x v="0"/>
    <n v="790.2"/>
    <x v="787"/>
    <n v="785.45"/>
    <d v="1899-12-30T15:00:00"/>
    <n v="5.2999999999999545"/>
    <n v="4.75"/>
    <n v="375"/>
    <n v="1781.25"/>
    <n v="136"/>
    <n v="1645.25"/>
    <x v="0"/>
    <n v="6.7071627436091604E-3"/>
    <n v="1043064.0000000001"/>
    <n v="7000"/>
    <n v="1320"/>
    <n v="520"/>
    <n v="5750"/>
    <x v="801"/>
  </r>
  <r>
    <x v="12"/>
    <x v="357"/>
    <d v="1899-12-30T10:45:00"/>
    <x v="0"/>
    <n v="6667"/>
    <x v="788"/>
    <n v="6733.6"/>
    <d v="1899-12-30T13:45:00"/>
    <n v="66.600000000000364"/>
    <n v="-66.600000000000364"/>
    <n v="30"/>
    <n v="-1998.0000000000109"/>
    <n v="93"/>
    <n v="-2091.0000000000109"/>
    <x v="1"/>
    <n v="9.9895005249738093E-3"/>
    <n v="700035"/>
    <n v="7000"/>
    <n v="105"/>
    <n v="352"/>
    <n v="-7345.0000000000382"/>
    <x v="802"/>
  </r>
  <r>
    <x v="3"/>
    <x v="358"/>
    <d v="1899-12-30T10:00:00"/>
    <x v="1"/>
    <n v="1041.9000000000001"/>
    <x v="789"/>
    <n v="1046.5999999999999"/>
    <d v="1899-12-30T15:00:00"/>
    <n v="13.400000000000091"/>
    <n v="4.6999999999998181"/>
    <n v="148"/>
    <n v="695.59999999997308"/>
    <n v="72"/>
    <n v="623.59999999997308"/>
    <x v="0"/>
    <n v="1.2861119109319599E-2"/>
    <n v="543871.80000000005"/>
    <n v="7000"/>
    <n v="522"/>
    <n v="273"/>
    <n v="2180.399999999905"/>
    <x v="803"/>
  </r>
  <r>
    <x v="1"/>
    <x v="358"/>
    <d v="1899-12-30T14:00:00"/>
    <x v="1"/>
    <n v="605.25"/>
    <x v="790"/>
    <n v="597.6"/>
    <d v="1899-12-30T14:00:00"/>
    <n v="7.6499999999999773"/>
    <n v="-7.6499999999999773"/>
    <n v="260"/>
    <n v="-1988.9999999999941"/>
    <n v="72"/>
    <n v="-2060.9999999999941"/>
    <x v="1"/>
    <n v="1.2639405204460901E-2"/>
    <n v="553803.75"/>
    <n v="7000"/>
    <n v="915"/>
    <n v="276"/>
    <n v="-7275.7499999999791"/>
    <x v="804"/>
  </r>
  <r>
    <x v="2"/>
    <x v="359"/>
    <d v="1899-12-30T10:00:00"/>
    <x v="0"/>
    <n v="21750"/>
    <x v="791"/>
    <n v="21570.6"/>
    <d v="1899-12-30T15:00:00"/>
    <n v="167.84999999999854"/>
    <n v="179.40000000000146"/>
    <n v="11"/>
    <n v="1973.400000000016"/>
    <n v="110"/>
    <n v="1863.400000000016"/>
    <x v="0"/>
    <n v="7.7172413793102799E-3"/>
    <n v="891750"/>
    <n v="7000"/>
    <n v="41"/>
    <n v="445"/>
    <n v="6910.4000000000597"/>
    <x v="805"/>
  </r>
  <r>
    <x v="11"/>
    <x v="360"/>
    <d v="1899-12-30T10:00:00"/>
    <x v="1"/>
    <n v="1888.65"/>
    <x v="792"/>
    <n v="1894.65"/>
    <d v="1899-12-30T15:00:00"/>
    <n v="33.300000000000182"/>
    <n v="6"/>
    <n v="60"/>
    <n v="360"/>
    <n v="53"/>
    <n v="307"/>
    <x v="0"/>
    <n v="1.7631641648796902E-2"/>
    <n v="396616.5"/>
    <n v="7000"/>
    <n v="210"/>
    <n v="199"/>
    <n v="1061"/>
    <x v="806"/>
  </r>
  <r>
    <x v="9"/>
    <x v="361"/>
    <d v="1899-12-30T10:15:00"/>
    <x v="0"/>
    <n v="1186.4000000000001"/>
    <x v="793"/>
    <n v="1200.9000000000001"/>
    <d v="1899-12-30T11:15:00"/>
    <n v="14.5"/>
    <n v="-14.5"/>
    <n v="137"/>
    <n v="-1986.5"/>
    <n v="76"/>
    <n v="-2062.5"/>
    <x v="1"/>
    <n v="1.22218476062036E-2"/>
    <n v="571844.80000000005"/>
    <n v="7000"/>
    <n v="482"/>
    <n v="288"/>
    <n v="-7277"/>
    <x v="807"/>
  </r>
  <r>
    <x v="10"/>
    <x v="361"/>
    <d v="1899-12-30T10:00:00"/>
    <x v="0"/>
    <n v="792.6"/>
    <x v="794"/>
    <n v="803.85"/>
    <d v="1899-12-30T11:15:00"/>
    <n v="11.25"/>
    <n v="-11.25"/>
    <n v="177"/>
    <n v="-1991.25"/>
    <n v="65"/>
    <n v="-2056.25"/>
    <x v="1"/>
    <n v="1.41937925813777E-2"/>
    <n v="492997.2"/>
    <n v="7000"/>
    <n v="622"/>
    <n v="249"/>
    <n v="-7246.5"/>
    <x v="808"/>
  </r>
  <r>
    <x v="0"/>
    <x v="361"/>
    <d v="1899-12-30T10:15:00"/>
    <x v="0"/>
    <n v="174.2"/>
    <x v="795"/>
    <n v="176.35"/>
    <d v="1899-12-30T12:00:00"/>
    <n v="2.1500000000000057"/>
    <n v="-2.1500000000000057"/>
    <n v="920"/>
    <n v="-1978.0000000000052"/>
    <n v="75"/>
    <n v="-2053.0000000000055"/>
    <x v="1"/>
    <n v="1.23421354764639E-2"/>
    <n v="567021"/>
    <n v="7000"/>
    <n v="3255"/>
    <n v="286"/>
    <n v="-7284.2500000000182"/>
    <x v="809"/>
  </r>
  <r>
    <x v="11"/>
    <x v="361"/>
    <d v="1899-12-30T10:00:00"/>
    <x v="0"/>
    <n v="1880"/>
    <x v="796"/>
    <n v="1907"/>
    <d v="1899-12-30T11:15:00"/>
    <n v="27"/>
    <n v="-27"/>
    <n v="74"/>
    <n v="-1998"/>
    <n v="65"/>
    <n v="-2063"/>
    <x v="1"/>
    <n v="1.43617021276596E-2"/>
    <n v="486920"/>
    <n v="7000"/>
    <n v="259"/>
    <n v="246"/>
    <n v="-7239"/>
    <x v="810"/>
  </r>
  <r>
    <x v="13"/>
    <x v="362"/>
    <d v="1899-12-30T10:00:00"/>
    <x v="0"/>
    <n v="277.7"/>
    <x v="797"/>
    <n v="277.64999999999998"/>
    <d v="1899-12-30T15:00:00"/>
    <n v="1.5500000000000114"/>
    <n v="5.0000000000011369E-2"/>
    <n v="1271"/>
    <n v="63.55000000001445"/>
    <n v="163"/>
    <n v="-99.44999999998555"/>
    <x v="1"/>
    <n v="5.5815628375945701E-3"/>
    <n v="1254093.2"/>
    <n v="7000"/>
    <n v="4516"/>
    <n v="627"/>
    <n v="-401.19999999994866"/>
    <x v="811"/>
  </r>
  <r>
    <x v="1"/>
    <x v="362"/>
    <d v="1899-12-30T10:30:00"/>
    <x v="1"/>
    <n v="684.5"/>
    <x v="798"/>
    <n v="695.1"/>
    <d v="1899-12-30T15:00:00"/>
    <n v="9.5"/>
    <n v="10.600000000000023"/>
    <n v="210"/>
    <n v="2226.0000000000045"/>
    <n v="67"/>
    <n v="2159.0000000000045"/>
    <x v="0"/>
    <n v="1.38787436084733E-2"/>
    <n v="503792"/>
    <n v="7000"/>
    <n v="736"/>
    <n v="254"/>
    <n v="7547.6000000000167"/>
    <x v="812"/>
  </r>
  <r>
    <x v="13"/>
    <x v="363"/>
    <d v="1899-12-30T10:00:00"/>
    <x v="1"/>
    <n v="283"/>
    <x v="799"/>
    <n v="283.64999999999998"/>
    <d v="1899-12-30T15:00:00"/>
    <n v="2"/>
    <n v="0.64999999999997726"/>
    <n v="988"/>
    <n v="642.19999999997754"/>
    <n v="129"/>
    <n v="513.19999999997754"/>
    <x v="0"/>
    <n v="7.0671378091872799E-3"/>
    <n v="990500"/>
    <n v="7000"/>
    <n v="3500"/>
    <n v="496"/>
    <n v="1778.9999999999204"/>
    <x v="813"/>
  </r>
  <r>
    <x v="4"/>
    <x v="363"/>
    <d v="1899-12-30T10:30:00"/>
    <x v="1"/>
    <n v="726"/>
    <x v="800"/>
    <n v="720.5"/>
    <d v="1899-12-30T10:30:00"/>
    <n v="5.5"/>
    <n v="-5.5"/>
    <n v="362"/>
    <n v="-1991"/>
    <n v="121"/>
    <n v="-2112"/>
    <x v="1"/>
    <n v="7.5757575757575803E-3"/>
    <n v="923472"/>
    <n v="7000"/>
    <n v="1272"/>
    <n v="460"/>
    <n v="-7456"/>
    <x v="814"/>
  </r>
  <r>
    <x v="1"/>
    <x v="363"/>
    <d v="1899-12-30T10:00:00"/>
    <x v="1"/>
    <n v="709.8"/>
    <x v="801"/>
    <n v="712.65"/>
    <d v="1899-12-30T15:00:00"/>
    <n v="9.8499999999999091"/>
    <n v="2.8500000000000227"/>
    <n v="202"/>
    <n v="575.70000000000459"/>
    <n v="67"/>
    <n v="508.70000000000459"/>
    <x v="0"/>
    <n v="1.3877148492532999E-2"/>
    <n v="503957.99999999994"/>
    <n v="7000"/>
    <n v="710"/>
    <n v="253"/>
    <n v="1770.5000000000161"/>
    <x v="815"/>
  </r>
  <r>
    <x v="12"/>
    <x v="364"/>
    <d v="1899-12-30T13:15:00"/>
    <x v="1"/>
    <n v="7235"/>
    <x v="802"/>
    <n v="7162.05"/>
    <d v="1899-12-30T13:15:00"/>
    <n v="72.949999999999818"/>
    <n v="-72.949999999999818"/>
    <n v="27"/>
    <n v="-1969.6499999999951"/>
    <n v="90"/>
    <n v="-2059.6499999999951"/>
    <x v="1"/>
    <n v="1.00829302004146E-2"/>
    <n v="687325"/>
    <n v="7000"/>
    <n v="95"/>
    <n v="342"/>
    <n v="-7272.2499999999827"/>
    <x v="816"/>
  </r>
  <r>
    <x v="17"/>
    <x v="365"/>
    <d v="1899-12-30T10:15:00"/>
    <x v="0"/>
    <n v="289.2"/>
    <x v="803"/>
    <n v="285.2"/>
    <d v="1899-12-30T15:00:00"/>
    <n v="3.3000000000000114"/>
    <n v="4"/>
    <n v="601"/>
    <n v="2404"/>
    <n v="80"/>
    <n v="2324"/>
    <x v="0"/>
    <n v="1.14107883817428E-2"/>
    <n v="613393.19999999995"/>
    <n v="7000"/>
    <n v="2121"/>
    <n v="305"/>
    <n v="8179"/>
    <x v="817"/>
  </r>
  <r>
    <x v="6"/>
    <x v="365"/>
    <d v="1899-12-30T10:00:00"/>
    <x v="0"/>
    <n v="2834.4"/>
    <x v="804"/>
    <n v="2857.5"/>
    <d v="1899-12-30T12:45:00"/>
    <n v="23.099999999999909"/>
    <n v="-23.099999999999909"/>
    <n v="86"/>
    <n v="-1986.5999999999922"/>
    <n v="113"/>
    <n v="-2099.5999999999922"/>
    <x v="1"/>
    <n v="8.1498729889923505E-3"/>
    <n v="858823.20000000007"/>
    <n v="7000"/>
    <n v="303"/>
    <n v="432"/>
    <n v="-7431.299999999972"/>
    <x v="818"/>
  </r>
  <r>
    <x v="9"/>
    <x v="366"/>
    <d v="1899-12-30T10:00:00"/>
    <x v="1"/>
    <n v="1273.55"/>
    <x v="805"/>
    <n v="1295.05"/>
    <d v="1899-12-30T15:00:00"/>
    <n v="9"/>
    <n v="21.5"/>
    <n v="221"/>
    <n v="4751.5"/>
    <n v="131"/>
    <n v="4620.5"/>
    <x v="0"/>
    <n v="7.0668603509874001E-3"/>
    <n v="989548.35"/>
    <n v="7000"/>
    <n v="777"/>
    <n v="499"/>
    <n v="16206.5"/>
    <x v="819"/>
  </r>
  <r>
    <x v="13"/>
    <x v="366"/>
    <d v="1899-12-30T13:30:00"/>
    <x v="0"/>
    <n v="276.35000000000002"/>
    <x v="143"/>
    <n v="277.60000000000002"/>
    <d v="1899-12-30T14:15:00"/>
    <n v="1.25"/>
    <n v="-1.25"/>
    <n v="1571"/>
    <n v="-1963.75"/>
    <n v="201"/>
    <n v="-2164.75"/>
    <x v="1"/>
    <n v="4.5232495024425503E-3"/>
    <n v="1547560.0000000002"/>
    <n v="7000"/>
    <n v="5600"/>
    <n v="776"/>
    <n v="-7776"/>
    <x v="820"/>
  </r>
  <r>
    <x v="10"/>
    <x v="367"/>
    <d v="1899-12-30T10:00:00"/>
    <x v="0"/>
    <n v="850.85"/>
    <x v="806"/>
    <n v="866.05"/>
    <d v="1899-12-30T11:00:00"/>
    <n v="15.199999999999932"/>
    <n v="-15.199999999999932"/>
    <n v="131"/>
    <n v="-1991.1999999999912"/>
    <n v="52"/>
    <n v="-2043.1999999999912"/>
    <x v="1"/>
    <n v="1.78644884527237E-2"/>
    <n v="391391"/>
    <n v="7000"/>
    <n v="460"/>
    <n v="198"/>
    <n v="-7189.9999999999691"/>
    <x v="821"/>
  </r>
  <r>
    <x v="16"/>
    <x v="367"/>
    <d v="1899-12-30T10:15:00"/>
    <x v="0"/>
    <n v="280.2"/>
    <x v="807"/>
    <n v="278.35000000000002"/>
    <d v="1899-12-30T15:00:00"/>
    <n v="2.1000000000000227"/>
    <n v="1.8499999999999659"/>
    <n v="942"/>
    <n v="1742.699999999968"/>
    <n v="122"/>
    <n v="1620.699999999968"/>
    <x v="0"/>
    <n v="7.4946466809422702E-3"/>
    <n v="933906.6"/>
    <n v="7000"/>
    <n v="3333"/>
    <n v="466"/>
    <n v="5700.0499999998865"/>
    <x v="822"/>
  </r>
  <r>
    <x v="0"/>
    <x v="367"/>
    <d v="1899-12-30T10:00:00"/>
    <x v="0"/>
    <n v="190.65"/>
    <x v="808"/>
    <n v="185.8"/>
    <d v="1899-12-30T15:00:00"/>
    <n v="1.6500000000000057"/>
    <n v="4.8499999999999943"/>
    <n v="1195"/>
    <n v="5795.7499999999936"/>
    <n v="104"/>
    <n v="5691.7499999999936"/>
    <x v="0"/>
    <n v="8.6546026750590407E-3"/>
    <n v="808737.3"/>
    <n v="7000"/>
    <n v="4242"/>
    <n v="400"/>
    <n v="20173.699999999975"/>
    <x v="823"/>
  </r>
  <r>
    <x v="4"/>
    <x v="368"/>
    <d v="1899-12-30T10:00:00"/>
    <x v="0"/>
    <n v="709.6"/>
    <x v="809"/>
    <n v="699.35"/>
    <d v="1899-12-30T15:00:00"/>
    <n v="6.8999999999999773"/>
    <n v="10.25"/>
    <n v="288"/>
    <n v="2952"/>
    <n v="94"/>
    <n v="2858"/>
    <x v="0"/>
    <n v="9.7237880496053794E-3"/>
    <n v="719534.4"/>
    <n v="7000"/>
    <n v="1014"/>
    <n v="358"/>
    <n v="10035.5"/>
    <x v="824"/>
  </r>
  <r>
    <x v="13"/>
    <x v="369"/>
    <d v="1899-12-30T12:30:00"/>
    <x v="0"/>
    <n v="275.95"/>
    <x v="810"/>
    <n v="277.39999999999998"/>
    <d v="1899-12-30T13:00:00"/>
    <n v="1.4499999999999886"/>
    <n v="-1.4499999999999886"/>
    <n v="1357"/>
    <n v="-1967.6499999999846"/>
    <n v="173"/>
    <n v="-2140.6499999999846"/>
    <x v="1"/>
    <n v="5.2545751041854997E-3"/>
    <n v="1332010.6499999999"/>
    <n v="7000"/>
    <n v="4827"/>
    <n v="668"/>
    <n v="-7667.1499999999451"/>
    <x v="825"/>
  </r>
  <r>
    <x v="0"/>
    <x v="369"/>
    <d v="1899-12-30T10:00:00"/>
    <x v="1"/>
    <n v="180.8"/>
    <x v="811"/>
    <n v="180.2"/>
    <d v="1899-12-30T15:00:00"/>
    <n v="3.1000000000000227"/>
    <n v="-0.60000000000002274"/>
    <n v="640"/>
    <n v="-384.00000000001455"/>
    <n v="54"/>
    <n v="-438.00000000001455"/>
    <x v="1"/>
    <n v="1.7146017699115199E-2"/>
    <n v="408246.4"/>
    <n v="7000"/>
    <n v="2258"/>
    <n v="204"/>
    <n v="-1558.8000000000513"/>
    <x v="826"/>
  </r>
  <r>
    <x v="7"/>
    <x v="370"/>
    <d v="1899-12-30T10:45:00"/>
    <x v="1"/>
    <n v="2490"/>
    <x v="812"/>
    <n v="2480.1"/>
    <d v="1899-12-30T10:45:00"/>
    <n v="9.9000000000000909"/>
    <n v="-9.9000000000000909"/>
    <n v="201"/>
    <n v="-1989.9000000000183"/>
    <n v="230"/>
    <n v="-2219.9000000000183"/>
    <x v="1"/>
    <n v="3.9759036144578703E-3"/>
    <n v="1760430"/>
    <n v="7000"/>
    <n v="707"/>
    <n v="879"/>
    <n v="-7878.3000000000648"/>
    <x v="827"/>
  </r>
  <r>
    <x v="13"/>
    <x v="370"/>
    <d v="1899-12-30T13:15:00"/>
    <x v="1"/>
    <n v="277.45"/>
    <x v="290"/>
    <n v="276.95"/>
    <d v="1899-12-30T15:00:00"/>
    <n v="1.6999999999999886"/>
    <n v="-0.5"/>
    <n v="1160"/>
    <n v="-580"/>
    <n v="148"/>
    <n v="-728"/>
    <x v="1"/>
    <n v="6.1272301315551999E-3"/>
    <n v="1142261.6499999999"/>
    <n v="7000"/>
    <n v="4117"/>
    <n v="571"/>
    <n v="-2629.5"/>
    <x v="828"/>
  </r>
  <r>
    <x v="8"/>
    <x v="371"/>
    <d v="1899-12-30T10:00:00"/>
    <x v="0"/>
    <n v="1878.35"/>
    <x v="813"/>
    <n v="1896.5"/>
    <d v="1899-12-30T14:00:00"/>
    <n v="18.150000000000091"/>
    <n v="-18.150000000000091"/>
    <n v="110"/>
    <n v="-1996.50000000001"/>
    <n v="96"/>
    <n v="-2092.50000000001"/>
    <x v="1"/>
    <n v="9.6627359118375607E-3"/>
    <n v="723164.75"/>
    <n v="7000"/>
    <n v="385"/>
    <n v="364"/>
    <n v="-7351.7500000000346"/>
    <x v="829"/>
  </r>
  <r>
    <x v="5"/>
    <x v="372"/>
    <d v="1899-12-30T12:15:00"/>
    <x v="1"/>
    <n v="358.8"/>
    <x v="814"/>
    <n v="361.1"/>
    <d v="1899-12-30T15:00:00"/>
    <n v="5.6000000000000227"/>
    <n v="2.3000000000000114"/>
    <n v="355"/>
    <n v="816.50000000000409"/>
    <n v="59"/>
    <n v="757.50000000000409"/>
    <x v="0"/>
    <n v="1.5607580824972199E-2"/>
    <n v="448141.2"/>
    <n v="7000"/>
    <n v="1249"/>
    <n v="225"/>
    <n v="2647.7000000000144"/>
    <x v="830"/>
  </r>
  <r>
    <x v="9"/>
    <x v="372"/>
    <d v="1899-12-30T10:15:00"/>
    <x v="0"/>
    <n v="1324.55"/>
    <x v="815"/>
    <n v="1323.7"/>
    <d v="1899-12-30T15:00:00"/>
    <n v="6.9500000000000455"/>
    <n v="0.84999999999990905"/>
    <n v="286"/>
    <n v="243.09999999997399"/>
    <n v="175"/>
    <n v="68.099999999973988"/>
    <x v="0"/>
    <n v="5.2470650409573404E-3"/>
    <n v="1333821.8499999999"/>
    <n v="7000"/>
    <n v="1007"/>
    <n v="667"/>
    <n v="188.94999999990841"/>
    <x v="831"/>
  </r>
  <r>
    <x v="7"/>
    <x v="372"/>
    <d v="1899-12-30T10:00:00"/>
    <x v="0"/>
    <n v="2595.1"/>
    <x v="816"/>
    <n v="2622"/>
    <d v="1899-12-30T10:15:00"/>
    <n v="26.900000000000091"/>
    <n v="-26.900000000000091"/>
    <n v="74"/>
    <n v="-1990.6000000000067"/>
    <n v="89"/>
    <n v="-2079.6000000000067"/>
    <x v="1"/>
    <n v="1.03656891834612E-2"/>
    <n v="674726"/>
    <n v="7000"/>
    <n v="260"/>
    <n v="340"/>
    <n v="-7334.0000000000236"/>
    <x v="832"/>
  </r>
  <r>
    <x v="10"/>
    <x v="372"/>
    <d v="1899-12-30T11:45:00"/>
    <x v="1"/>
    <n v="854.5"/>
    <x v="817"/>
    <n v="864.3"/>
    <d v="1899-12-30T15:00:00"/>
    <n v="9.6499999999999773"/>
    <n v="9.7999999999999545"/>
    <n v="206"/>
    <n v="2018.7999999999906"/>
    <n v="82"/>
    <n v="1936.7999999999906"/>
    <x v="0"/>
    <n v="1.1293153891164399E-2"/>
    <n v="619512.5"/>
    <n v="7000"/>
    <n v="725"/>
    <n v="312"/>
    <n v="6792.9999999999673"/>
    <x v="833"/>
  </r>
  <r>
    <x v="12"/>
    <x v="373"/>
    <d v="1899-12-30T10:15:00"/>
    <x v="0"/>
    <n v="7411.1"/>
    <x v="818"/>
    <n v="7440.45"/>
    <d v="1899-12-30T10:30:00"/>
    <n v="29.349999999999454"/>
    <n v="-29.349999999999454"/>
    <n v="68"/>
    <n v="-1995.7999999999629"/>
    <n v="233"/>
    <n v="-2228.7999999999629"/>
    <x v="1"/>
    <n v="3.96027580251237E-3"/>
    <n v="1763841.8"/>
    <n v="7000"/>
    <n v="238"/>
    <n v="884"/>
    <n v="-7869.2999999998701"/>
    <x v="834"/>
  </r>
  <r>
    <x v="3"/>
    <x v="373"/>
    <d v="1899-12-30T10:00:00"/>
    <x v="0"/>
    <n v="1105.4000000000001"/>
    <x v="819"/>
    <n v="1113.45"/>
    <d v="1899-12-30T14:45:00"/>
    <n v="8.0499999999999545"/>
    <n v="-8.0499999999999545"/>
    <n v="247"/>
    <n v="-1988.3499999999888"/>
    <n v="127"/>
    <n v="-2115.3499999999885"/>
    <x v="1"/>
    <n v="7.2824316989324699E-3"/>
    <n v="960592.60000000009"/>
    <n v="7000"/>
    <n v="869"/>
    <n v="483"/>
    <n v="-7478.4499999999607"/>
    <x v="835"/>
  </r>
  <r>
    <x v="7"/>
    <x v="374"/>
    <d v="1899-12-30T10:00:00"/>
    <x v="0"/>
    <n v="2552"/>
    <x v="820"/>
    <n v="2578.4"/>
    <d v="1899-12-30T14:45:00"/>
    <n v="26.400000000000091"/>
    <n v="-26.400000000000091"/>
    <n v="75"/>
    <n v="-1980.0000000000068"/>
    <n v="89"/>
    <n v="-2069.0000000000068"/>
    <x v="1"/>
    <n v="1.03448275862069E-2"/>
    <n v="676280"/>
    <n v="7000"/>
    <n v="265"/>
    <n v="340"/>
    <n v="-7336.0000000000236"/>
    <x v="836"/>
  </r>
  <r>
    <x v="6"/>
    <x v="374"/>
    <d v="1899-12-30T10:00:00"/>
    <x v="0"/>
    <n v="3022.2"/>
    <x v="821"/>
    <n v="2961.35"/>
    <d v="1899-12-30T15:00:00"/>
    <n v="16.75"/>
    <n v="60.849999999999909"/>
    <n v="119"/>
    <n v="7241.1499999999887"/>
    <n v="164"/>
    <n v="7077.1499999999887"/>
    <x v="0"/>
    <n v="5.5423201641188503E-3"/>
    <n v="1260257.3999999999"/>
    <n v="7000"/>
    <n v="417"/>
    <n v="624"/>
    <n v="24750.449999999961"/>
    <x v="837"/>
  </r>
  <r>
    <x v="11"/>
    <x v="374"/>
    <d v="1899-12-30T10:00:00"/>
    <x v="0"/>
    <n v="1836.65"/>
    <x v="822"/>
    <n v="1846.8"/>
    <d v="1899-12-30T10:15:00"/>
    <n v="10.149999999999864"/>
    <n v="-10.149999999999864"/>
    <n v="196"/>
    <n v="-1989.3999999999733"/>
    <n v="167"/>
    <n v="-2156.3999999999733"/>
    <x v="1"/>
    <n v="5.5263659379848401E-3"/>
    <n v="1265451.8500000001"/>
    <n v="7000"/>
    <n v="689"/>
    <n v="635"/>
    <n v="-7628.3499999999058"/>
    <x v="838"/>
  </r>
  <r>
    <x v="11"/>
    <x v="375"/>
    <d v="1899-12-30T10:00:00"/>
    <x v="1"/>
    <n v="1919.8"/>
    <x v="823"/>
    <n v="1987.75"/>
    <d v="1899-12-30T15:00:00"/>
    <n v="15.700000000000045"/>
    <n v="67.950000000000045"/>
    <n v="127"/>
    <n v="8629.6500000000051"/>
    <n v="115"/>
    <n v="8514.6500000000051"/>
    <x v="0"/>
    <n v="8.1779352015835197E-3"/>
    <n v="854311"/>
    <n v="7000"/>
    <n v="445"/>
    <n v="435"/>
    <n v="29802.750000000022"/>
    <x v="839"/>
  </r>
  <r>
    <x v="7"/>
    <x v="376"/>
    <d v="1899-12-30T11:15:00"/>
    <x v="1"/>
    <n v="2607.1999999999998"/>
    <x v="824"/>
    <n v="2591.3000000000002"/>
    <d v="1899-12-30T11:15:00"/>
    <n v="15.899999999999636"/>
    <n v="-15.899999999999636"/>
    <n v="125"/>
    <n v="-1987.4999999999545"/>
    <n v="150"/>
    <n v="-2137.4999999999545"/>
    <x v="1"/>
    <n v="6.0984964713100796E-3"/>
    <n v="1147168"/>
    <n v="7000"/>
    <n v="440"/>
    <n v="572"/>
    <n v="-7567.9999999998399"/>
    <x v="840"/>
  </r>
  <r>
    <x v="10"/>
    <x v="376"/>
    <d v="1899-12-30T10:15:00"/>
    <x v="0"/>
    <n v="840.1"/>
    <x v="825"/>
    <n v="844.1"/>
    <d v="1899-12-30T10:45:00"/>
    <n v="4"/>
    <n v="-4"/>
    <n v="497"/>
    <n v="-1988"/>
    <n v="193"/>
    <n v="-2181"/>
    <x v="1"/>
    <n v="4.7613379359599996E-3"/>
    <n v="1470175"/>
    <n v="7000"/>
    <n v="1750"/>
    <n v="737"/>
    <n v="-7737"/>
    <x v="841"/>
  </r>
  <r>
    <x v="8"/>
    <x v="376"/>
    <d v="1899-12-30T10:00:00"/>
    <x v="1"/>
    <n v="1945.5"/>
    <x v="826"/>
    <n v="1956.1"/>
    <d v="1899-12-30T15:00:00"/>
    <n v="5.5"/>
    <n v="10.599999999999909"/>
    <n v="362"/>
    <n v="3837.1999999999671"/>
    <n v="325"/>
    <n v="3512.1999999999671"/>
    <x v="0"/>
    <n v="2.82703675147777E-3"/>
    <n v="2474676"/>
    <n v="7000"/>
    <n v="1272"/>
    <n v="1241"/>
    <n v="12242.199999999884"/>
    <x v="842"/>
  </r>
  <r>
    <x v="1"/>
    <x v="376"/>
    <d v="1899-12-30T10:00:00"/>
    <x v="0"/>
    <n v="765"/>
    <x v="827"/>
    <n v="768.4"/>
    <d v="1899-12-30T10:30:00"/>
    <n v="3.3999999999999773"/>
    <n v="-3.3999999999999773"/>
    <n v="584"/>
    <n v="-1985.5999999999867"/>
    <n v="206"/>
    <n v="-2191.5999999999867"/>
    <x v="1"/>
    <n v="4.4444444444444202E-3"/>
    <n v="1574370"/>
    <n v="7000"/>
    <n v="2058"/>
    <n v="789"/>
    <n v="-7786.1999999999534"/>
    <x v="843"/>
  </r>
  <r>
    <x v="17"/>
    <x v="377"/>
    <d v="1899-12-30T11:00:00"/>
    <x v="0"/>
    <n v="327.7"/>
    <x v="828"/>
    <n v="324.05"/>
    <d v="1899-12-30T15:00:00"/>
    <n v="1.8000000000000114"/>
    <n v="3.6499999999999773"/>
    <n v="1097"/>
    <n v="4004.0499999999752"/>
    <n v="165"/>
    <n v="3839.0499999999752"/>
    <x v="0"/>
    <n v="5.4928288068355601E-3"/>
    <n v="1274097.5999999999"/>
    <n v="7000"/>
    <n v="3888"/>
    <n v="634"/>
    <n v="13557.199999999912"/>
    <x v="844"/>
  </r>
  <r>
    <x v="10"/>
    <x v="378"/>
    <d v="1899-12-30T13:00:00"/>
    <x v="1"/>
    <n v="874.7"/>
    <x v="829"/>
    <n v="866.3"/>
    <d v="1899-12-30T13:00:00"/>
    <n v="8.4000000000000909"/>
    <n v="-8.4000000000000909"/>
    <n v="237"/>
    <n v="-1990.8000000000216"/>
    <n v="95"/>
    <n v="-2085.8000000000216"/>
    <x v="1"/>
    <n v="9.6032925574483698E-3"/>
    <n v="832714.4"/>
    <n v="8000"/>
    <n v="952"/>
    <n v="415"/>
    <n v="-8411.8000000000866"/>
    <x v="845"/>
  </r>
  <r>
    <x v="6"/>
    <x v="378"/>
    <d v="1899-12-30T12:45:00"/>
    <x v="0"/>
    <n v="3015"/>
    <x v="830"/>
    <n v="3036"/>
    <d v="1899-12-30T15:00:00"/>
    <n v="21"/>
    <n v="-21"/>
    <n v="95"/>
    <n v="-1995"/>
    <n v="133"/>
    <n v="-2128"/>
    <x v="1"/>
    <n v="6.9651741293532297E-3"/>
    <n v="1145700"/>
    <n v="8000"/>
    <n v="380"/>
    <n v="575"/>
    <n v="-8555"/>
    <x v="846"/>
  </r>
  <r>
    <x v="4"/>
    <x v="378"/>
    <d v="1899-12-30T11:45:00"/>
    <x v="1"/>
    <n v="711.65"/>
    <x v="831"/>
    <n v="707.05"/>
    <d v="1899-12-30T11:45:00"/>
    <n v="4.6000000000000227"/>
    <n v="-4.6000000000000227"/>
    <n v="432"/>
    <n v="-1987.2000000000098"/>
    <n v="141"/>
    <n v="-2128.2000000000098"/>
    <x v="1"/>
    <n v="6.4638516124499697E-3"/>
    <n v="1237559.3499999999"/>
    <n v="8000"/>
    <n v="1739"/>
    <n v="617"/>
    <n v="-8616.4000000000397"/>
    <x v="847"/>
  </r>
  <r>
    <x v="5"/>
    <x v="379"/>
    <d v="1899-12-30T11:30:00"/>
    <x v="0"/>
    <n v="371.4"/>
    <x v="832"/>
    <n v="373.7"/>
    <d v="1899-12-30T12:15:00"/>
    <n v="2.3000000000000114"/>
    <n v="-2.3000000000000114"/>
    <n v="860"/>
    <n v="-1978.0000000000098"/>
    <n v="148"/>
    <n v="-2126.00000000001"/>
    <x v="1"/>
    <n v="6.1927840603123599E-3"/>
    <n v="1291729.2"/>
    <n v="8000"/>
    <n v="3478"/>
    <n v="648"/>
    <n v="-8647.4000000000397"/>
    <x v="848"/>
  </r>
  <r>
    <x v="4"/>
    <x v="379"/>
    <d v="1899-12-30T10:45:00"/>
    <x v="1"/>
    <n v="721.5"/>
    <x v="833"/>
    <n v="712.25"/>
    <d v="1899-12-30T10:45:00"/>
    <n v="9.25"/>
    <n v="-9.25"/>
    <n v="215"/>
    <n v="-1988.75"/>
    <n v="71"/>
    <n v="-2059.75"/>
    <x v="1"/>
    <n v="1.2820512820512799E-2"/>
    <n v="623376"/>
    <n v="8000"/>
    <n v="864"/>
    <n v="310"/>
    <n v="-8302"/>
    <x v="849"/>
  </r>
  <r>
    <x v="15"/>
    <x v="380"/>
    <d v="1899-12-30T10:00:00"/>
    <x v="0"/>
    <n v="140.35"/>
    <x v="834"/>
    <n v="140.25"/>
    <d v="1899-12-30T15:00:00"/>
    <n v="1.3000000000000114"/>
    <n v="9.9999999999994316E-2"/>
    <n v="1511"/>
    <n v="151.09999999999141"/>
    <n v="98"/>
    <n v="53.099999999991411"/>
    <x v="0"/>
    <n v="9.2625578909869E-3"/>
    <n v="863573.54999999993"/>
    <n v="8000"/>
    <n v="6153"/>
    <n v="432"/>
    <n v="183.29999999996505"/>
    <x v="850"/>
  </r>
  <r>
    <x v="3"/>
    <x v="381"/>
    <d v="1899-12-30T10:30:00"/>
    <x v="0"/>
    <n v="1127"/>
    <x v="835"/>
    <n v="1131.7"/>
    <d v="1899-12-30T14:30:00"/>
    <n v="4.7000000000000455"/>
    <n v="-4.7000000000000455"/>
    <n v="423"/>
    <n v="-1988.1000000000192"/>
    <n v="220"/>
    <n v="-2208.1000000000195"/>
    <x v="1"/>
    <n v="4.1703637976930304E-3"/>
    <n v="1918154"/>
    <n v="8000"/>
    <n v="1702"/>
    <n v="962"/>
    <n v="-8961.4000000000779"/>
    <x v="851"/>
  </r>
  <r>
    <x v="9"/>
    <x v="382"/>
    <d v="1899-12-30T10:00:00"/>
    <x v="1"/>
    <n v="1290.95"/>
    <x v="836"/>
    <n v="1326.8"/>
    <d v="1899-12-30T15:00:00"/>
    <n v="16.450000000000045"/>
    <n v="35.849999999999909"/>
    <n v="121"/>
    <n v="4337.8499999999894"/>
    <n v="73"/>
    <n v="4264.8499999999894"/>
    <x v="0"/>
    <n v="1.274255393315E-2"/>
    <n v="627401.70000000007"/>
    <n v="8000"/>
    <n v="486"/>
    <n v="319"/>
    <n v="17104.099999999955"/>
    <x v="852"/>
  </r>
  <r>
    <x v="10"/>
    <x v="382"/>
    <d v="1899-12-30T11:00:00"/>
    <x v="1"/>
    <n v="791.5"/>
    <x v="837"/>
    <n v="801.4"/>
    <d v="1899-12-30T15:00:00"/>
    <n v="7.3999999999999773"/>
    <n v="9.8999999999999773"/>
    <n v="269"/>
    <n v="2663.099999999994"/>
    <n v="99"/>
    <n v="2564.099999999994"/>
    <x v="0"/>
    <n v="9.3493367024636495E-3"/>
    <n v="855611.5"/>
    <n v="8000"/>
    <n v="1081"/>
    <n v="431"/>
    <n v="10270.899999999976"/>
    <x v="853"/>
  </r>
  <r>
    <x v="13"/>
    <x v="382"/>
    <d v="1899-12-30T11:45:00"/>
    <x v="1"/>
    <n v="271.55"/>
    <x v="838"/>
    <n v="270.05"/>
    <d v="1899-12-30T11:45:00"/>
    <n v="1.5"/>
    <n v="-1.5"/>
    <n v="1313"/>
    <n v="-1969.5"/>
    <n v="164"/>
    <n v="-2133.5"/>
    <x v="1"/>
    <n v="5.5238445958387004E-3"/>
    <n v="1448176.1500000001"/>
    <n v="8000"/>
    <n v="5333"/>
    <n v="723"/>
    <n v="-8722.5"/>
    <x v="854"/>
  </r>
  <r>
    <x v="3"/>
    <x v="382"/>
    <d v="1899-12-30T11:15:00"/>
    <x v="1"/>
    <n v="1077.6500000000001"/>
    <x v="839"/>
    <n v="1097.4000000000001"/>
    <d v="1899-12-30T15:00:00"/>
    <n v="17.200000000000045"/>
    <n v="19.75"/>
    <n v="116"/>
    <n v="2291"/>
    <n v="59"/>
    <n v="2232"/>
    <x v="0"/>
    <n v="1.5960655129216399E-2"/>
    <n v="501107.25000000006"/>
    <n v="8000"/>
    <n v="465"/>
    <n v="253"/>
    <n v="8930.75"/>
    <x v="855"/>
  </r>
  <r>
    <x v="16"/>
    <x v="382"/>
    <d v="1899-12-30T13:00:00"/>
    <x v="1"/>
    <n v="278.75"/>
    <x v="840"/>
    <n v="281"/>
    <d v="1899-12-30T15:00:00"/>
    <n v="3.3000000000000114"/>
    <n v="2.25"/>
    <n v="601"/>
    <n v="1352.25"/>
    <n v="78"/>
    <n v="1274.25"/>
    <x v="0"/>
    <n v="1.18385650224216E-2"/>
    <n v="675690"/>
    <n v="8000"/>
    <n v="2424"/>
    <n v="340"/>
    <n v="5114"/>
    <x v="856"/>
  </r>
  <r>
    <x v="0"/>
    <x v="382"/>
    <d v="1899-12-30T11:00:00"/>
    <x v="1"/>
    <n v="156.94999999999999"/>
    <x v="841"/>
    <n v="158.25"/>
    <d v="1899-12-30T15:00:00"/>
    <n v="1.5499999999999829"/>
    <n v="1.3000000000000114"/>
    <n v="1271"/>
    <n v="1652.3000000000145"/>
    <n v="93"/>
    <n v="1559.3000000000145"/>
    <x v="0"/>
    <n v="9.8757566103853597E-3"/>
    <n v="810018.95"/>
    <n v="8000"/>
    <n v="5161"/>
    <n v="407"/>
    <n v="6302.3000000000584"/>
    <x v="857"/>
  </r>
  <r>
    <x v="5"/>
    <x v="383"/>
    <d v="1899-12-30T10:00:00"/>
    <x v="1"/>
    <n v="361.35"/>
    <x v="842"/>
    <n v="373.85"/>
    <d v="1899-12-30T15:00:00"/>
    <n v="3.4500000000000455"/>
    <n v="12.5"/>
    <n v="575"/>
    <n v="7187.5"/>
    <n v="98"/>
    <n v="7089.5"/>
    <x v="0"/>
    <n v="9.5475300954754299E-3"/>
    <n v="837609.3"/>
    <n v="8000"/>
    <n v="2318"/>
    <n v="427"/>
    <n v="28548"/>
    <x v="858"/>
  </r>
  <r>
    <x v="2"/>
    <x v="383"/>
    <d v="1899-12-30T10:00:00"/>
    <x v="1"/>
    <n v="23082.6"/>
    <x v="843"/>
    <n v="23755.85"/>
    <d v="1899-12-30T15:00:00"/>
    <n v="152.59999999999854"/>
    <n v="673.25"/>
    <n v="13"/>
    <n v="8752.25"/>
    <n v="141"/>
    <n v="8611.25"/>
    <x v="0"/>
    <n v="6.6110403507403199E-3"/>
    <n v="1200295.2"/>
    <n v="8000"/>
    <n v="52"/>
    <n v="609"/>
    <n v="34400"/>
    <x v="859"/>
  </r>
  <r>
    <x v="16"/>
    <x v="383"/>
    <d v="1899-12-30T11:00:00"/>
    <x v="1"/>
    <n v="285.3"/>
    <x v="844"/>
    <n v="285.25"/>
    <d v="1899-12-30T15:00:00"/>
    <n v="2.6000000000000227"/>
    <n v="-5.0000000000011369E-2"/>
    <n v="762"/>
    <n v="-38.100000000008663"/>
    <n v="100"/>
    <n v="-138.10000000000866"/>
    <x v="1"/>
    <n v="9.1132141605328506E-3"/>
    <n v="877582.8"/>
    <n v="8000"/>
    <n v="3076"/>
    <n v="439"/>
    <n v="-592.80000000003497"/>
    <x v="860"/>
  </r>
  <r>
    <x v="6"/>
    <x v="384"/>
    <d v="1899-12-30T12:45:00"/>
    <x v="1"/>
    <n v="3337.9"/>
    <x v="845"/>
    <n v="3293"/>
    <d v="1899-12-30T12:45:00"/>
    <n v="44.900000000000091"/>
    <n v="-44.900000000000091"/>
    <n v="44"/>
    <n v="-1975.600000000004"/>
    <n v="68"/>
    <n v="-2043.600000000004"/>
    <x v="1"/>
    <n v="1.3451571347254301E-2"/>
    <n v="594146.20000000007"/>
    <n v="8000"/>
    <n v="178"/>
    <n v="296"/>
    <n v="-8288.2000000000153"/>
    <x v="861"/>
  </r>
  <r>
    <x v="15"/>
    <x v="384"/>
    <d v="1899-12-30T10:00:00"/>
    <x v="1"/>
    <n v="143.30000000000001"/>
    <x v="846"/>
    <n v="146.65"/>
    <d v="1899-12-30T15:00:00"/>
    <n v="0.55000000000001137"/>
    <n v="3.3499999999999943"/>
    <n v="3490"/>
    <n v="11691.49999999998"/>
    <n v="233"/>
    <n v="11458.49999999998"/>
    <x v="0"/>
    <n v="3.8381018841591899E-3"/>
    <n v="2084298.5000000002"/>
    <n v="8000"/>
    <n v="14545"/>
    <n v="1055"/>
    <n v="47670.74999999992"/>
    <x v="862"/>
  </r>
  <r>
    <x v="2"/>
    <x v="385"/>
    <d v="1899-12-30T14:15:00"/>
    <x v="1"/>
    <n v="23594.95"/>
    <x v="847"/>
    <n v="23880"/>
    <d v="1899-12-30T15:00:00"/>
    <n v="104.95000000000073"/>
    <n v="285.04999999999927"/>
    <n v="19"/>
    <n v="5415.9499999999862"/>
    <n v="208"/>
    <n v="5207.9499999999862"/>
    <x v="0"/>
    <n v="4.4479856918535803E-3"/>
    <n v="1793216.2"/>
    <n v="8000"/>
    <n v="76"/>
    <n v="903"/>
    <n v="20760.799999999945"/>
    <x v="863"/>
  </r>
  <r>
    <x v="10"/>
    <x v="385"/>
    <d v="1899-12-30T13:30:00"/>
    <x v="1"/>
    <n v="849.55"/>
    <x v="848"/>
    <n v="852.9"/>
    <d v="1899-12-30T15:00:00"/>
    <n v="9"/>
    <n v="3.3500000000000227"/>
    <n v="221"/>
    <n v="740.35000000000502"/>
    <n v="87"/>
    <n v="653.35000000000502"/>
    <x v="0"/>
    <n v="1.05938437996586E-2"/>
    <n v="754400.39999999991"/>
    <n v="8000"/>
    <n v="888"/>
    <n v="378"/>
    <n v="2596.8000000000202"/>
    <x v="864"/>
  </r>
  <r>
    <x v="8"/>
    <x v="385"/>
    <d v="1899-12-30T10:30:00"/>
    <x v="0"/>
    <n v="1936.65"/>
    <x v="849"/>
    <n v="1946"/>
    <d v="1899-12-30T12:15:00"/>
    <n v="9.3499999999999091"/>
    <n v="-9.3499999999999091"/>
    <n v="213"/>
    <n v="-1991.5499999999806"/>
    <n v="191"/>
    <n v="-2182.5499999999806"/>
    <x v="1"/>
    <n v="4.8279245088167196E-3"/>
    <n v="1655835.75"/>
    <n v="8000"/>
    <n v="855"/>
    <n v="830"/>
    <n v="-8824.2499999999218"/>
    <x v="865"/>
  </r>
  <r>
    <x v="3"/>
    <x v="385"/>
    <d v="1899-12-30T10:00:00"/>
    <x v="0"/>
    <n v="1121.7"/>
    <x v="850"/>
    <n v="1128.75"/>
    <d v="1899-12-30T12:45:00"/>
    <n v="7.0499999999999545"/>
    <n v="-7.0499999999999545"/>
    <n v="282"/>
    <n v="-1988.0999999999872"/>
    <n v="146"/>
    <n v="-2134.0999999999872"/>
    <x v="1"/>
    <n v="6.28510296870817E-3"/>
    <n v="1272007.8"/>
    <n v="8000"/>
    <n v="1134"/>
    <n v="639"/>
    <n v="-8633.699999999948"/>
    <x v="866"/>
  </r>
  <r>
    <x v="4"/>
    <x v="385"/>
    <d v="1899-12-30T10:00:00"/>
    <x v="0"/>
    <n v="708.2"/>
    <x v="851"/>
    <n v="711.4"/>
    <d v="1899-12-30T14:00:00"/>
    <n v="3.1999999999999318"/>
    <n v="-3.1999999999999318"/>
    <n v="620"/>
    <n v="-1983.9999999999577"/>
    <n v="203"/>
    <n v="-2186.9999999999577"/>
    <x v="1"/>
    <n v="4.5184975995480499E-3"/>
    <n v="1770500"/>
    <n v="8000"/>
    <n v="2500"/>
    <n v="888"/>
    <n v="-8887.999999999829"/>
    <x v="867"/>
  </r>
  <r>
    <x v="16"/>
    <x v="386"/>
    <d v="1899-12-30T10:30:00"/>
    <x v="1"/>
    <n v="298.25"/>
    <x v="852"/>
    <n v="300.60000000000002"/>
    <d v="1899-12-30T15:00:00"/>
    <n v="1.9499999999999886"/>
    <n v="2.3500000000000227"/>
    <n v="1013"/>
    <n v="2380.5500000000229"/>
    <n v="140"/>
    <n v="2240.5500000000229"/>
    <x v="0"/>
    <n v="6.5381391450125403E-3"/>
    <n v="1223421.5"/>
    <n v="8000"/>
    <n v="4102"/>
    <n v="615"/>
    <n v="9024.7000000000935"/>
    <x v="868"/>
  </r>
  <r>
    <x v="14"/>
    <x v="386"/>
    <d v="1899-12-30T11:15:00"/>
    <x v="0"/>
    <n v="428.2"/>
    <x v="853"/>
    <n v="423.7"/>
    <d v="1899-12-30T15:00:00"/>
    <n v="2.9499999999999886"/>
    <n v="4.5"/>
    <n v="672"/>
    <n v="3024"/>
    <n v="132"/>
    <n v="2892"/>
    <x v="0"/>
    <n v="6.8893040635216903E-3"/>
    <n v="1160850.2"/>
    <n v="8000"/>
    <n v="2711"/>
    <n v="578"/>
    <n v="11621.5"/>
    <x v="869"/>
  </r>
  <r>
    <x v="6"/>
    <x v="387"/>
    <d v="1899-12-30T10:00:00"/>
    <x v="0"/>
    <n v="3335.3"/>
    <x v="854"/>
    <n v="3326.1"/>
    <d v="1899-12-30T15:00:00"/>
    <n v="17.099999999999909"/>
    <n v="9.2000000000002728"/>
    <n v="116"/>
    <n v="1067.2000000000317"/>
    <n v="178"/>
    <n v="889.20000000003165"/>
    <x v="0"/>
    <n v="5.1269750847000002E-3"/>
    <n v="1557585.1"/>
    <n v="8000"/>
    <n v="467"/>
    <n v="778"/>
    <n v="3518.400000000127"/>
    <x v="870"/>
  </r>
  <r>
    <x v="15"/>
    <x v="387"/>
    <d v="1899-12-30T10:00:00"/>
    <x v="0"/>
    <n v="148.15"/>
    <x v="855"/>
    <n v="148.65"/>
    <d v="1899-12-30T14:15:00"/>
    <n v="0.5"/>
    <n v="-0.5"/>
    <n v="3824"/>
    <n v="-1912"/>
    <n v="262"/>
    <n v="-2174"/>
    <x v="1"/>
    <n v="3.3749578130273399E-3"/>
    <n v="2370400"/>
    <n v="8000"/>
    <n v="16000"/>
    <n v="1188"/>
    <n v="-9188"/>
    <x v="871"/>
  </r>
  <r>
    <x v="12"/>
    <x v="388"/>
    <d v="1899-12-30T10:00:00"/>
    <x v="0"/>
    <n v="7492.2"/>
    <x v="856"/>
    <n v="7533.75"/>
    <d v="1899-12-30T10:15:00"/>
    <n v="41.550000000000182"/>
    <n v="-41.550000000000182"/>
    <n v="48"/>
    <n v="-1994.4000000000087"/>
    <n v="166"/>
    <n v="-2160.4000000000087"/>
    <x v="1"/>
    <n v="5.5457675983022602E-3"/>
    <n v="1438502.4"/>
    <n v="8000"/>
    <n v="192"/>
    <n v="722"/>
    <n v="-8699.6000000000349"/>
    <x v="872"/>
  </r>
  <r>
    <x v="0"/>
    <x v="388"/>
    <d v="1899-12-30T10:15:00"/>
    <x v="1"/>
    <n v="177.85"/>
    <x v="857"/>
    <n v="176.8"/>
    <d v="1899-12-30T10:15:00"/>
    <n v="1.0499999999999829"/>
    <n v="-1.0499999999999829"/>
    <n v="1863"/>
    <n v="-1956.1499999999683"/>
    <n v="152"/>
    <n v="-2108.1499999999683"/>
    <x v="1"/>
    <n v="5.90385156030353E-3"/>
    <n v="1355039.15"/>
    <n v="8000"/>
    <n v="7619"/>
    <n v="676"/>
    <n v="-8675.9499999998698"/>
    <x v="873"/>
  </r>
  <r>
    <x v="1"/>
    <x v="388"/>
    <d v="1899-12-30T12:30:00"/>
    <x v="1"/>
    <n v="741.5"/>
    <x v="858"/>
    <n v="737.55"/>
    <d v="1899-12-30T15:00:00"/>
    <n v="8.6499999999999773"/>
    <n v="-3.9500000000000455"/>
    <n v="230"/>
    <n v="-908.50000000001046"/>
    <n v="79"/>
    <n v="-987.50000000001046"/>
    <x v="1"/>
    <n v="1.1665542818610901E-2"/>
    <n v="685146"/>
    <n v="8000"/>
    <n v="924"/>
    <n v="342"/>
    <n v="-3991.800000000042"/>
    <x v="874"/>
  </r>
  <r>
    <x v="17"/>
    <x v="389"/>
    <d v="1899-12-30T10:30:00"/>
    <x v="0"/>
    <n v="365.1"/>
    <x v="859"/>
    <n v="366.8"/>
    <d v="1899-12-30T15:00:00"/>
    <n v="3.25"/>
    <n v="-1.6999999999999886"/>
    <n v="611"/>
    <n v="-1038.699999999993"/>
    <n v="103"/>
    <n v="-1141.699999999993"/>
    <x v="1"/>
    <n v="8.9016707751300994E-3"/>
    <n v="898511.10000000009"/>
    <n v="8000"/>
    <n v="2461"/>
    <n v="451"/>
    <n v="-4634.6999999999716"/>
    <x v="875"/>
  </r>
  <r>
    <x v="4"/>
    <x v="390"/>
    <d v="1899-12-30T10:00:00"/>
    <x v="1"/>
    <n v="706.4"/>
    <x v="860"/>
    <n v="708.55"/>
    <d v="1899-12-30T15:00:00"/>
    <n v="5.1000000000000227"/>
    <n v="2.1499999999999773"/>
    <n v="390"/>
    <n v="838.49999999999113"/>
    <n v="127"/>
    <n v="711.49999999999113"/>
    <x v="0"/>
    <n v="7.2197055492639103E-3"/>
    <n v="1107635.2"/>
    <n v="8000"/>
    <n v="1568"/>
    <n v="555"/>
    <n v="2816.1999999999643"/>
    <x v="876"/>
  </r>
  <r>
    <x v="7"/>
    <x v="391"/>
    <d v="1899-12-30T11:30:00"/>
    <x v="1"/>
    <n v="2655"/>
    <x v="861"/>
    <n v="2640"/>
    <d v="1899-12-30T11:30:00"/>
    <n v="15"/>
    <n v="-15"/>
    <n v="133"/>
    <n v="-1995"/>
    <n v="162"/>
    <n v="-2157"/>
    <x v="1"/>
    <n v="5.6497175141242903E-3"/>
    <n v="1415115"/>
    <n v="8000"/>
    <n v="533"/>
    <n v="706"/>
    <n v="-8701"/>
    <x v="877"/>
  </r>
  <r>
    <x v="11"/>
    <x v="391"/>
    <d v="1899-12-30T10:00:00"/>
    <x v="0"/>
    <n v="1895"/>
    <x v="862"/>
    <n v="1893.85"/>
    <d v="1899-12-30T15:00:00"/>
    <n v="9"/>
    <n v="1.1500000000000909"/>
    <n v="221"/>
    <n v="254.1500000000201"/>
    <n v="193"/>
    <n v="61.1500000000201"/>
    <x v="0"/>
    <n v="4.7493403693931397E-3"/>
    <n v="1682760"/>
    <n v="8000"/>
    <n v="888"/>
    <n v="842"/>
    <n v="179.20000000008076"/>
    <x v="878"/>
  </r>
  <r>
    <x v="6"/>
    <x v="392"/>
    <d v="1899-12-30T10:45:00"/>
    <x v="1"/>
    <n v="3110"/>
    <x v="863"/>
    <n v="3125.55"/>
    <d v="1899-12-30T15:00:00"/>
    <n v="19.949999999999818"/>
    <n v="15.550000000000182"/>
    <n v="100"/>
    <n v="1555.0000000000182"/>
    <n v="144"/>
    <n v="1411.0000000000182"/>
    <x v="0"/>
    <n v="6.41479099678451E-3"/>
    <n v="1247110"/>
    <n v="8000"/>
    <n v="401"/>
    <n v="626"/>
    <n v="5609.5500000000729"/>
    <x v="879"/>
  </r>
  <r>
    <x v="3"/>
    <x v="392"/>
    <d v="1899-12-30T10:00:00"/>
    <x v="0"/>
    <n v="1116.0999999999999"/>
    <x v="864"/>
    <n v="1121"/>
    <d v="1899-12-30T14:30:00"/>
    <n v="4.9000000000000909"/>
    <n v="-4.9000000000000909"/>
    <n v="406"/>
    <n v="-1989.4000000000369"/>
    <n v="209"/>
    <n v="-2198.4000000000369"/>
    <x v="1"/>
    <n v="4.3902876086372999E-3"/>
    <n v="1821475.2"/>
    <n v="8000"/>
    <n v="1632"/>
    <n v="913"/>
    <n v="-8909.8000000001484"/>
    <x v="880"/>
  </r>
  <r>
    <x v="7"/>
    <x v="393"/>
    <d v="1899-12-30T12:00:00"/>
    <x v="1"/>
    <n v="2616"/>
    <x v="865"/>
    <n v="2605.4499999999998"/>
    <d v="1899-12-30T12:00:00"/>
    <n v="10.550000000000182"/>
    <n v="-10.550000000000182"/>
    <n v="189"/>
    <n v="-1993.9500000000344"/>
    <n v="227"/>
    <n v="-2220.9500000000344"/>
    <x v="1"/>
    <n v="4.0328746177370704E-3"/>
    <n v="1982928"/>
    <n v="8000"/>
    <n v="758"/>
    <n v="990"/>
    <n v="-8986.9000000001379"/>
    <x v="881"/>
  </r>
  <r>
    <x v="15"/>
    <x v="393"/>
    <d v="1899-12-30T13:45:00"/>
    <x v="0"/>
    <n v="146.30000000000001"/>
    <x v="866"/>
    <n v="147.4"/>
    <d v="1899-12-30T15:00:00"/>
    <n v="1.0999999999999943"/>
    <n v="-1.0999999999999943"/>
    <n v="1780"/>
    <n v="-1957.99999999999"/>
    <n v="121"/>
    <n v="-2078.99999999999"/>
    <x v="1"/>
    <n v="7.5187969924811601E-3"/>
    <n v="1063893.6000000001"/>
    <n v="8000"/>
    <n v="7272"/>
    <n v="534"/>
    <n v="-8533.1999999999589"/>
    <x v="882"/>
  </r>
  <r>
    <x v="16"/>
    <x v="394"/>
    <d v="1899-12-30T10:30:00"/>
    <x v="1"/>
    <n v="295.35000000000002"/>
    <x v="867"/>
    <n v="294"/>
    <d v="1899-12-30T10:30:00"/>
    <n v="1.3500000000000227"/>
    <n v="-1.3500000000000227"/>
    <n v="1456"/>
    <n v="-1965.6000000000331"/>
    <n v="198"/>
    <n v="-2163.6000000000331"/>
    <x v="1"/>
    <n v="4.5708481462672203E-3"/>
    <n v="1749948.7500000002"/>
    <n v="8000"/>
    <n v="5925"/>
    <n v="873"/>
    <n v="-8871.7500000001346"/>
    <x v="883"/>
  </r>
  <r>
    <x v="15"/>
    <x v="395"/>
    <d v="1899-12-30T10:00:00"/>
    <x v="1"/>
    <n v="143.85"/>
    <x v="868"/>
    <n v="145.19999999999999"/>
    <d v="1899-12-30T15:00:00"/>
    <n v="0.79999999999998295"/>
    <n v="1.3499999999999943"/>
    <n v="2430"/>
    <n v="3280.4999999999864"/>
    <n v="162"/>
    <n v="3118.4999999999864"/>
    <x v="0"/>
    <n v="5.5613486270419399E-3"/>
    <n v="1438500"/>
    <n v="8000"/>
    <n v="10000"/>
    <n v="723"/>
    <n v="12776.999999999944"/>
    <x v="884"/>
  </r>
  <r>
    <x v="17"/>
    <x v="396"/>
    <d v="1899-12-30T12:15:00"/>
    <x v="1"/>
    <n v="362.15"/>
    <x v="869"/>
    <n v="359.1"/>
    <d v="1899-12-30T12:15:00"/>
    <n v="3.0499999999999545"/>
    <n v="-3.0499999999999545"/>
    <n v="650"/>
    <n v="-1982.4999999999704"/>
    <n v="108"/>
    <n v="-2090.4999999999704"/>
    <x v="1"/>
    <n v="8.4219246168713395E-3"/>
    <n v="949557.29999999993"/>
    <n v="8000"/>
    <n v="2622"/>
    <n v="473"/>
    <n v="-8470.0999999998803"/>
    <x v="885"/>
  </r>
  <r>
    <x v="7"/>
    <x v="396"/>
    <d v="1899-12-30T10:00:00"/>
    <x v="0"/>
    <n v="2579"/>
    <x v="870"/>
    <n v="2559"/>
    <d v="1899-12-30T15:00:00"/>
    <n v="13.5"/>
    <n v="20"/>
    <n v="147"/>
    <n v="2940"/>
    <n v="174"/>
    <n v="2766"/>
    <x v="0"/>
    <n v="5.23458704924389E-3"/>
    <n v="1526768"/>
    <n v="8000"/>
    <n v="592"/>
    <n v="761"/>
    <n v="11079"/>
    <x v="886"/>
  </r>
  <r>
    <x v="3"/>
    <x v="396"/>
    <d v="1899-12-30T11:30:00"/>
    <x v="1"/>
    <n v="1115.5"/>
    <x v="871"/>
    <n v="1110.05"/>
    <d v="1899-12-30T11:30:00"/>
    <n v="5.4500000000000455"/>
    <n v="-5.4500000000000455"/>
    <n v="365"/>
    <n v="-1989.2500000000166"/>
    <n v="187"/>
    <n v="-2176.2500000000164"/>
    <x v="1"/>
    <n v="4.8857014791573701E-3"/>
    <n v="1636438.5"/>
    <n v="8000"/>
    <n v="1467"/>
    <n v="817"/>
    <n v="-8812.1500000000669"/>
    <x v="887"/>
  </r>
  <r>
    <x v="10"/>
    <x v="397"/>
    <d v="1899-12-30T10:00:00"/>
    <x v="1"/>
    <n v="822"/>
    <x v="872"/>
    <n v="837.5"/>
    <d v="1899-12-30T15:00:00"/>
    <n v="4.5"/>
    <n v="15.5"/>
    <n v="442"/>
    <n v="6851"/>
    <n v="169"/>
    <n v="6682"/>
    <x v="0"/>
    <n v="5.4744525547445301E-3"/>
    <n v="1460694"/>
    <n v="8000"/>
    <n v="1777"/>
    <n v="738"/>
    <n v="26805.5"/>
    <x v="888"/>
  </r>
  <r>
    <x v="13"/>
    <x v="397"/>
    <d v="1899-12-30T10:45:00"/>
    <x v="1"/>
    <n v="282.5"/>
    <x v="873"/>
    <n v="282"/>
    <d v="1899-12-30T10:45:00"/>
    <n v="0.5"/>
    <n v="-0.5"/>
    <n v="3824"/>
    <n v="-1912"/>
    <n v="497"/>
    <n v="-2409"/>
    <x v="1"/>
    <n v="1.76991150442478E-3"/>
    <n v="4520000"/>
    <n v="8000"/>
    <n v="16000"/>
    <n v="2258"/>
    <n v="-10258"/>
    <x v="889"/>
  </r>
  <r>
    <x v="12"/>
    <x v="397"/>
    <d v="1899-12-30T10:15:00"/>
    <x v="1"/>
    <n v="7394.7"/>
    <x v="874"/>
    <n v="7435"/>
    <d v="1899-12-30T15:00:00"/>
    <n v="49.800000000000182"/>
    <n v="40.300000000000182"/>
    <n v="40"/>
    <n v="1612.0000000000073"/>
    <n v="137"/>
    <n v="1475.0000000000073"/>
    <x v="0"/>
    <n v="6.73455312588748E-3"/>
    <n v="1183152"/>
    <n v="8000"/>
    <n v="160"/>
    <n v="594"/>
    <n v="5854.0000000000291"/>
    <x v="890"/>
  </r>
  <r>
    <x v="15"/>
    <x v="398"/>
    <d v="1899-12-30T10:00:00"/>
    <x v="0"/>
    <n v="147.19999999999999"/>
    <x v="875"/>
    <n v="145.25"/>
    <d v="1899-12-30T15:00:00"/>
    <n v="0.45000000000001705"/>
    <n v="1.9499999999999886"/>
    <n v="4228"/>
    <n v="8244.5999999999513"/>
    <n v="285"/>
    <n v="7959.5999999999513"/>
    <x v="0"/>
    <n v="3.0570652173914198E-3"/>
    <n v="2616774.4"/>
    <n v="8000"/>
    <n v="17777"/>
    <n v="1300"/>
    <n v="33365.149999999798"/>
    <x v="891"/>
  </r>
  <r>
    <x v="0"/>
    <x v="398"/>
    <d v="1899-12-30T14:00:00"/>
    <x v="0"/>
    <n v="180.75"/>
    <x v="876"/>
    <n v="181.55"/>
    <d v="1899-12-30T14:15:00"/>
    <n v="0.80000000000001137"/>
    <n v="-0.80000000000001137"/>
    <n v="2430"/>
    <n v="-1944.0000000000277"/>
    <n v="203"/>
    <n v="-2147.0000000000277"/>
    <x v="1"/>
    <n v="4.4260027662517904E-3"/>
    <n v="1807319.25"/>
    <n v="8000"/>
    <n v="9999"/>
    <n v="906"/>
    <n v="-8905.2000000001135"/>
    <x v="892"/>
  </r>
  <r>
    <x v="2"/>
    <x v="399"/>
    <d v="1899-12-30T10:30:00"/>
    <x v="1"/>
    <n v="20540"/>
    <x v="877"/>
    <n v="20430"/>
    <d v="1899-12-30T10:30:00"/>
    <n v="110"/>
    <n v="-110"/>
    <n v="18"/>
    <n v="-1980"/>
    <n v="170"/>
    <n v="-2150"/>
    <x v="1"/>
    <n v="5.3554040895813001E-3"/>
    <n v="1478880"/>
    <n v="8000"/>
    <n v="72"/>
    <n v="738"/>
    <n v="-8658"/>
    <x v="893"/>
  </r>
  <r>
    <x v="6"/>
    <x v="399"/>
    <d v="1899-12-30T10:00:00"/>
    <x v="0"/>
    <n v="2929"/>
    <x v="878"/>
    <n v="2937.75"/>
    <d v="1899-12-30T10:30:00"/>
    <n v="8.75"/>
    <n v="-8.75"/>
    <n v="227"/>
    <n v="-1986.25"/>
    <n v="307"/>
    <n v="-2293.25"/>
    <x v="1"/>
    <n v="2.9873677022874698E-3"/>
    <n v="2677106"/>
    <n v="8000"/>
    <n v="914"/>
    <n v="1341"/>
    <n v="-9338.5"/>
    <x v="894"/>
  </r>
  <r>
    <x v="2"/>
    <x v="400"/>
    <d v="1899-12-30T14:00:00"/>
    <x v="1"/>
    <n v="20671"/>
    <x v="879"/>
    <n v="20465.95"/>
    <d v="1899-12-30T14:00:00"/>
    <n v="205.04999999999927"/>
    <n v="-205.04999999999927"/>
    <n v="9"/>
    <n v="-1845.4499999999935"/>
    <n v="86"/>
    <n v="-1931.4499999999935"/>
    <x v="1"/>
    <n v="9.9196942576556205E-3"/>
    <n v="806169"/>
    <n v="8000"/>
    <n v="39"/>
    <n v="402"/>
    <n v="-8398.9499999999716"/>
    <x v="895"/>
  </r>
  <r>
    <x v="6"/>
    <x v="400"/>
    <d v="1899-12-30T11:30:00"/>
    <x v="0"/>
    <n v="2917"/>
    <x v="880"/>
    <n v="2903"/>
    <d v="1899-12-30T15:00:00"/>
    <n v="10.400000000000091"/>
    <n v="14"/>
    <n v="191"/>
    <n v="2674"/>
    <n v="256"/>
    <n v="2418"/>
    <x v="0"/>
    <n v="3.5653068220775101E-3"/>
    <n v="2243173"/>
    <n v="8000"/>
    <n v="769"/>
    <n v="1119"/>
    <n v="9647"/>
    <x v="896"/>
  </r>
  <r>
    <x v="12"/>
    <x v="400"/>
    <d v="1899-12-30T11:15:00"/>
    <x v="0"/>
    <n v="7340.7"/>
    <x v="881"/>
    <n v="7318.55"/>
    <d v="1899-12-30T15:00:00"/>
    <n v="38.300000000000182"/>
    <n v="22.149999999999636"/>
    <n v="52"/>
    <n v="1151.7999999999811"/>
    <n v="176"/>
    <n v="975.79999999998108"/>
    <x v="0"/>
    <n v="5.2174860708107101E-3"/>
    <n v="1526865.5999999999"/>
    <n v="8000"/>
    <n v="208"/>
    <n v="763"/>
    <n v="3844.1999999999243"/>
    <x v="897"/>
  </r>
  <r>
    <x v="0"/>
    <x v="400"/>
    <d v="1899-12-30T10:00:00"/>
    <x v="0"/>
    <n v="186.25"/>
    <x v="882"/>
    <n v="180.35"/>
    <d v="1899-12-30T15:00:00"/>
    <n v="0.80000000000001137"/>
    <n v="5.9000000000000057"/>
    <n v="2430"/>
    <n v="14337.000000000015"/>
    <n v="205"/>
    <n v="14132.000000000015"/>
    <x v="0"/>
    <n v="4.29530201342288E-3"/>
    <n v="1862313.75"/>
    <n v="8000"/>
    <n v="9999"/>
    <n v="917"/>
    <n v="58077.100000000057"/>
    <x v="898"/>
  </r>
  <r>
    <x v="11"/>
    <x v="401"/>
    <d v="1899-12-30T10:00:00"/>
    <x v="0"/>
    <n v="1814"/>
    <x v="883"/>
    <n v="1812.55"/>
    <d v="1899-12-30T15:00:00"/>
    <n v="7.1500000000000909"/>
    <n v="1.4500000000000455"/>
    <n v="278"/>
    <n v="403.10000000001264"/>
    <n v="232"/>
    <n v="171.10000000001264"/>
    <x v="0"/>
    <n v="3.9415656008820804E-3"/>
    <n v="2028052"/>
    <n v="8000"/>
    <n v="1118"/>
    <n v="1014"/>
    <n v="607.10000000005084"/>
    <x v="899"/>
  </r>
  <r>
    <x v="1"/>
    <x v="401"/>
    <d v="1899-12-30T10:00:00"/>
    <x v="0"/>
    <n v="777"/>
    <x v="884"/>
    <n v="771"/>
    <d v="1899-12-30T15:00:00"/>
    <n v="4"/>
    <n v="6"/>
    <n v="497"/>
    <n v="2982"/>
    <n v="177"/>
    <n v="2805"/>
    <x v="0"/>
    <n v="5.1480051480051496E-3"/>
    <n v="1554000"/>
    <n v="8000"/>
    <n v="2000"/>
    <n v="774"/>
    <n v="11226"/>
    <x v="900"/>
  </r>
  <r>
    <x v="10"/>
    <x v="402"/>
    <d v="1899-12-30T10:45:00"/>
    <x v="1"/>
    <n v="839.8"/>
    <x v="885"/>
    <n v="832.65"/>
    <d v="1899-12-30T10:45:00"/>
    <n v="7.1499999999999773"/>
    <n v="-7.1499999999999773"/>
    <n v="278"/>
    <n v="-1987.6999999999937"/>
    <n v="107"/>
    <n v="-2094.6999999999935"/>
    <x v="1"/>
    <n v="8.5139318885448598E-3"/>
    <n v="938896.39999999991"/>
    <n v="8000"/>
    <n v="1118"/>
    <n v="468"/>
    <n v="-8461.6999999999753"/>
    <x v="901"/>
  </r>
  <r>
    <x v="8"/>
    <x v="402"/>
    <d v="1899-12-30T10:00:00"/>
    <x v="0"/>
    <n v="1983.2"/>
    <x v="886"/>
    <n v="1973.6"/>
    <d v="1899-12-30T15:00:00"/>
    <n v="7.6499999999998636"/>
    <n v="9.6000000000001364"/>
    <n v="260"/>
    <n v="2496.0000000000355"/>
    <n v="237"/>
    <n v="2259.0000000000355"/>
    <x v="0"/>
    <n v="3.8574021782976299E-3"/>
    <n v="2072444"/>
    <n v="8000"/>
    <n v="1045"/>
    <n v="1034"/>
    <n v="8998.0000000001419"/>
    <x v="902"/>
  </r>
  <r>
    <x v="13"/>
    <x v="402"/>
    <d v="1899-12-30T10:15:00"/>
    <x v="0"/>
    <n v="294.10000000000002"/>
    <x v="887"/>
    <n v="295"/>
    <d v="1899-12-30T12:00:00"/>
    <n v="0.89999999999997726"/>
    <n v="-0.89999999999997726"/>
    <n v="2166"/>
    <n v="-1949.3999999999508"/>
    <n v="294"/>
    <n v="-2243.3999999999505"/>
    <x v="1"/>
    <n v="3.06018361101658E-3"/>
    <n v="2613960.8000000003"/>
    <n v="8000"/>
    <n v="8888"/>
    <n v="1309"/>
    <n v="-9308.199999999797"/>
    <x v="903"/>
  </r>
  <r>
    <x v="1"/>
    <x v="402"/>
    <d v="1899-12-30T10:00:00"/>
    <x v="0"/>
    <n v="760.1"/>
    <x v="888"/>
    <n v="765.5"/>
    <d v="1899-12-30T13:45:00"/>
    <n v="5.3999999999999773"/>
    <n v="-5.3999999999999773"/>
    <n v="368"/>
    <n v="-1987.1999999999916"/>
    <n v="130"/>
    <n v="-2117.1999999999916"/>
    <x v="1"/>
    <n v="7.1043283778449897E-3"/>
    <n v="1125708.1000000001"/>
    <n v="8000"/>
    <n v="1481"/>
    <n v="565"/>
    <n v="-8562.3999999999651"/>
    <x v="904"/>
  </r>
  <r>
    <x v="6"/>
    <x v="403"/>
    <d v="1899-12-30T10:00:00"/>
    <x v="1"/>
    <n v="2899"/>
    <x v="889"/>
    <n v="2902.85"/>
    <d v="1899-12-30T15:00:00"/>
    <n v="18.900000000000091"/>
    <n v="3.8499999999999091"/>
    <n v="105"/>
    <n v="404.24999999999045"/>
    <n v="141"/>
    <n v="263.24999999999045"/>
    <x v="0"/>
    <n v="6.5194894791307696E-3"/>
    <n v="1226277"/>
    <n v="8000"/>
    <n v="423"/>
    <n v="614"/>
    <n v="1014.5499999999615"/>
    <x v="905"/>
  </r>
  <r>
    <x v="12"/>
    <x v="403"/>
    <d v="1899-12-30T12:00:00"/>
    <x v="1"/>
    <n v="7370.85"/>
    <x v="890"/>
    <n v="7342.15"/>
    <d v="1899-12-30T12:00:00"/>
    <n v="28.700000000000728"/>
    <n v="-28.700000000000728"/>
    <n v="69"/>
    <n v="-1980.3000000000502"/>
    <n v="234"/>
    <n v="-2214.3000000000502"/>
    <x v="1"/>
    <n v="3.8937164641799399E-3"/>
    <n v="2049096.3"/>
    <n v="8000"/>
    <n v="278"/>
    <n v="1023"/>
    <n v="-9001.6000000002023"/>
    <x v="906"/>
  </r>
  <r>
    <x v="13"/>
    <x v="404"/>
    <d v="1899-12-30T10:00:00"/>
    <x v="0"/>
    <n v="292.8"/>
    <x v="891"/>
    <n v="291.5"/>
    <d v="1899-12-30T15:00:00"/>
    <n v="1.75"/>
    <n v="1.3000000000000114"/>
    <n v="1128"/>
    <n v="1466.4000000000128"/>
    <n v="152"/>
    <n v="1314.4000000000128"/>
    <x v="0"/>
    <n v="5.9767759562841501E-3"/>
    <n v="1338388.8"/>
    <n v="8000"/>
    <n v="4571"/>
    <n v="668"/>
    <n v="5274.300000000052"/>
    <x v="907"/>
  </r>
  <r>
    <x v="7"/>
    <x v="405"/>
    <d v="1899-12-30T13:15:00"/>
    <x v="1"/>
    <n v="2632"/>
    <x v="892"/>
    <n v="2618.75"/>
    <d v="1899-12-30T13:15:00"/>
    <n v="13.25"/>
    <n v="-13.25"/>
    <n v="150"/>
    <n v="-1987.5"/>
    <n v="182"/>
    <n v="-2169.5"/>
    <x v="1"/>
    <n v="5.0341945288753798E-3"/>
    <n v="1587096"/>
    <n v="8000"/>
    <n v="603"/>
    <n v="792"/>
    <n v="-8781.75"/>
    <x v="908"/>
  </r>
  <r>
    <x v="16"/>
    <x v="405"/>
    <d v="1899-12-30T10:30:00"/>
    <x v="1"/>
    <n v="296.75"/>
    <x v="893"/>
    <n v="294.64999999999998"/>
    <d v="1899-12-30T10:30:00"/>
    <n v="2.1000000000000227"/>
    <n v="-2.1000000000000227"/>
    <n v="942"/>
    <n v="-1978.2000000000214"/>
    <n v="129"/>
    <n v="-2107.2000000000216"/>
    <x v="1"/>
    <n v="7.0766638584667998E-3"/>
    <n v="1130320.75"/>
    <n v="8000"/>
    <n v="3809"/>
    <n v="564"/>
    <n v="-8562.9000000000869"/>
    <x v="909"/>
  </r>
  <r>
    <x v="10"/>
    <x v="406"/>
    <d v="1899-12-30T10:00:00"/>
    <x v="0"/>
    <n v="805.1"/>
    <x v="894"/>
    <n v="803.95"/>
    <d v="1899-12-30T15:00:00"/>
    <n v="4.9499999999999318"/>
    <n v="1.1499999999999773"/>
    <n v="402"/>
    <n v="462.29999999999086"/>
    <n v="149"/>
    <n v="313.29999999999086"/>
    <x v="0"/>
    <n v="6.1483045584398597E-3"/>
    <n v="1301041.6000000001"/>
    <n v="8000"/>
    <n v="1616"/>
    <n v="651"/>
    <n v="1207.3999999999633"/>
    <x v="910"/>
  </r>
  <r>
    <x v="4"/>
    <x v="407"/>
    <d v="1899-12-30T10:15:00"/>
    <x v="1"/>
    <n v="719.9"/>
    <x v="895"/>
    <n v="719.9"/>
    <d v="1899-12-30T15:00:00"/>
    <n v="2.6499999999999773"/>
    <n v="0"/>
    <n v="748"/>
    <n v="0"/>
    <n v="248"/>
    <n v="-248"/>
    <x v="1"/>
    <n v="3.68106681483536E-3"/>
    <n v="2172658.1999999997"/>
    <n v="8000"/>
    <n v="3018"/>
    <n v="1087"/>
    <n v="-1087"/>
    <x v="911"/>
  </r>
  <r>
    <x v="7"/>
    <x v="408"/>
    <d v="1899-12-30T12:30:00"/>
    <x v="0"/>
    <n v="2666.85"/>
    <x v="896"/>
    <n v="2674.4"/>
    <d v="1899-12-30T15:00:00"/>
    <n v="16.25"/>
    <n v="-7.5500000000001819"/>
    <n v="122"/>
    <n v="-921.10000000002219"/>
    <n v="150"/>
    <n v="-1071.1000000000222"/>
    <x v="1"/>
    <n v="6.0933310834880103E-3"/>
    <n v="1312090.2"/>
    <n v="8000"/>
    <n v="492"/>
    <n v="657"/>
    <n v="-4371.6000000000895"/>
    <x v="912"/>
  </r>
  <r>
    <x v="8"/>
    <x v="408"/>
    <d v="1899-12-30T10:30:00"/>
    <x v="1"/>
    <n v="1990"/>
    <x v="897"/>
    <n v="1984.45"/>
    <d v="1899-12-30T10:30:00"/>
    <n v="5.5499999999999545"/>
    <n v="-5.5499999999999545"/>
    <n v="358"/>
    <n v="-1986.8999999999837"/>
    <n v="328"/>
    <n v="-2314.8999999999837"/>
    <x v="1"/>
    <n v="2.7889447236180702E-3"/>
    <n v="2867590"/>
    <n v="8000"/>
    <n v="1441"/>
    <n v="1432"/>
    <n v="-9429.5499999999338"/>
    <x v="913"/>
  </r>
  <r>
    <x v="16"/>
    <x v="409"/>
    <d v="1899-12-30T13:00:00"/>
    <x v="1"/>
    <n v="285.45"/>
    <x v="898"/>
    <n v="283.60000000000002"/>
    <d v="1899-12-30T13:00:00"/>
    <n v="1.8499999999999659"/>
    <n v="-1.8499999999999659"/>
    <n v="1067"/>
    <n v="-1973.9499999999637"/>
    <n v="140"/>
    <n v="-2113.9499999999634"/>
    <x v="1"/>
    <n v="6.4809949203011603E-3"/>
    <n v="1234285.8"/>
    <n v="8000"/>
    <n v="4324"/>
    <n v="616"/>
    <n v="-8615.3999999998523"/>
    <x v="914"/>
  </r>
  <r>
    <x v="11"/>
    <x v="409"/>
    <d v="1899-12-30T10:00:00"/>
    <x v="0"/>
    <n v="1952.3"/>
    <x v="899"/>
    <n v="1965"/>
    <d v="1899-12-30T14:15:00"/>
    <n v="12.700000000000045"/>
    <n v="-12.700000000000045"/>
    <n v="157"/>
    <n v="-1993.9000000000071"/>
    <n v="142"/>
    <n v="-2135.9000000000069"/>
    <x v="1"/>
    <n v="6.5051477744199398E-3"/>
    <n v="1227996.7"/>
    <n v="8000"/>
    <n v="629"/>
    <n v="616"/>
    <n v="-8604.3000000000284"/>
    <x v="915"/>
  </r>
  <r>
    <x v="10"/>
    <x v="410"/>
    <d v="1899-12-30T10:15:00"/>
    <x v="0"/>
    <n v="733.05"/>
    <x v="900"/>
    <n v="726.35"/>
    <d v="1899-12-30T15:00:00"/>
    <n v="3.8500000000000227"/>
    <n v="6.6999999999999318"/>
    <n v="516"/>
    <n v="3457.1999999999648"/>
    <n v="174"/>
    <n v="3283.1999999999648"/>
    <x v="0"/>
    <n v="5.2520291930973602E-3"/>
    <n v="1522544.8499999999"/>
    <n v="8000"/>
    <n v="2077"/>
    <n v="758"/>
    <n v="13157.899999999858"/>
    <x v="916"/>
  </r>
  <r>
    <x v="1"/>
    <x v="410"/>
    <d v="1899-12-30T10:00:00"/>
    <x v="1"/>
    <n v="766.75"/>
    <x v="901"/>
    <n v="768"/>
    <d v="1899-12-30T15:00:00"/>
    <n v="7"/>
    <n v="1.25"/>
    <n v="284"/>
    <n v="355"/>
    <n v="101"/>
    <n v="254"/>
    <x v="0"/>
    <n v="9.1294424519074002E-3"/>
    <n v="875628.5"/>
    <n v="8000"/>
    <n v="1142"/>
    <n v="439"/>
    <n v="988.5"/>
    <x v="917"/>
  </r>
  <r>
    <x v="5"/>
    <x v="411"/>
    <d v="1899-12-30T11:30:00"/>
    <x v="0"/>
    <n v="331.15"/>
    <x v="902"/>
    <n v="336"/>
    <d v="1899-12-30T14:45:00"/>
    <n v="4.8500000000000227"/>
    <n v="-4.8500000000000227"/>
    <n v="410"/>
    <n v="-1988.5000000000093"/>
    <n v="63"/>
    <n v="-2051.5000000000091"/>
    <x v="1"/>
    <n v="1.46459308470482E-2"/>
    <n v="546066.35"/>
    <n v="8000"/>
    <n v="1649"/>
    <n v="276"/>
    <n v="-8273.6500000000378"/>
    <x v="918"/>
  </r>
  <r>
    <x v="9"/>
    <x v="412"/>
    <d v="1899-12-30T10:15:00"/>
    <x v="1"/>
    <n v="1424.8"/>
    <x v="903"/>
    <n v="1421.4"/>
    <d v="1899-12-30T10:15:00"/>
    <n v="3.3999999999998636"/>
    <n v="-3.3999999999998636"/>
    <n v="584"/>
    <n v="-1985.5999999999203"/>
    <n v="383"/>
    <n v="-2368.5999999999203"/>
    <x v="1"/>
    <n v="2.3862998315552098E-3"/>
    <n v="3771445.6"/>
    <n v="9000"/>
    <n v="2647"/>
    <n v="1884"/>
    <n v="-10883.799999999639"/>
    <x v="919"/>
  </r>
  <r>
    <x v="3"/>
    <x v="412"/>
    <d v="1899-12-30T10:15:00"/>
    <x v="1"/>
    <n v="1241.7"/>
    <x v="904"/>
    <n v="1235.05"/>
    <d v="1899-12-30T10:15:00"/>
    <n v="6.6500000000000909"/>
    <n v="-6.6500000000000909"/>
    <n v="299"/>
    <n v="-1988.3500000000272"/>
    <n v="171"/>
    <n v="-2159.3500000000272"/>
    <x v="1"/>
    <n v="5.3555609245390101E-3"/>
    <n v="1680020.1"/>
    <n v="9000"/>
    <n v="1353"/>
    <n v="838"/>
    <n v="-9835.4500000001226"/>
    <x v="920"/>
  </r>
  <r>
    <x v="0"/>
    <x v="412"/>
    <d v="1899-12-30T10:00:00"/>
    <x v="0"/>
    <n v="181.75"/>
    <x v="905"/>
    <n v="183.15"/>
    <d v="1899-12-30T10:45:00"/>
    <n v="1.4000000000000057"/>
    <n v="-1.4000000000000057"/>
    <n v="1405"/>
    <n v="-1967.000000000008"/>
    <n v="118"/>
    <n v="-2085.0000000000082"/>
    <x v="1"/>
    <n v="7.7028885832187404E-3"/>
    <n v="1168289"/>
    <n v="9000"/>
    <n v="6428"/>
    <n v="587"/>
    <n v="-9586.2000000000371"/>
    <x v="921"/>
  </r>
  <r>
    <x v="2"/>
    <x v="413"/>
    <d v="1899-12-30T10:00:00"/>
    <x v="1"/>
    <n v="19900"/>
    <x v="906"/>
    <n v="20055.3"/>
    <d v="1899-12-30T15:00:00"/>
    <n v="305"/>
    <n v="155.29999999999927"/>
    <n v="6"/>
    <n v="931.79999999999563"/>
    <n v="56"/>
    <n v="875.79999999999563"/>
    <x v="0"/>
    <n v="1.53266331658291E-2"/>
    <n v="577100"/>
    <n v="9000"/>
    <n v="29"/>
    <n v="290"/>
    <n v="4213.6999999999789"/>
    <x v="922"/>
  </r>
  <r>
    <x v="0"/>
    <x v="413"/>
    <d v="1899-12-30T11:45:00"/>
    <x v="1"/>
    <n v="182.7"/>
    <x v="907"/>
    <n v="179.65"/>
    <d v="1899-12-30T11:45:00"/>
    <n v="3.0499999999999829"/>
    <n v="-3.0499999999999829"/>
    <n v="650"/>
    <n v="-1982.4999999999889"/>
    <n v="55"/>
    <n v="-2037.4999999999889"/>
    <x v="1"/>
    <n v="1.6694033935413199E-2"/>
    <n v="538965"/>
    <n v="9000"/>
    <n v="2950"/>
    <n v="268"/>
    <n v="-9265.4999999999491"/>
    <x v="923"/>
  </r>
  <r>
    <x v="2"/>
    <x v="414"/>
    <d v="1899-12-30T12:00:00"/>
    <x v="1"/>
    <n v="20716.8"/>
    <x v="908"/>
    <n v="21136.9"/>
    <d v="1899-12-30T15:00:00"/>
    <n v="161.59999999999854"/>
    <n v="420.10000000000218"/>
    <n v="12"/>
    <n v="5041.2000000000262"/>
    <n v="116"/>
    <n v="4925.2000000000262"/>
    <x v="0"/>
    <n v="7.8004324992276101E-3"/>
    <n v="1139424"/>
    <n v="9000"/>
    <n v="55"/>
    <n v="576"/>
    <n v="22529.50000000012"/>
    <x v="924"/>
  </r>
  <r>
    <x v="4"/>
    <x v="414"/>
    <d v="1899-12-30T11:00:00"/>
    <x v="1"/>
    <n v="798.95"/>
    <x v="909"/>
    <n v="811.05"/>
    <d v="1899-12-30T15:00:00"/>
    <n v="6.4500000000000455"/>
    <n v="12.099999999999909"/>
    <n v="308"/>
    <n v="3726.799999999972"/>
    <n v="115"/>
    <n v="3611.799999999972"/>
    <x v="0"/>
    <n v="8.0730959384192301E-3"/>
    <n v="1114535.25"/>
    <n v="9000"/>
    <n v="1395"/>
    <n v="562"/>
    <n v="16317.499999999873"/>
    <x v="925"/>
  </r>
  <r>
    <x v="17"/>
    <x v="415"/>
    <d v="1899-12-30T10:15:00"/>
    <x v="1"/>
    <n v="341.95"/>
    <x v="910"/>
    <n v="340.5"/>
    <d v="1899-12-30T10:15:00"/>
    <n v="1.4499999999999886"/>
    <n v="-1.4499999999999886"/>
    <n v="1357"/>
    <n v="-1967.6499999999846"/>
    <n v="213"/>
    <n v="-2180.6499999999846"/>
    <x v="1"/>
    <n v="4.24038602134812E-3"/>
    <n v="2122141.6999999997"/>
    <n v="9000"/>
    <n v="6206"/>
    <n v="1059"/>
    <n v="-10057.69999999993"/>
    <x v="926"/>
  </r>
  <r>
    <x v="9"/>
    <x v="416"/>
    <d v="1899-12-30T10:00:00"/>
    <x v="0"/>
    <n v="1467.1"/>
    <x v="911"/>
    <n v="1447.7"/>
    <d v="1899-12-30T15:00:00"/>
    <n v="3.8000000000001819"/>
    <n v="19.399999999999864"/>
    <n v="523"/>
    <n v="10146.199999999928"/>
    <n v="351"/>
    <n v="9795.199999999928"/>
    <x v="0"/>
    <n v="2.5901438211438799E-3"/>
    <n v="3474092.8"/>
    <n v="9000"/>
    <n v="2368"/>
    <n v="1726"/>
    <n v="44213.199999999677"/>
    <x v="927"/>
  </r>
  <r>
    <x v="13"/>
    <x v="416"/>
    <d v="1899-12-30T10:45:00"/>
    <x v="0"/>
    <n v="278.35000000000002"/>
    <x v="912"/>
    <n v="279.60000000000002"/>
    <d v="1899-12-30T11:15:00"/>
    <n v="1.25"/>
    <n v="-1.25"/>
    <n v="1571"/>
    <n v="-1963.75"/>
    <n v="202"/>
    <n v="-2165.75"/>
    <x v="1"/>
    <n v="4.4907490569427002E-3"/>
    <n v="2004120.0000000002"/>
    <n v="9000"/>
    <n v="7200"/>
    <n v="1005"/>
    <n v="-10005"/>
    <x v="928"/>
  </r>
  <r>
    <x v="5"/>
    <x v="417"/>
    <d v="1899-12-30T10:45:00"/>
    <x v="0"/>
    <n v="322.05"/>
    <x v="913"/>
    <n v="325.75"/>
    <d v="1899-12-30T12:15:00"/>
    <n v="3.6999999999999886"/>
    <n v="-3.6999999999999886"/>
    <n v="537"/>
    <n v="-1986.899999999994"/>
    <n v="81"/>
    <n v="-2067.8999999999942"/>
    <x v="1"/>
    <n v="1.14888992392485E-2"/>
    <n v="783225.6"/>
    <n v="9000"/>
    <n v="2432"/>
    <n v="394"/>
    <n v="-9392.3999999999724"/>
    <x v="929"/>
  </r>
  <r>
    <x v="17"/>
    <x v="417"/>
    <d v="1899-12-30T11:15:00"/>
    <x v="1"/>
    <n v="336.15"/>
    <x v="226"/>
    <n v="332.15"/>
    <d v="1899-12-30T11:15:00"/>
    <n v="4"/>
    <n v="-4"/>
    <n v="497"/>
    <n v="-1988"/>
    <n v="77"/>
    <n v="-2065"/>
    <x v="1"/>
    <n v="1.1899449650453701E-2"/>
    <n v="756337.5"/>
    <n v="9000"/>
    <n v="2250"/>
    <n v="376"/>
    <n v="-9376"/>
    <x v="930"/>
  </r>
  <r>
    <x v="3"/>
    <x v="417"/>
    <d v="1899-12-30T10:30:00"/>
    <x v="0"/>
    <n v="1260.5999999999999"/>
    <x v="914"/>
    <n v="1254"/>
    <d v="1899-12-30T15:00:00"/>
    <n v="8.25"/>
    <n v="6.5999999999999091"/>
    <n v="241"/>
    <n v="1590.5999999999781"/>
    <n v="140"/>
    <n v="1450.5999999999781"/>
    <x v="0"/>
    <n v="6.5445026178010497E-3"/>
    <n v="1374054"/>
    <n v="9000"/>
    <n v="1090"/>
    <n v="686"/>
    <n v="6507.9999999999009"/>
    <x v="931"/>
  </r>
  <r>
    <x v="16"/>
    <x v="417"/>
    <d v="1899-12-30T10:00:00"/>
    <x v="0"/>
    <n v="282.5"/>
    <x v="915"/>
    <n v="280.39999999999998"/>
    <d v="1899-12-30T15:00:00"/>
    <n v="1.1499999999999773"/>
    <n v="2.1000000000000227"/>
    <n v="1705"/>
    <n v="3580.5000000000387"/>
    <n v="221"/>
    <n v="3359.5000000000387"/>
    <x v="0"/>
    <n v="4.0707964601769103E-3"/>
    <n v="2210845"/>
    <n v="9000"/>
    <n v="7826"/>
    <n v="1102"/>
    <n v="15332.600000000177"/>
    <x v="932"/>
  </r>
  <r>
    <x v="6"/>
    <x v="418"/>
    <d v="1899-12-30T10:00:00"/>
    <x v="0"/>
    <n v="2832"/>
    <x v="916"/>
    <n v="2849.7"/>
    <d v="1899-12-30T11:00:00"/>
    <n v="17.699999999999818"/>
    <n v="-17.699999999999818"/>
    <n v="112"/>
    <n v="-1982.3999999999796"/>
    <n v="147"/>
    <n v="-2129.3999999999796"/>
    <x v="1"/>
    <n v="6.2499999999999396E-3"/>
    <n v="1438656"/>
    <n v="9000"/>
    <n v="508"/>
    <n v="722"/>
    <n v="-9713.5999999999076"/>
    <x v="933"/>
  </r>
  <r>
    <x v="0"/>
    <x v="418"/>
    <d v="1899-12-30T10:00:00"/>
    <x v="0"/>
    <n v="151.1"/>
    <x v="917"/>
    <n v="153.44999999999999"/>
    <d v="1899-12-30T13:00:00"/>
    <n v="2.3499999999999943"/>
    <n v="-2.3499999999999943"/>
    <n v="842"/>
    <n v="-1978.6999999999953"/>
    <n v="59"/>
    <n v="-2037.6999999999953"/>
    <x v="1"/>
    <n v="1.5552614162806001E-2"/>
    <n v="578561.9"/>
    <n v="9000"/>
    <n v="3829"/>
    <n v="292"/>
    <n v="-9290.1499999999778"/>
    <x v="934"/>
  </r>
  <r>
    <x v="5"/>
    <x v="419"/>
    <d v="1899-12-30T10:00:00"/>
    <x v="1"/>
    <n v="337.15"/>
    <x v="918"/>
    <n v="341.75"/>
    <d v="1899-12-30T15:00:00"/>
    <n v="5.1499999999999773"/>
    <n v="4.6000000000000227"/>
    <n v="386"/>
    <n v="1775.6000000000088"/>
    <n v="61"/>
    <n v="1714.6000000000088"/>
    <x v="0"/>
    <n v="1.52751001038113E-2"/>
    <n v="589001.04999999993"/>
    <n v="9000"/>
    <n v="1747"/>
    <n v="297"/>
    <n v="7739.2000000000398"/>
    <x v="935"/>
  </r>
  <r>
    <x v="15"/>
    <x v="419"/>
    <d v="1899-12-30T10:00:00"/>
    <x v="0"/>
    <n v="137.6"/>
    <x v="919"/>
    <n v="138.75"/>
    <d v="1899-12-30T12:00:00"/>
    <n v="1.1500000000000057"/>
    <n v="-1.1500000000000057"/>
    <n v="1705"/>
    <n v="-1960.7500000000098"/>
    <n v="109"/>
    <n v="-2069.75000000001"/>
    <x v="1"/>
    <n v="8.3575581395349194E-3"/>
    <n v="1076857.5999999999"/>
    <n v="9000"/>
    <n v="7826"/>
    <n v="541"/>
    <n v="-9540.9000000000451"/>
    <x v="936"/>
  </r>
  <r>
    <x v="14"/>
    <x v="419"/>
    <d v="1899-12-30T10:00:00"/>
    <x v="0"/>
    <n v="444.5"/>
    <x v="920"/>
    <n v="431.95"/>
    <d v="1899-12-30T15:00:00"/>
    <n v="4.8500000000000227"/>
    <n v="12.550000000000011"/>
    <n v="410"/>
    <n v="5145.5000000000045"/>
    <n v="83"/>
    <n v="5062.5000000000045"/>
    <x v="0"/>
    <n v="1.0911136107986601E-2"/>
    <n v="824547.5"/>
    <n v="9000"/>
    <n v="1855"/>
    <n v="407"/>
    <n v="22873.250000000022"/>
    <x v="937"/>
  </r>
  <r>
    <x v="5"/>
    <x v="420"/>
    <d v="1899-12-30T10:00:00"/>
    <x v="1"/>
    <n v="346.5"/>
    <x v="921"/>
    <n v="349.65"/>
    <d v="1899-12-30T15:00:00"/>
    <n v="3.3000000000000114"/>
    <n v="3.1499999999999773"/>
    <n v="601"/>
    <n v="1893.1499999999864"/>
    <n v="97"/>
    <n v="1796.1499999999864"/>
    <x v="0"/>
    <n v="9.5238095238095594E-3"/>
    <n v="944905.5"/>
    <n v="9000"/>
    <n v="2727"/>
    <n v="475"/>
    <n v="8115.0499999999374"/>
    <x v="938"/>
  </r>
  <r>
    <x v="3"/>
    <x v="420"/>
    <d v="1899-12-30T10:00:00"/>
    <x v="0"/>
    <n v="1222.8"/>
    <x v="922"/>
    <n v="1222.2"/>
    <d v="1899-12-30T15:00:00"/>
    <n v="11.650000000000091"/>
    <n v="0.59999999999990905"/>
    <n v="171"/>
    <n v="102.59999999998445"/>
    <n v="97"/>
    <n v="5.5999999999844476"/>
    <x v="0"/>
    <n v="9.5273143604842105E-3"/>
    <n v="944001.6"/>
    <n v="9000"/>
    <n v="772"/>
    <n v="472"/>
    <n v="-8.800000000070213"/>
    <x v="939"/>
  </r>
  <r>
    <x v="15"/>
    <x v="421"/>
    <d v="1899-12-30T10:45:00"/>
    <x v="1"/>
    <n v="140.25"/>
    <x v="923"/>
    <n v="138.15"/>
    <d v="1899-12-30T10:45:00"/>
    <n v="2.0999999999999943"/>
    <n v="-2.0999999999999943"/>
    <n v="942"/>
    <n v="-1978.1999999999946"/>
    <n v="61"/>
    <n v="-2039.1999999999946"/>
    <x v="1"/>
    <n v="1.49732620320855E-2"/>
    <n v="600971.25"/>
    <n v="9000"/>
    <n v="4285"/>
    <n v="299"/>
    <n v="-9297.4999999999764"/>
    <x v="940"/>
  </r>
  <r>
    <x v="1"/>
    <x v="421"/>
    <d v="1899-12-30T10:15:00"/>
    <x v="0"/>
    <n v="807.15"/>
    <x v="924"/>
    <n v="814.95"/>
    <d v="1899-12-30T13:00:00"/>
    <n v="7.8000000000000682"/>
    <n v="-7.8000000000000682"/>
    <n v="255"/>
    <n v="-1989.0000000000173"/>
    <n v="96"/>
    <n v="-2085.0000000000173"/>
    <x v="1"/>
    <n v="9.6636312952983593E-3"/>
    <n v="930643.95"/>
    <n v="9000"/>
    <n v="1153"/>
    <n v="468"/>
    <n v="-9461.4000000000779"/>
    <x v="941"/>
  </r>
  <r>
    <x v="5"/>
    <x v="422"/>
    <d v="1899-12-30T10:15:00"/>
    <x v="1"/>
    <n v="351.9"/>
    <x v="925"/>
    <n v="349"/>
    <d v="1899-12-30T10:15:00"/>
    <n v="2.8999999999999773"/>
    <n v="-2.8999999999999773"/>
    <n v="684"/>
    <n v="-1983.5999999999844"/>
    <n v="111"/>
    <n v="-2094.5999999999844"/>
    <x v="1"/>
    <n v="8.2409775504403999E-3"/>
    <n v="1091945.7"/>
    <n v="9000"/>
    <n v="3103"/>
    <n v="544"/>
    <n v="-9542.6999999999298"/>
    <x v="942"/>
  </r>
  <r>
    <x v="10"/>
    <x v="423"/>
    <d v="1899-12-30T10:00:00"/>
    <x v="1"/>
    <n v="708.65"/>
    <x v="926"/>
    <n v="718.1"/>
    <d v="1899-12-30T15:00:00"/>
    <n v="3.6499999999999773"/>
    <n v="9.4500000000000455"/>
    <n v="544"/>
    <n v="5140.8000000000247"/>
    <n v="179"/>
    <n v="4961.8000000000247"/>
    <x v="0"/>
    <n v="5.1506385380652997E-3"/>
    <n v="1746822.25"/>
    <n v="9000"/>
    <n v="2465"/>
    <n v="880"/>
    <n v="22414.250000000113"/>
    <x v="943"/>
  </r>
  <r>
    <x v="15"/>
    <x v="423"/>
    <d v="1899-12-30T11:15:00"/>
    <x v="1"/>
    <n v="139"/>
    <x v="927"/>
    <n v="139.05000000000001"/>
    <d v="1899-12-30T15:00:00"/>
    <n v="0.80000000000001137"/>
    <n v="5.0000000000011369E-2"/>
    <n v="2430"/>
    <n v="121.50000000002763"/>
    <n v="156"/>
    <n v="-34.499999999972374"/>
    <x v="1"/>
    <n v="5.7553956834533199E-3"/>
    <n v="1563611"/>
    <n v="9000"/>
    <n v="11249"/>
    <n v="782"/>
    <n v="-219.54999999987217"/>
    <x v="944"/>
  </r>
  <r>
    <x v="6"/>
    <x v="424"/>
    <d v="1899-12-30T10:00:00"/>
    <x v="0"/>
    <n v="2600"/>
    <x v="928"/>
    <n v="2613.35"/>
    <d v="1899-12-30T11:45:00"/>
    <n v="13.349999999999909"/>
    <n v="-13.349999999999909"/>
    <n v="149"/>
    <n v="-1989.1499999999864"/>
    <n v="179"/>
    <n v="-2168.1499999999864"/>
    <x v="1"/>
    <n v="5.1346153846153503E-3"/>
    <n v="1752400"/>
    <n v="9000"/>
    <n v="674"/>
    <n v="879"/>
    <n v="-9876.8999999999396"/>
    <x v="945"/>
  </r>
  <r>
    <x v="12"/>
    <x v="424"/>
    <d v="1899-12-30T10:00:00"/>
    <x v="0"/>
    <n v="6771"/>
    <x v="929"/>
    <n v="6793.6"/>
    <d v="1899-12-30T15:00:00"/>
    <n v="70"/>
    <n v="-22.600000000000364"/>
    <n v="28"/>
    <n v="-632.80000000001019"/>
    <n v="88"/>
    <n v="-720.80000000001019"/>
    <x v="1"/>
    <n v="1.03382070595185E-2"/>
    <n v="866688"/>
    <n v="9000"/>
    <n v="128"/>
    <n v="435"/>
    <n v="-3327.8000000000466"/>
    <x v="946"/>
  </r>
  <r>
    <x v="9"/>
    <x v="425"/>
    <d v="1899-12-30T10:15:00"/>
    <x v="0"/>
    <n v="1390"/>
    <x v="930"/>
    <n v="1399.2"/>
    <d v="1899-12-30T15:00:00"/>
    <n v="12.049999999999955"/>
    <n v="-9.2000000000000455"/>
    <n v="165"/>
    <n v="-1518.0000000000075"/>
    <n v="106"/>
    <n v="-1624.0000000000075"/>
    <x v="1"/>
    <n v="8.6690647482014094E-3"/>
    <n v="1036940"/>
    <n v="9000"/>
    <n v="746"/>
    <n v="521"/>
    <n v="-7384.2000000000335"/>
    <x v="947"/>
  </r>
  <r>
    <x v="7"/>
    <x v="425"/>
    <d v="1899-12-30T10:15:00"/>
    <x v="1"/>
    <n v="2593.1999999999998"/>
    <x v="931"/>
    <n v="2641.8"/>
    <d v="1899-12-30T15:00:00"/>
    <n v="24.599999999999909"/>
    <n v="48.600000000000364"/>
    <n v="81"/>
    <n v="3936.6000000000295"/>
    <n v="98"/>
    <n v="3838.6000000000295"/>
    <x v="0"/>
    <n v="9.4863489125404602E-3"/>
    <n v="946517.99999999988"/>
    <n v="9000"/>
    <n v="365"/>
    <n v="478"/>
    <n v="17261.000000000131"/>
    <x v="948"/>
  </r>
  <r>
    <x v="0"/>
    <x v="425"/>
    <d v="1899-12-30T10:30:00"/>
    <x v="1"/>
    <n v="170.75"/>
    <x v="932"/>
    <n v="173.75"/>
    <d v="1899-12-30T15:00:00"/>
    <n v="1.75"/>
    <n v="3"/>
    <n v="1128"/>
    <n v="3384"/>
    <n v="90"/>
    <n v="3294"/>
    <x v="0"/>
    <n v="1.02489019033675E-2"/>
    <n v="877996.5"/>
    <n v="9000"/>
    <n v="5142"/>
    <n v="443"/>
    <n v="14983"/>
    <x v="949"/>
  </r>
  <r>
    <x v="9"/>
    <x v="426"/>
    <d v="1899-12-30T12:30:00"/>
    <x v="1"/>
    <n v="1402"/>
    <x v="933"/>
    <n v="1397"/>
    <d v="1899-12-30T12:30:00"/>
    <n v="5"/>
    <n v="-5"/>
    <n v="398"/>
    <n v="-1990"/>
    <n v="257"/>
    <n v="-2247"/>
    <x v="1"/>
    <n v="3.5663338088445101E-3"/>
    <n v="2523600"/>
    <n v="9000"/>
    <n v="1800"/>
    <n v="1260"/>
    <n v="-10260"/>
    <x v="950"/>
  </r>
  <r>
    <x v="5"/>
    <x v="427"/>
    <d v="1899-12-30T10:00:00"/>
    <x v="0"/>
    <n v="316.14999999999998"/>
    <x v="934"/>
    <n v="320"/>
    <d v="1899-12-30T10:15:00"/>
    <n v="3.8500000000000227"/>
    <n v="-3.8500000000000227"/>
    <n v="516"/>
    <n v="-1986.6000000000117"/>
    <n v="76"/>
    <n v="-2062.6000000000117"/>
    <x v="1"/>
    <n v="1.21777637197534E-2"/>
    <n v="738842.54999999993"/>
    <n v="9000"/>
    <n v="2337"/>
    <n v="372"/>
    <n v="-9369.4500000000535"/>
    <x v="951"/>
  </r>
  <r>
    <x v="16"/>
    <x v="427"/>
    <d v="1899-12-30T10:00:00"/>
    <x v="0"/>
    <n v="263.64999999999998"/>
    <x v="935"/>
    <n v="265"/>
    <d v="1899-12-30T10:15:00"/>
    <n v="1.3500000000000227"/>
    <n v="-1.3500000000000227"/>
    <n v="1456"/>
    <n v="-1965.6000000000331"/>
    <n v="178"/>
    <n v="-2143.6000000000331"/>
    <x v="1"/>
    <n v="5.1204248056135899E-3"/>
    <n v="1757490.9"/>
    <n v="9000"/>
    <n v="6666"/>
    <n v="881"/>
    <n v="-9880.1000000001513"/>
    <x v="952"/>
  </r>
  <r>
    <x v="14"/>
    <x v="427"/>
    <d v="1899-12-30T10:00:00"/>
    <x v="0"/>
    <n v="425.5"/>
    <x v="936"/>
    <n v="428.8"/>
    <d v="1899-12-30T10:30:00"/>
    <n v="3.3000000000000114"/>
    <n v="-3.3000000000000114"/>
    <n v="601"/>
    <n v="-1983.3000000000068"/>
    <n v="119"/>
    <n v="-2102.3000000000065"/>
    <x v="1"/>
    <n v="7.7555816686251701E-3"/>
    <n v="1160338.5"/>
    <n v="9000"/>
    <n v="2727"/>
    <n v="583"/>
    <n v="-9582.1000000000313"/>
    <x v="953"/>
  </r>
  <r>
    <x v="4"/>
    <x v="427"/>
    <d v="1899-12-30T10:00:00"/>
    <x v="0"/>
    <n v="822.25"/>
    <x v="937"/>
    <n v="823.8"/>
    <d v="1899-12-30T10:15:00"/>
    <n v="1.5499999999999545"/>
    <n v="-1.5499999999999545"/>
    <n v="1271"/>
    <n v="-1970.0499999999422"/>
    <n v="482"/>
    <n v="-2452.049999999942"/>
    <x v="1"/>
    <n v="1.8850714502887901E-3"/>
    <n v="4773983.5"/>
    <n v="9000"/>
    <n v="5806"/>
    <n v="2390"/>
    <n v="-11389.299999999736"/>
    <x v="954"/>
  </r>
  <r>
    <x v="5"/>
    <x v="428"/>
    <d v="1899-12-30T11:15:00"/>
    <x v="1"/>
    <n v="329.65"/>
    <x v="938"/>
    <n v="328.25"/>
    <d v="1899-12-30T11:15:00"/>
    <n v="1.3999999999999773"/>
    <n v="-1.3999999999999773"/>
    <n v="1405"/>
    <n v="-1966.9999999999682"/>
    <n v="213"/>
    <n v="-2179.9999999999682"/>
    <x v="1"/>
    <n v="4.2469285605945001E-3"/>
    <n v="2118990.1999999997"/>
    <n v="9000"/>
    <n v="6428"/>
    <n v="1058"/>
    <n v="-10057.199999999853"/>
    <x v="955"/>
  </r>
  <r>
    <x v="17"/>
    <x v="429"/>
    <d v="1899-12-30T10:00:00"/>
    <x v="1"/>
    <n v="355"/>
    <x v="168"/>
    <n v="362.95"/>
    <d v="1899-12-30T15:00:00"/>
    <n v="4.0500000000000114"/>
    <n v="7.9499999999999886"/>
    <n v="491"/>
    <n v="3903.4499999999944"/>
    <n v="82"/>
    <n v="3821.4499999999944"/>
    <x v="0"/>
    <n v="1.1408450704225401E-2"/>
    <n v="788810"/>
    <n v="9000"/>
    <n v="2222"/>
    <n v="399"/>
    <n v="17265.899999999976"/>
    <x v="956"/>
  </r>
  <r>
    <x v="2"/>
    <x v="429"/>
    <d v="1899-12-30T10:00:00"/>
    <x v="1"/>
    <n v="19700"/>
    <x v="939"/>
    <n v="21510.35"/>
    <d v="1899-12-30T15:00:00"/>
    <n v="98.900000000001455"/>
    <n v="1810.3499999999985"/>
    <n v="20"/>
    <n v="36206.999999999971"/>
    <n v="190"/>
    <n v="36016.999999999971"/>
    <x v="0"/>
    <n v="5.02030456852799E-3"/>
    <n v="1792700"/>
    <n v="9000"/>
    <n v="91"/>
    <n v="938"/>
    <n v="163803.84999999986"/>
    <x v="957"/>
  </r>
  <r>
    <x v="6"/>
    <x v="429"/>
    <d v="1899-12-30T10:00:00"/>
    <x v="1"/>
    <n v="2712"/>
    <x v="940"/>
    <n v="2795.15"/>
    <d v="1899-12-30T15:00:00"/>
    <n v="16"/>
    <n v="83.150000000000091"/>
    <n v="124"/>
    <n v="10310.600000000011"/>
    <n v="158"/>
    <n v="10152.600000000011"/>
    <x v="0"/>
    <n v="5.8997050147492599E-3"/>
    <n v="1524144"/>
    <n v="9000"/>
    <n v="562"/>
    <n v="774"/>
    <n v="45956.300000000054"/>
    <x v="958"/>
  </r>
  <r>
    <x v="0"/>
    <x v="429"/>
    <d v="1899-12-30T10:00:00"/>
    <x v="1"/>
    <n v="185"/>
    <x v="941"/>
    <n v="194.3"/>
    <d v="1899-12-30T15:00:00"/>
    <n v="2.75"/>
    <n v="9.3000000000000114"/>
    <n v="721"/>
    <n v="6705.3000000000084"/>
    <n v="63"/>
    <n v="6642.3000000000084"/>
    <x v="0"/>
    <n v="1.48648648648649E-2"/>
    <n v="605320"/>
    <n v="9000"/>
    <n v="3272"/>
    <n v="311"/>
    <n v="30118.600000000039"/>
    <x v="959"/>
  </r>
  <r>
    <x v="10"/>
    <x v="430"/>
    <d v="1899-12-30T11:00:00"/>
    <x v="0"/>
    <n v="813.3"/>
    <x v="942"/>
    <n v="818.7"/>
    <d v="1899-12-30T14:45:00"/>
    <n v="5.4000000000000909"/>
    <n v="-5.4000000000000909"/>
    <n v="368"/>
    <n v="-1987.2000000000335"/>
    <n v="139"/>
    <n v="-2126.2000000000335"/>
    <x v="1"/>
    <n v="6.6396163777205103E-3"/>
    <n v="1354957.7999999998"/>
    <n v="9000"/>
    <n v="1666"/>
    <n v="680"/>
    <n v="-9676.4000000001506"/>
    <x v="960"/>
  </r>
  <r>
    <x v="16"/>
    <x v="431"/>
    <d v="1899-12-30T11:30:00"/>
    <x v="1"/>
    <n v="280.2"/>
    <x v="943"/>
    <n v="281.7"/>
    <d v="1899-12-30T15:00:00"/>
    <n v="2.3999999999999773"/>
    <n v="1.5"/>
    <n v="825"/>
    <n v="1237.5"/>
    <n v="107"/>
    <n v="1130.5"/>
    <x v="0"/>
    <n v="8.5653104925052705E-3"/>
    <n v="1050750"/>
    <n v="9000"/>
    <n v="3750"/>
    <n v="527"/>
    <n v="5098"/>
    <x v="961"/>
  </r>
  <r>
    <x v="4"/>
    <x v="431"/>
    <d v="1899-12-30T10:00:00"/>
    <x v="0"/>
    <n v="817.5"/>
    <x v="944"/>
    <n v="806.45"/>
    <d v="1899-12-30T15:00:00"/>
    <n v="3.8999999999999773"/>
    <n v="11.049999999999955"/>
    <n v="509"/>
    <n v="5624.4499999999771"/>
    <n v="191"/>
    <n v="5433.4499999999771"/>
    <x v="0"/>
    <n v="4.7706422018348399E-3"/>
    <n v="1885972.5"/>
    <n v="9000"/>
    <n v="2307"/>
    <n v="937"/>
    <n v="24555.349999999897"/>
    <x v="962"/>
  </r>
  <r>
    <x v="7"/>
    <x v="432"/>
    <d v="1899-12-30T10:00:00"/>
    <x v="0"/>
    <n v="2656.35"/>
    <x v="945"/>
    <n v="2614.8000000000002"/>
    <d v="1899-12-30T15:00:00"/>
    <n v="17.650000000000091"/>
    <n v="41.549999999999727"/>
    <n v="113"/>
    <n v="4695.1499999999687"/>
    <n v="137"/>
    <n v="4558.1499999999687"/>
    <x v="0"/>
    <n v="6.6444557381369496E-3"/>
    <n v="1352082.15"/>
    <n v="9000"/>
    <n v="509"/>
    <n v="671"/>
    <n v="20477.949999999862"/>
    <x v="963"/>
  </r>
  <r>
    <x v="6"/>
    <x v="432"/>
    <d v="1899-12-30T10:00:00"/>
    <x v="0"/>
    <n v="2700.35"/>
    <x v="946"/>
    <n v="2716.8"/>
    <d v="1899-12-30T10:45:00"/>
    <n v="16.450000000000273"/>
    <n v="-16.450000000000273"/>
    <n v="121"/>
    <n v="-1990.450000000033"/>
    <n v="151"/>
    <n v="-2141.450000000033"/>
    <x v="1"/>
    <n v="6.0918029144371201E-3"/>
    <n v="1477091.45"/>
    <n v="9000"/>
    <n v="547"/>
    <n v="741"/>
    <n v="-9739.1500000001488"/>
    <x v="964"/>
  </r>
  <r>
    <x v="12"/>
    <x v="433"/>
    <d v="1899-12-30T10:00:00"/>
    <x v="0"/>
    <n v="7080.85"/>
    <x v="947"/>
    <n v="7085.35"/>
    <d v="1899-12-30T15:00:00"/>
    <n v="42.899999999999636"/>
    <n v="-4.5"/>
    <n v="46"/>
    <n v="-207"/>
    <n v="150"/>
    <n v="-357"/>
    <x v="1"/>
    <n v="6.0585946602455401E-3"/>
    <n v="1479897.6500000001"/>
    <n v="9000"/>
    <n v="209"/>
    <n v="741"/>
    <n v="-1681.5"/>
    <x v="965"/>
  </r>
  <r>
    <x v="16"/>
    <x v="433"/>
    <d v="1899-12-30T10:00:00"/>
    <x v="0"/>
    <n v="292.7"/>
    <x v="948"/>
    <n v="291.8"/>
    <d v="1899-12-30T15:00:00"/>
    <n v="1.9000000000000341"/>
    <n v="0.89999999999997726"/>
    <n v="1040"/>
    <n v="935.99999999997635"/>
    <n v="140"/>
    <n v="795.99999999997635"/>
    <x v="0"/>
    <n v="6.4912880081996402E-3"/>
    <n v="1386227.2"/>
    <n v="9000"/>
    <n v="4736"/>
    <n v="693"/>
    <n v="3569.3999999998923"/>
    <x v="966"/>
  </r>
  <r>
    <x v="3"/>
    <x v="434"/>
    <d v="1899-12-30T13:30:00"/>
    <x v="1"/>
    <n v="1352"/>
    <x v="949"/>
    <n v="1346.75"/>
    <d v="1899-12-30T13:30:00"/>
    <n v="5.25"/>
    <n v="-5.25"/>
    <n v="379"/>
    <n v="-1989.75"/>
    <n v="236"/>
    <n v="-2225.75"/>
    <x v="1"/>
    <n v="3.88313609467456E-3"/>
    <n v="2317328"/>
    <n v="9000"/>
    <n v="1714"/>
    <n v="1157"/>
    <n v="-10155.5"/>
    <x v="967"/>
  </r>
  <r>
    <x v="15"/>
    <x v="435"/>
    <d v="1899-12-30T10:00:00"/>
    <x v="0"/>
    <n v="153.80000000000001"/>
    <x v="950"/>
    <n v="154.69999999999999"/>
    <d v="1899-12-30T15:00:00"/>
    <n v="2.5499999999999829"/>
    <n v="-0.89999999999997726"/>
    <n v="777"/>
    <n v="-699.29999999998233"/>
    <n v="56"/>
    <n v="-755.29999999998233"/>
    <x v="1"/>
    <n v="1.6579973992197499E-2"/>
    <n v="542760.20000000007"/>
    <n v="9000"/>
    <n v="3529"/>
    <n v="273"/>
    <n v="-3449.0999999999199"/>
    <x v="968"/>
  </r>
  <r>
    <x v="9"/>
    <x v="436"/>
    <d v="1899-12-30T10:00:00"/>
    <x v="1"/>
    <n v="1455.9"/>
    <x v="951"/>
    <n v="1453.95"/>
    <d v="1899-12-30T15:00:00"/>
    <n v="9.6000000000001364"/>
    <n v="-1.9500000000000455"/>
    <n v="207"/>
    <n v="-403.65000000000941"/>
    <n v="139"/>
    <n v="-542.65000000000941"/>
    <x v="1"/>
    <n v="6.5938594683701704E-3"/>
    <n v="1364178.3"/>
    <n v="9000"/>
    <n v="937"/>
    <n v="682"/>
    <n v="-2509.1500000000424"/>
    <x v="969"/>
  </r>
  <r>
    <x v="8"/>
    <x v="437"/>
    <d v="1899-12-30T10:00:00"/>
    <x v="1"/>
    <n v="1980"/>
    <x v="952"/>
    <n v="1987.05"/>
    <d v="1899-12-30T15:00:00"/>
    <n v="7.25"/>
    <n v="7.0499999999999545"/>
    <n v="274"/>
    <n v="1931.6999999999875"/>
    <n v="251"/>
    <n v="1680.6999999999875"/>
    <x v="0"/>
    <n v="3.66161616161616E-3"/>
    <n v="2457180"/>
    <n v="9000"/>
    <n v="1241"/>
    <n v="1231"/>
    <n v="7518.0499999999429"/>
    <x v="970"/>
  </r>
  <r>
    <x v="1"/>
    <x v="438"/>
    <d v="1899-12-30T10:30:00"/>
    <x v="0"/>
    <n v="931.2"/>
    <x v="953"/>
    <n v="934.6"/>
    <d v="1899-12-30T12:30:00"/>
    <n v="3.3999999999999773"/>
    <n v="-3.3999999999999773"/>
    <n v="584"/>
    <n v="-1985.5999999999867"/>
    <n v="251"/>
    <n v="-2236.5999999999867"/>
    <x v="1"/>
    <n v="3.6512027491408701E-3"/>
    <n v="2464886.4"/>
    <n v="9000"/>
    <n v="2647"/>
    <n v="1235"/>
    <n v="-10234.799999999939"/>
    <x v="971"/>
  </r>
  <r>
    <x v="13"/>
    <x v="439"/>
    <d v="1899-12-30T10:00:00"/>
    <x v="0"/>
    <n v="294.39999999999998"/>
    <x v="691"/>
    <n v="295.10000000000002"/>
    <d v="1899-12-30T15:00:00"/>
    <n v="1.2000000000000455"/>
    <n v="-0.70000000000004547"/>
    <n v="1635"/>
    <n v="-1144.5000000000744"/>
    <n v="222"/>
    <n v="-1366.5000000000744"/>
    <x v="1"/>
    <n v="4.0760869565218899E-3"/>
    <n v="2207705.5999999996"/>
    <n v="9000"/>
    <n v="7499"/>
    <n v="1106"/>
    <n v="-6355.3000000003412"/>
    <x v="972"/>
  </r>
  <r>
    <x v="4"/>
    <x v="440"/>
    <d v="1899-12-30T10:00:00"/>
    <x v="0"/>
    <n v="776.5"/>
    <x v="954"/>
    <n v="771.1"/>
    <d v="1899-12-30T15:00:00"/>
    <n v="4.9500000000000455"/>
    <n v="5.3999999999999773"/>
    <n v="402"/>
    <n v="2170.7999999999911"/>
    <n v="144"/>
    <n v="2026.7999999999911"/>
    <x v="0"/>
    <n v="6.37475853187385E-3"/>
    <n v="1411677"/>
    <n v="9000"/>
    <n v="1818"/>
    <n v="704"/>
    <n v="9113.1999999999589"/>
    <x v="973"/>
  </r>
  <r>
    <x v="2"/>
    <x v="441"/>
    <d v="1899-12-30T12:30:00"/>
    <x v="1"/>
    <n v="21225"/>
    <x v="955"/>
    <n v="21009"/>
    <d v="1899-12-30T12:30:00"/>
    <n v="216"/>
    <n v="-216"/>
    <n v="9"/>
    <n v="-1944"/>
    <n v="88"/>
    <n v="-2032"/>
    <x v="1"/>
    <n v="1.01766784452297E-2"/>
    <n v="870225"/>
    <n v="9000"/>
    <n v="41"/>
    <n v="433"/>
    <n v="-9289"/>
    <x v="974"/>
  </r>
  <r>
    <x v="8"/>
    <x v="441"/>
    <d v="1899-12-30T10:00:00"/>
    <x v="1"/>
    <n v="1938.8"/>
    <x v="956"/>
    <n v="1944.85"/>
    <d v="1899-12-30T15:00:00"/>
    <n v="18.099999999999909"/>
    <n v="6.0499999999999545"/>
    <n v="110"/>
    <n v="665.499999999995"/>
    <n v="99"/>
    <n v="566.499999999995"/>
    <x v="0"/>
    <n v="9.3356715494119606E-3"/>
    <n v="963583.6"/>
    <n v="9000"/>
    <n v="497"/>
    <n v="483"/>
    <n v="2523.8499999999776"/>
    <x v="975"/>
  </r>
  <r>
    <x v="12"/>
    <x v="441"/>
    <d v="1899-12-30T13:00:00"/>
    <x v="1"/>
    <n v="6560"/>
    <x v="957"/>
    <n v="6525"/>
    <d v="1899-12-30T13:00:00"/>
    <n v="35"/>
    <n v="-35"/>
    <n v="57"/>
    <n v="-1995"/>
    <n v="172"/>
    <n v="-2167"/>
    <x v="1"/>
    <n v="5.3353658536585396E-3"/>
    <n v="1685920"/>
    <n v="9000"/>
    <n v="257"/>
    <n v="841"/>
    <n v="-9836"/>
    <x v="976"/>
  </r>
  <r>
    <x v="16"/>
    <x v="441"/>
    <d v="1899-12-30T11:00:00"/>
    <x v="1"/>
    <n v="311.89999999999998"/>
    <x v="958"/>
    <n v="310.45"/>
    <d v="1899-12-30T11:00:00"/>
    <n v="1.4499999999999886"/>
    <n v="-1.4499999999999886"/>
    <n v="1357"/>
    <n v="-1967.6499999999846"/>
    <n v="195"/>
    <n v="-2162.6499999999846"/>
    <x v="1"/>
    <n v="4.6489259378005403E-3"/>
    <n v="1935651.4"/>
    <n v="9000"/>
    <n v="6206"/>
    <n v="966"/>
    <n v="-9964.6999999999298"/>
    <x v="977"/>
  </r>
  <r>
    <x v="6"/>
    <x v="442"/>
    <d v="1899-12-30T10:45:00"/>
    <x v="1"/>
    <n v="2565.5"/>
    <x v="959"/>
    <n v="2542"/>
    <d v="1899-12-30T10:45:00"/>
    <n v="23.5"/>
    <n v="-23.5"/>
    <n v="85"/>
    <n v="-1997.5"/>
    <n v="100"/>
    <n v="-2097.5"/>
    <x v="1"/>
    <n v="9.1600077957513203E-3"/>
    <n v="980021"/>
    <n v="9000"/>
    <n v="382"/>
    <n v="488"/>
    <n v="-9465"/>
    <x v="978"/>
  </r>
  <r>
    <x v="15"/>
    <x v="442"/>
    <d v="1899-12-30T10:45:00"/>
    <x v="0"/>
    <n v="155.9"/>
    <x v="960"/>
    <n v="157.44999999999999"/>
    <d v="1899-12-30T13:00:00"/>
    <n v="1.5499999999999829"/>
    <n v="-1.5499999999999829"/>
    <n v="1271"/>
    <n v="-1970.0499999999784"/>
    <n v="92"/>
    <n v="-2062.0499999999784"/>
    <x v="1"/>
    <n v="9.9422706863372904E-3"/>
    <n v="905155.4"/>
    <n v="9000"/>
    <n v="5806"/>
    <n v="455"/>
    <n v="-9454.299999999901"/>
    <x v="979"/>
  </r>
  <r>
    <x v="11"/>
    <x v="443"/>
    <d v="1899-12-30T10:00:00"/>
    <x v="1"/>
    <n v="2025"/>
    <x v="961"/>
    <n v="2030.3"/>
    <d v="1899-12-30T15:00:00"/>
    <n v="12.599999999999909"/>
    <n v="5.2999999999999545"/>
    <n v="158"/>
    <n v="837.39999999999281"/>
    <n v="148"/>
    <n v="689.39999999999281"/>
    <x v="0"/>
    <n v="6.2222222222221802E-3"/>
    <n v="1767825"/>
    <n v="11000"/>
    <n v="873"/>
    <n v="886"/>
    <n v="3740.8999999999605"/>
    <x v="980"/>
  </r>
  <r>
    <x v="8"/>
    <x v="444"/>
    <d v="1899-12-30T10:45:00"/>
    <x v="1"/>
    <n v="1971.35"/>
    <x v="962"/>
    <n v="1993.05"/>
    <d v="1899-12-30T15:00:00"/>
    <n v="7.5499999999999545"/>
    <n v="21.700000000000045"/>
    <n v="264"/>
    <n v="5728.800000000012"/>
    <n v="241"/>
    <n v="5487.800000000012"/>
    <x v="0"/>
    <n v="3.8298627843863101E-3"/>
    <n v="2870285.6"/>
    <n v="11000"/>
    <n v="1456"/>
    <n v="1444"/>
    <n v="30151.200000000066"/>
    <x v="981"/>
  </r>
  <r>
    <x v="4"/>
    <x v="445"/>
    <d v="1899-12-30T10:00:00"/>
    <x v="0"/>
    <n v="781.1"/>
    <x v="963"/>
    <n v="785.05"/>
    <d v="1899-12-30T12:45:00"/>
    <n v="3.9499999999999318"/>
    <n v="-3.9499999999999318"/>
    <n v="503"/>
    <n v="-1986.8499999999658"/>
    <n v="182"/>
    <n v="-2168.8499999999658"/>
    <x v="1"/>
    <n v="5.0569709384200899E-3"/>
    <n v="2174582.4"/>
    <n v="11000"/>
    <n v="2784"/>
    <n v="1091"/>
    <n v="-12087.79999999981"/>
    <x v="982"/>
  </r>
  <r>
    <x v="2"/>
    <x v="446"/>
    <d v="1899-12-30T10:30:00"/>
    <x v="0"/>
    <n v="19997.5"/>
    <x v="964"/>
    <n v="20095.900000000001"/>
    <d v="1899-12-30T12:00:00"/>
    <n v="98.400000000001455"/>
    <n v="-98.400000000001455"/>
    <n v="20"/>
    <n v="-1968.0000000000291"/>
    <n v="185"/>
    <n v="-2153.0000000000291"/>
    <x v="1"/>
    <n v="4.9206150768846798E-3"/>
    <n v="2219722.5"/>
    <n v="11000"/>
    <n v="111"/>
    <n v="1113"/>
    <n v="-12035.400000000162"/>
    <x v="983"/>
  </r>
  <r>
    <x v="6"/>
    <x v="446"/>
    <d v="1899-12-30T11:00:00"/>
    <x v="1"/>
    <n v="2623.25"/>
    <x v="965"/>
    <n v="2639.6"/>
    <d v="1899-12-30T15:00:00"/>
    <n v="16.199999999999818"/>
    <n v="16.349999999999909"/>
    <n v="123"/>
    <n v="2011.0499999999888"/>
    <n v="149"/>
    <n v="1862.0499999999888"/>
    <x v="0"/>
    <n v="6.1755456018297199E-3"/>
    <n v="1781186.75"/>
    <n v="11000"/>
    <n v="679"/>
    <n v="894"/>
    <n v="10207.649999999938"/>
    <x v="984"/>
  </r>
  <r>
    <x v="3"/>
    <x v="446"/>
    <d v="1899-12-30T10:00:00"/>
    <x v="0"/>
    <n v="1370.15"/>
    <x v="966"/>
    <n v="1351.4"/>
    <d v="1899-12-30T15:00:00"/>
    <n v="5.8499999999999091"/>
    <n v="18.75"/>
    <n v="340"/>
    <n v="6375"/>
    <n v="213"/>
    <n v="6162"/>
    <x v="0"/>
    <n v="4.2696055176439903E-3"/>
    <n v="2575882"/>
    <n v="11000"/>
    <n v="1880"/>
    <n v="1280"/>
    <n v="33970"/>
    <x v="985"/>
  </r>
  <r>
    <x v="0"/>
    <x v="446"/>
    <d v="1899-12-30T10:45:00"/>
    <x v="1"/>
    <n v="204.5"/>
    <x v="967"/>
    <n v="202.6"/>
    <d v="1899-12-30T10:45:00"/>
    <n v="1.9000000000000057"/>
    <n v="-1.9000000000000057"/>
    <n v="1040"/>
    <n v="-1976.0000000000059"/>
    <n v="98"/>
    <n v="-2074.0000000000059"/>
    <x v="1"/>
    <n v="9.2909535452322996E-3"/>
    <n v="1183850.5"/>
    <n v="11000"/>
    <n v="5789"/>
    <n v="590"/>
    <n v="-11589.100000000033"/>
    <x v="986"/>
  </r>
  <r>
    <x v="11"/>
    <x v="446"/>
    <d v="1899-12-30T10:15:00"/>
    <x v="0"/>
    <n v="2065.5500000000002"/>
    <x v="968"/>
    <n v="2013.1"/>
    <d v="1899-12-30T15:00:00"/>
    <n v="9.1499999999996362"/>
    <n v="52.450000000000273"/>
    <n v="218"/>
    <n v="11434.10000000006"/>
    <n v="205"/>
    <n v="11229.10000000006"/>
    <x v="0"/>
    <n v="4.4298128827671198E-3"/>
    <n v="2482791.1"/>
    <n v="11000"/>
    <n v="1202"/>
    <n v="1226"/>
    <n v="61818.900000000329"/>
    <x v="987"/>
  </r>
  <r>
    <x v="10"/>
    <x v="447"/>
    <d v="1899-12-30T11:45:00"/>
    <x v="1"/>
    <n v="844.9"/>
    <x v="969"/>
    <n v="851"/>
    <d v="1899-12-30T15:00:00"/>
    <n v="4.8999999999999773"/>
    <n v="6.1000000000000227"/>
    <n v="406"/>
    <n v="2476.6000000000095"/>
    <n v="159"/>
    <n v="2317.6000000000095"/>
    <x v="0"/>
    <n v="5.7995028997514199E-3"/>
    <n v="1895955.5999999999"/>
    <n v="11000"/>
    <n v="2244"/>
    <n v="952"/>
    <n v="12736.400000000051"/>
    <x v="988"/>
  </r>
  <r>
    <x v="13"/>
    <x v="447"/>
    <d v="1899-12-30T10:30:00"/>
    <x v="0"/>
    <n v="293.05"/>
    <x v="891"/>
    <n v="294.55"/>
    <d v="1899-12-30T12:00:00"/>
    <n v="1.5"/>
    <n v="-1.5"/>
    <n v="1313"/>
    <n v="-1969.5"/>
    <n v="178"/>
    <n v="-2147.5"/>
    <x v="1"/>
    <n v="5.1185804470226899E-3"/>
    <n v="2148935.65"/>
    <n v="11000"/>
    <n v="7333"/>
    <n v="1078"/>
    <n v="-12077.5"/>
    <x v="989"/>
  </r>
  <r>
    <x v="12"/>
    <x v="447"/>
    <d v="1899-12-30T10:45:00"/>
    <x v="1"/>
    <n v="7125"/>
    <x v="970"/>
    <n v="7096"/>
    <d v="1899-12-30T10:45:00"/>
    <n v="29"/>
    <n v="-29"/>
    <n v="68"/>
    <n v="-1972"/>
    <n v="223"/>
    <n v="-2195"/>
    <x v="1"/>
    <n v="4.0701754385964904E-3"/>
    <n v="2700375"/>
    <n v="11000"/>
    <n v="379"/>
    <n v="1348"/>
    <n v="-12339"/>
    <x v="990"/>
  </r>
  <r>
    <x v="15"/>
    <x v="448"/>
    <d v="1899-12-30T10:00:00"/>
    <x v="0"/>
    <n v="156.55000000000001"/>
    <x v="971"/>
    <n v="157.1"/>
    <d v="1899-12-30T10:15:00"/>
    <n v="0.54999999999998295"/>
    <n v="-0.54999999999998295"/>
    <n v="3490"/>
    <n v="-1919.4999999999404"/>
    <n v="252"/>
    <n v="-2171.4999999999404"/>
    <x v="1"/>
    <n v="3.51325455126147E-3"/>
    <n v="3131000"/>
    <n v="11000"/>
    <n v="20000"/>
    <n v="1569"/>
    <n v="-12568.999999999658"/>
    <x v="991"/>
  </r>
  <r>
    <x v="12"/>
    <x v="449"/>
    <d v="1899-12-30T13:45:00"/>
    <x v="1"/>
    <n v="7149.45"/>
    <x v="972"/>
    <n v="7219"/>
    <d v="1899-12-30T15:00:00"/>
    <n v="23.399999999999636"/>
    <n v="69.550000000000182"/>
    <n v="85"/>
    <n v="5911.7500000000155"/>
    <n v="281"/>
    <n v="5630.7500000000155"/>
    <x v="0"/>
    <n v="3.2729790403457099E-3"/>
    <n v="3360241.5"/>
    <n v="11000"/>
    <n v="470"/>
    <n v="1689"/>
    <n v="30999.500000000087"/>
    <x v="992"/>
  </r>
  <r>
    <x v="0"/>
    <x v="449"/>
    <d v="1899-12-30T11:30:00"/>
    <x v="1"/>
    <n v="204"/>
    <x v="973"/>
    <n v="201.55"/>
    <d v="1899-12-30T11:30:00"/>
    <n v="2.4499999999999886"/>
    <n v="-2.4499999999999886"/>
    <n v="808"/>
    <n v="-1979.5999999999908"/>
    <n v="76"/>
    <n v="-2055.5999999999908"/>
    <x v="1"/>
    <n v="1.20098039215686E-2"/>
    <n v="915756"/>
    <n v="11000"/>
    <n v="4489"/>
    <n v="456"/>
    <n v="-11454.049999999948"/>
    <x v="993"/>
  </r>
  <r>
    <x v="11"/>
    <x v="449"/>
    <d v="1899-12-30T14:00:00"/>
    <x v="1"/>
    <n v="2093.3000000000002"/>
    <x v="974"/>
    <n v="2091.4499999999998"/>
    <d v="1899-12-30T15:00:00"/>
    <n v="14.300000000000182"/>
    <n v="-1.8500000000003638"/>
    <n v="139"/>
    <n v="-257.15000000005057"/>
    <n v="134"/>
    <n v="-391.15000000005057"/>
    <x v="1"/>
    <n v="6.8313189700473804E-3"/>
    <n v="1609747.7000000002"/>
    <n v="11000"/>
    <n v="769"/>
    <n v="805"/>
    <n v="-2227.6500000002798"/>
    <x v="994"/>
  </r>
  <r>
    <x v="5"/>
    <x v="450"/>
    <d v="1899-12-30T10:00:00"/>
    <x v="1"/>
    <n v="380.7"/>
    <x v="975"/>
    <n v="383.55"/>
    <d v="1899-12-30T15:00:00"/>
    <n v="1.3999999999999773"/>
    <n v="2.8500000000000227"/>
    <n v="1405"/>
    <n v="4004.2500000000318"/>
    <n v="247"/>
    <n v="3757.2500000000318"/>
    <x v="0"/>
    <n v="3.6774363015497202E-3"/>
    <n v="2991159.9"/>
    <n v="11000"/>
    <n v="7857"/>
    <n v="1502"/>
    <n v="20890.450000000179"/>
    <x v="995"/>
  </r>
  <r>
    <x v="0"/>
    <x v="450"/>
    <d v="1899-12-30T10:00:00"/>
    <x v="1"/>
    <n v="209.25"/>
    <x v="976"/>
    <n v="216.15"/>
    <d v="1899-12-30T15:00:00"/>
    <n v="2.0999999999999943"/>
    <n v="6.9000000000000057"/>
    <n v="942"/>
    <n v="6499.8000000000056"/>
    <n v="93"/>
    <n v="6406.8000000000056"/>
    <x v="0"/>
    <n v="1.00358422939068E-2"/>
    <n v="1096051.5"/>
    <n v="11000"/>
    <n v="5238"/>
    <n v="558"/>
    <n v="35584.200000000026"/>
    <x v="996"/>
  </r>
  <r>
    <x v="16"/>
    <x v="451"/>
    <d v="1899-12-30T10:00:00"/>
    <x v="0"/>
    <n v="309.60000000000002"/>
    <x v="977"/>
    <n v="310.75"/>
    <d v="1899-12-30T10:45:00"/>
    <n v="1.1499999999999773"/>
    <n v="-1.1499999999999773"/>
    <n v="1705"/>
    <n v="-1960.7499999999613"/>
    <n v="244"/>
    <n v="-2204.7499999999613"/>
    <x v="1"/>
    <n v="3.71447028423765E-3"/>
    <n v="2961324"/>
    <n v="11000"/>
    <n v="9565"/>
    <n v="1484"/>
    <n v="-12483.749999999782"/>
    <x v="997"/>
  </r>
  <r>
    <x v="15"/>
    <x v="452"/>
    <d v="1899-12-30T10:30:00"/>
    <x v="0"/>
    <n v="158.19999999999999"/>
    <x v="978"/>
    <n v="157.5"/>
    <d v="1899-12-30T15:00:00"/>
    <n v="0.45000000000001705"/>
    <n v="0.69999999999998863"/>
    <n v="4228"/>
    <n v="2959.5999999999522"/>
    <n v="307"/>
    <n v="2652.5999999999522"/>
    <x v="0"/>
    <n v="2.84450063211136E-3"/>
    <n v="3867040.8"/>
    <n v="11000"/>
    <n v="24444"/>
    <n v="1930"/>
    <n v="15180.799999999723"/>
    <x v="998"/>
  </r>
  <r>
    <x v="5"/>
    <x v="453"/>
    <d v="1899-12-30T10:15:00"/>
    <x v="0"/>
    <n v="383.75"/>
    <x v="979"/>
    <n v="386.7"/>
    <d v="1899-12-30T11:00:00"/>
    <n v="2.9499999999999886"/>
    <n v="-2.9499999999999886"/>
    <n v="672"/>
    <n v="-1982.3999999999924"/>
    <n v="120"/>
    <n v="-2102.3999999999924"/>
    <x v="1"/>
    <n v="7.6872964169380801E-3"/>
    <n v="1430620"/>
    <n v="11000"/>
    <n v="3728"/>
    <n v="719"/>
    <n v="-11716.599999999959"/>
    <x v="999"/>
  </r>
  <r>
    <x v="9"/>
    <x v="453"/>
    <d v="1899-12-30T10:00:00"/>
    <x v="0"/>
    <n v="1435.1"/>
    <x v="980"/>
    <n v="1432.35"/>
    <d v="1899-12-30T15:00:00"/>
    <n v="11.75"/>
    <n v="2.75"/>
    <n v="169"/>
    <n v="464.75"/>
    <n v="112"/>
    <n v="352.75"/>
    <x v="0"/>
    <n v="8.1875827468469095E-3"/>
    <n v="1343253.5999999999"/>
    <n v="11000"/>
    <n v="936"/>
    <n v="671"/>
    <n v="1903"/>
    <x v="1000"/>
  </r>
  <r>
    <x v="6"/>
    <x v="453"/>
    <d v="1899-12-30T10:00:00"/>
    <x v="1"/>
    <n v="2682.2"/>
    <x v="981"/>
    <n v="2700.55"/>
    <d v="1899-12-30T15:00:00"/>
    <n v="14.449999999999818"/>
    <n v="18.350000000000364"/>
    <n v="138"/>
    <n v="2532.3000000000502"/>
    <n v="171"/>
    <n v="2361.3000000000502"/>
    <x v="0"/>
    <n v="5.3873685780328898E-3"/>
    <n v="2041154.2"/>
    <n v="11000"/>
    <n v="761"/>
    <n v="1025"/>
    <n v="12939.350000000277"/>
    <x v="1001"/>
  </r>
  <r>
    <x v="16"/>
    <x v="453"/>
    <d v="1899-12-30T13:15:00"/>
    <x v="1"/>
    <n v="317.95"/>
    <x v="982"/>
    <n v="316"/>
    <d v="1899-12-30T13:15:00"/>
    <n v="1.9499999999999886"/>
    <n v="-1.9499999999999886"/>
    <n v="1013"/>
    <n v="-1975.3499999999885"/>
    <n v="148"/>
    <n v="-2123.3499999999885"/>
    <x v="1"/>
    <n v="6.1330397861298598E-3"/>
    <n v="1793555.95"/>
    <n v="11000"/>
    <n v="5641"/>
    <n v="895"/>
    <n v="-11894.949999999935"/>
    <x v="1002"/>
  </r>
  <r>
    <x v="17"/>
    <x v="454"/>
    <d v="1899-12-30T10:00:00"/>
    <x v="0"/>
    <n v="355.85"/>
    <x v="983"/>
    <n v="357.95"/>
    <d v="1899-12-30T10:30:00"/>
    <n v="2.0999999999999659"/>
    <n v="-2.0999999999999659"/>
    <n v="942"/>
    <n v="-1978.199999999968"/>
    <n v="155"/>
    <n v="-2133.199999999968"/>
    <x v="1"/>
    <n v="5.9013629338203304E-3"/>
    <n v="1863942.3"/>
    <n v="11000"/>
    <n v="5238"/>
    <n v="935"/>
    <n v="-11934.799999999821"/>
    <x v="1003"/>
  </r>
  <r>
    <x v="7"/>
    <x v="454"/>
    <d v="1899-12-30T10:00:00"/>
    <x v="0"/>
    <n v="2802.75"/>
    <x v="984"/>
    <n v="2811.2"/>
    <d v="1899-12-30T14:15:00"/>
    <n v="8.4499999999998181"/>
    <n v="-8.4499999999998181"/>
    <n v="236"/>
    <n v="-1994.1999999999571"/>
    <n v="305"/>
    <n v="-2299.1999999999571"/>
    <x v="1"/>
    <n v="3.0148960842029502E-3"/>
    <n v="3646377.75"/>
    <n v="11000"/>
    <n v="1301"/>
    <n v="1826"/>
    <n v="-12819.449999999764"/>
    <x v="1004"/>
  </r>
  <r>
    <x v="8"/>
    <x v="454"/>
    <d v="1899-12-30T10:00:00"/>
    <x v="0"/>
    <n v="2029.15"/>
    <x v="985"/>
    <n v="2004.1"/>
    <d v="1899-12-30T15:00:00"/>
    <n v="13.349999999999909"/>
    <n v="25.050000000000182"/>
    <n v="149"/>
    <n v="3732.4500000000271"/>
    <n v="139"/>
    <n v="3593.4500000000271"/>
    <x v="0"/>
    <n v="6.5791094793385997E-3"/>
    <n v="1669990.4500000002"/>
    <n v="11000"/>
    <n v="823"/>
    <n v="830"/>
    <n v="19786.150000000151"/>
    <x v="1005"/>
  </r>
  <r>
    <x v="17"/>
    <x v="455"/>
    <d v="1899-12-30T10:15:00"/>
    <x v="0"/>
    <n v="345.5"/>
    <x v="986"/>
    <n v="340.2"/>
    <d v="1899-12-30T15:00:00"/>
    <n v="2.3999999999999773"/>
    <n v="5.3000000000000114"/>
    <n v="825"/>
    <n v="4372.5000000000091"/>
    <n v="131"/>
    <n v="4241.5000000000091"/>
    <x v="0"/>
    <n v="6.9464544138928396E-3"/>
    <n v="1583426.5"/>
    <n v="11000"/>
    <n v="4583"/>
    <n v="786"/>
    <n v="23503.900000000052"/>
    <x v="1006"/>
  </r>
  <r>
    <x v="15"/>
    <x v="455"/>
    <d v="1899-12-30T10:00:00"/>
    <x v="0"/>
    <n v="159"/>
    <x v="987"/>
    <n v="158.1"/>
    <d v="1899-12-30T15:00:00"/>
    <n v="1.0500000000000114"/>
    <n v="0.90000000000000568"/>
    <n v="1863"/>
    <n v="1676.7000000000105"/>
    <n v="136"/>
    <n v="1540.7000000000105"/>
    <x v="0"/>
    <n v="6.60377358490573E-3"/>
    <n v="1665684"/>
    <n v="11000"/>
    <n v="10476"/>
    <n v="831"/>
    <n v="8597.4000000000597"/>
    <x v="1007"/>
  </r>
  <r>
    <x v="9"/>
    <x v="456"/>
    <d v="1899-12-30T10:00:00"/>
    <x v="0"/>
    <n v="1437.1"/>
    <x v="988"/>
    <n v="1430.8"/>
    <d v="1899-12-30T15:00:00"/>
    <n v="8.5"/>
    <n v="6.2999999999999545"/>
    <n v="234"/>
    <n v="1474.1999999999894"/>
    <n v="155"/>
    <n v="1319.1999999999894"/>
    <x v="0"/>
    <n v="5.9146893048500401E-3"/>
    <n v="1859607.4"/>
    <n v="11000"/>
    <n v="1294"/>
    <n v="928"/>
    <n v="7224.1999999999407"/>
    <x v="1008"/>
  </r>
  <r>
    <x v="2"/>
    <x v="456"/>
    <d v="1899-12-30T10:00:00"/>
    <x v="0"/>
    <n v="20251"/>
    <x v="989"/>
    <n v="20341.599999999999"/>
    <d v="1899-12-30T11:45:00"/>
    <n v="90.599999999998545"/>
    <n v="-90.599999999998545"/>
    <n v="22"/>
    <n v="-1993.199999999968"/>
    <n v="206"/>
    <n v="-2199.199999999968"/>
    <x v="1"/>
    <n v="4.4738531430545897E-3"/>
    <n v="2450371"/>
    <n v="11000"/>
    <n v="121"/>
    <n v="1228"/>
    <n v="-12190.599999999824"/>
    <x v="1009"/>
  </r>
  <r>
    <x v="8"/>
    <x v="456"/>
    <d v="1899-12-30T10:00:00"/>
    <x v="0"/>
    <n v="1943"/>
    <x v="990"/>
    <n v="1938.85"/>
    <d v="1899-12-30T15:00:00"/>
    <n v="13.75"/>
    <n v="4.1500000000000909"/>
    <n v="145"/>
    <n v="601.75000000001319"/>
    <n v="130"/>
    <n v="471.75000000001319"/>
    <x v="0"/>
    <n v="7.0766855378280999E-3"/>
    <n v="1554400"/>
    <n v="11000"/>
    <n v="800"/>
    <n v="777"/>
    <n v="2543.0000000000728"/>
    <x v="1010"/>
  </r>
  <r>
    <x v="16"/>
    <x v="456"/>
    <d v="1899-12-30T14:00:00"/>
    <x v="1"/>
    <n v="312.14999999999998"/>
    <x v="977"/>
    <n v="310.75"/>
    <d v="1899-12-30T14:00:00"/>
    <n v="1.3999999999999773"/>
    <n v="-1.3999999999999773"/>
    <n v="1405"/>
    <n v="-1966.9999999999682"/>
    <n v="202"/>
    <n v="-2168.9999999999682"/>
    <x v="1"/>
    <n v="4.4850232260130601E-3"/>
    <n v="2452562.5499999998"/>
    <n v="11000"/>
    <n v="7857"/>
    <n v="1224"/>
    <n v="-12223.799999999821"/>
    <x v="1011"/>
  </r>
  <r>
    <x v="3"/>
    <x v="457"/>
    <d v="1899-12-30T10:00:00"/>
    <x v="1"/>
    <n v="1378"/>
    <x v="991"/>
    <n v="1388.8"/>
    <d v="1899-12-30T15:00:00"/>
    <n v="6.9500000000000455"/>
    <n v="10.799999999999955"/>
    <n v="286"/>
    <n v="3088.799999999987"/>
    <n v="183"/>
    <n v="2905.799999999987"/>
    <x v="0"/>
    <n v="5.0435413642961101E-3"/>
    <n v="2179996"/>
    <n v="11000"/>
    <n v="1582"/>
    <n v="1095"/>
    <n v="15990.599999999929"/>
    <x v="1012"/>
  </r>
  <r>
    <x v="5"/>
    <x v="458"/>
    <d v="1899-12-30T10:30:00"/>
    <x v="1"/>
    <n v="392.3"/>
    <x v="992"/>
    <n v="390.25"/>
    <d v="1899-12-30T10:30:00"/>
    <n v="2.0500000000000114"/>
    <n v="-2.0500000000000114"/>
    <n v="964"/>
    <n v="-1976.200000000011"/>
    <n v="174"/>
    <n v="-2150.2000000000107"/>
    <x v="1"/>
    <n v="5.2255926586796102E-3"/>
    <n v="2104689.5"/>
    <n v="11000"/>
    <n v="5365"/>
    <n v="1050"/>
    <n v="-12048.250000000062"/>
    <x v="1013"/>
  </r>
  <r>
    <x v="17"/>
    <x v="459"/>
    <d v="1899-12-30T11:00:00"/>
    <x v="1"/>
    <n v="365.6"/>
    <x v="993"/>
    <n v="370.35"/>
    <d v="1899-12-30T15:00:00"/>
    <n v="1.4000000000000341"/>
    <n v="4.75"/>
    <n v="1405"/>
    <n v="6673.75"/>
    <n v="238"/>
    <n v="6435.75"/>
    <x v="0"/>
    <n v="3.8293216630197898E-3"/>
    <n v="2872519.2"/>
    <n v="11000"/>
    <n v="7857"/>
    <n v="1446"/>
    <n v="35874.75"/>
    <x v="1014"/>
  </r>
  <r>
    <x v="16"/>
    <x v="459"/>
    <d v="1899-12-30T12:15:00"/>
    <x v="1"/>
    <n v="308.60000000000002"/>
    <x v="994"/>
    <n v="307.35000000000002"/>
    <d v="1899-12-30T12:15:00"/>
    <n v="1.25"/>
    <n v="-1.25"/>
    <n v="1571"/>
    <n v="-1963.75"/>
    <n v="223"/>
    <n v="-2186.75"/>
    <x v="1"/>
    <n v="4.0505508749189897E-3"/>
    <n v="2715680"/>
    <n v="11000"/>
    <n v="8800"/>
    <n v="1356"/>
    <n v="-12356"/>
    <x v="1015"/>
  </r>
  <r>
    <x v="14"/>
    <x v="459"/>
    <d v="1899-12-30T10:30:00"/>
    <x v="1"/>
    <n v="467.2"/>
    <x v="995"/>
    <n v="464.3"/>
    <d v="1899-12-30T10:30:00"/>
    <n v="2.8999999999999773"/>
    <n v="-2.8999999999999773"/>
    <n v="684"/>
    <n v="-1983.5999999999844"/>
    <n v="147"/>
    <n v="-2130.5999999999844"/>
    <x v="1"/>
    <n v="6.2071917808218698E-3"/>
    <n v="1772089.5999999999"/>
    <n v="11000"/>
    <n v="3793"/>
    <n v="884"/>
    <n v="-11883.699999999913"/>
    <x v="1016"/>
  </r>
  <r>
    <x v="10"/>
    <x v="460"/>
    <d v="1899-12-30T10:00:00"/>
    <x v="0"/>
    <n v="896.95"/>
    <x v="996"/>
    <n v="898.3"/>
    <d v="1899-12-30T15:00:00"/>
    <n v="9.0499999999999545"/>
    <n v="-1.3499999999999091"/>
    <n v="220"/>
    <n v="-296.99999999997999"/>
    <n v="91"/>
    <n v="-387.99999999997999"/>
    <x v="1"/>
    <n v="1.00897485924521E-2"/>
    <n v="1288020.2"/>
    <n v="13000"/>
    <n v="1436"/>
    <n v="645"/>
    <n v="-2583.5999999998694"/>
    <x v="1017"/>
  </r>
  <r>
    <x v="17"/>
    <x v="461"/>
    <d v="1899-12-30T10:00:00"/>
    <x v="1"/>
    <n v="386.95"/>
    <x v="997"/>
    <n v="391.1"/>
    <d v="1899-12-30T15:00:00"/>
    <n v="2.1999999999999886"/>
    <n v="4.1500000000000341"/>
    <n v="899"/>
    <n v="3730.8500000000308"/>
    <n v="161"/>
    <n v="3569.8500000000308"/>
    <x v="0"/>
    <n v="5.6854890812766202E-3"/>
    <n v="2286487.5499999998"/>
    <n v="13000"/>
    <n v="5909"/>
    <n v="1150"/>
    <n v="23372.350000000202"/>
    <x v="1018"/>
  </r>
  <r>
    <x v="1"/>
    <x v="461"/>
    <d v="1899-12-30T10:00:00"/>
    <x v="0"/>
    <n v="948.3"/>
    <x v="998"/>
    <n v="951.05"/>
    <d v="1899-12-30T15:00:00"/>
    <n v="5.9500000000000455"/>
    <n v="-2.75"/>
    <n v="334"/>
    <n v="-918.5"/>
    <n v="146"/>
    <n v="-1064.5"/>
    <x v="1"/>
    <n v="6.2743857429084096E-3"/>
    <n v="2071087.2"/>
    <n v="13000"/>
    <n v="2184"/>
    <n v="1038"/>
    <n v="-7044"/>
    <x v="1019"/>
  </r>
  <r>
    <x v="0"/>
    <x v="462"/>
    <d v="1899-12-30T10:30:00"/>
    <x v="0"/>
    <n v="200.5"/>
    <x v="999"/>
    <n v="202"/>
    <d v="1899-12-30T12:00:00"/>
    <n v="1.5"/>
    <n v="-1.5"/>
    <n v="1313"/>
    <n v="-1969.5"/>
    <n v="122"/>
    <n v="-2091.5"/>
    <x v="1"/>
    <n v="7.4812967581047397E-3"/>
    <n v="1737533"/>
    <n v="13000"/>
    <n v="8666"/>
    <n v="873"/>
    <n v="-13872"/>
    <x v="1020"/>
  </r>
  <r>
    <x v="17"/>
    <x v="463"/>
    <d v="1899-12-30T11:15:00"/>
    <x v="1"/>
    <n v="379.1"/>
    <x v="576"/>
    <n v="380.65"/>
    <d v="1899-12-30T15:00:00"/>
    <n v="4.1000000000000227"/>
    <n v="1.5499999999999545"/>
    <n v="485"/>
    <n v="751.74999999997794"/>
    <n v="85"/>
    <n v="666.74999999997794"/>
    <x v="0"/>
    <n v="1.0815088367185499E-2"/>
    <n v="1201747"/>
    <n v="13000"/>
    <n v="3170"/>
    <n v="603"/>
    <n v="4310.4999999998563"/>
    <x v="1021"/>
  </r>
  <r>
    <x v="16"/>
    <x v="463"/>
    <d v="1899-12-30T10:15:00"/>
    <x v="1"/>
    <n v="304.39999999999998"/>
    <x v="1000"/>
    <n v="303.2"/>
    <d v="1899-12-30T10:15:00"/>
    <n v="1.1999999999999886"/>
    <n v="-1.1999999999999886"/>
    <n v="1635"/>
    <n v="-1961.9999999999814"/>
    <n v="229"/>
    <n v="-2190.9999999999814"/>
    <x v="1"/>
    <n v="3.9421813403416198E-3"/>
    <n v="3297565.1999999997"/>
    <n v="13000"/>
    <n v="10833"/>
    <n v="1646"/>
    <n v="-14645.599999999877"/>
    <x v="1022"/>
  </r>
  <r>
    <x v="14"/>
    <x v="463"/>
    <d v="1899-12-30T10:15:00"/>
    <x v="1"/>
    <n v="449.45"/>
    <x v="1001"/>
    <n v="447.55"/>
    <d v="1899-12-30T10:15:00"/>
    <n v="1.8999999999999773"/>
    <n v="-1.8999999999999773"/>
    <n v="1040"/>
    <n v="-1975.9999999999764"/>
    <n v="215"/>
    <n v="-2190.9999999999764"/>
    <x v="1"/>
    <n v="4.2273890310378804E-3"/>
    <n v="3075136.9"/>
    <n v="13000"/>
    <n v="6842"/>
    <n v="1535"/>
    <n v="-14534.799999999845"/>
    <x v="1023"/>
  </r>
  <r>
    <x v="16"/>
    <x v="464"/>
    <d v="1899-12-30T10:15:00"/>
    <x v="1"/>
    <n v="300.35000000000002"/>
    <x v="1002"/>
    <n v="298.7"/>
    <d v="1899-12-30T10:15:00"/>
    <n v="1.6500000000000341"/>
    <n v="-1.6500000000000341"/>
    <n v="1195"/>
    <n v="-1971.7500000000407"/>
    <n v="165"/>
    <n v="-2136.7500000000409"/>
    <x v="1"/>
    <n v="5.4935908107209396E-3"/>
    <n v="2366157.3000000003"/>
    <n v="13000"/>
    <n v="7878"/>
    <n v="1180"/>
    <n v="-14178.700000000268"/>
    <x v="1024"/>
  </r>
  <r>
    <x v="5"/>
    <x v="465"/>
    <d v="1899-12-30T10:00:00"/>
    <x v="1"/>
    <n v="367.45"/>
    <x v="1003"/>
    <n v="373.75"/>
    <d v="1899-12-30T15:00:00"/>
    <n v="1.5"/>
    <n v="6.3000000000000114"/>
    <n v="1313"/>
    <n v="8271.9000000000142"/>
    <n v="224"/>
    <n v="8047.9000000000142"/>
    <x v="0"/>
    <n v="4.0821880527962999E-3"/>
    <n v="3184321.6999999997"/>
    <n v="13000"/>
    <n v="8666"/>
    <n v="1606"/>
    <n v="52989.800000000097"/>
    <x v="1025"/>
  </r>
  <r>
    <x v="16"/>
    <x v="465"/>
    <d v="1899-12-30T13:15:00"/>
    <x v="0"/>
    <n v="299.60000000000002"/>
    <x v="1004"/>
    <n v="301.39999999999998"/>
    <d v="1899-12-30T13:45:00"/>
    <n v="1.7999999999999545"/>
    <n v="-1.7999999999999545"/>
    <n v="1097"/>
    <n v="-1974.5999999999501"/>
    <n v="152"/>
    <n v="-2126.5999999999503"/>
    <x v="1"/>
    <n v="6.0080106809077202E-3"/>
    <n v="2163711.2000000002"/>
    <n v="13000"/>
    <n v="7222"/>
    <n v="1086"/>
    <n v="-14085.599999999671"/>
    <x v="1026"/>
  </r>
  <r>
    <x v="2"/>
    <x v="466"/>
    <d v="1899-12-30T10:00:00"/>
    <x v="1"/>
    <n v="19497.95"/>
    <x v="1005"/>
    <n v="20037.400000000001"/>
    <d v="1899-12-30T15:00:00"/>
    <n v="127.90000000000146"/>
    <n v="539.45000000000073"/>
    <n v="15"/>
    <n v="8091.7500000000109"/>
    <n v="137"/>
    <n v="7954.7500000000109"/>
    <x v="0"/>
    <n v="6.5596639646732799E-3"/>
    <n v="1969292.9500000002"/>
    <n v="13000"/>
    <n v="101"/>
    <n v="999"/>
    <n v="53485.45000000007"/>
    <x v="1027"/>
  </r>
  <r>
    <x v="8"/>
    <x v="466"/>
    <d v="1899-12-30T13:15:00"/>
    <x v="0"/>
    <n v="1955"/>
    <x v="1006"/>
    <n v="1963.95"/>
    <d v="1899-12-30T13:30:00"/>
    <n v="8.9500000000000455"/>
    <n v="-8.9500000000000455"/>
    <n v="222"/>
    <n v="-1986.9000000000101"/>
    <n v="201"/>
    <n v="-2187.9000000000101"/>
    <x v="1"/>
    <n v="4.5780051150895399E-3"/>
    <n v="2838660"/>
    <n v="13000"/>
    <n v="1452"/>
    <n v="1423"/>
    <n v="-14418.400000000067"/>
    <x v="1028"/>
  </r>
  <r>
    <x v="15"/>
    <x v="466"/>
    <d v="1899-12-30T10:00:00"/>
    <x v="0"/>
    <n v="162.80000000000001"/>
    <x v="1007"/>
    <n v="164.05"/>
    <d v="1899-12-30T11:45:00"/>
    <n v="1.25"/>
    <n v="-1.25"/>
    <n v="1571"/>
    <n v="-1963.75"/>
    <n v="119"/>
    <n v="-2082.75"/>
    <x v="1"/>
    <n v="7.6781326781326801E-3"/>
    <n v="1693120.0000000002"/>
    <n v="13000"/>
    <n v="10400"/>
    <n v="850"/>
    <n v="-13850"/>
    <x v="1029"/>
  </r>
  <r>
    <x v="11"/>
    <x v="466"/>
    <d v="1899-12-30T12:30:00"/>
    <x v="1"/>
    <n v="2108"/>
    <x v="1008"/>
    <n v="2099.9"/>
    <d v="1899-12-30T12:30:00"/>
    <n v="8.0999999999999091"/>
    <n v="-8.0999999999999091"/>
    <n v="246"/>
    <n v="-1992.5999999999776"/>
    <n v="239"/>
    <n v="-2231.5999999999776"/>
    <x v="1"/>
    <n v="3.8425047438329701E-3"/>
    <n v="3381232"/>
    <n v="13000"/>
    <n v="1604"/>
    <n v="1688"/>
    <n v="-14680.399999999854"/>
    <x v="1030"/>
  </r>
  <r>
    <x v="9"/>
    <x v="467"/>
    <d v="1899-12-30T10:00:00"/>
    <x v="0"/>
    <n v="1300.4000000000001"/>
    <x v="1009"/>
    <n v="1310.25"/>
    <d v="1899-12-30T15:15:00"/>
    <n v="9.8499999999999091"/>
    <n v="-9.8499999999999091"/>
    <n v="202"/>
    <n v="-1989.6999999999816"/>
    <n v="122"/>
    <n v="-2111.6999999999816"/>
    <x v="1"/>
    <n v="7.5745924330974396E-3"/>
    <n v="1715227.6"/>
    <n v="13000"/>
    <n v="1319"/>
    <n v="861"/>
    <n v="-13853.14999999988"/>
    <x v="1031"/>
  </r>
  <r>
    <x v="17"/>
    <x v="467"/>
    <d v="1899-12-30T10:15:00"/>
    <x v="1"/>
    <n v="359.9"/>
    <x v="1010"/>
    <n v="376.75"/>
    <d v="1899-12-30T15:00:00"/>
    <n v="3.8999999999999773"/>
    <n v="16.850000000000023"/>
    <n v="509"/>
    <n v="8576.6500000000124"/>
    <n v="87"/>
    <n v="8489.6500000000124"/>
    <x v="0"/>
    <n v="1.08363434287301E-2"/>
    <n v="1199546.7"/>
    <n v="13000"/>
    <n v="3333"/>
    <n v="614"/>
    <n v="55547.050000000076"/>
    <x v="1032"/>
  </r>
  <r>
    <x v="13"/>
    <x v="467"/>
    <d v="1899-12-30T10:00:00"/>
    <x v="0"/>
    <n v="294.5"/>
    <x v="1011"/>
    <n v="295.39999999999998"/>
    <d v="1899-12-30T14:00:00"/>
    <n v="0.89999999999997726"/>
    <n v="-0.89999999999997726"/>
    <n v="2166"/>
    <n v="-1949.3999999999508"/>
    <n v="294"/>
    <n v="-2243.3999999999505"/>
    <x v="1"/>
    <n v="3.0560271646858299E-3"/>
    <n v="4253758"/>
    <n v="13000"/>
    <n v="14444"/>
    <n v="2131"/>
    <n v="-15130.599999999671"/>
    <x v="1033"/>
  </r>
  <r>
    <x v="14"/>
    <x v="467"/>
    <d v="1899-12-30T10:00:00"/>
    <x v="0"/>
    <n v="397.55"/>
    <x v="1012"/>
    <n v="405.4"/>
    <d v="1899-12-30T12:00:00"/>
    <n v="7.8499999999999659"/>
    <n v="-7.8499999999999659"/>
    <n v="254"/>
    <n v="-1993.8999999999915"/>
    <n v="47"/>
    <n v="-2040.8999999999915"/>
    <x v="1"/>
    <n v="1.97459439064268E-2"/>
    <n v="658342.80000000005"/>
    <n v="13000"/>
    <n v="1656"/>
    <n v="333"/>
    <n v="-13332.599999999944"/>
    <x v="1034"/>
  </r>
  <r>
    <x v="5"/>
    <x v="468"/>
    <d v="1899-12-30T10:00:00"/>
    <x v="0"/>
    <n v="366.15"/>
    <x v="1013"/>
    <n v="365.8"/>
    <d v="1899-12-30T15:00:00"/>
    <n v="3.5"/>
    <n v="0.34999999999996589"/>
    <n v="567"/>
    <n v="198.44999999998066"/>
    <n v="96"/>
    <n v="102.44999999998066"/>
    <x v="0"/>
    <n v="9.5589239382766599E-3"/>
    <n v="1359881.0999999999"/>
    <n v="13000"/>
    <n v="3714"/>
    <n v="680"/>
    <n v="619.89999999987322"/>
    <x v="1035"/>
  </r>
  <r>
    <x v="1"/>
    <x v="468"/>
    <d v="1899-12-30T12:00:00"/>
    <x v="1"/>
    <n v="986.45"/>
    <x v="1014"/>
    <n v="980.7"/>
    <d v="1899-12-30T12:00:00"/>
    <n v="5.75"/>
    <n v="-5.75"/>
    <n v="346"/>
    <n v="-1989.5"/>
    <n v="157"/>
    <n v="-2146.5"/>
    <x v="1"/>
    <n v="5.8289827157990796E-3"/>
    <n v="2229377"/>
    <n v="13000"/>
    <n v="2260"/>
    <n v="1112"/>
    <n v="-14107"/>
    <x v="1036"/>
  </r>
  <r>
    <x v="10"/>
    <x v="469"/>
    <d v="1899-12-30T10:00:00"/>
    <x v="1"/>
    <n v="867"/>
    <x v="1015"/>
    <n v="890.25"/>
    <d v="1899-12-30T15:00:00"/>
    <n v="9.9500000000000455"/>
    <n v="23.25"/>
    <n v="200"/>
    <n v="4650"/>
    <n v="81"/>
    <n v="4569"/>
    <x v="0"/>
    <n v="1.1476355247981599E-2"/>
    <n v="1132302"/>
    <n v="13000"/>
    <n v="1306"/>
    <n v="574"/>
    <n v="29790.5"/>
    <x v="1037"/>
  </r>
  <r>
    <x v="10"/>
    <x v="470"/>
    <d v="1899-12-30T11:15:00"/>
    <x v="0"/>
    <n v="853.6"/>
    <x v="1016"/>
    <n v="860.95"/>
    <d v="1899-12-30T11:30:00"/>
    <n v="7.3500000000000227"/>
    <n v="-7.3500000000000227"/>
    <n v="271"/>
    <n v="-1991.8500000000063"/>
    <n v="107"/>
    <n v="-2098.8500000000063"/>
    <x v="1"/>
    <n v="8.6105904404873701E-3"/>
    <n v="1509164.8"/>
    <n v="13000"/>
    <n v="1768"/>
    <n v="758"/>
    <n v="-13752.800000000039"/>
    <x v="1038"/>
  </r>
  <r>
    <x v="13"/>
    <x v="470"/>
    <d v="1899-12-30T10:45:00"/>
    <x v="0"/>
    <n v="300.05"/>
    <x v="1017"/>
    <n v="300"/>
    <d v="1899-12-30T15:00:00"/>
    <n v="1.5500000000000114"/>
    <n v="5.0000000000011369E-2"/>
    <n v="1271"/>
    <n v="63.55000000001445"/>
    <n v="176"/>
    <n v="-112.44999999998555"/>
    <x v="1"/>
    <n v="5.1658056990502004E-3"/>
    <n v="2516519.35"/>
    <n v="13000"/>
    <n v="8387"/>
    <n v="1259"/>
    <n v="-839.64999999990459"/>
    <x v="1039"/>
  </r>
  <r>
    <x v="2"/>
    <x v="471"/>
    <d v="1899-12-30T10:45:00"/>
    <x v="1"/>
    <n v="20679.900000000001"/>
    <x v="1018"/>
    <n v="20850.7"/>
    <d v="1899-12-30T15:00:00"/>
    <n v="209.90000000000146"/>
    <n v="170.79999999999927"/>
    <n v="9"/>
    <n v="1537.1999999999935"/>
    <n v="86"/>
    <n v="1451.1999999999935"/>
    <x v="0"/>
    <n v="1.0149952369208799E-2"/>
    <n v="1261473.9000000001"/>
    <n v="13000"/>
    <n v="61"/>
    <n v="634"/>
    <n v="9784.7999999999556"/>
    <x v="1040"/>
  </r>
  <r>
    <x v="8"/>
    <x v="471"/>
    <d v="1899-12-30T10:00:00"/>
    <x v="0"/>
    <n v="2106.1999999999998"/>
    <x v="1019"/>
    <n v="2122.5500000000002"/>
    <d v="1899-12-30T12:00:00"/>
    <n v="16.350000000000364"/>
    <n v="-16.350000000000364"/>
    <n v="122"/>
    <n v="-1994.7000000000444"/>
    <n v="119"/>
    <n v="-2113.7000000000444"/>
    <x v="1"/>
    <n v="7.7627955559777598E-3"/>
    <n v="1674428.9999999998"/>
    <n v="13000"/>
    <n v="795"/>
    <n v="841"/>
    <n v="-13839.250000000289"/>
    <x v="1041"/>
  </r>
  <r>
    <x v="0"/>
    <x v="471"/>
    <d v="1899-12-30T11:00:00"/>
    <x v="1"/>
    <n v="178.15"/>
    <x v="857"/>
    <n v="182.45"/>
    <d v="1899-12-30T15:00:00"/>
    <n v="1.3499999999999943"/>
    <n v="4.2999999999999829"/>
    <n v="1456"/>
    <n v="6260.7999999999756"/>
    <n v="121"/>
    <n v="6139.7999999999756"/>
    <x v="0"/>
    <n v="7.5778838057816104E-3"/>
    <n v="1715406.35"/>
    <n v="13000"/>
    <n v="9629"/>
    <n v="869"/>
    <n v="40535.699999999837"/>
    <x v="1042"/>
  </r>
  <r>
    <x v="5"/>
    <x v="472"/>
    <d v="1899-12-30T12:30:00"/>
    <x v="1"/>
    <n v="414.7"/>
    <x v="1020"/>
    <n v="411.65"/>
    <d v="1899-12-30T12:30:00"/>
    <n v="3.0500000000000114"/>
    <n v="-3.0500000000000114"/>
    <n v="650"/>
    <n v="-1982.5000000000073"/>
    <n v="124"/>
    <n v="-2106.5000000000073"/>
    <x v="1"/>
    <n v="7.3547142512660002E-3"/>
    <n v="1767451.4"/>
    <n v="13000"/>
    <n v="4262"/>
    <n v="881"/>
    <n v="-13880.100000000048"/>
    <x v="1043"/>
  </r>
  <r>
    <x v="3"/>
    <x v="473"/>
    <d v="1899-12-30T14:15:00"/>
    <x v="1"/>
    <n v="1327.95"/>
    <x v="1021"/>
    <n v="1318.7"/>
    <d v="1899-12-30T14:15:00"/>
    <n v="9.25"/>
    <n v="-9.25"/>
    <n v="215"/>
    <n v="-1988.75"/>
    <n v="131"/>
    <n v="-2119.75"/>
    <x v="1"/>
    <n v="6.96562370571181E-3"/>
    <n v="1865769.75"/>
    <n v="13000"/>
    <n v="1405"/>
    <n v="930"/>
    <n v="-13926.25"/>
    <x v="1044"/>
  </r>
  <r>
    <x v="0"/>
    <x v="473"/>
    <d v="1899-12-30T12:30:00"/>
    <x v="1"/>
    <n v="184.5"/>
    <x v="1022"/>
    <n v="181.7"/>
    <d v="1899-12-30T12:30:00"/>
    <n v="2.8000000000000114"/>
    <n v="-2.8000000000000114"/>
    <n v="708"/>
    <n v="-1982.400000000008"/>
    <n v="60"/>
    <n v="-2042.400000000008"/>
    <x v="1"/>
    <n v="1.51761517615177E-2"/>
    <n v="856449"/>
    <n v="13000"/>
    <n v="4642"/>
    <n v="425"/>
    <n v="-13422.600000000053"/>
    <x v="1045"/>
  </r>
  <r>
    <x v="2"/>
    <x v="474"/>
    <d v="1899-12-30T10:00:00"/>
    <x v="0"/>
    <n v="20790"/>
    <x v="1023"/>
    <n v="20429"/>
    <d v="1899-12-30T15:00:00"/>
    <n v="80.25"/>
    <n v="361"/>
    <n v="24"/>
    <n v="8664"/>
    <n v="228"/>
    <n v="8436"/>
    <x v="0"/>
    <n v="3.8600288600288599E-3"/>
    <n v="3347190"/>
    <n v="13000"/>
    <n v="161"/>
    <n v="1660"/>
    <n v="56461"/>
    <x v="1046"/>
  </r>
  <r>
    <x v="8"/>
    <x v="474"/>
    <d v="1899-12-30T10:00:00"/>
    <x v="0"/>
    <n v="2136.75"/>
    <x v="1024"/>
    <n v="2149.65"/>
    <d v="1899-12-30T10:30:00"/>
    <n v="12.900000000000091"/>
    <n v="-12.900000000000091"/>
    <n v="154"/>
    <n v="-1986.600000000014"/>
    <n v="152"/>
    <n v="-2138.600000000014"/>
    <x v="1"/>
    <n v="6.0372060372060801E-3"/>
    <n v="2151707.25"/>
    <n v="13000"/>
    <n v="1007"/>
    <n v="1080"/>
    <n v="-14070.300000000092"/>
    <x v="1047"/>
  </r>
  <r>
    <x v="1"/>
    <x v="474"/>
    <d v="1899-12-30T10:15:00"/>
    <x v="0"/>
    <n v="992.1"/>
    <x v="1025"/>
    <n v="998.9"/>
    <d v="1899-12-30T10:45:00"/>
    <n v="6.7999999999999545"/>
    <n v="-6.7999999999999545"/>
    <n v="293"/>
    <n v="-1992.3999999999867"/>
    <n v="135"/>
    <n v="-2127.3999999999869"/>
    <x v="1"/>
    <n v="6.8541477673621197E-3"/>
    <n v="1895903.1"/>
    <n v="13000"/>
    <n v="1911"/>
    <n v="952"/>
    <n v="-13946.799999999914"/>
    <x v="1048"/>
  </r>
  <r>
    <x v="4"/>
    <x v="475"/>
    <d v="1899-12-30T10:00:00"/>
    <x v="0"/>
    <n v="741"/>
    <x v="1026"/>
    <n v="736.6"/>
    <d v="1899-12-30T15:00:00"/>
    <n v="2.9500000000000455"/>
    <n v="4.3999999999999773"/>
    <n v="672"/>
    <n v="2956.7999999999847"/>
    <n v="229"/>
    <n v="2727.7999999999847"/>
    <x v="0"/>
    <n v="3.98110661268562E-3"/>
    <n v="3264846"/>
    <n v="13000"/>
    <n v="4406"/>
    <n v="1628"/>
    <n v="17758.3999999999"/>
    <x v="1049"/>
  </r>
  <r>
    <x v="5"/>
    <x v="476"/>
    <d v="1899-12-30T11:45:00"/>
    <x v="1"/>
    <n v="414.45"/>
    <x v="1027"/>
    <n v="411.9"/>
    <d v="1899-12-30T11:45:00"/>
    <n v="2.5500000000000114"/>
    <n v="-2.5500000000000114"/>
    <n v="777"/>
    <n v="-1981.3500000000088"/>
    <n v="148"/>
    <n v="-2129.3500000000085"/>
    <x v="1"/>
    <n v="6.1527325370973902E-3"/>
    <n v="2112866.1"/>
    <n v="13000"/>
    <n v="5098"/>
    <n v="1054"/>
    <n v="-14053.900000000058"/>
    <x v="1050"/>
  </r>
  <r>
    <x v="14"/>
    <x v="476"/>
    <d v="1899-12-30T10:45:00"/>
    <x v="0"/>
    <n v="413.6"/>
    <x v="1028"/>
    <n v="410.1"/>
    <d v="1899-12-30T15:00:00"/>
    <n v="2.1499999999999773"/>
    <n v="3.5"/>
    <n v="920"/>
    <n v="3220"/>
    <n v="175"/>
    <n v="3045"/>
    <x v="0"/>
    <n v="5.1982591876208401E-3"/>
    <n v="2500625.6"/>
    <n v="13000"/>
    <n v="6046"/>
    <n v="1246"/>
    <n v="19915"/>
    <x v="1051"/>
  </r>
  <r>
    <x v="4"/>
    <x v="476"/>
    <d v="1899-12-30T10:00:00"/>
    <x v="1"/>
    <n v="753.65"/>
    <x v="1029"/>
    <n v="759.25"/>
    <d v="1899-12-30T15:00:00"/>
    <n v="3.6999999999999318"/>
    <n v="5.6000000000000227"/>
    <n v="537"/>
    <n v="3007.2000000000121"/>
    <n v="187"/>
    <n v="2820.2000000000121"/>
    <x v="0"/>
    <n v="4.9094407218203797E-3"/>
    <n v="2647572.4499999997"/>
    <n v="13000"/>
    <n v="3513"/>
    <n v="1329"/>
    <n v="18343.800000000079"/>
    <x v="1052"/>
  </r>
  <r>
    <x v="9"/>
    <x v="477"/>
    <d v="1899-12-30T10:30:00"/>
    <x v="1"/>
    <n v="1449.75"/>
    <x v="1030"/>
    <n v="1444.5"/>
    <d v="1899-12-30T10:30:00"/>
    <n v="5.25"/>
    <n v="-5.25"/>
    <n v="379"/>
    <n v="-1989.75"/>
    <n v="253"/>
    <n v="-2242.75"/>
    <x v="1"/>
    <n v="3.62131401965856E-3"/>
    <n v="3589581"/>
    <n v="13000"/>
    <n v="2476"/>
    <n v="1792"/>
    <n v="-14791"/>
    <x v="1053"/>
  </r>
  <r>
    <x v="2"/>
    <x v="478"/>
    <d v="1899-12-30T12:00:00"/>
    <x v="1"/>
    <n v="20338.95"/>
    <x v="1031"/>
    <n v="20067.05"/>
    <d v="1899-12-30T12:00:00"/>
    <n v="271.90000000000146"/>
    <n v="-271.90000000000146"/>
    <n v="7"/>
    <n v="-1903.3000000000102"/>
    <n v="66"/>
    <n v="-1969.3000000000102"/>
    <x v="1"/>
    <n v="1.33684383903791E-2"/>
    <n v="955930.65"/>
    <n v="13000"/>
    <n v="47"/>
    <n v="475"/>
    <n v="-13254.300000000068"/>
    <x v="1054"/>
  </r>
  <r>
    <x v="1"/>
    <x v="478"/>
    <d v="1899-12-30T10:00:00"/>
    <x v="0"/>
    <n v="1005.15"/>
    <x v="1032"/>
    <n v="1010.6"/>
    <d v="1899-12-30T11:00:00"/>
    <n v="5.4500000000000455"/>
    <n v="-5.4500000000000455"/>
    <n v="365"/>
    <n v="-1989.2500000000166"/>
    <n v="170"/>
    <n v="-2159.2500000000164"/>
    <x v="1"/>
    <n v="5.4220763070189004E-3"/>
    <n v="2397282.75"/>
    <n v="13000"/>
    <n v="2385"/>
    <n v="1202"/>
    <n v="-14200.250000000109"/>
    <x v="1055"/>
  </r>
  <r>
    <x v="1"/>
    <x v="479"/>
    <d v="1899-12-30T10:00:00"/>
    <x v="0"/>
    <n v="1001.75"/>
    <x v="1033"/>
    <n v="1007.7"/>
    <d v="1899-12-30T11:45:00"/>
    <n v="5.9500000000000455"/>
    <n v="-5.9500000000000455"/>
    <n v="334"/>
    <n v="-1987.3000000000152"/>
    <n v="155"/>
    <n v="-2142.3000000000152"/>
    <x v="1"/>
    <n v="5.9396056900424699E-3"/>
    <n v="2187822"/>
    <n v="13000"/>
    <n v="2184"/>
    <n v="1098"/>
    <n v="-14092.800000000099"/>
    <x v="1056"/>
  </r>
  <r>
    <x v="3"/>
    <x v="480"/>
    <d v="1899-12-30T11:45:00"/>
    <x v="0"/>
    <n v="1315.3"/>
    <x v="1034"/>
    <n v="1319.35"/>
    <d v="1899-12-30T15:00:00"/>
    <n v="8"/>
    <n v="-4.0499999999999545"/>
    <n v="249"/>
    <n v="-1008.4499999999887"/>
    <n v="151"/>
    <n v="-1159.4499999999887"/>
    <x v="1"/>
    <n v="6.0822626016878304E-3"/>
    <n v="2137362.5"/>
    <n v="13000"/>
    <n v="1625"/>
    <n v="1071"/>
    <n v="-7652.2499999999263"/>
    <x v="1057"/>
  </r>
  <r>
    <x v="5"/>
    <x v="481"/>
    <d v="1899-12-30T10:45:00"/>
    <x v="1"/>
    <n v="426.8"/>
    <x v="1035"/>
    <n v="424.65"/>
    <d v="1899-12-30T10:45:00"/>
    <n v="2.1500000000000341"/>
    <n v="-2.1500000000000341"/>
    <n v="920"/>
    <n v="-1978.0000000000314"/>
    <n v="181"/>
    <n v="-2159.0000000000314"/>
    <x v="1"/>
    <n v="5.0374882849110398E-3"/>
    <n v="2580432.8000000003"/>
    <n v="13000"/>
    <n v="6046"/>
    <n v="1287"/>
    <n v="-14285.900000000207"/>
    <x v="1058"/>
  </r>
  <r>
    <x v="10"/>
    <x v="481"/>
    <d v="1899-12-30T10:00:00"/>
    <x v="1"/>
    <n v="888.95"/>
    <x v="1036"/>
    <n v="890.2"/>
    <d v="1899-12-30T15:00:00"/>
    <n v="8.3000000000000682"/>
    <n v="1.25"/>
    <n v="240"/>
    <n v="300"/>
    <n v="99"/>
    <n v="201"/>
    <x v="0"/>
    <n v="9.3368580910063205E-3"/>
    <n v="1392095.7000000002"/>
    <n v="13000"/>
    <n v="1566"/>
    <n v="697"/>
    <n v="1260.5"/>
    <x v="1059"/>
  </r>
  <r>
    <x v="1"/>
    <x v="481"/>
    <d v="1899-12-30T10:00:00"/>
    <x v="1"/>
    <n v="1031.2"/>
    <x v="1037"/>
    <n v="1033.5999999999999"/>
    <d v="1899-12-30T15:00:00"/>
    <n v="13.200000000000045"/>
    <n v="2.3999999999998636"/>
    <n v="151"/>
    <n v="362.3999999999794"/>
    <n v="72"/>
    <n v="290.3999999999794"/>
    <x v="0"/>
    <n v="1.28006206361521E-2"/>
    <n v="1014700.8"/>
    <n v="13000"/>
    <n v="984"/>
    <n v="508"/>
    <n v="1853.5999999998658"/>
    <x v="1060"/>
  </r>
  <r>
    <x v="8"/>
    <x v="482"/>
    <d v="1899-12-30T10:15:00"/>
    <x v="0"/>
    <n v="2165"/>
    <x v="1038"/>
    <n v="2171.6999999999998"/>
    <d v="1899-12-30T12:30:00"/>
    <n v="6.6999999999998181"/>
    <n v="-6.6999999999998181"/>
    <n v="297"/>
    <n v="-1989.899999999946"/>
    <n v="297"/>
    <n v="-2286.899999999946"/>
    <x v="1"/>
    <n v="3.0946882217089198E-3"/>
    <n v="4200100"/>
    <n v="13000"/>
    <n v="1940"/>
    <n v="2104"/>
    <n v="-15101.999999999647"/>
    <x v="1061"/>
  </r>
  <r>
    <x v="17"/>
    <x v="483"/>
    <d v="1899-12-30T12:00:00"/>
    <x v="1"/>
    <n v="388.5"/>
    <x v="1039"/>
    <n v="385.7"/>
    <d v="1899-12-30T12:00:00"/>
    <n v="2.8000000000000114"/>
    <n v="-2.8000000000000114"/>
    <n v="708"/>
    <n v="-1982.400000000008"/>
    <n v="127"/>
    <n v="-2109.4000000000078"/>
    <x v="1"/>
    <n v="7.2072072072072403E-3"/>
    <n v="1803417"/>
    <n v="13000"/>
    <n v="4642"/>
    <n v="899"/>
    <n v="-13896.600000000053"/>
    <x v="1062"/>
  </r>
  <r>
    <x v="7"/>
    <x v="483"/>
    <d v="1899-12-30T10:45:00"/>
    <x v="0"/>
    <n v="2573.9499999999998"/>
    <x v="1040"/>
    <n v="2584.65"/>
    <d v="1899-12-30T15:00:00"/>
    <n v="10.700000000000273"/>
    <n v="-10.700000000000273"/>
    <n v="186"/>
    <n v="-1990.2000000000507"/>
    <n v="221"/>
    <n v="-2211.2000000000507"/>
    <x v="1"/>
    <n v="4.1570349074380904E-3"/>
    <n v="3124775.3"/>
    <n v="13000"/>
    <n v="1214"/>
    <n v="1566"/>
    <n v="-14555.80000000033"/>
    <x v="1063"/>
  </r>
  <r>
    <x v="2"/>
    <x v="483"/>
    <d v="1899-12-30T10:00:00"/>
    <x v="0"/>
    <n v="19924.55"/>
    <x v="1041"/>
    <n v="20000"/>
    <d v="1899-12-30T10:15:00"/>
    <n v="75.450000000000728"/>
    <n v="-75.450000000000728"/>
    <n v="26"/>
    <n v="-1961.7000000000189"/>
    <n v="239"/>
    <n v="-2200.7000000000189"/>
    <x v="1"/>
    <n v="3.78678564886036E-3"/>
    <n v="3427022.6"/>
    <n v="13000"/>
    <n v="172"/>
    <n v="1717"/>
    <n v="-14694.400000000125"/>
    <x v="1064"/>
  </r>
  <r>
    <x v="3"/>
    <x v="483"/>
    <d v="1899-12-30T10:00:00"/>
    <x v="0"/>
    <n v="1325.4"/>
    <x v="1042"/>
    <n v="1328"/>
    <d v="1899-12-30T15:00:00"/>
    <n v="5.7999999999999545"/>
    <n v="-2.5999999999999091"/>
    <n v="343"/>
    <n v="-891.7999999999688"/>
    <n v="210"/>
    <n v="-1101.7999999999688"/>
    <x v="1"/>
    <n v="4.37603742266482E-3"/>
    <n v="2970221.4000000004"/>
    <n v="13000"/>
    <n v="2241"/>
    <n v="1487"/>
    <n v="-7313.5999999997966"/>
    <x v="1065"/>
  </r>
  <r>
    <x v="16"/>
    <x v="483"/>
    <d v="1899-12-30T10:00:00"/>
    <x v="0"/>
    <n v="342.6"/>
    <x v="1043"/>
    <n v="344.5"/>
    <d v="1899-12-30T13:45:00"/>
    <n v="1.8999999999999773"/>
    <n v="-1.8999999999999773"/>
    <n v="1040"/>
    <n v="-1975.9999999999764"/>
    <n v="165"/>
    <n v="-2140.9999999999764"/>
    <x v="1"/>
    <n v="5.5458260361937401E-3"/>
    <n v="2344069.2000000002"/>
    <n v="13000"/>
    <n v="6842"/>
    <n v="1176"/>
    <n v="-14175.799999999845"/>
    <x v="1066"/>
  </r>
  <r>
    <x v="14"/>
    <x v="483"/>
    <d v="1899-12-30T10:00:00"/>
    <x v="0"/>
    <n v="388.35"/>
    <x v="1044"/>
    <n v="390.15"/>
    <d v="1899-12-30T10:15:00"/>
    <n v="1.7999999999999545"/>
    <n v="-1.7999999999999545"/>
    <n v="1097"/>
    <n v="-1974.5999999999501"/>
    <n v="197"/>
    <n v="-2171.5999999999503"/>
    <x v="1"/>
    <n v="4.6349942062571198E-3"/>
    <n v="2804663.7"/>
    <n v="13000"/>
    <n v="7222"/>
    <n v="1406"/>
    <n v="-14405.599999999671"/>
    <x v="1067"/>
  </r>
  <r>
    <x v="13"/>
    <x v="484"/>
    <d v="1899-12-30T11:15:00"/>
    <x v="0"/>
    <n v="278.75"/>
    <x v="1045"/>
    <n v="279.39999999999998"/>
    <d v="1899-12-30T11:30:00"/>
    <n v="0.64999999999997726"/>
    <n v="-0.64999999999997726"/>
    <n v="2971"/>
    <n v="-1931.1499999999323"/>
    <n v="382"/>
    <n v="-2313.1499999999323"/>
    <x v="1"/>
    <n v="2.3318385650223398E-3"/>
    <n v="5575000"/>
    <n v="13000"/>
    <n v="20000"/>
    <n v="2791"/>
    <n v="-15790.999999999545"/>
    <x v="1068"/>
  </r>
  <r>
    <x v="1"/>
    <x v="485"/>
    <d v="1899-12-30T10:00:00"/>
    <x v="0"/>
    <n v="999.05"/>
    <x v="1046"/>
    <n v="1004"/>
    <d v="1899-12-30T10:15:00"/>
    <n v="4.9500000000000455"/>
    <n v="-4.9500000000000455"/>
    <n v="402"/>
    <n v="-1989.9000000000183"/>
    <n v="186"/>
    <n v="-2175.9000000000183"/>
    <x v="1"/>
    <n v="4.9547069716230898E-3"/>
    <n v="2623505.2999999998"/>
    <n v="13000"/>
    <n v="2626"/>
    <n v="1316"/>
    <n v="-14314.700000000119"/>
    <x v="1069"/>
  </r>
  <r>
    <x v="10"/>
    <x v="486"/>
    <d v="1899-12-30T13:30:00"/>
    <x v="0"/>
    <n v="868"/>
    <x v="1047"/>
    <n v="874.9"/>
    <d v="1899-12-30T14:45:00"/>
    <n v="6.8999999999999773"/>
    <n v="-6.8999999999999773"/>
    <n v="288"/>
    <n v="-1987.1999999999935"/>
    <n v="116"/>
    <n v="-2103.1999999999935"/>
    <x v="1"/>
    <n v="7.9493087557603401E-3"/>
    <n v="1635312"/>
    <n v="13000"/>
    <n v="1884"/>
    <n v="821"/>
    <n v="-13820.599999999957"/>
    <x v="1070"/>
  </r>
  <r>
    <x v="6"/>
    <x v="486"/>
    <d v="1899-12-30T10:00:00"/>
    <x v="1"/>
    <n v="2669.65"/>
    <x v="1048"/>
    <n v="2667.75"/>
    <d v="1899-12-30T15:00:00"/>
    <n v="19.200000000000273"/>
    <n v="-1.9000000000000909"/>
    <n v="104"/>
    <n v="-197.60000000000946"/>
    <n v="128"/>
    <n v="-325.60000000000946"/>
    <x v="1"/>
    <n v="7.1919540014609698E-3"/>
    <n v="1807353.05"/>
    <n v="13000"/>
    <n v="677"/>
    <n v="904"/>
    <n v="-2190.3000000000616"/>
    <x v="1071"/>
  </r>
  <r>
    <x v="6"/>
    <x v="487"/>
    <d v="1899-12-30T10:00:00"/>
    <x v="0"/>
    <n v="2643.15"/>
    <x v="1049"/>
    <n v="2603.15"/>
    <d v="1899-12-30T15:00:00"/>
    <n v="11.799999999999727"/>
    <n v="40"/>
    <n v="169"/>
    <n v="6760"/>
    <n v="204"/>
    <n v="6556"/>
    <x v="0"/>
    <n v="4.4643701643870904E-3"/>
    <n v="2910108.15"/>
    <n v="13000"/>
    <n v="1101"/>
    <n v="1445"/>
    <n v="42595"/>
    <x v="1072"/>
  </r>
  <r>
    <x v="12"/>
    <x v="487"/>
    <d v="1899-12-30T11:45:00"/>
    <x v="0"/>
    <n v="6474"/>
    <x v="1050"/>
    <n v="6432.7"/>
    <d v="1899-12-30T15:00:00"/>
    <n v="26"/>
    <n v="41.300000000000182"/>
    <n v="76"/>
    <n v="3138.8000000000138"/>
    <n v="226"/>
    <n v="2912.8000000000138"/>
    <x v="0"/>
    <n v="4.0160642570281103E-3"/>
    <n v="3237000"/>
    <n v="13000"/>
    <n v="500"/>
    <n v="1614"/>
    <n v="19036.000000000091"/>
    <x v="1073"/>
  </r>
  <r>
    <x v="16"/>
    <x v="487"/>
    <d v="1899-12-30T10:00:00"/>
    <x v="0"/>
    <n v="342.5"/>
    <x v="1051"/>
    <n v="339.35"/>
    <d v="1899-12-30T15:00:00"/>
    <n v="1.4499999999999886"/>
    <n v="3.1499999999999773"/>
    <n v="1357"/>
    <n v="4274.5499999999693"/>
    <n v="213"/>
    <n v="4061.5499999999693"/>
    <x v="0"/>
    <n v="4.2335766423357299E-3"/>
    <n v="3070512.5"/>
    <n v="13000"/>
    <n v="8965"/>
    <n v="1529"/>
    <n v="26710.749999999796"/>
    <x v="1074"/>
  </r>
  <r>
    <x v="2"/>
    <x v="488"/>
    <d v="1899-12-30T10:00:00"/>
    <x v="0"/>
    <n v="19785"/>
    <x v="1052"/>
    <n v="19798.7"/>
    <d v="1899-12-30T15:00:00"/>
    <n v="85"/>
    <n v="-13.700000000000728"/>
    <n v="23"/>
    <n v="-315.10000000001673"/>
    <n v="210"/>
    <n v="-525.10000000001673"/>
    <x v="1"/>
    <n v="4.2961839777609298E-3"/>
    <n v="3007320"/>
    <n v="13000"/>
    <n v="152"/>
    <n v="1505"/>
    <n v="-3587.4000000001106"/>
    <x v="1075"/>
  </r>
  <r>
    <x v="13"/>
    <x v="488"/>
    <d v="1899-12-30T10:15:00"/>
    <x v="1"/>
    <n v="277.89999999999998"/>
    <x v="1053"/>
    <n v="276.89999999999998"/>
    <d v="1899-12-30T10:15:00"/>
    <n v="1"/>
    <n v="-1"/>
    <n v="1955"/>
    <n v="-1955"/>
    <n v="250"/>
    <n v="-2205"/>
    <x v="1"/>
    <n v="3.5984166966534698E-3"/>
    <n v="3612699.9999999995"/>
    <n v="13000"/>
    <n v="13000"/>
    <n v="1804"/>
    <n v="-14804"/>
    <x v="1076"/>
  </r>
  <r>
    <x v="14"/>
    <x v="488"/>
    <d v="1899-12-30T10:15:00"/>
    <x v="1"/>
    <n v="379.9"/>
    <x v="1054"/>
    <n v="390.2"/>
    <d v="1899-12-30T15:00:00"/>
    <n v="6.3499999999999659"/>
    <n v="10.300000000000011"/>
    <n v="313"/>
    <n v="3223.9000000000037"/>
    <n v="56"/>
    <n v="3167.9000000000037"/>
    <x v="0"/>
    <n v="1.6714924980257902E-2"/>
    <n v="777655.29999999993"/>
    <n v="13000"/>
    <n v="2047"/>
    <n v="395"/>
    <n v="20689.100000000024"/>
    <x v="1077"/>
  </r>
  <r>
    <x v="6"/>
    <x v="489"/>
    <d v="1899-12-30T12:30:00"/>
    <x v="1"/>
    <n v="2666.8"/>
    <x v="1055"/>
    <n v="2653.55"/>
    <d v="1899-12-30T12:30:00"/>
    <n v="13.25"/>
    <n v="-13.25"/>
    <n v="150"/>
    <n v="-1987.5"/>
    <n v="184"/>
    <n v="-2171.5"/>
    <x v="1"/>
    <n v="4.9685015749212497E-3"/>
    <n v="2616130.8000000003"/>
    <n v="13000"/>
    <n v="981"/>
    <n v="1305"/>
    <n v="-14303.25"/>
    <x v="1078"/>
  </r>
  <r>
    <x v="14"/>
    <x v="489"/>
    <d v="1899-12-30T10:00:00"/>
    <x v="0"/>
    <n v="384.35"/>
    <x v="1056"/>
    <n v="383.15"/>
    <d v="1899-12-30T15:00:00"/>
    <n v="3.25"/>
    <n v="1.2000000000000455"/>
    <n v="611"/>
    <n v="733.20000000002779"/>
    <n v="108"/>
    <n v="625.20000000002779"/>
    <x v="0"/>
    <n v="8.4558345258228199E-3"/>
    <n v="1537400"/>
    <n v="13000"/>
    <n v="4000"/>
    <n v="768"/>
    <n v="4032.0000000001819"/>
    <x v="1079"/>
  </r>
  <r>
    <x v="9"/>
    <x v="490"/>
    <d v="1899-12-30T10:00:00"/>
    <x v="0"/>
    <n v="1381.75"/>
    <x v="1057"/>
    <n v="1376.1"/>
    <d v="1899-12-30T15:00:00"/>
    <n v="7.5"/>
    <n v="5.6500000000000909"/>
    <n v="265"/>
    <n v="1497.2500000000241"/>
    <n v="169"/>
    <n v="1328.2500000000241"/>
    <x v="0"/>
    <n v="5.4278994029310704E-3"/>
    <n v="2394572.75"/>
    <n v="13000"/>
    <n v="1733"/>
    <n v="1195"/>
    <n v="8596.4500000001572"/>
    <x v="1080"/>
  </r>
  <r>
    <x v="12"/>
    <x v="490"/>
    <d v="1899-12-30T10:00:00"/>
    <x v="0"/>
    <n v="6330"/>
    <x v="1058"/>
    <n v="6372.7"/>
    <d v="1899-12-30T11:15:00"/>
    <n v="42.699999999999818"/>
    <n v="-42.699999999999818"/>
    <n v="46"/>
    <n v="-1964.1999999999916"/>
    <n v="135"/>
    <n v="-2099.1999999999916"/>
    <x v="1"/>
    <n v="6.7456556082148202E-3"/>
    <n v="1924320"/>
    <n v="13000"/>
    <n v="304"/>
    <n v="966"/>
    <n v="-13946.799999999945"/>
    <x v="1081"/>
  </r>
  <r>
    <x v="7"/>
    <x v="491"/>
    <d v="1899-12-30T14:00:00"/>
    <x v="1"/>
    <n v="2548.8000000000002"/>
    <x v="1059"/>
    <n v="2533.5"/>
    <d v="1899-12-30T15:00:00"/>
    <n v="22.900000000000091"/>
    <n v="-15.300000000000182"/>
    <n v="87"/>
    <n v="-1331.1000000000158"/>
    <n v="102"/>
    <n v="-1433.1000000000158"/>
    <x v="1"/>
    <n v="8.9846202134338093E-3"/>
    <n v="1445169.6"/>
    <n v="13000"/>
    <n v="567"/>
    <n v="721"/>
    <n v="-9396.100000000104"/>
    <x v="1082"/>
  </r>
  <r>
    <x v="9"/>
    <x v="492"/>
    <d v="1899-12-30T11:15:00"/>
    <x v="0"/>
    <n v="1361.35"/>
    <x v="1060"/>
    <n v="1359.85"/>
    <d v="1899-12-30T15:00:00"/>
    <n v="5.2000000000000455"/>
    <n v="1.5"/>
    <n v="382"/>
    <n v="573"/>
    <n v="240"/>
    <n v="333"/>
    <x v="0"/>
    <n v="3.8197377603114901E-3"/>
    <n v="3402013.65"/>
    <n v="13000"/>
    <n v="2499"/>
    <n v="1701"/>
    <n v="2047.5"/>
    <x v="1083"/>
  </r>
  <r>
    <x v="12"/>
    <x v="492"/>
    <d v="1899-12-30T11:00:00"/>
    <x v="1"/>
    <n v="6539"/>
    <x v="1061"/>
    <n v="6517"/>
    <d v="1899-12-30T11:00:00"/>
    <n v="22"/>
    <n v="-22"/>
    <n v="90"/>
    <n v="-1980"/>
    <n v="271"/>
    <n v="-2251"/>
    <x v="1"/>
    <n v="3.36442881174492E-3"/>
    <n v="3858010"/>
    <n v="13000"/>
    <n v="590"/>
    <n v="1926"/>
    <n v="-14906"/>
    <x v="1084"/>
  </r>
  <r>
    <x v="13"/>
    <x v="493"/>
    <d v="1899-12-30T10:00:00"/>
    <x v="0"/>
    <n v="274.75"/>
    <x v="1062"/>
    <n v="273.85000000000002"/>
    <d v="1899-12-30T15:00:00"/>
    <n v="0.35000000000002274"/>
    <n v="0.89999999999997726"/>
    <n v="5361"/>
    <n v="4824.8999999998778"/>
    <n v="677"/>
    <n v="4147.8999999998778"/>
    <x v="0"/>
    <n v="1.27388535031855E-3"/>
    <n v="10204764.5"/>
    <n v="13000"/>
    <n v="37142"/>
    <n v="5095"/>
    <n v="28332.799999999159"/>
    <x v="1085"/>
  </r>
  <r>
    <x v="1"/>
    <x v="493"/>
    <d v="1899-12-30T10:00:00"/>
    <x v="1"/>
    <n v="647.4"/>
    <x v="1063"/>
    <n v="657.2"/>
    <d v="1899-12-30T15:00:00"/>
    <n v="5.25"/>
    <n v="9.8000000000000682"/>
    <n v="379"/>
    <n v="3714.2000000000257"/>
    <n v="114"/>
    <n v="3600.2000000000257"/>
    <x v="0"/>
    <n v="8.1093605189990706E-3"/>
    <n v="1602962.4"/>
    <n v="13000"/>
    <n v="2476"/>
    <n v="808"/>
    <n v="23456.80000000017"/>
    <x v="1086"/>
  </r>
  <r>
    <x v="2"/>
    <x v="494"/>
    <d v="1899-12-30T10:00:00"/>
    <x v="0"/>
    <n v="19859.599999999999"/>
    <x v="1064"/>
    <n v="19639"/>
    <d v="1899-12-30T15:00:00"/>
    <n v="135.25"/>
    <n v="220.59999999999854"/>
    <n v="14"/>
    <n v="3088.3999999999796"/>
    <n v="128"/>
    <n v="2960.3999999999796"/>
    <x v="0"/>
    <n v="6.81030836472034E-3"/>
    <n v="1906521.5999999999"/>
    <n v="13000"/>
    <n v="96"/>
    <n v="948"/>
    <n v="20229.59999999986"/>
    <x v="1087"/>
  </r>
  <r>
    <x v="4"/>
    <x v="494"/>
    <d v="1899-12-30T10:00:00"/>
    <x v="0"/>
    <n v="707.5"/>
    <x v="1065"/>
    <n v="710.2"/>
    <d v="1899-12-30T10:45:00"/>
    <n v="2.7000000000000455"/>
    <n v="-2.7000000000000455"/>
    <n v="734"/>
    <n v="-1981.8000000000334"/>
    <n v="240"/>
    <n v="-2221.8000000000334"/>
    <x v="1"/>
    <n v="3.8162544169612002E-3"/>
    <n v="3405905"/>
    <n v="13000"/>
    <n v="4814"/>
    <n v="1707"/>
    <n v="-14704.800000000219"/>
    <x v="1088"/>
  </r>
  <r>
    <x v="13"/>
    <x v="495"/>
    <d v="1899-12-30T10:00:00"/>
    <x v="0"/>
    <n v="275.3"/>
    <x v="1066"/>
    <n v="276.14999999999998"/>
    <d v="1899-12-30T10:15:00"/>
    <n v="0.84999999999996589"/>
    <n v="-0.84999999999996589"/>
    <n v="2290"/>
    <n v="-1946.4999999999218"/>
    <n v="291"/>
    <n v="-2237.4999999999218"/>
    <x v="1"/>
    <n v="3.0875408645113199E-3"/>
    <n v="4210438.2"/>
    <n v="13000"/>
    <n v="15294"/>
    <n v="2109"/>
    <n v="-15108.899999999478"/>
    <x v="1089"/>
  </r>
  <r>
    <x v="5"/>
    <x v="496"/>
    <d v="1899-12-30T10:00:00"/>
    <x v="0"/>
    <n v="414"/>
    <x v="1067"/>
    <n v="402.35"/>
    <d v="1899-12-30T15:00:00"/>
    <n v="1.1499999999999773"/>
    <n v="11.649999999999977"/>
    <n v="1705"/>
    <n v="19863.24999999996"/>
    <n v="321"/>
    <n v="19542.24999999996"/>
    <x v="0"/>
    <n v="2.7777777777777202E-3"/>
    <n v="4679856"/>
    <n v="13000"/>
    <n v="11304"/>
    <n v="2308"/>
    <n v="129383.59999999974"/>
    <x v="1090"/>
  </r>
  <r>
    <x v="11"/>
    <x v="496"/>
    <d v="1899-12-30T10:15:00"/>
    <x v="0"/>
    <n v="2238"/>
    <x v="1068"/>
    <n v="2160.15"/>
    <d v="1899-12-30T15:00:00"/>
    <n v="8.25"/>
    <n v="77.849999999999909"/>
    <n v="241"/>
    <n v="18761.849999999977"/>
    <n v="244"/>
    <n v="18517.849999999977"/>
    <x v="0"/>
    <n v="3.68632707774799E-3"/>
    <n v="3524850"/>
    <n v="13000"/>
    <n v="1575"/>
    <n v="1732"/>
    <n v="120881.74999999985"/>
    <x v="1091"/>
  </r>
  <r>
    <x v="10"/>
    <x v="497"/>
    <d v="1899-12-30T10:15:00"/>
    <x v="0"/>
    <n v="902.3"/>
    <x v="1069"/>
    <n v="886.9"/>
    <d v="1899-12-30T15:00:00"/>
    <n v="9.3500000000000227"/>
    <n v="15.399999999999977"/>
    <n v="213"/>
    <n v="3280.1999999999953"/>
    <n v="88"/>
    <n v="3192.1999999999953"/>
    <x v="0"/>
    <n v="1.0362407181646899E-2"/>
    <n v="1254197"/>
    <n v="13000"/>
    <n v="1390"/>
    <n v="622"/>
    <n v="20783.999999999967"/>
    <x v="1092"/>
  </r>
  <r>
    <x v="2"/>
    <x v="498"/>
    <d v="1899-12-30T10:00:00"/>
    <x v="0"/>
    <n v="18890"/>
    <x v="1070"/>
    <n v="19181.900000000001"/>
    <d v="1899-12-30T11:45:00"/>
    <n v="291.90000000000146"/>
    <n v="-291.90000000000146"/>
    <n v="6"/>
    <n v="-1751.4000000000087"/>
    <n v="53"/>
    <n v="-1804.4000000000087"/>
    <x v="1"/>
    <n v="1.54526204340922E-2"/>
    <n v="831160"/>
    <n v="13000"/>
    <n v="44"/>
    <n v="419"/>
    <n v="-13262.600000000064"/>
    <x v="1093"/>
  </r>
  <r>
    <x v="1"/>
    <x v="498"/>
    <d v="1899-12-30T10:00:00"/>
    <x v="0"/>
    <n v="639.35"/>
    <x v="1071"/>
    <n v="639.15"/>
    <d v="1899-12-30T15:00:00"/>
    <n v="7.1499999999999773"/>
    <n v="0.20000000000004547"/>
    <n v="278"/>
    <n v="55.600000000012642"/>
    <n v="82"/>
    <n v="-26.399999999987358"/>
    <x v="1"/>
    <n v="1.11832329709861E-2"/>
    <n v="1162338.3"/>
    <n v="13000"/>
    <n v="1818"/>
    <n v="582"/>
    <n v="-218.39999999991733"/>
    <x v="1094"/>
  </r>
  <r>
    <x v="5"/>
    <x v="499"/>
    <d v="1899-12-30T10:00:00"/>
    <x v="1"/>
    <n v="410.4"/>
    <x v="1072"/>
    <n v="413.25"/>
    <d v="1899-12-30T15:00:00"/>
    <n v="3.75"/>
    <n v="2.8500000000000227"/>
    <n v="530"/>
    <n v="1510.5000000000121"/>
    <n v="101"/>
    <n v="1409.5000000000121"/>
    <x v="0"/>
    <n v="9.1374269005848E-3"/>
    <n v="1422446.4"/>
    <n v="13000"/>
    <n v="3466"/>
    <n v="714"/>
    <n v="9164.1000000000786"/>
    <x v="1095"/>
  </r>
  <r>
    <x v="9"/>
    <x v="499"/>
    <d v="1899-12-30T10:30:00"/>
    <x v="1"/>
    <n v="1325.5"/>
    <x v="1073"/>
    <n v="1333.8"/>
    <d v="1899-12-30T15:00:00"/>
    <n v="3.9000000000000909"/>
    <n v="8.2999999999999545"/>
    <n v="509"/>
    <n v="4224.6999999999771"/>
    <n v="312"/>
    <n v="3912.6999999999771"/>
    <x v="0"/>
    <n v="2.9422859298378701E-3"/>
    <n v="4417891.5"/>
    <n v="13000"/>
    <n v="3333"/>
    <n v="2216"/>
    <n v="25447.899999999849"/>
    <x v="1096"/>
  </r>
  <r>
    <x v="2"/>
    <x v="499"/>
    <d v="1899-12-30T14:15:00"/>
    <x v="1"/>
    <n v="18989.900000000001"/>
    <x v="1074"/>
    <n v="19030"/>
    <d v="1899-12-30T15:00:00"/>
    <n v="96.900000000001455"/>
    <n v="40.099999999998545"/>
    <n v="20"/>
    <n v="801.9999999999709"/>
    <n v="175"/>
    <n v="626.9999999999709"/>
    <x v="0"/>
    <n v="5.10271249453665E-3"/>
    <n v="2544646.6"/>
    <n v="13000"/>
    <n v="134"/>
    <n v="1274"/>
    <n v="4099.399999999805"/>
    <x v="1097"/>
  </r>
  <r>
    <x v="6"/>
    <x v="499"/>
    <d v="1899-12-30T10:15:00"/>
    <x v="1"/>
    <n v="2438"/>
    <x v="1075"/>
    <n v="2506.9499999999998"/>
    <d v="1899-12-30T15:00:00"/>
    <n v="25.849999999999909"/>
    <n v="68.949999999999818"/>
    <n v="77"/>
    <n v="5309.149999999986"/>
    <n v="88"/>
    <n v="5221.149999999986"/>
    <x v="0"/>
    <n v="1.06029532403609E-2"/>
    <n v="1223876"/>
    <n v="13000"/>
    <n v="502"/>
    <n v="621"/>
    <n v="33991.899999999907"/>
    <x v="1098"/>
  </r>
  <r>
    <x v="7"/>
    <x v="500"/>
    <d v="1899-12-30T10:00:00"/>
    <x v="0"/>
    <n v="2616.35"/>
    <x v="1076"/>
    <n v="2631.9"/>
    <d v="1899-12-30T11:00:00"/>
    <n v="15.550000000000182"/>
    <n v="-15.550000000000182"/>
    <n v="128"/>
    <n v="-1990.4000000000233"/>
    <n v="155"/>
    <n v="-2145.4000000000233"/>
    <x v="1"/>
    <n v="5.9433944235290298E-3"/>
    <n v="2187268.6"/>
    <n v="13000"/>
    <n v="836"/>
    <n v="1097"/>
    <n v="-14096.800000000152"/>
    <x v="1099"/>
  </r>
  <r>
    <x v="12"/>
    <x v="500"/>
    <d v="1899-12-30T11:00:00"/>
    <x v="1"/>
    <n v="6039"/>
    <x v="1077"/>
    <n v="6015"/>
    <d v="1899-12-30T11:00:00"/>
    <n v="24"/>
    <n v="-24"/>
    <n v="83"/>
    <n v="-1992"/>
    <n v="231"/>
    <n v="-2223"/>
    <x v="1"/>
    <n v="3.9741679085941398E-3"/>
    <n v="3267099"/>
    <n v="13000"/>
    <n v="541"/>
    <n v="1631"/>
    <n v="-14615"/>
    <x v="1100"/>
  </r>
  <r>
    <x v="15"/>
    <x v="500"/>
    <d v="1899-12-30T10:00:00"/>
    <x v="0"/>
    <n v="152.30000000000001"/>
    <x v="1078"/>
    <n v="149.75"/>
    <d v="1899-12-30T15:00:00"/>
    <n v="0.79999999999998295"/>
    <n v="2.5500000000000114"/>
    <n v="2430"/>
    <n v="6196.5000000000273"/>
    <n v="169"/>
    <n v="6027.5000000000273"/>
    <x v="0"/>
    <n v="5.2527905449769102E-3"/>
    <n v="2474875"/>
    <n v="13000"/>
    <n v="16250"/>
    <n v="1228"/>
    <n v="40209.500000000182"/>
    <x v="1101"/>
  </r>
  <r>
    <x v="0"/>
    <x v="500"/>
    <d v="1899-12-30T10:15:00"/>
    <x v="1"/>
    <n v="156.4"/>
    <x v="1079"/>
    <n v="159.30000000000001"/>
    <d v="1899-12-30T15:00:00"/>
    <n v="1.4500000000000171"/>
    <n v="2.9000000000000057"/>
    <n v="1357"/>
    <n v="3935.3000000000079"/>
    <n v="99"/>
    <n v="3836.3000000000079"/>
    <x v="0"/>
    <n v="9.2710997442456301E-3"/>
    <n v="1402126"/>
    <n v="13000"/>
    <n v="8965"/>
    <n v="708"/>
    <n v="25290.500000000051"/>
    <x v="1102"/>
  </r>
  <r>
    <x v="12"/>
    <x v="501"/>
    <d v="1899-12-30T10:00:00"/>
    <x v="1"/>
    <n v="6136"/>
    <x v="1080"/>
    <n v="6156.25"/>
    <d v="1899-12-30T15:00:00"/>
    <n v="41"/>
    <n v="20.25"/>
    <n v="48"/>
    <n v="972"/>
    <n v="136"/>
    <n v="836"/>
    <x v="0"/>
    <n v="6.6818774445893099E-3"/>
    <n v="1945112"/>
    <n v="13000"/>
    <n v="317"/>
    <n v="975"/>
    <n v="5444.25"/>
    <x v="1103"/>
  </r>
  <r>
    <x v="15"/>
    <x v="501"/>
    <d v="1899-12-30T13:30:00"/>
    <x v="1"/>
    <n v="154"/>
    <x v="1081"/>
    <n v="152.15"/>
    <d v="1899-12-30T13:30:00"/>
    <n v="1.8499999999999943"/>
    <n v="-1.8499999999999943"/>
    <n v="1067"/>
    <n v="-1973.9499999999939"/>
    <n v="76"/>
    <n v="-2049.9499999999939"/>
    <x v="1"/>
    <n v="1.2012987012987E-2"/>
    <n v="1082158"/>
    <n v="13000"/>
    <n v="7027"/>
    <n v="538"/>
    <n v="-13537.949999999961"/>
    <x v="1104"/>
  </r>
  <r>
    <x v="2"/>
    <x v="502"/>
    <d v="1899-12-30T13:00:00"/>
    <x v="0"/>
    <n v="18901"/>
    <x v="1082"/>
    <n v="18417.05"/>
    <d v="1899-12-30T15:00:00"/>
    <n v="84"/>
    <n v="483.95000000000073"/>
    <n v="23"/>
    <n v="11130.850000000017"/>
    <n v="198"/>
    <n v="10932.850000000017"/>
    <x v="0"/>
    <n v="4.4442093010951802E-3"/>
    <n v="2910754"/>
    <n v="13000"/>
    <n v="154"/>
    <n v="1437"/>
    <n v="73091.300000000105"/>
    <x v="1105"/>
  </r>
  <r>
    <x v="6"/>
    <x v="502"/>
    <d v="1899-12-30T12:30:00"/>
    <x v="1"/>
    <n v="2545"/>
    <x v="1083"/>
    <n v="2527.6"/>
    <d v="1899-12-30T12:30:00"/>
    <n v="17.400000000000091"/>
    <n v="-17.400000000000091"/>
    <n v="114"/>
    <n v="-1983.6000000000104"/>
    <n v="134"/>
    <n v="-2117.6000000000104"/>
    <x v="1"/>
    <n v="6.8369351669941396E-3"/>
    <n v="1901115"/>
    <n v="13000"/>
    <n v="747"/>
    <n v="948"/>
    <n v="-13945.800000000068"/>
    <x v="1106"/>
  </r>
  <r>
    <x v="3"/>
    <x v="502"/>
    <d v="1899-12-30T11:00:00"/>
    <x v="0"/>
    <n v="1288"/>
    <x v="1084"/>
    <n v="1281.9000000000001"/>
    <d v="1899-12-30T15:00:00"/>
    <n v="7"/>
    <n v="6.0999999999999091"/>
    <n v="284"/>
    <n v="1732.3999999999742"/>
    <n v="168"/>
    <n v="1564.3999999999742"/>
    <x v="0"/>
    <n v="5.4347826086956503E-3"/>
    <n v="2391816"/>
    <n v="13000"/>
    <n v="1857"/>
    <n v="1194"/>
    <n v="10133.699999999832"/>
    <x v="1107"/>
  </r>
  <r>
    <x v="0"/>
    <x v="502"/>
    <d v="1899-12-30T10:15:00"/>
    <x v="1"/>
    <n v="170.45"/>
    <x v="1085"/>
    <n v="168.4"/>
    <d v="1899-12-30T10:15:00"/>
    <n v="2.0499999999999829"/>
    <n v="-2.0499999999999829"/>
    <n v="964"/>
    <n v="-1976.1999999999834"/>
    <n v="76"/>
    <n v="-2052.1999999999834"/>
    <x v="1"/>
    <n v="1.20269873863302E-2"/>
    <n v="1080823.45"/>
    <n v="13000"/>
    <n v="6341"/>
    <n v="538"/>
    <n v="-13537.049999999892"/>
    <x v="1108"/>
  </r>
  <r>
    <x v="9"/>
    <x v="503"/>
    <d v="1899-12-30T10:00:00"/>
    <x v="0"/>
    <n v="1377.95"/>
    <x v="1086"/>
    <n v="1369.85"/>
    <d v="1899-12-30T15:00:00"/>
    <n v="11.049999999999955"/>
    <n v="8.1000000000001364"/>
    <n v="180"/>
    <n v="1458.0000000000246"/>
    <n v="114"/>
    <n v="1344.0000000000246"/>
    <x v="0"/>
    <n v="8.0191588954606208E-3"/>
    <n v="1620469.2"/>
    <n v="13000"/>
    <n v="1176"/>
    <n v="808"/>
    <n v="8717.6000000001604"/>
    <x v="1109"/>
  </r>
  <r>
    <x v="2"/>
    <x v="503"/>
    <d v="1899-12-30T10:00:00"/>
    <x v="0"/>
    <n v="18225.599999999999"/>
    <x v="1087"/>
    <n v="17695"/>
    <d v="1899-12-30T15:00:00"/>
    <n v="142.35000000000218"/>
    <n v="530.59999999999854"/>
    <n v="14"/>
    <n v="7428.3999999999796"/>
    <n v="116"/>
    <n v="7312.3999999999796"/>
    <x v="0"/>
    <n v="7.81044245456952E-3"/>
    <n v="1658529.5999999999"/>
    <n v="13000"/>
    <n v="91"/>
    <n v="818"/>
    <n v="47466.599999999868"/>
    <x v="1110"/>
  </r>
  <r>
    <x v="3"/>
    <x v="503"/>
    <d v="1899-12-30T10:00:00"/>
    <x v="0"/>
    <n v="1253.25"/>
    <x v="1088"/>
    <n v="1248.8"/>
    <d v="1899-12-30T15:00:00"/>
    <n v="12.349999999999909"/>
    <n v="4.4500000000000455"/>
    <n v="161"/>
    <n v="716.45000000000732"/>
    <n v="93"/>
    <n v="623.45000000000732"/>
    <x v="0"/>
    <n v="9.8543786155993705E-3"/>
    <n v="1318419"/>
    <n v="13000"/>
    <n v="1052"/>
    <n v="659"/>
    <n v="4022.4000000000478"/>
    <x v="1111"/>
  </r>
  <r>
    <x v="1"/>
    <x v="503"/>
    <d v="1899-12-30T10:00:00"/>
    <x v="0"/>
    <n v="653.15"/>
    <x v="1089"/>
    <n v="647.45000000000005"/>
    <d v="1899-12-30T15:00:00"/>
    <n v="5.6000000000000227"/>
    <n v="5.6999999999999318"/>
    <n v="355"/>
    <n v="2023.4999999999759"/>
    <n v="107"/>
    <n v="1916.4999999999759"/>
    <x v="0"/>
    <n v="8.5738344943734595E-3"/>
    <n v="1515961.15"/>
    <n v="13000"/>
    <n v="2321"/>
    <n v="755"/>
    <n v="12474.699999999842"/>
    <x v="1112"/>
  </r>
  <r>
    <x v="9"/>
    <x v="504"/>
    <d v="1899-12-30T10:00:00"/>
    <x v="1"/>
    <n v="1399"/>
    <x v="1090"/>
    <n v="1402.05"/>
    <d v="1899-12-30T15:00:00"/>
    <n v="14.5"/>
    <n v="3.0499999999999545"/>
    <n v="137"/>
    <n v="417.84999999999377"/>
    <n v="89"/>
    <n v="328.84999999999377"/>
    <x v="0"/>
    <n v="1.03645461043603E-2"/>
    <n v="1253504"/>
    <n v="13000"/>
    <n v="896"/>
    <n v="628"/>
    <n v="2104.7999999999593"/>
    <x v="1113"/>
  </r>
  <r>
    <x v="7"/>
    <x v="504"/>
    <d v="1899-12-30T10:00:00"/>
    <x v="1"/>
    <n v="2631"/>
    <x v="1091"/>
    <n v="2631.95"/>
    <d v="1899-12-30T15:00:00"/>
    <n v="22.150000000000091"/>
    <n v="0.9499999999998181"/>
    <n v="90"/>
    <n v="85.499999999983629"/>
    <n v="109"/>
    <n v="-23.500000000016371"/>
    <x v="1"/>
    <n v="8.4188521474724796E-3"/>
    <n v="1541766"/>
    <n v="13000"/>
    <n v="586"/>
    <n v="772"/>
    <n v="-215.30000000010659"/>
    <x v="1114"/>
  </r>
  <r>
    <x v="10"/>
    <x v="504"/>
    <d v="1899-12-30T10:00:00"/>
    <x v="1"/>
    <n v="879.4"/>
    <x v="1092"/>
    <n v="894.5"/>
    <d v="1899-12-30T15:00:00"/>
    <n v="7.1999999999999318"/>
    <n v="15.100000000000023"/>
    <n v="276"/>
    <n v="4167.6000000000058"/>
    <n v="113"/>
    <n v="4054.6000000000058"/>
    <x v="0"/>
    <n v="8.1874005003410594E-3"/>
    <n v="1587317"/>
    <n v="13000"/>
    <n v="1805"/>
    <n v="801"/>
    <n v="26454.50000000004"/>
    <x v="1115"/>
  </r>
  <r>
    <x v="6"/>
    <x v="505"/>
    <d v="1899-12-30T10:00:00"/>
    <x v="1"/>
    <n v="2449.4499999999998"/>
    <x v="1093"/>
    <n v="2467.35"/>
    <d v="1899-12-30T15:00:00"/>
    <n v="31.449999999999818"/>
    <n v="17.900000000000091"/>
    <n v="63"/>
    <n v="1127.7000000000057"/>
    <n v="72"/>
    <n v="1055.7000000000057"/>
    <x v="0"/>
    <n v="1.28396170568902E-2"/>
    <n v="1011622.85"/>
    <n v="13000"/>
    <n v="413"/>
    <n v="508"/>
    <n v="6884.7000000000371"/>
    <x v="1116"/>
  </r>
  <r>
    <x v="13"/>
    <x v="505"/>
    <d v="1899-12-30T10:00:00"/>
    <x v="1"/>
    <n v="266.60000000000002"/>
    <x v="1094"/>
    <n v="270.64999999999998"/>
    <d v="1899-12-30T15:00:00"/>
    <n v="1.5"/>
    <n v="4.0499999999999545"/>
    <n v="1313"/>
    <n v="5317.6499999999405"/>
    <n v="163"/>
    <n v="5154.6499999999405"/>
    <x v="0"/>
    <n v="5.6264066016504096E-3"/>
    <n v="2310355.6"/>
    <n v="13000"/>
    <n v="8666"/>
    <n v="1164"/>
    <n v="33933.299999999603"/>
    <x v="1117"/>
  </r>
  <r>
    <x v="9"/>
    <x v="506"/>
    <d v="1899-12-30T10:00:00"/>
    <x v="0"/>
    <n v="1420.2"/>
    <x v="1095"/>
    <n v="1435.65"/>
    <d v="1899-12-30T13:30:00"/>
    <n v="15.450000000000045"/>
    <n v="-15.450000000000045"/>
    <n v="129"/>
    <n v="-1993.0500000000059"/>
    <n v="85"/>
    <n v="-2078.0500000000056"/>
    <x v="1"/>
    <n v="1.08787494719054E-2"/>
    <n v="1194388.2"/>
    <n v="13000"/>
    <n v="841"/>
    <n v="601"/>
    <n v="-13594.450000000039"/>
    <x v="1118"/>
  </r>
  <r>
    <x v="3"/>
    <x v="507"/>
    <d v="1899-12-30T10:00:00"/>
    <x v="0"/>
    <n v="1220"/>
    <x v="1096"/>
    <n v="1213.05"/>
    <d v="1899-12-30T15:00:00"/>
    <n v="18.200000000000045"/>
    <n v="6.9500000000000455"/>
    <n v="109"/>
    <n v="757.55000000000496"/>
    <n v="61"/>
    <n v="696.55000000000496"/>
    <x v="0"/>
    <n v="1.4918032786885299E-2"/>
    <n v="871080"/>
    <n v="13000"/>
    <n v="714"/>
    <n v="435"/>
    <n v="4527.300000000032"/>
    <x v="1119"/>
  </r>
  <r>
    <x v="14"/>
    <x v="508"/>
    <d v="1899-12-30T10:15:00"/>
    <x v="1"/>
    <n v="440.85"/>
    <x v="1097"/>
    <n v="437"/>
    <d v="1899-12-30T10:15:00"/>
    <n v="3.8500000000000227"/>
    <n v="-3.8500000000000227"/>
    <n v="516"/>
    <n v="-1986.6000000000117"/>
    <n v="105"/>
    <n v="-2091.6000000000117"/>
    <x v="1"/>
    <n v="8.7331291822615904E-3"/>
    <n v="1488309.6"/>
    <n v="13000"/>
    <n v="3376"/>
    <n v="741"/>
    <n v="-13738.600000000077"/>
    <x v="1120"/>
  </r>
  <r>
    <x v="9"/>
    <x v="509"/>
    <d v="1899-12-30T11:30:00"/>
    <x v="1"/>
    <n v="1513.95"/>
    <x v="1098"/>
    <n v="1522.4"/>
    <d v="1899-12-30T15:00:00"/>
    <n v="12.25"/>
    <n v="8.4500000000000455"/>
    <n v="162"/>
    <n v="1368.9000000000074"/>
    <n v="114"/>
    <n v="1254.9000000000074"/>
    <x v="0"/>
    <n v="8.0914164932791698E-3"/>
    <n v="1606300.95"/>
    <n v="13000"/>
    <n v="1061"/>
    <n v="806"/>
    <n v="8159.450000000048"/>
    <x v="1121"/>
  </r>
  <r>
    <x v="7"/>
    <x v="509"/>
    <d v="1899-12-30T11:15:00"/>
    <x v="1"/>
    <n v="2575"/>
    <x v="1099"/>
    <n v="2573.9499999999998"/>
    <d v="1899-12-30T15:00:00"/>
    <n v="20.599999999999909"/>
    <n v="-1.0500000000001819"/>
    <n v="96"/>
    <n v="-100.80000000001746"/>
    <n v="114"/>
    <n v="-214.80000000001746"/>
    <x v="1"/>
    <n v="7.9999999999999603E-3"/>
    <n v="1624825"/>
    <n v="13000"/>
    <n v="631"/>
    <n v="813"/>
    <n v="-1475.5500000001148"/>
    <x v="1122"/>
  </r>
  <r>
    <x v="6"/>
    <x v="510"/>
    <d v="1899-12-30T10:00:00"/>
    <x v="1"/>
    <n v="2357"/>
    <x v="1100"/>
    <n v="2379.85"/>
    <d v="1899-12-30T15:00:00"/>
    <n v="26.650000000000091"/>
    <n v="22.849999999999909"/>
    <n v="74"/>
    <n v="1690.8999999999933"/>
    <n v="81"/>
    <n v="1609.8999999999933"/>
    <x v="0"/>
    <n v="1.13067458633857E-2"/>
    <n v="1590975"/>
    <n v="18000"/>
    <n v="675"/>
    <n v="800"/>
    <n v="14623.749999999938"/>
    <x v="1123"/>
  </r>
  <r>
    <x v="14"/>
    <x v="510"/>
    <d v="1899-12-30T10:00:00"/>
    <x v="0"/>
    <n v="420.9"/>
    <x v="1101"/>
    <n v="425"/>
    <d v="1899-12-30T12:30:00"/>
    <n v="4.1000000000000227"/>
    <n v="-4.1000000000000227"/>
    <n v="485"/>
    <n v="-1988.5000000000109"/>
    <n v="95"/>
    <n v="-2083.5000000000109"/>
    <x v="1"/>
    <n v="9.7410311237824294E-3"/>
    <n v="1847751"/>
    <n v="18000"/>
    <n v="4390"/>
    <n v="929"/>
    <n v="-18928.000000000098"/>
    <x v="1124"/>
  </r>
  <r>
    <x v="4"/>
    <x v="511"/>
    <d v="1899-12-30T10:00:00"/>
    <x v="0"/>
    <n v="627.54999999999995"/>
    <x v="1102"/>
    <n v="633.4"/>
    <d v="1899-12-30T10:45:00"/>
    <n v="5.8500000000000227"/>
    <n v="-5.8500000000000227"/>
    <n v="340"/>
    <n v="-1989.0000000000077"/>
    <n v="99"/>
    <n v="-2088.0000000000077"/>
    <x v="1"/>
    <n v="9.3219663771811397E-3"/>
    <n v="1930343.7999999998"/>
    <n v="18000"/>
    <n v="3076"/>
    <n v="970"/>
    <n v="-18964.600000000071"/>
    <x v="1125"/>
  </r>
  <r>
    <x v="4"/>
    <x v="512"/>
    <d v="1899-12-30T10:45:00"/>
    <x v="1"/>
    <n v="659.4"/>
    <x v="1103"/>
    <n v="669.6"/>
    <d v="1899-12-30T15:00:00"/>
    <n v="3.3999999999999773"/>
    <n v="10.200000000000045"/>
    <n v="584"/>
    <n v="5956.8000000000266"/>
    <n v="179"/>
    <n v="5777.8000000000266"/>
    <x v="0"/>
    <n v="5.1562026084318703E-3"/>
    <n v="3490863.6"/>
    <n v="18000"/>
    <n v="5294"/>
    <n v="1759"/>
    <n v="52239.800000000243"/>
    <x v="1126"/>
  </r>
  <r>
    <x v="1"/>
    <x v="513"/>
    <d v="1899-12-30T12:30:00"/>
    <x v="0"/>
    <n v="524.20000000000005"/>
    <x v="1104"/>
    <n v="529"/>
    <d v="1899-12-30T14:45:00"/>
    <n v="4.7999999999999545"/>
    <n v="-4.7999999999999545"/>
    <n v="414"/>
    <n v="-1987.1999999999812"/>
    <n v="101"/>
    <n v="-2088.1999999999812"/>
    <x v="1"/>
    <n v="9.1568103777183406E-3"/>
    <n v="1965750.0000000002"/>
    <n v="18000"/>
    <n v="3750"/>
    <n v="988"/>
    <n v="-18987.999999999829"/>
    <x v="1127"/>
  </r>
  <r>
    <x v="4"/>
    <x v="514"/>
    <d v="1899-12-30T14:15:00"/>
    <x v="1"/>
    <n v="680.6"/>
    <x v="798"/>
    <n v="675"/>
    <d v="1899-12-30T14:15:00"/>
    <n v="5.6000000000000227"/>
    <n v="-5.6000000000000227"/>
    <n v="355"/>
    <n v="-1988.0000000000082"/>
    <n v="111"/>
    <n v="-2099.0000000000082"/>
    <x v="1"/>
    <n v="8.2280340875698198E-3"/>
    <n v="2187448.4"/>
    <n v="18000"/>
    <n v="3214"/>
    <n v="1090"/>
    <n v="-19088.400000000074"/>
    <x v="1128"/>
  </r>
  <r>
    <x v="13"/>
    <x v="515"/>
    <d v="1899-12-30T10:00:00"/>
    <x v="0"/>
    <n v="249.25"/>
    <x v="1105"/>
    <n v="246.6"/>
    <d v="1899-12-30T15:00:00"/>
    <n v="1.1999999999999886"/>
    <n v="2.6500000000000057"/>
    <n v="1635"/>
    <n v="4332.7500000000091"/>
    <n v="187"/>
    <n v="4145.7500000000091"/>
    <x v="0"/>
    <n v="4.8144433299899198E-3"/>
    <n v="3738750"/>
    <n v="18000"/>
    <n v="15000"/>
    <n v="1860"/>
    <n v="37890.000000000087"/>
    <x v="1129"/>
  </r>
  <r>
    <x v="10"/>
    <x v="516"/>
    <d v="1899-12-30T10:15:00"/>
    <x v="1"/>
    <n v="722.75"/>
    <x v="1106"/>
    <n v="735.25"/>
    <d v="1899-12-30T15:00:00"/>
    <n v="6.1499999999999773"/>
    <n v="12.5"/>
    <n v="323"/>
    <n v="4037.5"/>
    <n v="109"/>
    <n v="3928.5"/>
    <x v="0"/>
    <n v="8.50916637841574E-3"/>
    <n v="2114766.5"/>
    <n v="18000"/>
    <n v="2926"/>
    <n v="1067"/>
    <n v="35508"/>
    <x v="1130"/>
  </r>
  <r>
    <x v="8"/>
    <x v="516"/>
    <d v="1899-12-30T11:30:00"/>
    <x v="1"/>
    <n v="2132.5"/>
    <x v="1107"/>
    <n v="2125.25"/>
    <d v="1899-12-30T11:30:00"/>
    <n v="7.25"/>
    <n v="-7.25"/>
    <n v="274"/>
    <n v="-1986.5"/>
    <n v="269"/>
    <n v="-2255.5"/>
    <x v="1"/>
    <n v="3.3997655334114898E-3"/>
    <n v="5292865"/>
    <n v="18000"/>
    <n v="2482"/>
    <n v="2642"/>
    <n v="-20636.5"/>
    <x v="1131"/>
  </r>
  <r>
    <x v="4"/>
    <x v="516"/>
    <d v="1899-12-30T10:15:00"/>
    <x v="1"/>
    <n v="647.65"/>
    <x v="1108"/>
    <n v="657.9"/>
    <d v="1899-12-30T15:00:00"/>
    <n v="4.8500000000000227"/>
    <n v="10.25"/>
    <n v="410"/>
    <n v="4202.5"/>
    <n v="124"/>
    <n v="4078.5"/>
    <x v="0"/>
    <n v="7.4886126766000498E-3"/>
    <n v="2403429.15"/>
    <n v="18000"/>
    <n v="3711"/>
    <n v="1212"/>
    <n v="36825.75"/>
    <x v="1132"/>
  </r>
  <r>
    <x v="1"/>
    <x v="517"/>
    <d v="1899-12-30T10:30:00"/>
    <x v="1"/>
    <n v="543.5"/>
    <x v="422"/>
    <n v="548.25"/>
    <d v="1899-12-30T15:00:00"/>
    <n v="11.5"/>
    <n v="4.75"/>
    <n v="173"/>
    <n v="821.75"/>
    <n v="44"/>
    <n v="777.75"/>
    <x v="0"/>
    <n v="2.1159153633854601E-2"/>
    <n v="850577.5"/>
    <n v="18000"/>
    <n v="1565"/>
    <n v="428"/>
    <n v="7005.75"/>
    <x v="1133"/>
  </r>
  <r>
    <x v="1"/>
    <x v="518"/>
    <d v="1899-12-30T10:30:00"/>
    <x v="0"/>
    <n v="543.65"/>
    <x v="1109"/>
    <n v="547.79999999999995"/>
    <d v="1899-12-30T12:45:00"/>
    <n v="4.1499999999999773"/>
    <n v="-4.1499999999999773"/>
    <n v="479"/>
    <n v="-1987.849999999989"/>
    <n v="121"/>
    <n v="-2108.849999999989"/>
    <x v="1"/>
    <n v="7.6335877862595001E-3"/>
    <n v="2357810.0499999998"/>
    <n v="18000"/>
    <n v="4337"/>
    <n v="1184"/>
    <n v="-19182.549999999901"/>
    <x v="1134"/>
  </r>
  <r>
    <x v="13"/>
    <x v="519"/>
    <d v="1899-12-30T10:00:00"/>
    <x v="0"/>
    <n v="247.8"/>
    <x v="1110"/>
    <n v="246.6"/>
    <d v="1899-12-30T15:00:00"/>
    <n v="1.8999999999999773"/>
    <n v="1.2000000000000171"/>
    <n v="1040"/>
    <n v="1248.0000000000177"/>
    <n v="119"/>
    <n v="1129.0000000000177"/>
    <x v="0"/>
    <n v="7.6674737691685901E-3"/>
    <n v="2347409.4"/>
    <n v="18000"/>
    <n v="9473"/>
    <n v="1171"/>
    <n v="10196.600000000162"/>
    <x v="1135"/>
  </r>
  <r>
    <x v="8"/>
    <x v="520"/>
    <d v="1899-12-30T10:00:00"/>
    <x v="0"/>
    <n v="2051"/>
    <x v="1111"/>
    <n v="2014.9"/>
    <d v="1899-12-30T15:00:00"/>
    <n v="10.199999999999818"/>
    <n v="36.099999999999909"/>
    <n v="195"/>
    <n v="7039.4999999999818"/>
    <n v="183"/>
    <n v="6856.4999999999818"/>
    <x v="0"/>
    <n v="4.97318381277417E-3"/>
    <n v="3617964"/>
    <n v="18000"/>
    <n v="1764"/>
    <n v="1794"/>
    <n v="61886.399999999841"/>
    <x v="1136"/>
  </r>
  <r>
    <x v="7"/>
    <x v="521"/>
    <d v="1899-12-30T10:00:00"/>
    <x v="0"/>
    <n v="2542.6"/>
    <x v="1112"/>
    <n v="2561"/>
    <d v="1899-12-30T10:15:00"/>
    <n v="18.400000000000091"/>
    <n v="-18.400000000000091"/>
    <n v="108"/>
    <n v="-1987.2000000000098"/>
    <n v="127"/>
    <n v="-2114.2000000000098"/>
    <x v="1"/>
    <n v="7.2366868559742403E-3"/>
    <n v="2486662.7999999998"/>
    <n v="18000"/>
    <n v="978"/>
    <n v="1248"/>
    <n v="-19243.200000000088"/>
    <x v="1137"/>
  </r>
  <r>
    <x v="6"/>
    <x v="521"/>
    <d v="1899-12-30T10:00:00"/>
    <x v="0"/>
    <n v="2574"/>
    <x v="1113"/>
    <n v="2590.25"/>
    <d v="1899-12-30T15:00:00"/>
    <n v="29.449999999999818"/>
    <n v="-16.25"/>
    <n v="67"/>
    <n v="-1088.75"/>
    <n v="80"/>
    <n v="-1168.75"/>
    <x v="1"/>
    <n v="1.14413364413364E-2"/>
    <n v="1572714"/>
    <n v="18000"/>
    <n v="611"/>
    <n v="789"/>
    <n v="-10717.75"/>
    <x v="1138"/>
  </r>
  <r>
    <x v="13"/>
    <x v="522"/>
    <d v="1899-12-30T10:30:00"/>
    <x v="1"/>
    <n v="245.75"/>
    <x v="1114"/>
    <n v="245.8"/>
    <d v="1899-12-30T15:00:00"/>
    <n v="1.5"/>
    <n v="5.0000000000011369E-2"/>
    <n v="1313"/>
    <n v="65.650000000014927"/>
    <n v="149"/>
    <n v="-83.349999999985073"/>
    <x v="1"/>
    <n v="6.1037639877924701E-3"/>
    <n v="2949000"/>
    <n v="18000"/>
    <n v="12000"/>
    <n v="1475"/>
    <n v="-874.99999999986358"/>
    <x v="1139"/>
  </r>
  <r>
    <x v="0"/>
    <x v="522"/>
    <d v="1899-12-30T10:00:00"/>
    <x v="1"/>
    <n v="115.7"/>
    <x v="1115"/>
    <n v="120.25"/>
    <d v="1899-12-30T15:00:00"/>
    <n v="2.7000000000000028"/>
    <n v="4.5499999999999972"/>
    <n v="734"/>
    <n v="3339.699999999998"/>
    <n v="40"/>
    <n v="3299.699999999998"/>
    <x v="0"/>
    <n v="2.3336214347450299E-2"/>
    <n v="771256.20000000007"/>
    <n v="18000"/>
    <n v="6666"/>
    <n v="394"/>
    <n v="29936.299999999981"/>
    <x v="1140"/>
  </r>
  <r>
    <x v="9"/>
    <x v="523"/>
    <d v="1899-12-30T10:00:00"/>
    <x v="0"/>
    <n v="1592.1"/>
    <x v="1116"/>
    <n v="1602.5"/>
    <d v="1899-12-30T15:00:00"/>
    <n v="10.400000000000091"/>
    <n v="-10.400000000000091"/>
    <n v="191"/>
    <n v="-1986.4000000000174"/>
    <n v="141"/>
    <n v="-2127.4000000000174"/>
    <x v="1"/>
    <n v="6.5322529991835203E-3"/>
    <n v="2754333"/>
    <n v="18000"/>
    <n v="1730"/>
    <n v="1382"/>
    <n v="-19374.000000000156"/>
    <x v="1141"/>
  </r>
  <r>
    <x v="17"/>
    <x v="523"/>
    <d v="1899-12-30T14:15:00"/>
    <x v="1"/>
    <n v="344.3"/>
    <x v="1117"/>
    <n v="350.35"/>
    <d v="1899-12-30T15:00:00"/>
    <n v="4"/>
    <n v="6.0500000000000114"/>
    <n v="497"/>
    <n v="3006.8500000000058"/>
    <n v="80"/>
    <n v="2926.8500000000058"/>
    <x v="0"/>
    <n v="1.1617775196049999E-2"/>
    <n v="1549350"/>
    <n v="18000"/>
    <n v="4500"/>
    <n v="782"/>
    <n v="26443.000000000051"/>
    <x v="1142"/>
  </r>
  <r>
    <x v="7"/>
    <x v="523"/>
    <d v="1899-12-30T10:00:00"/>
    <x v="0"/>
    <n v="2533"/>
    <x v="1118"/>
    <n v="2517.6"/>
    <d v="1899-12-30T15:00:00"/>
    <n v="14"/>
    <n v="15.400000000000091"/>
    <n v="142"/>
    <n v="2186.8000000000129"/>
    <n v="165"/>
    <n v="2021.8000000000129"/>
    <x v="0"/>
    <n v="5.5270430319778897E-3"/>
    <n v="3254905"/>
    <n v="18000"/>
    <n v="1285"/>
    <n v="1623"/>
    <n v="18166.000000000116"/>
    <x v="1143"/>
  </r>
  <r>
    <x v="3"/>
    <x v="523"/>
    <d v="1899-12-30T10:00:00"/>
    <x v="0"/>
    <n v="1267.2"/>
    <x v="1119"/>
    <n v="1263.45"/>
    <d v="1899-12-30T15:00:00"/>
    <n v="7.0999999999999091"/>
    <n v="3.75"/>
    <n v="280"/>
    <n v="1050"/>
    <n v="163"/>
    <n v="887"/>
    <x v="0"/>
    <n v="5.6029040404039698E-3"/>
    <n v="3212352"/>
    <n v="18000"/>
    <n v="2535"/>
    <n v="1604"/>
    <n v="7902.25"/>
    <x v="1144"/>
  </r>
  <r>
    <x v="15"/>
    <x v="524"/>
    <d v="1899-12-30T10:30:00"/>
    <x v="1"/>
    <n v="121.6"/>
    <x v="1120"/>
    <n v="120.95"/>
    <d v="1899-12-30T10:30:00"/>
    <n v="0.64999999999999147"/>
    <n v="-0.64999999999999147"/>
    <n v="2971"/>
    <n v="-1931.1499999999746"/>
    <n v="166"/>
    <n v="-2097.1499999999746"/>
    <x v="1"/>
    <n v="5.3453947368420403E-3"/>
    <n v="3367347.1999999997"/>
    <n v="18000"/>
    <n v="27692"/>
    <n v="1680"/>
    <n v="-19679.799999999763"/>
    <x v="1145"/>
  </r>
  <r>
    <x v="8"/>
    <x v="525"/>
    <d v="1899-12-30T13:15:00"/>
    <x v="1"/>
    <n v="2149"/>
    <x v="1121"/>
    <n v="2142.6999999999998"/>
    <d v="1899-12-30T13:15:00"/>
    <n v="6.3000000000001819"/>
    <n v="-6.3000000000001819"/>
    <n v="316"/>
    <n v="-1990.8000000000575"/>
    <n v="312"/>
    <n v="-2302.8000000000575"/>
    <x v="1"/>
    <n v="2.9315960912053001E-3"/>
    <n v="6139693"/>
    <n v="18000"/>
    <n v="2857"/>
    <n v="3066"/>
    <n v="-21065.100000000519"/>
    <x v="1146"/>
  </r>
  <r>
    <x v="14"/>
    <x v="526"/>
    <d v="1899-12-30T10:30:00"/>
    <x v="1"/>
    <n v="454.75"/>
    <x v="1122"/>
    <n v="448.35"/>
    <d v="1899-12-30T10:30:00"/>
    <n v="6.3999999999999773"/>
    <n v="-6.3999999999999773"/>
    <n v="311"/>
    <n v="-1990.3999999999928"/>
    <n v="65"/>
    <n v="-2055.3999999999928"/>
    <x v="1"/>
    <n v="1.40736668499175E-2"/>
    <n v="1349698"/>
    <n v="19000"/>
    <n v="2968"/>
    <n v="671"/>
    <n v="-19666.199999999932"/>
    <x v="1147"/>
  </r>
  <r>
    <x v="0"/>
    <x v="527"/>
    <d v="1899-12-30T10:00:00"/>
    <x v="0"/>
    <n v="108.3"/>
    <x v="1123"/>
    <n v="109.7"/>
    <d v="1899-12-30T15:00:00"/>
    <n v="3.2000000000000028"/>
    <n v="-1.4000000000000057"/>
    <n v="620"/>
    <n v="-868.00000000000352"/>
    <n v="32"/>
    <n v="-900.00000000000352"/>
    <x v="1"/>
    <n v="2.9547553093259502E-2"/>
    <n v="642977.1"/>
    <n v="19000"/>
    <n v="5937"/>
    <n v="324"/>
    <n v="-8635.8000000000338"/>
    <x v="1148"/>
  </r>
  <r>
    <x v="6"/>
    <x v="528"/>
    <d v="1899-12-30T11:45:00"/>
    <x v="1"/>
    <n v="2589"/>
    <x v="1124"/>
    <n v="2573.35"/>
    <d v="1899-12-30T11:45:00"/>
    <n v="15.650000000000091"/>
    <n v="-15.650000000000091"/>
    <n v="127"/>
    <n v="-1987.5500000000116"/>
    <n v="151"/>
    <n v="-2138.5500000000116"/>
    <x v="1"/>
    <n v="6.0448049439938596E-3"/>
    <n v="3143046"/>
    <n v="19000"/>
    <n v="1214"/>
    <n v="1567"/>
    <n v="-20566.100000000111"/>
    <x v="1149"/>
  </r>
  <r>
    <x v="14"/>
    <x v="528"/>
    <d v="1899-12-30T11:15:00"/>
    <x v="1"/>
    <n v="432"/>
    <x v="1125"/>
    <n v="431.65"/>
    <d v="1899-12-30T15:00:00"/>
    <n v="5"/>
    <n v="-0.35000000000002274"/>
    <n v="398"/>
    <n v="-139.30000000000905"/>
    <n v="80"/>
    <n v="-219.30000000000905"/>
    <x v="1"/>
    <n v="1.1574074074074099E-2"/>
    <n v="1641600"/>
    <n v="19000"/>
    <n v="3800"/>
    <n v="821"/>
    <n v="-2151.0000000000864"/>
    <x v="1150"/>
  </r>
  <r>
    <x v="2"/>
    <x v="529"/>
    <d v="1899-12-30T12:30:00"/>
    <x v="1"/>
    <n v="15963.05"/>
    <x v="1126"/>
    <n v="16456"/>
    <d v="1899-12-30T15:00:00"/>
    <n v="135.04999999999927"/>
    <n v="492.95000000000073"/>
    <n v="14"/>
    <n v="6901.3000000000102"/>
    <n v="105"/>
    <n v="6796.3000000000102"/>
    <x v="0"/>
    <n v="8.4601626882080394E-3"/>
    <n v="2234827"/>
    <n v="19000"/>
    <n v="140"/>
    <n v="1135"/>
    <n v="67878.000000000102"/>
    <x v="1151"/>
  </r>
  <r>
    <x v="5"/>
    <x v="530"/>
    <d v="1899-12-30T10:00:00"/>
    <x v="1"/>
    <n v="366"/>
    <x v="1127"/>
    <n v="369.2"/>
    <d v="1899-12-30T15:00:00"/>
    <n v="2.3500000000000227"/>
    <n v="3.1999999999999886"/>
    <n v="842"/>
    <n v="2694.3999999999905"/>
    <n v="143"/>
    <n v="2551.3999999999905"/>
    <x v="0"/>
    <n v="6.42076502732247E-3"/>
    <n v="2959110"/>
    <n v="19000"/>
    <n v="8085"/>
    <n v="1487"/>
    <n v="24384.999999999909"/>
    <x v="1152"/>
  </r>
  <r>
    <x v="8"/>
    <x v="530"/>
    <d v="1899-12-30T10:00:00"/>
    <x v="1"/>
    <n v="2056.35"/>
    <x v="1128"/>
    <n v="2064.6"/>
    <d v="1899-12-30T15:00:00"/>
    <n v="22.149999999999864"/>
    <n v="8.25"/>
    <n v="90"/>
    <n v="742.5"/>
    <n v="86"/>
    <n v="656.5"/>
    <x v="0"/>
    <n v="1.07715126316045E-2"/>
    <n v="1762291.95"/>
    <n v="19000"/>
    <n v="857"/>
    <n v="883"/>
    <n v="6187.25"/>
    <x v="1153"/>
  </r>
  <r>
    <x v="13"/>
    <x v="530"/>
    <d v="1899-12-30T10:00:00"/>
    <x v="1"/>
    <n v="244.9"/>
    <x v="1129"/>
    <n v="245.45"/>
    <d v="1899-12-30T15:00:00"/>
    <n v="1.0999999999999943"/>
    <n v="0.54999999999998295"/>
    <n v="1780"/>
    <n v="978.99999999996965"/>
    <n v="201"/>
    <n v="777.99999999996965"/>
    <x v="0"/>
    <n v="4.4916292364230101E-3"/>
    <n v="4229912.8"/>
    <n v="19000"/>
    <n v="17272"/>
    <n v="2118"/>
    <n v="7381.5999999997057"/>
    <x v="1154"/>
  </r>
  <r>
    <x v="0"/>
    <x v="530"/>
    <d v="1899-12-30T10:00:00"/>
    <x v="1"/>
    <n v="119.6"/>
    <x v="1130"/>
    <n v="122.1"/>
    <d v="1899-12-30T15:00:00"/>
    <n v="1.0499999999999972"/>
    <n v="2.5"/>
    <n v="1863"/>
    <n v="4657.5"/>
    <n v="104"/>
    <n v="4553.5"/>
    <x v="0"/>
    <n v="8.7792642140467995E-3"/>
    <n v="2164162"/>
    <n v="19000"/>
    <n v="18095"/>
    <n v="1094"/>
    <n v="44143.5"/>
    <x v="1155"/>
  </r>
  <r>
    <x v="4"/>
    <x v="530"/>
    <d v="1899-12-30T10:00:00"/>
    <x v="0"/>
    <n v="712.5"/>
    <x v="1131"/>
    <n v="712.9"/>
    <d v="1899-12-30T15:00:00"/>
    <n v="4.1499999999999773"/>
    <n v="-0.39999999999997726"/>
    <n v="479"/>
    <n v="-191.59999999998911"/>
    <n v="158"/>
    <n v="-349.59999999998911"/>
    <x v="1"/>
    <n v="5.8245614035087401E-3"/>
    <n v="3261825"/>
    <n v="19000"/>
    <n v="4578"/>
    <n v="1632"/>
    <n v="-3463.1999999998961"/>
    <x v="1156"/>
  </r>
  <r>
    <x v="17"/>
    <x v="531"/>
    <d v="1899-12-30T10:00:00"/>
    <x v="1"/>
    <n v="385"/>
    <x v="1132"/>
    <n v="386.5"/>
    <d v="1899-12-30T15:00:00"/>
    <n v="3.6999999999999886"/>
    <n v="1.5"/>
    <n v="537"/>
    <n v="805.5"/>
    <n v="96"/>
    <n v="709.5"/>
    <x v="0"/>
    <n v="9.6103896103895796E-3"/>
    <n v="1976975"/>
    <n v="19000"/>
    <n v="5135"/>
    <n v="991"/>
    <n v="6711.5"/>
    <x v="1157"/>
  </r>
  <r>
    <x v="13"/>
    <x v="531"/>
    <d v="1899-12-30T10:15:00"/>
    <x v="0"/>
    <n v="244.1"/>
    <x v="1133"/>
    <n v="243.8"/>
    <d v="1899-12-30T15:00:00"/>
    <n v="0.59999999999999432"/>
    <n v="0.29999999999998295"/>
    <n v="3210"/>
    <n v="962.9999999999452"/>
    <n v="361"/>
    <n v="601.9999999999452"/>
    <x v="0"/>
    <n v="2.45800901269969E-3"/>
    <n v="7729670.5999999996"/>
    <n v="19000"/>
    <n v="31666"/>
    <n v="3863"/>
    <n v="5636.7999999994609"/>
    <x v="1158"/>
  </r>
  <r>
    <x v="4"/>
    <x v="532"/>
    <d v="1899-12-30T10:00:00"/>
    <x v="0"/>
    <n v="698.05"/>
    <x v="1134"/>
    <n v="702.45"/>
    <d v="1899-12-30T13:45:00"/>
    <n v="4.4000000000000909"/>
    <n v="-4.4000000000000909"/>
    <n v="452"/>
    <n v="-1988.8000000000411"/>
    <n v="146"/>
    <n v="-2134.8000000000411"/>
    <x v="1"/>
    <n v="6.3032734044840503E-3"/>
    <n v="3014179.9"/>
    <n v="19000"/>
    <n v="4318"/>
    <n v="1512"/>
    <n v="-20511.200000000394"/>
    <x v="1159"/>
  </r>
  <r>
    <x v="9"/>
    <x v="533"/>
    <d v="1899-12-30T10:00:00"/>
    <x v="0"/>
    <n v="1530.85"/>
    <x v="1135"/>
    <n v="1537.8"/>
    <d v="1899-12-30T10:45:00"/>
    <n v="6.9500000000000455"/>
    <n v="-6.9500000000000455"/>
    <n v="286"/>
    <n v="-1987.700000000013"/>
    <n v="202"/>
    <n v="-2189.700000000013"/>
    <x v="1"/>
    <n v="4.5399614593200199E-3"/>
    <n v="4183813.05"/>
    <n v="19000"/>
    <n v="2733"/>
    <n v="2097"/>
    <n v="-21091.350000000126"/>
    <x v="1160"/>
  </r>
  <r>
    <x v="6"/>
    <x v="533"/>
    <d v="1899-12-30T10:00:00"/>
    <x v="0"/>
    <n v="2720.5"/>
    <x v="1136"/>
    <n v="2749.25"/>
    <d v="1899-12-30T11:30:00"/>
    <n v="28.75"/>
    <n v="-28.75"/>
    <n v="69"/>
    <n v="-1983.75"/>
    <n v="87"/>
    <n v="-2070.75"/>
    <x v="1"/>
    <n v="1.05679103106047E-2"/>
    <n v="1795530"/>
    <n v="19000"/>
    <n v="660"/>
    <n v="903"/>
    <n v="-19878"/>
    <x v="1161"/>
  </r>
  <r>
    <x v="2"/>
    <x v="534"/>
    <d v="1899-12-30T10:45:00"/>
    <x v="1"/>
    <n v="16670"/>
    <x v="1137"/>
    <n v="16779.849999999999"/>
    <d v="1899-12-30T15:00:00"/>
    <n v="142.79999999999927"/>
    <n v="109.84999999999854"/>
    <n v="14"/>
    <n v="1537.8999999999796"/>
    <n v="108"/>
    <n v="1429.8999999999796"/>
    <x v="0"/>
    <n v="8.5662867426514293E-3"/>
    <n v="2217110"/>
    <n v="19000"/>
    <n v="133"/>
    <n v="1113"/>
    <n v="13497.049999999806"/>
    <x v="1162"/>
  </r>
  <r>
    <x v="8"/>
    <x v="535"/>
    <d v="1899-12-30T10:00:00"/>
    <x v="0"/>
    <n v="2016.05"/>
    <x v="1138"/>
    <n v="1991.05"/>
    <d v="1899-12-30T15:00:00"/>
    <n v="12.549999999999955"/>
    <n v="25"/>
    <n v="159"/>
    <n v="3975"/>
    <n v="147"/>
    <n v="3828"/>
    <x v="0"/>
    <n v="6.2250440217256299E-3"/>
    <n v="3050283.65"/>
    <n v="19000"/>
    <n v="1513"/>
    <n v="1516"/>
    <n v="36309"/>
    <x v="1163"/>
  </r>
  <r>
    <x v="15"/>
    <x v="535"/>
    <d v="1899-12-30T10:15:00"/>
    <x v="1"/>
    <n v="131.80000000000001"/>
    <x v="1139"/>
    <n v="131.35"/>
    <d v="1899-12-30T10:15:00"/>
    <n v="0.45000000000001705"/>
    <n v="-0.45000000000001705"/>
    <n v="4228"/>
    <n v="-1902.6000000000722"/>
    <n v="256"/>
    <n v="-2158.6000000000722"/>
    <x v="1"/>
    <n v="3.4142640364189401E-3"/>
    <n v="5564859.6000000006"/>
    <n v="19000"/>
    <n v="42222"/>
    <n v="2778"/>
    <n v="-21777.900000000722"/>
    <x v="1164"/>
  </r>
  <r>
    <x v="11"/>
    <x v="535"/>
    <d v="1899-12-30T10:15:00"/>
    <x v="0"/>
    <n v="2131.1999999999998"/>
    <x v="1140"/>
    <n v="2119.9499999999998"/>
    <d v="1899-12-30T15:00:00"/>
    <n v="7.6500000000000909"/>
    <n v="11.25"/>
    <n v="260"/>
    <n v="2925"/>
    <n v="255"/>
    <n v="2670"/>
    <x v="0"/>
    <n v="3.5895270270270702E-3"/>
    <n v="5291769.5999999996"/>
    <n v="19000"/>
    <n v="2483"/>
    <n v="2639"/>
    <n v="25294.75"/>
    <x v="1165"/>
  </r>
  <r>
    <x v="5"/>
    <x v="536"/>
    <d v="1899-12-30T10:00:00"/>
    <x v="0"/>
    <n v="361.35"/>
    <x v="1141"/>
    <n v="361.95"/>
    <d v="1899-12-30T15:00:00"/>
    <n v="3.9499999999999886"/>
    <n v="-0.59999999999996589"/>
    <n v="503"/>
    <n v="-301.79999999998284"/>
    <n v="84"/>
    <n v="-385.79999999998284"/>
    <x v="1"/>
    <n v="1.0931230109312301E-2"/>
    <n v="1738093.5"/>
    <n v="19000"/>
    <n v="4810"/>
    <n v="870"/>
    <n v="-3755.9999999998358"/>
    <x v="1166"/>
  </r>
  <r>
    <x v="10"/>
    <x v="536"/>
    <d v="1899-12-30T10:00:00"/>
    <x v="0"/>
    <n v="698.2"/>
    <x v="1142"/>
    <n v="703.7"/>
    <d v="1899-12-30T12:00:00"/>
    <n v="5.5"/>
    <n v="-5.5"/>
    <n v="362"/>
    <n v="-1991"/>
    <n v="117"/>
    <n v="-2108"/>
    <x v="1"/>
    <n v="7.8773990260670307E-3"/>
    <n v="2411582.8000000003"/>
    <n v="19000"/>
    <n v="3454"/>
    <n v="1211"/>
    <n v="-20208"/>
    <x v="1167"/>
  </r>
  <r>
    <x v="14"/>
    <x v="536"/>
    <d v="1899-12-30T10:15:00"/>
    <x v="0"/>
    <n v="412.3"/>
    <x v="1143"/>
    <n v="410.65"/>
    <d v="1899-12-30T15:00:00"/>
    <n v="2.8000000000000114"/>
    <n v="1.6500000000000341"/>
    <n v="708"/>
    <n v="1168.2000000000241"/>
    <n v="135"/>
    <n v="1033.2000000000241"/>
    <x v="0"/>
    <n v="6.7911714770798196E-3"/>
    <n v="2797455.5"/>
    <n v="19000"/>
    <n v="6785"/>
    <n v="1396"/>
    <n v="9799.250000000231"/>
    <x v="1168"/>
  </r>
  <r>
    <x v="0"/>
    <x v="536"/>
    <d v="1899-12-30T12:00:00"/>
    <x v="1"/>
    <n v="124"/>
    <x v="1144"/>
    <n v="124.15"/>
    <d v="1899-12-30T15:00:00"/>
    <n v="1.4000000000000057"/>
    <n v="0.15000000000000568"/>
    <n v="1405"/>
    <n v="210.75000000000799"/>
    <n v="81"/>
    <n v="129.75000000000799"/>
    <x v="0"/>
    <n v="1.1290322580645201E-2"/>
    <n v="1682804"/>
    <n v="19000"/>
    <n v="13571"/>
    <n v="842"/>
    <n v="1193.6500000000772"/>
    <x v="1169"/>
  </r>
  <r>
    <x v="13"/>
    <x v="537"/>
    <d v="1899-12-30T10:00:00"/>
    <x v="0"/>
    <n v="235.05"/>
    <x v="1145"/>
    <n v="236.1"/>
    <d v="1899-12-30T10:45:00"/>
    <n v="1.0499999999999829"/>
    <n v="-1.0499999999999829"/>
    <n v="1863"/>
    <n v="-1956.1499999999683"/>
    <n v="202"/>
    <n v="-2158.1499999999683"/>
    <x v="1"/>
    <n v="4.4671346522015898E-3"/>
    <n v="4253229.75"/>
    <n v="19000"/>
    <n v="18095"/>
    <n v="2132"/>
    <n v="-21131.749999999691"/>
    <x v="1170"/>
  </r>
  <r>
    <x v="14"/>
    <x v="537"/>
    <d v="1899-12-30T10:15:00"/>
    <x v="0"/>
    <n v="408.45"/>
    <x v="1146"/>
    <n v="412.8"/>
    <d v="1899-12-30T10:45:00"/>
    <n v="4.3500000000000227"/>
    <n v="-4.3500000000000227"/>
    <n v="457"/>
    <n v="-1987.9500000000103"/>
    <n v="87"/>
    <n v="-2074.9500000000103"/>
    <x v="1"/>
    <n v="1.0650018362100701E-2"/>
    <n v="1783701.15"/>
    <n v="19000"/>
    <n v="4367"/>
    <n v="897"/>
    <n v="-19893.450000000099"/>
    <x v="1171"/>
  </r>
  <r>
    <x v="8"/>
    <x v="538"/>
    <d v="1899-12-30T10:00:00"/>
    <x v="0"/>
    <n v="2145.1999999999998"/>
    <x v="1147"/>
    <n v="2128.6"/>
    <d v="1899-12-30T15:00:00"/>
    <n v="16.800000000000182"/>
    <n v="16.599999999999909"/>
    <n v="118"/>
    <n v="1958.7999999999893"/>
    <n v="116"/>
    <n v="1842.7999999999893"/>
    <x v="0"/>
    <n v="7.8314376281932597E-3"/>
    <n v="2424076"/>
    <n v="19000"/>
    <n v="1130"/>
    <n v="1208"/>
    <n v="17549.999999999898"/>
    <x v="1172"/>
  </r>
  <r>
    <x v="16"/>
    <x v="538"/>
    <d v="1899-12-30T10:45:00"/>
    <x v="0"/>
    <n v="308.89999999999998"/>
    <x v="1148"/>
    <n v="302.95"/>
    <d v="1899-12-30T15:00:00"/>
    <n v="3"/>
    <n v="5.9499999999999886"/>
    <n v="661"/>
    <n v="3932.9499999999925"/>
    <n v="94"/>
    <n v="3838.9499999999925"/>
    <x v="0"/>
    <n v="9.7118808675946897E-3"/>
    <n v="1956263.7"/>
    <n v="19000"/>
    <n v="6333"/>
    <n v="969"/>
    <n v="36712.349999999926"/>
    <x v="1173"/>
  </r>
  <r>
    <x v="11"/>
    <x v="539"/>
    <d v="1899-12-30T11:00:00"/>
    <x v="1"/>
    <n v="2076.4"/>
    <x v="1149"/>
    <n v="2092"/>
    <d v="1899-12-30T15:00:00"/>
    <n v="14.099999999999909"/>
    <n v="15.599999999999909"/>
    <n v="141"/>
    <n v="2199.5999999999872"/>
    <n v="136"/>
    <n v="2063.5999999999872"/>
    <x v="0"/>
    <n v="6.7905991138508502E-3"/>
    <n v="2796910.8000000003"/>
    <n v="19000"/>
    <n v="1347"/>
    <n v="1404"/>
    <n v="19609.199999999877"/>
    <x v="1174"/>
  </r>
  <r>
    <x v="5"/>
    <x v="540"/>
    <d v="1899-12-30T11:30:00"/>
    <x v="1"/>
    <n v="419.5"/>
    <x v="1150"/>
    <n v="416.7"/>
    <d v="1899-12-30T11:30:00"/>
    <n v="2.8000000000000114"/>
    <n v="-2.8000000000000114"/>
    <n v="708"/>
    <n v="-1982.400000000008"/>
    <n v="137"/>
    <n v="-2119.4000000000078"/>
    <x v="1"/>
    <n v="6.6746126340882297E-3"/>
    <n v="2846307.5"/>
    <n v="19000"/>
    <n v="6785"/>
    <n v="1419"/>
    <n v="-20417.000000000076"/>
    <x v="1175"/>
  </r>
  <r>
    <x v="10"/>
    <x v="540"/>
    <d v="1899-12-30T10:30:00"/>
    <x v="1"/>
    <n v="731.5"/>
    <x v="1151"/>
    <n v="727.1"/>
    <d v="1899-12-30T10:30:00"/>
    <n v="4.3999999999999773"/>
    <n v="-4.3999999999999773"/>
    <n v="452"/>
    <n v="-1988.7999999999897"/>
    <n v="152"/>
    <n v="-2140.7999999999897"/>
    <x v="1"/>
    <n v="6.0150375939849298E-3"/>
    <n v="3158617"/>
    <n v="19000"/>
    <n v="4318"/>
    <n v="1575"/>
    <n v="-20574.199999999903"/>
    <x v="1176"/>
  </r>
  <r>
    <x v="5"/>
    <x v="541"/>
    <d v="1899-12-30T12:45:00"/>
    <x v="1"/>
    <n v="410.45"/>
    <x v="1152"/>
    <n v="414.15"/>
    <d v="1899-12-30T15:00:00"/>
    <n v="4.75"/>
    <n v="3.6999999999999886"/>
    <n v="419"/>
    <n v="1550.2999999999952"/>
    <n v="80"/>
    <n v="1470.2999999999952"/>
    <x v="0"/>
    <n v="1.15726641491046E-2"/>
    <n v="1641800"/>
    <n v="19000"/>
    <n v="4000"/>
    <n v="825"/>
    <n v="13974.999999999955"/>
    <x v="1177"/>
  </r>
  <r>
    <x v="17"/>
    <x v="541"/>
    <d v="1899-12-30T11:45:00"/>
    <x v="1"/>
    <n v="477.65"/>
    <x v="1153"/>
    <n v="472"/>
    <d v="1899-12-30T11:45:00"/>
    <n v="5.6499999999999773"/>
    <n v="-5.6499999999999773"/>
    <n v="352"/>
    <n v="-1988.799999999992"/>
    <n v="77"/>
    <n v="-2065.799999999992"/>
    <x v="1"/>
    <n v="1.1828744896890999E-2"/>
    <n v="1605859.2999999998"/>
    <n v="19000"/>
    <n v="3362"/>
    <n v="799"/>
    <n v="-19794.299999999923"/>
    <x v="1178"/>
  </r>
  <r>
    <x v="1"/>
    <x v="541"/>
    <d v="1899-12-30T10:00:00"/>
    <x v="1"/>
    <n v="590.5"/>
    <x v="1154"/>
    <n v="603.75"/>
    <d v="1899-12-30T15:00:00"/>
    <n v="5.2000000000000455"/>
    <n v="13.25"/>
    <n v="382"/>
    <n v="5061.5"/>
    <n v="105"/>
    <n v="4956.5"/>
    <x v="0"/>
    <n v="8.8060965283658695E-3"/>
    <n v="2157096.5"/>
    <n v="19000"/>
    <n v="3653"/>
    <n v="1091"/>
    <n v="47311.25"/>
    <x v="1179"/>
  </r>
  <r>
    <x v="5"/>
    <x v="542"/>
    <d v="1899-12-30T10:00:00"/>
    <x v="0"/>
    <n v="413.25"/>
    <x v="1155"/>
    <n v="416.1"/>
    <d v="1899-12-30T11:15:00"/>
    <n v="2.8500000000000227"/>
    <n v="-2.8500000000000227"/>
    <n v="696"/>
    <n v="-1983.6000000000158"/>
    <n v="133"/>
    <n v="-2116.6000000000158"/>
    <x v="1"/>
    <n v="6.8965517241379899E-3"/>
    <n v="2899775.25"/>
    <n v="20000"/>
    <n v="7017"/>
    <n v="1455"/>
    <n v="-21453.450000000161"/>
    <x v="1180"/>
  </r>
  <r>
    <x v="17"/>
    <x v="542"/>
    <d v="1899-12-30T10:00:00"/>
    <x v="0"/>
    <n v="493.6"/>
    <x v="1156"/>
    <n v="499.2"/>
    <d v="1899-12-30T13:00:00"/>
    <n v="5.5999999999999659"/>
    <n v="-5.5999999999999659"/>
    <n v="355"/>
    <n v="-1987.9999999999879"/>
    <n v="82"/>
    <n v="-2069.9999999999882"/>
    <x v="1"/>
    <n v="1.1345218800648199E-2"/>
    <n v="1762645.6"/>
    <n v="20000"/>
    <n v="3571"/>
    <n v="887"/>
    <n v="-20884.599999999878"/>
    <x v="1181"/>
  </r>
  <r>
    <x v="11"/>
    <x v="542"/>
    <d v="1899-12-30T10:00:00"/>
    <x v="0"/>
    <n v="2067"/>
    <x v="1157"/>
    <n v="2060.6999999999998"/>
    <d v="1899-12-30T15:00:00"/>
    <n v="8.4000000000000909"/>
    <n v="6.3000000000001819"/>
    <n v="237"/>
    <n v="1493.1000000000431"/>
    <n v="226"/>
    <n v="1267.1000000000431"/>
    <x v="0"/>
    <n v="4.0638606676343001E-3"/>
    <n v="4919460"/>
    <n v="20000"/>
    <n v="2380"/>
    <n v="2456"/>
    <n v="12538.000000000433"/>
    <x v="1182"/>
  </r>
  <r>
    <x v="3"/>
    <x v="543"/>
    <d v="1899-12-30T10:00:00"/>
    <x v="1"/>
    <n v="1308"/>
    <x v="1158"/>
    <n v="1310.5"/>
    <d v="1899-12-30T15:00:00"/>
    <n v="13.5"/>
    <n v="2.5"/>
    <n v="147"/>
    <n v="367.5"/>
    <n v="89"/>
    <n v="278.5"/>
    <x v="0"/>
    <n v="1.03211009174312E-2"/>
    <n v="1937148"/>
    <n v="20000"/>
    <n v="1481"/>
    <n v="970"/>
    <n v="2732.5"/>
    <x v="1183"/>
  </r>
  <r>
    <x v="11"/>
    <x v="543"/>
    <d v="1899-12-30T11:30:00"/>
    <x v="1"/>
    <n v="2078"/>
    <x v="1159"/>
    <n v="2062.4"/>
    <d v="1899-12-30T11:30:00"/>
    <n v="15.599999999999909"/>
    <n v="-15.599999999999909"/>
    <n v="128"/>
    <n v="-1996.7999999999884"/>
    <n v="122"/>
    <n v="-2118.7999999999884"/>
    <x v="1"/>
    <n v="7.5072184793069799E-3"/>
    <n v="2663996"/>
    <n v="20000"/>
    <n v="1282"/>
    <n v="1327"/>
    <n v="-21326.199999999884"/>
    <x v="1184"/>
  </r>
  <r>
    <x v="5"/>
    <x v="544"/>
    <d v="1899-12-30T10:15:00"/>
    <x v="0"/>
    <n v="404"/>
    <x v="1160"/>
    <n v="394.55"/>
    <d v="1899-12-30T15:00:00"/>
    <n v="1.5"/>
    <n v="9.4499999999999886"/>
    <n v="1313"/>
    <n v="12407.849999999986"/>
    <n v="242"/>
    <n v="12165.849999999986"/>
    <x v="0"/>
    <n v="3.7128712871287101E-3"/>
    <n v="5386532"/>
    <n v="20000"/>
    <n v="13333"/>
    <n v="2662"/>
    <n v="123334.84999999985"/>
    <x v="1185"/>
  </r>
  <r>
    <x v="3"/>
    <x v="544"/>
    <d v="1899-12-30T11:45:00"/>
    <x v="1"/>
    <n v="1328"/>
    <x v="1161"/>
    <n v="1321.8"/>
    <d v="1899-12-30T11:45:00"/>
    <n v="6.2000000000000455"/>
    <n v="-6.2000000000000455"/>
    <n v="321"/>
    <n v="-1990.2000000000146"/>
    <n v="196"/>
    <n v="-2186.2000000000144"/>
    <x v="1"/>
    <n v="4.6686746987952103E-3"/>
    <n v="4282800"/>
    <n v="20000"/>
    <n v="3225"/>
    <n v="2137"/>
    <n v="-22132.000000000146"/>
    <x v="1186"/>
  </r>
  <r>
    <x v="16"/>
    <x v="544"/>
    <d v="1899-12-30T11:45:00"/>
    <x v="0"/>
    <n v="256.5"/>
    <x v="1162"/>
    <n v="250.1"/>
    <d v="1899-12-30T15:00:00"/>
    <n v="1.5"/>
    <n v="6.4000000000000057"/>
    <n v="1313"/>
    <n v="8403.200000000008"/>
    <n v="153"/>
    <n v="8250.200000000008"/>
    <x v="0"/>
    <n v="5.8479532163742704E-3"/>
    <n v="3419914.5"/>
    <n v="20000"/>
    <n v="13333"/>
    <n v="1689"/>
    <n v="83642.20000000007"/>
    <x v="1187"/>
  </r>
  <r>
    <x v="9"/>
    <x v="545"/>
    <d v="1899-12-30T14:00:00"/>
    <x v="1"/>
    <n v="1749.9"/>
    <x v="1163"/>
    <n v="1777.55"/>
    <d v="1899-12-30T15:00:00"/>
    <n v="8.9000000000000909"/>
    <n v="27.649999999999864"/>
    <n v="224"/>
    <n v="6193.5999999999694"/>
    <n v="182"/>
    <n v="6011.5999999999694"/>
    <x v="0"/>
    <n v="5.0860049145666003E-3"/>
    <n v="3932025.3000000003"/>
    <n v="20000"/>
    <n v="2247"/>
    <n v="1982"/>
    <n v="60147.54999999969"/>
    <x v="1188"/>
  </r>
  <r>
    <x v="11"/>
    <x v="545"/>
    <d v="1899-12-30T10:00:00"/>
    <x v="0"/>
    <n v="2021.1"/>
    <x v="1164"/>
    <n v="2033"/>
    <d v="1899-12-30T13:30:00"/>
    <n v="11.900000000000091"/>
    <n v="-11.900000000000091"/>
    <n v="167"/>
    <n v="-1987.3000000000152"/>
    <n v="156"/>
    <n v="-2143.3000000000152"/>
    <x v="1"/>
    <n v="5.8878828360794102E-3"/>
    <n v="3395448"/>
    <n v="20000"/>
    <n v="1680"/>
    <n v="1703"/>
    <n v="-21695.000000000153"/>
    <x v="1189"/>
  </r>
  <r>
    <x v="5"/>
    <x v="546"/>
    <d v="1899-12-30T11:15:00"/>
    <x v="0"/>
    <n v="396.1"/>
    <x v="1165"/>
    <n v="398.3"/>
    <d v="1899-12-30T11:45:00"/>
    <n v="2.1999999999999886"/>
    <n v="-2.1999999999999886"/>
    <n v="899"/>
    <n v="-1977.7999999999897"/>
    <n v="165"/>
    <n v="-2142.7999999999897"/>
    <x v="1"/>
    <n v="5.5541529916687399E-3"/>
    <n v="3600549"/>
    <n v="20000"/>
    <n v="9090"/>
    <n v="1806"/>
    <n v="-21803.999999999898"/>
    <x v="1190"/>
  </r>
  <r>
    <x v="9"/>
    <x v="546"/>
    <d v="1899-12-30T13:00:00"/>
    <x v="1"/>
    <n v="1789.9"/>
    <x v="1166"/>
    <n v="1767.9"/>
    <d v="1899-12-30T13:00:00"/>
    <n v="22"/>
    <n v="-22"/>
    <n v="90"/>
    <n v="-1980"/>
    <n v="74"/>
    <n v="-2054"/>
    <x v="1"/>
    <n v="1.22911894519247E-2"/>
    <n v="1627019.1"/>
    <n v="20000"/>
    <n v="909"/>
    <n v="809"/>
    <n v="-20807"/>
    <x v="1191"/>
  </r>
  <r>
    <x v="14"/>
    <x v="547"/>
    <d v="1899-12-30T10:45:00"/>
    <x v="0"/>
    <n v="382.25"/>
    <x v="1167"/>
    <n v="385.6"/>
    <d v="1899-12-30T12:30:00"/>
    <n v="3.3500000000000227"/>
    <n v="-3.3500000000000227"/>
    <n v="592"/>
    <n v="-1983.2000000000135"/>
    <n v="105"/>
    <n v="-2088.2000000000135"/>
    <x v="1"/>
    <n v="8.7638979725311195E-3"/>
    <n v="2282032.5"/>
    <n v="20000"/>
    <n v="5970"/>
    <n v="1147"/>
    <n v="-21146.500000000135"/>
    <x v="1192"/>
  </r>
  <r>
    <x v="4"/>
    <x v="547"/>
    <d v="1899-12-30T11:15:00"/>
    <x v="1"/>
    <n v="709.55"/>
    <x v="1168"/>
    <n v="722.35"/>
    <d v="1899-12-30T15:00:00"/>
    <n v="5.0499999999999545"/>
    <n v="12.800000000000068"/>
    <n v="394"/>
    <n v="5043.2000000000271"/>
    <n v="130"/>
    <n v="4913.2000000000271"/>
    <x v="0"/>
    <n v="7.1171869494749598E-3"/>
    <n v="2809818"/>
    <n v="20000"/>
    <n v="3960"/>
    <n v="1418"/>
    <n v="49270.000000000269"/>
    <x v="1193"/>
  </r>
  <r>
    <x v="2"/>
    <x v="548"/>
    <d v="1899-12-30T11:45:00"/>
    <x v="1"/>
    <n v="18340"/>
    <x v="1169"/>
    <n v="18345"/>
    <d v="1899-12-30T15:00:00"/>
    <n v="140"/>
    <n v="5"/>
    <n v="14"/>
    <n v="70"/>
    <n v="119"/>
    <n v="-49"/>
    <x v="1"/>
    <n v="7.63358778625954E-3"/>
    <n v="2604280"/>
    <n v="20000"/>
    <n v="142"/>
    <n v="1303"/>
    <n v="-593"/>
    <x v="1194"/>
  </r>
  <r>
    <x v="11"/>
    <x v="548"/>
    <d v="1899-12-30T10:00:00"/>
    <x v="1"/>
    <n v="2002.5"/>
    <x v="1170"/>
    <n v="2020.25"/>
    <d v="1899-12-30T15:00:00"/>
    <n v="23.700000000000045"/>
    <n v="17.75"/>
    <n v="84"/>
    <n v="1491"/>
    <n v="78"/>
    <n v="1413"/>
    <x v="0"/>
    <n v="1.1835205992509401E-2"/>
    <n v="1688107.5"/>
    <n v="20000"/>
    <n v="843"/>
    <n v="848"/>
    <n v="14115.25"/>
    <x v="1195"/>
  </r>
  <r>
    <x v="12"/>
    <x v="549"/>
    <d v="1899-12-30T10:00:00"/>
    <x v="1"/>
    <n v="6859"/>
    <x v="1171"/>
    <n v="6975"/>
    <d v="1899-12-30T15:00:00"/>
    <n v="35.050000000000182"/>
    <n v="116"/>
    <n v="57"/>
    <n v="6612"/>
    <n v="182"/>
    <n v="6430"/>
    <x v="0"/>
    <n v="5.1100743548622499E-3"/>
    <n v="3909630"/>
    <n v="20000"/>
    <n v="570"/>
    <n v="1972"/>
    <n v="64148"/>
    <x v="1196"/>
  </r>
  <r>
    <x v="13"/>
    <x v="550"/>
    <d v="1899-12-30T10:00:00"/>
    <x v="0"/>
    <n v="244.4"/>
    <x v="1172"/>
    <n v="243.6"/>
    <d v="1899-12-30T15:00:00"/>
    <n v="1.6500000000000057"/>
    <n v="0.80000000000001137"/>
    <n v="1195"/>
    <n v="956.00000000001364"/>
    <n v="135"/>
    <n v="821.00000000001364"/>
    <x v="0"/>
    <n v="6.7512274959083702E-3"/>
    <n v="2962372.4"/>
    <n v="20000"/>
    <n v="12121"/>
    <n v="1479"/>
    <n v="8217.8000000001375"/>
    <x v="1197"/>
  </r>
  <r>
    <x v="12"/>
    <x v="550"/>
    <d v="1899-12-30T10:00:00"/>
    <x v="0"/>
    <n v="6930"/>
    <x v="1173"/>
    <n v="6965"/>
    <d v="1899-12-30T12:15:00"/>
    <n v="35"/>
    <n v="-35"/>
    <n v="57"/>
    <n v="-1995"/>
    <n v="183"/>
    <n v="-2178"/>
    <x v="1"/>
    <n v="5.0505050505050501E-3"/>
    <n v="3957030"/>
    <n v="20000"/>
    <n v="571"/>
    <n v="1984"/>
    <n v="-21969"/>
    <x v="1198"/>
  </r>
  <r>
    <x v="0"/>
    <x v="550"/>
    <d v="1899-12-30T10:30:00"/>
    <x v="0"/>
    <n v="126.5"/>
    <x v="1174"/>
    <n v="125.7"/>
    <d v="1899-12-30T15:00:00"/>
    <n v="1.2999999999999972"/>
    <n v="0.79999999999999716"/>
    <n v="1511"/>
    <n v="1208.7999999999956"/>
    <n v="88"/>
    <n v="1120.7999999999956"/>
    <x v="0"/>
    <n v="1.02766798418972E-2"/>
    <n v="1946076"/>
    <n v="20000"/>
    <n v="15384"/>
    <n v="970"/>
    <n v="11337.199999999957"/>
    <x v="1199"/>
  </r>
  <r>
    <x v="1"/>
    <x v="550"/>
    <d v="1899-12-30T10:00:00"/>
    <x v="0"/>
    <n v="581.45000000000005"/>
    <x v="1175"/>
    <n v="585.54999999999995"/>
    <d v="1899-12-30T12:30:00"/>
    <n v="4.0999999999999091"/>
    <n v="-4.0999999999999091"/>
    <n v="485"/>
    <n v="-1988.4999999999559"/>
    <n v="131"/>
    <n v="-2119.4999999999559"/>
    <x v="1"/>
    <n v="7.0513371743054602E-3"/>
    <n v="2836313.1"/>
    <n v="20000"/>
    <n v="4878"/>
    <n v="1424"/>
    <n v="-21423.799999999555"/>
    <x v="1200"/>
  </r>
  <r>
    <x v="8"/>
    <x v="551"/>
    <d v="1899-12-30T10:45:00"/>
    <x v="1"/>
    <n v="2074.85"/>
    <x v="1176"/>
    <n v="2065.9499999999998"/>
    <d v="1899-12-30T10:45:00"/>
    <n v="8.9000000000000909"/>
    <n v="-8.9000000000000909"/>
    <n v="224"/>
    <n v="-1993.6000000000204"/>
    <n v="214"/>
    <n v="-2207.6000000000204"/>
    <x v="1"/>
    <n v="4.2894667084368001E-3"/>
    <n v="4662187.95"/>
    <n v="20000"/>
    <n v="2247"/>
    <n v="2327"/>
    <n v="-22325.300000000203"/>
    <x v="1201"/>
  </r>
  <r>
    <x v="11"/>
    <x v="551"/>
    <d v="1899-12-30T12:45:00"/>
    <x v="1"/>
    <n v="2019"/>
    <x v="1177"/>
    <n v="2033.3"/>
    <d v="1899-12-30T15:00:00"/>
    <n v="4.25"/>
    <n v="14.299999999999955"/>
    <n v="468"/>
    <n v="6692.3999999999787"/>
    <n v="437"/>
    <n v="6255.3999999999787"/>
    <x v="0"/>
    <n v="2.1050024764734999E-3"/>
    <n v="9499395"/>
    <n v="20000"/>
    <n v="4705"/>
    <n v="4767"/>
    <n v="62514.499999999782"/>
    <x v="1202"/>
  </r>
  <r>
    <x v="4"/>
    <x v="551"/>
    <d v="1899-12-30T10:00:00"/>
    <x v="0"/>
    <n v="720.4"/>
    <x v="1178"/>
    <n v="723.1"/>
    <d v="1899-12-30T15:15:00"/>
    <n v="2.7000000000000455"/>
    <n v="-2.7000000000000455"/>
    <n v="734"/>
    <n v="-1981.8000000000334"/>
    <n v="244"/>
    <n v="-2225.8000000000334"/>
    <x v="1"/>
    <n v="3.74791782343149E-3"/>
    <n v="5336002.8"/>
    <n v="20000"/>
    <n v="7407"/>
    <n v="2674"/>
    <n v="-22672.900000000336"/>
    <x v="1203"/>
  </r>
  <r>
    <x v="8"/>
    <x v="552"/>
    <d v="1899-12-30T10:00:00"/>
    <x v="1"/>
    <n v="2129"/>
    <x v="1179"/>
    <n v="2143.5"/>
    <d v="1899-12-30T15:00:00"/>
    <n v="6.9499999999998181"/>
    <n v="14.5"/>
    <n v="286"/>
    <n v="4147"/>
    <n v="282"/>
    <n v="3865"/>
    <x v="0"/>
    <n v="3.2644434006574999E-3"/>
    <n v="6125133"/>
    <n v="20000"/>
    <n v="2877"/>
    <n v="3073"/>
    <n v="38643.5"/>
    <x v="1204"/>
  </r>
  <r>
    <x v="12"/>
    <x v="552"/>
    <d v="1899-12-30T10:00:00"/>
    <x v="1"/>
    <n v="7310"/>
    <x v="1180"/>
    <n v="7438.6"/>
    <d v="1899-12-30T15:00:00"/>
    <n v="38.600000000000364"/>
    <n v="128.60000000000036"/>
    <n v="51"/>
    <n v="6558.6000000000186"/>
    <n v="174"/>
    <n v="6384.6000000000186"/>
    <x v="0"/>
    <n v="5.2804377564980003E-3"/>
    <n v="3786580"/>
    <n v="20000"/>
    <n v="518"/>
    <n v="1910"/>
    <n v="64704.800000000192"/>
    <x v="1205"/>
  </r>
  <r>
    <x v="3"/>
    <x v="552"/>
    <d v="1899-12-30T11:00:00"/>
    <x v="1"/>
    <n v="1421.8"/>
    <x v="1181"/>
    <n v="1417.25"/>
    <d v="1899-12-30T11:00:00"/>
    <n v="4.5499999999999545"/>
    <n v="-4.5499999999999545"/>
    <n v="437"/>
    <n v="-1988.3499999999801"/>
    <n v="286"/>
    <n v="-2274.3499999999804"/>
    <x v="1"/>
    <n v="3.2001688001124999E-3"/>
    <n v="6248811"/>
    <n v="20000"/>
    <n v="4395"/>
    <n v="3120"/>
    <n v="-23117.2499999998"/>
    <x v="1206"/>
  </r>
  <r>
    <x v="8"/>
    <x v="553"/>
    <d v="1899-12-30T10:00:00"/>
    <x v="0"/>
    <n v="2121.1"/>
    <x v="1182"/>
    <n v="2099"/>
    <d v="1899-12-30T15:00:00"/>
    <n v="14.25"/>
    <n v="22.099999999999909"/>
    <n v="140"/>
    <n v="3093.9999999999873"/>
    <n v="136"/>
    <n v="2957.9999999999873"/>
    <x v="0"/>
    <n v="6.7182122483616996E-3"/>
    <n v="2975903.3"/>
    <n v="20000"/>
    <n v="1403"/>
    <n v="1481"/>
    <n v="29525.299999999872"/>
    <x v="1207"/>
  </r>
  <r>
    <x v="0"/>
    <x v="553"/>
    <d v="1899-12-30T10:00:00"/>
    <x v="0"/>
    <n v="131.19999999999999"/>
    <x v="1183"/>
    <n v="126.75"/>
    <d v="1899-12-30T15:00:00"/>
    <n v="1.3000000000000114"/>
    <n v="4.4499999999999886"/>
    <n v="1511"/>
    <n v="6723.9499999999825"/>
    <n v="90"/>
    <n v="6633.9499999999825"/>
    <x v="0"/>
    <n v="9.9085365853659405E-3"/>
    <n v="2018380.7999999998"/>
    <n v="20000"/>
    <n v="15384"/>
    <n v="993"/>
    <n v="67465.799999999828"/>
    <x v="1208"/>
  </r>
  <r>
    <x v="10"/>
    <x v="554"/>
    <d v="1899-12-30T10:00:00"/>
    <x v="1"/>
    <n v="709"/>
    <x v="1184"/>
    <n v="714.6"/>
    <d v="1899-12-30T15:00:00"/>
    <n v="13"/>
    <n v="5.6000000000000227"/>
    <n v="153"/>
    <n v="856.80000000000348"/>
    <n v="51"/>
    <n v="805.80000000000348"/>
    <x v="0"/>
    <n v="1.8335684062059199E-2"/>
    <n v="1090442"/>
    <n v="20000"/>
    <n v="1538"/>
    <n v="548"/>
    <n v="8064.8000000000357"/>
    <x v="1209"/>
  </r>
  <r>
    <x v="10"/>
    <x v="555"/>
    <d v="1899-12-30T11:00:00"/>
    <x v="1"/>
    <n v="745.65"/>
    <x v="1185"/>
    <n v="743"/>
    <d v="1899-12-30T11:00:00"/>
    <n v="2.6499999999999773"/>
    <n v="-2.6499999999999773"/>
    <n v="748"/>
    <n v="-1982.199999999983"/>
    <n v="257"/>
    <n v="-2239.199999999983"/>
    <x v="1"/>
    <n v="3.5539462214175198E-3"/>
    <n v="5627420.5499999998"/>
    <n v="20000"/>
    <n v="7547"/>
    <n v="2809"/>
    <n v="-22808.549999999828"/>
    <x v="1210"/>
  </r>
  <r>
    <x v="0"/>
    <x v="555"/>
    <d v="1899-12-30T10:00:00"/>
    <x v="1"/>
    <n v="174.3"/>
    <x v="1186"/>
    <n v="178.15"/>
    <d v="1899-12-30T15:00:00"/>
    <n v="2"/>
    <n v="3.8499999999999943"/>
    <n v="988"/>
    <n v="3803.7999999999943"/>
    <n v="81"/>
    <n v="3722.7999999999943"/>
    <x v="0"/>
    <n v="1.1474469305794601E-2"/>
    <n v="1743000"/>
    <n v="20000"/>
    <n v="10000"/>
    <n v="882"/>
    <n v="37617.999999999942"/>
    <x v="1211"/>
  </r>
  <r>
    <x v="7"/>
    <x v="556"/>
    <d v="1899-12-30T11:30:00"/>
    <x v="1"/>
    <n v="2802.95"/>
    <x v="1187"/>
    <n v="2786.9"/>
    <d v="1899-12-30T11:30:00"/>
    <n v="16.049999999999727"/>
    <n v="-16.049999999999727"/>
    <n v="124"/>
    <n v="-1990.1999999999662"/>
    <n v="160"/>
    <n v="-2150.1999999999662"/>
    <x v="1"/>
    <n v="5.7261099912591096E-3"/>
    <n v="4190410.2499999995"/>
    <n v="24000"/>
    <n v="1495"/>
    <n v="2090"/>
    <n v="-26084.749999999593"/>
    <x v="1212"/>
  </r>
  <r>
    <x v="12"/>
    <x v="556"/>
    <d v="1899-12-30T12:00:00"/>
    <x v="1"/>
    <n v="7644.8"/>
    <x v="1188"/>
    <n v="7578.95"/>
    <d v="1899-12-30T12:00:00"/>
    <n v="65.850000000000364"/>
    <n v="-65.850000000000364"/>
    <n v="30"/>
    <n v="-1975.5000000000109"/>
    <n v="106"/>
    <n v="-2081.5000000000109"/>
    <x v="1"/>
    <n v="8.6136982000837598E-3"/>
    <n v="2782707.2"/>
    <n v="24000"/>
    <n v="364"/>
    <n v="1386"/>
    <n v="-25355.400000000132"/>
    <x v="1213"/>
  </r>
  <r>
    <x v="9"/>
    <x v="557"/>
    <d v="1899-12-30T10:00:00"/>
    <x v="0"/>
    <n v="1767.05"/>
    <x v="1189"/>
    <n v="1772.55"/>
    <d v="1899-12-30T10:15:00"/>
    <n v="5.5"/>
    <n v="-5.5"/>
    <n v="362"/>
    <n v="-1991"/>
    <n v="295"/>
    <n v="-2286"/>
    <x v="1"/>
    <n v="3.1125321864123802E-3"/>
    <n v="7709639.1499999994"/>
    <n v="24000"/>
    <n v="4363"/>
    <n v="3861"/>
    <n v="-27857.5"/>
    <x v="1214"/>
  </r>
  <r>
    <x v="2"/>
    <x v="558"/>
    <d v="1899-12-30T10:00:00"/>
    <x v="0"/>
    <n v="21650"/>
    <x v="1190"/>
    <n v="21273"/>
    <d v="1899-12-30T15:00:00"/>
    <n v="214.95000000000073"/>
    <n v="377"/>
    <n v="9"/>
    <n v="3393"/>
    <n v="89"/>
    <n v="3304"/>
    <x v="0"/>
    <n v="9.9284064665127406E-3"/>
    <n v="2403150"/>
    <n v="24000"/>
    <n v="111"/>
    <n v="1192"/>
    <n v="40655"/>
    <x v="1215"/>
  </r>
  <r>
    <x v="1"/>
    <x v="558"/>
    <d v="1899-12-30T10:45:00"/>
    <x v="1"/>
    <n v="601.79999999999995"/>
    <x v="1191"/>
    <n v="605.70000000000005"/>
    <d v="1899-12-30T15:00:00"/>
    <n v="9.75"/>
    <n v="3.9000000000000909"/>
    <n v="204"/>
    <n v="795.60000000001855"/>
    <n v="57"/>
    <n v="738.60000000001855"/>
    <x v="0"/>
    <n v="1.6201395812562299E-2"/>
    <n v="1481029.7999999998"/>
    <n v="24000"/>
    <n v="2461"/>
    <n v="743"/>
    <n v="8854.9000000002234"/>
    <x v="1216"/>
  </r>
  <r>
    <x v="3"/>
    <x v="559"/>
    <d v="1899-12-30T11:00:00"/>
    <x v="0"/>
    <n v="1430"/>
    <x v="674"/>
    <n v="1437.45"/>
    <d v="1899-12-30T11:30:00"/>
    <n v="7.4500000000000455"/>
    <n v="-7.4500000000000455"/>
    <n v="267"/>
    <n v="-1989.1500000000121"/>
    <n v="177"/>
    <n v="-2166.1500000000124"/>
    <x v="1"/>
    <n v="5.2097902097902396E-3"/>
    <n v="4606030"/>
    <n v="24000"/>
    <n v="3221"/>
    <n v="2310"/>
    <n v="-26306.450000000146"/>
    <x v="1217"/>
  </r>
  <r>
    <x v="11"/>
    <x v="559"/>
    <d v="1899-12-30T10:30:00"/>
    <x v="0"/>
    <n v="2182"/>
    <x v="1192"/>
    <n v="2188.3000000000002"/>
    <d v="1899-12-30T11:00:00"/>
    <n v="6.3000000000001819"/>
    <n v="-6.3000000000001819"/>
    <n v="316"/>
    <n v="-1990.8000000000575"/>
    <n v="318"/>
    <n v="-2308.8000000000575"/>
    <x v="1"/>
    <n v="2.8872593950504998E-3"/>
    <n v="8311238"/>
    <n v="24000"/>
    <n v="3809"/>
    <n v="4162"/>
    <n v="-28158.700000000692"/>
    <x v="1218"/>
  </r>
  <r>
    <x v="2"/>
    <x v="560"/>
    <d v="1899-12-30T10:15:00"/>
    <x v="0"/>
    <n v="21322.55"/>
    <x v="1193"/>
    <n v="21471"/>
    <d v="1899-12-30T14:00:00"/>
    <n v="148.45000000000073"/>
    <n v="-148.45000000000073"/>
    <n v="13"/>
    <n v="-1929.8500000000095"/>
    <n v="128"/>
    <n v="-2057.8500000000095"/>
    <x v="1"/>
    <n v="6.9621128804950999E-3"/>
    <n v="3432930.55"/>
    <n v="24000"/>
    <n v="161"/>
    <n v="1723"/>
    <n v="-25623.450000000117"/>
    <x v="1219"/>
  </r>
  <r>
    <x v="10"/>
    <x v="560"/>
    <d v="1899-12-30T10:00:00"/>
    <x v="0"/>
    <n v="775.5"/>
    <x v="1194"/>
    <n v="779.4"/>
    <d v="1899-12-30T15:15:00"/>
    <n v="3.8999999999999773"/>
    <n v="-3.8999999999999773"/>
    <n v="509"/>
    <n v="-1985.0999999999885"/>
    <n v="183"/>
    <n v="-2168.0999999999885"/>
    <x v="1"/>
    <n v="5.0290135396518099E-3"/>
    <n v="4771651.5"/>
    <n v="24000"/>
    <n v="6153"/>
    <n v="2392"/>
    <n v="-26388.699999999859"/>
    <x v="1220"/>
  </r>
  <r>
    <x v="13"/>
    <x v="561"/>
    <d v="1899-12-30T10:00:00"/>
    <x v="0"/>
    <n v="263.35000000000002"/>
    <x v="1195"/>
    <n v="260.2"/>
    <d v="1899-12-30T15:00:00"/>
    <n v="0.84999999999996589"/>
    <n v="3.1500000000000341"/>
    <n v="2290"/>
    <n v="7213.5000000000782"/>
    <n v="276"/>
    <n v="6937.5000000000782"/>
    <x v="0"/>
    <n v="3.2276438200112599E-3"/>
    <n v="7435687.2500000009"/>
    <n v="24000"/>
    <n v="28235"/>
    <n v="3696"/>
    <n v="85244.25000000096"/>
    <x v="1221"/>
  </r>
  <r>
    <x v="13"/>
    <x v="562"/>
    <d v="1899-12-30T10:30:00"/>
    <x v="0"/>
    <n v="260.25"/>
    <x v="1196"/>
    <n v="259.75"/>
    <d v="1899-12-30T15:00:00"/>
    <n v="0.94999999999998863"/>
    <n v="0.5"/>
    <n v="2055"/>
    <n v="1027.5"/>
    <n v="246"/>
    <n v="781.5"/>
    <x v="0"/>
    <n v="3.6503362151776701E-3"/>
    <n v="6574695.75"/>
    <n v="24000"/>
    <n v="25263"/>
    <n v="3285"/>
    <n v="9346.5"/>
    <x v="1222"/>
  </r>
  <r>
    <x v="5"/>
    <x v="563"/>
    <d v="1899-12-30T10:00:00"/>
    <x v="0"/>
    <n v="384.7"/>
    <x v="1197"/>
    <n v="371.15"/>
    <d v="1899-12-30T15:00:00"/>
    <n v="4.4499999999999886"/>
    <n v="13.550000000000011"/>
    <n v="447"/>
    <n v="6056.8500000000049"/>
    <n v="78"/>
    <n v="5978.8500000000049"/>
    <x v="0"/>
    <n v="1.1567455159864799E-2"/>
    <n v="2074687.0999999999"/>
    <n v="24000"/>
    <n v="5393"/>
    <n v="1020"/>
    <n v="72055.150000000067"/>
    <x v="1223"/>
  </r>
  <r>
    <x v="13"/>
    <x v="563"/>
    <d v="1899-12-30T10:00:00"/>
    <x v="0"/>
    <n v="257.39999999999998"/>
    <x v="1198"/>
    <n v="253.7"/>
    <d v="1899-12-30T15:00:00"/>
    <n v="1.3000000000000114"/>
    <n v="3.6999999999999886"/>
    <n v="1511"/>
    <n v="5590.6999999999825"/>
    <n v="178"/>
    <n v="5412.6999999999825"/>
    <x v="0"/>
    <n v="5.0505050505051004E-3"/>
    <n v="4751861.3999999994"/>
    <n v="24000"/>
    <n v="18461"/>
    <n v="2359"/>
    <n v="65946.699999999793"/>
    <x v="1224"/>
  </r>
  <r>
    <x v="16"/>
    <x v="563"/>
    <d v="1899-12-30T10:00:00"/>
    <x v="0"/>
    <n v="315.2"/>
    <x v="1199"/>
    <n v="306.3"/>
    <d v="1899-12-30T15:00:00"/>
    <n v="1.1999999999999886"/>
    <n v="8.8999999999999773"/>
    <n v="1635"/>
    <n v="14551.499999999964"/>
    <n v="234"/>
    <n v="14317.499999999964"/>
    <x v="0"/>
    <n v="3.8071065989847401E-3"/>
    <n v="6304000"/>
    <n v="24000"/>
    <n v="20000"/>
    <n v="3108"/>
    <n v="174891.99999999953"/>
    <x v="1225"/>
  </r>
  <r>
    <x v="11"/>
    <x v="563"/>
    <d v="1899-12-30T10:00:00"/>
    <x v="1"/>
    <n v="2153.3000000000002"/>
    <x v="1200"/>
    <n v="2177.75"/>
    <d v="1899-12-30T15:00:00"/>
    <n v="15.350000000000364"/>
    <n v="24.449999999999818"/>
    <n v="130"/>
    <n v="3178.4999999999764"/>
    <n v="130"/>
    <n v="3048.4999999999764"/>
    <x v="0"/>
    <n v="7.1285933218782202E-3"/>
    <n v="3365607.9000000004"/>
    <n v="24000"/>
    <n v="1563"/>
    <n v="1693"/>
    <n v="36522.349999999715"/>
    <x v="1226"/>
  </r>
  <r>
    <x v="4"/>
    <x v="563"/>
    <d v="1899-12-30T10:00:00"/>
    <x v="0"/>
    <n v="766.5"/>
    <x v="1201"/>
    <n v="757.6"/>
    <d v="1899-12-30T15:00:00"/>
    <n v="4"/>
    <n v="8.8999999999999773"/>
    <n v="497"/>
    <n v="4423.2999999999884"/>
    <n v="175"/>
    <n v="4248.2999999999884"/>
    <x v="0"/>
    <n v="5.2185257664709699E-3"/>
    <n v="4599000"/>
    <n v="24000"/>
    <n v="6000"/>
    <n v="2287"/>
    <n v="51112.999999999862"/>
    <x v="1227"/>
  </r>
  <r>
    <x v="1"/>
    <x v="563"/>
    <d v="1899-12-30T10:00:00"/>
    <x v="0"/>
    <n v="547.04999999999995"/>
    <x v="1202"/>
    <n v="540.95000000000005"/>
    <d v="1899-12-30T15:00:00"/>
    <n v="3.1500000000000909"/>
    <n v="6.0999999999999091"/>
    <n v="630"/>
    <n v="3842.9999999999427"/>
    <n v="158"/>
    <n v="3684.9999999999427"/>
    <x v="0"/>
    <n v="5.75815738963548E-3"/>
    <n v="4167973.9499999997"/>
    <n v="24000"/>
    <n v="7619"/>
    <n v="2073"/>
    <n v="44402.89999999931"/>
    <x v="1228"/>
  </r>
  <r>
    <x v="14"/>
    <x v="564"/>
    <d v="1899-12-30T11:45:00"/>
    <x v="1"/>
    <n v="415.4"/>
    <x v="1203"/>
    <n v="410.7"/>
    <d v="1899-12-30T11:45:00"/>
    <n v="4.6999999999999886"/>
    <n v="-4.6999999999999886"/>
    <n v="423"/>
    <n v="-1988.0999999999951"/>
    <n v="81"/>
    <n v="-2069.0999999999949"/>
    <x v="1"/>
    <n v="1.13143957631199E-2"/>
    <n v="2121032.4"/>
    <n v="24000"/>
    <n v="5106"/>
    <n v="1055"/>
    <n v="-25053.199999999943"/>
    <x v="1229"/>
  </r>
  <r>
    <x v="6"/>
    <x v="565"/>
    <d v="1899-12-30T10:30:00"/>
    <x v="0"/>
    <n v="2592.5500000000002"/>
    <x v="1204"/>
    <n v="2534.9"/>
    <d v="1899-12-30T15:00:00"/>
    <n v="10.449999999999818"/>
    <n v="57.650000000000091"/>
    <n v="190"/>
    <n v="10953.500000000018"/>
    <n v="225"/>
    <n v="10728.500000000018"/>
    <x v="0"/>
    <n v="4.0307805056796703E-3"/>
    <n v="5952494.8000000007"/>
    <n v="24000"/>
    <n v="2296"/>
    <n v="2944"/>
    <n v="129420.4000000002"/>
    <x v="1230"/>
  </r>
  <r>
    <x v="4"/>
    <x v="565"/>
    <d v="1899-12-30T10:00:00"/>
    <x v="0"/>
    <n v="757"/>
    <x v="1205"/>
    <n v="753.15"/>
    <d v="1899-12-30T15:00:00"/>
    <n v="4.4500000000000455"/>
    <n v="3.8500000000000227"/>
    <n v="447"/>
    <n v="1720.9500000000103"/>
    <n v="156"/>
    <n v="1564.9500000000103"/>
    <x v="0"/>
    <n v="5.8784676354029699E-3"/>
    <n v="4082501"/>
    <n v="24000"/>
    <n v="5393"/>
    <n v="2037"/>
    <n v="18726.050000000123"/>
    <x v="1231"/>
  </r>
  <r>
    <x v="7"/>
    <x v="566"/>
    <d v="1899-12-30T12:00:00"/>
    <x v="1"/>
    <n v="2743"/>
    <x v="1206"/>
    <n v="2738"/>
    <d v="1899-12-30T12:00:00"/>
    <n v="5"/>
    <n v="-5"/>
    <n v="398"/>
    <n v="-1990"/>
    <n v="502"/>
    <n v="-2492"/>
    <x v="1"/>
    <n v="1.822821728035E-3"/>
    <n v="13166400"/>
    <n v="24000"/>
    <n v="4800"/>
    <n v="6578"/>
    <n v="-30578"/>
    <x v="1232"/>
  </r>
  <r>
    <x v="14"/>
    <x v="566"/>
    <d v="1899-12-30T10:00:00"/>
    <x v="1"/>
    <n v="425.3"/>
    <x v="1207"/>
    <n v="425"/>
    <d v="1899-12-30T15:00:00"/>
    <n v="7.3000000000000114"/>
    <n v="-0.30000000000001137"/>
    <n v="273"/>
    <n v="-81.900000000003104"/>
    <n v="54"/>
    <n v="-135.9000000000031"/>
    <x v="1"/>
    <n v="1.7164354573242401E-2"/>
    <n v="1397961.1"/>
    <n v="24000"/>
    <n v="3287"/>
    <n v="699"/>
    <n v="-1685.1000000000374"/>
    <x v="1233"/>
  </r>
  <r>
    <x v="11"/>
    <x v="567"/>
    <d v="1899-12-30T10:00:00"/>
    <x v="0"/>
    <n v="2123.5"/>
    <x v="1208"/>
    <n v="2109.25"/>
    <d v="1899-12-30T15:00:00"/>
    <n v="14.5"/>
    <n v="14.25"/>
    <n v="137"/>
    <n v="1952.25"/>
    <n v="134"/>
    <n v="1818.25"/>
    <x v="0"/>
    <n v="6.8283494231221997E-3"/>
    <n v="3514392.5"/>
    <n v="24000"/>
    <n v="1655"/>
    <n v="1752"/>
    <n v="21831.75"/>
    <x v="1234"/>
  </r>
  <r>
    <x v="11"/>
    <x v="568"/>
    <d v="1899-12-30T11:30:00"/>
    <x v="0"/>
    <n v="2111"/>
    <x v="1209"/>
    <n v="2109.9499999999998"/>
    <d v="1899-12-30T15:00:00"/>
    <n v="13.449999999999818"/>
    <n v="1.0500000000001819"/>
    <n v="148"/>
    <n v="155.40000000002692"/>
    <n v="144"/>
    <n v="11.400000000026921"/>
    <x v="0"/>
    <n v="6.3713879677876903E-3"/>
    <n v="3766024"/>
    <n v="24000"/>
    <n v="1784"/>
    <n v="1883"/>
    <n v="-9.7999999996754923"/>
    <x v="1235"/>
  </r>
  <r>
    <x v="1"/>
    <x v="569"/>
    <d v="1899-12-30T11:00:00"/>
    <x v="1"/>
    <n v="554.9"/>
    <x v="1210"/>
    <n v="551.54999999999995"/>
    <d v="1899-12-30T11:00:00"/>
    <n v="3.3500000000000227"/>
    <n v="-3.3500000000000227"/>
    <n v="592"/>
    <n v="-1983.2000000000135"/>
    <n v="151"/>
    <n v="-2134.2000000000135"/>
    <x v="1"/>
    <n v="6.0371238060912304E-3"/>
    <n v="3975303.5999999996"/>
    <n v="24000"/>
    <n v="7164"/>
    <n v="1982"/>
    <n v="-25981.400000000162"/>
    <x v="1236"/>
  </r>
  <r>
    <x v="3"/>
    <x v="570"/>
    <d v="1899-12-30T10:00:00"/>
    <x v="0"/>
    <n v="1565.05"/>
    <x v="1211"/>
    <n v="1569.5"/>
    <d v="1899-12-30T12:30:00"/>
    <n v="4.4500000000000455"/>
    <n v="-4.4500000000000455"/>
    <n v="447"/>
    <n v="-1989.1500000000203"/>
    <n v="323"/>
    <n v="-2312.1500000000206"/>
    <x v="1"/>
    <n v="2.8433596370723299E-3"/>
    <n v="8440314.6500000004"/>
    <n v="24000"/>
    <n v="5393"/>
    <n v="4227"/>
    <n v="-28225.850000000246"/>
    <x v="1237"/>
  </r>
  <r>
    <x v="6"/>
    <x v="571"/>
    <d v="1899-12-30T11:00:00"/>
    <x v="1"/>
    <n v="2527.35"/>
    <x v="1212"/>
    <n v="2509.0500000000002"/>
    <d v="1899-12-30T11:00:00"/>
    <n v="18.299999999999727"/>
    <n v="-18.299999999999727"/>
    <n v="109"/>
    <n v="-1994.6999999999703"/>
    <n v="127"/>
    <n v="-2121.6999999999703"/>
    <x v="1"/>
    <n v="7.2407858033116598E-3"/>
    <n v="3313355.85"/>
    <n v="24000"/>
    <n v="1311"/>
    <n v="1651"/>
    <n v="-25642.299999999643"/>
    <x v="1238"/>
  </r>
  <r>
    <x v="15"/>
    <x v="571"/>
    <d v="1899-12-30T10:00:00"/>
    <x v="0"/>
    <n v="130.1"/>
    <x v="1213"/>
    <n v="130.69999999999999"/>
    <d v="1899-12-30T10:15:00"/>
    <n v="0.59999999999999432"/>
    <n v="-0.59999999999999432"/>
    <n v="3210"/>
    <n v="-1925.9999999999818"/>
    <n v="193"/>
    <n v="-2118.9999999999818"/>
    <x v="1"/>
    <n v="4.61183704842424E-3"/>
    <n v="5204000"/>
    <n v="24000"/>
    <n v="40000"/>
    <n v="2608"/>
    <n v="-26607.999999999774"/>
    <x v="1239"/>
  </r>
  <r>
    <x v="3"/>
    <x v="571"/>
    <d v="1899-12-30T10:00:00"/>
    <x v="0"/>
    <n v="1557"/>
    <x v="1214"/>
    <n v="1561.8"/>
    <d v="1899-12-30T10:15:00"/>
    <n v="4.7999999999999545"/>
    <n v="-4.7999999999999545"/>
    <n v="414"/>
    <n v="-1987.1999999999812"/>
    <n v="297"/>
    <n v="-2284.1999999999812"/>
    <x v="1"/>
    <n v="3.0828516377649001E-3"/>
    <n v="7785000"/>
    <n v="24000"/>
    <n v="5000"/>
    <n v="3899"/>
    <n v="-27898.999999999774"/>
    <x v="1240"/>
  </r>
  <r>
    <x v="12"/>
    <x v="572"/>
    <d v="1899-12-30T10:15:00"/>
    <x v="0"/>
    <n v="7255"/>
    <x v="1215"/>
    <n v="7285"/>
    <d v="1899-12-30T12:00:00"/>
    <n v="30"/>
    <n v="-30"/>
    <n v="66"/>
    <n v="-1980"/>
    <n v="221"/>
    <n v="-2201"/>
    <x v="1"/>
    <n v="4.1350792556857302E-3"/>
    <n v="5804000"/>
    <n v="24000"/>
    <n v="800"/>
    <n v="2908"/>
    <n v="-26908"/>
    <x v="1241"/>
  </r>
  <r>
    <x v="15"/>
    <x v="573"/>
    <d v="1899-12-30T10:00:00"/>
    <x v="0"/>
    <n v="131.80000000000001"/>
    <x v="1216"/>
    <n v="132.05000000000001"/>
    <d v="1899-12-30T15:00:00"/>
    <n v="0.79999999999998295"/>
    <n v="-0.25"/>
    <n v="2430"/>
    <n v="-607.5"/>
    <n v="148"/>
    <n v="-755.5"/>
    <x v="1"/>
    <n v="6.0698027314111001E-3"/>
    <n v="3954000.0000000005"/>
    <n v="24000"/>
    <n v="30000"/>
    <n v="1979"/>
    <n v="-9479"/>
    <x v="1242"/>
  </r>
  <r>
    <x v="17"/>
    <x v="574"/>
    <d v="1899-12-30T10:45:00"/>
    <x v="0"/>
    <n v="504.45"/>
    <x v="1217"/>
    <n v="499.25"/>
    <d v="1899-12-30T15:00:00"/>
    <n v="2.5500000000000114"/>
    <n v="5.1999999999999886"/>
    <n v="777"/>
    <n v="4040.399999999991"/>
    <n v="180"/>
    <n v="3860.399999999991"/>
    <x v="0"/>
    <n v="5.0550104073743898E-3"/>
    <n v="5538861"/>
    <n v="28000"/>
    <n v="10980"/>
    <n v="2756"/>
    <n v="54339.999999999876"/>
    <x v="1243"/>
  </r>
  <r>
    <x v="2"/>
    <x v="574"/>
    <d v="1899-12-30T10:00:00"/>
    <x v="0"/>
    <n v="22306"/>
    <x v="1218"/>
    <n v="21704.55"/>
    <d v="1899-12-30T15:00:00"/>
    <n v="180.95000000000073"/>
    <n v="601.45000000000073"/>
    <n v="11"/>
    <n v="6615.950000000008"/>
    <n v="112"/>
    <n v="6503.950000000008"/>
    <x v="0"/>
    <n v="8.1121671299202395E-3"/>
    <n v="3435124"/>
    <n v="28000"/>
    <n v="154"/>
    <n v="1695"/>
    <n v="90928.300000000105"/>
    <x v="1244"/>
  </r>
  <r>
    <x v="14"/>
    <x v="574"/>
    <d v="1899-12-30T10:00:00"/>
    <x v="0"/>
    <n v="444.3"/>
    <x v="1219"/>
    <n v="440.4"/>
    <d v="1899-12-30T15:00:00"/>
    <n v="2.0500000000000114"/>
    <n v="3.9000000000000341"/>
    <n v="964"/>
    <n v="3759.6000000000331"/>
    <n v="197"/>
    <n v="3562.6000000000331"/>
    <x v="0"/>
    <n v="4.61399954985373E-3"/>
    <n v="6068249.4000000004"/>
    <n v="28000"/>
    <n v="13658"/>
    <n v="3021"/>
    <n v="50245.200000000463"/>
    <x v="1245"/>
  </r>
  <r>
    <x v="14"/>
    <x v="575"/>
    <d v="1899-12-30T11:15:00"/>
    <x v="0"/>
    <n v="436.7"/>
    <x v="1220"/>
    <n v="433.8"/>
    <d v="1899-12-30T15:00:00"/>
    <n v="2.4000000000000341"/>
    <n v="2.8999999999999773"/>
    <n v="825"/>
    <n v="2392.4999999999814"/>
    <n v="166"/>
    <n v="2226.4999999999814"/>
    <x v="0"/>
    <n v="5.4957636821617497E-3"/>
    <n v="5094542.2"/>
    <n v="28000"/>
    <n v="11666"/>
    <n v="2539"/>
    <n v="31292.399999999732"/>
    <x v="1246"/>
  </r>
  <r>
    <x v="1"/>
    <x v="575"/>
    <d v="1899-12-30T10:00:00"/>
    <x v="0"/>
    <n v="564.65"/>
    <x v="637"/>
    <n v="567"/>
    <d v="1899-12-30T10:45:00"/>
    <n v="2.3500000000000227"/>
    <n v="-2.3500000000000227"/>
    <n v="842"/>
    <n v="-1978.7000000000191"/>
    <n v="220"/>
    <n v="-2198.7000000000189"/>
    <x v="1"/>
    <n v="4.1618701850704397E-3"/>
    <n v="6727240.0999999996"/>
    <n v="28000"/>
    <n v="11914"/>
    <n v="3371"/>
    <n v="-31368.900000000271"/>
    <x v="1247"/>
  </r>
  <r>
    <x v="2"/>
    <x v="576"/>
    <d v="1899-12-30T12:30:00"/>
    <x v="1"/>
    <n v="21680.55"/>
    <x v="1221"/>
    <n v="21460.55"/>
    <d v="1899-12-30T12:30:00"/>
    <n v="220"/>
    <n v="-220"/>
    <n v="9"/>
    <n v="-1980"/>
    <n v="90"/>
    <n v="-2070"/>
    <x v="1"/>
    <n v="1.0147344048006201E-2"/>
    <n v="2753429.85"/>
    <n v="28000"/>
    <n v="127"/>
    <n v="1370"/>
    <n v="-29310"/>
    <x v="1248"/>
  </r>
  <r>
    <x v="6"/>
    <x v="576"/>
    <d v="1899-12-30T12:30:00"/>
    <x v="1"/>
    <n v="2448"/>
    <x v="1222"/>
    <n v="2433.3000000000002"/>
    <d v="1899-12-30T12:30:00"/>
    <n v="14.699999999999818"/>
    <n v="-14.699999999999818"/>
    <n v="135"/>
    <n v="-1984.4999999999754"/>
    <n v="152"/>
    <n v="-2136.4999999999754"/>
    <x v="1"/>
    <n v="6.0049019607842404E-3"/>
    <n v="4660992"/>
    <n v="28000"/>
    <n v="1904"/>
    <n v="2324"/>
    <n v="-30312.799999999654"/>
    <x v="1249"/>
  </r>
  <r>
    <x v="12"/>
    <x v="576"/>
    <d v="1899-12-30T10:45:00"/>
    <x v="1"/>
    <n v="7144"/>
    <x v="1223"/>
    <n v="7107.15"/>
    <d v="1899-12-30T10:45:00"/>
    <n v="36.850000000000364"/>
    <n v="-36.850000000000364"/>
    <n v="54"/>
    <n v="-1989.9000000000196"/>
    <n v="177"/>
    <n v="-2166.9000000000196"/>
    <x v="1"/>
    <n v="5.1581746920493204E-3"/>
    <n v="5422296"/>
    <n v="28000"/>
    <n v="759"/>
    <n v="2705"/>
    <n v="-30674.150000000278"/>
    <x v="1250"/>
  </r>
  <r>
    <x v="14"/>
    <x v="576"/>
    <d v="1899-12-30T10:45:00"/>
    <x v="1"/>
    <n v="437"/>
    <x v="1224"/>
    <n v="444.15"/>
    <d v="1899-12-30T15:00:00"/>
    <n v="3.4499999999999886"/>
    <n v="7.1499999999999773"/>
    <n v="575"/>
    <n v="4111.2499999999873"/>
    <n v="117"/>
    <n v="3994.2499999999873"/>
    <x v="0"/>
    <n v="7.8947368421052409E-3"/>
    <n v="3546255"/>
    <n v="28000"/>
    <n v="8115"/>
    <n v="1788"/>
    <n v="56234.249999999818"/>
    <x v="1251"/>
  </r>
  <r>
    <x v="6"/>
    <x v="577"/>
    <d v="1899-12-30T10:15:00"/>
    <x v="1"/>
    <n v="2471.9"/>
    <x v="1225"/>
    <n v="2460.85"/>
    <d v="1899-12-30T10:15:00"/>
    <n v="11.050000000000182"/>
    <n v="-11.050000000000182"/>
    <n v="180"/>
    <n v="-1989.0000000000327"/>
    <n v="205"/>
    <n v="-2194.0000000000327"/>
    <x v="1"/>
    <n v="4.4702455600955501E-3"/>
    <n v="6261322.7000000002"/>
    <n v="28000"/>
    <n v="2533"/>
    <n v="3124"/>
    <n v="-31113.65000000046"/>
    <x v="1252"/>
  </r>
  <r>
    <x v="12"/>
    <x v="577"/>
    <d v="1899-12-30T11:00:00"/>
    <x v="0"/>
    <n v="7076.1"/>
    <x v="1226"/>
    <n v="7023"/>
    <d v="1899-12-30T15:00:00"/>
    <n v="27.5"/>
    <n v="53.100000000000364"/>
    <n v="72"/>
    <n v="3823.2000000000262"/>
    <n v="234"/>
    <n v="3589.2000000000262"/>
    <x v="0"/>
    <n v="3.8863215613120202E-3"/>
    <n v="7203469.8000000007"/>
    <n v="28000"/>
    <n v="1018"/>
    <n v="3589"/>
    <n v="50466.800000000367"/>
    <x v="1253"/>
  </r>
  <r>
    <x v="9"/>
    <x v="578"/>
    <d v="1899-12-30T14:15:00"/>
    <x v="1"/>
    <n v="1740"/>
    <x v="1227"/>
    <n v="1722.05"/>
    <d v="1899-12-30T14:15:00"/>
    <n v="17.950000000000045"/>
    <n v="-17.950000000000045"/>
    <n v="111"/>
    <n v="-1992.450000000005"/>
    <n v="89"/>
    <n v="-2081.4500000000053"/>
    <x v="1"/>
    <n v="1.0316091954023001E-2"/>
    <n v="2712660"/>
    <n v="28000"/>
    <n v="1559"/>
    <n v="1350"/>
    <n v="-29334.050000000072"/>
    <x v="1254"/>
  </r>
  <r>
    <x v="10"/>
    <x v="578"/>
    <d v="1899-12-30T11:15:00"/>
    <x v="0"/>
    <n v="769"/>
    <x v="1228"/>
    <n v="773.2"/>
    <d v="1899-12-30T12:15:00"/>
    <n v="4.2000000000000455"/>
    <n v="-4.2000000000000455"/>
    <n v="473"/>
    <n v="-1986.6000000000215"/>
    <n v="168"/>
    <n v="-2154.6000000000213"/>
    <x v="1"/>
    <n v="5.4616384915475201E-3"/>
    <n v="5126154"/>
    <n v="28000"/>
    <n v="6666"/>
    <n v="2571"/>
    <n v="-30568.200000000303"/>
    <x v="1255"/>
  </r>
  <r>
    <x v="15"/>
    <x v="578"/>
    <d v="1899-12-30T10:45:00"/>
    <x v="0"/>
    <n v="127"/>
    <x v="1229"/>
    <n v="126.5"/>
    <d v="1899-12-30T15:00:00"/>
    <n v="0.70000000000000284"/>
    <n v="0.5"/>
    <n v="2766"/>
    <n v="1383"/>
    <n v="162"/>
    <n v="1221"/>
    <x v="0"/>
    <n v="5.5118110236220697E-3"/>
    <n v="5079873"/>
    <n v="28000"/>
    <n v="39999"/>
    <n v="2535"/>
    <n v="17464.5"/>
    <x v="1256"/>
  </r>
  <r>
    <x v="16"/>
    <x v="578"/>
    <d v="1899-12-30T10:15:00"/>
    <x v="0"/>
    <n v="332.25"/>
    <x v="1230"/>
    <n v="319.95"/>
    <d v="1899-12-30T15:00:00"/>
    <n v="1.6999999999999886"/>
    <n v="12.300000000000011"/>
    <n v="1160"/>
    <n v="14268.000000000013"/>
    <n v="175"/>
    <n v="14093.000000000013"/>
    <x v="0"/>
    <n v="5.1166290443942497E-3"/>
    <n v="5472157.5"/>
    <n v="28000"/>
    <n v="16470"/>
    <n v="2686"/>
    <n v="199895.00000000017"/>
    <x v="1257"/>
  </r>
  <r>
    <x v="17"/>
    <x v="579"/>
    <d v="1899-12-30T11:00:00"/>
    <x v="1"/>
    <n v="491.3"/>
    <x v="1231"/>
    <n v="499.85"/>
    <d v="1899-12-30T15:00:00"/>
    <n v="2.6500000000000341"/>
    <n v="8.5500000000000114"/>
    <n v="748"/>
    <n v="6395.4000000000087"/>
    <n v="171"/>
    <n v="6224.4000000000087"/>
    <x v="0"/>
    <n v="5.3938530429473502E-3"/>
    <n v="5191075.8"/>
    <n v="28000"/>
    <n v="10566"/>
    <n v="2619"/>
    <n v="87720.300000000119"/>
    <x v="1258"/>
  </r>
  <r>
    <x v="12"/>
    <x v="579"/>
    <d v="1899-12-30T12:15:00"/>
    <x v="1"/>
    <n v="7039"/>
    <x v="1232"/>
    <n v="7011.2"/>
    <d v="1899-12-30T12:15:00"/>
    <n v="27.800000000000182"/>
    <n v="-27.800000000000182"/>
    <n v="71"/>
    <n v="-1973.8000000000129"/>
    <n v="230"/>
    <n v="-2203.8000000000129"/>
    <x v="1"/>
    <n v="3.9494246341810202E-3"/>
    <n v="7088273"/>
    <n v="28000"/>
    <n v="1007"/>
    <n v="3538"/>
    <n v="-31532.600000000184"/>
    <x v="1259"/>
  </r>
  <r>
    <x v="4"/>
    <x v="580"/>
    <d v="1899-12-30T11:30:00"/>
    <x v="0"/>
    <n v="739.05"/>
    <x v="1233"/>
    <n v="743.1"/>
    <d v="1899-12-30T12:45:00"/>
    <n v="4.0500000000000682"/>
    <n v="-4.0500000000000682"/>
    <n v="491"/>
    <n v="-1988.5500000000334"/>
    <n v="168"/>
    <n v="-2156.5500000000334"/>
    <x v="1"/>
    <n v="5.4800081185306399E-3"/>
    <n v="5109052.6499999994"/>
    <n v="28000"/>
    <n v="6913"/>
    <n v="2562"/>
    <n v="-30559.650000000471"/>
    <x v="1260"/>
  </r>
  <r>
    <x v="15"/>
    <x v="581"/>
    <d v="1899-12-30T10:45:00"/>
    <x v="1"/>
    <n v="126.4"/>
    <x v="1234"/>
    <n v="125.9"/>
    <d v="1899-12-30T10:45:00"/>
    <n v="0.5"/>
    <n v="-0.5"/>
    <n v="3824"/>
    <n v="-1912"/>
    <n v="222"/>
    <n v="-2134"/>
    <x v="1"/>
    <n v="3.9556962025316398E-3"/>
    <n v="7078400"/>
    <n v="28000"/>
    <n v="56000"/>
    <n v="3533"/>
    <n v="-31533"/>
    <x v="1261"/>
  </r>
  <r>
    <x v="15"/>
    <x v="582"/>
    <d v="1899-12-30T10:00:00"/>
    <x v="0"/>
    <n v="125.8"/>
    <x v="1235"/>
    <n v="126.6"/>
    <d v="1899-12-30T11:45:00"/>
    <n v="0.79999999999999716"/>
    <n v="-0.79999999999999716"/>
    <n v="2430"/>
    <n v="-1943.9999999999932"/>
    <n v="142"/>
    <n v="-2085.9999999999932"/>
    <x v="1"/>
    <n v="6.3593004769475102E-3"/>
    <n v="4403000"/>
    <n v="28000"/>
    <n v="35000"/>
    <n v="2209"/>
    <n v="-30208.999999999902"/>
    <x v="1262"/>
  </r>
  <r>
    <x v="12"/>
    <x v="583"/>
    <d v="1899-12-30T10:45:00"/>
    <x v="0"/>
    <n v="7180"/>
    <x v="1236"/>
    <n v="7138.45"/>
    <d v="1899-12-30T15:00:00"/>
    <n v="19.600000000000364"/>
    <n v="41.550000000000182"/>
    <n v="101"/>
    <n v="4196.5500000000184"/>
    <n v="333"/>
    <n v="3863.5500000000184"/>
    <x v="0"/>
    <n v="2.72980501392763E-3"/>
    <n v="10253040"/>
    <n v="28000"/>
    <n v="1428"/>
    <n v="5112"/>
    <n v="54221.400000000256"/>
    <x v="1263"/>
  </r>
  <r>
    <x v="9"/>
    <x v="584"/>
    <d v="1899-12-30T11:00:00"/>
    <x v="1"/>
    <n v="1739.8"/>
    <x v="1237"/>
    <n v="1736.4"/>
    <d v="1899-12-30T11:00:00"/>
    <n v="3.3999999999998636"/>
    <n v="-3.3999999999998636"/>
    <n v="584"/>
    <n v="-1985.5999999999203"/>
    <n v="467"/>
    <n v="-2452.5999999999203"/>
    <x v="1"/>
    <n v="1.9542476146682699E-3"/>
    <n v="14327253"/>
    <n v="28000"/>
    <n v="8235"/>
    <n v="7157"/>
    <n v="-35155.99999999888"/>
    <x v="1264"/>
  </r>
  <r>
    <x v="8"/>
    <x v="584"/>
    <d v="1899-12-30T10:00:00"/>
    <x v="1"/>
    <n v="2382"/>
    <x v="1238"/>
    <n v="2433.15"/>
    <d v="1899-12-30T15:00:00"/>
    <n v="7.1500000000000909"/>
    <n v="51.150000000000091"/>
    <n v="278"/>
    <n v="14219.700000000026"/>
    <n v="308"/>
    <n v="13911.700000000026"/>
    <x v="0"/>
    <n v="3.0016792611251399E-3"/>
    <n v="9327912"/>
    <n v="28000"/>
    <n v="3916"/>
    <n v="4715"/>
    <n v="195588.40000000034"/>
    <x v="1265"/>
  </r>
  <r>
    <x v="11"/>
    <x v="584"/>
    <d v="1899-12-30T10:00:00"/>
    <x v="1"/>
    <n v="2149.35"/>
    <x v="1239"/>
    <n v="2166.5"/>
    <d v="1899-12-30T15:00:00"/>
    <n v="9.3499999999999091"/>
    <n v="17.150000000000091"/>
    <n v="213"/>
    <n v="3652.9500000000194"/>
    <n v="212"/>
    <n v="3440.9500000000194"/>
    <x v="0"/>
    <n v="4.3501523716472004E-3"/>
    <n v="6435153.8999999994"/>
    <n v="28000"/>
    <n v="2994"/>
    <n v="3231"/>
    <n v="48116.100000000275"/>
    <x v="1266"/>
  </r>
  <r>
    <x v="2"/>
    <x v="585"/>
    <d v="1899-12-30T10:45:00"/>
    <x v="1"/>
    <n v="22040"/>
    <x v="1240"/>
    <n v="22399.85"/>
    <d v="1899-12-30T15:00:00"/>
    <n v="272.79999999999927"/>
    <n v="359.84999999999854"/>
    <n v="7"/>
    <n v="2518.9499999999898"/>
    <n v="72"/>
    <n v="2446.9499999999898"/>
    <x v="0"/>
    <n v="1.23774954627949E-2"/>
    <n v="2248080"/>
    <n v="28000"/>
    <n v="102"/>
    <n v="1134"/>
    <n v="35570.699999999852"/>
    <x v="1267"/>
  </r>
  <r>
    <x v="6"/>
    <x v="585"/>
    <d v="1899-12-30T10:00:00"/>
    <x v="1"/>
    <n v="2341"/>
    <x v="1241"/>
    <n v="2369.85"/>
    <d v="1899-12-30T15:00:00"/>
    <n v="30.550000000000182"/>
    <n v="28.849999999999909"/>
    <n v="65"/>
    <n v="1875.2499999999941"/>
    <n v="71"/>
    <n v="1804.2499999999941"/>
    <x v="0"/>
    <n v="1.3049978641606201E-2"/>
    <n v="2144356"/>
    <n v="28000"/>
    <n v="916"/>
    <n v="1079"/>
    <n v="25347.599999999919"/>
    <x v="1268"/>
  </r>
  <r>
    <x v="9"/>
    <x v="586"/>
    <d v="1899-12-30T11:15:00"/>
    <x v="0"/>
    <n v="1796.5"/>
    <x v="1242"/>
    <n v="1802.6"/>
    <d v="1899-12-30T13:00:00"/>
    <n v="6.0999999999999091"/>
    <n v="-6.0999999999999091"/>
    <n v="326"/>
    <n v="-1988.5999999999704"/>
    <n v="270"/>
    <n v="-2258.5999999999704"/>
    <x v="1"/>
    <n v="3.39549123295291E-3"/>
    <n v="8245935"/>
    <n v="28000"/>
    <n v="4590"/>
    <n v="4130"/>
    <n v="-32128.999999999582"/>
    <x v="1269"/>
  </r>
  <r>
    <x v="13"/>
    <x v="587"/>
    <d v="1899-12-30T10:00:00"/>
    <x v="0"/>
    <n v="241"/>
    <x v="1243"/>
    <n v="239"/>
    <d v="1899-12-30T15:00:00"/>
    <n v="0.75"/>
    <n v="2"/>
    <n v="2587"/>
    <n v="5174"/>
    <n v="286"/>
    <n v="4888"/>
    <x v="0"/>
    <n v="3.1120331950207501E-3"/>
    <n v="8997253"/>
    <n v="28000"/>
    <n v="37333"/>
    <n v="4480"/>
    <n v="70186"/>
    <x v="1270"/>
  </r>
  <r>
    <x v="10"/>
    <x v="588"/>
    <d v="1899-12-30T10:15:00"/>
    <x v="0"/>
    <n v="741.3"/>
    <x v="1244"/>
    <n v="738.95"/>
    <d v="1899-12-30T15:00:00"/>
    <n v="4.1500000000000909"/>
    <n v="2.3499999999999091"/>
    <n v="479"/>
    <n v="1125.6499999999564"/>
    <n v="164"/>
    <n v="961.64999999995644"/>
    <x v="0"/>
    <n v="5.59827330365586E-3"/>
    <n v="5000809.8"/>
    <n v="28000"/>
    <n v="6746"/>
    <n v="2497"/>
    <n v="13356.099999999387"/>
    <x v="1271"/>
  </r>
  <r>
    <x v="3"/>
    <x v="588"/>
    <d v="1899-12-30T10:15:00"/>
    <x v="0"/>
    <n v="1563"/>
    <x v="1245"/>
    <n v="1545.7"/>
    <d v="1899-12-30T15:00:00"/>
    <n v="4.5"/>
    <n v="17.299999999999955"/>
    <n v="442"/>
    <n v="7646.5999999999804"/>
    <n v="317"/>
    <n v="7329.5999999999804"/>
    <x v="0"/>
    <n v="2.8790786948176602E-3"/>
    <n v="9724986"/>
    <n v="28000"/>
    <n v="6222"/>
    <n v="4836"/>
    <n v="102804.59999999971"/>
    <x v="1272"/>
  </r>
  <r>
    <x v="0"/>
    <x v="588"/>
    <d v="1899-12-30T10:00:00"/>
    <x v="0"/>
    <n v="176.2"/>
    <x v="1246"/>
    <n v="176.9"/>
    <d v="1899-12-30T10:15:00"/>
    <n v="0.70000000000001705"/>
    <n v="-0.70000000000001705"/>
    <n v="2766"/>
    <n v="-1936.2000000000471"/>
    <n v="225"/>
    <n v="-2161.2000000000471"/>
    <x v="1"/>
    <n v="3.9727582292849997E-3"/>
    <n v="7047823.7999999998"/>
    <n v="28000"/>
    <n v="39999"/>
    <n v="3531"/>
    <n v="-31530.300000000683"/>
    <x v="1273"/>
  </r>
  <r>
    <x v="11"/>
    <x v="588"/>
    <d v="1899-12-30T10:30:00"/>
    <x v="0"/>
    <n v="2222.6999999999998"/>
    <x v="1247"/>
    <n v="2214.9499999999998"/>
    <d v="1899-12-30T15:00:00"/>
    <n v="10.25"/>
    <n v="7.75"/>
    <n v="194"/>
    <n v="1503.5"/>
    <n v="199"/>
    <n v="1304.5"/>
    <x v="0"/>
    <n v="4.6115085256669798E-3"/>
    <n v="6070193.6999999993"/>
    <n v="28000"/>
    <n v="2731"/>
    <n v="3030"/>
    <n v="18135.25"/>
    <x v="1274"/>
  </r>
  <r>
    <x v="13"/>
    <x v="589"/>
    <d v="1899-12-30T10:30:00"/>
    <x v="0"/>
    <n v="238.25"/>
    <x v="1248"/>
    <n v="236.8"/>
    <d v="1899-12-30T15:00:00"/>
    <n v="0.5"/>
    <n v="1.4499999999999886"/>
    <n v="3824"/>
    <n v="5544.7999999999565"/>
    <n v="418"/>
    <n v="5126.7999999999565"/>
    <x v="0"/>
    <n v="2.09863588667366E-3"/>
    <n v="13342000"/>
    <n v="28000"/>
    <n v="56000"/>
    <n v="6651"/>
    <n v="74548.99999999936"/>
    <x v="1275"/>
  </r>
  <r>
    <x v="11"/>
    <x v="589"/>
    <d v="1899-12-30T10:45:00"/>
    <x v="0"/>
    <n v="2207"/>
    <x v="1249"/>
    <n v="2214.3000000000002"/>
    <d v="1899-12-30T12:00:00"/>
    <n v="7.3000000000001819"/>
    <n v="-7.3000000000001819"/>
    <n v="273"/>
    <n v="-1992.9000000000497"/>
    <n v="278"/>
    <n v="-2270.9000000000497"/>
    <x v="1"/>
    <n v="3.3076574535569501E-3"/>
    <n v="8463845"/>
    <n v="28000"/>
    <n v="3835"/>
    <n v="4239"/>
    <n v="-32234.500000000698"/>
    <x v="1276"/>
  </r>
  <r>
    <x v="17"/>
    <x v="590"/>
    <d v="1899-12-30T10:15:00"/>
    <x v="1"/>
    <n v="482.2"/>
    <x v="1250"/>
    <n v="490.95"/>
    <d v="1899-12-30T15:00:00"/>
    <n v="3.1499999999999773"/>
    <n v="8.75"/>
    <n v="630"/>
    <n v="5512.5"/>
    <n v="142"/>
    <n v="5370.5"/>
    <x v="0"/>
    <n v="6.5325591041061302E-3"/>
    <n v="4285793.5999999996"/>
    <n v="28000"/>
    <n v="8888"/>
    <n v="2163"/>
    <n v="75607"/>
    <x v="1277"/>
  </r>
  <r>
    <x v="1"/>
    <x v="590"/>
    <d v="1899-12-30T10:00:00"/>
    <x v="1"/>
    <n v="575.20000000000005"/>
    <x v="1251"/>
    <n v="579.95000000000005"/>
    <d v="1899-12-30T15:00:00"/>
    <n v="3.1000000000000227"/>
    <n v="4.75"/>
    <n v="640"/>
    <n v="3040"/>
    <n v="171"/>
    <n v="2869"/>
    <x v="0"/>
    <n v="5.3894297635605397E-3"/>
    <n v="5195206.4000000004"/>
    <n v="28000"/>
    <n v="9032"/>
    <n v="2609"/>
    <n v="40293"/>
    <x v="1278"/>
  </r>
  <r>
    <x v="5"/>
    <x v="591"/>
    <d v="1899-12-30T10:00:00"/>
    <x v="0"/>
    <n v="365.6"/>
    <x v="1252"/>
    <n v="367.95"/>
    <d v="1899-12-30T11:00:00"/>
    <n v="2.3499999999999659"/>
    <n v="-2.3499999999999659"/>
    <n v="842"/>
    <n v="-1978.6999999999712"/>
    <n v="143"/>
    <n v="-2121.6999999999712"/>
    <x v="1"/>
    <n v="6.4277899343543896E-3"/>
    <n v="4355758.4000000004"/>
    <n v="28000"/>
    <n v="11914"/>
    <n v="2185"/>
    <n v="-30182.899999999594"/>
    <x v="1279"/>
  </r>
  <r>
    <x v="15"/>
    <x v="591"/>
    <d v="1899-12-30T10:00:00"/>
    <x v="0"/>
    <n v="127.9"/>
    <x v="1253"/>
    <n v="128"/>
    <d v="1899-12-30T15:00:00"/>
    <n v="1"/>
    <n v="-9.9999999999994316E-2"/>
    <n v="1955"/>
    <n v="-195.49999999998889"/>
    <n v="116"/>
    <n v="-311.49999999998886"/>
    <x v="1"/>
    <n v="7.8186082877247792E-3"/>
    <n v="3581200"/>
    <n v="28000"/>
    <n v="28000"/>
    <n v="1792"/>
    <n v="-4591.9999999998408"/>
    <x v="1280"/>
  </r>
  <r>
    <x v="16"/>
    <x v="591"/>
    <d v="1899-12-30T10:00:00"/>
    <x v="0"/>
    <n v="334.85"/>
    <x v="1254"/>
    <n v="333.9"/>
    <d v="1899-12-30T15:00:00"/>
    <n v="1.3999999999999773"/>
    <n v="0.95000000000004547"/>
    <n v="1405"/>
    <n v="1334.7500000000639"/>
    <n v="217"/>
    <n v="1117.7500000000639"/>
    <x v="0"/>
    <n v="4.1809765566670999E-3"/>
    <n v="6697000"/>
    <n v="28000"/>
    <n v="20000"/>
    <n v="3344"/>
    <n v="15656.000000000909"/>
    <x v="1281"/>
  </r>
  <r>
    <x v="8"/>
    <x v="592"/>
    <d v="1899-12-30T10:00:00"/>
    <x v="0"/>
    <n v="2412.0500000000002"/>
    <x v="1255"/>
    <n v="2417.25"/>
    <d v="1899-12-30T11:00:00"/>
    <n v="5.1999999999998181"/>
    <n v="-5.1999999999998181"/>
    <n v="382"/>
    <n v="-1986.3999999999305"/>
    <n v="425"/>
    <n v="-2411.3999999999305"/>
    <x v="1"/>
    <n v="2.1558425405774398E-3"/>
    <n v="17161735.75"/>
    <n v="37000"/>
    <n v="7115"/>
    <n v="8591"/>
    <n v="-45588.999999998705"/>
    <x v="1282"/>
  </r>
  <r>
    <x v="4"/>
    <x v="592"/>
    <d v="1899-12-30T14:00:00"/>
    <x v="0"/>
    <n v="762"/>
    <x v="1256"/>
    <n v="762.6"/>
    <d v="1899-12-30T15:00:00"/>
    <n v="2.6499999999999773"/>
    <n v="-0.60000000000002274"/>
    <n v="748"/>
    <n v="-448.80000000001701"/>
    <n v="263"/>
    <n v="-711.80000000001701"/>
    <x v="1"/>
    <n v="3.4776902887138799E-3"/>
    <n v="10639044"/>
    <n v="37000"/>
    <n v="13962"/>
    <n v="5322"/>
    <n v="-13699.200000000317"/>
    <x v="1283"/>
  </r>
  <r>
    <x v="2"/>
    <x v="593"/>
    <d v="1899-12-30T11:30:00"/>
    <x v="0"/>
    <n v="21945"/>
    <x v="1257"/>
    <n v="21610"/>
    <d v="1899-12-30T15:00:00"/>
    <n v="180"/>
    <n v="335"/>
    <n v="11"/>
    <n v="3685"/>
    <n v="111"/>
    <n v="3574"/>
    <x v="0"/>
    <n v="8.2023239917976797E-3"/>
    <n v="4498725"/>
    <n v="37000"/>
    <n v="205"/>
    <n v="2233"/>
    <n v="66442"/>
    <x v="1284"/>
  </r>
  <r>
    <x v="15"/>
    <x v="593"/>
    <d v="1899-12-30T11:00:00"/>
    <x v="1"/>
    <n v="128.05000000000001"/>
    <x v="1258"/>
    <n v="127.65"/>
    <d v="1899-12-30T11:00:00"/>
    <n v="0.40000000000000568"/>
    <n v="-0.40000000000000568"/>
    <n v="4728"/>
    <n v="-1891.2000000000269"/>
    <n v="279"/>
    <n v="-2170.2000000000271"/>
    <x v="1"/>
    <n v="3.1237797735260099E-3"/>
    <n v="11844496.950000001"/>
    <n v="37000"/>
    <n v="92499"/>
    <n v="5913"/>
    <n v="-42912.600000000522"/>
    <x v="1285"/>
  </r>
  <r>
    <x v="0"/>
    <x v="594"/>
    <d v="1899-12-30T11:45:00"/>
    <x v="0"/>
    <n v="190.7"/>
    <x v="1259"/>
    <n v="191.6"/>
    <d v="1899-12-30T12:00:00"/>
    <n v="0.90000000000000568"/>
    <n v="-0.90000000000000568"/>
    <n v="2166"/>
    <n v="-1949.4000000000124"/>
    <n v="191"/>
    <n v="-2140.4000000000124"/>
    <x v="1"/>
    <n v="4.7194546407970904E-3"/>
    <n v="7839867.6999999993"/>
    <n v="37000"/>
    <n v="41111"/>
    <n v="3930"/>
    <n v="-40929.900000000234"/>
    <x v="1286"/>
  </r>
  <r>
    <x v="4"/>
    <x v="595"/>
    <d v="1899-12-30T14:15:00"/>
    <x v="0"/>
    <n v="770"/>
    <x v="1260"/>
    <n v="770.5"/>
    <d v="1899-12-30T15:00:00"/>
    <n v="3.5"/>
    <n v="-0.5"/>
    <n v="567"/>
    <n v="-283.5"/>
    <n v="201"/>
    <n v="-484.5"/>
    <x v="1"/>
    <n v="4.54545454545454E-3"/>
    <n v="8139670"/>
    <n v="37000"/>
    <n v="10571"/>
    <n v="4072"/>
    <n v="-9357.5"/>
    <x v="1287"/>
  </r>
  <r>
    <x v="17"/>
    <x v="596"/>
    <d v="1899-12-30T10:00:00"/>
    <x v="0"/>
    <n v="463.35"/>
    <x v="1261"/>
    <n v="470.5"/>
    <d v="1899-12-30T10:15:00"/>
    <n v="7.1499999999999773"/>
    <n v="-7.1499999999999773"/>
    <n v="278"/>
    <n v="-1987.6999999999937"/>
    <n v="60"/>
    <n v="-2047.6999999999937"/>
    <x v="1"/>
    <n v="1.5431099600733701E-2"/>
    <n v="2397372.9"/>
    <n v="37000"/>
    <n v="5174"/>
    <n v="1208"/>
    <n v="-38202.099999999882"/>
    <x v="1288"/>
  </r>
  <r>
    <x v="16"/>
    <x v="596"/>
    <d v="1899-12-30T10:00:00"/>
    <x v="0"/>
    <n v="323.7"/>
    <x v="1262"/>
    <n v="318.45"/>
    <d v="1899-12-30T15:00:00"/>
    <n v="2.8000000000000114"/>
    <n v="5.25"/>
    <n v="708"/>
    <n v="3717"/>
    <n v="105"/>
    <n v="3612"/>
    <x v="0"/>
    <n v="8.6499845535990497E-3"/>
    <n v="4277371.8"/>
    <n v="37000"/>
    <n v="13214"/>
    <n v="2122"/>
    <n v="67251.5"/>
    <x v="1289"/>
  </r>
  <r>
    <x v="11"/>
    <x v="596"/>
    <d v="1899-12-30T10:00:00"/>
    <x v="1"/>
    <n v="2210"/>
    <x v="1263"/>
    <n v="2205.3000000000002"/>
    <d v="1899-12-30T15:00:00"/>
    <n v="17.5"/>
    <n v="-4.6999999999998181"/>
    <n v="114"/>
    <n v="-535.79999999997926"/>
    <n v="116"/>
    <n v="-651.79999999997926"/>
    <x v="1"/>
    <n v="7.9185520361990999E-3"/>
    <n v="4671940"/>
    <n v="37000"/>
    <n v="2114"/>
    <n v="2334"/>
    <n v="-12269.799999999615"/>
    <x v="1290"/>
  </r>
  <r>
    <x v="8"/>
    <x v="597"/>
    <d v="1899-12-30T12:30:00"/>
    <x v="1"/>
    <n v="2406.4"/>
    <x v="1264"/>
    <n v="2407.4"/>
    <d v="1899-12-30T15:00:00"/>
    <n v="14.200000000000273"/>
    <n v="1"/>
    <n v="140"/>
    <n v="140"/>
    <n v="156"/>
    <n v="-16"/>
    <x v="1"/>
    <n v="5.9009308510639402E-3"/>
    <n v="6268672"/>
    <n v="37000"/>
    <n v="2605"/>
    <n v="3135"/>
    <n v="-530"/>
    <x v="1291"/>
  </r>
  <r>
    <x v="11"/>
    <x v="598"/>
    <d v="1899-12-30T10:00:00"/>
    <x v="0"/>
    <n v="2223.5"/>
    <x v="1265"/>
    <n v="2212.1999999999998"/>
    <d v="1899-12-30T15:00:00"/>
    <n v="13.099999999999909"/>
    <n v="11.300000000000182"/>
    <n v="152"/>
    <n v="1717.6000000000276"/>
    <n v="156"/>
    <n v="1561.6000000000276"/>
    <x v="0"/>
    <n v="5.8916123229142796E-3"/>
    <n v="6279164"/>
    <n v="37000"/>
    <n v="2824"/>
    <n v="3132"/>
    <n v="28779.200000000514"/>
    <x v="1292"/>
  </r>
  <r>
    <x v="4"/>
    <x v="598"/>
    <d v="1899-12-30T10:00:00"/>
    <x v="0"/>
    <n v="764.5"/>
    <x v="1266"/>
    <n v="770.3"/>
    <d v="1899-12-30T10:15:00"/>
    <n v="5.7999999999999545"/>
    <n v="-5.7999999999999545"/>
    <n v="343"/>
    <n v="-1989.3999999999844"/>
    <n v="122"/>
    <n v="-2111.3999999999842"/>
    <x v="1"/>
    <n v="7.5866579463701204E-3"/>
    <n v="4876745.5"/>
    <n v="37000"/>
    <n v="6379"/>
    <n v="2448"/>
    <n v="-39446.199999999713"/>
    <x v="1293"/>
  </r>
  <r>
    <x v="9"/>
    <x v="599"/>
    <d v="1899-12-30T11:00:00"/>
    <x v="1"/>
    <n v="1774"/>
    <x v="1267"/>
    <n v="1766.35"/>
    <d v="1899-12-30T11:00:00"/>
    <n v="7.6500000000000909"/>
    <n v="-7.6500000000000909"/>
    <n v="260"/>
    <n v="-1989.0000000000236"/>
    <n v="212"/>
    <n v="-2201.0000000000236"/>
    <x v="1"/>
    <n v="4.3122886133033196E-3"/>
    <n v="8579064"/>
    <n v="37000"/>
    <n v="4836"/>
    <n v="4281"/>
    <n v="-41276.400000000438"/>
    <x v="1294"/>
  </r>
  <r>
    <x v="4"/>
    <x v="599"/>
    <d v="1899-12-30T10:00:00"/>
    <x v="0"/>
    <n v="775.15"/>
    <x v="1268"/>
    <n v="778.85"/>
    <d v="1899-12-30T15:15:00"/>
    <n v="3.7000000000000455"/>
    <n v="-3.7000000000000455"/>
    <n v="537"/>
    <n v="-1986.9000000000244"/>
    <n v="192"/>
    <n v="-2178.9000000000242"/>
    <x v="1"/>
    <n v="4.7732696897375302E-3"/>
    <n v="7750724.8499999996"/>
    <n v="37000"/>
    <n v="9999"/>
    <n v="3885"/>
    <n v="-40881.300000000454"/>
    <x v="1295"/>
  </r>
  <r>
    <x v="5"/>
    <x v="600"/>
    <d v="1899-12-30T10:00:00"/>
    <x v="0"/>
    <n v="390.75"/>
    <x v="1269"/>
    <n v="392.75"/>
    <d v="1899-12-30T12:30:00"/>
    <n v="2"/>
    <n v="-2"/>
    <n v="988"/>
    <n v="-1976"/>
    <n v="179"/>
    <n v="-2155"/>
    <x v="1"/>
    <n v="5.1183621241202796E-3"/>
    <n v="7228875"/>
    <n v="37000"/>
    <n v="18500"/>
    <n v="3624"/>
    <n v="-40624"/>
    <x v="1296"/>
  </r>
  <r>
    <x v="8"/>
    <x v="600"/>
    <d v="1899-12-30T10:00:00"/>
    <x v="0"/>
    <n v="2452.3000000000002"/>
    <x v="1270"/>
    <n v="2458.3000000000002"/>
    <d v="1899-12-30T14:15:00"/>
    <n v="6"/>
    <n v="-6"/>
    <n v="332"/>
    <n v="-1992"/>
    <n v="375"/>
    <n v="-2367"/>
    <x v="1"/>
    <n v="2.4466827060310699E-3"/>
    <n v="15120881.800000001"/>
    <n v="37000"/>
    <n v="6166"/>
    <n v="7570"/>
    <n v="-44566"/>
    <x v="1297"/>
  </r>
  <r>
    <x v="6"/>
    <x v="600"/>
    <d v="1899-12-30T10:00:00"/>
    <x v="0"/>
    <n v="2367.1"/>
    <x v="1271"/>
    <n v="2376"/>
    <d v="1899-12-30T11:15:00"/>
    <n v="8.9000000000000909"/>
    <n v="-8.9000000000000909"/>
    <n v="224"/>
    <n v="-1993.6000000000204"/>
    <n v="245"/>
    <n v="-2238.6000000000204"/>
    <x v="1"/>
    <n v="3.75987495247353E-3"/>
    <n v="9840034.6999999993"/>
    <n v="37000"/>
    <n v="4157"/>
    <n v="4930"/>
    <n v="-41927.300000000381"/>
    <x v="1298"/>
  </r>
  <r>
    <x v="11"/>
    <x v="600"/>
    <d v="1899-12-30T10:15:00"/>
    <x v="0"/>
    <n v="2200"/>
    <x v="1272"/>
    <n v="2191.3000000000002"/>
    <d v="1899-12-30T15:00:00"/>
    <n v="13"/>
    <n v="8.6999999999998181"/>
    <n v="153"/>
    <n v="1331.0999999999722"/>
    <n v="155"/>
    <n v="1176.0999999999722"/>
    <x v="0"/>
    <n v="5.9090909090909098E-3"/>
    <n v="6261200"/>
    <n v="37000"/>
    <n v="2846"/>
    <n v="3125"/>
    <n v="21635.19999999948"/>
    <x v="1299"/>
  </r>
  <r>
    <x v="4"/>
    <x v="600"/>
    <d v="1899-12-30T10:15:00"/>
    <x v="0"/>
    <n v="776.35"/>
    <x v="884"/>
    <n v="781"/>
    <d v="1899-12-30T10:30:00"/>
    <n v="4.6499999999999773"/>
    <n v="-4.6499999999999773"/>
    <n v="427"/>
    <n v="-1985.5499999999902"/>
    <n v="153"/>
    <n v="-2138.5499999999902"/>
    <x v="1"/>
    <n v="5.98956656147353E-3"/>
    <n v="6176640.6000000006"/>
    <n v="37000"/>
    <n v="7956"/>
    <n v="3098"/>
    <n v="-40093.39999999982"/>
    <x v="1300"/>
  </r>
  <r>
    <x v="10"/>
    <x v="601"/>
    <d v="1899-12-30T12:45:00"/>
    <x v="0"/>
    <n v="758.6"/>
    <x v="1273"/>
    <n v="761.3"/>
    <d v="1899-12-30T15:00:00"/>
    <n v="2.6999999999999318"/>
    <n v="-2.6999999999999318"/>
    <n v="734"/>
    <n v="-1981.7999999999499"/>
    <n v="257"/>
    <n v="-2238.7999999999502"/>
    <x v="1"/>
    <n v="3.5591879778538501E-3"/>
    <n v="10395095.800000001"/>
    <n v="37000"/>
    <n v="13703"/>
    <n v="5207"/>
    <n v="-42205.099999999067"/>
    <x v="1301"/>
  </r>
  <r>
    <x v="9"/>
    <x v="602"/>
    <d v="1899-12-30T10:00:00"/>
    <x v="1"/>
    <n v="1834.7"/>
    <x v="1274"/>
    <n v="1843.55"/>
    <d v="1899-12-30T15:00:00"/>
    <n v="22.600000000000136"/>
    <n v="8.8499999999999091"/>
    <n v="88"/>
    <n v="778.799999999992"/>
    <n v="75"/>
    <n v="703.799999999992"/>
    <x v="0"/>
    <n v="1.23180901509784E-2"/>
    <n v="3003403.9"/>
    <n v="37000"/>
    <n v="1637"/>
    <n v="1506"/>
    <n v="12981.449999999852"/>
    <x v="1302"/>
  </r>
  <r>
    <x v="4"/>
    <x v="602"/>
    <d v="1899-12-30T10:30:00"/>
    <x v="0"/>
    <n v="795.3"/>
    <x v="1275"/>
    <n v="796.05"/>
    <d v="1899-12-30T15:00:00"/>
    <n v="3.6000000000000227"/>
    <n v="-0.75"/>
    <n v="552"/>
    <n v="-414"/>
    <n v="203"/>
    <n v="-617"/>
    <x v="1"/>
    <n v="4.5265937382120199E-3"/>
    <n v="8173298.0999999996"/>
    <n v="37000"/>
    <n v="10277"/>
    <n v="4089"/>
    <n v="-11796.75"/>
    <x v="1303"/>
  </r>
  <r>
    <x v="11"/>
    <x v="603"/>
    <d v="1899-12-30T11:00:00"/>
    <x v="1"/>
    <n v="2240"/>
    <x v="1276"/>
    <n v="2230.1999999999998"/>
    <d v="1899-12-30T11:00:00"/>
    <n v="9.8000000000001819"/>
    <n v="-9.8000000000001819"/>
    <n v="203"/>
    <n v="-1989.4000000000369"/>
    <n v="209"/>
    <n v="-2198.4000000000369"/>
    <x v="1"/>
    <n v="4.3750000000000802E-3"/>
    <n v="8456000"/>
    <n v="37000"/>
    <n v="3775"/>
    <n v="4219"/>
    <n v="-41214.000000000684"/>
    <x v="1304"/>
  </r>
  <r>
    <x v="1"/>
    <x v="603"/>
    <d v="1899-12-30T10:00:00"/>
    <x v="0"/>
    <n v="584.6"/>
    <x v="1277"/>
    <n v="587.65"/>
    <d v="1899-12-30T13:00:00"/>
    <n v="3.0499999999999545"/>
    <n v="-3.0499999999999545"/>
    <n v="650"/>
    <n v="-1982.4999999999704"/>
    <n v="176"/>
    <n v="-2158.4999999999704"/>
    <x v="1"/>
    <n v="5.2172425590146301E-3"/>
    <n v="7091782.6000000006"/>
    <n v="37000"/>
    <n v="12131"/>
    <n v="3556"/>
    <n v="-40555.54999999945"/>
    <x v="1305"/>
  </r>
  <r>
    <x v="9"/>
    <x v="604"/>
    <d v="1899-12-30T10:00:00"/>
    <x v="0"/>
    <n v="1830.05"/>
    <x v="1278"/>
    <n v="1835.15"/>
    <d v="1899-12-30T15:15:00"/>
    <n v="5.1000000000001364"/>
    <n v="-5.1000000000001364"/>
    <n v="390"/>
    <n v="-1989.0000000000532"/>
    <n v="329"/>
    <n v="-2318.0000000000532"/>
    <x v="1"/>
    <n v="2.7868091035764802E-3"/>
    <n v="13275182.699999999"/>
    <n v="37000"/>
    <n v="7254"/>
    <n v="6647"/>
    <n v="-43642.400000000991"/>
    <x v="1306"/>
  </r>
  <r>
    <x v="0"/>
    <x v="604"/>
    <d v="1899-12-30T11:30:00"/>
    <x v="1"/>
    <n v="199.3"/>
    <x v="1279"/>
    <n v="198"/>
    <d v="1899-12-30T11:30:00"/>
    <n v="1.3000000000000114"/>
    <n v="-1.3000000000000114"/>
    <n v="1511"/>
    <n v="-1964.3000000000172"/>
    <n v="139"/>
    <n v="-2103.3000000000175"/>
    <x v="1"/>
    <n v="6.5228299046663904E-3"/>
    <n v="5672277.3000000007"/>
    <n v="37000"/>
    <n v="28461"/>
    <n v="2827"/>
    <n v="-39826.300000000323"/>
    <x v="1307"/>
  </r>
  <r>
    <x v="3"/>
    <x v="605"/>
    <d v="1899-12-30T10:00:00"/>
    <x v="0"/>
    <n v="1560.5"/>
    <x v="1280"/>
    <n v="1530.9"/>
    <d v="1899-12-30T15:00:00"/>
    <n v="15.700000000000045"/>
    <n v="29.599999999999909"/>
    <n v="127"/>
    <n v="3759.1999999999884"/>
    <n v="91"/>
    <n v="3668.1999999999884"/>
    <x v="0"/>
    <n v="1.00608779237424E-2"/>
    <n v="3676538"/>
    <n v="37000"/>
    <n v="2356"/>
    <n v="1821"/>
    <n v="67916.599999999788"/>
    <x v="1308"/>
  </r>
  <r>
    <x v="11"/>
    <x v="605"/>
    <d v="1899-12-30T10:00:00"/>
    <x v="0"/>
    <n v="2185"/>
    <x v="1281"/>
    <n v="2170.8000000000002"/>
    <d v="1899-12-30T15:00:00"/>
    <n v="12.5"/>
    <n v="14.199999999999818"/>
    <n v="159"/>
    <n v="2257.7999999999711"/>
    <n v="160"/>
    <n v="2097.7999999999711"/>
    <x v="0"/>
    <n v="5.7208237986270003E-3"/>
    <n v="6467600"/>
    <n v="37000"/>
    <n v="2960"/>
    <n v="3224"/>
    <n v="38807.999999999462"/>
    <x v="1309"/>
  </r>
  <r>
    <x v="8"/>
    <x v="606"/>
    <d v="1899-12-30T10:00:00"/>
    <x v="0"/>
    <n v="2464.35"/>
    <x v="1282"/>
    <n v="2417"/>
    <d v="1899-12-30T15:00:00"/>
    <n v="6.1500000000000909"/>
    <n v="47.349999999999909"/>
    <n v="323"/>
    <n v="15294.04999999997"/>
    <n v="363"/>
    <n v="14931.04999999997"/>
    <x v="0"/>
    <n v="2.4955870716416501E-3"/>
    <n v="14825529.6"/>
    <n v="37000"/>
    <n v="6016"/>
    <n v="7342"/>
    <n v="277515.59999999945"/>
    <x v="1310"/>
  </r>
  <r>
    <x v="2"/>
    <x v="607"/>
    <d v="1899-12-30T10:30:00"/>
    <x v="0"/>
    <n v="20816.05"/>
    <x v="1283"/>
    <n v="20933.3"/>
    <d v="1899-12-30T15:00:00"/>
    <n v="272.45000000000073"/>
    <n v="-117.25"/>
    <n v="7"/>
    <n v="-820.75"/>
    <n v="68"/>
    <n v="-888.75"/>
    <x v="1"/>
    <n v="1.3088458184910201E-2"/>
    <n v="2810166.75"/>
    <n v="37000"/>
    <n v="135"/>
    <n v="1410"/>
    <n v="-17238.75"/>
    <x v="1311"/>
  </r>
  <r>
    <x v="1"/>
    <x v="607"/>
    <d v="1899-12-30T12:00:00"/>
    <x v="0"/>
    <n v="551.9"/>
    <x v="1284"/>
    <n v="542.29999999999995"/>
    <d v="1899-12-30T15:00:00"/>
    <n v="6.3500000000000227"/>
    <n v="9.6000000000000227"/>
    <n v="313"/>
    <n v="3004.800000000007"/>
    <n v="79"/>
    <n v="2925.800000000007"/>
    <x v="0"/>
    <n v="1.1505707555716701E-2"/>
    <n v="3215369.4"/>
    <n v="37000"/>
    <n v="5826"/>
    <n v="1594"/>
    <n v="54335.60000000013"/>
    <x v="1312"/>
  </r>
  <r>
    <x v="8"/>
    <x v="608"/>
    <d v="1899-12-30T10:00:00"/>
    <x v="1"/>
    <n v="2437.8000000000002"/>
    <x v="1285"/>
    <n v="2450.3000000000002"/>
    <d v="1899-12-30T15:00:00"/>
    <n v="13.800000000000182"/>
    <n v="12.5"/>
    <n v="144"/>
    <n v="1800"/>
    <n v="162"/>
    <n v="1638"/>
    <x v="0"/>
    <n v="5.6608417425548403E-3"/>
    <n v="6535741.8000000007"/>
    <n v="37000"/>
    <n v="2681"/>
    <n v="3277"/>
    <n v="30235.5"/>
    <x v="1313"/>
  </r>
  <r>
    <x v="3"/>
    <x v="608"/>
    <d v="1899-12-30T11:15:00"/>
    <x v="0"/>
    <n v="1526"/>
    <x v="1286"/>
    <n v="1521"/>
    <d v="1899-12-30T15:00:00"/>
    <n v="7.9000000000000909"/>
    <n v="5"/>
    <n v="252"/>
    <n v="1260"/>
    <n v="177"/>
    <n v="1083"/>
    <x v="0"/>
    <n v="5.1769331585845898E-3"/>
    <n v="7146258"/>
    <n v="37000"/>
    <n v="4683"/>
    <n v="3568"/>
    <n v="19847"/>
    <x v="1314"/>
  </r>
  <r>
    <x v="7"/>
    <x v="609"/>
    <d v="1899-12-30T10:00:00"/>
    <x v="1"/>
    <n v="3220"/>
    <x v="1287"/>
    <n v="3187"/>
    <d v="1899-12-30T15:00:00"/>
    <n v="52.75"/>
    <n v="-33"/>
    <n v="37"/>
    <n v="-1221"/>
    <n v="55"/>
    <n v="-1276"/>
    <x v="1"/>
    <n v="1.6381987577639801E-2"/>
    <n v="2257220"/>
    <n v="37000"/>
    <n v="701"/>
    <n v="1123"/>
    <n v="-24256"/>
    <x v="1315"/>
  </r>
  <r>
    <x v="3"/>
    <x v="609"/>
    <d v="1899-12-30T10:00:00"/>
    <x v="0"/>
    <n v="1495.7"/>
    <x v="1288"/>
    <n v="1474.95"/>
    <d v="1899-12-30T15:00:00"/>
    <n v="8.5499999999999545"/>
    <n v="20.75"/>
    <n v="233"/>
    <n v="4834.75"/>
    <n v="160"/>
    <n v="4674.75"/>
    <x v="0"/>
    <n v="5.7163869759978298E-3"/>
    <n v="6471893.9000000004"/>
    <n v="37000"/>
    <n v="4327"/>
    <n v="3214"/>
    <n v="86571.25"/>
    <x v="1316"/>
  </r>
  <r>
    <x v="12"/>
    <x v="610"/>
    <d v="1899-12-30T10:15:00"/>
    <x v="1"/>
    <n v="7107.85"/>
    <x v="1289"/>
    <n v="7065"/>
    <d v="1899-12-30T10:15:00"/>
    <n v="42.850000000000364"/>
    <n v="-42.850000000000364"/>
    <n v="46"/>
    <n v="-1971.1000000000167"/>
    <n v="150"/>
    <n v="-2121.1000000000167"/>
    <x v="1"/>
    <n v="6.0285459034729698E-3"/>
    <n v="6134074.5500000007"/>
    <n v="37000"/>
    <n v="863"/>
    <n v="3058"/>
    <n v="-40037.550000000316"/>
    <x v="1317"/>
  </r>
  <r>
    <x v="0"/>
    <x v="610"/>
    <d v="1899-12-30T10:00:00"/>
    <x v="1"/>
    <n v="183.95"/>
    <x v="1290"/>
    <n v="188.25"/>
    <d v="1899-12-30T15:00:00"/>
    <n v="2.4499999999999886"/>
    <n v="4.3000000000000114"/>
    <n v="808"/>
    <n v="3474.4000000000092"/>
    <n v="70"/>
    <n v="3404.4000000000092"/>
    <x v="0"/>
    <n v="1.33188366403914E-2"/>
    <n v="2778012.9"/>
    <n v="37000"/>
    <n v="15102"/>
    <n v="1406"/>
    <n v="63532.600000000173"/>
    <x v="1318"/>
  </r>
  <r>
    <x v="9"/>
    <x v="611"/>
    <d v="1899-12-30T10:00:00"/>
    <x v="0"/>
    <n v="1787.5"/>
    <x v="1291"/>
    <n v="1795.8"/>
    <d v="1899-12-30T12:15:00"/>
    <n v="8.2999999999999545"/>
    <n v="-8.2999999999999545"/>
    <n v="240"/>
    <n v="-1991.9999999999891"/>
    <n v="198"/>
    <n v="-2189.9999999999891"/>
    <x v="1"/>
    <n v="4.6433566433566201E-3"/>
    <n v="7966887.5"/>
    <n v="37000"/>
    <n v="4457"/>
    <n v="3993"/>
    <n v="-40986.099999999795"/>
    <x v="1319"/>
  </r>
  <r>
    <x v="10"/>
    <x v="612"/>
    <d v="1899-12-30T10:00:00"/>
    <x v="0"/>
    <n v="785.05"/>
    <x v="1292"/>
    <n v="779.95"/>
    <d v="1899-12-30T15:00:00"/>
    <n v="6.25"/>
    <n v="5.0999999999999091"/>
    <n v="318"/>
    <n v="1621.7999999999711"/>
    <n v="115"/>
    <n v="1506.7999999999711"/>
    <x v="0"/>
    <n v="7.9612763518247202E-3"/>
    <n v="4647496"/>
    <n v="37000"/>
    <n v="5920"/>
    <n v="2317"/>
    <n v="27874.999999999462"/>
    <x v="1320"/>
  </r>
  <r>
    <x v="3"/>
    <x v="612"/>
    <d v="1899-12-30T10:00:00"/>
    <x v="0"/>
    <n v="1432.6"/>
    <x v="1293"/>
    <n v="1410.35"/>
    <d v="1899-12-30T15:00:00"/>
    <n v="7.3000000000001819"/>
    <n v="22.25"/>
    <n v="273"/>
    <n v="6074.25"/>
    <n v="179"/>
    <n v="5895.25"/>
    <x v="0"/>
    <n v="5.0956303224907002E-3"/>
    <n v="7260416.7999999998"/>
    <n v="37000"/>
    <n v="5068"/>
    <n v="3603"/>
    <n v="109160"/>
    <x v="1321"/>
  </r>
  <r>
    <x v="4"/>
    <x v="612"/>
    <d v="1899-12-30T10:00:00"/>
    <x v="0"/>
    <n v="792.2"/>
    <x v="1294"/>
    <n v="795.35"/>
    <d v="1899-12-30T10:15:00"/>
    <n v="3.1499999999999773"/>
    <n v="-3.1499999999999773"/>
    <n v="630"/>
    <n v="-1984.4999999999857"/>
    <n v="231"/>
    <n v="-2215.4999999999854"/>
    <x v="1"/>
    <n v="3.97626861903557E-3"/>
    <n v="9305181.2000000011"/>
    <n v="37000"/>
    <n v="11746"/>
    <n v="4662"/>
    <n v="-41661.899999999732"/>
    <x v="1322"/>
  </r>
  <r>
    <x v="13"/>
    <x v="613"/>
    <d v="1899-12-30T13:45:00"/>
    <x v="1"/>
    <n v="237.75"/>
    <x v="1295"/>
    <n v="235.7"/>
    <d v="1899-12-30T13:45:00"/>
    <n v="2.0500000000000114"/>
    <n v="-2.0500000000000114"/>
    <n v="964"/>
    <n v="-1976.200000000011"/>
    <n v="105"/>
    <n v="-2081.2000000000107"/>
    <x v="1"/>
    <n v="8.6225026288118192E-3"/>
    <n v="4406934"/>
    <n v="38000"/>
    <n v="18536"/>
    <n v="2194"/>
    <n v="-40192.800000000214"/>
    <x v="1323"/>
  </r>
  <r>
    <x v="15"/>
    <x v="613"/>
    <d v="1899-12-30T10:15:00"/>
    <x v="0"/>
    <n v="107.4"/>
    <x v="1296"/>
    <n v="104.8"/>
    <d v="1899-12-30T15:00:00"/>
    <n v="1.25"/>
    <n v="2.6000000000000085"/>
    <n v="1571"/>
    <n v="4084.6000000000136"/>
    <n v="77"/>
    <n v="4007.6000000000136"/>
    <x v="0"/>
    <n v="1.16387337057728E-2"/>
    <n v="3264960"/>
    <n v="38000"/>
    <n v="30400"/>
    <n v="1613"/>
    <n v="77427.000000000262"/>
    <x v="1324"/>
  </r>
  <r>
    <x v="9"/>
    <x v="614"/>
    <d v="1899-12-30T10:00:00"/>
    <x v="1"/>
    <n v="1808.6"/>
    <x v="1297"/>
    <n v="1866.95"/>
    <d v="1899-12-30T15:00:00"/>
    <n v="11.799999999999955"/>
    <n v="58.350000000000136"/>
    <n v="169"/>
    <n v="9861.1500000000233"/>
    <n v="143"/>
    <n v="9718.1500000000233"/>
    <x v="0"/>
    <n v="6.52438350105051E-3"/>
    <n v="5823692"/>
    <n v="38000"/>
    <n v="3220"/>
    <n v="2959"/>
    <n v="184928.00000000044"/>
    <x v="1325"/>
  </r>
  <r>
    <x v="3"/>
    <x v="614"/>
    <d v="1899-12-30T11:15:00"/>
    <x v="1"/>
    <n v="1386.7"/>
    <x v="1298"/>
    <n v="1377.15"/>
    <d v="1899-12-30T11:15:00"/>
    <n v="9.5499999999999545"/>
    <n v="-9.5499999999999545"/>
    <n v="208"/>
    <n v="-1986.3999999999905"/>
    <n v="133"/>
    <n v="-2119.3999999999905"/>
    <x v="1"/>
    <n v="6.8868536814018604E-3"/>
    <n v="5517679.2999999998"/>
    <n v="38000"/>
    <n v="3979"/>
    <n v="2750"/>
    <n v="-40749.449999999822"/>
    <x v="1326"/>
  </r>
  <r>
    <x v="14"/>
    <x v="614"/>
    <d v="1899-12-30T10:15:00"/>
    <x v="0"/>
    <n v="423.25"/>
    <x v="1299"/>
    <n v="417.1"/>
    <d v="1899-12-30T15:00:00"/>
    <n v="3.9499999999999886"/>
    <n v="6.1499999999999773"/>
    <n v="503"/>
    <n v="3093.4499999999884"/>
    <n v="98"/>
    <n v="2995.4499999999884"/>
    <x v="0"/>
    <n v="9.3325457767276798E-3"/>
    <n v="4071665"/>
    <n v="38000"/>
    <n v="9620"/>
    <n v="2022"/>
    <n v="57140.999999999782"/>
    <x v="1327"/>
  </r>
  <r>
    <x v="7"/>
    <x v="615"/>
    <d v="1899-12-30T10:00:00"/>
    <x v="1"/>
    <n v="3175.15"/>
    <x v="1300"/>
    <n v="3245.1"/>
    <d v="1899-12-30T15:00:00"/>
    <n v="20.550000000000182"/>
    <n v="69.949999999999818"/>
    <n v="97"/>
    <n v="6785.1499999999824"/>
    <n v="144"/>
    <n v="6641.1499999999824"/>
    <x v="0"/>
    <n v="6.4721351747162098E-3"/>
    <n v="5870852.3500000006"/>
    <n v="38000"/>
    <n v="1849"/>
    <n v="2968"/>
    <n v="126369.54999999967"/>
    <x v="1328"/>
  </r>
  <r>
    <x v="8"/>
    <x v="616"/>
    <d v="1899-12-30T10:00:00"/>
    <x v="1"/>
    <n v="2353.8000000000002"/>
    <x v="1301"/>
    <n v="2391.85"/>
    <d v="1899-12-30T15:00:00"/>
    <n v="18.700000000000273"/>
    <n v="38.049999999999727"/>
    <n v="106"/>
    <n v="4033.2999999999711"/>
    <n v="116"/>
    <n v="3917.2999999999711"/>
    <x v="0"/>
    <n v="7.9446002209194802E-3"/>
    <n v="4782921.6000000006"/>
    <n v="38000"/>
    <n v="2032"/>
    <n v="2411"/>
    <n v="74906.599999999453"/>
    <x v="1329"/>
  </r>
  <r>
    <x v="12"/>
    <x v="616"/>
    <d v="1899-12-30T10:00:00"/>
    <x v="0"/>
    <n v="7139.7"/>
    <x v="1302"/>
    <n v="7040.95"/>
    <d v="1899-12-30T15:00:00"/>
    <n v="64.350000000000364"/>
    <n v="98.75"/>
    <n v="31"/>
    <n v="3061.25"/>
    <n v="102"/>
    <n v="2959.25"/>
    <x v="0"/>
    <n v="9.0129837388126105E-3"/>
    <n v="4212423"/>
    <n v="38000"/>
    <n v="590"/>
    <n v="2092"/>
    <n v="56170.5"/>
    <x v="1330"/>
  </r>
  <r>
    <x v="2"/>
    <x v="617"/>
    <d v="1899-12-30T14:15:00"/>
    <x v="1"/>
    <n v="19763.7"/>
    <x v="1303"/>
    <n v="20407"/>
    <d v="1899-12-30T15:00:00"/>
    <n v="118.70000000000073"/>
    <n v="643.29999999999927"/>
    <n v="16"/>
    <n v="10292.799999999988"/>
    <n v="148"/>
    <n v="10144.799999999988"/>
    <x v="0"/>
    <n v="6.0059604223905803E-3"/>
    <n v="6324384"/>
    <n v="38000"/>
    <n v="320"/>
    <n v="3214"/>
    <n v="202641.99999999977"/>
    <x v="1331"/>
  </r>
  <r>
    <x v="12"/>
    <x v="617"/>
    <d v="1899-12-30T10:15:00"/>
    <x v="0"/>
    <n v="7065"/>
    <x v="1304"/>
    <n v="7025.05"/>
    <d v="1899-12-30T15:00:00"/>
    <n v="43"/>
    <n v="39.949999999999818"/>
    <n v="46"/>
    <n v="1837.6999999999916"/>
    <n v="150"/>
    <n v="1687.6999999999916"/>
    <x v="0"/>
    <n v="6.0863411181882503E-3"/>
    <n v="6238395"/>
    <n v="38000"/>
    <n v="883"/>
    <n v="3111"/>
    <n v="32164.849999999838"/>
    <x v="1332"/>
  </r>
  <r>
    <x v="9"/>
    <x v="618"/>
    <d v="1899-12-30T10:30:00"/>
    <x v="1"/>
    <n v="1874.4"/>
    <x v="1305"/>
    <n v="1867"/>
    <d v="1899-12-30T10:30:00"/>
    <n v="7.4000000000000909"/>
    <n v="-7.4000000000000909"/>
    <n v="269"/>
    <n v="-1990.6000000000245"/>
    <n v="232"/>
    <n v="-2222.6000000000245"/>
    <x v="1"/>
    <n v="3.9479300042680803E-3"/>
    <n v="9625044"/>
    <n v="38000"/>
    <n v="5135"/>
    <n v="4804"/>
    <n v="-42803.000000000466"/>
    <x v="1333"/>
  </r>
  <r>
    <x v="6"/>
    <x v="618"/>
    <d v="1899-12-30T11:15:00"/>
    <x v="0"/>
    <n v="2440"/>
    <x v="1306"/>
    <n v="2441.1"/>
    <d v="1899-12-30T15:00:00"/>
    <n v="23.900000000000091"/>
    <n v="-1.0999999999999091"/>
    <n v="83"/>
    <n v="-91.299999999992451"/>
    <n v="94"/>
    <n v="-185.29999999999245"/>
    <x v="1"/>
    <n v="9.7950819672131505E-3"/>
    <n v="3877160"/>
    <n v="38000"/>
    <n v="1589"/>
    <n v="1940"/>
    <n v="-3687.8999999998555"/>
    <x v="1334"/>
  </r>
  <r>
    <x v="1"/>
    <x v="618"/>
    <d v="1899-12-30T13:00:00"/>
    <x v="1"/>
    <n v="550"/>
    <x v="1307"/>
    <n v="545.25"/>
    <d v="1899-12-30T13:00:00"/>
    <n v="4.75"/>
    <n v="-4.75"/>
    <n v="419"/>
    <n v="-1990.25"/>
    <n v="106"/>
    <n v="-2096.25"/>
    <x v="1"/>
    <n v="8.6363636363636399E-3"/>
    <n v="4400000"/>
    <n v="38000"/>
    <n v="8000"/>
    <n v="2191"/>
    <n v="-40191"/>
    <x v="1335"/>
  </r>
  <r>
    <x v="7"/>
    <x v="619"/>
    <d v="1899-12-30T10:00:00"/>
    <x v="0"/>
    <n v="3125.05"/>
    <x v="1308"/>
    <n v="3147.25"/>
    <d v="1899-12-30T11:45:00"/>
    <n v="22.199999999999818"/>
    <n v="-22.199999999999818"/>
    <n v="89"/>
    <n v="-1975.7999999999838"/>
    <n v="129"/>
    <n v="-2104.7999999999838"/>
    <x v="1"/>
    <n v="7.1038863378185399E-3"/>
    <n v="5346960.5500000007"/>
    <n v="38000"/>
    <n v="1711"/>
    <n v="2683"/>
    <n v="-40667.199999999691"/>
    <x v="1336"/>
  </r>
  <r>
    <x v="2"/>
    <x v="619"/>
    <d v="1899-12-30T10:00:00"/>
    <x v="0"/>
    <n v="19300"/>
    <x v="1309"/>
    <n v="19038"/>
    <d v="1899-12-30T15:00:00"/>
    <n v="188.79999999999927"/>
    <n v="262"/>
    <n v="10"/>
    <n v="2620"/>
    <n v="89"/>
    <n v="2531"/>
    <x v="0"/>
    <n v="9.7823834196890808E-3"/>
    <n v="3879300"/>
    <n v="38000"/>
    <n v="201"/>
    <n v="1927"/>
    <n v="50735"/>
    <x v="1337"/>
  </r>
  <r>
    <x v="6"/>
    <x v="619"/>
    <d v="1899-12-30T13:30:00"/>
    <x v="0"/>
    <n v="2400"/>
    <x v="1310"/>
    <n v="2381.6"/>
    <d v="1899-12-30T15:00:00"/>
    <n v="50"/>
    <n v="18.400000000000091"/>
    <n v="39"/>
    <n v="717.60000000000355"/>
    <n v="43"/>
    <n v="674.60000000000355"/>
    <x v="0"/>
    <n v="2.0833333333333301E-2"/>
    <n v="1824000"/>
    <n v="38000"/>
    <n v="760"/>
    <n v="909"/>
    <n v="13075.000000000069"/>
    <x v="1338"/>
  </r>
  <r>
    <x v="13"/>
    <x v="619"/>
    <d v="1899-12-30T10:00:00"/>
    <x v="0"/>
    <n v="212.05"/>
    <x v="1311"/>
    <n v="210.6"/>
    <d v="1899-12-30T15:00:00"/>
    <n v="0.84999999999999432"/>
    <n v="1.4500000000000171"/>
    <n v="2290"/>
    <n v="3320.5000000000391"/>
    <n v="223"/>
    <n v="3097.5000000000391"/>
    <x v="0"/>
    <n v="4.0084885640178898E-3"/>
    <n v="9479695.25"/>
    <n v="38000"/>
    <n v="44705"/>
    <n v="4724"/>
    <n v="60098.250000000764"/>
    <x v="1339"/>
  </r>
  <r>
    <x v="17"/>
    <x v="620"/>
    <d v="1899-12-30T10:30:00"/>
    <x v="1"/>
    <n v="491.3"/>
    <x v="1312"/>
    <n v="488.7"/>
    <d v="1899-12-30T10:30:00"/>
    <n v="2.6000000000000227"/>
    <n v="-2.6000000000000227"/>
    <n v="762"/>
    <n v="-1981.2000000000173"/>
    <n v="172"/>
    <n v="-2153.2000000000171"/>
    <x v="1"/>
    <n v="5.2920822308162498E-3"/>
    <n v="7180349.5"/>
    <n v="38000"/>
    <n v="14615"/>
    <n v="3581"/>
    <n v="-41580.000000000335"/>
    <x v="1340"/>
  </r>
  <r>
    <x v="12"/>
    <x v="621"/>
    <d v="1899-12-30T14:15:00"/>
    <x v="0"/>
    <n v="7025.8"/>
    <x v="1313"/>
    <n v="7045.95"/>
    <d v="1899-12-30T15:00:00"/>
    <n v="52.849999999999454"/>
    <n v="-20.149999999999636"/>
    <n v="37"/>
    <n v="-745.54999999998654"/>
    <n v="120"/>
    <n v="-865.54999999998654"/>
    <x v="1"/>
    <n v="7.5222750434113502E-3"/>
    <n v="5051550.2"/>
    <n v="38000"/>
    <n v="719"/>
    <n v="2530"/>
    <n v="-17017.849999999737"/>
    <x v="1341"/>
  </r>
  <r>
    <x v="15"/>
    <x v="621"/>
    <d v="1899-12-30T10:00:00"/>
    <x v="0"/>
    <n v="106.75"/>
    <x v="1314"/>
    <n v="106.65"/>
    <d v="1899-12-30T15:00:00"/>
    <n v="0.65000000000000568"/>
    <n v="9.9999999999994316E-2"/>
    <n v="2971"/>
    <n v="297.09999999998308"/>
    <n v="146"/>
    <n v="151.09999999998308"/>
    <x v="0"/>
    <n v="6.0889929742389296E-3"/>
    <n v="6240711.75"/>
    <n v="38000"/>
    <n v="58461"/>
    <n v="3119"/>
    <n v="2727.0999999996675"/>
    <x v="1342"/>
  </r>
  <r>
    <x v="5"/>
    <x v="622"/>
    <d v="1899-12-30T10:00:00"/>
    <x v="0"/>
    <n v="369.2"/>
    <x v="1315"/>
    <n v="369.2"/>
    <d v="1899-12-30T15:00:00"/>
    <n v="1.6999999999999886"/>
    <n v="0"/>
    <n v="1160"/>
    <n v="0"/>
    <n v="198"/>
    <n v="-198"/>
    <x v="1"/>
    <n v="4.6045503791982403E-3"/>
    <n v="8252358.3999999994"/>
    <n v="38000"/>
    <n v="22352"/>
    <n v="4127"/>
    <n v="-4127"/>
    <x v="1343"/>
  </r>
  <r>
    <x v="7"/>
    <x v="622"/>
    <d v="1899-12-30T10:30:00"/>
    <x v="1"/>
    <n v="3224.95"/>
    <x v="1316"/>
    <n v="3210"/>
    <d v="1899-12-30T10:30:00"/>
    <n v="14.949999999999818"/>
    <n v="-14.949999999999818"/>
    <n v="133"/>
    <n v="-1988.3499999999758"/>
    <n v="197"/>
    <n v="-2185.3499999999758"/>
    <x v="1"/>
    <n v="4.63573078652377E-3"/>
    <n v="8194597.9499999993"/>
    <n v="38000"/>
    <n v="2541"/>
    <n v="4088"/>
    <n v="-42075.949999999539"/>
    <x v="1344"/>
  </r>
  <r>
    <x v="13"/>
    <x v="623"/>
    <d v="1899-12-30T10:00:00"/>
    <x v="0"/>
    <n v="211.1"/>
    <x v="1317"/>
    <n v="207.75"/>
    <d v="1899-12-30T15:00:00"/>
    <n v="1.25"/>
    <n v="3.3499999999999943"/>
    <n v="1571"/>
    <n v="5262.8499999999913"/>
    <n v="152"/>
    <n v="5110.8499999999913"/>
    <x v="0"/>
    <n v="5.9213642823306503E-3"/>
    <n v="6417440"/>
    <n v="38000"/>
    <n v="30400"/>
    <n v="3184"/>
    <n v="98655.999999999825"/>
    <x v="1345"/>
  </r>
  <r>
    <x v="3"/>
    <x v="623"/>
    <d v="1899-12-30T10:00:00"/>
    <x v="0"/>
    <n v="1471.5"/>
    <x v="1318"/>
    <n v="1474.9"/>
    <d v="1899-12-30T11:30:00"/>
    <n v="3.4000000000000909"/>
    <n v="-3.4000000000000909"/>
    <n v="584"/>
    <n v="-1985.6000000000531"/>
    <n v="396"/>
    <n v="-2381.6000000000531"/>
    <x v="1"/>
    <n v="2.3105674481821901E-3"/>
    <n v="16445484"/>
    <n v="38000"/>
    <n v="11176"/>
    <n v="8233"/>
    <n v="-46231.400000001013"/>
    <x v="1346"/>
  </r>
  <r>
    <x v="5"/>
    <x v="624"/>
    <d v="1899-12-30T10:00:00"/>
    <x v="0"/>
    <n v="361.3"/>
    <x v="1319"/>
    <n v="362.75"/>
    <d v="1899-12-30T15:00:00"/>
    <n v="2.1499999999999773"/>
    <n v="-1.4499999999999886"/>
    <n v="920"/>
    <n v="-1333.9999999999895"/>
    <n v="154"/>
    <n v="-1487.9999999999895"/>
    <x v="1"/>
    <n v="5.9507334624964801E-3"/>
    <n v="6385616.2000000002"/>
    <n v="38000"/>
    <n v="17674"/>
    <n v="3200"/>
    <n v="-28827.299999999799"/>
    <x v="1347"/>
  </r>
  <r>
    <x v="8"/>
    <x v="624"/>
    <d v="1899-12-30T12:45:00"/>
    <x v="0"/>
    <n v="2365.5"/>
    <x v="1320"/>
    <n v="2349.5"/>
    <d v="1899-12-30T15:00:00"/>
    <n v="18.75"/>
    <n v="16"/>
    <n v="106"/>
    <n v="1696"/>
    <n v="115"/>
    <n v="1581"/>
    <x v="0"/>
    <n v="7.9264426125554809E-3"/>
    <n v="4792503"/>
    <n v="38000"/>
    <n v="2026"/>
    <n v="2389"/>
    <n v="30027"/>
    <x v="1348"/>
  </r>
  <r>
    <x v="5"/>
    <x v="625"/>
    <d v="1899-12-30T10:15:00"/>
    <x v="0"/>
    <n v="368"/>
    <x v="1321"/>
    <n v="370.15"/>
    <d v="1899-12-30T11:15:00"/>
    <n v="2.1499999999999773"/>
    <n v="-2.1499999999999773"/>
    <n v="920"/>
    <n v="-1977.9999999999791"/>
    <n v="157"/>
    <n v="-2134.9999999999791"/>
    <x v="1"/>
    <n v="5.8423913043477603E-3"/>
    <n v="6504032"/>
    <n v="38000"/>
    <n v="17674"/>
    <n v="3262"/>
    <n v="-41261.099999999598"/>
    <x v="1349"/>
  </r>
  <r>
    <x v="13"/>
    <x v="626"/>
    <d v="1899-12-30T10:00:00"/>
    <x v="0"/>
    <n v="206.15"/>
    <x v="1322"/>
    <n v="206.6"/>
    <d v="1899-12-30T10:15:00"/>
    <n v="0.44999999999998863"/>
    <n v="-0.44999999999998863"/>
    <n v="4228"/>
    <n v="-1902.5999999999519"/>
    <n v="402"/>
    <n v="-2304.5999999999522"/>
    <x v="1"/>
    <n v="2.1828765462041599E-3"/>
    <n v="17408130.600000001"/>
    <n v="38000"/>
    <n v="84444"/>
    <n v="8714"/>
    <n v="-46713.799999999042"/>
    <x v="1350"/>
  </r>
  <r>
    <x v="5"/>
    <x v="627"/>
    <d v="1899-12-30T12:00:00"/>
    <x v="1"/>
    <n v="368.7"/>
    <x v="1323"/>
    <n v="366.55"/>
    <d v="1899-12-30T12:00:00"/>
    <n v="2.1499999999999773"/>
    <n v="-2.1499999999999773"/>
    <n v="920"/>
    <n v="-1977.9999999999791"/>
    <n v="156"/>
    <n v="-2133.9999999999791"/>
    <x v="1"/>
    <n v="5.8312991592079696E-3"/>
    <n v="6516403.7999999998"/>
    <n v="38000"/>
    <n v="17674"/>
    <n v="3249"/>
    <n v="-41248.099999999598"/>
    <x v="1351"/>
  </r>
  <r>
    <x v="2"/>
    <x v="627"/>
    <d v="1899-12-30T13:30:00"/>
    <x v="0"/>
    <n v="18340"/>
    <x v="1324"/>
    <n v="17993.75"/>
    <d v="1899-12-30T15:00:00"/>
    <n v="110"/>
    <n v="346.25"/>
    <n v="18"/>
    <n v="6232.5"/>
    <n v="151"/>
    <n v="6081.5"/>
    <x v="0"/>
    <n v="5.9978189749182098E-3"/>
    <n v="6327300"/>
    <n v="38000"/>
    <n v="345"/>
    <n v="3134"/>
    <n v="116322.25"/>
    <x v="1352"/>
  </r>
  <r>
    <x v="13"/>
    <x v="627"/>
    <d v="1899-12-30T10:00:00"/>
    <x v="0"/>
    <n v="201.85"/>
    <x v="1325"/>
    <n v="203.25"/>
    <d v="1899-12-30T10:15:00"/>
    <n v="1.4000000000000057"/>
    <n v="-1.4000000000000057"/>
    <n v="1405"/>
    <n v="-1967.000000000008"/>
    <n v="131"/>
    <n v="-2098.0000000000082"/>
    <x v="1"/>
    <n v="6.9358434481050597E-3"/>
    <n v="5478612.7000000002"/>
    <n v="38000"/>
    <n v="27142"/>
    <n v="2749"/>
    <n v="-40747.800000000156"/>
    <x v="1353"/>
  </r>
  <r>
    <x v="8"/>
    <x v="628"/>
    <d v="1899-12-30T13:45:00"/>
    <x v="1"/>
    <n v="2314.4"/>
    <x v="1326"/>
    <n v="2301.1"/>
    <d v="1899-12-30T13:45:00"/>
    <n v="13.300000000000182"/>
    <n v="-13.300000000000182"/>
    <n v="150"/>
    <n v="-1995.0000000000273"/>
    <n v="160"/>
    <n v="-2155.0000000000273"/>
    <x v="1"/>
    <n v="5.7466297960595304E-3"/>
    <n v="6612240.7999999998"/>
    <n v="38000"/>
    <n v="2857"/>
    <n v="3297"/>
    <n v="-41295.100000000522"/>
    <x v="1354"/>
  </r>
  <r>
    <x v="13"/>
    <x v="628"/>
    <d v="1899-12-30T11:15:00"/>
    <x v="0"/>
    <n v="203"/>
    <x v="1327"/>
    <n v="202"/>
    <d v="1899-12-30T15:00:00"/>
    <n v="1.3499999999999943"/>
    <n v="1"/>
    <n v="1456"/>
    <n v="1456"/>
    <n v="136"/>
    <n v="1320"/>
    <x v="0"/>
    <n v="6.6502463054186898E-3"/>
    <n v="5714044"/>
    <n v="38000"/>
    <n v="28148"/>
    <n v="2850"/>
    <n v="25298"/>
    <x v="1355"/>
  </r>
  <r>
    <x v="3"/>
    <x v="628"/>
    <d v="1899-12-30T10:30:00"/>
    <x v="0"/>
    <n v="1437"/>
    <x v="1328"/>
    <n v="1415.55"/>
    <d v="1899-12-30T15:00:00"/>
    <n v="7.0999999999999091"/>
    <n v="21.450000000000045"/>
    <n v="280"/>
    <n v="6006.0000000000127"/>
    <n v="184"/>
    <n v="5822.0000000000127"/>
    <x v="0"/>
    <n v="4.9408489909533101E-3"/>
    <n v="7690824"/>
    <n v="38000"/>
    <n v="5352"/>
    <n v="3817"/>
    <n v="110983.40000000024"/>
    <x v="1356"/>
  </r>
  <r>
    <x v="17"/>
    <x v="629"/>
    <d v="1899-12-30T10:00:00"/>
    <x v="0"/>
    <n v="454.25"/>
    <x v="1329"/>
    <n v="450.05"/>
    <d v="1899-12-30T15:00:00"/>
    <n v="3.4499999999999886"/>
    <n v="4.1999999999999886"/>
    <n v="575"/>
    <n v="2414.9999999999936"/>
    <n v="120"/>
    <n v="2294.9999999999936"/>
    <x v="0"/>
    <n v="7.5949367088607297E-3"/>
    <n v="5003109.5"/>
    <n v="38000"/>
    <n v="11014"/>
    <n v="2490"/>
    <n v="43768.799999999872"/>
    <x v="1357"/>
  </r>
  <r>
    <x v="13"/>
    <x v="629"/>
    <d v="1899-12-30T12:00:00"/>
    <x v="0"/>
    <n v="199.3"/>
    <x v="1330"/>
    <n v="198.6"/>
    <d v="1899-12-30T15:00:00"/>
    <n v="1.6999999999999886"/>
    <n v="0.70000000000001705"/>
    <n v="1160"/>
    <n v="812.00000000001978"/>
    <n v="107"/>
    <n v="705.00000000001978"/>
    <x v="0"/>
    <n v="8.5298544907174596E-3"/>
    <n v="4454753.6000000006"/>
    <n v="38000"/>
    <n v="22352"/>
    <n v="2224"/>
    <n v="13422.400000000382"/>
    <x v="1358"/>
  </r>
  <r>
    <x v="10"/>
    <x v="630"/>
    <d v="1899-12-30T10:00:00"/>
    <x v="0"/>
    <n v="688.15"/>
    <x v="1331"/>
    <n v="692.8"/>
    <d v="1899-12-30T10:30:00"/>
    <n v="4.6499999999999773"/>
    <n v="-4.6499999999999773"/>
    <n v="427"/>
    <n v="-1985.5499999999902"/>
    <n v="136"/>
    <n v="-2121.5499999999902"/>
    <x v="1"/>
    <n v="6.75724769309014E-3"/>
    <n v="5623561.7999999998"/>
    <n v="38000"/>
    <n v="8172"/>
    <n v="2822"/>
    <n v="-40821.799999999814"/>
    <x v="1359"/>
  </r>
  <r>
    <x v="15"/>
    <x v="630"/>
    <d v="1899-12-30T10:00:00"/>
    <x v="0"/>
    <n v="94.6"/>
    <x v="1332"/>
    <n v="95.05"/>
    <d v="1899-12-30T10:15:00"/>
    <n v="0.45000000000000284"/>
    <n v="-0.45000000000000284"/>
    <n v="4228"/>
    <n v="-1902.600000000012"/>
    <n v="185"/>
    <n v="-2087.6000000000122"/>
    <x v="1"/>
    <n v="4.7568710359408304E-3"/>
    <n v="7988402.3999999994"/>
    <n v="38000"/>
    <n v="84444"/>
    <n v="4004"/>
    <n v="-42003.800000000243"/>
    <x v="1360"/>
  </r>
  <r>
    <x v="14"/>
    <x v="630"/>
    <d v="1899-12-30T10:45:00"/>
    <x v="1"/>
    <n v="376.4"/>
    <x v="1333"/>
    <n v="389.6"/>
    <d v="1899-12-30T15:00:00"/>
    <n v="3.25"/>
    <n v="13.200000000000045"/>
    <n v="611"/>
    <n v="8065.200000000028"/>
    <n v="108"/>
    <n v="7957.200000000028"/>
    <x v="0"/>
    <n v="8.6344314558979805E-3"/>
    <n v="4400868.8"/>
    <n v="38000"/>
    <n v="11692"/>
    <n v="2240"/>
    <n v="152094.40000000052"/>
    <x v="1361"/>
  </r>
  <r>
    <x v="16"/>
    <x v="631"/>
    <d v="1899-12-30T14:00:00"/>
    <x v="0"/>
    <n v="307.10000000000002"/>
    <x v="1334"/>
    <n v="302.7"/>
    <d v="1899-12-30T15:00:00"/>
    <n v="5"/>
    <n v="4.4000000000000341"/>
    <n v="398"/>
    <n v="1751.2000000000135"/>
    <n v="56"/>
    <n v="1695.2000000000135"/>
    <x v="0"/>
    <n v="1.6281341582546401E-2"/>
    <n v="2333960"/>
    <n v="38000"/>
    <n v="7600"/>
    <n v="1159"/>
    <n v="32281.000000000262"/>
    <x v="1362"/>
  </r>
  <r>
    <x v="11"/>
    <x v="631"/>
    <d v="1899-12-30T10:30:00"/>
    <x v="0"/>
    <n v="2040"/>
    <x v="1335"/>
    <n v="1994.2"/>
    <d v="1899-12-30T15:00:00"/>
    <n v="25.650000000000091"/>
    <n v="45.799999999999955"/>
    <n v="77"/>
    <n v="3526.5999999999967"/>
    <n v="72"/>
    <n v="3454.5999999999967"/>
    <x v="0"/>
    <n v="1.2573529411764799E-2"/>
    <n v="3021240"/>
    <n v="38000"/>
    <n v="1481"/>
    <n v="1494"/>
    <n v="66335.79999999993"/>
    <x v="1363"/>
  </r>
  <r>
    <x v="17"/>
    <x v="632"/>
    <d v="1899-12-30T12:15:00"/>
    <x v="1"/>
    <n v="420.35"/>
    <x v="1336"/>
    <n v="425.6"/>
    <d v="1899-12-30T15:00:00"/>
    <n v="3.9000000000000341"/>
    <n v="5.25"/>
    <n v="509"/>
    <n v="2672.25"/>
    <n v="100"/>
    <n v="2572.25"/>
    <x v="0"/>
    <n v="9.2779826335197702E-3"/>
    <n v="5065637.8500000006"/>
    <n v="47000"/>
    <n v="12051"/>
    <n v="2549"/>
    <n v="60718.75"/>
    <x v="1364"/>
  </r>
  <r>
    <x v="16"/>
    <x v="632"/>
    <d v="1899-12-30T10:00:00"/>
    <x v="0"/>
    <n v="289.55"/>
    <x v="867"/>
    <n v="289.64999999999998"/>
    <d v="1899-12-30T15:00:00"/>
    <n v="4.4499999999999886"/>
    <n v="-9.9999999999965894E-2"/>
    <n v="447"/>
    <n v="-44.699999999984755"/>
    <n v="60"/>
    <n v="-104.69999999998475"/>
    <x v="1"/>
    <n v="1.5368675530996301E-2"/>
    <n v="3057937.5500000003"/>
    <n v="47000"/>
    <n v="10561"/>
    <n v="1530"/>
    <n v="-2586.0999999996397"/>
    <x v="1365"/>
  </r>
  <r>
    <x v="1"/>
    <x v="632"/>
    <d v="1899-12-30T10:30:00"/>
    <x v="0"/>
    <n v="518.25"/>
    <x v="1337"/>
    <n v="523.45000000000005"/>
    <d v="1899-12-30T12:15:00"/>
    <n v="5.2000000000000455"/>
    <n v="-5.2000000000000455"/>
    <n v="382"/>
    <n v="-1986.4000000000174"/>
    <n v="92"/>
    <n v="-2078.4000000000174"/>
    <x v="1"/>
    <n v="1.0033767486734299E-2"/>
    <n v="4683943.5"/>
    <n v="47000"/>
    <n v="9038"/>
    <n v="2354"/>
    <n v="-49351.600000000413"/>
    <x v="1366"/>
  </r>
  <r>
    <x v="9"/>
    <x v="633"/>
    <d v="1899-12-30T10:30:00"/>
    <x v="1"/>
    <n v="1841.15"/>
    <x v="1338"/>
    <n v="1849.1"/>
    <d v="1899-12-30T15:00:00"/>
    <n v="12.150000000000091"/>
    <n v="7.9499999999998181"/>
    <n v="164"/>
    <n v="1303.7999999999702"/>
    <n v="140"/>
    <n v="1163.7999999999702"/>
    <x v="0"/>
    <n v="6.5991364093094503E-3"/>
    <n v="7121568.2000000002"/>
    <n v="47000"/>
    <n v="3868"/>
    <n v="3569"/>
    <n v="27181.599999999296"/>
    <x v="1367"/>
  </r>
  <r>
    <x v="7"/>
    <x v="633"/>
    <d v="1899-12-30T10:00:00"/>
    <x v="1"/>
    <n v="3113.6"/>
    <x v="1339"/>
    <n v="3180.2"/>
    <d v="1899-12-30T15:00:00"/>
    <n v="54.949999999999818"/>
    <n v="66.599999999999909"/>
    <n v="36"/>
    <n v="2397.5999999999967"/>
    <n v="53"/>
    <n v="2344.5999999999967"/>
    <x v="0"/>
    <n v="1.7648381294963999E-2"/>
    <n v="2662128"/>
    <n v="47000"/>
    <n v="855"/>
    <n v="1346"/>
    <n v="55596.99999999992"/>
    <x v="1368"/>
  </r>
  <r>
    <x v="12"/>
    <x v="634"/>
    <d v="1899-12-30T10:00:00"/>
    <x v="0"/>
    <n v="6343.3"/>
    <x v="1340"/>
    <n v="6388.1"/>
    <d v="1899-12-30T10:15:00"/>
    <n v="44.800000000000182"/>
    <n v="-44.800000000000182"/>
    <n v="44"/>
    <n v="-1971.200000000008"/>
    <n v="129"/>
    <n v="-2100.200000000008"/>
    <x v="1"/>
    <n v="7.0625699557013196E-3"/>
    <n v="6654121.7000000002"/>
    <n v="47000"/>
    <n v="1049"/>
    <n v="3339"/>
    <n v="-50334.200000000194"/>
    <x v="1369"/>
  </r>
  <r>
    <x v="16"/>
    <x v="634"/>
    <d v="1899-12-30T10:15:00"/>
    <x v="0"/>
    <n v="285.55"/>
    <x v="1341"/>
    <n v="288.89999999999998"/>
    <d v="1899-12-30T12:00:00"/>
    <n v="3.3499999999999659"/>
    <n v="-3.3499999999999659"/>
    <n v="592"/>
    <n v="-1983.1999999999798"/>
    <n v="79"/>
    <n v="-2062.1999999999798"/>
    <x v="1"/>
    <n v="1.1731745753808301E-2"/>
    <n v="4005980.95"/>
    <n v="47000"/>
    <n v="14029"/>
    <n v="2015"/>
    <n v="-49012.149999999521"/>
    <x v="1370"/>
  </r>
  <r>
    <x v="1"/>
    <x v="634"/>
    <d v="1899-12-30T13:45:00"/>
    <x v="1"/>
    <n v="524.5"/>
    <x v="1342"/>
    <n v="521.35"/>
    <d v="1899-12-30T13:45:00"/>
    <n v="3.1499999999999773"/>
    <n v="-3.1499999999999773"/>
    <n v="630"/>
    <n v="-1984.4999999999857"/>
    <n v="152"/>
    <n v="-2136.4999999999854"/>
    <x v="1"/>
    <n v="6.0057197330790797E-3"/>
    <n v="7825540"/>
    <n v="47000"/>
    <n v="14920"/>
    <n v="3902"/>
    <n v="-50899.999999999658"/>
    <x v="1371"/>
  </r>
  <r>
    <x v="6"/>
    <x v="635"/>
    <d v="1899-12-30T12:30:00"/>
    <x v="1"/>
    <n v="2014.95"/>
    <x v="1343"/>
    <n v="2037"/>
    <d v="1899-12-30T15:00:00"/>
    <n v="15.900000000000091"/>
    <n v="22.049999999999955"/>
    <n v="125"/>
    <n v="2756.2499999999945"/>
    <n v="117"/>
    <n v="2639.2499999999945"/>
    <x v="0"/>
    <n v="7.8910146653763599E-3"/>
    <n v="5954177.25"/>
    <n v="47000"/>
    <n v="2955"/>
    <n v="2994"/>
    <n v="62163.749999999869"/>
    <x v="1372"/>
  </r>
  <r>
    <x v="16"/>
    <x v="635"/>
    <d v="1899-12-30T10:15:00"/>
    <x v="1"/>
    <n v="273"/>
    <x v="1344"/>
    <n v="268.75"/>
    <d v="1899-12-30T10:15:00"/>
    <n v="4.25"/>
    <n v="-4.25"/>
    <n v="468"/>
    <n v="-1989"/>
    <n v="59"/>
    <n v="-2048"/>
    <x v="1"/>
    <n v="1.5567765567765599E-2"/>
    <n v="3018834"/>
    <n v="47000"/>
    <n v="11058"/>
    <n v="1498"/>
    <n v="-48494.5"/>
    <x v="1373"/>
  </r>
  <r>
    <x v="13"/>
    <x v="636"/>
    <d v="1899-12-30T13:00:00"/>
    <x v="0"/>
    <n v="175.75"/>
    <x v="1345"/>
    <n v="178.1"/>
    <d v="1899-12-30T15:00:00"/>
    <n v="2.3499999999999943"/>
    <n v="-2.3499999999999943"/>
    <n v="842"/>
    <n v="-1978.6999999999953"/>
    <n v="69"/>
    <n v="-2047.6999999999953"/>
    <x v="1"/>
    <n v="1.3371266002844899E-2"/>
    <n v="3515000"/>
    <n v="47000"/>
    <n v="20000"/>
    <n v="1770"/>
    <n v="-48769.999999999884"/>
    <x v="1374"/>
  </r>
  <r>
    <x v="12"/>
    <x v="636"/>
    <d v="1899-12-30T10:00:00"/>
    <x v="0"/>
    <n v="6251"/>
    <x v="1346"/>
    <n v="6207.75"/>
    <d v="1899-12-30T15:00:00"/>
    <n v="65.850000000000364"/>
    <n v="43.25"/>
    <n v="30"/>
    <n v="1297.5"/>
    <n v="86"/>
    <n v="1211.5"/>
    <x v="0"/>
    <n v="1.05343145096785E-2"/>
    <n v="4456963"/>
    <n v="47000"/>
    <n v="713"/>
    <n v="2221"/>
    <n v="28616.25"/>
    <x v="1375"/>
  </r>
  <r>
    <x v="15"/>
    <x v="636"/>
    <d v="1899-12-30T11:30:00"/>
    <x v="0"/>
    <n v="78.05"/>
    <x v="1347"/>
    <n v="74.900000000000006"/>
    <d v="1899-12-30T15:00:00"/>
    <n v="1.25"/>
    <n v="3.1499999999999915"/>
    <n v="1571"/>
    <n v="4948.6499999999869"/>
    <n v="56"/>
    <n v="4892.6499999999869"/>
    <x v="0"/>
    <n v="1.6015374759769399E-2"/>
    <n v="2934680"/>
    <n v="47000"/>
    <n v="37600"/>
    <n v="1438"/>
    <n v="117001.99999999968"/>
    <x v="1376"/>
  </r>
  <r>
    <x v="5"/>
    <x v="637"/>
    <d v="1899-12-30T10:00:00"/>
    <x v="0"/>
    <n v="321.8"/>
    <x v="1348"/>
    <n v="319.45"/>
    <d v="1899-12-30T15:00:00"/>
    <n v="2.6999999999999886"/>
    <n v="2.3500000000000227"/>
    <n v="734"/>
    <n v="1724.9000000000167"/>
    <n v="109"/>
    <n v="1615.9000000000167"/>
    <x v="0"/>
    <n v="8.3903045369794604E-3"/>
    <n v="5601572.6000000006"/>
    <n v="47000"/>
    <n v="17407"/>
    <n v="2791"/>
    <n v="38115.450000000397"/>
    <x v="1377"/>
  </r>
  <r>
    <x v="13"/>
    <x v="637"/>
    <d v="1899-12-30T10:15:00"/>
    <x v="0"/>
    <n v="172.55"/>
    <x v="1349"/>
    <n v="173.6"/>
    <d v="1899-12-30T10:45:00"/>
    <n v="1.0499999999999829"/>
    <n v="-1.0499999999999829"/>
    <n v="1863"/>
    <n v="-1956.1499999999683"/>
    <n v="149"/>
    <n v="-2105.1499999999683"/>
    <x v="1"/>
    <n v="6.0851926977686602E-3"/>
    <n v="7723510.5500000007"/>
    <n v="47000"/>
    <n v="44761"/>
    <n v="3874"/>
    <n v="-50873.049999999239"/>
    <x v="1378"/>
  </r>
  <r>
    <x v="0"/>
    <x v="637"/>
    <d v="1899-12-30T10:15:00"/>
    <x v="0"/>
    <n v="103.45"/>
    <x v="1350"/>
    <n v="98.95"/>
    <d v="1899-12-30T15:00:00"/>
    <n v="1.2999999999999972"/>
    <n v="4.5"/>
    <n v="1511"/>
    <n v="6799.5"/>
    <n v="71"/>
    <n v="6728.5"/>
    <x v="0"/>
    <n v="1.2566457225712899E-2"/>
    <n v="3740027.85"/>
    <n v="47000"/>
    <n v="36153"/>
    <n v="1830"/>
    <n v="160858.5"/>
    <x v="1379"/>
  </r>
  <r>
    <x v="9"/>
    <x v="638"/>
    <d v="1899-12-30T10:00:00"/>
    <x v="0"/>
    <n v="1842.25"/>
    <x v="1351"/>
    <n v="1856.4"/>
    <d v="1899-12-30T13:45:00"/>
    <n v="14.150000000000091"/>
    <n v="-14.150000000000091"/>
    <n v="141"/>
    <n v="-1995.1500000000128"/>
    <n v="120"/>
    <n v="-2115.1500000000128"/>
    <x v="1"/>
    <n v="7.6808250780296301E-3"/>
    <n v="6118112.25"/>
    <n v="47000"/>
    <n v="3321"/>
    <n v="3071"/>
    <n v="-50063.1500000003"/>
    <x v="1380"/>
  </r>
  <r>
    <x v="7"/>
    <x v="639"/>
    <d v="1899-12-30T14:00:00"/>
    <x v="1"/>
    <n v="2864"/>
    <x v="1352"/>
    <n v="2813"/>
    <d v="1899-12-30T14:00:00"/>
    <n v="51"/>
    <n v="-51"/>
    <n v="39"/>
    <n v="-1989"/>
    <n v="51"/>
    <n v="-2040"/>
    <x v="1"/>
    <n v="1.7807262569832401E-2"/>
    <n v="2637744"/>
    <n v="47000"/>
    <n v="921"/>
    <n v="1308"/>
    <n v="-48279"/>
    <x v="1381"/>
  </r>
  <r>
    <x v="2"/>
    <x v="639"/>
    <d v="1899-12-30T11:45:00"/>
    <x v="1"/>
    <n v="17249"/>
    <x v="1353"/>
    <n v="17000"/>
    <d v="1899-12-30T11:45:00"/>
    <n v="249"/>
    <n v="-249"/>
    <n v="8"/>
    <n v="-1992"/>
    <n v="64"/>
    <n v="-2056"/>
    <x v="1"/>
    <n v="1.4435619456200401E-2"/>
    <n v="3242812"/>
    <n v="47000"/>
    <n v="188"/>
    <n v="1610"/>
    <n v="-48422"/>
    <x v="1382"/>
  </r>
  <r>
    <x v="14"/>
    <x v="639"/>
    <d v="1899-12-30T12:15:00"/>
    <x v="1"/>
    <n v="386.6"/>
    <x v="1354"/>
    <n v="377.35"/>
    <d v="1899-12-30T12:15:00"/>
    <n v="9.25"/>
    <n v="-9.25"/>
    <n v="215"/>
    <n v="-1988.75"/>
    <n v="38"/>
    <n v="-2026.75"/>
    <x v="1"/>
    <n v="2.3926539058458401E-2"/>
    <n v="1964314.6"/>
    <n v="47000"/>
    <n v="5081"/>
    <n v="971"/>
    <n v="-47970.25"/>
    <x v="1383"/>
  </r>
  <r>
    <x v="11"/>
    <x v="639"/>
    <d v="1899-12-30T13:45:00"/>
    <x v="1"/>
    <n v="1796.9"/>
    <x v="1355"/>
    <n v="1761.8"/>
    <d v="1899-12-30T13:45:00"/>
    <n v="35.100000000000136"/>
    <n v="-35.100000000000136"/>
    <n v="56"/>
    <n v="-1965.6000000000076"/>
    <n v="46"/>
    <n v="-2011.6000000000076"/>
    <x v="1"/>
    <n v="1.9533641271078001E-2"/>
    <n v="2406049.1"/>
    <n v="47000"/>
    <n v="1339"/>
    <n v="1192"/>
    <n v="-48190.900000000183"/>
    <x v="1384"/>
  </r>
  <r>
    <x v="17"/>
    <x v="640"/>
    <d v="1899-12-30T11:15:00"/>
    <x v="1"/>
    <n v="382.75"/>
    <x v="1356"/>
    <n v="375.45"/>
    <d v="1899-12-30T11:15:00"/>
    <n v="7.3000000000000114"/>
    <n v="-7.3000000000000114"/>
    <n v="273"/>
    <n v="-1992.900000000003"/>
    <n v="48"/>
    <n v="-2040.900000000003"/>
    <x v="1"/>
    <n v="1.9072501632919701E-2"/>
    <n v="2464144.5"/>
    <n v="47000"/>
    <n v="6438"/>
    <n v="1221"/>
    <n v="-48218.400000000074"/>
    <x v="1385"/>
  </r>
  <r>
    <x v="10"/>
    <x v="641"/>
    <d v="1899-12-30T10:00:00"/>
    <x v="0"/>
    <n v="540"/>
    <x v="1357"/>
    <n v="521.65"/>
    <d v="1899-12-30T15:00:00"/>
    <n v="23.899999999999977"/>
    <n v="18.350000000000023"/>
    <n v="83"/>
    <n v="1523.050000000002"/>
    <n v="21"/>
    <n v="1502.050000000002"/>
    <x v="0"/>
    <n v="4.42592592592592E-2"/>
    <n v="1061640"/>
    <n v="47000"/>
    <n v="1966"/>
    <n v="522"/>
    <n v="35554.100000000042"/>
    <x v="1386"/>
  </r>
  <r>
    <x v="1"/>
    <x v="641"/>
    <d v="1899-12-30T10:00:00"/>
    <x v="0"/>
    <n v="349.4"/>
    <x v="1358"/>
    <n v="320.64999999999998"/>
    <d v="1899-12-30T15:00:00"/>
    <n v="6.3000000000000114"/>
    <n v="28.75"/>
    <n v="316"/>
    <n v="9085"/>
    <n v="49"/>
    <n v="9036"/>
    <x v="0"/>
    <n v="1.8030910131654299E-2"/>
    <n v="2606524"/>
    <n v="47000"/>
    <n v="7460"/>
    <n v="1250"/>
    <n v="213225"/>
    <x v="1387"/>
  </r>
  <r>
    <x v="16"/>
    <x v="642"/>
    <d v="1899-12-30T10:00:00"/>
    <x v="0"/>
    <n v="200"/>
    <x v="1359"/>
    <n v="204.8"/>
    <d v="1899-12-30T11:00:00"/>
    <n v="4.8000000000000114"/>
    <n v="-4.8000000000000114"/>
    <n v="414"/>
    <n v="-1987.2000000000048"/>
    <n v="39"/>
    <n v="-2026.2000000000048"/>
    <x v="1"/>
    <n v="2.4000000000000101E-2"/>
    <n v="1958200"/>
    <n v="47000"/>
    <n v="9791"/>
    <n v="991"/>
    <n v="-47987.800000000112"/>
    <x v="1388"/>
  </r>
  <r>
    <x v="14"/>
    <x v="642"/>
    <d v="1899-12-30T12:00:00"/>
    <x v="1"/>
    <n v="365"/>
    <x v="1360"/>
    <n v="358.1"/>
    <d v="1899-12-30T12:00:00"/>
    <n v="6.8999999999999773"/>
    <n v="-6.8999999999999773"/>
    <n v="288"/>
    <n v="-1987.1999999999935"/>
    <n v="48"/>
    <n v="-2035.1999999999935"/>
    <x v="1"/>
    <n v="1.8904109589040999E-2"/>
    <n v="2486015"/>
    <n v="47000"/>
    <n v="6811"/>
    <n v="1232"/>
    <n v="-48227.899999999849"/>
    <x v="1389"/>
  </r>
  <r>
    <x v="4"/>
    <x v="643"/>
    <d v="1899-12-30T10:00:00"/>
    <x v="1"/>
    <n v="547.1"/>
    <x v="1361"/>
    <n v="577.79999999999995"/>
    <d v="1899-12-30T15:00:00"/>
    <n v="10.350000000000023"/>
    <n v="30.699999999999932"/>
    <n v="192"/>
    <n v="5894.3999999999869"/>
    <n v="50"/>
    <n v="5844.3999999999869"/>
    <x v="0"/>
    <n v="1.8917930908426299E-2"/>
    <n v="2484381.1"/>
    <n v="47000"/>
    <n v="4541"/>
    <n v="1278"/>
    <n v="138130.69999999969"/>
    <x v="1390"/>
  </r>
  <r>
    <x v="14"/>
    <x v="644"/>
    <d v="1899-12-30T11:15:00"/>
    <x v="0"/>
    <n v="335.05"/>
    <x v="1362"/>
    <n v="340.35"/>
    <d v="1899-12-30T13:30:00"/>
    <n v="5.3000000000000114"/>
    <n v="-5.3000000000000114"/>
    <n v="375"/>
    <n v="-1987.5000000000043"/>
    <n v="59"/>
    <n v="-2046.5000000000043"/>
    <x v="1"/>
    <n v="1.58185345470826E-2"/>
    <n v="2970888.35"/>
    <n v="47000"/>
    <n v="8867"/>
    <n v="1498"/>
    <n v="-48493.1000000001"/>
    <x v="1391"/>
  </r>
  <r>
    <x v="11"/>
    <x v="644"/>
    <d v="1899-12-30T11:15:00"/>
    <x v="1"/>
    <n v="1716.25"/>
    <x v="1363"/>
    <n v="1678.5"/>
    <d v="1899-12-30T11:15:00"/>
    <n v="37.75"/>
    <n v="-37.75"/>
    <n v="52"/>
    <n v="-1963"/>
    <n v="41"/>
    <n v="-2004"/>
    <x v="1"/>
    <n v="2.1995630007283301E-2"/>
    <n v="2136731.25"/>
    <n v="47000"/>
    <n v="1245"/>
    <n v="1057"/>
    <n v="-48055.75"/>
    <x v="1392"/>
  </r>
  <r>
    <x v="7"/>
    <x v="645"/>
    <d v="1899-12-30T10:45:00"/>
    <x v="0"/>
    <n v="2813.15"/>
    <x v="1364"/>
    <n v="2873.85"/>
    <d v="1899-12-30T13:15:00"/>
    <n v="60.699999999999818"/>
    <n v="-60.699999999999818"/>
    <n v="32"/>
    <n v="-1942.3999999999942"/>
    <n v="42"/>
    <n v="-1984.3999999999942"/>
    <x v="1"/>
    <n v="2.1577235483354901E-2"/>
    <n v="2177378.1"/>
    <n v="47000"/>
    <n v="774"/>
    <n v="1101"/>
    <n v="-48082.799999999857"/>
    <x v="1393"/>
  </r>
  <r>
    <x v="10"/>
    <x v="646"/>
    <d v="1899-12-30T10:00:00"/>
    <x v="1"/>
    <n v="416.95"/>
    <x v="1365"/>
    <n v="450.2"/>
    <d v="1899-12-30T15:00:00"/>
    <n v="8.9499999999999886"/>
    <n v="33.25"/>
    <n v="222"/>
    <n v="7381.5"/>
    <n v="45"/>
    <n v="7336.5"/>
    <x v="0"/>
    <n v="2.1465403525602601E-2"/>
    <n v="2189404.4499999997"/>
    <n v="47000"/>
    <n v="5251"/>
    <n v="1139"/>
    <n v="173456.75"/>
    <x v="1394"/>
  </r>
  <r>
    <x v="15"/>
    <x v="646"/>
    <d v="1899-12-30T11:00:00"/>
    <x v="0"/>
    <n v="60.3"/>
    <x v="1366"/>
    <n v="61.75"/>
    <d v="1899-12-30T13:15:00"/>
    <n v="1.4500000000000028"/>
    <n v="-1.4500000000000028"/>
    <n v="1357"/>
    <n v="-1967.650000000004"/>
    <n v="39"/>
    <n v="-2006.650000000004"/>
    <x v="1"/>
    <n v="2.40464344941957E-2"/>
    <n v="1954503.9"/>
    <n v="47000"/>
    <n v="32413"/>
    <n v="990"/>
    <n v="-47988.850000000093"/>
    <x v="1395"/>
  </r>
  <r>
    <x v="17"/>
    <x v="647"/>
    <d v="1899-12-30T11:00:00"/>
    <x v="1"/>
    <n v="280.75"/>
    <x v="1367"/>
    <n v="275.55"/>
    <d v="1899-12-30T11:00:00"/>
    <n v="5.1999999999999886"/>
    <n v="-5.1999999999999886"/>
    <n v="382"/>
    <n v="-1986.3999999999955"/>
    <n v="49"/>
    <n v="-2035.3999999999955"/>
    <x v="1"/>
    <n v="1.8521816562778199E-2"/>
    <n v="2537418.5"/>
    <n v="47000"/>
    <n v="9038"/>
    <n v="1257"/>
    <n v="-48254.599999999897"/>
    <x v="1396"/>
  </r>
  <r>
    <x v="8"/>
    <x v="647"/>
    <d v="1899-12-30T10:00:00"/>
    <x v="1"/>
    <n v="1754.15"/>
    <x v="1368"/>
    <n v="1720"/>
    <d v="1899-12-30T15:00:00"/>
    <n v="55.550000000000182"/>
    <n v="-34.150000000000091"/>
    <n v="35"/>
    <n v="-1195.2500000000032"/>
    <n v="28"/>
    <n v="-1223.2500000000032"/>
    <x v="1"/>
    <n v="3.1667759313627801E-2"/>
    <n v="1484010.9000000001"/>
    <n v="47000"/>
    <n v="846"/>
    <n v="735"/>
    <n v="-29625.900000000078"/>
    <x v="1397"/>
  </r>
  <r>
    <x v="12"/>
    <x v="647"/>
    <d v="1899-12-30T11:30:00"/>
    <x v="1"/>
    <n v="5047.45"/>
    <x v="1369"/>
    <n v="4928.3"/>
    <d v="1899-12-30T11:30:00"/>
    <n v="119.14999999999964"/>
    <n v="-119.14999999999964"/>
    <n v="16"/>
    <n v="-1906.3999999999942"/>
    <n v="37"/>
    <n v="-1943.3999999999942"/>
    <x v="1"/>
    <n v="2.36059792568524E-2"/>
    <n v="1988695.2999999998"/>
    <n v="47000"/>
    <n v="394"/>
    <n v="983"/>
    <n v="-47928.09999999986"/>
    <x v="1398"/>
  </r>
  <r>
    <x v="0"/>
    <x v="647"/>
    <d v="1899-12-30T11:15:00"/>
    <x v="1"/>
    <n v="72"/>
    <x v="1370"/>
    <n v="70.25"/>
    <d v="1899-12-30T11:15:00"/>
    <n v="1.75"/>
    <n v="-1.75"/>
    <n v="1128"/>
    <n v="-1974"/>
    <n v="37"/>
    <n v="-2011"/>
    <x v="1"/>
    <n v="2.4305555555555601E-2"/>
    <n v="1933704"/>
    <n v="47000"/>
    <n v="26857"/>
    <n v="956"/>
    <n v="-47955.75"/>
    <x v="1399"/>
  </r>
  <r>
    <x v="9"/>
    <x v="648"/>
    <d v="1899-12-30T10:00:00"/>
    <x v="0"/>
    <n v="1611"/>
    <x v="1371"/>
    <n v="1630.2"/>
    <d v="1899-12-30T14:15:00"/>
    <n v="19.200000000000045"/>
    <n v="-19.200000000000045"/>
    <n v="104"/>
    <n v="-1996.8000000000047"/>
    <n v="78"/>
    <n v="-2074.8000000000047"/>
    <x v="1"/>
    <n v="1.1918063314711401E-2"/>
    <n v="3942117"/>
    <n v="47000"/>
    <n v="2447"/>
    <n v="1983"/>
    <n v="-48965.400000000111"/>
    <x v="1400"/>
  </r>
  <r>
    <x v="7"/>
    <x v="648"/>
    <d v="1899-12-30T10:00:00"/>
    <x v="0"/>
    <n v="2943.9"/>
    <x v="1372"/>
    <n v="2911.7"/>
    <d v="1899-12-30T15:00:00"/>
    <n v="36.099999999999909"/>
    <n v="32.200000000000273"/>
    <n v="55"/>
    <n v="1771.000000000015"/>
    <n v="75"/>
    <n v="1696.000000000015"/>
    <x v="0"/>
    <n v="1.2262644790923601E-2"/>
    <n v="3830013.9"/>
    <n v="47000"/>
    <n v="1301"/>
    <n v="1905"/>
    <n v="39987.200000000354"/>
    <x v="1401"/>
  </r>
  <r>
    <x v="12"/>
    <x v="648"/>
    <d v="1899-12-30T10:00:00"/>
    <x v="0"/>
    <n v="4933"/>
    <x v="1373"/>
    <n v="4649.1499999999996"/>
    <d v="1899-12-30T15:00:00"/>
    <n v="120.94999999999982"/>
    <n v="283.85000000000036"/>
    <n v="16"/>
    <n v="4541.6000000000058"/>
    <n v="36"/>
    <n v="4505.6000000000058"/>
    <x v="0"/>
    <n v="2.4518548550577699E-2"/>
    <n v="1914004"/>
    <n v="47000"/>
    <n v="388"/>
    <n v="930"/>
    <n v="109203.80000000013"/>
    <x v="1402"/>
  </r>
  <r>
    <x v="15"/>
    <x v="648"/>
    <d v="1899-12-30T10:00:00"/>
    <x v="0"/>
    <n v="63.45"/>
    <x v="1374"/>
    <n v="64.95"/>
    <d v="1899-12-30T14:00:00"/>
    <n v="1.5"/>
    <n v="-1.5"/>
    <n v="1313"/>
    <n v="-1969.5"/>
    <n v="39"/>
    <n v="-2008.5"/>
    <x v="1"/>
    <n v="2.3640661938534299E-2"/>
    <n v="1988078.85"/>
    <n v="47000"/>
    <n v="31333"/>
    <n v="1006"/>
    <n v="-48005.5"/>
    <x v="1403"/>
  </r>
  <r>
    <x v="13"/>
    <x v="649"/>
    <d v="1899-12-30T10:00:00"/>
    <x v="1"/>
    <n v="164.75"/>
    <x v="1375"/>
    <n v="171.9"/>
    <d v="1899-12-30T15:00:00"/>
    <n v="1.4000000000000057"/>
    <n v="7.1500000000000057"/>
    <n v="1405"/>
    <n v="10045.750000000007"/>
    <n v="109"/>
    <n v="9936.7500000000073"/>
    <x v="0"/>
    <n v="8.4977238239757596E-3"/>
    <n v="5530822.25"/>
    <n v="47000"/>
    <n v="33571"/>
    <n v="2826"/>
    <n v="237206.6500000002"/>
    <x v="1404"/>
  </r>
  <r>
    <x v="1"/>
    <x v="650"/>
    <d v="1899-12-30T10:30:00"/>
    <x v="0"/>
    <n v="316.35000000000002"/>
    <x v="1376"/>
    <n v="305.89999999999998"/>
    <d v="1899-12-30T15:00:00"/>
    <n v="4.8999999999999773"/>
    <n v="10.450000000000045"/>
    <n v="406"/>
    <n v="4242.7000000000189"/>
    <n v="59"/>
    <n v="4183.7000000000189"/>
    <x v="0"/>
    <n v="1.5489173383910201E-2"/>
    <n v="3228035.4000000004"/>
    <n v="50000"/>
    <n v="10204"/>
    <n v="1588"/>
    <n v="105043.80000000047"/>
    <x v="1405"/>
  </r>
  <r>
    <x v="9"/>
    <x v="651"/>
    <d v="1899-12-30T10:45:00"/>
    <x v="1"/>
    <n v="1587"/>
    <x v="1377"/>
    <n v="1625"/>
    <d v="1899-12-30T15:00:00"/>
    <n v="26.700000000000045"/>
    <n v="38"/>
    <n v="74"/>
    <n v="2812"/>
    <n v="55"/>
    <n v="2757"/>
    <x v="0"/>
    <n v="1.68241965973535E-2"/>
    <n v="2970864"/>
    <n v="50000"/>
    <n v="1872"/>
    <n v="1504"/>
    <n v="69632"/>
    <x v="1406"/>
  </r>
  <r>
    <x v="7"/>
    <x v="651"/>
    <d v="1899-12-30T10:00:00"/>
    <x v="1"/>
    <n v="3310"/>
    <x v="1378"/>
    <n v="3575.75"/>
    <d v="1899-12-30T15:00:00"/>
    <n v="55"/>
    <n v="265.75"/>
    <n v="36"/>
    <n v="9567"/>
    <n v="58"/>
    <n v="9509"/>
    <x v="0"/>
    <n v="1.6616314199395799E-2"/>
    <n v="3008790"/>
    <n v="50000"/>
    <n v="909"/>
    <n v="1565"/>
    <n v="240001.75"/>
    <x v="1407"/>
  </r>
  <r>
    <x v="13"/>
    <x v="651"/>
    <d v="1899-12-30T10:00:00"/>
    <x v="0"/>
    <n v="178.15"/>
    <x v="1379"/>
    <n v="180.95"/>
    <d v="1899-12-30T12:30:00"/>
    <n v="2.7999999999999829"/>
    <n v="-2.7999999999999829"/>
    <n v="708"/>
    <n v="-1982.3999999999878"/>
    <n v="59"/>
    <n v="-2041.3999999999878"/>
    <x v="1"/>
    <n v="1.5717092337917401E-2"/>
    <n v="3181224.5500000003"/>
    <n v="50000"/>
    <n v="17857"/>
    <n v="1604"/>
    <n v="-51603.599999999693"/>
    <x v="1408"/>
  </r>
  <r>
    <x v="16"/>
    <x v="651"/>
    <d v="1899-12-30T10:00:00"/>
    <x v="0"/>
    <n v="179.4"/>
    <x v="1290"/>
    <n v="181.5"/>
    <d v="1899-12-30T12:45:00"/>
    <n v="2.0999999999999943"/>
    <n v="-2.0999999999999943"/>
    <n v="942"/>
    <n v="-1978.1999999999946"/>
    <n v="79"/>
    <n v="-2057.1999999999944"/>
    <x v="1"/>
    <n v="1.17056856187291E-2"/>
    <n v="4271334.6000000006"/>
    <n v="50000"/>
    <n v="23809"/>
    <n v="2149"/>
    <n v="-52147.899999999863"/>
    <x v="1409"/>
  </r>
  <r>
    <x v="1"/>
    <x v="651"/>
    <d v="1899-12-30T10:00:00"/>
    <x v="1"/>
    <n v="317.39999999999998"/>
    <x v="1380"/>
    <n v="324.10000000000002"/>
    <d v="1899-12-30T15:00:00"/>
    <n v="6.3499999999999659"/>
    <n v="6.7000000000000455"/>
    <n v="313"/>
    <n v="2097.100000000014"/>
    <n v="47"/>
    <n v="2050.100000000014"/>
    <x v="0"/>
    <n v="2.0006301197227402E-2"/>
    <n v="2499207.5999999996"/>
    <n v="50000"/>
    <n v="7874"/>
    <n v="1263"/>
    <n v="51492.800000000359"/>
    <x v="1410"/>
  </r>
  <r>
    <x v="5"/>
    <x v="652"/>
    <d v="1899-12-30T10:00:00"/>
    <x v="1"/>
    <n v="253"/>
    <x v="1381"/>
    <n v="250.55"/>
    <d v="1899-12-30T15:00:00"/>
    <n v="7.1500000000000057"/>
    <n v="-2.4499999999999886"/>
    <n v="278"/>
    <n v="-681.09999999999684"/>
    <n v="33"/>
    <n v="-714.09999999999684"/>
    <x v="1"/>
    <n v="2.8260869565217402E-2"/>
    <n v="1769229"/>
    <n v="50000"/>
    <n v="6993"/>
    <n v="881"/>
    <n v="-18013.849999999922"/>
    <x v="1411"/>
  </r>
  <r>
    <x v="17"/>
    <x v="653"/>
    <d v="1899-12-30T14:15:00"/>
    <x v="0"/>
    <n v="343.65"/>
    <x v="1382"/>
    <n v="343.8"/>
    <d v="1899-12-30T15:00:00"/>
    <n v="5.25"/>
    <n v="-0.15000000000003411"/>
    <n v="379"/>
    <n v="-56.850000000012926"/>
    <n v="60"/>
    <n v="-116.85000000001293"/>
    <x v="1"/>
    <n v="1.52771715408119E-2"/>
    <n v="3272578.9499999997"/>
    <n v="50000"/>
    <n v="9523"/>
    <n v="1637"/>
    <n v="-3065.4500000003245"/>
    <x v="1412"/>
  </r>
  <r>
    <x v="7"/>
    <x v="654"/>
    <d v="1899-12-30T10:00:00"/>
    <x v="1"/>
    <n v="3760"/>
    <x v="1383"/>
    <n v="3751.55"/>
    <d v="1899-12-30T15:00:00"/>
    <n v="76.25"/>
    <n v="-8.4499999999998181"/>
    <n v="26"/>
    <n v="-219.69999999999527"/>
    <n v="45"/>
    <n v="-264.69999999999527"/>
    <x v="1"/>
    <n v="2.0279255319148901E-2"/>
    <n v="2462800"/>
    <n v="50000"/>
    <n v="655"/>
    <n v="1231"/>
    <n v="-6765.7499999998809"/>
    <x v="1413"/>
  </r>
  <r>
    <x v="16"/>
    <x v="654"/>
    <d v="1899-12-30T10:15:00"/>
    <x v="0"/>
    <n v="184"/>
    <x v="1384"/>
    <n v="185.35"/>
    <d v="1899-12-30T10:30:00"/>
    <n v="1.3499999999999943"/>
    <n v="-1.3499999999999943"/>
    <n v="1456"/>
    <n v="-1965.5999999999917"/>
    <n v="124"/>
    <n v="-2089.5999999999917"/>
    <x v="1"/>
    <n v="7.3369565217391002E-3"/>
    <n v="6814808"/>
    <n v="50000"/>
    <n v="37037"/>
    <n v="3420"/>
    <n v="-53419.949999999786"/>
    <x v="1414"/>
  </r>
  <r>
    <x v="2"/>
    <x v="655"/>
    <d v="1899-12-30T13:15:00"/>
    <x v="1"/>
    <n v="13700"/>
    <x v="1385"/>
    <n v="13542.25"/>
    <d v="1899-12-30T13:15:00"/>
    <n v="157.75"/>
    <n v="-157.75"/>
    <n v="12"/>
    <n v="-1893"/>
    <n v="76"/>
    <n v="-1969"/>
    <x v="1"/>
    <n v="1.1514598540146E-2"/>
    <n v="4329200"/>
    <n v="50000"/>
    <n v="316"/>
    <n v="2153"/>
    <n v="-52002"/>
    <x v="1415"/>
  </r>
  <r>
    <x v="6"/>
    <x v="655"/>
    <d v="1899-12-30T10:15:00"/>
    <x v="1"/>
    <n v="1961.15"/>
    <x v="1386"/>
    <n v="1935"/>
    <d v="1899-12-30T10:15:00"/>
    <n v="26.150000000000091"/>
    <n v="-26.150000000000091"/>
    <n v="76"/>
    <n v="-1987.4000000000069"/>
    <n v="69"/>
    <n v="-2056.4000000000069"/>
    <x v="1"/>
    <n v="1.3334013206537E-2"/>
    <n v="3749718.8000000003"/>
    <n v="50000"/>
    <n v="1912"/>
    <n v="1863"/>
    <n v="-51861.800000000178"/>
    <x v="1416"/>
  </r>
  <r>
    <x v="13"/>
    <x v="655"/>
    <d v="1899-12-30T10:00:00"/>
    <x v="1"/>
    <n v="186.75"/>
    <x v="1387"/>
    <n v="189.05"/>
    <d v="1899-12-30T15:00:00"/>
    <n v="2.1500000000000057"/>
    <n v="2.3000000000000114"/>
    <n v="920"/>
    <n v="2116.0000000000105"/>
    <n v="80"/>
    <n v="2036.0000000000105"/>
    <x v="0"/>
    <n v="1.1512717536814E-2"/>
    <n v="4342871.25"/>
    <n v="50000"/>
    <n v="23255"/>
    <n v="2185"/>
    <n v="51301.500000000262"/>
    <x v="1417"/>
  </r>
  <r>
    <x v="4"/>
    <x v="656"/>
    <d v="1899-12-30T10:00:00"/>
    <x v="0"/>
    <n v="512.5"/>
    <x v="1388"/>
    <n v="517.1"/>
    <d v="1899-12-30T15:00:00"/>
    <n v="7.4500000000000455"/>
    <n v="-4.6000000000000227"/>
    <n v="267"/>
    <n v="-1228.2000000000062"/>
    <n v="64"/>
    <n v="-1292.2000000000062"/>
    <x v="1"/>
    <n v="1.4536585365853699E-2"/>
    <n v="3439387.5"/>
    <n v="50000"/>
    <n v="6711"/>
    <n v="1728"/>
    <n v="-32598.600000000151"/>
    <x v="1418"/>
  </r>
  <r>
    <x v="9"/>
    <x v="657"/>
    <d v="1899-12-30T10:30:00"/>
    <x v="0"/>
    <n v="1750"/>
    <x v="1389"/>
    <n v="1764.4"/>
    <d v="1899-12-30T15:00:00"/>
    <n v="16.549999999999955"/>
    <n v="-14.400000000000091"/>
    <n v="120"/>
    <n v="-1728.0000000000109"/>
    <n v="97"/>
    <n v="-1825.0000000000109"/>
    <x v="1"/>
    <n v="9.4571428571428306E-3"/>
    <n v="5286750"/>
    <n v="50000"/>
    <n v="3021"/>
    <n v="2655"/>
    <n v="-46157.400000000278"/>
    <x v="1419"/>
  </r>
  <r>
    <x v="16"/>
    <x v="657"/>
    <d v="1899-12-30T10:00:00"/>
    <x v="0"/>
    <n v="193.5"/>
    <x v="1390"/>
    <n v="193.7"/>
    <d v="1899-12-30T15:00:00"/>
    <n v="2.1999999999999886"/>
    <n v="-0.19999999999998863"/>
    <n v="899"/>
    <n v="-179.79999999998978"/>
    <n v="81"/>
    <n v="-260.79999999998978"/>
    <x v="1"/>
    <n v="1.1369509043927599E-2"/>
    <n v="4397674.5"/>
    <n v="50000"/>
    <n v="22727"/>
    <n v="2200"/>
    <n v="-6745.3999999997413"/>
    <x v="1420"/>
  </r>
  <r>
    <x v="17"/>
    <x v="658"/>
    <d v="1899-12-30T10:00:00"/>
    <x v="1"/>
    <n v="369"/>
    <x v="1391"/>
    <n v="368.15"/>
    <d v="1899-12-30T15:00:00"/>
    <n v="5.1499999999999773"/>
    <n v="-0.85000000000002274"/>
    <n v="386"/>
    <n v="-328.10000000000878"/>
    <n v="66"/>
    <n v="-394.10000000000878"/>
    <x v="1"/>
    <n v="1.39566395663956E-2"/>
    <n v="3582252"/>
    <n v="50000"/>
    <n v="9708"/>
    <n v="1790"/>
    <n v="-10041.800000000221"/>
    <x v="1421"/>
  </r>
  <r>
    <x v="2"/>
    <x v="658"/>
    <d v="1899-12-30T10:00:00"/>
    <x v="0"/>
    <n v="14285.55"/>
    <x v="1392"/>
    <n v="14512.1"/>
    <d v="1899-12-30T10:15:00"/>
    <n v="226.55000000000109"/>
    <n v="-226.55000000000109"/>
    <n v="8"/>
    <n v="-1812.4000000000087"/>
    <n v="53"/>
    <n v="-1865.4000000000087"/>
    <x v="1"/>
    <n v="1.5858682374847399E-2"/>
    <n v="3142821"/>
    <n v="50000"/>
    <n v="220"/>
    <n v="1584"/>
    <n v="-51425.00000000024"/>
    <x v="1422"/>
  </r>
  <r>
    <x v="1"/>
    <x v="658"/>
    <d v="1899-12-30T10:00:00"/>
    <x v="0"/>
    <n v="358"/>
    <x v="1393"/>
    <n v="355.05"/>
    <d v="1899-12-30T15:00:00"/>
    <n v="3.5500000000000114"/>
    <n v="2.9499999999999886"/>
    <n v="559"/>
    <n v="1649.0499999999936"/>
    <n v="92"/>
    <n v="1557.0499999999936"/>
    <x v="0"/>
    <n v="9.9162011173184704E-3"/>
    <n v="5042072"/>
    <n v="50000"/>
    <n v="14084"/>
    <n v="2511"/>
    <n v="39036.799999999843"/>
    <x v="1423"/>
  </r>
  <r>
    <x v="9"/>
    <x v="659"/>
    <d v="1899-12-30T10:00:00"/>
    <x v="1"/>
    <n v="1763.65"/>
    <x v="1394"/>
    <n v="1813.05"/>
    <d v="1899-12-30T15:00:00"/>
    <n v="19.150000000000091"/>
    <n v="49.399999999999864"/>
    <n v="104"/>
    <n v="5137.5999999999858"/>
    <n v="86"/>
    <n v="5051.5999999999858"/>
    <x v="0"/>
    <n v="1.08581634678083E-2"/>
    <n v="4603126.5"/>
    <n v="50000"/>
    <n v="2610"/>
    <n v="2334"/>
    <n v="126599.99999999965"/>
    <x v="1424"/>
  </r>
  <r>
    <x v="0"/>
    <x v="659"/>
    <d v="1899-12-30T10:15:00"/>
    <x v="0"/>
    <n v="72.8"/>
    <x v="1395"/>
    <n v="73.599999999999994"/>
    <d v="1899-12-30T10:30:00"/>
    <n v="0.79999999999999716"/>
    <n v="-0.79999999999999716"/>
    <n v="2430"/>
    <n v="-1943.9999999999932"/>
    <n v="82"/>
    <n v="-2025.9999999999932"/>
    <x v="1"/>
    <n v="1.0989010989011E-2"/>
    <n v="4550000"/>
    <n v="50000"/>
    <n v="62500"/>
    <n v="2288"/>
    <n v="-52287.999999999825"/>
    <x v="1425"/>
  </r>
  <r>
    <x v="5"/>
    <x v="660"/>
    <d v="1899-12-30T11:15:00"/>
    <x v="1"/>
    <n v="276.8"/>
    <x v="1396"/>
    <n v="271.14999999999998"/>
    <d v="1899-12-30T11:15:00"/>
    <n v="5.6500000000000341"/>
    <n v="-5.6500000000000341"/>
    <n v="352"/>
    <n v="-1988.800000000012"/>
    <n v="45"/>
    <n v="-2033.800000000012"/>
    <x v="1"/>
    <n v="2.04118497109828E-2"/>
    <n v="2449403.2000000002"/>
    <n v="50000"/>
    <n v="8849"/>
    <n v="1213"/>
    <n v="-51209.850000000304"/>
    <x v="1426"/>
  </r>
  <r>
    <x v="1"/>
    <x v="661"/>
    <d v="1899-12-30T10:30:00"/>
    <x v="1"/>
    <n v="346.4"/>
    <x v="1397"/>
    <n v="343.3"/>
    <d v="1899-12-30T10:30:00"/>
    <n v="3.0999999999999659"/>
    <n v="-3.0999999999999659"/>
    <n v="640"/>
    <n v="-1983.9999999999782"/>
    <n v="102"/>
    <n v="-2085.9999999999782"/>
    <x v="1"/>
    <n v="8.94919168591214E-3"/>
    <n v="5587085.5999999996"/>
    <n v="50000"/>
    <n v="16129"/>
    <n v="2782"/>
    <n v="-52781.899999999448"/>
    <x v="1427"/>
  </r>
  <r>
    <x v="16"/>
    <x v="662"/>
    <d v="1899-12-30T13:45:00"/>
    <x v="0"/>
    <n v="181.1"/>
    <x v="1398"/>
    <n v="180.9"/>
    <d v="1899-12-30T15:00:00"/>
    <n v="0.80000000000001137"/>
    <n v="0.19999999999998863"/>
    <n v="2430"/>
    <n v="485.99999999997237"/>
    <n v="203"/>
    <n v="282.99999999997237"/>
    <x v="0"/>
    <n v="4.4174489232468904E-3"/>
    <n v="11318568.9"/>
    <n v="50000"/>
    <n v="62499"/>
    <n v="5657"/>
    <n v="6842.7999999992899"/>
    <x v="1428"/>
  </r>
  <r>
    <x v="13"/>
    <x v="663"/>
    <d v="1899-12-30T10:00:00"/>
    <x v="0"/>
    <n v="179"/>
    <x v="1399"/>
    <n v="180.25"/>
    <d v="1899-12-30T14:00:00"/>
    <n v="1.25"/>
    <n v="-1.25"/>
    <n v="1571"/>
    <n v="-1963.75"/>
    <n v="130"/>
    <n v="-2093.75"/>
    <x v="1"/>
    <n v="6.9832402234636902E-3"/>
    <n v="7160000"/>
    <n v="50000"/>
    <n v="40000"/>
    <n v="3593"/>
    <n v="-53593"/>
    <x v="1429"/>
  </r>
  <r>
    <x v="2"/>
    <x v="664"/>
    <d v="1899-12-30T13:00:00"/>
    <x v="0"/>
    <n v="14211"/>
    <x v="1400"/>
    <n v="14285"/>
    <d v="1899-12-30T15:15:00"/>
    <n v="74"/>
    <n v="-74"/>
    <n v="27"/>
    <n v="-1998"/>
    <n v="177"/>
    <n v="-2175"/>
    <x v="1"/>
    <n v="5.2072338329463104E-3"/>
    <n v="9592425"/>
    <n v="50000"/>
    <n v="675"/>
    <n v="4809"/>
    <n v="-54759"/>
    <x v="1430"/>
  </r>
  <r>
    <x v="13"/>
    <x v="664"/>
    <d v="1899-12-30T12:45:00"/>
    <x v="1"/>
    <n v="182"/>
    <x v="1401"/>
    <n v="180.3"/>
    <d v="1899-12-30T12:45:00"/>
    <n v="1.6999999999999886"/>
    <n v="-1.6999999999999886"/>
    <n v="1160"/>
    <n v="-1971.9999999999868"/>
    <n v="97"/>
    <n v="-2068.9999999999868"/>
    <x v="1"/>
    <n v="9.3406593406592797E-3"/>
    <n v="5352802"/>
    <n v="50000"/>
    <n v="29411"/>
    <n v="2664"/>
    <n v="-52662.699999999662"/>
    <x v="1431"/>
  </r>
  <r>
    <x v="12"/>
    <x v="664"/>
    <d v="1899-12-30T10:00:00"/>
    <x v="0"/>
    <n v="5017"/>
    <x v="1402"/>
    <n v="5042"/>
    <d v="1899-12-30T10:15:00"/>
    <n v="25"/>
    <n v="-25"/>
    <n v="79"/>
    <n v="-1975"/>
    <n v="183"/>
    <n v="-2158"/>
    <x v="1"/>
    <n v="4.9830576041458999E-3"/>
    <n v="10034000"/>
    <n v="50000"/>
    <n v="2000"/>
    <n v="5030"/>
    <n v="-55030"/>
    <x v="1432"/>
  </r>
  <r>
    <x v="10"/>
    <x v="665"/>
    <d v="1899-12-30T10:00:00"/>
    <x v="0"/>
    <n v="485"/>
    <x v="1403"/>
    <n v="478.15"/>
    <d v="1899-12-30T15:00:00"/>
    <n v="5.3000000000000114"/>
    <n v="6.8500000000000227"/>
    <n v="375"/>
    <n v="2568.7500000000086"/>
    <n v="84"/>
    <n v="2484.7500000000086"/>
    <x v="0"/>
    <n v="1.0927835051546399E-2"/>
    <n v="4575005"/>
    <n v="50000"/>
    <n v="9433"/>
    <n v="2272"/>
    <n v="62344.050000000214"/>
    <x v="1433"/>
  </r>
  <r>
    <x v="6"/>
    <x v="665"/>
    <d v="1899-12-30T10:00:00"/>
    <x v="0"/>
    <n v="2016"/>
    <x v="1404"/>
    <n v="2001.95"/>
    <d v="1899-12-30T15:00:00"/>
    <n v="17.799999999999955"/>
    <n v="14.049999999999955"/>
    <n v="112"/>
    <n v="1573.5999999999949"/>
    <n v="104"/>
    <n v="1469.5999999999949"/>
    <x v="0"/>
    <n v="8.8293650793650601E-3"/>
    <n v="5660928"/>
    <n v="50000"/>
    <n v="2808"/>
    <n v="2821"/>
    <n v="36631.39999999987"/>
    <x v="1434"/>
  </r>
  <r>
    <x v="2"/>
    <x v="666"/>
    <d v="1899-12-30T10:00:00"/>
    <x v="0"/>
    <n v="13911.65"/>
    <x v="1405"/>
    <n v="13844.7"/>
    <d v="1899-12-30T15:00:00"/>
    <n v="205.35000000000036"/>
    <n v="66.949999999998909"/>
    <n v="9"/>
    <n v="602.54999999999018"/>
    <n v="58"/>
    <n v="544.54999999999018"/>
    <x v="0"/>
    <n v="1.47610096573735E-2"/>
    <n v="3380530.9499999997"/>
    <n v="50000"/>
    <n v="243"/>
    <n v="1687"/>
    <n v="14581.849999999735"/>
    <x v="1435"/>
  </r>
  <r>
    <x v="8"/>
    <x v="666"/>
    <d v="1899-12-30T10:00:00"/>
    <x v="0"/>
    <n v="1716.1"/>
    <x v="1406"/>
    <n v="1680"/>
    <d v="1899-12-30T15:00:00"/>
    <n v="35.850000000000136"/>
    <n v="36.099999999999909"/>
    <n v="55"/>
    <n v="1985.499999999995"/>
    <n v="43"/>
    <n v="1942.499999999995"/>
    <x v="0"/>
    <n v="2.0890391002855401E-2"/>
    <n v="2392243.4"/>
    <n v="50000"/>
    <n v="1394"/>
    <n v="1184"/>
    <n v="49139.39999999987"/>
    <x v="1436"/>
  </r>
  <r>
    <x v="1"/>
    <x v="666"/>
    <d v="1899-12-30T10:00:00"/>
    <x v="0"/>
    <n v="390.35"/>
    <x v="1407"/>
    <n v="396.65"/>
    <d v="1899-12-30T13:00:00"/>
    <n v="6.2999999999999545"/>
    <n v="-6.2999999999999545"/>
    <n v="316"/>
    <n v="-1990.7999999999856"/>
    <n v="58"/>
    <n v="-2048.7999999999856"/>
    <x v="1"/>
    <n v="1.6139362110925998E-2"/>
    <n v="3097817.6"/>
    <n v="50000"/>
    <n v="7936"/>
    <n v="1562"/>
    <n v="-51558.799999999639"/>
    <x v="1437"/>
  </r>
  <r>
    <x v="10"/>
    <x v="667"/>
    <d v="1899-12-30T10:00:00"/>
    <x v="1"/>
    <n v="475.9"/>
    <x v="1408"/>
    <n v="481.5"/>
    <d v="1899-12-30T15:00:00"/>
    <n v="4.3999999999999773"/>
    <n v="5.6000000000000227"/>
    <n v="452"/>
    <n v="2531.2000000000103"/>
    <n v="100"/>
    <n v="2431.2000000000103"/>
    <x v="0"/>
    <n v="9.2456398403025393E-3"/>
    <n v="5407651.7000000002"/>
    <n v="50000"/>
    <n v="11363"/>
    <n v="2720"/>
    <n v="60912.800000000258"/>
    <x v="1438"/>
  </r>
  <r>
    <x v="6"/>
    <x v="667"/>
    <d v="1899-12-30T10:00:00"/>
    <x v="1"/>
    <n v="2021.15"/>
    <x v="1409"/>
    <n v="2016.9"/>
    <d v="1899-12-30T15:00:00"/>
    <n v="47.150000000000091"/>
    <n v="-4.25"/>
    <n v="42"/>
    <n v="-178.5"/>
    <n v="40"/>
    <n v="-218.5"/>
    <x v="1"/>
    <n v="2.3328303193726401E-2"/>
    <n v="2142419"/>
    <n v="50000"/>
    <n v="1060"/>
    <n v="1071"/>
    <n v="-5576"/>
    <x v="1439"/>
  </r>
  <r>
    <x v="0"/>
    <x v="667"/>
    <d v="1899-12-30T10:15:00"/>
    <x v="1"/>
    <n v="82.7"/>
    <x v="1410"/>
    <n v="83.1"/>
    <d v="1899-12-30T15:00:00"/>
    <n v="1.7000000000000028"/>
    <n v="0.39999999999999147"/>
    <n v="1160"/>
    <n v="463.99999999999011"/>
    <n v="45"/>
    <n v="418.99999999999011"/>
    <x v="0"/>
    <n v="2.05562273276905E-2"/>
    <n v="2432289.7000000002"/>
    <n v="50000"/>
    <n v="29411"/>
    <n v="1220"/>
    <n v="10544.399999999749"/>
    <x v="1440"/>
  </r>
  <r>
    <x v="2"/>
    <x v="668"/>
    <d v="1899-12-30T12:15:00"/>
    <x v="1"/>
    <n v="13999"/>
    <x v="1411"/>
    <n v="13992"/>
    <d v="1899-12-30T15:00:00"/>
    <n v="90.149999999999636"/>
    <n v="-7"/>
    <n v="22"/>
    <n v="-154"/>
    <n v="142"/>
    <n v="-296"/>
    <x v="1"/>
    <n v="6.4397456961211201E-3"/>
    <n v="7755446"/>
    <n v="50000"/>
    <n v="554"/>
    <n v="3877"/>
    <n v="-7755"/>
    <x v="1441"/>
  </r>
  <r>
    <x v="3"/>
    <x v="668"/>
    <d v="1899-12-30T10:00:00"/>
    <x v="1"/>
    <n v="1465.7"/>
    <x v="1412"/>
    <n v="1508.6"/>
    <d v="1899-12-30T15:00:00"/>
    <n v="12.600000000000136"/>
    <n v="42.899999999999864"/>
    <n v="158"/>
    <n v="6778.1999999999789"/>
    <n v="109"/>
    <n v="6669.1999999999789"/>
    <x v="0"/>
    <n v="8.5965750153511201E-3"/>
    <n v="5815897.6000000006"/>
    <n v="50000"/>
    <n v="3968"/>
    <n v="2951"/>
    <n v="167276.19999999946"/>
    <x v="1442"/>
  </r>
  <r>
    <x v="11"/>
    <x v="668"/>
    <d v="1899-12-30T12:00:00"/>
    <x v="1"/>
    <n v="1923.25"/>
    <x v="1413"/>
    <n v="1905"/>
    <d v="1899-12-30T12:00:00"/>
    <n v="18.25"/>
    <n v="-18.25"/>
    <n v="109"/>
    <n v="-1989.25"/>
    <n v="96"/>
    <n v="-2085.25"/>
    <x v="1"/>
    <n v="9.48914597686208E-3"/>
    <n v="5267781.75"/>
    <n v="50000"/>
    <n v="2739"/>
    <n v="2622"/>
    <n v="-52608.75"/>
    <x v="1443"/>
  </r>
  <r>
    <x v="2"/>
    <x v="669"/>
    <d v="1899-12-30T10:15:00"/>
    <x v="0"/>
    <n v="14160"/>
    <x v="1414"/>
    <n v="13890"/>
    <d v="1899-12-30T15:00:00"/>
    <n v="135"/>
    <n v="270"/>
    <n v="14"/>
    <n v="3780"/>
    <n v="91"/>
    <n v="3689"/>
    <x v="0"/>
    <n v="9.5338983050847498E-3"/>
    <n v="5239200"/>
    <n v="50000"/>
    <n v="370"/>
    <n v="2595"/>
    <n v="97305"/>
    <x v="1444"/>
  </r>
  <r>
    <x v="6"/>
    <x v="669"/>
    <d v="1899-12-30T10:00:00"/>
    <x v="0"/>
    <n v="1990.25"/>
    <x v="1415"/>
    <n v="1957.9"/>
    <d v="1899-12-30T15:00:00"/>
    <n v="18.049999999999955"/>
    <n v="32.349999999999909"/>
    <n v="110"/>
    <n v="3558.49999999999"/>
    <n v="100"/>
    <n v="3458.49999999999"/>
    <x v="0"/>
    <n v="9.0692124105011696E-3"/>
    <n v="5512992.5"/>
    <n v="50000"/>
    <n v="2770"/>
    <n v="2735"/>
    <n v="86874.499999999753"/>
    <x v="1445"/>
  </r>
  <r>
    <x v="13"/>
    <x v="669"/>
    <d v="1899-12-30T10:00:00"/>
    <x v="0"/>
    <n v="161"/>
    <x v="780"/>
    <n v="158.55000000000001"/>
    <d v="1899-12-30T15:00:00"/>
    <n v="1.1999999999999886"/>
    <n v="2.4499999999999886"/>
    <n v="1635"/>
    <n v="4005.7499999999814"/>
    <n v="121"/>
    <n v="3884.7499999999814"/>
    <x v="0"/>
    <n v="7.45341614906825E-3"/>
    <n v="6708226"/>
    <n v="50000"/>
    <n v="41666"/>
    <n v="3329"/>
    <n v="98752.699999999531"/>
    <x v="1446"/>
  </r>
  <r>
    <x v="16"/>
    <x v="669"/>
    <d v="1899-12-30T10:00:00"/>
    <x v="0"/>
    <n v="171.75"/>
    <x v="1416"/>
    <n v="166.45"/>
    <d v="1899-12-30T15:00:00"/>
    <n v="1.4499999999999886"/>
    <n v="5.3000000000000114"/>
    <n v="1357"/>
    <n v="7192.1000000000158"/>
    <n v="106"/>
    <n v="7086.1000000000158"/>
    <x v="0"/>
    <n v="8.4425036390101196E-3"/>
    <n v="5922283.5"/>
    <n v="50000"/>
    <n v="34482"/>
    <n v="2916"/>
    <n v="179838.60000000038"/>
    <x v="1447"/>
  </r>
  <r>
    <x v="14"/>
    <x v="669"/>
    <d v="1899-12-30T10:00:00"/>
    <x v="1"/>
    <n v="460.7"/>
    <x v="1329"/>
    <n v="469.05"/>
    <d v="1899-12-30T15:00:00"/>
    <n v="3"/>
    <n v="8.3500000000000227"/>
    <n v="661"/>
    <n v="5519.3500000000149"/>
    <n v="142"/>
    <n v="5377.3500000000149"/>
    <x v="0"/>
    <n v="6.5118298241805999E-3"/>
    <n v="7678026.2000000002"/>
    <n v="50000"/>
    <n v="16666"/>
    <n v="3874"/>
    <n v="135287.10000000038"/>
    <x v="1448"/>
  </r>
  <r>
    <x v="0"/>
    <x v="669"/>
    <d v="1899-12-30T10:00:00"/>
    <x v="0"/>
    <n v="83.6"/>
    <x v="1417"/>
    <n v="80.900000000000006"/>
    <d v="1899-12-30T15:00:00"/>
    <n v="1"/>
    <n v="2.6999999999999886"/>
    <n v="1955"/>
    <n v="5278.4999999999782"/>
    <n v="74"/>
    <n v="5204.4999999999782"/>
    <x v="0"/>
    <n v="1.19617224880383E-2"/>
    <n v="4179999.9999999995"/>
    <n v="50000"/>
    <n v="50000"/>
    <n v="2057"/>
    <n v="132942.99999999942"/>
    <x v="1449"/>
  </r>
  <r>
    <x v="1"/>
    <x v="669"/>
    <d v="1899-12-30T10:00:00"/>
    <x v="0"/>
    <n v="369.2"/>
    <x v="1418"/>
    <n v="364"/>
    <d v="1899-12-30T15:00:00"/>
    <n v="4.3000000000000114"/>
    <n v="5.1999999999999886"/>
    <n v="462"/>
    <n v="2402.3999999999946"/>
    <n v="78"/>
    <n v="2324.3999999999946"/>
    <x v="0"/>
    <n v="1.16468039003251E-2"/>
    <n v="4292688.3999999994"/>
    <n v="50000"/>
    <n v="11627"/>
    <n v="2132"/>
    <n v="58328.39999999987"/>
    <x v="1450"/>
  </r>
  <r>
    <x v="17"/>
    <x v="670"/>
    <d v="1899-12-30T10:00:00"/>
    <x v="0"/>
    <n v="318.5"/>
    <x v="1419"/>
    <n v="315.60000000000002"/>
    <d v="1899-12-30T15:00:00"/>
    <n v="8.5"/>
    <n v="2.8999999999999773"/>
    <n v="234"/>
    <n v="678.59999999999468"/>
    <n v="35"/>
    <n v="643.59999999999468"/>
    <x v="0"/>
    <n v="2.6687598116169501E-2"/>
    <n v="1873417"/>
    <n v="50000"/>
    <n v="5882"/>
    <n v="933"/>
    <n v="16124.799999999865"/>
    <x v="1451"/>
  </r>
  <r>
    <x v="16"/>
    <x v="670"/>
    <d v="1899-12-30T10:00:00"/>
    <x v="0"/>
    <n v="166.75"/>
    <x v="1420"/>
    <n v="167.75"/>
    <d v="1899-12-30T12:45:00"/>
    <n v="1"/>
    <n v="-1"/>
    <n v="1955"/>
    <n v="-1955"/>
    <n v="151"/>
    <n v="-2106"/>
    <x v="1"/>
    <n v="5.9970014992503798E-3"/>
    <n v="8337500"/>
    <n v="50000"/>
    <n v="50000"/>
    <n v="4182"/>
    <n v="-54182"/>
    <x v="1452"/>
  </r>
  <r>
    <x v="10"/>
    <x v="671"/>
    <d v="1899-12-30T10:00:00"/>
    <x v="0"/>
    <n v="492.95"/>
    <x v="1421"/>
    <n v="501.25"/>
    <d v="1899-12-30T10:30:00"/>
    <n v="8.3000000000000114"/>
    <n v="-8.3000000000000114"/>
    <n v="240"/>
    <n v="-1992.0000000000027"/>
    <n v="55"/>
    <n v="-2047.0000000000027"/>
    <x v="1"/>
    <n v="1.6837407444974199E-2"/>
    <n v="2969530.8"/>
    <n v="50000"/>
    <n v="6024"/>
    <n v="1498"/>
    <n v="-51497.20000000007"/>
    <x v="1453"/>
  </r>
  <r>
    <x v="14"/>
    <x v="671"/>
    <d v="1899-12-30T10:00:00"/>
    <x v="0"/>
    <n v="456.55"/>
    <x v="1422"/>
    <n v="462.65"/>
    <d v="1899-12-30T13:00:00"/>
    <n v="6.0999999999999659"/>
    <n v="-6.0999999999999659"/>
    <n v="326"/>
    <n v="-1988.599999999989"/>
    <n v="69"/>
    <n v="-2057.599999999989"/>
    <x v="1"/>
    <n v="1.3361077647574099E-2"/>
    <n v="3741883.8000000003"/>
    <n v="50000"/>
    <n v="8196"/>
    <n v="1884"/>
    <n v="-51879.599999999722"/>
    <x v="1454"/>
  </r>
  <r>
    <x v="6"/>
    <x v="672"/>
    <d v="1899-12-30T10:00:00"/>
    <x v="0"/>
    <n v="2180"/>
    <x v="1423"/>
    <n v="2196.6"/>
    <d v="1899-12-30T15:00:00"/>
    <n v="53.75"/>
    <n v="-16.599999999999909"/>
    <n v="37"/>
    <n v="-614.19999999999663"/>
    <n v="38"/>
    <n v="-652.19999999999663"/>
    <x v="1"/>
    <n v="2.4655963302752298E-2"/>
    <n v="2027400"/>
    <n v="50000"/>
    <n v="930"/>
    <n v="1018"/>
    <n v="-16455.999999999916"/>
    <x v="1455"/>
  </r>
  <r>
    <x v="6"/>
    <x v="673"/>
    <d v="1899-12-30T10:00:00"/>
    <x v="0"/>
    <n v="2181.1"/>
    <x v="1424"/>
    <n v="2213.4499999999998"/>
    <d v="1899-12-30T10:45:00"/>
    <n v="32.349999999999909"/>
    <n v="-32.349999999999909"/>
    <n v="61"/>
    <n v="-1973.3499999999945"/>
    <n v="62"/>
    <n v="-2035.3499999999945"/>
    <x v="1"/>
    <n v="1.48319655219843E-2"/>
    <n v="3369799.5"/>
    <n v="50000"/>
    <n v="1545"/>
    <n v="1698"/>
    <n v="-51678.749999999862"/>
    <x v="1456"/>
  </r>
  <r>
    <x v="16"/>
    <x v="673"/>
    <d v="1899-12-30T10:00:00"/>
    <x v="0"/>
    <n v="165"/>
    <x v="1425"/>
    <n v="167.05"/>
    <d v="1899-12-30T14:00:00"/>
    <n v="2.0500000000000114"/>
    <n v="-2.0500000000000114"/>
    <n v="964"/>
    <n v="-1976.200000000011"/>
    <n v="74"/>
    <n v="-2050.2000000000107"/>
    <x v="1"/>
    <n v="1.2424242424242501E-2"/>
    <n v="4024350"/>
    <n v="50000"/>
    <n v="24390"/>
    <n v="2025"/>
    <n v="-52024.500000000276"/>
    <x v="1457"/>
  </r>
  <r>
    <x v="11"/>
    <x v="674"/>
    <d v="1899-12-30T10:00:00"/>
    <x v="0"/>
    <n v="1881"/>
    <x v="1426"/>
    <n v="1898.9"/>
    <d v="1899-12-30T11:15:00"/>
    <n v="17.900000000000091"/>
    <n v="-17.900000000000091"/>
    <n v="111"/>
    <n v="-1986.9000000000101"/>
    <n v="97"/>
    <n v="-2083.9000000000101"/>
    <x v="1"/>
    <n v="9.5162147793727194E-3"/>
    <n v="5253633"/>
    <n v="50000"/>
    <n v="2793"/>
    <n v="2640"/>
    <n v="-52634.700000000252"/>
    <x v="1458"/>
  </r>
  <r>
    <x v="4"/>
    <x v="674"/>
    <d v="1899-12-30T10:00:00"/>
    <x v="0"/>
    <n v="505.1"/>
    <x v="1427"/>
    <n v="510.3"/>
    <d v="1899-12-30T10:30:00"/>
    <n v="5.1999999999999886"/>
    <n v="-5.1999999999999886"/>
    <n v="382"/>
    <n v="-1986.3999999999955"/>
    <n v="90"/>
    <n v="-2076.3999999999955"/>
    <x v="1"/>
    <n v="1.0294991090873101E-2"/>
    <n v="4856536.5"/>
    <n v="50000"/>
    <n v="9615"/>
    <n v="2441"/>
    <n v="-52438.999999999891"/>
    <x v="1459"/>
  </r>
  <r>
    <x v="10"/>
    <x v="675"/>
    <d v="1899-12-30T12:15:00"/>
    <x v="1"/>
    <n v="524.5"/>
    <x v="1428"/>
    <n v="537.15"/>
    <d v="1899-12-30T15:00:00"/>
    <n v="4.2999999999999545"/>
    <n v="12.649999999999977"/>
    <n v="462"/>
    <n v="5844.2999999999893"/>
    <n v="113"/>
    <n v="5731.2999999999893"/>
    <x v="0"/>
    <n v="8.1982840800761802E-3"/>
    <n v="6098361.5"/>
    <n v="50000"/>
    <n v="11627"/>
    <n v="3086"/>
    <n v="143995.54999999973"/>
    <x v="1460"/>
  </r>
  <r>
    <x v="8"/>
    <x v="676"/>
    <d v="1899-12-30T10:15:00"/>
    <x v="0"/>
    <n v="1619"/>
    <x v="1429"/>
    <n v="1597.2"/>
    <d v="1899-12-30T15:00:00"/>
    <n v="23"/>
    <n v="21.799999999999955"/>
    <n v="86"/>
    <n v="1874.7999999999961"/>
    <n v="64"/>
    <n v="1810.7999999999961"/>
    <x v="0"/>
    <n v="1.42063001852996E-2"/>
    <n v="3518087"/>
    <n v="50000"/>
    <n v="2173"/>
    <n v="1748"/>
    <n v="45623.3999999999"/>
    <x v="1461"/>
  </r>
  <r>
    <x v="11"/>
    <x v="677"/>
    <d v="1899-12-30T10:00:00"/>
    <x v="1"/>
    <n v="1987.6"/>
    <x v="1430"/>
    <n v="2019.4"/>
    <d v="1899-12-30T15:00:00"/>
    <n v="10.599999999999909"/>
    <n v="31.800000000000182"/>
    <n v="188"/>
    <n v="5978.4000000000342"/>
    <n v="174"/>
    <n v="5804.4000000000342"/>
    <x v="0"/>
    <n v="5.3330650030186701E-3"/>
    <n v="9373521.5999999996"/>
    <n v="50000"/>
    <n v="4716"/>
    <n v="4725"/>
    <n v="145243.80000000086"/>
    <x v="1462"/>
  </r>
  <r>
    <x v="17"/>
    <x v="678"/>
    <d v="1899-12-30T14:15:00"/>
    <x v="1"/>
    <n v="319"/>
    <x v="1431"/>
    <n v="314.3"/>
    <d v="1899-12-30T14:15:00"/>
    <n v="4.6999999999999886"/>
    <n v="-4.6999999999999886"/>
    <n v="423"/>
    <n v="-1988.0999999999951"/>
    <n v="62"/>
    <n v="-2050.0999999999949"/>
    <x v="1"/>
    <n v="1.47335423197492E-2"/>
    <n v="3393522"/>
    <n v="50000"/>
    <n v="10638"/>
    <n v="1685"/>
    <n v="-51683.599999999882"/>
    <x v="1463"/>
  </r>
  <r>
    <x v="17"/>
    <x v="679"/>
    <d v="1899-12-30T10:00:00"/>
    <x v="1"/>
    <n v="318.3"/>
    <x v="1432"/>
    <n v="329.45"/>
    <d v="1899-12-30T15:00:00"/>
    <n v="4.3000000000000114"/>
    <n v="11.149999999999977"/>
    <n v="462"/>
    <n v="5151.2999999999893"/>
    <n v="69"/>
    <n v="5082.2999999999893"/>
    <x v="0"/>
    <n v="1.3509267986176601E-2"/>
    <n v="3700874.1"/>
    <n v="50000"/>
    <n v="11627"/>
    <n v="1883"/>
    <n v="127758.04999999974"/>
    <x v="1464"/>
  </r>
  <r>
    <x v="15"/>
    <x v="679"/>
    <d v="1899-12-30T10:00:00"/>
    <x v="1"/>
    <n v="77.45"/>
    <x v="1433"/>
    <n v="77.849999999999994"/>
    <d v="1899-12-30T15:00:00"/>
    <n v="0.70000000000000284"/>
    <n v="0.39999999999999147"/>
    <n v="2766"/>
    <n v="1106.3999999999764"/>
    <n v="99"/>
    <n v="1007.3999999999764"/>
    <x v="0"/>
    <n v="9.0380890897353502E-3"/>
    <n v="5532098.6000000006"/>
    <n v="50000"/>
    <n v="71428"/>
    <n v="2774"/>
    <n v="25797.19999999939"/>
    <x v="1465"/>
  </r>
  <r>
    <x v="3"/>
    <x v="679"/>
    <d v="1899-12-30T10:00:00"/>
    <x v="0"/>
    <n v="1416.2"/>
    <x v="1434"/>
    <n v="1425.45"/>
    <d v="1899-12-30T12:30:00"/>
    <n v="9.25"/>
    <n v="-9.25"/>
    <n v="215"/>
    <n v="-1988.75"/>
    <n v="141"/>
    <n v="-2129.75"/>
    <x v="1"/>
    <n v="6.5315633385115103E-3"/>
    <n v="7654561"/>
    <n v="50000"/>
    <n v="5405"/>
    <n v="3840"/>
    <n v="-53836.25"/>
    <x v="1466"/>
  </r>
  <r>
    <x v="0"/>
    <x v="679"/>
    <d v="1899-12-30T14:00:00"/>
    <x v="1"/>
    <n v="85.15"/>
    <x v="1417"/>
    <n v="84.6"/>
    <d v="1899-12-30T14:00:00"/>
    <n v="0.55000000000001137"/>
    <n v="-0.55000000000001137"/>
    <n v="3490"/>
    <n v="-1919.5000000000396"/>
    <n v="137"/>
    <n v="-2056.5000000000396"/>
    <x v="1"/>
    <n v="6.4591896652966699E-3"/>
    <n v="7740901.3500000006"/>
    <n v="50000"/>
    <n v="90909"/>
    <n v="3858"/>
    <n v="-53857.95000000103"/>
    <x v="1467"/>
  </r>
  <r>
    <x v="1"/>
    <x v="679"/>
    <d v="1899-12-30T10:00:00"/>
    <x v="1"/>
    <n v="381.35"/>
    <x v="1435"/>
    <n v="388.8"/>
    <d v="1899-12-30T15:00:00"/>
    <n v="5.6000000000000227"/>
    <n v="7.4499999999999886"/>
    <n v="355"/>
    <n v="2644.7499999999959"/>
    <n v="63"/>
    <n v="2581.7499999999959"/>
    <x v="0"/>
    <n v="1.46846728726892E-2"/>
    <n v="3404692.8000000003"/>
    <n v="50000"/>
    <n v="8928"/>
    <n v="1719"/>
    <n v="64794.599999999904"/>
    <x v="1468"/>
  </r>
  <r>
    <x v="11"/>
    <x v="680"/>
    <d v="1899-12-30T10:00:00"/>
    <x v="0"/>
    <n v="1975.05"/>
    <x v="1436"/>
    <n v="1991.95"/>
    <d v="1899-12-30T11:45:00"/>
    <n v="16.900000000000091"/>
    <n v="-16.900000000000091"/>
    <n v="118"/>
    <n v="-1994.2000000000107"/>
    <n v="108"/>
    <n v="-2102.2000000000107"/>
    <x v="1"/>
    <n v="8.5567453988507104E-3"/>
    <n v="5842197.8999999994"/>
    <n v="50000"/>
    <n v="2958"/>
    <n v="2934"/>
    <n v="-52924.200000000266"/>
    <x v="1469"/>
  </r>
  <r>
    <x v="2"/>
    <x v="681"/>
    <d v="1899-12-30T10:00:00"/>
    <x v="1"/>
    <n v="16560.900000000001"/>
    <x v="1437"/>
    <n v="16550"/>
    <d v="1899-12-30T15:00:00"/>
    <n v="410.90000000000146"/>
    <n v="-10.900000000001455"/>
    <n v="4"/>
    <n v="-43.600000000005821"/>
    <n v="31"/>
    <n v="-74.600000000005821"/>
    <x v="1"/>
    <n v="2.48114534838083E-2"/>
    <n v="2003868.9000000001"/>
    <n v="50000"/>
    <n v="121"/>
    <n v="1002"/>
    <n v="-2320.9000000001761"/>
    <x v="1470"/>
  </r>
  <r>
    <x v="12"/>
    <x v="681"/>
    <d v="1899-12-30T12:30:00"/>
    <x v="1"/>
    <n v="5481.7"/>
    <x v="1438"/>
    <n v="5423.95"/>
    <d v="1899-12-30T12:30:00"/>
    <n v="57.75"/>
    <n v="-57.75"/>
    <n v="34"/>
    <n v="-1963.5"/>
    <n v="86"/>
    <n v="-2049.5"/>
    <x v="1"/>
    <n v="1.0535052994509001E-2"/>
    <n v="4741670.5"/>
    <n v="50000"/>
    <n v="865"/>
    <n v="2359"/>
    <n v="-52312.75"/>
    <x v="1471"/>
  </r>
  <r>
    <x v="10"/>
    <x v="682"/>
    <d v="1899-12-30T11:45:00"/>
    <x v="1"/>
    <n v="593.45000000000005"/>
    <x v="1439"/>
    <n v="595.85"/>
    <d v="1899-12-30T15:00:00"/>
    <n v="7.75"/>
    <n v="2.3999999999999773"/>
    <n v="257"/>
    <n v="616.79999999999416"/>
    <n v="71"/>
    <n v="545.79999999999416"/>
    <x v="0"/>
    <n v="1.3059229926699801E-2"/>
    <n v="4517341.4000000004"/>
    <n v="59000"/>
    <n v="7612"/>
    <n v="2264"/>
    <n v="16004.799999999828"/>
    <x v="1472"/>
  </r>
  <r>
    <x v="7"/>
    <x v="683"/>
    <d v="1899-12-30T11:45:00"/>
    <x v="1"/>
    <n v="4050"/>
    <x v="1440"/>
    <n v="4006"/>
    <d v="1899-12-30T11:45:00"/>
    <n v="44"/>
    <n v="-44"/>
    <n v="45"/>
    <n v="-1980"/>
    <n v="84"/>
    <n v="-2064"/>
    <x v="1"/>
    <n v="1.0864197530864201E-2"/>
    <n v="5427000"/>
    <n v="59000"/>
    <n v="1340"/>
    <n v="2699"/>
    <n v="-61659"/>
    <x v="1473"/>
  </r>
  <r>
    <x v="14"/>
    <x v="683"/>
    <d v="1899-12-30T11:45:00"/>
    <x v="1"/>
    <n v="491.75"/>
    <x v="1441"/>
    <n v="485.45"/>
    <d v="1899-12-30T11:45:00"/>
    <n v="6.3000000000000114"/>
    <n v="-6.3000000000000114"/>
    <n v="316"/>
    <n v="-1990.8000000000036"/>
    <n v="72"/>
    <n v="-2062.8000000000038"/>
    <x v="1"/>
    <n v="1.28113879003559E-2"/>
    <n v="4605238.75"/>
    <n v="59000"/>
    <n v="9365"/>
    <n v="2288"/>
    <n v="-61287.500000000109"/>
    <x v="1474"/>
  </r>
  <r>
    <x v="4"/>
    <x v="683"/>
    <d v="1899-12-30T10:00:00"/>
    <x v="1"/>
    <n v="573.95000000000005"/>
    <x v="1442"/>
    <n v="581.6"/>
    <d v="1899-12-30T15:00:00"/>
    <n v="7.7000000000000455"/>
    <n v="7.6499999999999773"/>
    <n v="258"/>
    <n v="1973.6999999999941"/>
    <n v="69"/>
    <n v="1904.6999999999941"/>
    <x v="0"/>
    <n v="1.34158027702762E-2"/>
    <n v="4397604.9000000004"/>
    <n v="59000"/>
    <n v="7662"/>
    <n v="2214"/>
    <n v="56400.299999999828"/>
    <x v="1475"/>
  </r>
  <r>
    <x v="9"/>
    <x v="684"/>
    <d v="1899-12-30T10:00:00"/>
    <x v="0"/>
    <n v="1632.55"/>
    <x v="1443"/>
    <n v="1646.2"/>
    <d v="1899-12-30T13:15:00"/>
    <n v="13.650000000000091"/>
    <n v="-13.650000000000091"/>
    <n v="146"/>
    <n v="-1992.9000000000133"/>
    <n v="111"/>
    <n v="-2103.9000000000133"/>
    <x v="1"/>
    <n v="8.3611527977704193E-3"/>
    <n v="7055881.0999999996"/>
    <n v="59000"/>
    <n v="4322"/>
    <n v="3543"/>
    <n v="-62538.300000000396"/>
    <x v="1476"/>
  </r>
  <r>
    <x v="2"/>
    <x v="684"/>
    <d v="1899-12-30T10:15:00"/>
    <x v="0"/>
    <n v="17350.55"/>
    <x v="1444"/>
    <n v="17500.599999999999"/>
    <d v="1899-12-30T15:00:00"/>
    <n v="150.04999999999927"/>
    <n v="-150.04999999999927"/>
    <n v="13"/>
    <n v="-1950.6499999999905"/>
    <n v="105"/>
    <n v="-2055.6499999999905"/>
    <x v="1"/>
    <n v="8.6481408370339408E-3"/>
    <n v="6818766.1499999994"/>
    <n v="59000"/>
    <n v="393"/>
    <n v="3425"/>
    <n v="-62394.649999999718"/>
    <x v="1477"/>
  </r>
  <r>
    <x v="5"/>
    <x v="685"/>
    <d v="1899-12-30T10:00:00"/>
    <x v="0"/>
    <n v="345.25"/>
    <x v="1445"/>
    <n v="347.65"/>
    <d v="1899-12-30T15:15:00"/>
    <n v="2.3999999999999773"/>
    <n v="-2.3999999999999773"/>
    <n v="825"/>
    <n v="-1979.9999999999814"/>
    <n v="132"/>
    <n v="-2111.9999999999814"/>
    <x v="1"/>
    <n v="6.9514844315712596E-3"/>
    <n v="8487280.75"/>
    <n v="59000"/>
    <n v="24583"/>
    <n v="4259"/>
    <n v="-63258.199999999444"/>
    <x v="1478"/>
  </r>
  <r>
    <x v="9"/>
    <x v="685"/>
    <d v="1899-12-30T11:15:00"/>
    <x v="0"/>
    <n v="1642.3"/>
    <x v="1446"/>
    <n v="1637.75"/>
    <d v="1899-12-30T15:00:00"/>
    <n v="13.700000000000045"/>
    <n v="4.5499999999999545"/>
    <n v="145"/>
    <n v="659.74999999999341"/>
    <n v="110"/>
    <n v="549.74999999999341"/>
    <x v="0"/>
    <n v="8.3419594471168795E-3"/>
    <n v="7071743.7999999998"/>
    <n v="59000"/>
    <n v="4306"/>
    <n v="3531"/>
    <n v="16061.299999999803"/>
    <x v="1479"/>
  </r>
  <r>
    <x v="17"/>
    <x v="685"/>
    <d v="1899-12-30T10:00:00"/>
    <x v="0"/>
    <n v="374.2"/>
    <x v="1447"/>
    <n v="378.4"/>
    <d v="1899-12-30T11:00:00"/>
    <n v="4.1999999999999886"/>
    <n v="-4.1999999999999886"/>
    <n v="473"/>
    <n v="-1986.5999999999947"/>
    <n v="82"/>
    <n v="-2068.5999999999949"/>
    <x v="1"/>
    <n v="1.1223944414751399E-2"/>
    <n v="5256387.3999999994"/>
    <n v="59000"/>
    <n v="14047"/>
    <n v="2643"/>
    <n v="-61640.399999999841"/>
    <x v="1480"/>
  </r>
  <r>
    <x v="13"/>
    <x v="685"/>
    <d v="1899-12-30T13:30:00"/>
    <x v="1"/>
    <n v="201.7"/>
    <x v="1448"/>
    <n v="199.7"/>
    <d v="1899-12-30T13:30:00"/>
    <n v="2"/>
    <n v="-2"/>
    <n v="988"/>
    <n v="-1976"/>
    <n v="92"/>
    <n v="-2068"/>
    <x v="1"/>
    <n v="9.91571641051066E-3"/>
    <n v="5950150"/>
    <n v="59000"/>
    <n v="29500"/>
    <n v="2961"/>
    <n v="-61961"/>
    <x v="1481"/>
  </r>
  <r>
    <x v="0"/>
    <x v="685"/>
    <d v="1899-12-30T10:00:00"/>
    <x v="0"/>
    <n v="108.5"/>
    <x v="1449"/>
    <n v="109.6"/>
    <d v="1899-12-30T10:15:00"/>
    <n v="1.0999999999999943"/>
    <n v="-1.0999999999999943"/>
    <n v="1780"/>
    <n v="-1957.99999999999"/>
    <n v="90"/>
    <n v="-2047.99999999999"/>
    <x v="1"/>
    <n v="1.01382488479262E-2"/>
    <n v="5819506"/>
    <n v="59000"/>
    <n v="53636"/>
    <n v="2925"/>
    <n v="-61924.599999999693"/>
    <x v="1482"/>
  </r>
  <r>
    <x v="1"/>
    <x v="685"/>
    <d v="1899-12-30T10:00:00"/>
    <x v="0"/>
    <n v="425.5"/>
    <x v="1450"/>
    <n v="430.45"/>
    <d v="1899-12-30T10:30:00"/>
    <n v="4.9499999999999886"/>
    <n v="-4.9499999999999886"/>
    <n v="402"/>
    <n v="-1989.8999999999955"/>
    <n v="80"/>
    <n v="-2069.8999999999955"/>
    <x v="1"/>
    <n v="1.16333725029377E-2"/>
    <n v="5071534.5"/>
    <n v="59000"/>
    <n v="11919"/>
    <n v="2551"/>
    <n v="-61550.049999999865"/>
    <x v="1483"/>
  </r>
  <r>
    <x v="5"/>
    <x v="686"/>
    <d v="1899-12-30T10:00:00"/>
    <x v="0"/>
    <n v="343.55"/>
    <x v="1451"/>
    <n v="338.25"/>
    <d v="1899-12-30T15:00:00"/>
    <n v="2.4499999999999886"/>
    <n v="5.3000000000000114"/>
    <n v="808"/>
    <n v="4282.4000000000087"/>
    <n v="127"/>
    <n v="4155.4000000000087"/>
    <x v="0"/>
    <n v="7.13142191820692E-3"/>
    <n v="8273027.5499999998"/>
    <n v="59000"/>
    <n v="24081"/>
    <n v="4105"/>
    <n v="123524.30000000028"/>
    <x v="1484"/>
  </r>
  <r>
    <x v="17"/>
    <x v="686"/>
    <d v="1899-12-30T11:00:00"/>
    <x v="1"/>
    <n v="383.4"/>
    <x v="1452"/>
    <n v="379.7"/>
    <d v="1899-12-30T11:00:00"/>
    <n v="3.6999999999999886"/>
    <n v="-3.6999999999999886"/>
    <n v="537"/>
    <n v="-1986.899999999994"/>
    <n v="95"/>
    <n v="-2081.8999999999942"/>
    <x v="1"/>
    <n v="9.6504955659884907E-3"/>
    <n v="6113313"/>
    <n v="59000"/>
    <n v="15945"/>
    <n v="3042"/>
    <n v="-62038.499999999818"/>
    <x v="1485"/>
  </r>
  <r>
    <x v="3"/>
    <x v="686"/>
    <d v="1899-12-30T10:45:00"/>
    <x v="0"/>
    <n v="1551"/>
    <x v="1453"/>
    <n v="1535.5"/>
    <d v="1899-12-30T15:00:00"/>
    <n v="7.7000000000000455"/>
    <n v="15.5"/>
    <n v="258"/>
    <n v="3999"/>
    <n v="184"/>
    <n v="3815"/>
    <x v="0"/>
    <n v="4.96453900709223E-3"/>
    <n v="11883762"/>
    <n v="59000"/>
    <n v="7662"/>
    <n v="5913"/>
    <n v="112848"/>
    <x v="1486"/>
  </r>
  <r>
    <x v="5"/>
    <x v="687"/>
    <d v="1899-12-30T10:00:00"/>
    <x v="0"/>
    <n v="328.4"/>
    <x v="1454"/>
    <n v="333.8"/>
    <d v="1899-12-30T10:30:00"/>
    <n v="5.4000000000000341"/>
    <n v="-5.4000000000000341"/>
    <n v="368"/>
    <n v="-1987.2000000000126"/>
    <n v="57"/>
    <n v="-2044.2000000000126"/>
    <x v="1"/>
    <n v="1.6443361753958701E-2"/>
    <n v="3587769.9999999995"/>
    <n v="59000"/>
    <n v="10925"/>
    <n v="1809"/>
    <n v="-60804.000000000371"/>
    <x v="1487"/>
  </r>
  <r>
    <x v="17"/>
    <x v="687"/>
    <d v="1899-12-30T10:00:00"/>
    <x v="1"/>
    <n v="371.9"/>
    <x v="1455"/>
    <n v="373.75"/>
    <d v="1899-12-30T15:00:00"/>
    <n v="6.5499999999999545"/>
    <n v="1.8500000000000227"/>
    <n v="304"/>
    <n v="562.40000000000691"/>
    <n v="53"/>
    <n v="509.40000000000691"/>
    <x v="0"/>
    <n v="1.7612261360580701E-2"/>
    <n v="3349703.3"/>
    <n v="59000"/>
    <n v="9007"/>
    <n v="1680"/>
    <n v="14982.950000000204"/>
    <x v="1488"/>
  </r>
  <r>
    <x v="1"/>
    <x v="687"/>
    <d v="1899-12-30T10:15:00"/>
    <x v="0"/>
    <n v="401.1"/>
    <x v="1456"/>
    <n v="406.95"/>
    <d v="1899-12-30T10:30:00"/>
    <n v="5.8499999999999659"/>
    <n v="-5.8499999999999659"/>
    <n v="340"/>
    <n v="-1988.9999999999884"/>
    <n v="64"/>
    <n v="-2052.9999999999882"/>
    <x v="1"/>
    <n v="1.4584891548242201E-2"/>
    <n v="4045093.5"/>
    <n v="59000"/>
    <n v="10085"/>
    <n v="2038"/>
    <n v="-61035.249999999658"/>
    <x v="1489"/>
  </r>
  <r>
    <x v="7"/>
    <x v="688"/>
    <d v="1899-12-30T12:00:00"/>
    <x v="0"/>
    <n v="4015"/>
    <x v="1457"/>
    <n v="3999.85"/>
    <d v="1899-12-30T15:00:00"/>
    <n v="26.800000000000182"/>
    <n v="15.150000000000091"/>
    <n v="74"/>
    <n v="1121.1000000000067"/>
    <n v="137"/>
    <n v="984.10000000000673"/>
    <x v="0"/>
    <n v="6.67496886674973E-3"/>
    <n v="8837015"/>
    <n v="59000"/>
    <n v="2201"/>
    <n v="4411"/>
    <n v="28934.150000000198"/>
    <x v="1490"/>
  </r>
  <r>
    <x v="14"/>
    <x v="688"/>
    <d v="1899-12-30T13:00:00"/>
    <x v="0"/>
    <n v="483.5"/>
    <x v="1458"/>
    <n v="483.3"/>
    <d v="1899-12-30T15:00:00"/>
    <n v="4.5"/>
    <n v="0.19999999999998863"/>
    <n v="442"/>
    <n v="88.399999999994975"/>
    <n v="99"/>
    <n v="-10.600000000005025"/>
    <x v="1"/>
    <n v="9.3071354705273994E-3"/>
    <n v="6339168.5"/>
    <n v="59000"/>
    <n v="13111"/>
    <n v="3169"/>
    <n v="-546.80000000014888"/>
    <x v="1491"/>
  </r>
  <r>
    <x v="17"/>
    <x v="689"/>
    <d v="1899-12-30T10:15:00"/>
    <x v="1"/>
    <n v="366"/>
    <x v="1459"/>
    <n v="370.35"/>
    <d v="1899-12-30T15:00:00"/>
    <n v="2.8000000000000114"/>
    <n v="4.3500000000000227"/>
    <n v="708"/>
    <n v="3079.8000000000161"/>
    <n v="120"/>
    <n v="2959.8000000000161"/>
    <x v="0"/>
    <n v="7.6502732240437497E-3"/>
    <n v="7711986"/>
    <n v="59000"/>
    <n v="21071"/>
    <n v="3879"/>
    <n v="87779.850000000486"/>
    <x v="1492"/>
  </r>
  <r>
    <x v="2"/>
    <x v="689"/>
    <d v="1899-12-30T11:15:00"/>
    <x v="1"/>
    <n v="16880"/>
    <x v="1460"/>
    <n v="17117.55"/>
    <d v="1899-12-30T15:00:00"/>
    <n v="137"/>
    <n v="237.54999999999927"/>
    <n v="14"/>
    <n v="3325.6999999999898"/>
    <n v="110"/>
    <n v="3215.6999999999898"/>
    <x v="0"/>
    <n v="8.1161137440758299E-3"/>
    <n v="7258400"/>
    <n v="59000"/>
    <n v="430"/>
    <n v="3655"/>
    <n v="98491.49999999968"/>
    <x v="1493"/>
  </r>
  <r>
    <x v="13"/>
    <x v="689"/>
    <d v="1899-12-30T10:00:00"/>
    <x v="1"/>
    <n v="185.2"/>
    <x v="1461"/>
    <n v="186.35"/>
    <d v="1899-12-30T15:00:00"/>
    <n v="2.5499999999999829"/>
    <n v="1.1500000000000057"/>
    <n v="777"/>
    <n v="893.55000000000439"/>
    <n v="67"/>
    <n v="826.55000000000439"/>
    <x v="0"/>
    <n v="1.37688984881209E-2"/>
    <n v="4284972.3999999994"/>
    <n v="59000"/>
    <n v="23137"/>
    <n v="2150"/>
    <n v="24457.55000000013"/>
    <x v="1494"/>
  </r>
  <r>
    <x v="16"/>
    <x v="689"/>
    <d v="1899-12-30T10:00:00"/>
    <x v="1"/>
    <n v="174.35"/>
    <x v="1462"/>
    <n v="179.65"/>
    <d v="1899-12-30T15:00:00"/>
    <n v="1.5"/>
    <n v="5.3000000000000114"/>
    <n v="1313"/>
    <n v="6958.9000000000151"/>
    <n v="107"/>
    <n v="6851.9000000000151"/>
    <x v="0"/>
    <n v="8.6033839977057592E-3"/>
    <n v="6857708.5499999998"/>
    <n v="59000"/>
    <n v="39333"/>
    <n v="3481"/>
    <n v="204983.90000000046"/>
    <x v="1495"/>
  </r>
  <r>
    <x v="7"/>
    <x v="690"/>
    <d v="1899-12-30T11:00:00"/>
    <x v="1"/>
    <n v="4043.45"/>
    <x v="1463"/>
    <n v="4023.3"/>
    <d v="1899-12-30T11:00:00"/>
    <n v="20.149999999999636"/>
    <n v="-20.149999999999636"/>
    <n v="99"/>
    <n v="-1994.849999999964"/>
    <n v="184"/>
    <n v="-2178.849999999964"/>
    <x v="1"/>
    <n v="4.9833681633257802E-3"/>
    <n v="11839221.6"/>
    <n v="59000"/>
    <n v="2928"/>
    <n v="5905"/>
    <n v="-64904.199999998935"/>
    <x v="1496"/>
  </r>
  <r>
    <x v="10"/>
    <x v="691"/>
    <d v="1899-12-30T10:30:00"/>
    <x v="0"/>
    <n v="591.20000000000005"/>
    <x v="1464"/>
    <n v="604"/>
    <d v="1899-12-30T11:45:00"/>
    <n v="12.799999999999955"/>
    <n v="-12.799999999999955"/>
    <n v="155"/>
    <n v="-1983.999999999993"/>
    <n v="43"/>
    <n v="-2026.999999999993"/>
    <x v="1"/>
    <n v="2.1650879566982299E-2"/>
    <n v="2724840.8000000003"/>
    <n v="59000"/>
    <n v="4609"/>
    <n v="1378"/>
    <n v="-60373.199999999793"/>
    <x v="1497"/>
  </r>
  <r>
    <x v="0"/>
    <x v="692"/>
    <d v="1899-12-30T10:00:00"/>
    <x v="0"/>
    <n v="102.5"/>
    <x v="1465"/>
    <n v="103.55"/>
    <d v="1899-12-30T11:30:00"/>
    <n v="1.0499999999999972"/>
    <n v="-1.0499999999999972"/>
    <n v="1863"/>
    <n v="-1956.1499999999946"/>
    <n v="89"/>
    <n v="-2045.1499999999946"/>
    <x v="1"/>
    <n v="1.0243902439024399E-2"/>
    <n v="5759475"/>
    <n v="59000"/>
    <n v="56190"/>
    <n v="2895"/>
    <n v="-61894.49999999984"/>
    <x v="1498"/>
  </r>
  <r>
    <x v="17"/>
    <x v="693"/>
    <d v="1899-12-30T10:45:00"/>
    <x v="0"/>
    <n v="387.15"/>
    <x v="306"/>
    <n v="377.65"/>
    <d v="1899-12-30T15:00:00"/>
    <n v="3.3500000000000227"/>
    <n v="9.5"/>
    <n v="592"/>
    <n v="5624"/>
    <n v="105"/>
    <n v="5519"/>
    <x v="0"/>
    <n v="8.6529768823453996E-3"/>
    <n v="6818098.6499999994"/>
    <n v="59000"/>
    <n v="17611"/>
    <n v="3368"/>
    <n v="163936.5"/>
    <x v="1499"/>
  </r>
  <r>
    <x v="15"/>
    <x v="693"/>
    <d v="1899-12-30T11:00:00"/>
    <x v="0"/>
    <n v="85.1"/>
    <x v="1466"/>
    <n v="85.7"/>
    <d v="1899-12-30T11:30:00"/>
    <n v="0.60000000000000853"/>
    <n v="-0.60000000000000853"/>
    <n v="3210"/>
    <n v="-1926.0000000000273"/>
    <n v="127"/>
    <n v="-2053.0000000000273"/>
    <x v="1"/>
    <n v="7.0505287896593201E-3"/>
    <n v="8368138.2999999998"/>
    <n v="59000"/>
    <n v="98333"/>
    <n v="4199"/>
    <n v="-63198.80000000084"/>
    <x v="1500"/>
  </r>
  <r>
    <x v="9"/>
    <x v="694"/>
    <d v="1899-12-30T10:00:00"/>
    <x v="0"/>
    <n v="1690"/>
    <x v="1467"/>
    <n v="1696.2"/>
    <d v="1899-12-30T10:45:00"/>
    <n v="6.2000000000000455"/>
    <n v="-6.2000000000000455"/>
    <n v="321"/>
    <n v="-1990.2000000000146"/>
    <n v="251"/>
    <n v="-2241.2000000000144"/>
    <x v="1"/>
    <n v="3.6686390532544599E-3"/>
    <n v="16082040"/>
    <n v="59000"/>
    <n v="9516"/>
    <n v="8056"/>
    <n v="-67055.200000000434"/>
    <x v="1501"/>
  </r>
  <r>
    <x v="7"/>
    <x v="694"/>
    <d v="1899-12-30T10:15:00"/>
    <x v="1"/>
    <n v="4058.55"/>
    <x v="1468"/>
    <n v="4028.05"/>
    <d v="1899-12-30T10:15:00"/>
    <n v="30.5"/>
    <n v="-30.5"/>
    <n v="65"/>
    <n v="-1982.5"/>
    <n v="121"/>
    <n v="-2103.5"/>
    <x v="1"/>
    <n v="7.5149991992214003E-3"/>
    <n v="7849235.7000000002"/>
    <n v="59000"/>
    <n v="1934"/>
    <n v="3910"/>
    <n v="-62897"/>
    <x v="1502"/>
  </r>
  <r>
    <x v="10"/>
    <x v="694"/>
    <d v="1899-12-30T10:15:00"/>
    <x v="1"/>
    <n v="622.20000000000005"/>
    <x v="1469"/>
    <n v="617.5"/>
    <d v="1899-12-30T10:15:00"/>
    <n v="4.7000000000000455"/>
    <n v="-4.7000000000000455"/>
    <n v="423"/>
    <n v="-1988.1000000000192"/>
    <n v="121"/>
    <n v="-2109.1000000000195"/>
    <x v="1"/>
    <n v="7.5538412086146702E-3"/>
    <n v="7810476.6000000006"/>
    <n v="59000"/>
    <n v="12553"/>
    <n v="3891"/>
    <n v="-62890.100000000573"/>
    <x v="1503"/>
  </r>
  <r>
    <x v="12"/>
    <x v="694"/>
    <d v="1899-12-30T10:00:00"/>
    <x v="0"/>
    <n v="5722"/>
    <x v="1470"/>
    <n v="5765"/>
    <d v="1899-12-30T14:30:00"/>
    <n v="43"/>
    <n v="-43"/>
    <n v="46"/>
    <n v="-1978"/>
    <n v="122"/>
    <n v="-2100"/>
    <x v="1"/>
    <n v="7.5148549458231399E-3"/>
    <n v="7850584"/>
    <n v="59000"/>
    <n v="1372"/>
    <n v="3941"/>
    <n v="-62937"/>
    <x v="1504"/>
  </r>
  <r>
    <x v="14"/>
    <x v="694"/>
    <d v="1899-12-30T10:00:00"/>
    <x v="0"/>
    <n v="485.2"/>
    <x v="1471"/>
    <n v="479.5"/>
    <d v="1899-12-30T15:00:00"/>
    <n v="2.3000000000000114"/>
    <n v="5.6999999999999886"/>
    <n v="860"/>
    <n v="4901.99999999999"/>
    <n v="191"/>
    <n v="4710.99999999999"/>
    <x v="0"/>
    <n v="4.7403132728771899E-3"/>
    <n v="12446350.4"/>
    <n v="59000"/>
    <n v="25652"/>
    <n v="6187"/>
    <n v="140029.3999999997"/>
    <x v="1505"/>
  </r>
  <r>
    <x v="17"/>
    <x v="695"/>
    <d v="1899-12-30T10:00:00"/>
    <x v="0"/>
    <n v="385.15"/>
    <x v="1472"/>
    <n v="383.45"/>
    <d v="1899-12-30T15:00:00"/>
    <n v="4.7000000000000455"/>
    <n v="1.6999999999999886"/>
    <n v="423"/>
    <n v="719.09999999999513"/>
    <n v="75"/>
    <n v="644.09999999999513"/>
    <x v="0"/>
    <n v="1.2203037777489399E-2"/>
    <n v="4834787.9499999993"/>
    <n v="59000"/>
    <n v="12553"/>
    <n v="2413"/>
    <n v="18927.099999999857"/>
    <x v="1506"/>
  </r>
  <r>
    <x v="10"/>
    <x v="695"/>
    <d v="1899-12-30T10:00:00"/>
    <x v="0"/>
    <n v="607.20000000000005"/>
    <x v="1473"/>
    <n v="611.4"/>
    <d v="1899-12-30T12:30:00"/>
    <n v="4.1999999999999318"/>
    <n v="-4.1999999999999318"/>
    <n v="473"/>
    <n v="-1986.5999999999676"/>
    <n v="133"/>
    <n v="-2119.5999999999676"/>
    <x v="1"/>
    <n v="6.9169960474307199E-3"/>
    <n v="8529338.4000000004"/>
    <n v="59000"/>
    <n v="14047"/>
    <n v="4280"/>
    <n v="-63277.399999999041"/>
    <x v="1507"/>
  </r>
  <r>
    <x v="11"/>
    <x v="695"/>
    <d v="1899-12-30T11:45:00"/>
    <x v="0"/>
    <n v="2093"/>
    <x v="1474"/>
    <n v="2106.4"/>
    <d v="1899-12-30T12:15:00"/>
    <n v="13.400000000000091"/>
    <n v="-13.400000000000091"/>
    <n v="148"/>
    <n v="-1983.2000000000135"/>
    <n v="143"/>
    <n v="-2126.2000000000135"/>
    <x v="1"/>
    <n v="6.4022933588151398E-3"/>
    <n v="9213386"/>
    <n v="59000"/>
    <n v="4402"/>
    <n v="4622"/>
    <n v="-63608.800000000403"/>
    <x v="1508"/>
  </r>
  <r>
    <x v="9"/>
    <x v="696"/>
    <d v="1899-12-30T10:00:00"/>
    <x v="0"/>
    <n v="1697.4"/>
    <x v="1475"/>
    <n v="1687.95"/>
    <d v="1899-12-30T15:00:00"/>
    <n v="18.599999999999909"/>
    <n v="9.4500000000000455"/>
    <n v="107"/>
    <n v="1011.1500000000049"/>
    <n v="84"/>
    <n v="927.15000000000487"/>
    <x v="0"/>
    <n v="1.09579356663131E-2"/>
    <n v="5384152.8000000007"/>
    <n v="59000"/>
    <n v="3172"/>
    <n v="2685"/>
    <n v="27290.400000000143"/>
    <x v="1509"/>
  </r>
  <r>
    <x v="7"/>
    <x v="696"/>
    <d v="1899-12-30T10:00:00"/>
    <x v="0"/>
    <n v="3965.05"/>
    <x v="1476"/>
    <n v="3942"/>
    <d v="1899-12-30T15:00:00"/>
    <n v="20.349999999999909"/>
    <n v="23.050000000000182"/>
    <n v="98"/>
    <n v="2258.9000000000178"/>
    <n v="179"/>
    <n v="2079.9000000000178"/>
    <x v="0"/>
    <n v="5.1323438544280398E-3"/>
    <n v="11494679.950000001"/>
    <n v="59000"/>
    <n v="2899"/>
    <n v="5731"/>
    <n v="61090.950000000521"/>
    <x v="1510"/>
  </r>
  <r>
    <x v="6"/>
    <x v="696"/>
    <d v="1899-12-30T12:45:00"/>
    <x v="0"/>
    <n v="2515"/>
    <x v="1477"/>
    <n v="2535"/>
    <d v="1899-12-30T14:00:00"/>
    <n v="20"/>
    <n v="-20"/>
    <n v="99"/>
    <n v="-1980"/>
    <n v="115"/>
    <n v="-2095"/>
    <x v="1"/>
    <n v="7.9522862823061605E-3"/>
    <n v="7419250"/>
    <n v="59000"/>
    <n v="2950"/>
    <n v="3725"/>
    <n v="-62725"/>
    <x v="1511"/>
  </r>
  <r>
    <x v="12"/>
    <x v="696"/>
    <d v="1899-12-30T10:15:00"/>
    <x v="0"/>
    <n v="5715"/>
    <x v="1478"/>
    <n v="5742"/>
    <d v="1899-12-30T11:15:00"/>
    <n v="27"/>
    <n v="-27"/>
    <n v="74"/>
    <n v="-1998"/>
    <n v="195"/>
    <n v="-2193"/>
    <x v="1"/>
    <n v="4.7244094488189002E-3"/>
    <n v="12487275"/>
    <n v="59000"/>
    <n v="2185"/>
    <n v="6259"/>
    <n v="-65254"/>
    <x v="1512"/>
  </r>
  <r>
    <x v="14"/>
    <x v="696"/>
    <d v="1899-12-30T11:30:00"/>
    <x v="0"/>
    <n v="475.1"/>
    <x v="1479"/>
    <n v="472.8"/>
    <d v="1899-12-30T15:00:00"/>
    <n v="2.8499999999999659"/>
    <n v="2.3000000000000114"/>
    <n v="696"/>
    <n v="1600.8000000000079"/>
    <n v="152"/>
    <n v="1448.8000000000079"/>
    <x v="0"/>
    <n v="5.9987371079771997E-3"/>
    <n v="9835045.0999999996"/>
    <n v="59000"/>
    <n v="20701"/>
    <n v="4906"/>
    <n v="42706.300000000236"/>
    <x v="1513"/>
  </r>
  <r>
    <x v="12"/>
    <x v="697"/>
    <d v="1899-12-30T10:15:00"/>
    <x v="1"/>
    <n v="5872.05"/>
    <x v="1480"/>
    <n v="5830.8"/>
    <d v="1899-12-30T10:15:00"/>
    <n v="41.25"/>
    <n v="-41.25"/>
    <n v="48"/>
    <n v="-1980"/>
    <n v="130"/>
    <n v="-2110"/>
    <x v="1"/>
    <n v="7.0248039441081003E-3"/>
    <n v="8397031.5"/>
    <n v="59000"/>
    <n v="1430"/>
    <n v="4184"/>
    <n v="-63171.5"/>
    <x v="1514"/>
  </r>
  <r>
    <x v="13"/>
    <x v="698"/>
    <d v="1899-12-30T10:15:00"/>
    <x v="0"/>
    <n v="203"/>
    <x v="1481"/>
    <n v="204.6"/>
    <d v="1899-12-30T11:00:00"/>
    <n v="1.5999999999999943"/>
    <n v="-1.5999999999999943"/>
    <n v="1232"/>
    <n v="-1971.199999999993"/>
    <n v="116"/>
    <n v="-2087.199999999993"/>
    <x v="1"/>
    <n v="7.88177339901475E-3"/>
    <n v="7485625"/>
    <n v="59000"/>
    <n v="36875"/>
    <n v="3758"/>
    <n v="-62757.999999999789"/>
    <x v="1515"/>
  </r>
  <r>
    <x v="3"/>
    <x v="698"/>
    <d v="1899-12-30T10:00:00"/>
    <x v="0"/>
    <n v="1735.3"/>
    <x v="1482"/>
    <n v="1745.5"/>
    <d v="1899-12-30T10:30:00"/>
    <n v="10.200000000000045"/>
    <n v="-10.200000000000045"/>
    <n v="195"/>
    <n v="-1989.0000000000089"/>
    <n v="157"/>
    <n v="-2146.0000000000091"/>
    <x v="1"/>
    <n v="5.8779461764536601E-3"/>
    <n v="10036975.199999999"/>
    <n v="59000"/>
    <n v="5784"/>
    <n v="5034"/>
    <n v="-64030.800000000265"/>
    <x v="1516"/>
  </r>
  <r>
    <x v="11"/>
    <x v="698"/>
    <d v="1899-12-30T10:00:00"/>
    <x v="1"/>
    <n v="2124.8000000000002"/>
    <x v="1483"/>
    <n v="2155.65"/>
    <d v="1899-12-30T15:00:00"/>
    <n v="18.800000000000182"/>
    <n v="30.849999999999909"/>
    <n v="106"/>
    <n v="3270.0999999999904"/>
    <n v="105"/>
    <n v="3165.0999999999904"/>
    <x v="0"/>
    <n v="8.8478915662651408E-3"/>
    <n v="6667622.4000000004"/>
    <n v="59000"/>
    <n v="3138"/>
    <n v="3359"/>
    <n v="93448.299999999712"/>
    <x v="1517"/>
  </r>
  <r>
    <x v="2"/>
    <x v="699"/>
    <d v="1899-12-30T10:00:00"/>
    <x v="1"/>
    <n v="18575"/>
    <x v="1484"/>
    <n v="18881"/>
    <d v="1899-12-30T15:00:00"/>
    <n v="149.79999999999927"/>
    <n v="306"/>
    <n v="13"/>
    <n v="3978"/>
    <n v="112"/>
    <n v="3866"/>
    <x v="0"/>
    <n v="8.0646029609689994E-3"/>
    <n v="7299975"/>
    <n v="59000"/>
    <n v="393"/>
    <n v="3681"/>
    <n v="116577"/>
    <x v="1518"/>
  </r>
  <r>
    <x v="6"/>
    <x v="699"/>
    <d v="1899-12-30T10:00:00"/>
    <x v="1"/>
    <n v="2716"/>
    <x v="1485"/>
    <n v="2735.95"/>
    <d v="1899-12-30T15:00:00"/>
    <n v="29"/>
    <n v="19.949999999999818"/>
    <n v="68"/>
    <n v="1356.5999999999876"/>
    <n v="86"/>
    <n v="1270.5999999999876"/>
    <x v="0"/>
    <n v="1.06774668630339E-2"/>
    <n v="5524344"/>
    <n v="59000"/>
    <n v="2034"/>
    <n v="2773"/>
    <n v="37805.299999999632"/>
    <x v="1519"/>
  </r>
  <r>
    <x v="14"/>
    <x v="699"/>
    <d v="1899-12-30T10:15:00"/>
    <x v="0"/>
    <n v="473.35"/>
    <x v="1486"/>
    <n v="475.8"/>
    <d v="1899-12-30T11:45:00"/>
    <n v="2.4499999999999886"/>
    <n v="-2.4499999999999886"/>
    <n v="808"/>
    <n v="-1979.5999999999908"/>
    <n v="177"/>
    <n v="-2156.5999999999908"/>
    <x v="1"/>
    <n v="5.1758740889405099E-3"/>
    <n v="11398741.35"/>
    <n v="59000"/>
    <n v="24081"/>
    <n v="5715"/>
    <n v="-64713.449999999728"/>
    <x v="1520"/>
  </r>
  <r>
    <x v="4"/>
    <x v="699"/>
    <d v="1899-12-30T10:30:00"/>
    <x v="1"/>
    <n v="571.79999999999995"/>
    <x v="1487"/>
    <n v="565.4"/>
    <d v="1899-12-30T10:30:00"/>
    <n v="6.3999999999999773"/>
    <n v="-6.3999999999999773"/>
    <n v="311"/>
    <n v="-1990.3999999999928"/>
    <n v="82"/>
    <n v="-2072.3999999999928"/>
    <x v="1"/>
    <n v="1.11927247289262E-2"/>
    <n v="5270852.3999999994"/>
    <n v="59000"/>
    <n v="9218"/>
    <n v="2621"/>
    <n v="-61616.199999999793"/>
    <x v="1521"/>
  </r>
  <r>
    <x v="4"/>
    <x v="700"/>
    <d v="1899-12-30T10:00:00"/>
    <x v="1"/>
    <n v="581.35"/>
    <x v="1488"/>
    <n v="581.85"/>
    <d v="1899-12-30T15:00:00"/>
    <n v="6.25"/>
    <n v="0.5"/>
    <n v="318"/>
    <n v="159"/>
    <n v="86"/>
    <n v="73"/>
    <x v="0"/>
    <n v="1.0750838565408099E-2"/>
    <n v="5487944"/>
    <n v="59000"/>
    <n v="9440"/>
    <n v="2746"/>
    <n v="1974"/>
    <x v="1522"/>
  </r>
  <r>
    <x v="2"/>
    <x v="701"/>
    <d v="1899-12-30T10:00:00"/>
    <x v="0"/>
    <n v="19780"/>
    <x v="1489"/>
    <n v="19407.599999999999"/>
    <d v="1899-12-30T15:00:00"/>
    <n v="120"/>
    <n v="372.40000000000146"/>
    <n v="16"/>
    <n v="5958.4000000000233"/>
    <n v="145"/>
    <n v="5813.4000000000233"/>
    <x v="0"/>
    <n v="6.0667340748230504E-3"/>
    <n v="9711980"/>
    <n v="59000"/>
    <n v="491"/>
    <n v="4811"/>
    <n v="178037.40000000072"/>
    <x v="1523"/>
  </r>
  <r>
    <x v="6"/>
    <x v="701"/>
    <d v="1899-12-30T10:00:00"/>
    <x v="0"/>
    <n v="2741"/>
    <x v="1490"/>
    <n v="2758"/>
    <d v="1899-12-30T11:15:00"/>
    <n v="17"/>
    <n v="-17"/>
    <n v="117"/>
    <n v="-1989"/>
    <n v="148"/>
    <n v="-2137"/>
    <x v="1"/>
    <n v="6.2021160160525401E-3"/>
    <n v="9511270"/>
    <n v="59000"/>
    <n v="3470"/>
    <n v="4771"/>
    <n v="-63761"/>
    <x v="1524"/>
  </r>
  <r>
    <x v="15"/>
    <x v="701"/>
    <d v="1899-12-30T10:00:00"/>
    <x v="0"/>
    <n v="81.5"/>
    <x v="1491"/>
    <n v="82.2"/>
    <d v="1899-12-30T12:00:00"/>
    <n v="0.70000000000000284"/>
    <n v="-0.70000000000000284"/>
    <n v="2766"/>
    <n v="-1936.2000000000078"/>
    <n v="105"/>
    <n v="-2041.2000000000078"/>
    <x v="1"/>
    <n v="8.5889570552147593E-3"/>
    <n v="6869227.5"/>
    <n v="59000"/>
    <n v="84285"/>
    <n v="3450"/>
    <n v="-62449.50000000024"/>
    <x v="1525"/>
  </r>
  <r>
    <x v="3"/>
    <x v="701"/>
    <d v="1899-12-30T10:00:00"/>
    <x v="0"/>
    <n v="1817"/>
    <x v="1492"/>
    <n v="1797"/>
    <d v="1899-12-30T15:00:00"/>
    <n v="10"/>
    <n v="20"/>
    <n v="199"/>
    <n v="3980"/>
    <n v="166"/>
    <n v="3814"/>
    <x v="0"/>
    <n v="5.5035773252614202E-3"/>
    <n v="10720300"/>
    <n v="59000"/>
    <n v="5900"/>
    <n v="5331"/>
    <n v="112669"/>
    <x v="1526"/>
  </r>
  <r>
    <x v="0"/>
    <x v="701"/>
    <d v="1899-12-30T10:00:00"/>
    <x v="0"/>
    <n v="108.75"/>
    <x v="1493"/>
    <n v="105.5"/>
    <d v="1899-12-30T15:00:00"/>
    <n v="1.25"/>
    <n v="3.25"/>
    <n v="1571"/>
    <n v="5105.75"/>
    <n v="78"/>
    <n v="5027.75"/>
    <x v="0"/>
    <n v="1.1494252873563199E-2"/>
    <n v="5133000"/>
    <n v="59000"/>
    <n v="47200"/>
    <n v="2529"/>
    <n v="150871"/>
    <x v="1527"/>
  </r>
  <r>
    <x v="8"/>
    <x v="702"/>
    <d v="1899-12-30T10:00:00"/>
    <x v="1"/>
    <n v="1915"/>
    <x v="1494"/>
    <n v="1941"/>
    <d v="1899-12-30T15:00:00"/>
    <n v="21.400000000000091"/>
    <n v="26"/>
    <n v="93"/>
    <n v="2418"/>
    <n v="83"/>
    <n v="2335"/>
    <x v="0"/>
    <n v="1.1174934725848599E-2"/>
    <n v="5279655"/>
    <n v="59000"/>
    <n v="2757"/>
    <n v="2658"/>
    <n v="69024"/>
    <x v="1528"/>
  </r>
  <r>
    <x v="0"/>
    <x v="703"/>
    <d v="1899-12-30T10:15:00"/>
    <x v="1"/>
    <n v="108.5"/>
    <x v="1495"/>
    <n v="107.75"/>
    <d v="1899-12-30T10:15:00"/>
    <n v="0.75"/>
    <n v="-0.75"/>
    <n v="2587"/>
    <n v="-1940.25"/>
    <n v="129"/>
    <n v="-2069.25"/>
    <x v="1"/>
    <n v="6.9124423963133601E-3"/>
    <n v="8535261"/>
    <n v="59000"/>
    <n v="78666"/>
    <n v="4253"/>
    <n v="-63252.5"/>
    <x v="1529"/>
  </r>
  <r>
    <x v="8"/>
    <x v="704"/>
    <d v="1899-12-30T10:00:00"/>
    <x v="0"/>
    <n v="1872.25"/>
    <x v="1496"/>
    <n v="1845.85"/>
    <d v="1899-12-30T15:00:00"/>
    <n v="12.049999999999955"/>
    <n v="26.400000000000091"/>
    <n v="165"/>
    <n v="4356.0000000000146"/>
    <n v="142"/>
    <n v="4214.0000000000146"/>
    <x v="0"/>
    <n v="6.4361062892241703E-3"/>
    <n v="9166536"/>
    <n v="59000"/>
    <n v="4896"/>
    <n v="4551"/>
    <n v="124703.40000000045"/>
    <x v="1530"/>
  </r>
  <r>
    <x v="1"/>
    <x v="704"/>
    <d v="1899-12-30T10:00:00"/>
    <x v="0"/>
    <n v="438.1"/>
    <x v="1497"/>
    <n v="439"/>
    <d v="1899-12-30T15:00:00"/>
    <n v="5.5"/>
    <n v="-0.89999999999997726"/>
    <n v="362"/>
    <n v="-325.79999999999177"/>
    <n v="74"/>
    <n v="-399.79999999999177"/>
    <x v="1"/>
    <n v="1.25542113672677E-2"/>
    <n v="4699498.7"/>
    <n v="59000"/>
    <n v="10727"/>
    <n v="2353"/>
    <n v="-12007.299999999756"/>
    <x v="1531"/>
  </r>
  <r>
    <x v="15"/>
    <x v="705"/>
    <d v="1899-12-30T10:15:00"/>
    <x v="0"/>
    <n v="78.099999999999994"/>
    <x v="1498"/>
    <n v="77.2"/>
    <d v="1899-12-30T15:00:00"/>
    <n v="0.35000000000000853"/>
    <n v="0.89999999999999147"/>
    <n v="5361"/>
    <n v="4824.8999999999542"/>
    <n v="192"/>
    <n v="4632.8999999999542"/>
    <x v="0"/>
    <n v="4.4814340588989598E-3"/>
    <n v="13165395.1"/>
    <n v="59000"/>
    <n v="168571"/>
    <n v="6545"/>
    <n v="145168.89999999857"/>
    <x v="1532"/>
  </r>
  <r>
    <x v="9"/>
    <x v="706"/>
    <d v="1899-12-30T10:30:00"/>
    <x v="0"/>
    <n v="1697.6"/>
    <x v="1499"/>
    <n v="1671.25"/>
    <d v="1899-12-30T15:00:00"/>
    <n v="6.1000000000001364"/>
    <n v="26.349999999999909"/>
    <n v="326"/>
    <n v="8590.0999999999694"/>
    <n v="253"/>
    <n v="8337.0999999999694"/>
    <x v="0"/>
    <n v="3.59330819981158E-3"/>
    <n v="16419187.199999999"/>
    <n v="59000"/>
    <n v="9672"/>
    <n v="8146"/>
    <n v="246711.19999999911"/>
    <x v="1533"/>
  </r>
  <r>
    <x v="12"/>
    <x v="707"/>
    <d v="1899-12-30T12:45:00"/>
    <x v="1"/>
    <n v="5928"/>
    <x v="1500"/>
    <n v="5900.5"/>
    <d v="1899-12-30T12:45:00"/>
    <n v="27.5"/>
    <n v="-27.5"/>
    <n v="72"/>
    <n v="-1980"/>
    <n v="196"/>
    <n v="-2176"/>
    <x v="1"/>
    <n v="4.6390013495276701E-3"/>
    <n v="12715560"/>
    <n v="59000"/>
    <n v="2145"/>
    <n v="6344"/>
    <n v="-65331.5"/>
    <x v="1534"/>
  </r>
  <r>
    <x v="11"/>
    <x v="707"/>
    <d v="1899-12-30T10:00:00"/>
    <x v="0"/>
    <n v="2196.0500000000002"/>
    <x v="1501"/>
    <n v="2211"/>
    <d v="1899-12-30T10:30:00"/>
    <n v="14.949999999999818"/>
    <n v="-14.949999999999818"/>
    <n v="133"/>
    <n v="-1988.3499999999758"/>
    <n v="135"/>
    <n v="-2123.3499999999758"/>
    <x v="1"/>
    <n v="6.80767742082367E-3"/>
    <n v="8665613.3000000007"/>
    <n v="59000"/>
    <n v="3946"/>
    <n v="4348"/>
    <n v="-63340.699999999284"/>
    <x v="1535"/>
  </r>
  <r>
    <x v="17"/>
    <x v="708"/>
    <d v="1899-12-30T13:30:00"/>
    <x v="0"/>
    <n v="436.7"/>
    <x v="1502"/>
    <n v="437.25"/>
    <d v="1899-12-30T15:00:00"/>
    <n v="4.3000000000000114"/>
    <n v="-0.55000000000001137"/>
    <n v="462"/>
    <n v="-254.10000000000525"/>
    <n v="93"/>
    <n v="-347.10000000000525"/>
    <x v="1"/>
    <n v="9.8465765972063496E-3"/>
    <n v="5991524"/>
    <n v="59000"/>
    <n v="13720"/>
    <n v="2998"/>
    <n v="-10544.000000000156"/>
    <x v="1536"/>
  </r>
  <r>
    <x v="7"/>
    <x v="708"/>
    <d v="1899-12-30T11:00:00"/>
    <x v="0"/>
    <n v="4102.05"/>
    <x v="1503"/>
    <n v="4093.25"/>
    <d v="1899-12-30T15:00:00"/>
    <n v="24.899999999999636"/>
    <n v="8.8000000000001819"/>
    <n v="80"/>
    <n v="704.00000000001455"/>
    <n v="151"/>
    <n v="553.00000000001455"/>
    <x v="0"/>
    <n v="6.0701356638752898E-3"/>
    <n v="9717756.4500000011"/>
    <n v="59000"/>
    <n v="2369"/>
    <n v="4854"/>
    <n v="15993.20000000043"/>
    <x v="1537"/>
  </r>
  <r>
    <x v="10"/>
    <x v="708"/>
    <d v="1899-12-30T10:45:00"/>
    <x v="1"/>
    <n v="603.5"/>
    <x v="1504"/>
    <n v="598.15"/>
    <d v="1899-12-30T10:45:00"/>
    <n v="5.3500000000000227"/>
    <n v="-5.3500000000000227"/>
    <n v="372"/>
    <n v="-1990.2000000000085"/>
    <n v="103"/>
    <n v="-2093.2000000000085"/>
    <x v="1"/>
    <n v="8.8649544324772497E-3"/>
    <n v="6655398"/>
    <n v="59000"/>
    <n v="11028"/>
    <n v="3313"/>
    <n v="-62312.80000000025"/>
    <x v="1538"/>
  </r>
  <r>
    <x v="8"/>
    <x v="708"/>
    <d v="1899-12-30T10:30:00"/>
    <x v="0"/>
    <n v="1817.4"/>
    <x v="1505"/>
    <n v="1807.9"/>
    <d v="1899-12-30T15:00:00"/>
    <n v="12.849999999999909"/>
    <n v="9.5"/>
    <n v="155"/>
    <n v="1472.5"/>
    <n v="130"/>
    <n v="1342.5"/>
    <x v="0"/>
    <n v="7.07054033234286E-3"/>
    <n v="8343683.4000000004"/>
    <n v="59000"/>
    <n v="4591"/>
    <n v="4161"/>
    <n v="39453.5"/>
    <x v="1539"/>
  </r>
  <r>
    <x v="7"/>
    <x v="709"/>
    <d v="1899-12-30T10:00:00"/>
    <x v="0"/>
    <n v="4084"/>
    <x v="1506"/>
    <n v="4037"/>
    <d v="1899-12-30T15:00:00"/>
    <n v="23"/>
    <n v="47"/>
    <n v="86"/>
    <n v="4042"/>
    <n v="161"/>
    <n v="3881"/>
    <x v="0"/>
    <n v="5.63173359451518E-3"/>
    <n v="10475460"/>
    <n v="59000"/>
    <n v="2565"/>
    <n v="5208"/>
    <n v="115347"/>
    <x v="1540"/>
  </r>
  <r>
    <x v="3"/>
    <x v="710"/>
    <d v="1899-12-30T13:30:00"/>
    <x v="1"/>
    <n v="2001"/>
    <x v="1507"/>
    <n v="1984.3"/>
    <d v="1899-12-30T13:30:00"/>
    <n v="16.700000000000045"/>
    <n v="-16.700000000000045"/>
    <n v="119"/>
    <n v="-1987.3000000000054"/>
    <n v="110"/>
    <n v="-2097.3000000000056"/>
    <x v="1"/>
    <n v="8.3458270864568002E-3"/>
    <n v="7067532"/>
    <n v="59000"/>
    <n v="3532"/>
    <n v="3520"/>
    <n v="-62504.400000000162"/>
    <x v="1541"/>
  </r>
  <r>
    <x v="10"/>
    <x v="711"/>
    <d v="1899-12-30T10:00:00"/>
    <x v="0"/>
    <n v="601.25"/>
    <x v="1508"/>
    <n v="598"/>
    <d v="1899-12-30T15:00:00"/>
    <n v="2.6499999999999773"/>
    <n v="3.25"/>
    <n v="748"/>
    <n v="2431"/>
    <n v="207"/>
    <n v="2224"/>
    <x v="0"/>
    <n v="4.4074844074843697E-3"/>
    <n v="13386230"/>
    <n v="59000"/>
    <n v="22264"/>
    <n v="6676"/>
    <n v="65682"/>
    <x v="1542"/>
  </r>
  <r>
    <x v="11"/>
    <x v="711"/>
    <d v="1899-12-30T13:00:00"/>
    <x v="0"/>
    <n v="2172.1999999999998"/>
    <x v="1509"/>
    <n v="2172.4"/>
    <d v="1899-12-30T15:00:00"/>
    <n v="11.650000000000091"/>
    <n v="-0.20000000000027285"/>
    <n v="171"/>
    <n v="-34.200000000046657"/>
    <n v="171"/>
    <n v="-205.20000000004666"/>
    <x v="1"/>
    <n v="5.3632262222631901E-3"/>
    <n v="11000020.799999999"/>
    <n v="59000"/>
    <n v="5064"/>
    <n v="5501"/>
    <n v="-6513.8000000013817"/>
    <x v="1543"/>
  </r>
  <r>
    <x v="7"/>
    <x v="712"/>
    <d v="1899-12-30T10:45:00"/>
    <x v="0"/>
    <n v="4095.05"/>
    <x v="1510"/>
    <n v="4068"/>
    <d v="1899-12-30T15:00:00"/>
    <n v="61.649999999999636"/>
    <n v="27.050000000000182"/>
    <n v="32"/>
    <n v="865.60000000000582"/>
    <n v="61"/>
    <n v="804.60000000000582"/>
    <x v="0"/>
    <n v="1.50547612361265E-2"/>
    <n v="3918962.85"/>
    <n v="59000"/>
    <n v="957"/>
    <n v="1954"/>
    <n v="23932.850000000173"/>
    <x v="1544"/>
  </r>
  <r>
    <x v="1"/>
    <x v="712"/>
    <d v="1899-12-30T10:00:00"/>
    <x v="0"/>
    <n v="452.5"/>
    <x v="1511"/>
    <n v="454.2"/>
    <d v="1899-12-30T15:00:00"/>
    <n v="4.3000000000000114"/>
    <n v="-1.6999999999999886"/>
    <n v="462"/>
    <n v="-785.39999999999475"/>
    <n v="97"/>
    <n v="-882.39999999999475"/>
    <x v="1"/>
    <n v="9.5027624309392492E-3"/>
    <n v="6208300"/>
    <n v="59000"/>
    <n v="13720"/>
    <n v="3110"/>
    <n v="-26433.999999999844"/>
    <x v="1545"/>
  </r>
  <r>
    <x v="13"/>
    <x v="713"/>
    <d v="1899-12-30T10:45:00"/>
    <x v="1"/>
    <n v="197.8"/>
    <x v="1512"/>
    <n v="196.75"/>
    <d v="1899-12-30T10:45:00"/>
    <n v="1.0500000000000114"/>
    <n v="-1.0500000000000114"/>
    <n v="1863"/>
    <n v="-1956.1500000000212"/>
    <n v="170"/>
    <n v="-2126.1500000000215"/>
    <x v="1"/>
    <n v="5.3083923154702301E-3"/>
    <n v="11114382"/>
    <n v="59000"/>
    <n v="56190"/>
    <n v="5543"/>
    <n v="-64542.50000000064"/>
    <x v="1546"/>
  </r>
  <r>
    <x v="3"/>
    <x v="713"/>
    <d v="1899-12-30T14:00:00"/>
    <x v="1"/>
    <n v="2182.4499999999998"/>
    <x v="1513"/>
    <n v="2162.4499999999998"/>
    <d v="1899-12-30T14:00:00"/>
    <n v="20"/>
    <n v="-20"/>
    <n v="99"/>
    <n v="-1980"/>
    <n v="99"/>
    <n v="-2079"/>
    <x v="1"/>
    <n v="9.1640129212582199E-3"/>
    <n v="6438227.4999999991"/>
    <n v="59000"/>
    <n v="2950"/>
    <n v="3205"/>
    <n v="-62205"/>
    <x v="1547"/>
  </r>
  <r>
    <x v="16"/>
    <x v="713"/>
    <d v="1899-12-30T10:00:00"/>
    <x v="0"/>
    <n v="186.7"/>
    <x v="1514"/>
    <n v="188.8"/>
    <d v="1899-12-30T14:15:00"/>
    <n v="2.1000000000000227"/>
    <n v="-2.1000000000000227"/>
    <n v="942"/>
    <n v="-1978.2000000000214"/>
    <n v="82"/>
    <n v="-2060.2000000000216"/>
    <x v="1"/>
    <n v="1.1247991430101901E-2"/>
    <n v="5245336.5"/>
    <n v="59000"/>
    <n v="28095"/>
    <n v="2638"/>
    <n v="-61637.50000000064"/>
    <x v="1548"/>
  </r>
  <r>
    <x v="11"/>
    <x v="713"/>
    <d v="1899-12-30T10:00:00"/>
    <x v="1"/>
    <n v="2254.6"/>
    <x v="1515"/>
    <n v="2314.8000000000002"/>
    <d v="1899-12-30T15:00:00"/>
    <n v="23.599999999999909"/>
    <n v="60.200000000000273"/>
    <n v="84"/>
    <n v="5056.8000000000229"/>
    <n v="89"/>
    <n v="4967.8000000000229"/>
    <x v="0"/>
    <n v="1.04674886897897E-2"/>
    <n v="5636500"/>
    <n v="59000"/>
    <n v="2500"/>
    <n v="2856"/>
    <n v="147644.00000000067"/>
    <x v="1549"/>
  </r>
  <r>
    <x v="2"/>
    <x v="714"/>
    <d v="1899-12-30T10:00:00"/>
    <x v="1"/>
    <n v="21390"/>
    <x v="1516"/>
    <n v="21424"/>
    <d v="1899-12-30T15:00:00"/>
    <n v="174.25"/>
    <n v="34"/>
    <n v="11"/>
    <n v="374"/>
    <n v="109"/>
    <n v="265"/>
    <x v="0"/>
    <n v="8.1463300607760598E-3"/>
    <n v="7229820"/>
    <n v="59000"/>
    <n v="338"/>
    <n v="3618"/>
    <n v="7874"/>
    <x v="1550"/>
  </r>
  <r>
    <x v="17"/>
    <x v="715"/>
    <d v="1899-12-30T12:45:00"/>
    <x v="0"/>
    <n v="430.4"/>
    <x v="1517"/>
    <n v="419.4"/>
    <d v="1899-12-30T15:00:00"/>
    <n v="4.2000000000000455"/>
    <n v="11"/>
    <n v="473"/>
    <n v="5203"/>
    <n v="93"/>
    <n v="5110"/>
    <x v="0"/>
    <n v="9.7583643122677605E-3"/>
    <n v="6045828.7999999998"/>
    <n v="59000"/>
    <n v="14047"/>
    <n v="2985"/>
    <n v="151532"/>
    <x v="1551"/>
  </r>
  <r>
    <x v="7"/>
    <x v="715"/>
    <d v="1899-12-30T10:30:00"/>
    <x v="1"/>
    <n v="4486"/>
    <x v="1518"/>
    <n v="4521.2"/>
    <d v="1899-12-30T15:00:00"/>
    <n v="49.649999999999636"/>
    <n v="35.199999999999818"/>
    <n v="40"/>
    <n v="1407.9999999999927"/>
    <n v="83"/>
    <n v="1324.9999999999927"/>
    <x v="0"/>
    <n v="1.10677663843066E-2"/>
    <n v="5329368"/>
    <n v="59000"/>
    <n v="1188"/>
    <n v="2676"/>
    <n v="39141.599999999788"/>
    <x v="1552"/>
  </r>
  <r>
    <x v="5"/>
    <x v="716"/>
    <d v="1899-12-30T10:00:00"/>
    <x v="0"/>
    <n v="313.7"/>
    <x v="1519"/>
    <n v="317.25"/>
    <d v="1899-12-30T12:15:00"/>
    <n v="3.5500000000000114"/>
    <n v="-3.5500000000000114"/>
    <n v="559"/>
    <n v="-1984.4500000000064"/>
    <n v="82"/>
    <n v="-2066.4500000000062"/>
    <x v="1"/>
    <n v="1.13165444692382E-2"/>
    <n v="5213380.3"/>
    <n v="59000"/>
    <n v="16619"/>
    <n v="2622"/>
    <n v="-61619.450000000186"/>
    <x v="155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08">
  <r>
    <x v="0"/>
    <x v="0"/>
    <x v="0"/>
    <x v="0"/>
    <n v="2577.1"/>
    <n v="2599"/>
    <n v="2599"/>
    <d v="1899-12-30T14:00:00"/>
    <n v="21.900000000000091"/>
    <n v="-21.900000000000091"/>
    <n v="91"/>
    <n v="-1992.9000000000083"/>
    <n v="109"/>
    <n v="-2101.9000000000083"/>
    <s v="No"/>
    <n v="8.4979240231268099E-3"/>
    <n v="197898.1"/>
  </r>
  <r>
    <x v="0"/>
    <x v="0"/>
    <x v="1"/>
    <x v="1"/>
    <n v="2599"/>
    <n v="2577.1"/>
    <n v="2597.3000000000002"/>
    <d v="1899-12-30T15:00:00"/>
    <n v="21.900000000000091"/>
    <n v="-1.6999999999998181"/>
    <n v="91"/>
    <n v="-154.69999999998345"/>
    <n v="109"/>
    <n v="-263.69999999998345"/>
    <s v="No"/>
    <n v="8.4263178145440893E-3"/>
    <n v="199736.30000000002"/>
  </r>
  <r>
    <x v="1"/>
    <x v="0"/>
    <x v="0"/>
    <x v="0"/>
    <n v="821.45"/>
    <n v="824.9"/>
    <n v="824.9"/>
    <d v="1899-12-30T11:45:00"/>
    <n v="3.4499999999999318"/>
    <n v="-3.4499999999999318"/>
    <n v="575"/>
    <n v="-1983.7499999999609"/>
    <n v="218"/>
    <n v="-2201.7499999999609"/>
    <s v="No"/>
    <n v="4.1998904376406698E-3"/>
    <n v="197798.25000000003"/>
  </r>
  <r>
    <x v="1"/>
    <x v="0"/>
    <x v="2"/>
    <x v="1"/>
    <n v="824.9"/>
    <n v="821.45"/>
    <n v="824.65"/>
    <d v="1899-12-30T15:00:00"/>
    <n v="3.4499999999999318"/>
    <n v="-0.25"/>
    <n v="575"/>
    <n v="-143.75"/>
    <n v="219"/>
    <n v="-362.75"/>
    <s v="No"/>
    <n v="4.1823251303187399E-3"/>
    <n v="199637.25"/>
  </r>
  <r>
    <x v="2"/>
    <x v="0"/>
    <x v="3"/>
    <x v="0"/>
    <n v="1095.75"/>
    <n v="1103.4000000000001"/>
    <n v="1088"/>
    <d v="1899-12-30T15:00:00"/>
    <n v="7.6500000000000909"/>
    <n v="7.75"/>
    <n v="260"/>
    <n v="2015"/>
    <n v="131"/>
    <n v="1884"/>
    <s v="Yes"/>
    <n v="6.9815195071869403E-3"/>
    <n v="201884"/>
  </r>
  <r>
    <x v="3"/>
    <x v="1"/>
    <x v="0"/>
    <x v="2"/>
    <n v="450.4"/>
    <n v="445.45"/>
    <n v="455.05"/>
    <d v="1899-12-30T15:00:00"/>
    <n v="4.9499999999999886"/>
    <n v="4.6500000000000341"/>
    <n v="402"/>
    <n v="1869.3000000000138"/>
    <n v="84"/>
    <n v="1785.3000000000138"/>
    <s v="Yes"/>
    <n v="1.09902309058614E-2"/>
    <n v="201785.30000000002"/>
  </r>
  <r>
    <x v="4"/>
    <x v="1"/>
    <x v="4"/>
    <x v="2"/>
    <n v="253.75"/>
    <n v="251.75"/>
    <n v="251.75"/>
    <d v="1899-12-30T13:15:00"/>
    <n v="2"/>
    <n v="-2"/>
    <n v="988"/>
    <n v="-1976"/>
    <n v="115"/>
    <n v="-2091"/>
    <s v="No"/>
    <n v="7.8817733990147795E-3"/>
    <n v="197909"/>
  </r>
  <r>
    <x v="4"/>
    <x v="1"/>
    <x v="4"/>
    <x v="3"/>
    <n v="251.75"/>
    <n v="253.75"/>
    <n v="253.75"/>
    <d v="1899-12-30T14:00:00"/>
    <n v="2"/>
    <n v="-2"/>
    <n v="988"/>
    <n v="-1976"/>
    <n v="115"/>
    <n v="-2091"/>
    <s v="No"/>
    <n v="7.9443892750744802E-3"/>
    <n v="197909"/>
  </r>
  <r>
    <x v="2"/>
    <x v="1"/>
    <x v="0"/>
    <x v="2"/>
    <n v="1095.5"/>
    <n v="1083.2"/>
    <n v="1102.1500000000001"/>
    <d v="1899-12-30T15:00:00"/>
    <n v="12.299999999999955"/>
    <n v="6.6500000000000909"/>
    <n v="162"/>
    <n v="1077.3000000000147"/>
    <n v="82"/>
    <n v="995.30000000001473"/>
    <s v="Yes"/>
    <n v="1.1227749885896801E-2"/>
    <n v="200995.30000000002"/>
  </r>
  <r>
    <x v="5"/>
    <x v="1"/>
    <x v="0"/>
    <x v="0"/>
    <n v="982.2"/>
    <n v="987.7"/>
    <n v="987.7"/>
    <d v="1899-12-30T11:45:00"/>
    <n v="5.5"/>
    <n v="-5.5"/>
    <n v="362"/>
    <n v="-1991"/>
    <n v="165"/>
    <n v="-2156"/>
    <s v="No"/>
    <n v="5.5996742007737698E-3"/>
    <n v="197844"/>
  </r>
  <r>
    <x v="5"/>
    <x v="1"/>
    <x v="2"/>
    <x v="1"/>
    <n v="987.7"/>
    <n v="982.2"/>
    <n v="990.3"/>
    <d v="1899-12-30T15:00:00"/>
    <n v="5.5"/>
    <n v="2.5999999999999091"/>
    <n v="362"/>
    <n v="941.19999999996708"/>
    <n v="165"/>
    <n v="776.19999999996708"/>
    <s v="Yes"/>
    <n v="5.5684924572238503E-3"/>
    <n v="200776.19999999995"/>
  </r>
  <r>
    <x v="6"/>
    <x v="1"/>
    <x v="0"/>
    <x v="0"/>
    <n v="487.55"/>
    <n v="491.5"/>
    <n v="480"/>
    <d v="1899-12-30T15:00:00"/>
    <n v="3.9499999999999886"/>
    <n v="7.5500000000000114"/>
    <n v="503"/>
    <n v="3797.6500000000055"/>
    <n v="112"/>
    <n v="3685.6500000000055"/>
    <s v="Yes"/>
    <n v="8.1017331555737603E-3"/>
    <n v="203685.65"/>
  </r>
  <r>
    <x v="7"/>
    <x v="1"/>
    <x v="5"/>
    <x v="1"/>
    <n v="660.05"/>
    <n v="656.65"/>
    <n v="656.65"/>
    <d v="1899-12-30T11:00:00"/>
    <n v="3.3999999999999773"/>
    <n v="-3.3999999999999773"/>
    <n v="584"/>
    <n v="-1985.5999999999867"/>
    <n v="177"/>
    <n v="-2162.5999999999867"/>
    <s v="No"/>
    <n v="5.15112491477915E-3"/>
    <n v="197837.40000000002"/>
  </r>
  <r>
    <x v="7"/>
    <x v="1"/>
    <x v="0"/>
    <x v="0"/>
    <n v="656.65"/>
    <n v="660.05"/>
    <n v="660.05"/>
    <d v="1899-12-30T11:00:00"/>
    <n v="3.3999999999999773"/>
    <n v="-3.3999999999999773"/>
    <n v="584"/>
    <n v="-1985.5999999999867"/>
    <n v="177"/>
    <n v="-2162.5999999999867"/>
    <s v="No"/>
    <n v="5.1777963907713E-3"/>
    <n v="197837.40000000002"/>
  </r>
  <r>
    <x v="0"/>
    <x v="2"/>
    <x v="0"/>
    <x v="2"/>
    <n v="2647.1"/>
    <n v="2622.45"/>
    <n v="2681"/>
    <d v="1899-12-30T15:00:00"/>
    <n v="24.650000000000091"/>
    <n v="33.900000000000091"/>
    <n v="81"/>
    <n v="2745.9000000000074"/>
    <n v="100"/>
    <n v="2645.9000000000074"/>
    <s v="Yes"/>
    <n v="9.3120773676854205E-3"/>
    <n v="202645.9"/>
  </r>
  <r>
    <x v="8"/>
    <x v="2"/>
    <x v="6"/>
    <x v="0"/>
    <n v="570.6"/>
    <n v="574.5"/>
    <n v="568.45000000000005"/>
    <d v="1899-12-30T15:00:00"/>
    <n v="3.8999999999999773"/>
    <n v="2.1499999999999773"/>
    <n v="509"/>
    <n v="1094.3499999999885"/>
    <n v="134"/>
    <n v="960.34999999998854"/>
    <s v="Yes"/>
    <n v="6.8349106203995404E-3"/>
    <n v="200960.34999999998"/>
  </r>
  <r>
    <x v="9"/>
    <x v="2"/>
    <x v="3"/>
    <x v="0"/>
    <n v="22420"/>
    <n v="22524.400000000001"/>
    <n v="22198"/>
    <d v="1899-12-30T15:00:00"/>
    <n v="104.40000000000146"/>
    <n v="222"/>
    <n v="19"/>
    <n v="4218"/>
    <n v="195"/>
    <n v="4023"/>
    <s v="Yes"/>
    <n v="4.6565566458519796E-3"/>
    <n v="204023"/>
  </r>
  <r>
    <x v="1"/>
    <x v="2"/>
    <x v="7"/>
    <x v="2"/>
    <n v="830"/>
    <n v="827.1"/>
    <n v="827.1"/>
    <d v="1899-12-30T11:15:00"/>
    <n v="2.8999999999999773"/>
    <n v="-2.8999999999999773"/>
    <n v="684"/>
    <n v="-1983.5999999999844"/>
    <n v="261"/>
    <n v="-2244.5999999999844"/>
    <s v="No"/>
    <n v="3.4939759036144301E-3"/>
    <n v="197755.40000000002"/>
  </r>
  <r>
    <x v="1"/>
    <x v="2"/>
    <x v="7"/>
    <x v="3"/>
    <n v="827.1"/>
    <n v="830"/>
    <n v="821.85"/>
    <d v="1899-12-30T15:00:00"/>
    <n v="2.8999999999999773"/>
    <n v="5.25"/>
    <n v="684"/>
    <n v="3591"/>
    <n v="260"/>
    <n v="3331"/>
    <s v="Yes"/>
    <n v="3.5062265747793199E-3"/>
    <n v="203331"/>
  </r>
  <r>
    <x v="10"/>
    <x v="2"/>
    <x v="3"/>
    <x v="0"/>
    <n v="3311.1"/>
    <n v="3354"/>
    <n v="3303.1"/>
    <d v="1899-12-30T15:00:00"/>
    <n v="42.900000000000091"/>
    <n v="8"/>
    <n v="46"/>
    <n v="368"/>
    <n v="70"/>
    <n v="298"/>
    <s v="Yes"/>
    <n v="1.2956419316843401E-2"/>
    <n v="200298"/>
  </r>
  <r>
    <x v="7"/>
    <x v="2"/>
    <x v="2"/>
    <x v="2"/>
    <n v="667.8"/>
    <n v="661.1"/>
    <n v="661.1"/>
    <d v="1899-12-30T11:45:00"/>
    <n v="6.6999999999999318"/>
    <n v="-6.6999999999999318"/>
    <n v="297"/>
    <n v="-1989.8999999999796"/>
    <n v="91"/>
    <n v="-2080.8999999999796"/>
    <s v="No"/>
    <n v="1.0032943995208E-2"/>
    <n v="197919.10000000003"/>
  </r>
  <r>
    <x v="7"/>
    <x v="2"/>
    <x v="2"/>
    <x v="3"/>
    <n v="661.1"/>
    <n v="667.8"/>
    <n v="667.8"/>
    <d v="1899-12-30T14:30:00"/>
    <n v="6.6999999999999318"/>
    <n v="-6.6999999999999318"/>
    <n v="297"/>
    <n v="-1989.8999999999796"/>
    <n v="91"/>
    <n v="-2080.8999999999796"/>
    <s v="No"/>
    <n v="1.01346241113295E-2"/>
    <n v="197919.10000000003"/>
  </r>
  <r>
    <x v="8"/>
    <x v="3"/>
    <x v="8"/>
    <x v="2"/>
    <n v="574.5"/>
    <n v="571.1"/>
    <n v="580.29999999999995"/>
    <d v="1899-12-30T15:00:00"/>
    <n v="3.3999999999999773"/>
    <n v="5.7999999999999545"/>
    <n v="584"/>
    <n v="3387.1999999999734"/>
    <n v="156"/>
    <n v="3231.1999999999734"/>
    <s v="Yes"/>
    <n v="5.9181897302001399E-3"/>
    <n v="203231.19999999998"/>
  </r>
  <r>
    <x v="11"/>
    <x v="3"/>
    <x v="9"/>
    <x v="2"/>
    <n v="1384.4"/>
    <n v="1380.5"/>
    <n v="1392.45"/>
    <d v="1899-12-30T15:00:00"/>
    <n v="3.9000000000000909"/>
    <n v="8.0499999999999545"/>
    <n v="509"/>
    <n v="4097.4499999999771"/>
    <n v="326"/>
    <n v="3771.4499999999771"/>
    <s v="Yes"/>
    <n v="2.8171048829818599E-3"/>
    <n v="203771.44999999998"/>
  </r>
  <r>
    <x v="12"/>
    <x v="3"/>
    <x v="10"/>
    <x v="3"/>
    <n v="165.6"/>
    <n v="165.9"/>
    <n v="165"/>
    <d v="1899-12-30T15:00:00"/>
    <n v="0.30000000000001137"/>
    <n v="0.59999999999999432"/>
    <n v="6191"/>
    <n v="3714.5999999999649"/>
    <n v="471"/>
    <n v="3243.5999999999649"/>
    <s v="Yes"/>
    <n v="1.8115942028986199E-3"/>
    <n v="203243.59999999998"/>
  </r>
  <r>
    <x v="12"/>
    <x v="3"/>
    <x v="10"/>
    <x v="2"/>
    <n v="165.9"/>
    <n v="165.6"/>
    <n v="165.6"/>
    <d v="1899-12-30T12:15:00"/>
    <n v="0.30000000000001137"/>
    <n v="-0.30000000000001137"/>
    <n v="6191"/>
    <n v="-1857.3000000000704"/>
    <n v="473"/>
    <n v="-2330.3000000000702"/>
    <s v="No"/>
    <n v="1.80831826401454E-3"/>
    <n v="197669.69999999992"/>
  </r>
  <r>
    <x v="13"/>
    <x v="3"/>
    <x v="9"/>
    <x v="3"/>
    <n v="1075.6500000000001"/>
    <n v="1078.3"/>
    <n v="1078.3"/>
    <d v="1899-12-30T10:45:00"/>
    <n v="2.6499999999998636"/>
    <n v="-2.6499999999998636"/>
    <n v="748"/>
    <n v="-1982.199999999898"/>
    <n v="371"/>
    <n v="-2353.199999999898"/>
    <s v="No"/>
    <n v="2.46362664435445E-3"/>
    <n v="197646.8000000001"/>
  </r>
  <r>
    <x v="13"/>
    <x v="3"/>
    <x v="9"/>
    <x v="2"/>
    <n v="1078.3"/>
    <n v="1075.6500000000001"/>
    <n v="1075.6500000000001"/>
    <d v="1899-12-30T10:15:00"/>
    <n v="2.6499999999998636"/>
    <n v="-2.6499999999998636"/>
    <n v="748"/>
    <n v="-1982.199999999898"/>
    <n v="371"/>
    <n v="-2353.199999999898"/>
    <s v="No"/>
    <n v="2.45757210423803E-3"/>
    <n v="197646.8000000001"/>
  </r>
  <r>
    <x v="14"/>
    <x v="3"/>
    <x v="5"/>
    <x v="0"/>
    <n v="356.7"/>
    <n v="358.3"/>
    <n v="358.3"/>
    <d v="1899-12-30T11:45:00"/>
    <n v="1.6000000000000227"/>
    <n v="-1.6000000000000227"/>
    <n v="1232"/>
    <n v="-1971.200000000028"/>
    <n v="203"/>
    <n v="-2174.200000000028"/>
    <s v="No"/>
    <n v="4.4855620970003403E-3"/>
    <n v="197825.79999999996"/>
  </r>
  <r>
    <x v="14"/>
    <x v="3"/>
    <x v="2"/>
    <x v="1"/>
    <n v="358.3"/>
    <n v="356.7"/>
    <n v="356.7"/>
    <d v="1899-12-30T14:45:00"/>
    <n v="1.6000000000000227"/>
    <n v="-1.6000000000000227"/>
    <n v="1232"/>
    <n v="-1971.200000000028"/>
    <n v="203"/>
    <n v="-2174.200000000028"/>
    <s v="No"/>
    <n v="4.4655316773653999E-3"/>
    <n v="197825.79999999996"/>
  </r>
  <r>
    <x v="4"/>
    <x v="4"/>
    <x v="5"/>
    <x v="2"/>
    <n v="261"/>
    <n v="259.05"/>
    <n v="259.05"/>
    <d v="1899-12-30T11:00:00"/>
    <n v="1.9499999999999886"/>
    <n v="-1.9499999999999886"/>
    <n v="1013"/>
    <n v="-1975.3499999999885"/>
    <n v="122"/>
    <n v="-2097.3499999999885"/>
    <s v="No"/>
    <n v="7.4712643678160502E-3"/>
    <n v="197902.65000000002"/>
  </r>
  <r>
    <x v="4"/>
    <x v="4"/>
    <x v="5"/>
    <x v="3"/>
    <n v="259.05"/>
    <n v="261"/>
    <n v="258.60000000000002"/>
    <d v="1899-12-30T15:00:00"/>
    <n v="1.9499999999999886"/>
    <n v="0.44999999999998863"/>
    <n v="1013"/>
    <n v="455.84999999998848"/>
    <n v="121"/>
    <n v="334.84999999998848"/>
    <s v="Yes"/>
    <n v="7.5275043427909197E-3"/>
    <n v="200334.84999999998"/>
  </r>
  <r>
    <x v="15"/>
    <x v="4"/>
    <x v="0"/>
    <x v="0"/>
    <n v="474.2"/>
    <n v="484.8"/>
    <n v="470"/>
    <d v="1899-12-30T15:00:00"/>
    <n v="10.600000000000023"/>
    <n v="4.1999999999999886"/>
    <n v="188"/>
    <n v="789.59999999999786"/>
    <n v="41"/>
    <n v="748.59999999999786"/>
    <s v="Yes"/>
    <n v="2.23534373681991E-2"/>
    <n v="200748.6"/>
  </r>
  <r>
    <x v="7"/>
    <x v="4"/>
    <x v="11"/>
    <x v="0"/>
    <n v="668.1"/>
    <n v="671.95"/>
    <n v="658.5"/>
    <d v="1899-12-30T15:00:00"/>
    <n v="3.8500000000000227"/>
    <n v="9.6000000000000227"/>
    <n v="516"/>
    <n v="4953.6000000000113"/>
    <n v="158"/>
    <n v="4795.6000000000113"/>
    <s v="Yes"/>
    <n v="5.7626103876665504E-3"/>
    <n v="204795.6"/>
  </r>
  <r>
    <x v="8"/>
    <x v="5"/>
    <x v="7"/>
    <x v="0"/>
    <n v="583.45000000000005"/>
    <n v="585.5"/>
    <n v="577.15"/>
    <d v="1899-12-30T15:00:00"/>
    <n v="2.0499999999999545"/>
    <n v="6.3000000000000682"/>
    <n v="964"/>
    <n v="6073.2000000000662"/>
    <n v="258"/>
    <n v="5815.2000000000662"/>
    <s v="Yes"/>
    <n v="3.5135829976860999E-3"/>
    <n v="205815.20000000007"/>
  </r>
  <r>
    <x v="4"/>
    <x v="5"/>
    <x v="7"/>
    <x v="2"/>
    <n v="258.25"/>
    <n v="257.10000000000002"/>
    <n v="258.35000000000002"/>
    <d v="1899-12-30T15:00:00"/>
    <n v="1.1499999999999773"/>
    <n v="0.10000000000002274"/>
    <n v="1705"/>
    <n v="170.50000000003877"/>
    <n v="203"/>
    <n v="-32.499999999961233"/>
    <s v="No"/>
    <n v="4.45304937076468E-3"/>
    <n v="199967.50000000003"/>
  </r>
  <r>
    <x v="2"/>
    <x v="5"/>
    <x v="4"/>
    <x v="2"/>
    <n v="1154.95"/>
    <n v="1151.3499999999999"/>
    <n v="1157.8"/>
    <d v="1899-12-30T15:00:00"/>
    <n v="3.6000000000001364"/>
    <n v="2.8499999999999091"/>
    <n v="552"/>
    <n v="1573.1999999999498"/>
    <n v="294"/>
    <n v="1279.1999999999498"/>
    <s v="Yes"/>
    <n v="3.1170180527296701E-3"/>
    <n v="201279.19999999995"/>
  </r>
  <r>
    <x v="16"/>
    <x v="6"/>
    <x v="4"/>
    <x v="2"/>
    <n v="289.95"/>
    <n v="286.95"/>
    <n v="293.89999999999998"/>
    <d v="1899-12-30T15:00:00"/>
    <n v="3"/>
    <n v="3.9499999999999886"/>
    <n v="661"/>
    <n v="2610.9499999999925"/>
    <n v="89"/>
    <n v="2521.9499999999925"/>
    <s v="Yes"/>
    <n v="1.0346611484738699E-2"/>
    <n v="202521.94999999998"/>
  </r>
  <r>
    <x v="17"/>
    <x v="6"/>
    <x v="12"/>
    <x v="1"/>
    <n v="3045.85"/>
    <n v="3039"/>
    <n v="3039"/>
    <d v="1899-12-30T14:15:00"/>
    <n v="6.8499999999999091"/>
    <n v="-6.8499999999999091"/>
    <n v="290"/>
    <n v="-1986.4999999999736"/>
    <n v="406"/>
    <n v="-2392.4999999999736"/>
    <s v="No"/>
    <n v="2.2489617019879199E-3"/>
    <n v="197607.50000000003"/>
  </r>
  <r>
    <x v="17"/>
    <x v="6"/>
    <x v="9"/>
    <x v="0"/>
    <n v="3039"/>
    <n v="3045.85"/>
    <n v="3045.85"/>
    <d v="1899-12-30T14:15:00"/>
    <n v="6.8499999999999091"/>
    <n v="-6.8499999999999091"/>
    <n v="290"/>
    <n v="-1986.4999999999736"/>
    <n v="406"/>
    <n v="-2392.4999999999736"/>
    <s v="No"/>
    <n v="2.2540309312273502E-3"/>
    <n v="197607.50000000003"/>
  </r>
  <r>
    <x v="6"/>
    <x v="6"/>
    <x v="9"/>
    <x v="2"/>
    <n v="510.65"/>
    <n v="508.6"/>
    <n v="515.75"/>
    <d v="1899-12-30T15:00:00"/>
    <n v="2.0499999999999545"/>
    <n v="5.1000000000000227"/>
    <n v="964"/>
    <n v="4916.4000000000215"/>
    <n v="228"/>
    <n v="4688.4000000000215"/>
    <s v="Yes"/>
    <n v="4.0144913345734898E-3"/>
    <n v="204688.40000000002"/>
  </r>
  <r>
    <x v="7"/>
    <x v="6"/>
    <x v="0"/>
    <x v="0"/>
    <n v="667.05"/>
    <n v="673.95"/>
    <n v="662.5"/>
    <d v="1899-12-30T15:00:00"/>
    <n v="6.9000000000000909"/>
    <n v="4.5499999999999545"/>
    <n v="288"/>
    <n v="1310.3999999999869"/>
    <n v="89"/>
    <n v="1221.3999999999869"/>
    <s v="Yes"/>
    <n v="1.03440521700024E-2"/>
    <n v="201221.4"/>
  </r>
  <r>
    <x v="8"/>
    <x v="7"/>
    <x v="0"/>
    <x v="0"/>
    <n v="575.65"/>
    <n v="577.35"/>
    <n v="577.35"/>
    <d v="1899-12-30T15:15:00"/>
    <n v="1.7000000000000455"/>
    <n v="-1.7000000000000455"/>
    <n v="1160"/>
    <n v="-1972.0000000000528"/>
    <n v="308"/>
    <n v="-2280.0000000000528"/>
    <s v="No"/>
    <n v="2.9531833579432699E-3"/>
    <n v="197719.99999999994"/>
  </r>
  <r>
    <x v="18"/>
    <x v="7"/>
    <x v="3"/>
    <x v="1"/>
    <n v="3052"/>
    <n v="3041.5"/>
    <n v="3041.5"/>
    <d v="1899-12-30T11:45:00"/>
    <n v="10.5"/>
    <n v="-10.5"/>
    <n v="190"/>
    <n v="-1995"/>
    <n v="267"/>
    <n v="-2262"/>
    <s v="No"/>
    <n v="3.4403669724770601E-3"/>
    <n v="197738"/>
  </r>
  <r>
    <x v="18"/>
    <x v="7"/>
    <x v="0"/>
    <x v="0"/>
    <n v="3041.5"/>
    <n v="3052"/>
    <n v="3052"/>
    <d v="1899-12-30T10:45:00"/>
    <n v="10.5"/>
    <n v="-10.5"/>
    <n v="190"/>
    <n v="-1995"/>
    <n v="267"/>
    <n v="-2262"/>
    <s v="No"/>
    <n v="3.4522439585730701E-3"/>
    <n v="197738"/>
  </r>
  <r>
    <x v="19"/>
    <x v="7"/>
    <x v="5"/>
    <x v="3"/>
    <n v="1222.05"/>
    <n v="1227.95"/>
    <n v="1227.95"/>
    <d v="1899-12-30T12:45:00"/>
    <n v="5.9000000000000909"/>
    <n v="-5.9000000000000909"/>
    <n v="337"/>
    <n v="-1988.3000000000306"/>
    <n v="190"/>
    <n v="-2178.3000000000306"/>
    <s v="No"/>
    <n v="4.8279530297451797E-3"/>
    <n v="197821.69999999998"/>
  </r>
  <r>
    <x v="19"/>
    <x v="7"/>
    <x v="5"/>
    <x v="2"/>
    <n v="1227.95"/>
    <n v="1222.05"/>
    <n v="1222.05"/>
    <d v="1899-12-30T11:00:00"/>
    <n v="5.9000000000000909"/>
    <n v="-5.9000000000000909"/>
    <n v="337"/>
    <n v="-1988.3000000000306"/>
    <n v="190"/>
    <n v="-2178.3000000000306"/>
    <s v="No"/>
    <n v="4.8047558939697003E-3"/>
    <n v="197821.69999999998"/>
  </r>
  <r>
    <x v="17"/>
    <x v="7"/>
    <x v="0"/>
    <x v="0"/>
    <n v="3041.1"/>
    <n v="3060"/>
    <n v="3060"/>
    <d v="1899-12-30T12:30:00"/>
    <n v="18.900000000000091"/>
    <n v="-18.900000000000091"/>
    <n v="105"/>
    <n v="-1984.5000000000095"/>
    <n v="148"/>
    <n v="-2132.5000000000095"/>
    <s v="No"/>
    <n v="6.2148564664102103E-3"/>
    <n v="197867.5"/>
  </r>
  <r>
    <x v="17"/>
    <x v="7"/>
    <x v="13"/>
    <x v="1"/>
    <n v="3060"/>
    <n v="3041.1"/>
    <n v="3085.1"/>
    <d v="1899-12-30T15:00:00"/>
    <n v="18.900000000000091"/>
    <n v="25.099999999999909"/>
    <n v="105"/>
    <n v="2635.4999999999905"/>
    <n v="149"/>
    <n v="2486.4999999999905"/>
    <s v="Yes"/>
    <n v="6.1764705882353197E-3"/>
    <n v="202486.5"/>
  </r>
  <r>
    <x v="4"/>
    <x v="7"/>
    <x v="14"/>
    <x v="2"/>
    <n v="264.2"/>
    <n v="262.60000000000002"/>
    <n v="264.45"/>
    <d v="1899-12-30T15:00:00"/>
    <n v="1.5999999999999659"/>
    <n v="0.25"/>
    <n v="1232"/>
    <n v="308"/>
    <n v="150"/>
    <n v="158"/>
    <s v="Yes"/>
    <n v="6.0560181680543801E-3"/>
    <n v="200158"/>
  </r>
  <r>
    <x v="2"/>
    <x v="7"/>
    <x v="0"/>
    <x v="2"/>
    <n v="1209.8"/>
    <n v="1191.55"/>
    <n v="1230.05"/>
    <d v="1899-12-30T15:00:00"/>
    <n v="18.25"/>
    <n v="20.25"/>
    <n v="109"/>
    <n v="2207.25"/>
    <n v="62"/>
    <n v="2145.25"/>
    <s v="Yes"/>
    <n v="1.5085138039345299E-2"/>
    <n v="202145.25"/>
  </r>
  <r>
    <x v="5"/>
    <x v="7"/>
    <x v="9"/>
    <x v="0"/>
    <n v="968"/>
    <n v="972"/>
    <n v="969.1"/>
    <d v="1899-12-30T15:00:00"/>
    <n v="4"/>
    <n v="-1.1000000000000227"/>
    <n v="497"/>
    <n v="-546.7000000000113"/>
    <n v="222"/>
    <n v="-768.7000000000113"/>
    <s v="No"/>
    <n v="4.1322314049586804E-3"/>
    <n v="199231.3"/>
  </r>
  <r>
    <x v="20"/>
    <x v="8"/>
    <x v="6"/>
    <x v="0"/>
    <n v="930.15"/>
    <n v="935.6"/>
    <n v="935.6"/>
    <d v="1899-12-30T12:30:00"/>
    <n v="5.4500000000000455"/>
    <n v="-5.4500000000000455"/>
    <n v="365"/>
    <n v="-1989.2500000000166"/>
    <n v="157"/>
    <n v="-2146.2500000000164"/>
    <s v="No"/>
    <n v="5.85927001021346E-3"/>
    <n v="197853.74999999997"/>
  </r>
  <r>
    <x v="20"/>
    <x v="8"/>
    <x v="13"/>
    <x v="1"/>
    <n v="935.6"/>
    <n v="930.15"/>
    <n v="933.85"/>
    <d v="1899-12-30T15:00:00"/>
    <n v="5.4500000000000455"/>
    <n v="-1.75"/>
    <n v="365"/>
    <n v="-638.75"/>
    <n v="157"/>
    <n v="-795.75"/>
    <s v="No"/>
    <n v="5.8251389482685398E-3"/>
    <n v="199204.25"/>
  </r>
  <r>
    <x v="0"/>
    <x v="8"/>
    <x v="3"/>
    <x v="0"/>
    <n v="2710"/>
    <n v="2717.9"/>
    <n v="2717.9"/>
    <d v="1899-12-30T11:45:00"/>
    <n v="7.9000000000000909"/>
    <n v="-7.9000000000000909"/>
    <n v="252"/>
    <n v="-1990.8000000000229"/>
    <n v="315"/>
    <n v="-2305.8000000000229"/>
    <s v="No"/>
    <n v="2.9151291512915498E-3"/>
    <n v="197694.19999999998"/>
  </r>
  <r>
    <x v="0"/>
    <x v="8"/>
    <x v="2"/>
    <x v="1"/>
    <n v="2717.9"/>
    <n v="2710"/>
    <n v="2737.7"/>
    <d v="1899-12-30T15:00:00"/>
    <n v="7.9000000000000909"/>
    <n v="19.799999999999727"/>
    <n v="252"/>
    <n v="4989.5999999999312"/>
    <n v="317"/>
    <n v="4672.5999999999312"/>
    <s v="Yes"/>
    <n v="2.90665587402042E-3"/>
    <n v="204672.59999999992"/>
  </r>
  <r>
    <x v="21"/>
    <x v="8"/>
    <x v="0"/>
    <x v="0"/>
    <n v="1233.9000000000001"/>
    <n v="1238.9000000000001"/>
    <n v="1234.8"/>
    <d v="1899-12-30T15:00:00"/>
    <n v="5"/>
    <n v="-0.89999999999986358"/>
    <n v="398"/>
    <n v="-358.1999999999457"/>
    <n v="226"/>
    <n v="-584.1999999999457"/>
    <s v="No"/>
    <n v="4.0521922359996803E-3"/>
    <n v="199415.80000000005"/>
  </r>
  <r>
    <x v="22"/>
    <x v="9"/>
    <x v="0"/>
    <x v="2"/>
    <n v="448"/>
    <n v="444.5"/>
    <n v="452.3"/>
    <d v="1899-12-30T15:00:00"/>
    <n v="3.5"/>
    <n v="4.3000000000000114"/>
    <n v="567"/>
    <n v="2438.1000000000063"/>
    <n v="118"/>
    <n v="2320.1000000000063"/>
    <s v="Yes"/>
    <n v="7.8125E-3"/>
    <n v="202320.1"/>
  </r>
  <r>
    <x v="23"/>
    <x v="9"/>
    <x v="0"/>
    <x v="0"/>
    <n v="850.5"/>
    <n v="855.65"/>
    <n v="847.5"/>
    <d v="1899-12-30T15:00:00"/>
    <n v="5.1499999999999773"/>
    <n v="3"/>
    <n v="386"/>
    <n v="1158"/>
    <n v="151"/>
    <n v="1007"/>
    <s v="Yes"/>
    <n v="6.0552616108171401E-3"/>
    <n v="201007"/>
  </r>
  <r>
    <x v="6"/>
    <x v="9"/>
    <x v="0"/>
    <x v="0"/>
    <n v="511.65"/>
    <n v="515.54999999999995"/>
    <n v="515.54999999999995"/>
    <d v="1899-12-30T15:00:00"/>
    <n v="3.8999999999999773"/>
    <n v="-3.8999999999999773"/>
    <n v="509"/>
    <n v="-1985.0999999999885"/>
    <n v="121"/>
    <n v="-2106.0999999999885"/>
    <s v="No"/>
    <n v="7.62239812371734E-3"/>
    <n v="197893.90000000002"/>
  </r>
  <r>
    <x v="24"/>
    <x v="9"/>
    <x v="0"/>
    <x v="0"/>
    <n v="2271.6999999999998"/>
    <n v="2300"/>
    <n v="2248"/>
    <d v="1899-12-30T15:00:00"/>
    <n v="28.300000000000182"/>
    <n v="23.699999999999818"/>
    <n v="70"/>
    <n v="1658.9999999999873"/>
    <n v="73"/>
    <n v="1585.9999999999873"/>
    <s v="Yes"/>
    <n v="1.24576308491439E-2"/>
    <n v="201586"/>
  </r>
  <r>
    <x v="7"/>
    <x v="9"/>
    <x v="15"/>
    <x v="3"/>
    <n v="690.3"/>
    <n v="695"/>
    <n v="688.3"/>
    <d v="1899-12-30T15:00:00"/>
    <n v="4.7000000000000455"/>
    <n v="2"/>
    <n v="423"/>
    <n v="846"/>
    <n v="135"/>
    <n v="711"/>
    <s v="Yes"/>
    <n v="6.8086339272780596E-3"/>
    <n v="200711"/>
  </r>
  <r>
    <x v="7"/>
    <x v="9"/>
    <x v="15"/>
    <x v="2"/>
    <n v="695"/>
    <n v="690.3"/>
    <n v="690.3"/>
    <d v="1899-12-30T13:00:00"/>
    <n v="4.7000000000000455"/>
    <n v="-4.7000000000000455"/>
    <n v="423"/>
    <n v="-1988.1000000000192"/>
    <n v="135"/>
    <n v="-2123.1000000000195"/>
    <s v="No"/>
    <n v="6.7625899280576197E-3"/>
    <n v="197876.9"/>
  </r>
  <r>
    <x v="25"/>
    <x v="10"/>
    <x v="0"/>
    <x v="0"/>
    <n v="831.3"/>
    <n v="838.05"/>
    <n v="830.55"/>
    <d v="1899-12-30T15:00:00"/>
    <n v="6.75"/>
    <n v="0.75"/>
    <n v="295"/>
    <n v="221.25"/>
    <n v="113"/>
    <n v="108.25"/>
    <s v="Yes"/>
    <n v="8.1198123421147607E-3"/>
    <n v="200108.25"/>
  </r>
  <r>
    <x v="20"/>
    <x v="11"/>
    <x v="11"/>
    <x v="2"/>
    <n v="949.85"/>
    <n v="941.75"/>
    <n v="959.85"/>
    <d v="1899-12-30T15:00:00"/>
    <n v="8.1000000000000227"/>
    <n v="10"/>
    <n v="246"/>
    <n v="2460"/>
    <n v="109"/>
    <n v="2351"/>
    <s v="Yes"/>
    <n v="8.5276622624625206E-3"/>
    <n v="202351"/>
  </r>
  <r>
    <x v="3"/>
    <x v="11"/>
    <x v="0"/>
    <x v="2"/>
    <n v="483.75"/>
    <n v="479"/>
    <n v="487.35"/>
    <d v="1899-12-30T15:00:00"/>
    <n v="4.75"/>
    <n v="3.6000000000000227"/>
    <n v="419"/>
    <n v="1508.4000000000096"/>
    <n v="94"/>
    <n v="1414.4000000000096"/>
    <s v="Yes"/>
    <n v="9.8191214470284196E-3"/>
    <n v="201414.40000000002"/>
  </r>
  <r>
    <x v="26"/>
    <x v="11"/>
    <x v="0"/>
    <x v="0"/>
    <n v="313.10000000000002"/>
    <n v="314.05"/>
    <n v="307"/>
    <d v="1899-12-30T15:00:00"/>
    <n v="0.94999999999998863"/>
    <n v="6.1000000000000227"/>
    <n v="2055"/>
    <n v="12535.500000000047"/>
    <n v="294"/>
    <n v="12241.500000000047"/>
    <s v="Yes"/>
    <n v="3.0341743851804198E-3"/>
    <n v="212241.50000000006"/>
  </r>
  <r>
    <x v="9"/>
    <x v="11"/>
    <x v="2"/>
    <x v="2"/>
    <n v="22497.599999999999"/>
    <n v="22284"/>
    <n v="22284"/>
    <d v="1899-12-30T11:45:00"/>
    <n v="213.59999999999854"/>
    <n v="-213.59999999999854"/>
    <n v="9"/>
    <n v="-1922.3999999999869"/>
    <n v="93"/>
    <n v="-2015.3999999999869"/>
    <s v="No"/>
    <n v="9.4943460635800499E-3"/>
    <n v="197984.6"/>
  </r>
  <r>
    <x v="9"/>
    <x v="11"/>
    <x v="2"/>
    <x v="3"/>
    <n v="22284"/>
    <n v="22497.599999999999"/>
    <n v="22385"/>
    <d v="1899-12-30T15:00:00"/>
    <n v="213.59999999999854"/>
    <n v="-101"/>
    <n v="9"/>
    <n v="-909"/>
    <n v="93"/>
    <n v="-1002"/>
    <s v="No"/>
    <n v="9.5853527194398897E-3"/>
    <n v="198998"/>
  </r>
  <r>
    <x v="22"/>
    <x v="11"/>
    <x v="0"/>
    <x v="0"/>
    <n v="447.1"/>
    <n v="450"/>
    <n v="445.15"/>
    <d v="1899-12-30T15:00:00"/>
    <n v="2.8999999999999773"/>
    <n v="1.9500000000000455"/>
    <n v="684"/>
    <n v="1333.8000000000311"/>
    <n v="141"/>
    <n v="1192.8000000000311"/>
    <s v="Yes"/>
    <n v="6.4862446879892103E-3"/>
    <n v="201192.80000000002"/>
  </r>
  <r>
    <x v="19"/>
    <x v="11"/>
    <x v="0"/>
    <x v="0"/>
    <n v="1250.25"/>
    <n v="1255.1500000000001"/>
    <n v="1246.8499999999999"/>
    <d v="1899-12-30T15:00:00"/>
    <n v="4.9000000000000909"/>
    <n v="3.4000000000000909"/>
    <n v="406"/>
    <n v="1380.4000000000369"/>
    <n v="234"/>
    <n v="1146.4000000000369"/>
    <s v="Yes"/>
    <n v="3.9192161567687201E-3"/>
    <n v="201146.40000000002"/>
  </r>
  <r>
    <x v="27"/>
    <x v="11"/>
    <x v="16"/>
    <x v="1"/>
    <n v="5692.35"/>
    <n v="5672.85"/>
    <n v="5672.85"/>
    <d v="1899-12-30T14:15:00"/>
    <n v="19.5"/>
    <n v="-19.5"/>
    <n v="102"/>
    <n v="-1989"/>
    <n v="267"/>
    <n v="-2256"/>
    <s v="No"/>
    <n v="3.4256502147619202E-3"/>
    <n v="197744"/>
  </r>
  <r>
    <x v="27"/>
    <x v="11"/>
    <x v="0"/>
    <x v="0"/>
    <n v="5672.85"/>
    <n v="5692.35"/>
    <n v="5692.35"/>
    <d v="1899-12-30T12:45:00"/>
    <n v="19.5"/>
    <n v="-19.5"/>
    <n v="102"/>
    <n v="-1989"/>
    <n v="267"/>
    <n v="-2256"/>
    <s v="No"/>
    <n v="3.4374256326185201E-3"/>
    <n v="197744"/>
  </r>
  <r>
    <x v="20"/>
    <x v="12"/>
    <x v="4"/>
    <x v="3"/>
    <n v="965.8"/>
    <n v="970.45"/>
    <n v="964.5"/>
    <d v="1899-12-30T15:00:00"/>
    <n v="4.6500000000000909"/>
    <n v="1.2999999999999545"/>
    <n v="427"/>
    <n v="555.09999999998058"/>
    <n v="190"/>
    <n v="365.09999999998058"/>
    <s v="Yes"/>
    <n v="4.8146614205840698E-3"/>
    <n v="200365.09999999998"/>
  </r>
  <r>
    <x v="20"/>
    <x v="12"/>
    <x v="4"/>
    <x v="2"/>
    <n v="970.45"/>
    <n v="965.8"/>
    <n v="965.8"/>
    <d v="1899-12-30T13:15:00"/>
    <n v="4.6500000000000909"/>
    <n v="-4.6500000000000909"/>
    <n v="427"/>
    <n v="-1985.5500000000388"/>
    <n v="191"/>
    <n v="-2176.5500000000388"/>
    <s v="No"/>
    <n v="4.7915915297028098E-3"/>
    <n v="197823.44999999995"/>
  </r>
  <r>
    <x v="3"/>
    <x v="12"/>
    <x v="10"/>
    <x v="0"/>
    <n v="485.65"/>
    <n v="489.5"/>
    <n v="489.5"/>
    <d v="1899-12-30T15:00:00"/>
    <n v="3.8500000000000227"/>
    <n v="-3.8500000000000227"/>
    <n v="516"/>
    <n v="-1986.6000000000117"/>
    <n v="116"/>
    <n v="-2102.6000000000117"/>
    <s v="No"/>
    <n v="7.9275198187996002E-3"/>
    <n v="197897.4"/>
  </r>
  <r>
    <x v="8"/>
    <x v="12"/>
    <x v="11"/>
    <x v="0"/>
    <n v="586.85"/>
    <n v="589.15"/>
    <n v="582.54999999999995"/>
    <d v="1899-12-30T15:00:00"/>
    <n v="2.2999999999999545"/>
    <n v="4.3000000000000682"/>
    <n v="860"/>
    <n v="3698.0000000000587"/>
    <n v="232"/>
    <n v="3466.0000000000587"/>
    <s v="Yes"/>
    <n v="3.9192297861462997E-3"/>
    <n v="203466.00000000006"/>
  </r>
  <r>
    <x v="9"/>
    <x v="12"/>
    <x v="15"/>
    <x v="3"/>
    <n v="22445"/>
    <n v="22600"/>
    <n v="22467.5"/>
    <d v="1899-12-30T15:00:00"/>
    <n v="155"/>
    <n v="-22.5"/>
    <n v="12"/>
    <n v="-270"/>
    <n v="124"/>
    <n v="-394"/>
    <s v="No"/>
    <n v="6.9057696591668504E-3"/>
    <n v="199606"/>
  </r>
  <r>
    <x v="9"/>
    <x v="12"/>
    <x v="15"/>
    <x v="2"/>
    <n v="22600"/>
    <n v="22445"/>
    <n v="22445"/>
    <d v="1899-12-30T13:00:00"/>
    <n v="155"/>
    <n v="-155"/>
    <n v="12"/>
    <n v="-1860"/>
    <n v="125"/>
    <n v="-1985"/>
    <s v="No"/>
    <n v="6.8584070796460202E-3"/>
    <n v="198015"/>
  </r>
  <r>
    <x v="28"/>
    <x v="12"/>
    <x v="0"/>
    <x v="2"/>
    <n v="189.7"/>
    <n v="188.45"/>
    <n v="190.9"/>
    <d v="1899-12-30T15:00:00"/>
    <n v="1.25"/>
    <n v="1.2000000000000171"/>
    <n v="1571"/>
    <n v="1885.2000000000269"/>
    <n v="138"/>
    <n v="1747.2000000000269"/>
    <s v="Yes"/>
    <n v="6.58935160780179E-3"/>
    <n v="201747.20000000004"/>
  </r>
  <r>
    <x v="12"/>
    <x v="12"/>
    <x v="6"/>
    <x v="0"/>
    <n v="174.65"/>
    <n v="175.55"/>
    <n v="172.65"/>
    <d v="1899-12-30T15:00:00"/>
    <n v="0.90000000000000568"/>
    <n v="2"/>
    <n v="2166"/>
    <n v="4332"/>
    <n v="174"/>
    <n v="4158"/>
    <s v="Yes"/>
    <n v="5.1531634697967697E-3"/>
    <n v="204158"/>
  </r>
  <r>
    <x v="29"/>
    <x v="13"/>
    <x v="1"/>
    <x v="3"/>
    <n v="316.05"/>
    <n v="317.89999999999998"/>
    <n v="317.89999999999998"/>
    <d v="1899-12-30T14:30:00"/>
    <n v="1.8499999999999659"/>
    <n v="-1.8499999999999659"/>
    <n v="1067"/>
    <n v="-1973.9499999999637"/>
    <n v="156"/>
    <n v="-2129.9499999999634"/>
    <s v="No"/>
    <n v="5.8535041923745198E-3"/>
    <n v="197870.05000000005"/>
  </r>
  <r>
    <x v="29"/>
    <x v="13"/>
    <x v="1"/>
    <x v="2"/>
    <n v="317.89999999999998"/>
    <n v="316.05"/>
    <n v="316.05"/>
    <d v="1899-12-30T14:00:00"/>
    <n v="1.8499999999999659"/>
    <n v="-1.8499999999999659"/>
    <n v="1067"/>
    <n v="-1973.9499999999637"/>
    <n v="156"/>
    <n v="-2129.9499999999634"/>
    <s v="No"/>
    <n v="5.81944007549533E-3"/>
    <n v="197870.05000000005"/>
  </r>
  <r>
    <x v="20"/>
    <x v="14"/>
    <x v="0"/>
    <x v="2"/>
    <n v="967"/>
    <n v="955.6"/>
    <n v="965.9"/>
    <d v="1899-12-30T15:00:00"/>
    <n v="11.399999999999977"/>
    <n v="-1.1000000000000227"/>
    <n v="175"/>
    <n v="-192.50000000000398"/>
    <n v="78"/>
    <n v="-270.50000000000398"/>
    <s v="No"/>
    <n v="1.1789038262668E-2"/>
    <n v="199729.5"/>
  </r>
  <r>
    <x v="21"/>
    <x v="14"/>
    <x v="15"/>
    <x v="3"/>
    <n v="1239"/>
    <n v="1241.3"/>
    <n v="1241.3"/>
    <d v="1899-12-30T13:00:00"/>
    <n v="2.2999999999999545"/>
    <n v="-2.2999999999999545"/>
    <n v="860"/>
    <n v="-1977.9999999999609"/>
    <n v="491"/>
    <n v="-2468.9999999999609"/>
    <s v="No"/>
    <n v="1.8563357546407999E-3"/>
    <n v="197531.00000000003"/>
  </r>
  <r>
    <x v="21"/>
    <x v="14"/>
    <x v="15"/>
    <x v="2"/>
    <n v="1241.3"/>
    <n v="1239"/>
    <n v="1239"/>
    <d v="1899-12-30T13:00:00"/>
    <n v="2.2999999999999545"/>
    <n v="-2.2999999999999545"/>
    <n v="860"/>
    <n v="-1977.9999999999609"/>
    <n v="491"/>
    <n v="-2468.9999999999609"/>
    <s v="No"/>
    <n v="1.8528961572544501E-3"/>
    <n v="197531.00000000003"/>
  </r>
  <r>
    <x v="28"/>
    <x v="14"/>
    <x v="9"/>
    <x v="3"/>
    <n v="192.65"/>
    <n v="193.4"/>
    <n v="185.25"/>
    <d v="1899-12-30T15:00:00"/>
    <n v="0.75"/>
    <n v="7.4000000000000057"/>
    <n v="2587"/>
    <n v="19143.800000000014"/>
    <n v="225"/>
    <n v="18918.800000000014"/>
    <s v="Yes"/>
    <n v="3.8930703348040501E-3"/>
    <n v="218918.80000000002"/>
  </r>
  <r>
    <x v="28"/>
    <x v="14"/>
    <x v="9"/>
    <x v="2"/>
    <n v="193.4"/>
    <n v="192.65"/>
    <n v="192.65"/>
    <d v="1899-12-30T10:15:00"/>
    <n v="0.75"/>
    <n v="-0.75"/>
    <n v="2587"/>
    <n v="-1940.25"/>
    <n v="230"/>
    <n v="-2170.25"/>
    <s v="No"/>
    <n v="3.87797311271975E-3"/>
    <n v="197829.75"/>
  </r>
  <r>
    <x v="6"/>
    <x v="14"/>
    <x v="16"/>
    <x v="0"/>
    <n v="524.79999999999995"/>
    <n v="526.5"/>
    <n v="523.29999999999995"/>
    <d v="1899-12-30T15:00:00"/>
    <n v="1.7000000000000455"/>
    <n v="1.5"/>
    <n v="1160"/>
    <n v="1740"/>
    <n v="280"/>
    <n v="1460"/>
    <s v="Yes"/>
    <n v="3.2393292682927699E-3"/>
    <n v="201460"/>
  </r>
  <r>
    <x v="29"/>
    <x v="15"/>
    <x v="9"/>
    <x v="1"/>
    <n v="315.8"/>
    <n v="314.7"/>
    <n v="316.05"/>
    <d v="1899-12-30T15:00:00"/>
    <n v="1.1000000000000227"/>
    <n v="0.25"/>
    <n v="1780"/>
    <n v="445"/>
    <n v="259"/>
    <n v="186"/>
    <s v="Yes"/>
    <n v="3.4832172260925399E-3"/>
    <n v="200186"/>
  </r>
  <r>
    <x v="29"/>
    <x v="15"/>
    <x v="0"/>
    <x v="0"/>
    <n v="314.7"/>
    <n v="315.8"/>
    <n v="315.8"/>
    <d v="1899-12-30T10:15:00"/>
    <n v="1.1000000000000227"/>
    <n v="-1.1000000000000227"/>
    <n v="1780"/>
    <n v="-1958.0000000000405"/>
    <n v="259"/>
    <n v="-2217.0000000000405"/>
    <s v="No"/>
    <n v="3.4953924372418902E-3"/>
    <n v="197782.99999999997"/>
  </r>
  <r>
    <x v="22"/>
    <x v="15"/>
    <x v="9"/>
    <x v="1"/>
    <n v="471.4"/>
    <n v="469"/>
    <n v="474.75"/>
    <d v="1899-12-30T15:00:00"/>
    <n v="2.3999999999999773"/>
    <n v="3.3500000000000227"/>
    <n v="825"/>
    <n v="2763.7500000000186"/>
    <n v="180"/>
    <n v="2583.7500000000186"/>
    <s v="Yes"/>
    <n v="5.0912176495544704E-3"/>
    <n v="202583.75000000003"/>
  </r>
  <r>
    <x v="22"/>
    <x v="15"/>
    <x v="0"/>
    <x v="0"/>
    <n v="469"/>
    <n v="471.4"/>
    <n v="471.4"/>
    <d v="1899-12-30T10:15:00"/>
    <n v="2.3999999999999773"/>
    <n v="-2.3999999999999773"/>
    <n v="825"/>
    <n v="-1979.9999999999814"/>
    <n v="179"/>
    <n v="-2158.9999999999814"/>
    <s v="No"/>
    <n v="5.1172707889125301E-3"/>
    <n v="197841.00000000003"/>
  </r>
  <r>
    <x v="2"/>
    <x v="15"/>
    <x v="4"/>
    <x v="2"/>
    <n v="1250.75"/>
    <n v="1244.4000000000001"/>
    <n v="1244.4000000000001"/>
    <d v="1899-12-30T13:15:00"/>
    <n v="6.3499999999999091"/>
    <n v="-6.3499999999999091"/>
    <n v="313"/>
    <n v="-1987.5499999999715"/>
    <n v="180"/>
    <n v="-2167.5499999999715"/>
    <s v="No"/>
    <n v="5.0769538277033099E-3"/>
    <n v="197832.45000000004"/>
  </r>
  <r>
    <x v="2"/>
    <x v="15"/>
    <x v="4"/>
    <x v="3"/>
    <n v="1244.4000000000001"/>
    <n v="1250.75"/>
    <n v="1250.75"/>
    <d v="1899-12-30T13:45:00"/>
    <n v="6.3499999999999091"/>
    <n v="-6.3499999999999091"/>
    <n v="313"/>
    <n v="-1987.5499999999715"/>
    <n v="180"/>
    <n v="-2167.5499999999715"/>
    <s v="No"/>
    <n v="5.10286081645766E-3"/>
    <n v="197832.45000000004"/>
  </r>
  <r>
    <x v="11"/>
    <x v="15"/>
    <x v="0"/>
    <x v="2"/>
    <n v="1410.5"/>
    <n v="1403"/>
    <n v="1419.9"/>
    <d v="1899-12-30T15:00:00"/>
    <n v="7.5"/>
    <n v="9.4000000000000909"/>
    <n v="265"/>
    <n v="2491.0000000000241"/>
    <n v="173"/>
    <n v="2318.0000000000241"/>
    <s v="Yes"/>
    <n v="5.3172633817795099E-3"/>
    <n v="202318.00000000003"/>
  </r>
  <r>
    <x v="10"/>
    <x v="15"/>
    <x v="0"/>
    <x v="2"/>
    <n v="3560"/>
    <n v="3547.05"/>
    <n v="3674"/>
    <d v="1899-12-30T15:00:00"/>
    <n v="12.949999999999818"/>
    <n v="114"/>
    <n v="154"/>
    <n v="17556"/>
    <n v="257"/>
    <n v="17299"/>
    <s v="Yes"/>
    <n v="3.63764044943815E-3"/>
    <n v="217299"/>
  </r>
  <r>
    <x v="8"/>
    <x v="16"/>
    <x v="11"/>
    <x v="1"/>
    <n v="581.35"/>
    <n v="578"/>
    <n v="585.29999999999995"/>
    <d v="1899-12-30T15:00:00"/>
    <n v="3.3500000000000227"/>
    <n v="3.9499999999999318"/>
    <n v="592"/>
    <n v="2338.3999999999596"/>
    <n v="159"/>
    <n v="2179.3999999999596"/>
    <s v="Yes"/>
    <n v="5.7624494710587799E-3"/>
    <n v="202179.39999999997"/>
  </r>
  <r>
    <x v="8"/>
    <x v="16"/>
    <x v="0"/>
    <x v="0"/>
    <n v="578"/>
    <n v="581.35"/>
    <n v="581.35"/>
    <d v="1899-12-30T13:30:00"/>
    <n v="3.3500000000000227"/>
    <n v="-3.3500000000000227"/>
    <n v="592"/>
    <n v="-1983.2000000000135"/>
    <n v="158"/>
    <n v="-2141.2000000000135"/>
    <s v="No"/>
    <n v="5.7958477508650904E-3"/>
    <n v="197858.8"/>
  </r>
  <r>
    <x v="18"/>
    <x v="16"/>
    <x v="1"/>
    <x v="1"/>
    <n v="2976"/>
    <n v="2962"/>
    <n v="2996.45"/>
    <d v="1899-12-30T15:00:00"/>
    <n v="14"/>
    <n v="20.449999999999818"/>
    <n v="142"/>
    <n v="2903.8999999999742"/>
    <n v="196"/>
    <n v="2707.8999999999742"/>
    <s v="Yes"/>
    <n v="4.70430107526882E-3"/>
    <n v="202707.89999999997"/>
  </r>
  <r>
    <x v="18"/>
    <x v="16"/>
    <x v="6"/>
    <x v="0"/>
    <n v="2962"/>
    <n v="2976"/>
    <n v="2976"/>
    <d v="1899-12-30T14:00:00"/>
    <n v="14"/>
    <n v="-14"/>
    <n v="142"/>
    <n v="-1988"/>
    <n v="194"/>
    <n v="-2182"/>
    <s v="No"/>
    <n v="4.7265361242403801E-3"/>
    <n v="197818"/>
  </r>
  <r>
    <x v="27"/>
    <x v="16"/>
    <x v="14"/>
    <x v="3"/>
    <n v="5751.5"/>
    <n v="5779.9"/>
    <n v="5779.9"/>
    <d v="1899-12-30T13:15:00"/>
    <n v="28.399999999999636"/>
    <n v="-28.399999999999636"/>
    <n v="70"/>
    <n v="-1987.9999999999745"/>
    <n v="186"/>
    <n v="-2173.9999999999745"/>
    <s v="No"/>
    <n v="4.9378423020081099E-3"/>
    <n v="197826.00000000003"/>
  </r>
  <r>
    <x v="27"/>
    <x v="16"/>
    <x v="14"/>
    <x v="2"/>
    <n v="5779.9"/>
    <n v="5751.5"/>
    <n v="5751.5"/>
    <d v="1899-12-30T12:00:00"/>
    <n v="28.399999999999636"/>
    <n v="-28.399999999999636"/>
    <n v="70"/>
    <n v="-1987.9999999999745"/>
    <n v="186"/>
    <n v="-2173.9999999999745"/>
    <s v="No"/>
    <n v="4.9135798197199997E-3"/>
    <n v="197826.00000000003"/>
  </r>
  <r>
    <x v="13"/>
    <x v="16"/>
    <x v="0"/>
    <x v="0"/>
    <n v="1022.85"/>
    <n v="1026.3499999999999"/>
    <n v="1016.6"/>
    <d v="1899-12-30T15:00:00"/>
    <n v="3.4999999999998863"/>
    <n v="6.25"/>
    <n v="567"/>
    <n v="3543.75"/>
    <n v="266"/>
    <n v="3277.75"/>
    <s v="Yes"/>
    <n v="3.4218116048295301E-3"/>
    <n v="203277.75"/>
  </r>
  <r>
    <x v="14"/>
    <x v="16"/>
    <x v="0"/>
    <x v="0"/>
    <n v="361.75"/>
    <n v="363.5"/>
    <n v="363.5"/>
    <d v="1899-12-30T10:15:00"/>
    <n v="1.75"/>
    <n v="-1.75"/>
    <n v="1128"/>
    <n v="-1974"/>
    <n v="189"/>
    <n v="-2163"/>
    <s v="No"/>
    <n v="4.8375950241879798E-3"/>
    <n v="197837"/>
  </r>
  <r>
    <x v="14"/>
    <x v="16"/>
    <x v="9"/>
    <x v="1"/>
    <n v="363.5"/>
    <n v="361.75"/>
    <n v="361.75"/>
    <d v="1899-12-30T10:30:00"/>
    <n v="1.75"/>
    <n v="-1.75"/>
    <n v="1128"/>
    <n v="-1974"/>
    <n v="189"/>
    <n v="-2163"/>
    <s v="No"/>
    <n v="4.8143053645116904E-3"/>
    <n v="197837"/>
  </r>
  <r>
    <x v="30"/>
    <x v="16"/>
    <x v="0"/>
    <x v="0"/>
    <n v="478.85"/>
    <n v="482.25"/>
    <n v="473.05"/>
    <d v="1899-12-30T15:00:00"/>
    <n v="3.3999999999999773"/>
    <n v="5.8000000000000114"/>
    <n v="584"/>
    <n v="3387.2000000000066"/>
    <n v="128"/>
    <n v="3259.2000000000066"/>
    <s v="Yes"/>
    <n v="7.1003445755455303E-3"/>
    <n v="203259.2"/>
  </r>
  <r>
    <x v="1"/>
    <x v="17"/>
    <x v="0"/>
    <x v="0"/>
    <n v="866.7"/>
    <n v="870.1"/>
    <n v="854.75"/>
    <d v="1899-12-30T15:00:00"/>
    <n v="3.3999999999999773"/>
    <n v="11.950000000000045"/>
    <n v="584"/>
    <n v="6978.8000000000266"/>
    <n v="232"/>
    <n v="6746.8000000000266"/>
    <s v="Yes"/>
    <n v="3.9229260413060803E-3"/>
    <n v="206746.80000000002"/>
  </r>
  <r>
    <x v="5"/>
    <x v="17"/>
    <x v="5"/>
    <x v="2"/>
    <n v="938"/>
    <n v="934.55"/>
    <n v="943"/>
    <d v="1899-12-30T15:00:00"/>
    <n v="3.4500000000000455"/>
    <n v="5"/>
    <n v="575"/>
    <n v="2875"/>
    <n v="249"/>
    <n v="2626"/>
    <s v="Yes"/>
    <n v="3.6780383795309698E-3"/>
    <n v="202626"/>
  </r>
  <r>
    <x v="31"/>
    <x v="17"/>
    <x v="10"/>
    <x v="0"/>
    <n v="262.60000000000002"/>
    <n v="264.8"/>
    <n v="264.8"/>
    <d v="1899-12-30T13:15:00"/>
    <n v="2.1999999999999886"/>
    <n v="-2.1999999999999886"/>
    <n v="899"/>
    <n v="-1977.7999999999897"/>
    <n v="110"/>
    <n v="-2087.7999999999897"/>
    <s v="No"/>
    <n v="8.3777608530083408E-3"/>
    <n v="197912.2"/>
  </r>
  <r>
    <x v="31"/>
    <x v="17"/>
    <x v="4"/>
    <x v="1"/>
    <n v="264.8"/>
    <n v="262.60000000000002"/>
    <n v="262.60000000000002"/>
    <d v="1899-12-30T13:15:00"/>
    <n v="2.1999999999999886"/>
    <n v="-2.1999999999999886"/>
    <n v="899"/>
    <n v="-1977.7999999999897"/>
    <n v="110"/>
    <n v="-2087.7999999999897"/>
    <s v="No"/>
    <n v="8.3081570996978403E-3"/>
    <n v="197912.2"/>
  </r>
  <r>
    <x v="6"/>
    <x v="17"/>
    <x v="7"/>
    <x v="0"/>
    <n v="544.1"/>
    <n v="548.5"/>
    <n v="544.6"/>
    <d v="1899-12-30T15:00:00"/>
    <n v="4.3999999999999773"/>
    <n v="-0.5"/>
    <n v="452"/>
    <n v="-226"/>
    <n v="114"/>
    <n v="-340"/>
    <s v="No"/>
    <n v="8.0867487594191798E-3"/>
    <n v="199660"/>
  </r>
  <r>
    <x v="18"/>
    <x v="18"/>
    <x v="0"/>
    <x v="2"/>
    <n v="3024"/>
    <n v="3009.05"/>
    <n v="3020.15"/>
    <d v="1899-12-30T15:00:00"/>
    <n v="14.949999999999818"/>
    <n v="-3.8499999999999091"/>
    <n v="133"/>
    <n v="-512.0499999999879"/>
    <n v="185"/>
    <n v="-697.0499999999879"/>
    <s v="No"/>
    <n v="4.9437830687830099E-3"/>
    <n v="199302.95"/>
  </r>
  <r>
    <x v="32"/>
    <x v="18"/>
    <x v="11"/>
    <x v="2"/>
    <n v="654.6"/>
    <n v="647.25"/>
    <n v="647.25"/>
    <d v="1899-12-30T13:30:00"/>
    <n v="7.3500000000000227"/>
    <n v="-7.3500000000000227"/>
    <n v="271"/>
    <n v="-1991.8500000000063"/>
    <n v="82"/>
    <n v="-2073.8500000000063"/>
    <s v="No"/>
    <n v="1.12282309807516E-2"/>
    <n v="197926.15"/>
  </r>
  <r>
    <x v="32"/>
    <x v="18"/>
    <x v="11"/>
    <x v="3"/>
    <n v="647.25"/>
    <n v="654.6"/>
    <n v="645.85"/>
    <d v="1899-12-30T15:00:00"/>
    <n v="7.3500000000000227"/>
    <n v="1.3999999999999773"/>
    <n v="271"/>
    <n v="379.39999999999384"/>
    <n v="81"/>
    <n v="298.39999999999384"/>
    <s v="Yes"/>
    <n v="1.1355735805330299E-2"/>
    <n v="200298.4"/>
  </r>
  <r>
    <x v="23"/>
    <x v="19"/>
    <x v="0"/>
    <x v="0"/>
    <n v="935.2"/>
    <n v="955"/>
    <n v="910.2"/>
    <d v="1899-12-30T15:00:00"/>
    <n v="19.799999999999955"/>
    <n v="25"/>
    <n v="100"/>
    <n v="2500"/>
    <n v="43"/>
    <n v="2457"/>
    <s v="Yes"/>
    <n v="2.1171941830624399E-2"/>
    <n v="202457"/>
  </r>
  <r>
    <x v="1"/>
    <x v="19"/>
    <x v="9"/>
    <x v="3"/>
    <n v="856.55"/>
    <n v="859.75"/>
    <n v="859.75"/>
    <d v="1899-12-30T14:30:00"/>
    <n v="3.2000000000000455"/>
    <n v="-3.2000000000000455"/>
    <n v="620"/>
    <n v="-1984.0000000000282"/>
    <n v="245"/>
    <n v="-2229.0000000000282"/>
    <s v="No"/>
    <n v="3.73591734282884E-3"/>
    <n v="197770.99999999997"/>
  </r>
  <r>
    <x v="1"/>
    <x v="19"/>
    <x v="9"/>
    <x v="2"/>
    <n v="859.75"/>
    <n v="856.55"/>
    <n v="856.55"/>
    <d v="1899-12-30T10:15:00"/>
    <n v="3.2000000000000455"/>
    <n v="-3.2000000000000455"/>
    <n v="620"/>
    <n v="-1984.0000000000282"/>
    <n v="245"/>
    <n v="-2229.0000000000282"/>
    <s v="No"/>
    <n v="3.7220122128526299E-3"/>
    <n v="197770.99999999997"/>
  </r>
  <r>
    <x v="11"/>
    <x v="19"/>
    <x v="11"/>
    <x v="2"/>
    <n v="1442"/>
    <n v="1435"/>
    <n v="1448.05"/>
    <d v="1899-12-30T15:00:00"/>
    <n v="7"/>
    <n v="6.0499999999999545"/>
    <n v="284"/>
    <n v="1718.1999999999871"/>
    <n v="189"/>
    <n v="1529.1999999999871"/>
    <s v="Yes"/>
    <n v="4.8543689320388302E-3"/>
    <n v="201529.19999999998"/>
  </r>
  <r>
    <x v="12"/>
    <x v="19"/>
    <x v="7"/>
    <x v="2"/>
    <n v="176.9"/>
    <n v="175.45"/>
    <n v="175.45"/>
    <d v="1899-12-30T11:15:00"/>
    <n v="1.4500000000000171"/>
    <n v="-1.4500000000000171"/>
    <n v="1357"/>
    <n v="-1967.6500000000231"/>
    <n v="110"/>
    <n v="-2077.6500000000233"/>
    <s v="No"/>
    <n v="8.1967213114755091E-3"/>
    <n v="197922.34999999998"/>
  </r>
  <r>
    <x v="12"/>
    <x v="19"/>
    <x v="7"/>
    <x v="3"/>
    <n v="175.45"/>
    <n v="176.9"/>
    <n v="172.3"/>
    <d v="1899-12-30T15:00:00"/>
    <n v="1.4500000000000171"/>
    <n v="3.1499999999999773"/>
    <n v="1357"/>
    <n v="4274.5499999999693"/>
    <n v="109"/>
    <n v="4165.5499999999693"/>
    <s v="Yes"/>
    <n v="8.2644628099174493E-3"/>
    <n v="204165.54999999996"/>
  </r>
  <r>
    <x v="10"/>
    <x v="19"/>
    <x v="12"/>
    <x v="2"/>
    <n v="3730.45"/>
    <n v="3720.05"/>
    <n v="3720.05"/>
    <d v="1899-12-30T14:15:00"/>
    <n v="10.399999999999636"/>
    <n v="-10.399999999999636"/>
    <n v="191"/>
    <n v="-1986.3999999999305"/>
    <n v="328"/>
    <n v="-2314.3999999999305"/>
    <s v="No"/>
    <n v="2.78786741545916E-3"/>
    <n v="197685.60000000006"/>
  </r>
  <r>
    <x v="10"/>
    <x v="19"/>
    <x v="12"/>
    <x v="3"/>
    <n v="3720.05"/>
    <n v="3730.45"/>
    <n v="3699.2"/>
    <d v="1899-12-30T15:00:00"/>
    <n v="10.399999999999636"/>
    <n v="20.850000000000364"/>
    <n v="191"/>
    <n v="3982.3500000000695"/>
    <n v="326"/>
    <n v="3656.3500000000695"/>
    <s v="Yes"/>
    <n v="2.79566134863769E-3"/>
    <n v="203656.35000000006"/>
  </r>
  <r>
    <x v="23"/>
    <x v="20"/>
    <x v="14"/>
    <x v="2"/>
    <n v="939.8"/>
    <n v="934"/>
    <n v="934"/>
    <d v="1899-12-30T12:00:00"/>
    <n v="5.7999999999999545"/>
    <n v="-5.7999999999999545"/>
    <n v="343"/>
    <n v="-1989.3999999999844"/>
    <n v="148"/>
    <n v="-2137.3999999999842"/>
    <s v="No"/>
    <n v="6.1715258565651797E-3"/>
    <n v="197862.6"/>
  </r>
  <r>
    <x v="23"/>
    <x v="20"/>
    <x v="14"/>
    <x v="3"/>
    <n v="934"/>
    <n v="939.8"/>
    <n v="939.8"/>
    <d v="1899-12-30T12:45:00"/>
    <n v="5.7999999999999545"/>
    <n v="-5.7999999999999545"/>
    <n v="343"/>
    <n v="-1989.3999999999844"/>
    <n v="148"/>
    <n v="-2137.3999999999842"/>
    <s v="No"/>
    <n v="6.20985010706633E-3"/>
    <n v="197862.6"/>
  </r>
  <r>
    <x v="28"/>
    <x v="20"/>
    <x v="8"/>
    <x v="0"/>
    <n v="192.35"/>
    <n v="195.5"/>
    <n v="195.5"/>
    <d v="1899-12-30T13:00:00"/>
    <n v="3.1500000000000057"/>
    <n v="-3.1500000000000057"/>
    <n v="630"/>
    <n v="-1984.5000000000036"/>
    <n v="57"/>
    <n v="-2041.5000000000036"/>
    <s v="No"/>
    <n v="1.63763971926177E-2"/>
    <n v="197958.5"/>
  </r>
  <r>
    <x v="28"/>
    <x v="20"/>
    <x v="15"/>
    <x v="1"/>
    <n v="195.5"/>
    <n v="192.35"/>
    <n v="197.9"/>
    <d v="1899-12-30T15:00:00"/>
    <n v="3.1500000000000057"/>
    <n v="2.4000000000000057"/>
    <n v="630"/>
    <n v="1512.0000000000036"/>
    <n v="58"/>
    <n v="1454.0000000000036"/>
    <s v="Yes"/>
    <n v="1.61125319693095E-2"/>
    <n v="201454"/>
  </r>
  <r>
    <x v="11"/>
    <x v="20"/>
    <x v="10"/>
    <x v="2"/>
    <n v="1456.7"/>
    <n v="1450.6"/>
    <n v="1450.6"/>
    <d v="1899-12-30T12:15:00"/>
    <n v="6.1000000000001364"/>
    <n v="-6.1000000000001364"/>
    <n v="326"/>
    <n v="-1988.6000000000445"/>
    <n v="218"/>
    <n v="-2206.6000000000445"/>
    <s v="No"/>
    <n v="4.1875471957164402E-3"/>
    <n v="197793.39999999997"/>
  </r>
  <r>
    <x v="11"/>
    <x v="20"/>
    <x v="10"/>
    <x v="3"/>
    <n v="1450.6"/>
    <n v="1456.7"/>
    <n v="1456.7"/>
    <d v="1899-12-30T12:15:00"/>
    <n v="6.1000000000001364"/>
    <n v="-6.1000000000001364"/>
    <n v="326"/>
    <n v="-1988.6000000000445"/>
    <n v="218"/>
    <n v="-2206.6000000000445"/>
    <s v="No"/>
    <n v="4.2051564869709998E-3"/>
    <n v="197793.39999999997"/>
  </r>
  <r>
    <x v="1"/>
    <x v="21"/>
    <x v="0"/>
    <x v="0"/>
    <n v="850.8"/>
    <n v="854.25"/>
    <n v="844.4"/>
    <d v="1899-12-30T15:00:00"/>
    <n v="3.4500000000000455"/>
    <n v="6.3999999999999773"/>
    <n v="575"/>
    <n v="3679.9999999999868"/>
    <n v="225"/>
    <n v="3454.9999999999868"/>
    <s v="Yes"/>
    <n v="4.0550070521862304E-3"/>
    <n v="203455"/>
  </r>
  <r>
    <x v="0"/>
    <x v="22"/>
    <x v="6"/>
    <x v="1"/>
    <n v="2804.8"/>
    <n v="2791"/>
    <n v="2811.3"/>
    <d v="1899-12-30T15:00:00"/>
    <n v="13.800000000000182"/>
    <n v="6.5"/>
    <n v="144"/>
    <n v="936"/>
    <n v="187"/>
    <n v="749"/>
    <s v="Yes"/>
    <n v="4.9201369081575104E-3"/>
    <n v="200749"/>
  </r>
  <r>
    <x v="0"/>
    <x v="22"/>
    <x v="0"/>
    <x v="0"/>
    <n v="2791"/>
    <n v="2804.8"/>
    <n v="2804.8"/>
    <d v="1899-12-30T10:30:00"/>
    <n v="13.800000000000182"/>
    <n v="-13.800000000000182"/>
    <n v="144"/>
    <n v="-1987.2000000000262"/>
    <n v="186"/>
    <n v="-2173.2000000000262"/>
    <s v="No"/>
    <n v="4.9444643496955199E-3"/>
    <n v="197826.8"/>
  </r>
  <r>
    <x v="26"/>
    <x v="22"/>
    <x v="4"/>
    <x v="2"/>
    <n v="325"/>
    <n v="323.5"/>
    <n v="326.2"/>
    <d v="1899-12-30T15:00:00"/>
    <n v="1.5"/>
    <n v="1.1999999999999886"/>
    <n v="1313"/>
    <n v="1575.5999999999851"/>
    <n v="197"/>
    <n v="1378.5999999999851"/>
    <s v="Yes"/>
    <n v="4.6153846153846202E-3"/>
    <n v="201378.59999999998"/>
  </r>
  <r>
    <x v="18"/>
    <x v="22"/>
    <x v="11"/>
    <x v="2"/>
    <n v="3129.75"/>
    <n v="3110"/>
    <n v="3142"/>
    <d v="1899-12-30T15:00:00"/>
    <n v="19.75"/>
    <n v="12.25"/>
    <n v="101"/>
    <n v="1237.25"/>
    <n v="146"/>
    <n v="1091.25"/>
    <s v="Yes"/>
    <n v="6.31040817956706E-3"/>
    <n v="201091.25"/>
  </r>
  <r>
    <x v="19"/>
    <x v="22"/>
    <x v="9"/>
    <x v="3"/>
    <n v="1394.6"/>
    <n v="1405"/>
    <n v="1399.7"/>
    <d v="1899-12-30T15:00:00"/>
    <n v="10.400000000000091"/>
    <n v="-5.1000000000001364"/>
    <n v="191"/>
    <n v="-974.10000000002606"/>
    <n v="123"/>
    <n v="-1097.1000000000261"/>
    <s v="No"/>
    <n v="7.4573354366844202E-3"/>
    <n v="198902.89999999997"/>
  </r>
  <r>
    <x v="19"/>
    <x v="22"/>
    <x v="9"/>
    <x v="2"/>
    <n v="1405"/>
    <n v="1394.6"/>
    <n v="1394.6"/>
    <d v="1899-12-30T10:15:00"/>
    <n v="10.400000000000091"/>
    <n v="-10.400000000000091"/>
    <n v="191"/>
    <n v="-1986.4000000000174"/>
    <n v="123"/>
    <n v="-2109.4000000000174"/>
    <s v="No"/>
    <n v="7.4021352313167902E-3"/>
    <n v="197890.59999999998"/>
  </r>
  <r>
    <x v="1"/>
    <x v="22"/>
    <x v="3"/>
    <x v="3"/>
    <n v="840.9"/>
    <n v="849.5"/>
    <n v="849.5"/>
    <d v="1899-12-30T14:45:00"/>
    <n v="8.6000000000000227"/>
    <n v="-8.6000000000000227"/>
    <n v="231"/>
    <n v="-1986.6000000000054"/>
    <n v="90"/>
    <n v="-2076.6000000000054"/>
    <s v="No"/>
    <n v="1.0227137590676699E-2"/>
    <n v="197923.4"/>
  </r>
  <r>
    <x v="1"/>
    <x v="22"/>
    <x v="3"/>
    <x v="2"/>
    <n v="849.5"/>
    <n v="840.9"/>
    <n v="840.9"/>
    <d v="1899-12-30T10:45:00"/>
    <n v="8.6000000000000227"/>
    <n v="-8.6000000000000227"/>
    <n v="231"/>
    <n v="-1986.6000000000054"/>
    <n v="90"/>
    <n v="-2076.6000000000054"/>
    <s v="No"/>
    <n v="1.01236021188935E-2"/>
    <n v="197923.4"/>
  </r>
  <r>
    <x v="33"/>
    <x v="22"/>
    <x v="7"/>
    <x v="3"/>
    <n v="201.65"/>
    <n v="203.2"/>
    <n v="201"/>
    <d v="1899-12-30T15:00:00"/>
    <n v="1.5499999999999829"/>
    <n v="0.65000000000000568"/>
    <n v="1271"/>
    <n v="826.15000000000725"/>
    <n v="118"/>
    <n v="708.15000000000725"/>
    <s v="Yes"/>
    <n v="7.6865856682369598E-3"/>
    <n v="200708.15"/>
  </r>
  <r>
    <x v="33"/>
    <x v="22"/>
    <x v="7"/>
    <x v="2"/>
    <n v="203.2"/>
    <n v="201.65"/>
    <n v="201.65"/>
    <d v="1899-12-30T11:15:00"/>
    <n v="1.5499999999999829"/>
    <n v="-1.5499999999999829"/>
    <n v="1271"/>
    <n v="-1970.0499999999784"/>
    <n v="119"/>
    <n v="-2089.0499999999784"/>
    <s v="No"/>
    <n v="7.6279527559054297E-3"/>
    <n v="197910.95"/>
  </r>
  <r>
    <x v="13"/>
    <x v="22"/>
    <x v="9"/>
    <x v="3"/>
    <n v="1044.5"/>
    <n v="1049.8"/>
    <n v="1035.1500000000001"/>
    <d v="1899-12-30T15:00:00"/>
    <n v="5.2999999999999545"/>
    <n v="9.3499999999999091"/>
    <n v="375"/>
    <n v="3506.2499999999659"/>
    <n v="180"/>
    <n v="3326.2499999999659"/>
    <s v="Yes"/>
    <n v="5.0741981809477796E-3"/>
    <n v="203326.24999999997"/>
  </r>
  <r>
    <x v="13"/>
    <x v="22"/>
    <x v="9"/>
    <x v="2"/>
    <n v="1049.8"/>
    <n v="1044.5"/>
    <n v="1044.5"/>
    <d v="1899-12-30T10:15:00"/>
    <n v="5.2999999999999545"/>
    <n v="-5.2999999999999545"/>
    <n v="375"/>
    <n v="-1987.4999999999829"/>
    <n v="181"/>
    <n v="-2168.4999999999827"/>
    <s v="No"/>
    <n v="5.0485806820346297E-3"/>
    <n v="197831.50000000003"/>
  </r>
  <r>
    <x v="32"/>
    <x v="22"/>
    <x v="9"/>
    <x v="3"/>
    <n v="644.95000000000005"/>
    <n v="648.79999999999995"/>
    <n v="648.79999999999995"/>
    <d v="1899-12-30T14:15:00"/>
    <n v="3.8499999999999091"/>
    <n v="-3.8499999999999091"/>
    <n v="516"/>
    <n v="-1986.5999999999531"/>
    <n v="154"/>
    <n v="-2140.5999999999531"/>
    <s v="No"/>
    <n v="5.9694549965112198E-3"/>
    <n v="197859.40000000005"/>
  </r>
  <r>
    <x v="32"/>
    <x v="22"/>
    <x v="9"/>
    <x v="2"/>
    <n v="648.79999999999995"/>
    <n v="644.95000000000005"/>
    <n v="644.95000000000005"/>
    <d v="1899-12-30T10:15:00"/>
    <n v="3.8499999999999091"/>
    <n v="-3.8499999999999091"/>
    <n v="516"/>
    <n v="-1986.5999999999531"/>
    <n v="154"/>
    <n v="-2140.5999999999531"/>
    <s v="No"/>
    <n v="5.9340320591860498E-3"/>
    <n v="197859.40000000005"/>
  </r>
  <r>
    <x v="6"/>
    <x v="22"/>
    <x v="0"/>
    <x v="0"/>
    <n v="526.35"/>
    <n v="528.65"/>
    <n v="522.6"/>
    <d v="1899-12-30T15:00:00"/>
    <n v="2.2999999999999545"/>
    <n v="3.75"/>
    <n v="860"/>
    <n v="3225"/>
    <n v="208"/>
    <n v="3017"/>
    <s v="Yes"/>
    <n v="4.3697159684619596E-3"/>
    <n v="203017"/>
  </r>
  <r>
    <x v="14"/>
    <x v="22"/>
    <x v="0"/>
    <x v="0"/>
    <n v="382.75"/>
    <n v="385.4"/>
    <n v="385.4"/>
    <d v="1899-12-30T10:45:00"/>
    <n v="2.6499999999999773"/>
    <n v="-2.6499999999999773"/>
    <n v="748"/>
    <n v="-1982.199999999983"/>
    <n v="133"/>
    <n v="-2115.199999999983"/>
    <s v="No"/>
    <n v="6.9235793598954303E-3"/>
    <n v="197884.80000000002"/>
  </r>
  <r>
    <x v="14"/>
    <x v="22"/>
    <x v="3"/>
    <x v="1"/>
    <n v="385.4"/>
    <n v="382.75"/>
    <n v="382.75"/>
    <d v="1899-12-30T10:45:00"/>
    <n v="2.6499999999999773"/>
    <n v="-2.6499999999999773"/>
    <n v="748"/>
    <n v="-1982.199999999983"/>
    <n v="133"/>
    <n v="-2115.199999999983"/>
    <s v="No"/>
    <n v="6.8759730150492401E-3"/>
    <n v="197884.80000000002"/>
  </r>
  <r>
    <x v="16"/>
    <x v="23"/>
    <x v="0"/>
    <x v="0"/>
    <n v="303.85000000000002"/>
    <n v="307"/>
    <n v="307"/>
    <d v="1899-12-30T14:00:00"/>
    <n v="3.1499999999999773"/>
    <n v="-3.1499999999999773"/>
    <n v="630"/>
    <n v="-1984.4999999999857"/>
    <n v="89"/>
    <n v="-2073.4999999999854"/>
    <s v="No"/>
    <n v="1.03669573802862E-2"/>
    <n v="197926.5"/>
  </r>
  <r>
    <x v="16"/>
    <x v="23"/>
    <x v="1"/>
    <x v="1"/>
    <n v="307"/>
    <n v="303.85000000000002"/>
    <n v="309.14999999999998"/>
    <d v="1899-12-30T15:00:00"/>
    <n v="3.1499999999999773"/>
    <n v="2.1499999999999773"/>
    <n v="630"/>
    <n v="1354.4999999999857"/>
    <n v="90"/>
    <n v="1264.4999999999857"/>
    <s v="Yes"/>
    <n v="1.0260586319218201E-2"/>
    <n v="201264.5"/>
  </r>
  <r>
    <x v="23"/>
    <x v="23"/>
    <x v="11"/>
    <x v="0"/>
    <n v="946.5"/>
    <n v="955"/>
    <n v="944.3"/>
    <d v="1899-12-30T15:00:00"/>
    <n v="8.5"/>
    <n v="2.2000000000000455"/>
    <n v="234"/>
    <n v="514.80000000001064"/>
    <n v="102"/>
    <n v="412.80000000001064"/>
    <s v="Yes"/>
    <n v="8.9804543053354502E-3"/>
    <n v="200412.80000000002"/>
  </r>
  <r>
    <x v="34"/>
    <x v="23"/>
    <x v="10"/>
    <x v="0"/>
    <n v="192.05"/>
    <n v="194.1"/>
    <n v="190.4"/>
    <d v="1899-12-30T15:00:00"/>
    <n v="2.0499999999999829"/>
    <n v="1.6500000000000057"/>
    <n v="964"/>
    <n v="1590.6000000000054"/>
    <n v="85"/>
    <n v="1505.6000000000054"/>
    <s v="Yes"/>
    <n v="1.0674303566779401E-2"/>
    <n v="201505.6"/>
  </r>
  <r>
    <x v="4"/>
    <x v="23"/>
    <x v="0"/>
    <x v="2"/>
    <n v="288.64999999999998"/>
    <n v="287.45"/>
    <n v="289.75"/>
    <d v="1899-12-30T15:00:00"/>
    <n v="1.1999999999999886"/>
    <n v="1.1000000000000227"/>
    <n v="1635"/>
    <n v="1798.5000000000373"/>
    <n v="218"/>
    <n v="1580.5000000000373"/>
    <s v="Yes"/>
    <n v="4.1572839078468302E-3"/>
    <n v="201580.50000000003"/>
  </r>
  <r>
    <x v="5"/>
    <x v="23"/>
    <x v="0"/>
    <x v="0"/>
    <n v="932"/>
    <n v="939.35"/>
    <n v="935.25"/>
    <d v="1899-12-30T15:00:00"/>
    <n v="7.3500000000000227"/>
    <n v="-3.25"/>
    <n v="271"/>
    <n v="-880.75"/>
    <n v="117"/>
    <n v="-997.75"/>
    <s v="No"/>
    <n v="7.88626609442062E-3"/>
    <n v="199002.25"/>
  </r>
  <r>
    <x v="35"/>
    <x v="23"/>
    <x v="11"/>
    <x v="1"/>
    <n v="475.15"/>
    <n v="473.5"/>
    <n v="473.5"/>
    <d v="1899-12-30T13:30:00"/>
    <n v="1.6499999999999773"/>
    <n v="-1.6499999999999773"/>
    <n v="1195"/>
    <n v="-1971.7499999999727"/>
    <n v="261"/>
    <n v="-2232.7499999999727"/>
    <s v="No"/>
    <n v="3.47258760391451E-3"/>
    <n v="197767.25000000003"/>
  </r>
  <r>
    <x v="35"/>
    <x v="23"/>
    <x v="0"/>
    <x v="0"/>
    <n v="473.5"/>
    <n v="475.15"/>
    <n v="475.15"/>
    <d v="1899-12-30T13:30:00"/>
    <n v="1.6499999999999773"/>
    <n v="-1.6499999999999773"/>
    <n v="1195"/>
    <n v="-1971.7499999999727"/>
    <n v="261"/>
    <n v="-2232.7499999999727"/>
    <s v="No"/>
    <n v="3.4846884899682701E-3"/>
    <n v="197767.25000000003"/>
  </r>
  <r>
    <x v="29"/>
    <x v="24"/>
    <x v="12"/>
    <x v="3"/>
    <n v="354"/>
    <n v="357.65"/>
    <n v="353.35"/>
    <d v="1899-12-30T15:00:00"/>
    <n v="3.6499999999999773"/>
    <n v="0.64999999999997726"/>
    <n v="544"/>
    <n v="353.59999999998763"/>
    <n v="89"/>
    <n v="264.59999999998763"/>
    <s v="Yes"/>
    <n v="1.0310734463276801E-2"/>
    <n v="200264.59999999998"/>
  </r>
  <r>
    <x v="29"/>
    <x v="24"/>
    <x v="12"/>
    <x v="2"/>
    <n v="357.65"/>
    <n v="354"/>
    <n v="354"/>
    <d v="1899-12-30T14:15:00"/>
    <n v="3.6499999999999773"/>
    <n v="-3.6499999999999773"/>
    <n v="544"/>
    <n v="-1985.5999999999876"/>
    <n v="90"/>
    <n v="-2075.5999999999876"/>
    <s v="No"/>
    <n v="1.0205508178386599E-2"/>
    <n v="197924.40000000002"/>
  </r>
  <r>
    <x v="3"/>
    <x v="25"/>
    <x v="0"/>
    <x v="0"/>
    <n v="486.75"/>
    <n v="489.35"/>
    <n v="489.35"/>
    <d v="1899-12-30T14:30:00"/>
    <n v="2.6000000000000227"/>
    <n v="-2.6000000000000227"/>
    <n v="762"/>
    <n v="-1981.2000000000173"/>
    <n v="172"/>
    <n v="-2153.2000000000171"/>
    <s v="No"/>
    <n v="5.34155110426302E-3"/>
    <n v="197846.8"/>
  </r>
  <r>
    <x v="2"/>
    <x v="25"/>
    <x v="12"/>
    <x v="0"/>
    <n v="1312"/>
    <n v="1316.65"/>
    <n v="1316.65"/>
    <d v="1899-12-30T15:00:00"/>
    <n v="4.6500000000000909"/>
    <n v="-4.6500000000000909"/>
    <n v="427"/>
    <n v="-1985.5500000000388"/>
    <n v="259"/>
    <n v="-2244.5500000000388"/>
    <s v="No"/>
    <n v="3.5442073170732398E-3"/>
    <n v="197755.44999999995"/>
  </r>
  <r>
    <x v="12"/>
    <x v="25"/>
    <x v="17"/>
    <x v="3"/>
    <n v="174.35"/>
    <n v="175"/>
    <n v="172.25"/>
    <d v="1899-12-30T15:00:00"/>
    <n v="0.65000000000000568"/>
    <n v="2.0999999999999943"/>
    <n v="2971"/>
    <n v="6239.0999999999831"/>
    <n v="237"/>
    <n v="6002.0999999999831"/>
    <s v="Yes"/>
    <n v="3.7281330656725301E-3"/>
    <n v="206002.09999999998"/>
  </r>
  <r>
    <x v="12"/>
    <x v="25"/>
    <x v="17"/>
    <x v="2"/>
    <n v="175"/>
    <n v="174.35"/>
    <n v="174.35"/>
    <d v="1899-12-30T13:45:00"/>
    <n v="0.65000000000000568"/>
    <n v="-0.65000000000000568"/>
    <n v="2971"/>
    <n v="-1931.1500000000169"/>
    <n v="239"/>
    <n v="-2170.1500000000169"/>
    <s v="No"/>
    <n v="3.7142857142857498E-3"/>
    <n v="197829.84999999998"/>
  </r>
  <r>
    <x v="4"/>
    <x v="26"/>
    <x v="0"/>
    <x v="0"/>
    <n v="284.75"/>
    <n v="287.05"/>
    <n v="285.5"/>
    <d v="1899-12-30T15:00:00"/>
    <n v="2.3000000000000114"/>
    <n v="-0.75"/>
    <n v="860"/>
    <n v="-645"/>
    <n v="113"/>
    <n v="-758"/>
    <s v="No"/>
    <n v="8.0772607550483305E-3"/>
    <n v="199242"/>
  </r>
  <r>
    <x v="28"/>
    <x v="26"/>
    <x v="2"/>
    <x v="1"/>
    <n v="190.55"/>
    <n v="189.6"/>
    <n v="189.6"/>
    <d v="1899-12-30T11:45:00"/>
    <n v="0.95000000000001705"/>
    <n v="-0.95000000000001705"/>
    <n v="2055"/>
    <n v="-1952.250000000035"/>
    <n v="180"/>
    <n v="-2132.250000000035"/>
    <s v="No"/>
    <n v="4.9855680923643004E-3"/>
    <n v="197867.74999999997"/>
  </r>
  <r>
    <x v="28"/>
    <x v="26"/>
    <x v="0"/>
    <x v="0"/>
    <n v="189.6"/>
    <n v="190.55"/>
    <n v="190.55"/>
    <d v="1899-12-30T11:45:00"/>
    <n v="0.95000000000001705"/>
    <n v="-0.95000000000001705"/>
    <n v="2055"/>
    <n v="-1952.250000000035"/>
    <n v="180"/>
    <n v="-2132.250000000035"/>
    <s v="No"/>
    <n v="5.0105485232068399E-3"/>
    <n v="197867.74999999997"/>
  </r>
  <r>
    <x v="27"/>
    <x v="26"/>
    <x v="0"/>
    <x v="0"/>
    <n v="6167"/>
    <n v="6183.95"/>
    <n v="6160"/>
    <d v="1899-12-30T15:00:00"/>
    <n v="16.949999999999818"/>
    <n v="7"/>
    <n v="117"/>
    <n v="819"/>
    <n v="332"/>
    <n v="487"/>
    <s v="Yes"/>
    <n v="2.7485000810766702E-3"/>
    <n v="200487"/>
  </r>
  <r>
    <x v="12"/>
    <x v="26"/>
    <x v="6"/>
    <x v="0"/>
    <n v="171.2"/>
    <n v="173"/>
    <n v="167.85"/>
    <d v="1899-12-30T15:00:00"/>
    <n v="1.8000000000000114"/>
    <n v="3.3499999999999943"/>
    <n v="1097"/>
    <n v="3674.9499999999939"/>
    <n v="86"/>
    <n v="3588.9499999999939"/>
    <s v="Yes"/>
    <n v="1.0514018691588901E-2"/>
    <n v="203588.94999999998"/>
  </r>
  <r>
    <x v="24"/>
    <x v="26"/>
    <x v="9"/>
    <x v="3"/>
    <n v="2282.5"/>
    <n v="2286.85"/>
    <n v="2286.85"/>
    <d v="1899-12-30T11:00:00"/>
    <n v="4.3499999999999091"/>
    <n v="-4.3499999999999091"/>
    <n v="457"/>
    <n v="-1987.9499999999584"/>
    <n v="481"/>
    <n v="-2468.9499999999584"/>
    <s v="No"/>
    <n v="1.90580503833512E-3"/>
    <n v="197531.05000000005"/>
  </r>
  <r>
    <x v="24"/>
    <x v="26"/>
    <x v="9"/>
    <x v="2"/>
    <n v="2286.85"/>
    <n v="2282.5"/>
    <n v="2282.5"/>
    <d v="1899-12-30T10:15:00"/>
    <n v="4.3499999999999091"/>
    <n v="-4.3499999999999091"/>
    <n v="457"/>
    <n v="-1987.9499999999584"/>
    <n v="481"/>
    <n v="-2468.9499999999584"/>
    <s v="No"/>
    <n v="1.90217985438481E-3"/>
    <n v="197531.05000000005"/>
  </r>
  <r>
    <x v="18"/>
    <x v="27"/>
    <x v="5"/>
    <x v="0"/>
    <n v="3006.05"/>
    <n v="3017.9"/>
    <n v="2977.2"/>
    <d v="1899-12-30T15:00:00"/>
    <n v="11.849999999999909"/>
    <n v="28.850000000000364"/>
    <n v="168"/>
    <n v="4846.8000000000611"/>
    <n v="232"/>
    <n v="4614.8000000000611"/>
    <s v="Yes"/>
    <n v="3.9420501987657902E-3"/>
    <n v="204614.80000000005"/>
  </r>
  <r>
    <x v="22"/>
    <x v="27"/>
    <x v="14"/>
    <x v="0"/>
    <n v="486"/>
    <n v="488.95"/>
    <n v="483.6"/>
    <d v="1899-12-30T15:00:00"/>
    <n v="2.9499999999999886"/>
    <n v="2.3999999999999773"/>
    <n v="672"/>
    <n v="1612.7999999999847"/>
    <n v="150"/>
    <n v="1462.7999999999847"/>
    <s v="Yes"/>
    <n v="6.0699588477366E-3"/>
    <n v="201462.8"/>
  </r>
  <r>
    <x v="19"/>
    <x v="27"/>
    <x v="9"/>
    <x v="1"/>
    <n v="1406.3"/>
    <n v="1398.7"/>
    <n v="1398.7"/>
    <d v="1899-12-30T11:45:00"/>
    <n v="7.5999999999999091"/>
    <n v="-7.5999999999999091"/>
    <n v="262"/>
    <n v="-1991.1999999999762"/>
    <n v="170"/>
    <n v="-2161.1999999999762"/>
    <s v="No"/>
    <n v="5.4042522932517302E-3"/>
    <n v="197838.80000000002"/>
  </r>
  <r>
    <x v="19"/>
    <x v="27"/>
    <x v="0"/>
    <x v="0"/>
    <n v="1398.7"/>
    <n v="1406.3"/>
    <n v="1406.3"/>
    <d v="1899-12-30T10:15:00"/>
    <n v="7.5999999999999091"/>
    <n v="-7.5999999999999091"/>
    <n v="262"/>
    <n v="-1991.1999999999762"/>
    <n v="170"/>
    <n v="-2161.1999999999762"/>
    <s v="No"/>
    <n v="5.4336169300063701E-3"/>
    <n v="197838.80000000002"/>
  </r>
  <r>
    <x v="4"/>
    <x v="27"/>
    <x v="14"/>
    <x v="0"/>
    <n v="282.25"/>
    <n v="284.75"/>
    <n v="284.75"/>
    <d v="1899-12-30T13:00:00"/>
    <n v="2.5"/>
    <n v="-2.5"/>
    <n v="792"/>
    <n v="-1980"/>
    <n v="104"/>
    <n v="-2084"/>
    <s v="No"/>
    <n v="8.8573959255978801E-3"/>
    <n v="197916"/>
  </r>
  <r>
    <x v="4"/>
    <x v="27"/>
    <x v="15"/>
    <x v="1"/>
    <n v="284.75"/>
    <n v="282.25"/>
    <n v="282.25"/>
    <d v="1899-12-30T13:15:00"/>
    <n v="2.5"/>
    <n v="-2.5"/>
    <n v="792"/>
    <n v="-1980"/>
    <n v="104"/>
    <n v="-2084"/>
    <s v="No"/>
    <n v="8.7796312554872698E-3"/>
    <n v="197916"/>
  </r>
  <r>
    <x v="9"/>
    <x v="28"/>
    <x v="6"/>
    <x v="2"/>
    <n v="24350"/>
    <n v="24156"/>
    <n v="24879.9"/>
    <d v="1899-12-30T15:00:00"/>
    <n v="194"/>
    <n v="529.90000000000146"/>
    <n v="10"/>
    <n v="5299.0000000000146"/>
    <n v="114"/>
    <n v="5185.0000000000146"/>
    <s v="Yes"/>
    <n v="7.9671457905544207E-3"/>
    <n v="205185"/>
  </r>
  <r>
    <x v="4"/>
    <x v="28"/>
    <x v="10"/>
    <x v="0"/>
    <n v="281.10000000000002"/>
    <n v="282.85000000000002"/>
    <n v="281.8"/>
    <d v="1899-12-30T15:00:00"/>
    <n v="1.75"/>
    <n v="-0.69999999999998863"/>
    <n v="1128"/>
    <n v="-789.59999999998718"/>
    <n v="147"/>
    <n v="-936.59999999998718"/>
    <s v="No"/>
    <n v="6.2255425115617198E-3"/>
    <n v="199063.40000000002"/>
  </r>
  <r>
    <x v="2"/>
    <x v="28"/>
    <x v="7"/>
    <x v="3"/>
    <n v="1327"/>
    <n v="1331"/>
    <n v="1331"/>
    <d v="1899-12-30T14:00:00"/>
    <n v="4"/>
    <n v="-4"/>
    <n v="497"/>
    <n v="-1988"/>
    <n v="304"/>
    <n v="-2292"/>
    <s v="No"/>
    <n v="3.01431801055011E-3"/>
    <n v="197708"/>
  </r>
  <r>
    <x v="2"/>
    <x v="28"/>
    <x v="7"/>
    <x v="2"/>
    <n v="1331"/>
    <n v="1327"/>
    <n v="1327"/>
    <d v="1899-12-30T11:15:00"/>
    <n v="4"/>
    <n v="-4"/>
    <n v="497"/>
    <n v="-1988"/>
    <n v="304"/>
    <n v="-2292"/>
    <s v="No"/>
    <n v="3.0052592036063099E-3"/>
    <n v="197708"/>
  </r>
  <r>
    <x v="12"/>
    <x v="28"/>
    <x v="10"/>
    <x v="3"/>
    <n v="171.65"/>
    <n v="172.6"/>
    <n v="172.6"/>
    <d v="1899-12-30T14:00:00"/>
    <n v="0.94999999999998863"/>
    <n v="-0.94999999999998863"/>
    <n v="2055"/>
    <n v="-1952.2499999999766"/>
    <n v="163"/>
    <n v="-2115.2499999999764"/>
    <s v="No"/>
    <n v="5.53451791436055E-3"/>
    <n v="197884.75000000003"/>
  </r>
  <r>
    <x v="12"/>
    <x v="28"/>
    <x v="10"/>
    <x v="2"/>
    <n v="172.6"/>
    <n v="171.65"/>
    <n v="171.65"/>
    <d v="1899-12-30T12:15:00"/>
    <n v="0.94999999999998863"/>
    <n v="-0.94999999999998863"/>
    <n v="2055"/>
    <n v="-1952.2499999999766"/>
    <n v="163"/>
    <n v="-2115.2499999999764"/>
    <s v="No"/>
    <n v="5.5040556199304098E-3"/>
    <n v="197884.75000000003"/>
  </r>
  <r>
    <x v="32"/>
    <x v="28"/>
    <x v="0"/>
    <x v="0"/>
    <n v="653.04999999999995"/>
    <n v="656.9"/>
    <n v="655"/>
    <d v="1899-12-30T15:00:00"/>
    <n v="3.8500000000000227"/>
    <n v="-1.9500000000000455"/>
    <n v="516"/>
    <n v="-1006.2000000000235"/>
    <n v="156"/>
    <n v="-1162.2000000000235"/>
    <s v="No"/>
    <n v="5.8954138274251904E-3"/>
    <n v="198837.8"/>
  </r>
  <r>
    <x v="22"/>
    <x v="29"/>
    <x v="9"/>
    <x v="2"/>
    <n v="485.8"/>
    <n v="482.45"/>
    <n v="495.2"/>
    <d v="1899-12-30T15:00:00"/>
    <n v="3.3500000000000227"/>
    <n v="9.3999999999999773"/>
    <n v="592"/>
    <n v="5564.7999999999865"/>
    <n v="134"/>
    <n v="5430.7999999999865"/>
    <s v="Yes"/>
    <n v="6.8958419102511798E-3"/>
    <n v="205430.8"/>
  </r>
  <r>
    <x v="30"/>
    <x v="29"/>
    <x v="9"/>
    <x v="0"/>
    <n v="474.05"/>
    <n v="475.95"/>
    <n v="475.95"/>
    <d v="1899-12-30T13:15:00"/>
    <n v="1.8999999999999773"/>
    <n v="-1.8999999999999773"/>
    <n v="1040"/>
    <n v="-1975.9999999999764"/>
    <n v="228"/>
    <n v="-2203.9999999999764"/>
    <s v="No"/>
    <n v="4.0080160320640802E-3"/>
    <n v="197796.00000000003"/>
  </r>
  <r>
    <x v="30"/>
    <x v="29"/>
    <x v="4"/>
    <x v="1"/>
    <n v="475.95"/>
    <n v="474.05"/>
    <n v="476.4"/>
    <d v="1899-12-30T15:00:00"/>
    <n v="1.8999999999999773"/>
    <n v="0.44999999999998863"/>
    <n v="1040"/>
    <n v="467.99999999998818"/>
    <n v="228"/>
    <n v="239.99999999998818"/>
    <s v="Yes"/>
    <n v="3.9920159680638199E-3"/>
    <n v="200240"/>
  </r>
  <r>
    <x v="25"/>
    <x v="30"/>
    <x v="8"/>
    <x v="2"/>
    <n v="834"/>
    <n v="832.3"/>
    <n v="832.3"/>
    <d v="1899-12-30T11:30:00"/>
    <n v="1.7000000000000455"/>
    <n v="-1.7000000000000455"/>
    <n v="1160"/>
    <n v="-1972.0000000000528"/>
    <n v="445"/>
    <n v="-2417.0000000000528"/>
    <s v="No"/>
    <n v="2.03836930455641E-3"/>
    <n v="197582.99999999994"/>
  </r>
  <r>
    <x v="25"/>
    <x v="30"/>
    <x v="8"/>
    <x v="3"/>
    <n v="832.3"/>
    <n v="834"/>
    <n v="834"/>
    <d v="1899-12-30T11:30:00"/>
    <n v="1.7000000000000455"/>
    <n v="-1.7000000000000455"/>
    <n v="1160"/>
    <n v="-1972.0000000000528"/>
    <n v="445"/>
    <n v="-2417.0000000000528"/>
    <s v="No"/>
    <n v="2.0425327405984E-3"/>
    <n v="197582.99999999994"/>
  </r>
  <r>
    <x v="20"/>
    <x v="31"/>
    <x v="0"/>
    <x v="0"/>
    <n v="977.05"/>
    <n v="984.8"/>
    <n v="970.05"/>
    <d v="1899-12-30T15:00:00"/>
    <n v="7.75"/>
    <n v="7"/>
    <n v="257"/>
    <n v="1799"/>
    <n v="116"/>
    <n v="1683"/>
    <s v="Yes"/>
    <n v="7.9320403254695294E-3"/>
    <n v="201683"/>
  </r>
  <r>
    <x v="0"/>
    <x v="31"/>
    <x v="7"/>
    <x v="1"/>
    <n v="2779"/>
    <n v="2765"/>
    <n v="2781.25"/>
    <d v="1899-12-30T15:00:00"/>
    <n v="14"/>
    <n v="2.25"/>
    <n v="142"/>
    <n v="319.5"/>
    <n v="182"/>
    <n v="137.5"/>
    <s v="Yes"/>
    <n v="5.0377833753148596E-3"/>
    <n v="200137.5"/>
  </r>
  <r>
    <x v="0"/>
    <x v="31"/>
    <x v="6"/>
    <x v="0"/>
    <n v="2765"/>
    <n v="2779"/>
    <n v="2779"/>
    <d v="1899-12-30T11:15:00"/>
    <n v="14"/>
    <n v="-14"/>
    <n v="142"/>
    <n v="-1988"/>
    <n v="182"/>
    <n v="-2170"/>
    <s v="No"/>
    <n v="5.0632911392405099E-3"/>
    <n v="197830"/>
  </r>
  <r>
    <x v="12"/>
    <x v="31"/>
    <x v="16"/>
    <x v="3"/>
    <n v="169.85"/>
    <n v="170.6"/>
    <n v="170.6"/>
    <d v="1899-12-30T15:00:00"/>
    <n v="0.75"/>
    <n v="-0.75"/>
    <n v="2587"/>
    <n v="-1940.25"/>
    <n v="203"/>
    <n v="-2143.25"/>
    <s v="No"/>
    <n v="4.4156608772446303E-3"/>
    <n v="197856.75"/>
  </r>
  <r>
    <x v="12"/>
    <x v="31"/>
    <x v="16"/>
    <x v="2"/>
    <n v="170.6"/>
    <n v="169.85"/>
    <n v="169.85"/>
    <d v="1899-12-30T12:45:00"/>
    <n v="0.75"/>
    <n v="-0.75"/>
    <n v="2587"/>
    <n v="-1940.25"/>
    <n v="203"/>
    <n v="-2143.25"/>
    <s v="No"/>
    <n v="4.3962485345838201E-3"/>
    <n v="197856.75"/>
  </r>
  <r>
    <x v="24"/>
    <x v="31"/>
    <x v="12"/>
    <x v="1"/>
    <n v="2459.65"/>
    <n v="2442"/>
    <n v="2449.8000000000002"/>
    <d v="1899-12-30T15:00:00"/>
    <n v="17.650000000000091"/>
    <n v="-9.8499999999999091"/>
    <n v="113"/>
    <n v="-1113.0499999999897"/>
    <n v="128"/>
    <n v="-1241.0499999999897"/>
    <s v="No"/>
    <n v="7.1758176976399399E-3"/>
    <n v="198758.95"/>
  </r>
  <r>
    <x v="24"/>
    <x v="31"/>
    <x v="6"/>
    <x v="0"/>
    <n v="2442"/>
    <n v="2459.65"/>
    <n v="2459.65"/>
    <d v="1899-12-30T14:15:00"/>
    <n v="17.650000000000091"/>
    <n v="-17.650000000000091"/>
    <n v="113"/>
    <n v="-1994.4500000000103"/>
    <n v="128"/>
    <n v="-2122.4500000000103"/>
    <s v="No"/>
    <n v="7.2276822276822602E-3"/>
    <n v="197877.55"/>
  </r>
  <r>
    <x v="10"/>
    <x v="31"/>
    <x v="6"/>
    <x v="2"/>
    <n v="3716.65"/>
    <n v="3687.9"/>
    <n v="3714.9"/>
    <d v="1899-12-30T15:00:00"/>
    <n v="28.75"/>
    <n v="-1.75"/>
    <n v="69"/>
    <n v="-120.75"/>
    <n v="118"/>
    <n v="-238.75"/>
    <s v="No"/>
    <n v="7.7354606971331702E-3"/>
    <n v="199761.25"/>
  </r>
  <r>
    <x v="26"/>
    <x v="32"/>
    <x v="11"/>
    <x v="1"/>
    <n v="316.25"/>
    <n v="313.89999999999998"/>
    <n v="316.39999999999998"/>
    <d v="1899-12-30T15:00:00"/>
    <n v="2.3500000000000227"/>
    <n v="0.14999999999997726"/>
    <n v="842"/>
    <n v="126.29999999998086"/>
    <n v="123"/>
    <n v="3.2999999999808551"/>
    <s v="Yes"/>
    <n v="7.4308300395257596E-3"/>
    <n v="200003.3"/>
  </r>
  <r>
    <x v="26"/>
    <x v="32"/>
    <x v="6"/>
    <x v="0"/>
    <n v="313.89999999999998"/>
    <n v="316.25"/>
    <n v="316.25"/>
    <d v="1899-12-30T13:30:00"/>
    <n v="2.3500000000000227"/>
    <n v="-2.3500000000000227"/>
    <n v="842"/>
    <n v="-1978.7000000000191"/>
    <n v="123"/>
    <n v="-2101.7000000000189"/>
    <s v="No"/>
    <n v="7.4864606562600302E-3"/>
    <n v="197898.3"/>
  </r>
  <r>
    <x v="18"/>
    <x v="32"/>
    <x v="8"/>
    <x v="3"/>
    <n v="2911.3"/>
    <n v="2934.9"/>
    <n v="2934.9"/>
    <d v="1899-12-30T12:45:00"/>
    <n v="23.599999999999909"/>
    <n v="-23.599999999999909"/>
    <n v="84"/>
    <n v="-1982.3999999999924"/>
    <n v="113"/>
    <n v="-2095.3999999999924"/>
    <s v="No"/>
    <n v="8.1063442448390394E-3"/>
    <n v="197904.6"/>
  </r>
  <r>
    <x v="18"/>
    <x v="32"/>
    <x v="8"/>
    <x v="2"/>
    <n v="2934.9"/>
    <n v="2911.3"/>
    <n v="2911.3"/>
    <d v="1899-12-30T11:30:00"/>
    <n v="23.599999999999909"/>
    <n v="-23.599999999999909"/>
    <n v="84"/>
    <n v="-1982.3999999999924"/>
    <n v="113"/>
    <n v="-2095.3999999999924"/>
    <s v="No"/>
    <n v="8.0411598350880499E-3"/>
    <n v="197904.6"/>
  </r>
  <r>
    <x v="19"/>
    <x v="32"/>
    <x v="9"/>
    <x v="0"/>
    <n v="1410"/>
    <n v="1417.35"/>
    <n v="1417.35"/>
    <d v="1899-12-30T10:30:00"/>
    <n v="7.3499999999999091"/>
    <n v="-7.3499999999999091"/>
    <n v="271"/>
    <n v="-1991.8499999999754"/>
    <n v="177"/>
    <n v="-2168.8499999999754"/>
    <s v="No"/>
    <n v="5.2127659574467402E-3"/>
    <n v="197831.15000000002"/>
  </r>
  <r>
    <x v="19"/>
    <x v="32"/>
    <x v="6"/>
    <x v="1"/>
    <n v="1417.35"/>
    <n v="1410"/>
    <n v="1410"/>
    <d v="1899-12-30T13:15:00"/>
    <n v="7.3499999999999091"/>
    <n v="-7.3499999999999091"/>
    <n v="271"/>
    <n v="-1991.8499999999754"/>
    <n v="177"/>
    <n v="-2168.8499999999754"/>
    <s v="No"/>
    <n v="5.1857339400994198E-3"/>
    <n v="197831.15000000002"/>
  </r>
  <r>
    <x v="36"/>
    <x v="32"/>
    <x v="0"/>
    <x v="0"/>
    <n v="793"/>
    <n v="799.9"/>
    <n v="799.9"/>
    <d v="1899-12-30T12:00:00"/>
    <n v="6.8999999999999773"/>
    <n v="-6.8999999999999773"/>
    <n v="288"/>
    <n v="-1987.1999999999935"/>
    <n v="106"/>
    <n v="-2093.1999999999935"/>
    <s v="No"/>
    <n v="8.7011349306431E-3"/>
    <n v="197906.80000000002"/>
  </r>
  <r>
    <x v="36"/>
    <x v="32"/>
    <x v="14"/>
    <x v="1"/>
    <n v="799.9"/>
    <n v="793"/>
    <n v="795.55"/>
    <d v="1899-12-30T15:00:00"/>
    <n v="6.8999999999999773"/>
    <n v="-4.3500000000000227"/>
    <n v="288"/>
    <n v="-1252.8000000000065"/>
    <n v="106"/>
    <n v="-1358.8000000000065"/>
    <s v="No"/>
    <n v="8.6260782597824392E-3"/>
    <n v="198641.19999999998"/>
  </r>
  <r>
    <x v="11"/>
    <x v="32"/>
    <x v="0"/>
    <x v="2"/>
    <n v="1479.9"/>
    <n v="1470.9"/>
    <n v="1476.95"/>
    <d v="1899-12-30T15:00:00"/>
    <n v="9"/>
    <n v="-2.9500000000000455"/>
    <n v="221"/>
    <n v="-651.95000000001005"/>
    <n v="151"/>
    <n v="-802.95000000001005"/>
    <s v="No"/>
    <n v="6.08149199270221E-3"/>
    <n v="199197.05"/>
  </r>
  <r>
    <x v="6"/>
    <x v="32"/>
    <x v="0"/>
    <x v="2"/>
    <n v="450.7"/>
    <n v="447.25"/>
    <n v="453.2"/>
    <d v="1899-12-30T15:00:00"/>
    <n v="3.4499999999999886"/>
    <n v="2.5"/>
    <n v="575"/>
    <n v="1437.5"/>
    <n v="120"/>
    <n v="1317.5"/>
    <s v="Yes"/>
    <n v="7.6547592633680701E-3"/>
    <n v="201317.5"/>
  </r>
  <r>
    <x v="20"/>
    <x v="33"/>
    <x v="6"/>
    <x v="2"/>
    <n v="967.2"/>
    <n v="960.85"/>
    <n v="977.05"/>
    <d v="1899-12-30T15:00:00"/>
    <n v="6.3500000000000227"/>
    <n v="9.8499999999999091"/>
    <n v="313"/>
    <n v="3083.0499999999715"/>
    <n v="140"/>
    <n v="2943.0499999999715"/>
    <s v="Yes"/>
    <n v="6.5653432588916698E-3"/>
    <n v="202943.04999999996"/>
  </r>
  <r>
    <x v="0"/>
    <x v="33"/>
    <x v="0"/>
    <x v="2"/>
    <n v="2803.95"/>
    <n v="2783.25"/>
    <n v="2793.65"/>
    <d v="1899-12-30T15:00:00"/>
    <n v="20.699999999999818"/>
    <n v="-10.299999999999727"/>
    <n v="96"/>
    <n v="-988.79999999997381"/>
    <n v="124"/>
    <n v="-1112.7999999999738"/>
    <s v="No"/>
    <n v="7.3824426255816996E-3"/>
    <n v="198887.2"/>
  </r>
  <r>
    <x v="9"/>
    <x v="33"/>
    <x v="12"/>
    <x v="2"/>
    <n v="25223.5"/>
    <n v="25038.799999999999"/>
    <n v="25139.7"/>
    <d v="1899-12-30T15:00:00"/>
    <n v="184.70000000000073"/>
    <n v="-83.799999999999272"/>
    <n v="10"/>
    <n v="-837.99999999999272"/>
    <n v="116"/>
    <n v="-953.99999999999272"/>
    <s v="No"/>
    <n v="7.3225365234801196E-3"/>
    <n v="199046"/>
  </r>
  <r>
    <x v="22"/>
    <x v="33"/>
    <x v="0"/>
    <x v="2"/>
    <n v="520"/>
    <n v="517"/>
    <n v="524.4"/>
    <d v="1899-12-30T15:00:00"/>
    <n v="3"/>
    <n v="4.3999999999999773"/>
    <n v="661"/>
    <n v="2908.3999999999851"/>
    <n v="159"/>
    <n v="2749.3999999999851"/>
    <s v="Yes"/>
    <n v="5.7692307692307704E-3"/>
    <n v="202749.4"/>
  </r>
  <r>
    <x v="21"/>
    <x v="33"/>
    <x v="6"/>
    <x v="2"/>
    <n v="1377"/>
    <n v="1371.05"/>
    <n v="1403.2"/>
    <d v="1899-12-30T15:00:00"/>
    <n v="5.9500000000000455"/>
    <n v="26.200000000000045"/>
    <n v="334"/>
    <n v="8750.8000000000156"/>
    <n v="214"/>
    <n v="8536.8000000000156"/>
    <s v="Yes"/>
    <n v="4.3209876543210202E-3"/>
    <n v="208536.80000000002"/>
  </r>
  <r>
    <x v="13"/>
    <x v="33"/>
    <x v="11"/>
    <x v="2"/>
    <n v="1075.5"/>
    <n v="1071.9000000000001"/>
    <n v="1071.9000000000001"/>
    <d v="1899-12-30T13:30:00"/>
    <n v="3.5999999999999091"/>
    <n v="-3.5999999999999091"/>
    <n v="552"/>
    <n v="-1987.1999999999498"/>
    <n v="273"/>
    <n v="-2260.1999999999498"/>
    <s v="No"/>
    <n v="3.34728033472795E-3"/>
    <n v="197739.80000000005"/>
  </r>
  <r>
    <x v="13"/>
    <x v="33"/>
    <x v="11"/>
    <x v="3"/>
    <n v="1071.9000000000001"/>
    <n v="1075.5"/>
    <n v="1075.5"/>
    <d v="1899-12-30T14:15:00"/>
    <n v="3.5999999999999091"/>
    <n v="-3.5999999999999091"/>
    <n v="552"/>
    <n v="-1987.1999999999498"/>
    <n v="273"/>
    <n v="-2260.1999999999498"/>
    <s v="No"/>
    <n v="3.3585222502098199E-3"/>
    <n v="197739.80000000005"/>
  </r>
  <r>
    <x v="37"/>
    <x v="33"/>
    <x v="10"/>
    <x v="3"/>
    <n v="268.8"/>
    <n v="270.89999999999998"/>
    <n v="269.64999999999998"/>
    <d v="1899-12-30T15:00:00"/>
    <n v="2.0999999999999659"/>
    <n v="-0.84999999999996589"/>
    <n v="942"/>
    <n v="-800.69999999996787"/>
    <n v="117"/>
    <n v="-917.69999999996787"/>
    <s v="No"/>
    <n v="7.8124999999998699E-3"/>
    <n v="199082.30000000005"/>
  </r>
  <r>
    <x v="37"/>
    <x v="33"/>
    <x v="10"/>
    <x v="2"/>
    <n v="270.89999999999998"/>
    <n v="268.8"/>
    <n v="268.8"/>
    <d v="1899-12-30T12:15:00"/>
    <n v="2.0999999999999659"/>
    <n v="-2.0999999999999659"/>
    <n v="942"/>
    <n v="-1978.199999999968"/>
    <n v="117"/>
    <n v="-2095.199999999968"/>
    <s v="No"/>
    <n v="7.7519379844959999E-3"/>
    <n v="197904.80000000005"/>
  </r>
  <r>
    <x v="6"/>
    <x v="33"/>
    <x v="13"/>
    <x v="2"/>
    <n v="454.9"/>
    <n v="452.5"/>
    <n v="455.4"/>
    <d v="1899-12-30T15:00:00"/>
    <n v="2.3999999999999773"/>
    <n v="0.5"/>
    <n v="825"/>
    <n v="412.5"/>
    <n v="173"/>
    <n v="239.5"/>
    <s v="Yes"/>
    <n v="5.2758848098482698E-3"/>
    <n v="200239.5"/>
  </r>
  <r>
    <x v="24"/>
    <x v="33"/>
    <x v="3"/>
    <x v="2"/>
    <n v="2449"/>
    <n v="2433.85"/>
    <n v="2454.75"/>
    <d v="1899-12-30T15:00:00"/>
    <n v="15.150000000000091"/>
    <n v="5.75"/>
    <n v="131"/>
    <n v="753.25"/>
    <n v="148"/>
    <n v="605.25"/>
    <s v="Yes"/>
    <n v="6.1861984483462997E-3"/>
    <n v="200605.25"/>
  </r>
  <r>
    <x v="26"/>
    <x v="34"/>
    <x v="15"/>
    <x v="1"/>
    <n v="318.7"/>
    <n v="317.25"/>
    <n v="319.3"/>
    <d v="1899-12-30T15:00:00"/>
    <n v="1.4499999999999886"/>
    <n v="0.60000000000002274"/>
    <n v="1357"/>
    <n v="814.20000000003085"/>
    <n v="200"/>
    <n v="614.20000000003085"/>
    <s v="Yes"/>
    <n v="4.5497332914966699E-3"/>
    <n v="200614.20000000004"/>
  </r>
  <r>
    <x v="26"/>
    <x v="34"/>
    <x v="9"/>
    <x v="0"/>
    <n v="317.25"/>
    <n v="318.7"/>
    <n v="318.7"/>
    <d v="1899-12-30T13:00:00"/>
    <n v="1.4499999999999886"/>
    <n v="-1.4499999999999886"/>
    <n v="1357"/>
    <n v="-1967.6499999999846"/>
    <n v="199"/>
    <n v="-2166.6499999999846"/>
    <s v="No"/>
    <n v="4.5705279747832598E-3"/>
    <n v="197833.35"/>
  </r>
  <r>
    <x v="22"/>
    <x v="34"/>
    <x v="16"/>
    <x v="2"/>
    <n v="528.95000000000005"/>
    <n v="523.20000000000005"/>
    <n v="523.20000000000005"/>
    <d v="1899-12-30T12:45:00"/>
    <n v="5.75"/>
    <n v="-5.75"/>
    <n v="346"/>
    <n v="-1989.5"/>
    <n v="84"/>
    <n v="-2073.5"/>
    <s v="No"/>
    <n v="1.08705926836185E-2"/>
    <n v="197926.5"/>
  </r>
  <r>
    <x v="22"/>
    <x v="34"/>
    <x v="16"/>
    <x v="3"/>
    <n v="523.20000000000005"/>
    <n v="528.95000000000005"/>
    <n v="524.75"/>
    <d v="1899-12-30T15:00:00"/>
    <n v="5.75"/>
    <n v="-1.5499999999999545"/>
    <n v="346"/>
    <n v="-536.29999999998427"/>
    <n v="84"/>
    <n v="-620.29999999998427"/>
    <s v="No"/>
    <n v="1.09900611620795E-2"/>
    <n v="199379.7"/>
  </r>
  <r>
    <x v="1"/>
    <x v="34"/>
    <x v="0"/>
    <x v="2"/>
    <n v="856.65"/>
    <n v="853"/>
    <n v="863.55"/>
    <d v="1899-12-30T15:00:00"/>
    <n v="3.6499999999999773"/>
    <n v="6.8999999999999773"/>
    <n v="544"/>
    <n v="3753.5999999999876"/>
    <n v="216"/>
    <n v="3537.5999999999876"/>
    <s v="Yes"/>
    <n v="4.2607832837214497E-3"/>
    <n v="203537.59999999998"/>
  </r>
  <r>
    <x v="5"/>
    <x v="34"/>
    <x v="9"/>
    <x v="0"/>
    <n v="1015"/>
    <n v="1020.05"/>
    <n v="1014.85"/>
    <d v="1899-12-30T15:00:00"/>
    <n v="5.0499999999999545"/>
    <n v="0.14999999999997726"/>
    <n v="394"/>
    <n v="59.099999999991041"/>
    <n v="184"/>
    <n v="-124.90000000000896"/>
    <s v="No"/>
    <n v="4.9753694581280298E-3"/>
    <n v="199875.09999999998"/>
  </r>
  <r>
    <x v="31"/>
    <x v="34"/>
    <x v="0"/>
    <x v="0"/>
    <n v="262.10000000000002"/>
    <n v="263.64999999999998"/>
    <n v="263.64999999999998"/>
    <d v="1899-12-30T15:00:00"/>
    <n v="1.5499999999999545"/>
    <n v="-1.5499999999999545"/>
    <n v="1271"/>
    <n v="-1970.0499999999422"/>
    <n v="154"/>
    <n v="-2124.049999999942"/>
    <s v="No"/>
    <n v="5.9137733689429801E-3"/>
    <n v="197875.95000000007"/>
  </r>
  <r>
    <x v="28"/>
    <x v="34"/>
    <x v="9"/>
    <x v="3"/>
    <n v="190"/>
    <n v="191"/>
    <n v="187.5"/>
    <d v="1899-12-30T15:00:00"/>
    <n v="1"/>
    <n v="2.5"/>
    <n v="1955"/>
    <n v="4887.5"/>
    <n v="170"/>
    <n v="4717.5"/>
    <s v="Yes"/>
    <n v="5.2631578947368403E-3"/>
    <n v="204717.5"/>
  </r>
  <r>
    <x v="28"/>
    <x v="34"/>
    <x v="9"/>
    <x v="2"/>
    <n v="191"/>
    <n v="190"/>
    <n v="190"/>
    <d v="1899-12-30T10:15:00"/>
    <n v="1"/>
    <n v="-1"/>
    <n v="1955"/>
    <n v="-1955"/>
    <n v="172"/>
    <n v="-2127"/>
    <s v="No"/>
    <n v="5.2356020942408397E-3"/>
    <n v="197873"/>
  </r>
  <r>
    <x v="14"/>
    <x v="34"/>
    <x v="0"/>
    <x v="2"/>
    <n v="440"/>
    <n v="434.45"/>
    <n v="456.55"/>
    <d v="1899-12-30T15:00:00"/>
    <n v="5.5500000000000114"/>
    <n v="16.550000000000011"/>
    <n v="358"/>
    <n v="5924.9000000000042"/>
    <n v="74"/>
    <n v="5850.9000000000042"/>
    <s v="Yes"/>
    <n v="1.26136363636364E-2"/>
    <n v="205850.9"/>
  </r>
  <r>
    <x v="18"/>
    <x v="35"/>
    <x v="8"/>
    <x v="3"/>
    <n v="2907.5"/>
    <n v="2921"/>
    <n v="2902.6"/>
    <d v="1899-12-30T15:00:00"/>
    <n v="13.5"/>
    <n v="4.9000000000000909"/>
    <n v="147"/>
    <n v="720.30000000001337"/>
    <n v="197"/>
    <n v="523.30000000001337"/>
    <s v="Yes"/>
    <n v="4.6431642304385198E-3"/>
    <n v="200523.30000000002"/>
  </r>
  <r>
    <x v="18"/>
    <x v="35"/>
    <x v="8"/>
    <x v="2"/>
    <n v="2921"/>
    <n v="2907.5"/>
    <n v="2907.5"/>
    <d v="1899-12-30T11:30:00"/>
    <n v="13.5"/>
    <n v="-13.5"/>
    <n v="147"/>
    <n v="-1984.5"/>
    <n v="198"/>
    <n v="-2182.5"/>
    <s v="No"/>
    <n v="4.6217048955837E-3"/>
    <n v="197817.5"/>
  </r>
  <r>
    <x v="18"/>
    <x v="36"/>
    <x v="0"/>
    <x v="0"/>
    <n v="2903.2"/>
    <n v="2914.6"/>
    <n v="2884.9"/>
    <d v="1899-12-30T15:00:00"/>
    <n v="11.400000000000091"/>
    <n v="18.299999999999727"/>
    <n v="175"/>
    <n v="3202.4999999999523"/>
    <n v="233"/>
    <n v="2969.4999999999523"/>
    <s v="Yes"/>
    <n v="3.9267015706806602E-3"/>
    <n v="202969.49999999994"/>
  </r>
  <r>
    <x v="2"/>
    <x v="36"/>
    <x v="3"/>
    <x v="2"/>
    <n v="1340.85"/>
    <n v="1336.75"/>
    <n v="1336.75"/>
    <d v="1899-12-30T10:45:00"/>
    <n v="4.0999999999999091"/>
    <n v="-4.0999999999999091"/>
    <n v="485"/>
    <n v="-1988.4999999999559"/>
    <n v="299"/>
    <n v="-2287.4999999999559"/>
    <s v="No"/>
    <n v="3.0577618674720599E-3"/>
    <n v="197712.50000000006"/>
  </r>
  <r>
    <x v="2"/>
    <x v="36"/>
    <x v="3"/>
    <x v="3"/>
    <n v="1336.75"/>
    <n v="1340.85"/>
    <n v="1340.85"/>
    <d v="1899-12-30T10:45:00"/>
    <n v="4.0999999999999091"/>
    <n v="-4.0999999999999091"/>
    <n v="485"/>
    <n v="-1988.4999999999559"/>
    <n v="299"/>
    <n v="-2287.4999999999559"/>
    <s v="No"/>
    <n v="3.0671404525901701E-3"/>
    <n v="197712.50000000006"/>
  </r>
  <r>
    <x v="36"/>
    <x v="36"/>
    <x v="6"/>
    <x v="3"/>
    <n v="800"/>
    <n v="803.6"/>
    <n v="803.6"/>
    <d v="1899-12-30T12:30:00"/>
    <n v="3.6000000000000227"/>
    <n v="-3.6000000000000227"/>
    <n v="552"/>
    <n v="-1987.2000000000126"/>
    <n v="204"/>
    <n v="-2191.2000000000126"/>
    <s v="No"/>
    <n v="4.50000000000003E-3"/>
    <n v="197808.8"/>
  </r>
  <r>
    <x v="36"/>
    <x v="36"/>
    <x v="6"/>
    <x v="2"/>
    <n v="803.6"/>
    <n v="800"/>
    <n v="800"/>
    <d v="1899-12-30T10:30:00"/>
    <n v="3.6000000000000227"/>
    <n v="-3.6000000000000227"/>
    <n v="552"/>
    <n v="-1987.2000000000126"/>
    <n v="204"/>
    <n v="-2191.2000000000126"/>
    <s v="No"/>
    <n v="4.4798407167745396E-3"/>
    <n v="197808.8"/>
  </r>
  <r>
    <x v="35"/>
    <x v="36"/>
    <x v="5"/>
    <x v="1"/>
    <n v="481.05"/>
    <n v="478.65"/>
    <n v="478.65"/>
    <d v="1899-12-30T11:00:00"/>
    <n v="2.4000000000000341"/>
    <n v="-2.4000000000000341"/>
    <n v="825"/>
    <n v="-1980.0000000000282"/>
    <n v="183"/>
    <n v="-2163.0000000000282"/>
    <s v="No"/>
    <n v="4.9890863735579096E-3"/>
    <n v="197836.99999999997"/>
  </r>
  <r>
    <x v="35"/>
    <x v="36"/>
    <x v="3"/>
    <x v="0"/>
    <n v="478.65"/>
    <n v="481.05"/>
    <n v="481.05"/>
    <d v="1899-12-30T11:00:00"/>
    <n v="2.4000000000000341"/>
    <n v="-2.4000000000000341"/>
    <n v="825"/>
    <n v="-1980.0000000000282"/>
    <n v="183"/>
    <n v="-2163.0000000000282"/>
    <s v="No"/>
    <n v="5.0141021623316302E-3"/>
    <n v="197836.99999999997"/>
  </r>
  <r>
    <x v="20"/>
    <x v="37"/>
    <x v="0"/>
    <x v="0"/>
    <n v="1006"/>
    <n v="1011.9"/>
    <n v="1003.5"/>
    <d v="1899-12-30T15:00:00"/>
    <n v="5.8999999999999773"/>
    <n v="2.5"/>
    <n v="337"/>
    <n v="842.5"/>
    <n v="156"/>
    <n v="686.5"/>
    <s v="Yes"/>
    <n v="5.86481113320077E-3"/>
    <n v="200686.5"/>
  </r>
  <r>
    <x v="37"/>
    <x v="37"/>
    <x v="0"/>
    <x v="0"/>
    <n v="269.3"/>
    <n v="270.60000000000002"/>
    <n v="268.39999999999998"/>
    <d v="1899-12-30T15:00:00"/>
    <n v="1.3000000000000114"/>
    <n v="0.90000000000003411"/>
    <n v="1511"/>
    <n v="1359.9000000000515"/>
    <n v="187"/>
    <n v="1172.9000000000515"/>
    <s v="Yes"/>
    <n v="4.8273301151133003E-3"/>
    <n v="201172.90000000005"/>
  </r>
  <r>
    <x v="14"/>
    <x v="37"/>
    <x v="5"/>
    <x v="0"/>
    <n v="427.05"/>
    <n v="429.8"/>
    <n v="429.8"/>
    <d v="1899-12-30T11:45:00"/>
    <n v="2.75"/>
    <n v="-2.75"/>
    <n v="721"/>
    <n v="-1982.75"/>
    <n v="143"/>
    <n v="-2125.75"/>
    <s v="No"/>
    <n v="6.4395269874721901E-3"/>
    <n v="197874.25"/>
  </r>
  <r>
    <x v="14"/>
    <x v="37"/>
    <x v="2"/>
    <x v="1"/>
    <n v="429.8"/>
    <n v="427.05"/>
    <n v="435.9"/>
    <d v="1899-12-30T15:00:00"/>
    <n v="2.75"/>
    <n v="6.0999999999999659"/>
    <n v="721"/>
    <n v="4398.0999999999758"/>
    <n v="144"/>
    <n v="4254.0999999999758"/>
    <s v="Yes"/>
    <n v="6.3983248022336002E-3"/>
    <n v="204254.09999999998"/>
  </r>
  <r>
    <x v="21"/>
    <x v="38"/>
    <x v="6"/>
    <x v="3"/>
    <n v="1390.8"/>
    <n v="1395"/>
    <n v="1386.55"/>
    <d v="1899-12-30T15:00:00"/>
    <n v="4.2000000000000455"/>
    <n v="4.25"/>
    <n v="473"/>
    <n v="2010.25"/>
    <n v="303"/>
    <n v="1707.25"/>
    <s v="Yes"/>
    <n v="3.0198446937015001E-3"/>
    <n v="201707.25"/>
  </r>
  <r>
    <x v="21"/>
    <x v="38"/>
    <x v="6"/>
    <x v="2"/>
    <n v="1395"/>
    <n v="1390.8"/>
    <n v="1390.8"/>
    <d v="1899-12-30T10:30:00"/>
    <n v="4.2000000000000455"/>
    <n v="-4.2000000000000455"/>
    <n v="473"/>
    <n v="-1986.6000000000215"/>
    <n v="304"/>
    <n v="-2290.6000000000213"/>
    <s v="No"/>
    <n v="3.0107526881720799E-3"/>
    <n v="197709.39999999997"/>
  </r>
  <r>
    <x v="11"/>
    <x v="38"/>
    <x v="3"/>
    <x v="2"/>
    <n v="1484.9"/>
    <n v="1477.5"/>
    <n v="1477.5"/>
    <d v="1899-12-30T10:45:00"/>
    <n v="7.4000000000000909"/>
    <n v="-7.4000000000000909"/>
    <n v="269"/>
    <n v="-1990.6000000000245"/>
    <n v="184"/>
    <n v="-2174.6000000000245"/>
    <s v="No"/>
    <n v="4.9835005724291797E-3"/>
    <n v="197825.39999999997"/>
  </r>
  <r>
    <x v="11"/>
    <x v="38"/>
    <x v="3"/>
    <x v="3"/>
    <n v="1477.5"/>
    <n v="1484.9"/>
    <n v="1468.3"/>
    <d v="1899-12-30T15:00:00"/>
    <n v="7.4000000000000909"/>
    <n v="9.2000000000000455"/>
    <n v="269"/>
    <n v="2474.800000000012"/>
    <n v="183"/>
    <n v="2291.800000000012"/>
    <s v="Yes"/>
    <n v="5.0084602368866901E-3"/>
    <n v="202291.80000000002"/>
  </r>
  <r>
    <x v="23"/>
    <x v="39"/>
    <x v="8"/>
    <x v="1"/>
    <n v="992.15"/>
    <n v="983"/>
    <n v="1004.4"/>
    <d v="1899-12-30T15:00:00"/>
    <n v="9.1499999999999773"/>
    <n v="12.25"/>
    <n v="218"/>
    <n v="2670.5"/>
    <n v="101"/>
    <n v="2569.5"/>
    <s v="Yes"/>
    <n v="9.2223958070855993E-3"/>
    <n v="202569.5"/>
  </r>
  <r>
    <x v="23"/>
    <x v="39"/>
    <x v="9"/>
    <x v="0"/>
    <n v="983"/>
    <n v="992.15"/>
    <n v="992.15"/>
    <d v="1899-12-30T11:30:00"/>
    <n v="9.1499999999999773"/>
    <n v="-9.1499999999999773"/>
    <n v="218"/>
    <n v="-1994.699999999995"/>
    <n v="100"/>
    <n v="-2094.6999999999953"/>
    <s v="No"/>
    <n v="9.3082400813834995E-3"/>
    <n v="197905.30000000002"/>
  </r>
  <r>
    <x v="3"/>
    <x v="40"/>
    <x v="8"/>
    <x v="0"/>
    <n v="513.20000000000005"/>
    <n v="515.4"/>
    <n v="506.25"/>
    <d v="1899-12-30T15:00:00"/>
    <n v="2.1999999999999318"/>
    <n v="6.9500000000000455"/>
    <n v="899"/>
    <n v="6248.0500000000411"/>
    <n v="211"/>
    <n v="6037.0500000000411"/>
    <s v="Yes"/>
    <n v="4.2868277474667404E-3"/>
    <n v="206037.05000000005"/>
  </r>
  <r>
    <x v="0"/>
    <x v="40"/>
    <x v="7"/>
    <x v="2"/>
    <n v="2815"/>
    <n v="2803.6"/>
    <n v="2831"/>
    <d v="1899-12-30T15:00:00"/>
    <n v="11.400000000000091"/>
    <n v="16"/>
    <n v="175"/>
    <n v="2800"/>
    <n v="228"/>
    <n v="2572"/>
    <s v="Yes"/>
    <n v="4.0497335701598896E-3"/>
    <n v="202572"/>
  </r>
  <r>
    <x v="8"/>
    <x v="40"/>
    <x v="7"/>
    <x v="3"/>
    <n v="588.65"/>
    <n v="590"/>
    <n v="590"/>
    <d v="1899-12-30T12:00:00"/>
    <n v="1.3500000000000227"/>
    <n v="-1.3500000000000227"/>
    <n v="1456"/>
    <n v="-1965.6000000000331"/>
    <n v="395"/>
    <n v="-2360.6000000000331"/>
    <s v="No"/>
    <n v="2.29338316486881E-3"/>
    <n v="197639.39999999997"/>
  </r>
  <r>
    <x v="8"/>
    <x v="40"/>
    <x v="7"/>
    <x v="2"/>
    <n v="590"/>
    <n v="588.65"/>
    <n v="588.65"/>
    <d v="1899-12-30T11:15:00"/>
    <n v="1.3500000000000227"/>
    <n v="-1.3500000000000227"/>
    <n v="1456"/>
    <n v="-1965.6000000000331"/>
    <n v="395"/>
    <n v="-2360.6000000000331"/>
    <s v="No"/>
    <n v="2.2881355932203801E-3"/>
    <n v="197639.39999999997"/>
  </r>
  <r>
    <x v="1"/>
    <x v="40"/>
    <x v="2"/>
    <x v="0"/>
    <n v="876.4"/>
    <n v="879.7"/>
    <n v="879.7"/>
    <d v="1899-12-30T12:15:00"/>
    <n v="3.3000000000000682"/>
    <n v="-3.3000000000000682"/>
    <n v="601"/>
    <n v="-1983.3000000000411"/>
    <n v="243"/>
    <n v="-2226.3000000000411"/>
    <s v="No"/>
    <n v="3.7654039251484102E-3"/>
    <n v="197773.69999999995"/>
  </r>
  <r>
    <x v="1"/>
    <x v="40"/>
    <x v="10"/>
    <x v="1"/>
    <n v="879.7"/>
    <n v="876.4"/>
    <n v="876.4"/>
    <d v="1899-12-30T12:30:00"/>
    <n v="3.3000000000000682"/>
    <n v="-3.3000000000000682"/>
    <n v="601"/>
    <n v="-1983.3000000000411"/>
    <n v="243"/>
    <n v="-2226.3000000000411"/>
    <s v="No"/>
    <n v="3.75127884506089E-3"/>
    <n v="197773.69999999995"/>
  </r>
  <r>
    <x v="2"/>
    <x v="40"/>
    <x v="13"/>
    <x v="0"/>
    <n v="1323.45"/>
    <n v="1332.55"/>
    <n v="1305.25"/>
    <d v="1899-12-30T15:00:00"/>
    <n v="9.0999999999999091"/>
    <n v="18.200000000000045"/>
    <n v="219"/>
    <n v="3985.8000000000102"/>
    <n v="133"/>
    <n v="3852.8000000000102"/>
    <s v="Yes"/>
    <n v="6.8759681136423001E-3"/>
    <n v="203852.80000000002"/>
  </r>
  <r>
    <x v="13"/>
    <x v="40"/>
    <x v="2"/>
    <x v="2"/>
    <n v="1254.25"/>
    <n v="1238"/>
    <n v="1238"/>
    <d v="1899-12-30T11:45:00"/>
    <n v="16.25"/>
    <n v="-16.25"/>
    <n v="122"/>
    <n v="-1982.5"/>
    <n v="70"/>
    <n v="-2052.5"/>
    <s v="No"/>
    <n v="1.29559497707794E-2"/>
    <n v="197947.5"/>
  </r>
  <r>
    <x v="13"/>
    <x v="40"/>
    <x v="2"/>
    <x v="3"/>
    <n v="1238"/>
    <n v="1254.25"/>
    <n v="1235.8499999999999"/>
    <d v="1899-12-30T15:00:00"/>
    <n v="16.25"/>
    <n v="2.1500000000000909"/>
    <n v="122"/>
    <n v="262.3000000000111"/>
    <n v="70"/>
    <n v="192.3000000000111"/>
    <s v="Yes"/>
    <n v="1.31260096930533E-2"/>
    <n v="200192.30000000002"/>
  </r>
  <r>
    <x v="38"/>
    <x v="41"/>
    <x v="15"/>
    <x v="0"/>
    <n v="621.5"/>
    <n v="631.35"/>
    <n v="631.35"/>
    <d v="1899-12-30T14:45:00"/>
    <n v="9.8500000000000227"/>
    <n v="-9.8500000000000227"/>
    <n v="202"/>
    <n v="-1989.7000000000046"/>
    <n v="59"/>
    <n v="-2048.7000000000044"/>
    <s v="No"/>
    <n v="1.58487530168946E-2"/>
    <n v="197951.3"/>
  </r>
  <r>
    <x v="9"/>
    <x v="41"/>
    <x v="0"/>
    <x v="0"/>
    <n v="23175"/>
    <n v="23318.2"/>
    <n v="23046.1"/>
    <d v="1899-12-30T15:00:00"/>
    <n v="143.20000000000073"/>
    <n v="128.90000000000146"/>
    <n v="13"/>
    <n v="1675.7000000000189"/>
    <n v="139"/>
    <n v="1536.7000000000189"/>
    <s v="Yes"/>
    <n v="6.1790722761596896E-3"/>
    <n v="201536.7"/>
  </r>
  <r>
    <x v="25"/>
    <x v="41"/>
    <x v="0"/>
    <x v="0"/>
    <n v="839"/>
    <n v="842"/>
    <n v="842"/>
    <d v="1899-12-30T11:15:00"/>
    <n v="3"/>
    <n v="-3"/>
    <n v="661"/>
    <n v="-1983"/>
    <n v="256"/>
    <n v="-2239"/>
    <s v="No"/>
    <n v="3.5756853396901101E-3"/>
    <n v="197761"/>
  </r>
  <r>
    <x v="25"/>
    <x v="41"/>
    <x v="7"/>
    <x v="1"/>
    <n v="842"/>
    <n v="839"/>
    <n v="852.7"/>
    <d v="1899-12-30T15:00:00"/>
    <n v="3"/>
    <n v="10.700000000000045"/>
    <n v="661"/>
    <n v="7072.7000000000298"/>
    <n v="258"/>
    <n v="6814.7000000000298"/>
    <s v="Yes"/>
    <n v="3.5629453681710198E-3"/>
    <n v="206814.70000000004"/>
  </r>
  <r>
    <x v="21"/>
    <x v="41"/>
    <x v="0"/>
    <x v="0"/>
    <n v="1370.6"/>
    <n v="1374.7"/>
    <n v="1374.7"/>
    <d v="1899-12-30T14:15:00"/>
    <n v="4.1000000000001364"/>
    <n v="-4.1000000000001364"/>
    <n v="485"/>
    <n v="-1988.5000000000662"/>
    <n v="307"/>
    <n v="-2295.5000000000664"/>
    <s v="No"/>
    <n v="2.99139063184017E-3"/>
    <n v="197704.49999999994"/>
  </r>
  <r>
    <x v="21"/>
    <x v="41"/>
    <x v="12"/>
    <x v="1"/>
    <n v="1374.7"/>
    <n v="1370.6"/>
    <n v="1374.2"/>
    <d v="1899-12-30T15:00:00"/>
    <n v="4.1000000000001364"/>
    <n v="-0.5"/>
    <n v="485"/>
    <n v="-242.5"/>
    <n v="307"/>
    <n v="-549.5"/>
    <s v="No"/>
    <n v="2.98246890230606E-3"/>
    <n v="199450.5"/>
  </r>
  <r>
    <x v="4"/>
    <x v="41"/>
    <x v="0"/>
    <x v="0"/>
    <n v="276"/>
    <n v="276.7"/>
    <n v="276.7"/>
    <d v="1899-12-30T10:30:00"/>
    <n v="0.69999999999998863"/>
    <n v="-0.69999999999998863"/>
    <n v="2766"/>
    <n v="-1936.1999999999684"/>
    <n v="352"/>
    <n v="-2288.1999999999684"/>
    <s v="No"/>
    <n v="2.5362318840579301E-3"/>
    <n v="197711.80000000002"/>
  </r>
  <r>
    <x v="4"/>
    <x v="41"/>
    <x v="6"/>
    <x v="1"/>
    <n v="276.7"/>
    <n v="276"/>
    <n v="276"/>
    <d v="1899-12-30T10:30:00"/>
    <n v="0.69999999999998863"/>
    <n v="-0.69999999999998863"/>
    <n v="2766"/>
    <n v="-1936.1999999999684"/>
    <n v="352"/>
    <n v="-2288.1999999999684"/>
    <s v="No"/>
    <n v="2.5298156848572099E-3"/>
    <n v="197711.80000000002"/>
  </r>
  <r>
    <x v="2"/>
    <x v="41"/>
    <x v="8"/>
    <x v="1"/>
    <n v="1298.8"/>
    <n v="1290"/>
    <n v="1298.75"/>
    <d v="1899-12-30T15:00:00"/>
    <n v="8.7999999999999545"/>
    <n v="-4.9999999999954525E-2"/>
    <n v="226"/>
    <n v="-11.299999999989723"/>
    <n v="136"/>
    <n v="-147.29999999998972"/>
    <s v="No"/>
    <n v="6.7754850631351702E-3"/>
    <n v="199852.7"/>
  </r>
  <r>
    <x v="2"/>
    <x v="41"/>
    <x v="0"/>
    <x v="0"/>
    <n v="1290"/>
    <n v="1298.8"/>
    <n v="1298.8"/>
    <d v="1899-12-30T11:30:00"/>
    <n v="8.7999999999999545"/>
    <n v="-8.7999999999999545"/>
    <n v="226"/>
    <n v="-1988.7999999999897"/>
    <n v="135"/>
    <n v="-2123.7999999999897"/>
    <s v="No"/>
    <n v="6.8217054263565498E-3"/>
    <n v="197876.2"/>
  </r>
  <r>
    <x v="11"/>
    <x v="41"/>
    <x v="9"/>
    <x v="0"/>
    <n v="1465"/>
    <n v="1470.55"/>
    <n v="1470.55"/>
    <d v="1899-12-30T14:15:00"/>
    <n v="5.5499999999999545"/>
    <n v="-5.5499999999999545"/>
    <n v="358"/>
    <n v="-1986.8999999999837"/>
    <n v="242"/>
    <n v="-2228.8999999999837"/>
    <s v="No"/>
    <n v="3.7883959044368301E-3"/>
    <n v="197771.1"/>
  </r>
  <r>
    <x v="11"/>
    <x v="41"/>
    <x v="12"/>
    <x v="1"/>
    <n v="1470.55"/>
    <n v="1465"/>
    <n v="1470.35"/>
    <d v="1899-12-30T15:00:00"/>
    <n v="5.5499999999999545"/>
    <n v="-0.20000000000004547"/>
    <n v="358"/>
    <n v="-71.60000000001628"/>
    <n v="243"/>
    <n v="-314.60000000001628"/>
    <s v="No"/>
    <n v="3.77409812655126E-3"/>
    <n v="199685.4"/>
  </r>
  <r>
    <x v="7"/>
    <x v="41"/>
    <x v="10"/>
    <x v="1"/>
    <n v="695.8"/>
    <n v="689.5"/>
    <n v="689.5"/>
    <d v="1899-12-30T12:15:00"/>
    <n v="6.2999999999999545"/>
    <n v="-6.2999999999999545"/>
    <n v="316"/>
    <n v="-1990.7999999999856"/>
    <n v="101"/>
    <n v="-2091.7999999999856"/>
    <s v="No"/>
    <n v="9.0543259557343408E-3"/>
    <n v="197908.2"/>
  </r>
  <r>
    <x v="7"/>
    <x v="41"/>
    <x v="5"/>
    <x v="0"/>
    <n v="689.5"/>
    <n v="695.8"/>
    <n v="695.8"/>
    <d v="1899-12-30T12:15:00"/>
    <n v="6.2999999999999545"/>
    <n v="-6.2999999999999545"/>
    <n v="316"/>
    <n v="-1990.7999999999856"/>
    <n v="101"/>
    <n v="-2091.7999999999856"/>
    <s v="No"/>
    <n v="9.13705583756339E-3"/>
    <n v="197908.2"/>
  </r>
  <r>
    <x v="34"/>
    <x v="42"/>
    <x v="1"/>
    <x v="3"/>
    <n v="197.2"/>
    <n v="199.8"/>
    <n v="199.35"/>
    <d v="1899-12-30T15:00:00"/>
    <n v="2.6000000000000227"/>
    <n v="-2.1500000000000057"/>
    <n v="762"/>
    <n v="-1638.3000000000043"/>
    <n v="70"/>
    <n v="-1708.3000000000043"/>
    <s v="No"/>
    <n v="1.31845841784991E-2"/>
    <n v="198291.69999999998"/>
  </r>
  <r>
    <x v="34"/>
    <x v="42"/>
    <x v="1"/>
    <x v="2"/>
    <n v="199.8"/>
    <n v="197.2"/>
    <n v="197.2"/>
    <d v="1899-12-30T14:00:00"/>
    <n v="2.6000000000000227"/>
    <n v="-2.6000000000000227"/>
    <n v="762"/>
    <n v="-1981.2000000000173"/>
    <n v="70"/>
    <n v="-2051.2000000000171"/>
    <s v="No"/>
    <n v="1.30130130130131E-2"/>
    <n v="197948.79999999999"/>
  </r>
  <r>
    <x v="3"/>
    <x v="43"/>
    <x v="0"/>
    <x v="0"/>
    <n v="514.54999999999995"/>
    <n v="515.9"/>
    <n v="512"/>
    <d v="1899-12-30T15:00:00"/>
    <n v="1.3500000000000227"/>
    <n v="2.5499999999999545"/>
    <n v="1456"/>
    <n v="3712.7999999999338"/>
    <n v="344"/>
    <n v="3368.7999999999338"/>
    <s v="Yes"/>
    <n v="2.6236517345253601E-3"/>
    <n v="203368.79999999993"/>
  </r>
  <r>
    <x v="38"/>
    <x v="43"/>
    <x v="12"/>
    <x v="2"/>
    <n v="647"/>
    <n v="641.29999999999995"/>
    <n v="641.29999999999995"/>
    <d v="1899-12-30T14:15:00"/>
    <n v="5.7000000000000455"/>
    <n v="-5.7000000000000455"/>
    <n v="349"/>
    <n v="-1989.3000000000159"/>
    <n v="104"/>
    <n v="-2093.3000000000156"/>
    <s v="No"/>
    <n v="8.8098918083462808E-3"/>
    <n v="197906.69999999998"/>
  </r>
  <r>
    <x v="38"/>
    <x v="43"/>
    <x v="12"/>
    <x v="3"/>
    <n v="641.29999999999995"/>
    <n v="647"/>
    <n v="647"/>
    <d v="1899-12-30T14:45:00"/>
    <n v="5.7000000000000455"/>
    <n v="-5.7000000000000455"/>
    <n v="349"/>
    <n v="-1989.3000000000159"/>
    <n v="104"/>
    <n v="-2093.3000000000156"/>
    <s v="No"/>
    <n v="8.8881958521753405E-3"/>
    <n v="197906.69999999998"/>
  </r>
  <r>
    <x v="25"/>
    <x v="43"/>
    <x v="9"/>
    <x v="0"/>
    <n v="852.45"/>
    <n v="856"/>
    <n v="856"/>
    <d v="1899-12-30T10:45:00"/>
    <n v="3.5499999999999545"/>
    <n v="-3.5499999999999545"/>
    <n v="559"/>
    <n v="-1984.4499999999746"/>
    <n v="220"/>
    <n v="-2204.4499999999744"/>
    <s v="No"/>
    <n v="4.1644671241714499E-3"/>
    <n v="197795.55000000002"/>
  </r>
  <r>
    <x v="25"/>
    <x v="43"/>
    <x v="3"/>
    <x v="1"/>
    <n v="856"/>
    <n v="852.45"/>
    <n v="857.75"/>
    <d v="1899-12-30T15:00:00"/>
    <n v="3.5499999999999545"/>
    <n v="1.75"/>
    <n v="559"/>
    <n v="978.25"/>
    <n v="221"/>
    <n v="757.25"/>
    <s v="Yes"/>
    <n v="4.1471962616821904E-3"/>
    <n v="200757.25"/>
  </r>
  <r>
    <x v="11"/>
    <x v="43"/>
    <x v="6"/>
    <x v="2"/>
    <n v="1488"/>
    <n v="1483.8"/>
    <n v="1483.8"/>
    <d v="1899-12-30T10:30:00"/>
    <n v="4.2000000000000455"/>
    <n v="-4.2000000000000455"/>
    <n v="473"/>
    <n v="-1986.6000000000215"/>
    <n v="324"/>
    <n v="-2310.6000000000213"/>
    <s v="No"/>
    <n v="2.8225806451613201E-3"/>
    <n v="197689.39999999997"/>
  </r>
  <r>
    <x v="11"/>
    <x v="43"/>
    <x v="6"/>
    <x v="3"/>
    <n v="1483.8"/>
    <n v="1488"/>
    <n v="1488"/>
    <d v="1899-12-30T13:00:00"/>
    <n v="4.2000000000000455"/>
    <n v="-4.2000000000000455"/>
    <n v="473"/>
    <n v="-1986.6000000000215"/>
    <n v="324"/>
    <n v="-2310.6000000000213"/>
    <s v="No"/>
    <n v="2.83057015770322E-3"/>
    <n v="197689.39999999997"/>
  </r>
  <r>
    <x v="12"/>
    <x v="43"/>
    <x v="0"/>
    <x v="0"/>
    <n v="158.69999999999999"/>
    <n v="159.30000000000001"/>
    <n v="157.35"/>
    <d v="1899-12-30T15:00:00"/>
    <n v="0.60000000000002274"/>
    <n v="1.3499999999999943"/>
    <n v="3210"/>
    <n v="4333.4999999999818"/>
    <n v="234"/>
    <n v="4099.4999999999818"/>
    <s v="Yes"/>
    <n v="3.7807183364840799E-3"/>
    <n v="204099.49999999997"/>
  </r>
  <r>
    <x v="37"/>
    <x v="43"/>
    <x v="0"/>
    <x v="0"/>
    <n v="268.64999999999998"/>
    <n v="269.5"/>
    <n v="267.8"/>
    <d v="1899-12-30T15:00:00"/>
    <n v="0.85000000000002274"/>
    <n v="0.84999999999996589"/>
    <n v="2290"/>
    <n v="1946.4999999999218"/>
    <n v="283"/>
    <n v="1663.4999999999218"/>
    <s v="Yes"/>
    <n v="3.1639679880886801E-3"/>
    <n v="201663.49999999991"/>
  </r>
  <r>
    <x v="32"/>
    <x v="43"/>
    <x v="0"/>
    <x v="0"/>
    <n v="678.1"/>
    <n v="679.6"/>
    <n v="679.6"/>
    <d v="1899-12-30T14:45:00"/>
    <n v="1.5"/>
    <n v="-1.5"/>
    <n v="1313"/>
    <n v="-1969.5"/>
    <n v="411"/>
    <n v="-2380.5"/>
    <s v="No"/>
    <n v="2.2120631175342898E-3"/>
    <n v="197619.5"/>
  </r>
  <r>
    <x v="9"/>
    <x v="44"/>
    <x v="0"/>
    <x v="2"/>
    <n v="23350"/>
    <n v="23225.200000000001"/>
    <n v="23430.3"/>
    <d v="1899-12-30T15:00:00"/>
    <n v="124.79999999999927"/>
    <n v="80.299999999999272"/>
    <n v="16"/>
    <n v="1284.7999999999884"/>
    <n v="173"/>
    <n v="1111.7999999999884"/>
    <s v="Yes"/>
    <n v="5.3447537473233098E-3"/>
    <n v="201111.8"/>
  </r>
  <r>
    <x v="19"/>
    <x v="44"/>
    <x v="3"/>
    <x v="3"/>
    <n v="1370.15"/>
    <n v="1374.95"/>
    <n v="1374.95"/>
    <d v="1899-12-30T10:45:00"/>
    <n v="4.7999999999999545"/>
    <n v="-4.7999999999999545"/>
    <n v="414"/>
    <n v="-1987.1999999999812"/>
    <n v="262"/>
    <n v="-2249.1999999999812"/>
    <s v="No"/>
    <n v="3.5032660657591899E-3"/>
    <n v="197750.80000000002"/>
  </r>
  <r>
    <x v="19"/>
    <x v="44"/>
    <x v="3"/>
    <x v="2"/>
    <n v="1374.95"/>
    <n v="1370.15"/>
    <n v="1370.15"/>
    <d v="1899-12-30T10:45:00"/>
    <n v="4.7999999999999545"/>
    <n v="-4.7999999999999545"/>
    <n v="414"/>
    <n v="-1987.1999999999812"/>
    <n v="262"/>
    <n v="-2249.1999999999812"/>
    <s v="No"/>
    <n v="3.4910360376740599E-3"/>
    <n v="197750.80000000002"/>
  </r>
  <r>
    <x v="21"/>
    <x v="44"/>
    <x v="8"/>
    <x v="3"/>
    <n v="1385.85"/>
    <n v="1389"/>
    <n v="1389"/>
    <d v="1899-12-30T12:45:00"/>
    <n v="3.1500000000000909"/>
    <n v="-3.1500000000000909"/>
    <n v="630"/>
    <n v="-1984.5000000000573"/>
    <n v="403"/>
    <n v="-2387.5000000000573"/>
    <s v="No"/>
    <n v="2.2729732655049901E-3"/>
    <n v="197612.49999999994"/>
  </r>
  <r>
    <x v="21"/>
    <x v="44"/>
    <x v="8"/>
    <x v="2"/>
    <n v="1389"/>
    <n v="1385.85"/>
    <n v="1385.85"/>
    <d v="1899-12-30T11:30:00"/>
    <n v="3.1500000000000909"/>
    <n v="-3.1500000000000909"/>
    <n v="630"/>
    <n v="-1984.5000000000573"/>
    <n v="403"/>
    <n v="-2387.5000000000573"/>
    <s v="No"/>
    <n v="2.2678185745140999E-3"/>
    <n v="197612.49999999994"/>
  </r>
  <r>
    <x v="17"/>
    <x v="44"/>
    <x v="7"/>
    <x v="0"/>
    <n v="3272.4"/>
    <n v="3296.75"/>
    <n v="3275.05"/>
    <d v="1899-12-30T15:00:00"/>
    <n v="24.349999999999909"/>
    <n v="-2.6500000000000909"/>
    <n v="82"/>
    <n v="-217.30000000000746"/>
    <n v="124"/>
    <n v="-341.30000000000746"/>
    <s v="No"/>
    <n v="7.4410218799657504E-3"/>
    <n v="199658.69999999998"/>
  </r>
  <r>
    <x v="11"/>
    <x v="44"/>
    <x v="7"/>
    <x v="2"/>
    <n v="1490.9"/>
    <n v="1483.55"/>
    <n v="1483.55"/>
    <d v="1899-12-30T11:15:00"/>
    <n v="7.3500000000001364"/>
    <n v="-7.3500000000001364"/>
    <n v="271"/>
    <n v="-1991.850000000037"/>
    <n v="186"/>
    <n v="-2177.8500000000367"/>
    <s v="No"/>
    <n v="4.92990810919588E-3"/>
    <n v="197822.14999999997"/>
  </r>
  <r>
    <x v="11"/>
    <x v="44"/>
    <x v="7"/>
    <x v="3"/>
    <n v="1483.55"/>
    <n v="1490.9"/>
    <n v="1477.85"/>
    <d v="1899-12-30T15:00:00"/>
    <n v="7.3500000000001364"/>
    <n v="5.7000000000000455"/>
    <n v="271"/>
    <n v="1544.7000000000123"/>
    <n v="185"/>
    <n v="1359.7000000000123"/>
    <s v="Yes"/>
    <n v="4.9543325132285002E-3"/>
    <n v="201359.7"/>
  </r>
  <r>
    <x v="38"/>
    <x v="45"/>
    <x v="6"/>
    <x v="0"/>
    <n v="636.25"/>
    <n v="639.79999999999995"/>
    <n v="632"/>
    <d v="1899-12-30T15:00:00"/>
    <n v="3.5499999999999545"/>
    <n v="4.25"/>
    <n v="559"/>
    <n v="2375.75"/>
    <n v="164"/>
    <n v="2211.75"/>
    <s v="Yes"/>
    <n v="5.57956777996064E-3"/>
    <n v="202211.75"/>
  </r>
  <r>
    <x v="18"/>
    <x v="45"/>
    <x v="0"/>
    <x v="0"/>
    <n v="2727"/>
    <n v="2753.4"/>
    <n v="2702"/>
    <d v="1899-12-30T15:00:00"/>
    <n v="26.400000000000091"/>
    <n v="25"/>
    <n v="75"/>
    <n v="1875"/>
    <n v="94"/>
    <n v="1781"/>
    <s v="Yes"/>
    <n v="9.6809680968097094E-3"/>
    <n v="201781"/>
  </r>
  <r>
    <x v="37"/>
    <x v="45"/>
    <x v="0"/>
    <x v="2"/>
    <n v="272.25"/>
    <n v="270.35000000000002"/>
    <n v="273.35000000000002"/>
    <d v="1899-12-30T15:00:00"/>
    <n v="1.8999999999999773"/>
    <n v="1.1000000000000227"/>
    <n v="1040"/>
    <n v="1144.0000000000236"/>
    <n v="131"/>
    <n v="1013.0000000000236"/>
    <s v="Yes"/>
    <n v="6.9788797061523496E-3"/>
    <n v="201013.00000000003"/>
  </r>
  <r>
    <x v="16"/>
    <x v="46"/>
    <x v="0"/>
    <x v="0"/>
    <n v="302"/>
    <n v="303.35000000000002"/>
    <n v="298.89999999999998"/>
    <d v="1899-12-30T15:00:00"/>
    <n v="1.3500000000000227"/>
    <n v="3.1000000000000227"/>
    <n v="1456"/>
    <n v="4513.6000000000331"/>
    <n v="202"/>
    <n v="4311.6000000000331"/>
    <s v="Yes"/>
    <n v="4.47019867549676E-3"/>
    <n v="204311.60000000003"/>
  </r>
  <r>
    <x v="3"/>
    <x v="46"/>
    <x v="0"/>
    <x v="0"/>
    <n v="515.1"/>
    <n v="519.6"/>
    <n v="515.54999999999995"/>
    <d v="1899-12-30T15:00:00"/>
    <n v="4.5"/>
    <n v="-0.44999999999993179"/>
    <n v="442"/>
    <n v="-198.89999999996985"/>
    <n v="105"/>
    <n v="-303.89999999996985"/>
    <s v="No"/>
    <n v="8.7361677344204997E-3"/>
    <n v="199696.10000000003"/>
  </r>
  <r>
    <x v="38"/>
    <x v="46"/>
    <x v="0"/>
    <x v="0"/>
    <n v="627.1"/>
    <n v="630.6"/>
    <n v="623.1"/>
    <d v="1899-12-30T15:00:00"/>
    <n v="3.5"/>
    <n v="4"/>
    <n v="567"/>
    <n v="2268"/>
    <n v="164"/>
    <n v="2104"/>
    <s v="Yes"/>
    <n v="5.58124701004624E-3"/>
    <n v="202104"/>
  </r>
  <r>
    <x v="1"/>
    <x v="47"/>
    <x v="15"/>
    <x v="2"/>
    <n v="894.9"/>
    <n v="886"/>
    <n v="914.5"/>
    <d v="1899-12-30T15:00:00"/>
    <n v="8.8999999999999773"/>
    <n v="19.600000000000023"/>
    <n v="224"/>
    <n v="4390.4000000000051"/>
    <n v="94"/>
    <n v="4296.4000000000051"/>
    <s v="Yes"/>
    <n v="9.9452452788020805E-3"/>
    <n v="204296.4"/>
  </r>
  <r>
    <x v="11"/>
    <x v="47"/>
    <x v="0"/>
    <x v="2"/>
    <n v="1547"/>
    <n v="1539"/>
    <n v="1559.35"/>
    <d v="1899-12-30T15:00:00"/>
    <n v="8"/>
    <n v="12.349999999999909"/>
    <n v="249"/>
    <n v="3075.1499999999774"/>
    <n v="178"/>
    <n v="2897.1499999999774"/>
    <s v="Yes"/>
    <n v="5.1712992889463502E-3"/>
    <n v="202897.14999999997"/>
  </r>
  <r>
    <x v="27"/>
    <x v="47"/>
    <x v="0"/>
    <x v="2"/>
    <n v="6091.65"/>
    <n v="6056.9"/>
    <n v="6130"/>
    <d v="1899-12-30T15:00:00"/>
    <n v="34.75"/>
    <n v="38.350000000000364"/>
    <n v="57"/>
    <n v="2185.9500000000207"/>
    <n v="161"/>
    <n v="2024.9500000000207"/>
    <s v="Yes"/>
    <n v="5.7045299713542304E-3"/>
    <n v="202024.95"/>
  </r>
  <r>
    <x v="23"/>
    <x v="48"/>
    <x v="0"/>
    <x v="2"/>
    <n v="1037.75"/>
    <n v="1033"/>
    <n v="1049.5999999999999"/>
    <d v="1899-12-30T15:00:00"/>
    <n v="4.75"/>
    <n v="11.849999999999909"/>
    <n v="419"/>
    <n v="4965.1499999999614"/>
    <n v="202"/>
    <n v="4763.1499999999614"/>
    <s v="Yes"/>
    <n v="4.5772103107684899E-3"/>
    <n v="204763.14999999997"/>
  </r>
  <r>
    <x v="31"/>
    <x v="48"/>
    <x v="9"/>
    <x v="3"/>
    <n v="268.3"/>
    <n v="269.7"/>
    <n v="269.7"/>
    <d v="1899-12-30T13:15:00"/>
    <n v="1.3999999999999773"/>
    <n v="-1.3999999999999773"/>
    <n v="1405"/>
    <n v="-1966.9999999999682"/>
    <n v="174"/>
    <n v="-2140.9999999999682"/>
    <s v="No"/>
    <n v="5.21803950801333E-3"/>
    <n v="197859.00000000003"/>
  </r>
  <r>
    <x v="31"/>
    <x v="48"/>
    <x v="9"/>
    <x v="2"/>
    <n v="269.7"/>
    <n v="268.3"/>
    <n v="268.3"/>
    <d v="1899-12-30T10:15:00"/>
    <n v="1.3999999999999773"/>
    <n v="-1.3999999999999773"/>
    <n v="1405"/>
    <n v="-1966.9999999999682"/>
    <n v="174"/>
    <n v="-2140.9999999999682"/>
    <s v="No"/>
    <n v="5.19095291064137E-3"/>
    <n v="197859.00000000003"/>
  </r>
  <r>
    <x v="27"/>
    <x v="48"/>
    <x v="0"/>
    <x v="2"/>
    <n v="6144"/>
    <n v="6103.25"/>
    <n v="6147.9"/>
    <d v="1899-12-30T15:00:00"/>
    <n v="40.75"/>
    <n v="3.8999999999996362"/>
    <n v="49"/>
    <n v="191.09999999998217"/>
    <n v="139"/>
    <n v="52.099999999982174"/>
    <s v="Yes"/>
    <n v="6.6324869791666704E-3"/>
    <n v="200052.09999999998"/>
  </r>
  <r>
    <x v="33"/>
    <x v="48"/>
    <x v="6"/>
    <x v="2"/>
    <n v="192.95"/>
    <n v="191.65"/>
    <n v="191.65"/>
    <d v="1899-12-30T10:30:00"/>
    <n v="1.2999999999999829"/>
    <n v="-1.2999999999999829"/>
    <n v="1511"/>
    <n v="-1964.2999999999743"/>
    <n v="134"/>
    <n v="-2098.2999999999743"/>
    <s v="No"/>
    <n v="6.7374967608187803E-3"/>
    <n v="197901.7"/>
  </r>
  <r>
    <x v="33"/>
    <x v="48"/>
    <x v="6"/>
    <x v="3"/>
    <n v="191.65"/>
    <n v="192.95"/>
    <n v="190.55"/>
    <d v="1899-12-30T15:00:00"/>
    <n v="1.2999999999999829"/>
    <n v="1.0999999999999943"/>
    <n v="1511"/>
    <n v="1662.0999999999915"/>
    <n v="133"/>
    <n v="1529.0999999999915"/>
    <s v="Yes"/>
    <n v="6.7831985390033002E-3"/>
    <n v="201529.1"/>
  </r>
  <r>
    <x v="13"/>
    <x v="48"/>
    <x v="0"/>
    <x v="2"/>
    <n v="1305.3499999999999"/>
    <n v="1299.6500000000001"/>
    <n v="1306.8"/>
    <d v="1899-12-30T15:00:00"/>
    <n v="5.6999999999998181"/>
    <n v="1.4500000000000455"/>
    <n v="349"/>
    <n v="506.05000000001587"/>
    <n v="210"/>
    <n v="296.05000000001587"/>
    <s v="Yes"/>
    <n v="4.3666449611213997E-3"/>
    <n v="200296.05000000002"/>
  </r>
  <r>
    <x v="37"/>
    <x v="48"/>
    <x v="0"/>
    <x v="2"/>
    <n v="277.8"/>
    <n v="274.75"/>
    <n v="277.25"/>
    <d v="1899-12-30T15:00:00"/>
    <n v="3.0500000000000114"/>
    <n v="-0.55000000000001137"/>
    <n v="650"/>
    <n v="-357.50000000000739"/>
    <n v="83"/>
    <n v="-440.50000000000739"/>
    <s v="No"/>
    <n v="1.0979121670266399E-2"/>
    <n v="199559.5"/>
  </r>
  <r>
    <x v="23"/>
    <x v="49"/>
    <x v="5"/>
    <x v="1"/>
    <n v="1054.0999999999999"/>
    <n v="1048.0999999999999"/>
    <n v="1048.0999999999999"/>
    <d v="1899-12-30T12:30:00"/>
    <n v="6"/>
    <n v="-6"/>
    <n v="332"/>
    <n v="-1992"/>
    <n v="161"/>
    <n v="-2153"/>
    <s v="No"/>
    <n v="5.6920595768902398E-3"/>
    <n v="197847"/>
  </r>
  <r>
    <x v="23"/>
    <x v="49"/>
    <x v="0"/>
    <x v="0"/>
    <n v="1048.0999999999999"/>
    <n v="1054.0999999999999"/>
    <n v="1054.0999999999999"/>
    <d v="1899-12-30T11:00:00"/>
    <n v="6"/>
    <n v="-6"/>
    <n v="332"/>
    <n v="-1992"/>
    <n v="161"/>
    <n v="-2153"/>
    <s v="No"/>
    <n v="5.7246445949814002E-3"/>
    <n v="197847"/>
  </r>
  <r>
    <x v="19"/>
    <x v="49"/>
    <x v="0"/>
    <x v="2"/>
    <n v="1444.9"/>
    <n v="1437.75"/>
    <n v="1449.8"/>
    <d v="1899-12-30T15:00:00"/>
    <n v="7.1500000000000909"/>
    <n v="4.8999999999998636"/>
    <n v="278"/>
    <n v="1362.1999999999621"/>
    <n v="186"/>
    <n v="1176.1999999999621"/>
    <s v="Yes"/>
    <n v="4.9484393383625799E-3"/>
    <n v="201176.19999999995"/>
  </r>
  <r>
    <x v="2"/>
    <x v="49"/>
    <x v="0"/>
    <x v="2"/>
    <n v="1368.4"/>
    <n v="1355.8"/>
    <n v="1376.3"/>
    <d v="1899-12-30T15:00:00"/>
    <n v="12.600000000000136"/>
    <n v="7.8999999999998636"/>
    <n v="158"/>
    <n v="1248.1999999999784"/>
    <n v="100"/>
    <n v="1148.1999999999784"/>
    <s v="Yes"/>
    <n v="9.20783396667651E-3"/>
    <n v="201148.19999999998"/>
  </r>
  <r>
    <x v="31"/>
    <x v="49"/>
    <x v="9"/>
    <x v="0"/>
    <n v="269.2"/>
    <n v="270.3"/>
    <n v="268.2"/>
    <d v="1899-12-30T15:00:00"/>
    <n v="1.1000000000000227"/>
    <n v="1"/>
    <n v="1780"/>
    <n v="1780"/>
    <n v="221"/>
    <n v="1559"/>
    <s v="Yes"/>
    <n v="4.0861812778604104E-3"/>
    <n v="201559"/>
  </r>
  <r>
    <x v="37"/>
    <x v="49"/>
    <x v="0"/>
    <x v="0"/>
    <n v="277.55"/>
    <n v="278.35000000000002"/>
    <n v="278.35000000000002"/>
    <d v="1899-12-30T13:00:00"/>
    <n v="0.80000000000001137"/>
    <n v="-0.80000000000001137"/>
    <n v="2430"/>
    <n v="-1944.0000000000277"/>
    <n v="311"/>
    <n v="-2255.0000000000277"/>
    <s v="No"/>
    <n v="2.8823635381012799E-3"/>
    <n v="197744.99999999997"/>
  </r>
  <r>
    <x v="37"/>
    <x v="49"/>
    <x v="15"/>
    <x v="1"/>
    <n v="278.35000000000002"/>
    <n v="277.55"/>
    <n v="279.2"/>
    <d v="1899-12-30T15:00:00"/>
    <n v="0.80000000000001137"/>
    <n v="0.84999999999996589"/>
    <n v="2430"/>
    <n v="2065.4999999999172"/>
    <n v="312"/>
    <n v="1753.4999999999172"/>
    <s v="Yes"/>
    <n v="2.8740793964433702E-3"/>
    <n v="201753.49999999991"/>
  </r>
  <r>
    <x v="36"/>
    <x v="50"/>
    <x v="13"/>
    <x v="1"/>
    <n v="849.95"/>
    <n v="847.95"/>
    <n v="847.95"/>
    <d v="1899-12-30T12:30:00"/>
    <n v="2"/>
    <n v="-2"/>
    <n v="988"/>
    <n v="-1976"/>
    <n v="386"/>
    <n v="-2362"/>
    <s v="No"/>
    <n v="2.3530795929172302E-3"/>
    <n v="197638"/>
  </r>
  <r>
    <x v="36"/>
    <x v="50"/>
    <x v="6"/>
    <x v="0"/>
    <n v="847.95"/>
    <n v="849.95"/>
    <n v="849.95"/>
    <d v="1899-12-30T12:30:00"/>
    <n v="2"/>
    <n v="-2"/>
    <n v="988"/>
    <n v="-1976"/>
    <n v="386"/>
    <n v="-2362"/>
    <s v="No"/>
    <n v="2.3586296361813798E-3"/>
    <n v="197638"/>
  </r>
  <r>
    <x v="39"/>
    <x v="50"/>
    <x v="0"/>
    <x v="0"/>
    <n v="195.1"/>
    <n v="196.1"/>
    <n v="194.15"/>
    <d v="1899-12-30T15:00:00"/>
    <n v="1"/>
    <n v="0.94999999999998863"/>
    <n v="1955"/>
    <n v="1857.2499999999777"/>
    <n v="176"/>
    <n v="1681.2499999999777"/>
    <s v="Yes"/>
    <n v="5.1255766273705797E-3"/>
    <n v="201681.24999999997"/>
  </r>
  <r>
    <x v="14"/>
    <x v="50"/>
    <x v="7"/>
    <x v="2"/>
    <n v="466.5"/>
    <n v="463"/>
    <n v="463"/>
    <d v="1899-12-30T11:15:00"/>
    <n v="3.5"/>
    <n v="-3.5"/>
    <n v="567"/>
    <n v="-1984.5"/>
    <n v="122"/>
    <n v="-2106.5"/>
    <s v="No"/>
    <n v="7.5026795284030001E-3"/>
    <n v="197893.5"/>
  </r>
  <r>
    <x v="14"/>
    <x v="50"/>
    <x v="7"/>
    <x v="3"/>
    <n v="463"/>
    <n v="466.5"/>
    <n v="463.75"/>
    <d v="1899-12-30T15:00:00"/>
    <n v="3.5"/>
    <n v="-0.75"/>
    <n v="567"/>
    <n v="-425.25"/>
    <n v="121"/>
    <n v="-546.25"/>
    <s v="No"/>
    <n v="7.5593952483801298E-3"/>
    <n v="199453.75"/>
  </r>
  <r>
    <x v="38"/>
    <x v="51"/>
    <x v="9"/>
    <x v="2"/>
    <n v="646.29999999999995"/>
    <n v="641.85"/>
    <n v="643.65"/>
    <d v="1899-12-30T15:00:00"/>
    <n v="4.4499999999999318"/>
    <n v="-2.6499999999999773"/>
    <n v="447"/>
    <n v="-1184.5499999999897"/>
    <n v="133"/>
    <n v="-1317.5499999999897"/>
    <s v="No"/>
    <n v="6.8853473619061301E-3"/>
    <n v="198682.45"/>
  </r>
  <r>
    <x v="4"/>
    <x v="51"/>
    <x v="7"/>
    <x v="0"/>
    <n v="274.7"/>
    <n v="276.35000000000002"/>
    <n v="274.8"/>
    <d v="1899-12-30T15:00:00"/>
    <n v="1.6500000000000341"/>
    <n v="-0.10000000000002274"/>
    <n v="1195"/>
    <n v="-119.50000000002717"/>
    <n v="152"/>
    <n v="-271.50000000002717"/>
    <s v="No"/>
    <n v="6.0065526028395804E-3"/>
    <n v="199728.49999999997"/>
  </r>
  <r>
    <x v="11"/>
    <x v="51"/>
    <x v="6"/>
    <x v="0"/>
    <n v="1540.45"/>
    <n v="1550"/>
    <n v="1538"/>
    <d v="1899-12-30T15:00:00"/>
    <n v="9.5499999999999545"/>
    <n v="2.4500000000000455"/>
    <n v="208"/>
    <n v="509.60000000000946"/>
    <n v="148"/>
    <n v="361.60000000000946"/>
    <s v="Yes"/>
    <n v="6.1994871628420004E-3"/>
    <n v="200361.60000000001"/>
  </r>
  <r>
    <x v="38"/>
    <x v="52"/>
    <x v="6"/>
    <x v="2"/>
    <n v="637"/>
    <n v="632.70000000000005"/>
    <n v="645.5"/>
    <d v="1899-12-30T15:00:00"/>
    <n v="4.2999999999999545"/>
    <n v="8.5"/>
    <n v="462"/>
    <n v="3927"/>
    <n v="137"/>
    <n v="3790"/>
    <s v="Yes"/>
    <n v="6.7503924646781103E-3"/>
    <n v="203790"/>
  </r>
  <r>
    <x v="19"/>
    <x v="52"/>
    <x v="0"/>
    <x v="0"/>
    <n v="1443.1"/>
    <n v="1447"/>
    <n v="1442.95"/>
    <d v="1899-12-30T15:00:00"/>
    <n v="3.9000000000000909"/>
    <n v="0.14999999999986358"/>
    <n v="509"/>
    <n v="76.34999999993056"/>
    <n v="338"/>
    <n v="-261.65000000006944"/>
    <s v="No"/>
    <n v="2.702515418197E-3"/>
    <n v="199738.34999999992"/>
  </r>
  <r>
    <x v="35"/>
    <x v="52"/>
    <x v="11"/>
    <x v="3"/>
    <n v="490.4"/>
    <n v="492.6"/>
    <n v="492.6"/>
    <d v="1899-12-30T14:00:00"/>
    <n v="2.2000000000000455"/>
    <n v="-2.2000000000000455"/>
    <n v="899"/>
    <n v="-1977.8000000000409"/>
    <n v="204"/>
    <n v="-2181.8000000000411"/>
    <s v="No"/>
    <n v="4.4861337683524596E-3"/>
    <n v="197818.19999999995"/>
  </r>
  <r>
    <x v="35"/>
    <x v="52"/>
    <x v="11"/>
    <x v="2"/>
    <n v="492.6"/>
    <n v="490.4"/>
    <n v="490.4"/>
    <d v="1899-12-30T13:30:00"/>
    <n v="2.2000000000000455"/>
    <n v="-2.2000000000000455"/>
    <n v="899"/>
    <n v="-1977.8000000000409"/>
    <n v="204"/>
    <n v="-2181.8000000000411"/>
    <s v="No"/>
    <n v="4.4660982541616804E-3"/>
    <n v="197818.19999999995"/>
  </r>
  <r>
    <x v="3"/>
    <x v="53"/>
    <x v="0"/>
    <x v="0"/>
    <n v="484.7"/>
    <n v="489.35"/>
    <n v="489.35"/>
    <d v="1899-12-30T14:30:00"/>
    <n v="4.6500000000000341"/>
    <n v="-4.6500000000000341"/>
    <n v="427"/>
    <n v="-1985.5500000000145"/>
    <n v="96"/>
    <n v="-2081.5500000000147"/>
    <s v="No"/>
    <n v="9.5935630286775996E-3"/>
    <n v="197918.44999999998"/>
  </r>
  <r>
    <x v="34"/>
    <x v="53"/>
    <x v="2"/>
    <x v="1"/>
    <n v="194.2"/>
    <n v="193.25"/>
    <n v="193.25"/>
    <d v="1899-12-30T13:00:00"/>
    <n v="0.94999999999998863"/>
    <n v="-0.94999999999998863"/>
    <n v="2055"/>
    <n v="-1952.2499999999766"/>
    <n v="184"/>
    <n v="-2136.2499999999764"/>
    <s v="No"/>
    <n v="4.8918640576724398E-3"/>
    <n v="197863.75000000003"/>
  </r>
  <r>
    <x v="34"/>
    <x v="53"/>
    <x v="0"/>
    <x v="0"/>
    <n v="193.25"/>
    <n v="194.2"/>
    <n v="194.2"/>
    <d v="1899-12-30T11:45:00"/>
    <n v="0.94999999999998863"/>
    <n v="-0.94999999999998863"/>
    <n v="2055"/>
    <n v="-1952.2499999999766"/>
    <n v="184"/>
    <n v="-2136.2499999999764"/>
    <s v="No"/>
    <n v="4.9159120310478099E-3"/>
    <n v="197863.75000000003"/>
  </r>
  <r>
    <x v="13"/>
    <x v="53"/>
    <x v="6"/>
    <x v="2"/>
    <n v="1271"/>
    <n v="1264.6500000000001"/>
    <n v="1275.1500000000001"/>
    <d v="1899-12-30T15:00:00"/>
    <n v="6.3499999999999091"/>
    <n v="4.1500000000000909"/>
    <n v="313"/>
    <n v="1298.9500000000285"/>
    <n v="184"/>
    <n v="1114.9500000000285"/>
    <s v="Yes"/>
    <n v="4.9960660896930797E-3"/>
    <n v="201114.95000000004"/>
  </r>
  <r>
    <x v="37"/>
    <x v="53"/>
    <x v="0"/>
    <x v="0"/>
    <n v="267.7"/>
    <n v="268.89999999999998"/>
    <n v="268.89999999999998"/>
    <d v="1899-12-30T15:00:00"/>
    <n v="1.1999999999999886"/>
    <n v="-1.1999999999999886"/>
    <n v="1635"/>
    <n v="-1961.9999999999814"/>
    <n v="202"/>
    <n v="-2163.9999999999814"/>
    <s v="No"/>
    <n v="4.4826298094881901E-3"/>
    <n v="197836.00000000003"/>
  </r>
  <r>
    <x v="5"/>
    <x v="54"/>
    <x v="2"/>
    <x v="2"/>
    <n v="1040.25"/>
    <n v="1034.7"/>
    <n v="1034.7"/>
    <d v="1899-12-30T11:45:00"/>
    <n v="5.5499999999999545"/>
    <n v="-5.5499999999999545"/>
    <n v="358"/>
    <n v="-1986.8999999999837"/>
    <n v="171"/>
    <n v="-2157.8999999999837"/>
    <s v="No"/>
    <n v="5.3352559480893602E-3"/>
    <n v="197842.1"/>
  </r>
  <r>
    <x v="5"/>
    <x v="54"/>
    <x v="2"/>
    <x v="3"/>
    <n v="1034.7"/>
    <n v="1040.25"/>
    <n v="1032.7"/>
    <d v="1899-12-30T15:00:00"/>
    <n v="5.5499999999999545"/>
    <n v="2"/>
    <n v="358"/>
    <n v="716"/>
    <n v="171"/>
    <n v="545"/>
    <s v="Yes"/>
    <n v="5.3638735865467798E-3"/>
    <n v="200545"/>
  </r>
  <r>
    <x v="13"/>
    <x v="54"/>
    <x v="0"/>
    <x v="2"/>
    <n v="1279"/>
    <n v="1272.3"/>
    <n v="1286.8"/>
    <d v="1899-12-30T15:00:00"/>
    <n v="6.7000000000000455"/>
    <n v="7.7999999999999545"/>
    <n v="297"/>
    <n v="2316.5999999999867"/>
    <n v="176"/>
    <n v="2140.5999999999867"/>
    <s v="Yes"/>
    <n v="5.2384675527756396E-3"/>
    <n v="202140.59999999998"/>
  </r>
  <r>
    <x v="16"/>
    <x v="55"/>
    <x v="0"/>
    <x v="0"/>
    <n v="320.5"/>
    <n v="322.85000000000002"/>
    <n v="319.45"/>
    <d v="1899-12-30T15:00:00"/>
    <n v="2.3500000000000227"/>
    <n v="1.0500000000000114"/>
    <n v="842"/>
    <n v="884.10000000000957"/>
    <n v="124"/>
    <n v="760.10000000000957"/>
    <s v="Yes"/>
    <n v="7.3322932917317396E-3"/>
    <n v="200760.1"/>
  </r>
  <r>
    <x v="0"/>
    <x v="55"/>
    <x v="0"/>
    <x v="0"/>
    <n v="2830"/>
    <n v="2844.4"/>
    <n v="2809"/>
    <d v="1899-12-30T15:00:00"/>
    <n v="14.400000000000091"/>
    <n v="21"/>
    <n v="138"/>
    <n v="2898"/>
    <n v="179"/>
    <n v="2719"/>
    <s v="Yes"/>
    <n v="5.08833922261487E-3"/>
    <n v="202719"/>
  </r>
  <r>
    <x v="29"/>
    <x v="55"/>
    <x v="6"/>
    <x v="1"/>
    <n v="339"/>
    <n v="336"/>
    <n v="338.7"/>
    <d v="1899-12-30T15:00:00"/>
    <n v="3"/>
    <n v="-0.30000000000001137"/>
    <n v="661"/>
    <n v="-198.30000000000751"/>
    <n v="104"/>
    <n v="-302.30000000000751"/>
    <s v="No"/>
    <n v="8.8495575221238902E-3"/>
    <n v="199697.69999999998"/>
  </r>
  <r>
    <x v="29"/>
    <x v="55"/>
    <x v="0"/>
    <x v="0"/>
    <n v="336"/>
    <n v="339"/>
    <n v="339"/>
    <d v="1899-12-30T10:30:00"/>
    <n v="3"/>
    <n v="-3"/>
    <n v="661"/>
    <n v="-1983"/>
    <n v="103"/>
    <n v="-2086"/>
    <s v="No"/>
    <n v="8.9285714285714298E-3"/>
    <n v="197914"/>
  </r>
  <r>
    <x v="38"/>
    <x v="55"/>
    <x v="9"/>
    <x v="0"/>
    <n v="643.79999999999995"/>
    <n v="647.5"/>
    <n v="643.85"/>
    <d v="1899-12-30T15:00:00"/>
    <n v="3.7000000000000455"/>
    <n v="-5.0000000000068212E-2"/>
    <n v="537"/>
    <n v="-26.85000000003663"/>
    <n v="160"/>
    <n v="-186.85000000003663"/>
    <s v="No"/>
    <n v="5.7471264367816802E-3"/>
    <n v="199813.14999999997"/>
  </r>
  <r>
    <x v="25"/>
    <x v="55"/>
    <x v="0"/>
    <x v="0"/>
    <n v="865.5"/>
    <n v="869.7"/>
    <n v="852.6"/>
    <d v="1899-12-30T15:00:00"/>
    <n v="4.2000000000000455"/>
    <n v="12.899999999999977"/>
    <n v="473"/>
    <n v="6101.6999999999889"/>
    <n v="187"/>
    <n v="5914.6999999999889"/>
    <s v="Yes"/>
    <n v="4.8526863084922501E-3"/>
    <n v="205914.69999999998"/>
  </r>
  <r>
    <x v="4"/>
    <x v="55"/>
    <x v="0"/>
    <x v="0"/>
    <n v="273.45"/>
    <n v="276.60000000000002"/>
    <n v="272.85000000000002"/>
    <d v="1899-12-30T15:00:00"/>
    <n v="3.1500000000000341"/>
    <n v="0.59999999999996589"/>
    <n v="630"/>
    <n v="377.99999999997851"/>
    <n v="80"/>
    <n v="297.99999999997851"/>
    <s v="Yes"/>
    <n v="1.1519473395502E-2"/>
    <n v="200297.99999999997"/>
  </r>
  <r>
    <x v="2"/>
    <x v="55"/>
    <x v="9"/>
    <x v="1"/>
    <n v="1387.45"/>
    <n v="1382.4"/>
    <n v="1382.4"/>
    <d v="1899-12-30T10:15:00"/>
    <n v="5.0499999999999545"/>
    <n v="-5.0499999999999545"/>
    <n v="394"/>
    <n v="-1989.6999999999821"/>
    <n v="252"/>
    <n v="-2241.6999999999821"/>
    <s v="No"/>
    <n v="3.6397708025514099E-3"/>
    <n v="197758.30000000002"/>
  </r>
  <r>
    <x v="2"/>
    <x v="55"/>
    <x v="0"/>
    <x v="0"/>
    <n v="1382.4"/>
    <n v="1387.45"/>
    <n v="1387.45"/>
    <d v="1899-12-30T10:15:00"/>
    <n v="5.0499999999999545"/>
    <n v="-5.0499999999999545"/>
    <n v="394"/>
    <n v="-1989.6999999999821"/>
    <n v="252"/>
    <n v="-2241.6999999999821"/>
    <s v="No"/>
    <n v="3.6530671296295999E-3"/>
    <n v="197758.30000000002"/>
  </r>
  <r>
    <x v="31"/>
    <x v="55"/>
    <x v="17"/>
    <x v="1"/>
    <n v="279.8"/>
    <n v="278"/>
    <n v="281.10000000000002"/>
    <d v="1899-12-30T15:00:00"/>
    <n v="1.8000000000000114"/>
    <n v="1.3000000000000114"/>
    <n v="1097"/>
    <n v="1426.1000000000124"/>
    <n v="142"/>
    <n v="1284.1000000000124"/>
    <s v="Yes"/>
    <n v="6.4331665475339901E-3"/>
    <n v="201284.1"/>
  </r>
  <r>
    <x v="31"/>
    <x v="55"/>
    <x v="0"/>
    <x v="0"/>
    <n v="278"/>
    <n v="279.8"/>
    <n v="279.8"/>
    <d v="1899-12-30T13:45:00"/>
    <n v="1.8000000000000114"/>
    <n v="-1.8000000000000114"/>
    <n v="1097"/>
    <n v="-1974.6000000000124"/>
    <n v="141"/>
    <n v="-2115.6000000000122"/>
    <s v="No"/>
    <n v="6.4748201438849301E-3"/>
    <n v="197884.4"/>
  </r>
  <r>
    <x v="6"/>
    <x v="55"/>
    <x v="0"/>
    <x v="0"/>
    <n v="465.6"/>
    <n v="467.7"/>
    <n v="464.6"/>
    <d v="1899-12-30T15:00:00"/>
    <n v="2.0999999999999659"/>
    <n v="1"/>
    <n v="942"/>
    <n v="942"/>
    <n v="202"/>
    <n v="740"/>
    <s v="Yes"/>
    <n v="4.5103092783504396E-3"/>
    <n v="200740"/>
  </r>
  <r>
    <x v="24"/>
    <x v="55"/>
    <x v="8"/>
    <x v="2"/>
    <n v="2438.9499999999998"/>
    <n v="2423.5"/>
    <n v="2423.5"/>
    <d v="1899-12-30T11:30:00"/>
    <n v="15.449999999999818"/>
    <n v="-15.449999999999818"/>
    <n v="129"/>
    <n v="-1993.0499999999765"/>
    <n v="145"/>
    <n v="-2138.0499999999765"/>
    <s v="No"/>
    <n v="6.3346932081427797E-3"/>
    <n v="197861.95"/>
  </r>
  <r>
    <x v="24"/>
    <x v="55"/>
    <x v="8"/>
    <x v="3"/>
    <n v="2423.5"/>
    <n v="2438.9499999999998"/>
    <n v="2410.1"/>
    <d v="1899-12-30T15:00:00"/>
    <n v="15.449999999999818"/>
    <n v="13.400000000000091"/>
    <n v="129"/>
    <n v="1728.6000000000117"/>
    <n v="144"/>
    <n v="1584.6000000000117"/>
    <s v="Yes"/>
    <n v="6.3750773674437003E-3"/>
    <n v="201584.6"/>
  </r>
  <r>
    <x v="10"/>
    <x v="55"/>
    <x v="9"/>
    <x v="0"/>
    <n v="3950.1"/>
    <n v="3973.85"/>
    <n v="3973.85"/>
    <d v="1899-12-30T14:15:00"/>
    <n v="23.75"/>
    <n v="-23.75"/>
    <n v="84"/>
    <n v="-1995"/>
    <n v="154"/>
    <n v="-2149"/>
    <s v="No"/>
    <n v="6.01250601250601E-3"/>
    <n v="197851"/>
  </r>
  <r>
    <x v="10"/>
    <x v="55"/>
    <x v="12"/>
    <x v="1"/>
    <n v="3973.85"/>
    <n v="3950.1"/>
    <n v="3950.1"/>
    <d v="1899-12-30T15:00:00"/>
    <n v="23.75"/>
    <n v="-23.75"/>
    <n v="84"/>
    <n v="-1995"/>
    <n v="154"/>
    <n v="-2149"/>
    <s v="No"/>
    <n v="5.9765718383935004E-3"/>
    <n v="197851"/>
  </r>
  <r>
    <x v="18"/>
    <x v="56"/>
    <x v="9"/>
    <x v="0"/>
    <n v="2635"/>
    <n v="2644"/>
    <n v="2639.35"/>
    <d v="1899-12-30T15:00:00"/>
    <n v="9"/>
    <n v="-4.3499999999999091"/>
    <n v="221"/>
    <n v="-961.3499999999799"/>
    <n v="269"/>
    <n v="-1230.3499999999799"/>
    <s v="No"/>
    <n v="3.41555977229602E-3"/>
    <n v="198769.65000000002"/>
  </r>
  <r>
    <x v="17"/>
    <x v="56"/>
    <x v="0"/>
    <x v="0"/>
    <n v="3326"/>
    <n v="3348.25"/>
    <n v="3322.65"/>
    <d v="1899-12-30T15:00:00"/>
    <n v="22.25"/>
    <n v="3.3499999999999091"/>
    <n v="89"/>
    <n v="298.14999999999191"/>
    <n v="137"/>
    <n v="161.14999999999191"/>
    <s v="Yes"/>
    <n v="6.6897173782321101E-3"/>
    <n v="200161.15"/>
  </r>
  <r>
    <x v="20"/>
    <x v="57"/>
    <x v="12"/>
    <x v="2"/>
    <n v="1071.5999999999999"/>
    <n v="1064.2"/>
    <n v="1064.2"/>
    <d v="1899-12-30T14:15:00"/>
    <n v="7.3999999999998636"/>
    <n v="-7.3999999999998636"/>
    <n v="269"/>
    <n v="-1990.5999999999633"/>
    <n v="133"/>
    <n v="-2123.5999999999631"/>
    <s v="No"/>
    <n v="6.9055617767822602E-3"/>
    <n v="197876.40000000002"/>
  </r>
  <r>
    <x v="20"/>
    <x v="57"/>
    <x v="12"/>
    <x v="3"/>
    <n v="1064.2"/>
    <n v="1071.5999999999999"/>
    <n v="1069.2"/>
    <d v="1899-12-30T15:00:00"/>
    <n v="7.3999999999998636"/>
    <n v="-5"/>
    <n v="269"/>
    <n v="-1345"/>
    <n v="132"/>
    <n v="-1477"/>
    <s v="No"/>
    <n v="6.9535801541062399E-3"/>
    <n v="198523"/>
  </r>
  <r>
    <x v="18"/>
    <x v="57"/>
    <x v="8"/>
    <x v="1"/>
    <n v="2634.1"/>
    <n v="2631.85"/>
    <n v="2631.85"/>
    <d v="1899-12-30T11:30:00"/>
    <n v="2.25"/>
    <n v="-2.25"/>
    <n v="879"/>
    <n v="-1977.75"/>
    <n v="1065"/>
    <n v="-3042.75"/>
    <s v="No"/>
    <n v="8.5418169393720802E-4"/>
    <n v="196957.25"/>
  </r>
  <r>
    <x v="18"/>
    <x v="57"/>
    <x v="0"/>
    <x v="0"/>
    <n v="2631.85"/>
    <n v="2634.1"/>
    <n v="2634.1"/>
    <d v="1899-12-30T11:30:00"/>
    <n v="2.25"/>
    <n v="-2.25"/>
    <n v="879"/>
    <n v="-1977.75"/>
    <n v="1065"/>
    <n v="-3042.75"/>
    <s v="No"/>
    <n v="8.5491194406976103E-4"/>
    <n v="196957.25"/>
  </r>
  <r>
    <x v="12"/>
    <x v="57"/>
    <x v="0"/>
    <x v="0"/>
    <n v="164.95"/>
    <n v="165.55"/>
    <n v="164"/>
    <d v="1899-12-30T15:00:00"/>
    <n v="0.60000000000002274"/>
    <n v="0.94999999999998863"/>
    <n v="3210"/>
    <n v="3049.4999999999636"/>
    <n v="243"/>
    <n v="2806.4999999999636"/>
    <s v="Yes"/>
    <n v="3.6374658987573401E-3"/>
    <n v="202806.49999999997"/>
  </r>
  <r>
    <x v="25"/>
    <x v="58"/>
    <x v="12"/>
    <x v="2"/>
    <n v="875.9"/>
    <n v="873"/>
    <n v="873"/>
    <d v="1899-12-30T14:15:00"/>
    <n v="2.8999999999999773"/>
    <n v="-2.8999999999999773"/>
    <n v="684"/>
    <n v="-1983.5999999999844"/>
    <n v="276"/>
    <n v="-2259.5999999999844"/>
    <s v="No"/>
    <n v="3.3108802374699998E-3"/>
    <n v="197740.40000000002"/>
  </r>
  <r>
    <x v="25"/>
    <x v="58"/>
    <x v="12"/>
    <x v="3"/>
    <n v="873"/>
    <n v="875.9"/>
    <n v="875.9"/>
    <d v="1899-12-30T15:00:00"/>
    <n v="2.8999999999999773"/>
    <n v="-2.8999999999999773"/>
    <n v="684"/>
    <n v="-1983.5999999999844"/>
    <n v="276"/>
    <n v="-2259.5999999999844"/>
    <s v="No"/>
    <n v="3.3218785796105101E-3"/>
    <n v="197740.40000000002"/>
  </r>
  <r>
    <x v="19"/>
    <x v="58"/>
    <x v="4"/>
    <x v="0"/>
    <n v="1516.05"/>
    <n v="1519.95"/>
    <n v="1519.95"/>
    <d v="1899-12-30T14:00:00"/>
    <n v="3.9000000000000909"/>
    <n v="-3.9000000000000909"/>
    <n v="509"/>
    <n v="-1985.1000000000463"/>
    <n v="356"/>
    <n v="-2341.1000000000463"/>
    <s v="No"/>
    <n v="2.5724745226081498E-3"/>
    <n v="197658.89999999997"/>
  </r>
  <r>
    <x v="19"/>
    <x v="58"/>
    <x v="1"/>
    <x v="1"/>
    <n v="1519.95"/>
    <n v="1516.05"/>
    <n v="1516.05"/>
    <d v="1899-12-30T14:00:00"/>
    <n v="3.9000000000000909"/>
    <n v="-3.9000000000000909"/>
    <n v="509"/>
    <n v="-1985.1000000000463"/>
    <n v="356"/>
    <n v="-2341.1000000000463"/>
    <s v="No"/>
    <n v="2.5658738774302402E-3"/>
    <n v="197658.89999999997"/>
  </r>
  <r>
    <x v="17"/>
    <x v="58"/>
    <x v="5"/>
    <x v="3"/>
    <n v="3245.05"/>
    <n v="3265"/>
    <n v="3233.3"/>
    <d v="1899-12-30T15:00:00"/>
    <n v="19.949999999999818"/>
    <n v="11.75"/>
    <n v="100"/>
    <n v="1175"/>
    <n v="150"/>
    <n v="1025"/>
    <s v="Yes"/>
    <n v="6.1478251490731496E-3"/>
    <n v="201025"/>
  </r>
  <r>
    <x v="17"/>
    <x v="58"/>
    <x v="5"/>
    <x v="2"/>
    <n v="3265"/>
    <n v="3245.05"/>
    <n v="3245.05"/>
    <d v="1899-12-30T11:00:00"/>
    <n v="19.949999999999818"/>
    <n v="-19.949999999999818"/>
    <n v="100"/>
    <n v="-1994.9999999999818"/>
    <n v="150"/>
    <n v="-2144.9999999999818"/>
    <s v="No"/>
    <n v="6.1102603369065298E-3"/>
    <n v="197855.00000000003"/>
  </r>
  <r>
    <x v="36"/>
    <x v="58"/>
    <x v="16"/>
    <x v="3"/>
    <n v="863.45"/>
    <n v="867.35"/>
    <n v="867.35"/>
    <d v="1899-12-30T12:45:00"/>
    <n v="3.8999999999999773"/>
    <n v="-3.8999999999999773"/>
    <n v="509"/>
    <n v="-1985.0999999999885"/>
    <n v="203"/>
    <n v="-2188.0999999999885"/>
    <s v="No"/>
    <n v="4.5167641438415397E-3"/>
    <n v="197811.90000000002"/>
  </r>
  <r>
    <x v="36"/>
    <x v="58"/>
    <x v="16"/>
    <x v="2"/>
    <n v="867.35"/>
    <n v="863.45"/>
    <n v="863.45"/>
    <d v="1899-12-30T12:45:00"/>
    <n v="3.8999999999999773"/>
    <n v="-3.8999999999999773"/>
    <n v="509"/>
    <n v="-1985.0999999999885"/>
    <n v="203"/>
    <n v="-2188.0999999999885"/>
    <s v="No"/>
    <n v="4.49645471839508E-3"/>
    <n v="197811.90000000002"/>
  </r>
  <r>
    <x v="13"/>
    <x v="58"/>
    <x v="12"/>
    <x v="2"/>
    <n v="1267.5"/>
    <n v="1262"/>
    <n v="1270.5999999999999"/>
    <d v="1899-12-30T15:00:00"/>
    <n v="5.5"/>
    <n v="3.0999999999999091"/>
    <n v="362"/>
    <n v="1122.1999999999671"/>
    <n v="212"/>
    <n v="910.19999999996708"/>
    <s v="Yes"/>
    <n v="4.3392504930966497E-3"/>
    <n v="200910.19999999995"/>
  </r>
  <r>
    <x v="7"/>
    <x v="58"/>
    <x v="3"/>
    <x v="0"/>
    <n v="719"/>
    <n v="724"/>
    <n v="714.2"/>
    <d v="1899-12-30T15:00:00"/>
    <n v="5"/>
    <n v="4.7999999999999545"/>
    <n v="398"/>
    <n v="1910.3999999999819"/>
    <n v="132"/>
    <n v="1778.3999999999819"/>
    <s v="Yes"/>
    <n v="6.9541029207232296E-3"/>
    <n v="201778.4"/>
  </r>
  <r>
    <x v="8"/>
    <x v="59"/>
    <x v="0"/>
    <x v="0"/>
    <n v="593.25"/>
    <n v="595.4"/>
    <n v="595.4"/>
    <d v="1899-12-30T13:00:00"/>
    <n v="2.1499999999999773"/>
    <n v="-2.1499999999999773"/>
    <n v="920"/>
    <n v="-1977.9999999999791"/>
    <n v="252"/>
    <n v="-2229.9999999999791"/>
    <s v="No"/>
    <n v="3.6241045090602201E-3"/>
    <n v="197770.00000000003"/>
  </r>
  <r>
    <x v="8"/>
    <x v="59"/>
    <x v="15"/>
    <x v="1"/>
    <n v="595.4"/>
    <n v="593.25"/>
    <n v="593.25"/>
    <d v="1899-12-30T13:00:00"/>
    <n v="2.1499999999999773"/>
    <n v="-2.1499999999999773"/>
    <n v="920"/>
    <n v="-1977.9999999999791"/>
    <n v="252"/>
    <n v="-2229.9999999999791"/>
    <s v="No"/>
    <n v="3.6110178031574999E-3"/>
    <n v="197770.00000000003"/>
  </r>
  <r>
    <x v="9"/>
    <x v="59"/>
    <x v="9"/>
    <x v="0"/>
    <n v="25430.9"/>
    <n v="25573.5"/>
    <n v="25573.5"/>
    <d v="1899-12-30T14:45:00"/>
    <n v="142.59999999999854"/>
    <n v="-142.59999999999854"/>
    <n v="14"/>
    <n v="-1996.3999999999796"/>
    <n v="165"/>
    <n v="-2161.3999999999796"/>
    <s v="No"/>
    <n v="5.6073516863342802E-3"/>
    <n v="197838.60000000003"/>
  </r>
  <r>
    <x v="22"/>
    <x v="59"/>
    <x v="6"/>
    <x v="0"/>
    <n v="378.05"/>
    <n v="379.85"/>
    <n v="376.5"/>
    <d v="1899-12-30T15:00:00"/>
    <n v="1.8000000000000114"/>
    <n v="1.5500000000000114"/>
    <n v="1097"/>
    <n v="1700.3500000000124"/>
    <n v="191"/>
    <n v="1509.3500000000124"/>
    <s v="Yes"/>
    <n v="4.7612749636291802E-3"/>
    <n v="201509.35"/>
  </r>
  <r>
    <x v="21"/>
    <x v="60"/>
    <x v="0"/>
    <x v="0"/>
    <n v="1438"/>
    <n v="1441.1"/>
    <n v="1433.9"/>
    <d v="1899-12-30T15:00:00"/>
    <n v="3.0999999999999091"/>
    <n v="4.0999999999999091"/>
    <n v="640"/>
    <n v="2623.9999999999418"/>
    <n v="423"/>
    <n v="2200.9999999999418"/>
    <s v="Yes"/>
    <n v="2.1557719054241401E-3"/>
    <n v="202200.99999999994"/>
  </r>
  <r>
    <x v="1"/>
    <x v="60"/>
    <x v="9"/>
    <x v="1"/>
    <n v="907.85"/>
    <n v="906"/>
    <n v="906"/>
    <d v="1899-12-30T10:15:00"/>
    <n v="1.8500000000000227"/>
    <n v="-1.8500000000000227"/>
    <n v="1067"/>
    <n v="-1973.9500000000244"/>
    <n v="446"/>
    <n v="-2419.9500000000244"/>
    <s v="No"/>
    <n v="2.0377815718455902E-3"/>
    <n v="197580.05"/>
  </r>
  <r>
    <x v="1"/>
    <x v="60"/>
    <x v="0"/>
    <x v="0"/>
    <n v="906"/>
    <n v="907.85"/>
    <n v="907.85"/>
    <d v="1899-12-30T10:15:00"/>
    <n v="1.8500000000000227"/>
    <n v="-1.8500000000000227"/>
    <n v="1067"/>
    <n v="-1973.9500000000244"/>
    <n v="446"/>
    <n v="-2419.9500000000244"/>
    <s v="No"/>
    <n v="2.04194260485654E-3"/>
    <n v="197580.05"/>
  </r>
  <r>
    <x v="24"/>
    <x v="60"/>
    <x v="9"/>
    <x v="1"/>
    <n v="2425.5"/>
    <n v="2418.4"/>
    <n v="2418.4"/>
    <d v="1899-12-30T11:15:00"/>
    <n v="7.0999999999999091"/>
    <n v="-7.0999999999999091"/>
    <n v="280"/>
    <n v="-1987.9999999999745"/>
    <n v="312"/>
    <n v="-2299.9999999999745"/>
    <s v="No"/>
    <n v="2.9272314986600301E-3"/>
    <n v="197700.00000000003"/>
  </r>
  <r>
    <x v="24"/>
    <x v="60"/>
    <x v="0"/>
    <x v="0"/>
    <n v="2418.4"/>
    <n v="2425.5"/>
    <n v="2425.5"/>
    <d v="1899-12-30T10:15:00"/>
    <n v="7.0999999999999091"/>
    <n v="-7.0999999999999091"/>
    <n v="280"/>
    <n v="-1987.9999999999745"/>
    <n v="312"/>
    <n v="-2299.9999999999745"/>
    <s v="No"/>
    <n v="2.9358253390671099E-3"/>
    <n v="197700.00000000003"/>
  </r>
  <r>
    <x v="7"/>
    <x v="60"/>
    <x v="1"/>
    <x v="2"/>
    <n v="733.95"/>
    <n v="731.1"/>
    <n v="731.1"/>
    <d v="1899-12-30T14:00:00"/>
    <n v="2.8500000000000227"/>
    <n v="-2.8500000000000227"/>
    <n v="696"/>
    <n v="-1983.6000000000158"/>
    <n v="235"/>
    <n v="-2218.6000000000158"/>
    <s v="No"/>
    <n v="3.8830983036991901E-3"/>
    <n v="197781.4"/>
  </r>
  <r>
    <x v="7"/>
    <x v="60"/>
    <x v="1"/>
    <x v="3"/>
    <n v="731.1"/>
    <n v="733.95"/>
    <n v="733.95"/>
    <d v="1899-12-30T14:00:00"/>
    <n v="2.8500000000000227"/>
    <n v="-2.8500000000000227"/>
    <n v="696"/>
    <n v="-1983.6000000000158"/>
    <n v="235"/>
    <n v="-2218.6000000000158"/>
    <s v="No"/>
    <n v="3.8982355354944898E-3"/>
    <n v="197781.4"/>
  </r>
  <r>
    <x v="8"/>
    <x v="61"/>
    <x v="0"/>
    <x v="0"/>
    <n v="595.54999999999995"/>
    <n v="598.5"/>
    <n v="593.4"/>
    <d v="1899-12-30T15:00:00"/>
    <n v="2.9500000000000455"/>
    <n v="2.1499999999999773"/>
    <n v="672"/>
    <n v="1444.7999999999847"/>
    <n v="184"/>
    <n v="1260.7999999999847"/>
    <s v="Yes"/>
    <n v="4.95340441608605E-3"/>
    <n v="201260.79999999999"/>
  </r>
  <r>
    <x v="28"/>
    <x v="61"/>
    <x v="3"/>
    <x v="2"/>
    <n v="194.8"/>
    <n v="192.5"/>
    <n v="195.8"/>
    <d v="1899-12-30T15:00:00"/>
    <n v="2.3000000000000114"/>
    <n v="1"/>
    <n v="860"/>
    <n v="860"/>
    <n v="78"/>
    <n v="782"/>
    <s v="Yes"/>
    <n v="1.1806981519507201E-2"/>
    <n v="200782"/>
  </r>
  <r>
    <x v="36"/>
    <x v="61"/>
    <x v="5"/>
    <x v="2"/>
    <n v="886.05"/>
    <n v="881.75"/>
    <n v="889.7"/>
    <d v="1899-12-30T15:00:00"/>
    <n v="4.2999999999999545"/>
    <n v="3.6500000000000909"/>
    <n v="462"/>
    <n v="1686.300000000042"/>
    <n v="189"/>
    <n v="1497.300000000042"/>
    <s v="Yes"/>
    <n v="4.8529992664070399E-3"/>
    <n v="201497.30000000005"/>
  </r>
  <r>
    <x v="35"/>
    <x v="61"/>
    <x v="0"/>
    <x v="2"/>
    <n v="493.9"/>
    <n v="490.35"/>
    <n v="493.4"/>
    <d v="1899-12-30T15:00:00"/>
    <n v="3.5499999999999545"/>
    <n v="-0.5"/>
    <n v="559"/>
    <n v="-279.5"/>
    <n v="127"/>
    <n v="-406.5"/>
    <s v="No"/>
    <n v="7.1876898157520802E-3"/>
    <n v="199593.5"/>
  </r>
  <r>
    <x v="24"/>
    <x v="61"/>
    <x v="0"/>
    <x v="0"/>
    <n v="2402.35"/>
    <n v="2407.9499999999998"/>
    <n v="2407.9499999999998"/>
    <d v="1899-12-30T15:15:00"/>
    <n v="5.5999999999999091"/>
    <n v="-5.5999999999999091"/>
    <n v="355"/>
    <n v="-1987.9999999999677"/>
    <n v="393"/>
    <n v="-2380.9999999999677"/>
    <s v="No"/>
    <n v="2.33105084604654E-3"/>
    <n v="197619.00000000003"/>
  </r>
  <r>
    <x v="10"/>
    <x v="61"/>
    <x v="9"/>
    <x v="0"/>
    <n v="4031.3"/>
    <n v="4045"/>
    <n v="4045"/>
    <d v="1899-12-30T10:45:00"/>
    <n v="13.699999999999818"/>
    <n v="-13.699999999999818"/>
    <n v="145"/>
    <n v="-1986.4999999999736"/>
    <n v="270"/>
    <n v="-2256.4999999999736"/>
    <s v="No"/>
    <n v="3.39840746161283E-3"/>
    <n v="197743.50000000003"/>
  </r>
  <r>
    <x v="10"/>
    <x v="61"/>
    <x v="3"/>
    <x v="1"/>
    <n v="4045"/>
    <n v="4031.3"/>
    <n v="4083.35"/>
    <d v="1899-12-30T15:00:00"/>
    <n v="13.699999999999818"/>
    <n v="38.349999999999909"/>
    <n v="145"/>
    <n v="5560.7499999999873"/>
    <n v="272"/>
    <n v="5288.7499999999873"/>
    <s v="Yes"/>
    <n v="3.3868974042026699E-3"/>
    <n v="205288.75"/>
  </r>
  <r>
    <x v="26"/>
    <x v="62"/>
    <x v="0"/>
    <x v="0"/>
    <n v="286.14999999999998"/>
    <n v="287.7"/>
    <n v="286.55"/>
    <d v="1899-12-30T15:00:00"/>
    <n v="1.5500000000000114"/>
    <n v="-0.40000000000003411"/>
    <n v="1271"/>
    <n v="-508.40000000004335"/>
    <n v="168"/>
    <n v="-676.40000000004329"/>
    <s v="No"/>
    <n v="5.4167394723047798E-3"/>
    <n v="199323.59999999995"/>
  </r>
  <r>
    <x v="32"/>
    <x v="62"/>
    <x v="11"/>
    <x v="1"/>
    <n v="687.65"/>
    <n v="685.55"/>
    <n v="685.55"/>
    <d v="1899-12-30T14:45:00"/>
    <n v="2.1000000000000227"/>
    <n v="-2.1000000000000227"/>
    <n v="942"/>
    <n v="-1978.2000000000214"/>
    <n v="298"/>
    <n v="-2276.2000000000216"/>
    <s v="No"/>
    <n v="3.05387915363924E-3"/>
    <n v="197723.8"/>
  </r>
  <r>
    <x v="32"/>
    <x v="62"/>
    <x v="9"/>
    <x v="0"/>
    <n v="685.55"/>
    <n v="687.65"/>
    <n v="687.65"/>
    <d v="1899-12-30T13:30:00"/>
    <n v="2.1000000000000227"/>
    <n v="-2.1000000000000227"/>
    <n v="942"/>
    <n v="-1978.2000000000214"/>
    <n v="298"/>
    <n v="-2276.2000000000216"/>
    <s v="No"/>
    <n v="3.06323389978852E-3"/>
    <n v="197723.8"/>
  </r>
  <r>
    <x v="25"/>
    <x v="63"/>
    <x v="0"/>
    <x v="0"/>
    <n v="851"/>
    <n v="854.45"/>
    <n v="854.45"/>
    <d v="1899-12-30T10:30:00"/>
    <n v="3.4500000000000455"/>
    <n v="-3.4500000000000455"/>
    <n v="575"/>
    <n v="-1983.7500000000261"/>
    <n v="226"/>
    <n v="-2209.7500000000264"/>
    <s v="No"/>
    <n v="4.0540540540541098E-3"/>
    <n v="197790.24999999997"/>
  </r>
  <r>
    <x v="25"/>
    <x v="63"/>
    <x v="6"/>
    <x v="1"/>
    <n v="854.45"/>
    <n v="851"/>
    <n v="851"/>
    <d v="1899-12-30T11:45:00"/>
    <n v="3.4500000000000455"/>
    <n v="-3.4500000000000455"/>
    <n v="575"/>
    <n v="-1983.7500000000261"/>
    <n v="226"/>
    <n v="-2209.7500000000264"/>
    <s v="No"/>
    <n v="4.0376850605653297E-3"/>
    <n v="197790.24999999997"/>
  </r>
  <r>
    <x v="1"/>
    <x v="63"/>
    <x v="0"/>
    <x v="0"/>
    <n v="925.65"/>
    <n v="928.75"/>
    <n v="925.55"/>
    <d v="1899-12-30T15:00:00"/>
    <n v="3.1000000000000227"/>
    <n v="0.10000000000002274"/>
    <n v="640"/>
    <n v="64.000000000014552"/>
    <n v="273"/>
    <n v="-208.99999999998545"/>
    <s v="No"/>
    <n v="3.3489980014044401E-3"/>
    <n v="199791"/>
  </r>
  <r>
    <x v="30"/>
    <x v="63"/>
    <x v="8"/>
    <x v="0"/>
    <n v="509.15"/>
    <n v="511.75"/>
    <n v="511.75"/>
    <d v="1899-12-30T13:30:00"/>
    <n v="2.6000000000000227"/>
    <n v="-2.6000000000000227"/>
    <n v="762"/>
    <n v="-1981.2000000000173"/>
    <n v="179"/>
    <n v="-2160.2000000000171"/>
    <s v="No"/>
    <n v="5.1065501325739402E-3"/>
    <n v="197839.8"/>
  </r>
  <r>
    <x v="30"/>
    <x v="63"/>
    <x v="11"/>
    <x v="1"/>
    <n v="511.75"/>
    <n v="509.15"/>
    <n v="511.95"/>
    <d v="1899-12-30T15:00:00"/>
    <n v="2.6000000000000227"/>
    <n v="0.19999999999998863"/>
    <n v="762"/>
    <n v="152.39999999999134"/>
    <n v="180"/>
    <n v="-27.600000000008663"/>
    <s v="No"/>
    <n v="5.0806057645335096E-3"/>
    <n v="199972.4"/>
  </r>
  <r>
    <x v="15"/>
    <x v="64"/>
    <x v="12"/>
    <x v="1"/>
    <n v="444.95"/>
    <n v="443.45"/>
    <n v="443.45"/>
    <d v="1899-12-30T15:00:00"/>
    <n v="1.5"/>
    <n v="-1.5"/>
    <n v="1313"/>
    <n v="-1969.5"/>
    <n v="269"/>
    <n v="-2238.5"/>
    <s v="No"/>
    <n v="3.3711652994718498E-3"/>
    <n v="197761.5"/>
  </r>
  <r>
    <x v="15"/>
    <x v="64"/>
    <x v="16"/>
    <x v="0"/>
    <n v="443.45"/>
    <n v="444.95"/>
    <n v="444.95"/>
    <d v="1899-12-30T14:15:00"/>
    <n v="1.5"/>
    <n v="-1.5"/>
    <n v="1313"/>
    <n v="-1969.5"/>
    <n v="269"/>
    <n v="-2238.5"/>
    <s v="No"/>
    <n v="3.3825684970120598E-3"/>
    <n v="197761.5"/>
  </r>
  <r>
    <x v="18"/>
    <x v="65"/>
    <x v="9"/>
    <x v="0"/>
    <n v="2635.05"/>
    <n v="2646"/>
    <n v="2629.45"/>
    <d v="1899-12-30T15:00:00"/>
    <n v="10.949999999999818"/>
    <n v="5.6000000000003638"/>
    <n v="182"/>
    <n v="1019.2000000000662"/>
    <n v="221"/>
    <n v="798.20000000006621"/>
    <s v="Yes"/>
    <n v="4.1555188706095996E-3"/>
    <n v="200798.20000000007"/>
  </r>
  <r>
    <x v="23"/>
    <x v="65"/>
    <x v="0"/>
    <x v="0"/>
    <n v="1086.25"/>
    <n v="1094.75"/>
    <n v="1088.45"/>
    <d v="1899-12-30T15:00:00"/>
    <n v="8.5"/>
    <n v="-2.2000000000000455"/>
    <n v="234"/>
    <n v="-514.80000000001064"/>
    <n v="118"/>
    <n v="-632.80000000001064"/>
    <s v="No"/>
    <n v="7.8250863060989606E-3"/>
    <n v="199367.19999999998"/>
  </r>
  <r>
    <x v="19"/>
    <x v="65"/>
    <x v="6"/>
    <x v="2"/>
    <n v="1475.65"/>
    <n v="1467.95"/>
    <n v="1475.85"/>
    <d v="1899-12-30T15:00:00"/>
    <n v="7.7000000000000455"/>
    <n v="0.1999999999998181"/>
    <n v="258"/>
    <n v="51.59999999995307"/>
    <n v="176"/>
    <n v="-124.40000000004693"/>
    <s v="No"/>
    <n v="5.2180395080134497E-3"/>
    <n v="199875.59999999995"/>
  </r>
  <r>
    <x v="4"/>
    <x v="65"/>
    <x v="0"/>
    <x v="2"/>
    <n v="281.25"/>
    <n v="278.14999999999998"/>
    <n v="283.85000000000002"/>
    <d v="1899-12-30T15:00:00"/>
    <n v="3.1000000000000227"/>
    <n v="2.6000000000000227"/>
    <n v="640"/>
    <n v="1664.0000000000146"/>
    <n v="84"/>
    <n v="1580.0000000000146"/>
    <s v="Yes"/>
    <n v="1.10222222222223E-2"/>
    <n v="201580"/>
  </r>
  <r>
    <x v="31"/>
    <x v="65"/>
    <x v="0"/>
    <x v="2"/>
    <n v="273.8"/>
    <n v="273.10000000000002"/>
    <n v="282.3"/>
    <d v="1899-12-30T15:00:00"/>
    <n v="0.69999999999998863"/>
    <n v="8.5"/>
    <n v="2766"/>
    <n v="23511"/>
    <n v="354"/>
    <n v="23157"/>
    <s v="Yes"/>
    <n v="2.5566106647187301E-3"/>
    <n v="223157"/>
  </r>
  <r>
    <x v="37"/>
    <x v="65"/>
    <x v="11"/>
    <x v="2"/>
    <n v="292.64999999999998"/>
    <n v="290.5"/>
    <n v="294.25"/>
    <d v="1899-12-30T15:00:00"/>
    <n v="2.1499999999999773"/>
    <n v="1.6000000000000227"/>
    <n v="920"/>
    <n v="1472.0000000000209"/>
    <n v="125"/>
    <n v="1347.0000000000209"/>
    <s v="Yes"/>
    <n v="7.3466598325644204E-3"/>
    <n v="201347.00000000003"/>
  </r>
  <r>
    <x v="22"/>
    <x v="66"/>
    <x v="0"/>
    <x v="0"/>
    <n v="382"/>
    <n v="385.85"/>
    <n v="378.9"/>
    <d v="1899-12-30T15:00:00"/>
    <n v="3.8500000000000227"/>
    <n v="3.1000000000000227"/>
    <n v="516"/>
    <n v="1599.6000000000117"/>
    <n v="91"/>
    <n v="1508.6000000000117"/>
    <s v="Yes"/>
    <n v="1.00785340314137E-2"/>
    <n v="201508.6"/>
  </r>
  <r>
    <x v="25"/>
    <x v="66"/>
    <x v="9"/>
    <x v="1"/>
    <n v="830.2"/>
    <n v="827.4"/>
    <n v="832.1"/>
    <d v="1899-12-30T15:00:00"/>
    <n v="2.8000000000000682"/>
    <n v="1.8999999999999773"/>
    <n v="708"/>
    <n v="1345.1999999999839"/>
    <n v="271"/>
    <n v="1074.1999999999839"/>
    <s v="Yes"/>
    <n v="3.3726812816189701E-3"/>
    <n v="201074.19999999998"/>
  </r>
  <r>
    <x v="25"/>
    <x v="66"/>
    <x v="0"/>
    <x v="0"/>
    <n v="827.4"/>
    <n v="830.2"/>
    <n v="830.2"/>
    <d v="1899-12-30T10:15:00"/>
    <n v="2.8000000000000682"/>
    <n v="-2.8000000000000682"/>
    <n v="708"/>
    <n v="-1982.4000000000483"/>
    <n v="270"/>
    <n v="-2252.4000000000483"/>
    <s v="No"/>
    <n v="3.38409475465321E-3"/>
    <n v="197747.59999999995"/>
  </r>
  <r>
    <x v="21"/>
    <x v="67"/>
    <x v="2"/>
    <x v="1"/>
    <n v="1443.75"/>
    <n v="1441"/>
    <n v="1441"/>
    <d v="1899-12-30T12:15:00"/>
    <n v="2.75"/>
    <n v="-2.75"/>
    <n v="721"/>
    <n v="-1982.75"/>
    <n v="479"/>
    <n v="-2461.75"/>
    <s v="No"/>
    <n v="1.9047619047619E-3"/>
    <n v="197538.25"/>
  </r>
  <r>
    <x v="21"/>
    <x v="67"/>
    <x v="0"/>
    <x v="0"/>
    <n v="1441"/>
    <n v="1443.75"/>
    <n v="1443.75"/>
    <d v="1899-12-30T11:45:00"/>
    <n v="2.75"/>
    <n v="-2.75"/>
    <n v="721"/>
    <n v="-1982.75"/>
    <n v="479"/>
    <n v="-2461.75"/>
    <s v="No"/>
    <n v="1.90839694656489E-3"/>
    <n v="197538.25"/>
  </r>
  <r>
    <x v="37"/>
    <x v="67"/>
    <x v="5"/>
    <x v="2"/>
    <n v="292.5"/>
    <n v="291.3"/>
    <n v="291.3"/>
    <d v="1899-12-30T11:00:00"/>
    <n v="1.1999999999999886"/>
    <n v="-1.1999999999999886"/>
    <n v="1635"/>
    <n v="-1961.9999999999814"/>
    <n v="220"/>
    <n v="-2181.9999999999814"/>
    <s v="No"/>
    <n v="4.1025641025640601E-3"/>
    <n v="197818.00000000003"/>
  </r>
  <r>
    <x v="37"/>
    <x v="67"/>
    <x v="5"/>
    <x v="3"/>
    <n v="291.3"/>
    <n v="292.5"/>
    <n v="291.7"/>
    <d v="1899-12-30T15:00:00"/>
    <n v="1.1999999999999886"/>
    <n v="-0.39999999999997726"/>
    <n v="1635"/>
    <n v="-653.99999999996282"/>
    <n v="220"/>
    <n v="-873.99999999996282"/>
    <s v="No"/>
    <n v="4.1194644696189104E-3"/>
    <n v="199126.00000000003"/>
  </r>
  <r>
    <x v="19"/>
    <x v="68"/>
    <x v="8"/>
    <x v="2"/>
    <n v="1491.5"/>
    <n v="1482.5"/>
    <n v="1482.5"/>
    <d v="1899-12-30T11:30:00"/>
    <n v="9"/>
    <n v="-9"/>
    <n v="221"/>
    <n v="-1989"/>
    <n v="152"/>
    <n v="-2141"/>
    <s v="No"/>
    <n v="6.0341937646664397E-3"/>
    <n v="197859"/>
  </r>
  <r>
    <x v="19"/>
    <x v="68"/>
    <x v="8"/>
    <x v="3"/>
    <n v="1482.5"/>
    <n v="1491.5"/>
    <n v="1479.85"/>
    <d v="1899-12-30T15:00:00"/>
    <n v="9"/>
    <n v="2.6500000000000909"/>
    <n v="221"/>
    <n v="585.6500000000201"/>
    <n v="151"/>
    <n v="434.6500000000201"/>
    <s v="Yes"/>
    <n v="6.0708263069139999E-3"/>
    <n v="200434.65000000002"/>
  </r>
  <r>
    <x v="24"/>
    <x v="68"/>
    <x v="9"/>
    <x v="0"/>
    <n v="2305.9499999999998"/>
    <n v="2316.5"/>
    <n v="2316.5"/>
    <d v="1899-12-30T15:00:00"/>
    <n v="10.550000000000182"/>
    <n v="-10.550000000000182"/>
    <n v="189"/>
    <n v="-1993.9500000000344"/>
    <n v="201"/>
    <n v="-2194.9500000000344"/>
    <s v="No"/>
    <n v="4.5751208829333603E-3"/>
    <n v="197805.04999999996"/>
  </r>
  <r>
    <x v="30"/>
    <x v="68"/>
    <x v="11"/>
    <x v="0"/>
    <n v="491.6"/>
    <n v="493.4"/>
    <n v="493.4"/>
    <d v="1899-12-30T15:15:00"/>
    <n v="1.7999999999999545"/>
    <n v="-1.7999999999999545"/>
    <n v="1097"/>
    <n v="-1974.5999999999501"/>
    <n v="249"/>
    <n v="-2223.5999999999503"/>
    <s v="No"/>
    <n v="3.6615134255491301E-3"/>
    <n v="197776.40000000005"/>
  </r>
  <r>
    <x v="14"/>
    <x v="69"/>
    <x v="13"/>
    <x v="3"/>
    <n v="478.2"/>
    <n v="482"/>
    <n v="471.65"/>
    <d v="1899-12-30T15:00:00"/>
    <n v="3.8000000000000114"/>
    <n v="6.5500000000000114"/>
    <n v="523"/>
    <n v="3425.650000000006"/>
    <n v="115"/>
    <n v="3310.650000000006"/>
    <s v="Yes"/>
    <n v="7.9464659138435995E-3"/>
    <n v="203310.65"/>
  </r>
  <r>
    <x v="14"/>
    <x v="69"/>
    <x v="13"/>
    <x v="2"/>
    <n v="482"/>
    <n v="478.2"/>
    <n v="478.2"/>
    <d v="1899-12-30T12:30:00"/>
    <n v="3.8000000000000114"/>
    <n v="-3.8000000000000114"/>
    <n v="523"/>
    <n v="-1987.400000000006"/>
    <n v="116"/>
    <n v="-2103.400000000006"/>
    <s v="No"/>
    <n v="7.8838174273859196E-3"/>
    <n v="197896.6"/>
  </r>
  <r>
    <x v="1"/>
    <x v="70"/>
    <x v="7"/>
    <x v="0"/>
    <n v="911.7"/>
    <n v="916"/>
    <n v="908.35"/>
    <d v="1899-12-30T15:00:00"/>
    <n v="4.2999999999999545"/>
    <n v="3.3500000000000227"/>
    <n v="462"/>
    <n v="1547.7000000000105"/>
    <n v="194"/>
    <n v="1353.7000000000105"/>
    <s v="Yes"/>
    <n v="4.7164637490402003E-3"/>
    <n v="201353.7"/>
  </r>
  <r>
    <x v="8"/>
    <x v="71"/>
    <x v="11"/>
    <x v="0"/>
    <n v="574.20000000000005"/>
    <n v="576.5"/>
    <n v="574"/>
    <d v="1899-12-30T15:00:00"/>
    <n v="2.2999999999999545"/>
    <n v="0.20000000000004547"/>
    <n v="860"/>
    <n v="172.00000000003911"/>
    <n v="228"/>
    <n v="-55.999999999960892"/>
    <s v="No"/>
    <n v="4.00557297109013E-3"/>
    <n v="199944.00000000003"/>
  </r>
  <r>
    <x v="35"/>
    <x v="71"/>
    <x v="0"/>
    <x v="0"/>
    <n v="449.35"/>
    <n v="452.1"/>
    <n v="452.1"/>
    <d v="1899-12-30T10:30:00"/>
    <n v="2.75"/>
    <n v="-2.75"/>
    <n v="721"/>
    <n v="-1982.75"/>
    <n v="150"/>
    <n v="-2132.75"/>
    <s v="No"/>
    <n v="6.1199510403916798E-3"/>
    <n v="197867.25"/>
  </r>
  <r>
    <x v="35"/>
    <x v="71"/>
    <x v="6"/>
    <x v="1"/>
    <n v="452.1"/>
    <n v="449.35"/>
    <n v="455"/>
    <d v="1899-12-30T15:00:00"/>
    <n v="2.75"/>
    <n v="2.8999999999999773"/>
    <n v="721"/>
    <n v="2090.8999999999837"/>
    <n v="151"/>
    <n v="1939.8999999999837"/>
    <s v="Yes"/>
    <n v="6.0827250608272501E-3"/>
    <n v="201939.9"/>
  </r>
  <r>
    <x v="14"/>
    <x v="71"/>
    <x v="3"/>
    <x v="2"/>
    <n v="477.5"/>
    <n v="473.25"/>
    <n v="479.4"/>
    <d v="1899-12-30T15:00:00"/>
    <n v="4.25"/>
    <n v="1.8999999999999773"/>
    <n v="468"/>
    <n v="889.19999999998936"/>
    <n v="104"/>
    <n v="785.19999999998936"/>
    <s v="Yes"/>
    <n v="8.9005235602094192E-3"/>
    <n v="200785.19999999998"/>
  </r>
  <r>
    <x v="30"/>
    <x v="71"/>
    <x v="2"/>
    <x v="1"/>
    <n v="499.4"/>
    <n v="497.55"/>
    <n v="499.6"/>
    <d v="1899-12-30T15:00:00"/>
    <n v="1.8499999999999659"/>
    <n v="0.20000000000004547"/>
    <n v="1067"/>
    <n v="213.40000000004852"/>
    <n v="246"/>
    <n v="-32.599999999951478"/>
    <s v="No"/>
    <n v="3.7044453344012101E-3"/>
    <n v="199967.40000000005"/>
  </r>
  <r>
    <x v="30"/>
    <x v="71"/>
    <x v="0"/>
    <x v="0"/>
    <n v="497.55"/>
    <n v="499.4"/>
    <n v="499.4"/>
    <d v="1899-12-30T11:45:00"/>
    <n v="1.8499999999999659"/>
    <n v="-1.8499999999999659"/>
    <n v="1067"/>
    <n v="-1973.9499999999637"/>
    <n v="245"/>
    <n v="-2218.9499999999634"/>
    <s v="No"/>
    <n v="3.7182192744447101E-3"/>
    <n v="197781.05000000005"/>
  </r>
  <r>
    <x v="33"/>
    <x v="72"/>
    <x v="16"/>
    <x v="2"/>
    <n v="181.15"/>
    <n v="180.5"/>
    <n v="180.5"/>
    <d v="1899-12-30T12:45:00"/>
    <n v="0.65000000000000568"/>
    <n v="-0.65000000000000568"/>
    <n v="2971"/>
    <n v="-1931.1500000000169"/>
    <n v="248"/>
    <n v="-2179.1500000000169"/>
    <s v="No"/>
    <n v="3.5881865857024901E-3"/>
    <n v="197820.84999999998"/>
  </r>
  <r>
    <x v="33"/>
    <x v="72"/>
    <x v="16"/>
    <x v="3"/>
    <n v="180.5"/>
    <n v="181.15"/>
    <n v="181.15"/>
    <d v="1899-12-30T12:45:00"/>
    <n v="0.65000000000000568"/>
    <n v="-0.65000000000000568"/>
    <n v="2971"/>
    <n v="-1931.1500000000169"/>
    <n v="248"/>
    <n v="-2179.1500000000169"/>
    <s v="No"/>
    <n v="3.6011080332410302E-3"/>
    <n v="197820.84999999998"/>
  </r>
  <r>
    <x v="39"/>
    <x v="72"/>
    <x v="0"/>
    <x v="0"/>
    <n v="207.05"/>
    <n v="208.05"/>
    <n v="205.3"/>
    <d v="1899-12-30T15:00:00"/>
    <n v="1"/>
    <n v="1.75"/>
    <n v="1955"/>
    <n v="3421.25"/>
    <n v="186"/>
    <n v="3235.25"/>
    <s v="Yes"/>
    <n v="4.8297512678097104E-3"/>
    <n v="203235.25"/>
  </r>
  <r>
    <x v="15"/>
    <x v="72"/>
    <x v="3"/>
    <x v="2"/>
    <n v="426.85"/>
    <n v="425.05"/>
    <n v="427.55"/>
    <d v="1899-12-30T15:00:00"/>
    <n v="1.8000000000000114"/>
    <n v="0.69999999999998863"/>
    <n v="1097"/>
    <n v="767.89999999998759"/>
    <n v="216"/>
    <n v="551.89999999998759"/>
    <s v="Yes"/>
    <n v="4.2169380344383497E-3"/>
    <n v="200551.9"/>
  </r>
  <r>
    <x v="21"/>
    <x v="73"/>
    <x v="0"/>
    <x v="2"/>
    <n v="1531.2"/>
    <n v="1518.4"/>
    <n v="1533"/>
    <d v="1899-12-30T15:00:00"/>
    <n v="12.799999999999955"/>
    <n v="1.7999999999999545"/>
    <n v="155"/>
    <n v="278.99999999999295"/>
    <n v="110"/>
    <n v="168.99999999999295"/>
    <s v="Yes"/>
    <n v="8.3594566353186704E-3"/>
    <n v="200169"/>
  </r>
  <r>
    <x v="31"/>
    <x v="73"/>
    <x v="4"/>
    <x v="1"/>
    <n v="274.39999999999998"/>
    <n v="272.8"/>
    <n v="276.75"/>
    <d v="1899-12-30T15:00:00"/>
    <n v="1.5999999999999659"/>
    <n v="2.3500000000000227"/>
    <n v="1232"/>
    <n v="2895.200000000028"/>
    <n v="157"/>
    <n v="2738.200000000028"/>
    <s v="Yes"/>
    <n v="5.8309037900873403E-3"/>
    <n v="202738.20000000004"/>
  </r>
  <r>
    <x v="31"/>
    <x v="73"/>
    <x v="0"/>
    <x v="0"/>
    <n v="272.8"/>
    <n v="274.39999999999998"/>
    <n v="274.39999999999998"/>
    <d v="1899-12-30T13:15:00"/>
    <n v="1.5999999999999659"/>
    <n v="-1.5999999999999659"/>
    <n v="1232"/>
    <n v="-1971.199999999958"/>
    <n v="156"/>
    <n v="-2127.199999999958"/>
    <s v="No"/>
    <n v="5.8651026392960602E-3"/>
    <n v="197872.80000000005"/>
  </r>
  <r>
    <x v="7"/>
    <x v="73"/>
    <x v="0"/>
    <x v="2"/>
    <n v="788.4"/>
    <n v="783"/>
    <n v="794.75"/>
    <d v="1899-12-30T15:00:00"/>
    <n v="5.3999999999999773"/>
    <n v="6.3500000000000227"/>
    <n v="368"/>
    <n v="2336.8000000000084"/>
    <n v="134"/>
    <n v="2202.8000000000084"/>
    <s v="Yes"/>
    <n v="6.8493150684931199E-3"/>
    <n v="202202.80000000002"/>
  </r>
  <r>
    <x v="8"/>
    <x v="74"/>
    <x v="3"/>
    <x v="0"/>
    <n v="554.20000000000005"/>
    <n v="558.25"/>
    <n v="552.79999999999995"/>
    <d v="1899-12-30T15:00:00"/>
    <n v="4.0499999999999545"/>
    <n v="1.4000000000000909"/>
    <n v="491"/>
    <n v="687.40000000004466"/>
    <n v="126"/>
    <n v="561.40000000004466"/>
    <s v="Yes"/>
    <n v="7.3078311079032001E-3"/>
    <n v="200561.40000000005"/>
  </r>
  <r>
    <x v="33"/>
    <x v="74"/>
    <x v="0"/>
    <x v="0"/>
    <n v="180.9"/>
    <n v="181.45"/>
    <n v="181.45"/>
    <d v="1899-12-30T11:45:00"/>
    <n v="0.54999999999998295"/>
    <n v="-0.54999999999998295"/>
    <n v="3490"/>
    <n v="-1919.4999999999404"/>
    <n v="291"/>
    <n v="-2210.4999999999404"/>
    <s v="No"/>
    <n v="3.0403537866223501E-3"/>
    <n v="197789.50000000006"/>
  </r>
  <r>
    <x v="33"/>
    <x v="74"/>
    <x v="2"/>
    <x v="1"/>
    <n v="181.45"/>
    <n v="180.9"/>
    <n v="181.5"/>
    <d v="1899-12-30T15:00:00"/>
    <n v="0.54999999999998295"/>
    <n v="5.0000000000011369E-2"/>
    <n v="3490"/>
    <n v="174.50000000003968"/>
    <n v="292"/>
    <n v="-117.49999999996032"/>
    <s v="No"/>
    <n v="3.0311380545603901E-3"/>
    <n v="199882.50000000003"/>
  </r>
  <r>
    <x v="13"/>
    <x v="74"/>
    <x v="11"/>
    <x v="0"/>
    <n v="1433.5"/>
    <n v="1446.6"/>
    <n v="1434.8"/>
    <d v="1899-12-30T15:00:00"/>
    <n v="13.099999999999909"/>
    <n v="-1.2999999999999545"/>
    <n v="152"/>
    <n v="-197.59999999999309"/>
    <n v="101"/>
    <n v="-298.59999999999309"/>
    <s v="No"/>
    <n v="9.1384722706661405E-3"/>
    <n v="199701.4"/>
  </r>
  <r>
    <x v="20"/>
    <x v="75"/>
    <x v="12"/>
    <x v="2"/>
    <n v="1106.45"/>
    <n v="1098.5999999999999"/>
    <n v="1098.5999999999999"/>
    <d v="1899-12-30T14:15:00"/>
    <n v="7.8500000000001364"/>
    <n v="-7.8500000000001364"/>
    <n v="254"/>
    <n v="-1993.9000000000347"/>
    <n v="129"/>
    <n v="-2122.9000000000347"/>
    <s v="No"/>
    <n v="7.0947625288084702E-3"/>
    <n v="197877.09999999998"/>
  </r>
  <r>
    <x v="20"/>
    <x v="75"/>
    <x v="12"/>
    <x v="3"/>
    <n v="1098.5999999999999"/>
    <n v="1106.45"/>
    <n v="1106.45"/>
    <d v="1899-12-30T14:15:00"/>
    <n v="7.8500000000001364"/>
    <n v="-7.8500000000001364"/>
    <n v="254"/>
    <n v="-1993.9000000000347"/>
    <n v="129"/>
    <n v="-2122.9000000000347"/>
    <s v="No"/>
    <n v="7.1454578554525196E-3"/>
    <n v="197877.09999999998"/>
  </r>
  <r>
    <x v="0"/>
    <x v="75"/>
    <x v="0"/>
    <x v="0"/>
    <n v="2878"/>
    <n v="2893.4"/>
    <n v="2893.4"/>
    <d v="1899-12-30T10:15:00"/>
    <n v="15.400000000000091"/>
    <n v="-15.400000000000091"/>
    <n v="129"/>
    <n v="-1986.6000000000117"/>
    <n v="172"/>
    <n v="-2158.6000000000117"/>
    <s v="No"/>
    <n v="5.3509381514941197E-3"/>
    <n v="197841.4"/>
  </r>
  <r>
    <x v="0"/>
    <x v="75"/>
    <x v="9"/>
    <x v="1"/>
    <n v="2893.4"/>
    <n v="2878"/>
    <n v="2878"/>
    <d v="1899-12-30T14:15:00"/>
    <n v="15.400000000000091"/>
    <n v="-15.400000000000091"/>
    <n v="129"/>
    <n v="-1986.6000000000117"/>
    <n v="172"/>
    <n v="-2158.6000000000117"/>
    <s v="No"/>
    <n v="5.3224580078800304E-3"/>
    <n v="197841.4"/>
  </r>
  <r>
    <x v="27"/>
    <x v="75"/>
    <x v="9"/>
    <x v="2"/>
    <n v="6377.15"/>
    <n v="6328"/>
    <n v="6419.1"/>
    <d v="1899-12-30T15:00:00"/>
    <n v="49.149999999999636"/>
    <n v="41.950000000000728"/>
    <n v="40"/>
    <n v="1678.0000000000291"/>
    <n v="118"/>
    <n v="1560.0000000000291"/>
    <s v="Yes"/>
    <n v="7.7072046290270202E-3"/>
    <n v="201560.00000000003"/>
  </r>
  <r>
    <x v="7"/>
    <x v="75"/>
    <x v="0"/>
    <x v="2"/>
    <n v="819.4"/>
    <n v="809.1"/>
    <n v="832.25"/>
    <d v="1899-12-30T15:00:00"/>
    <n v="10.299999999999955"/>
    <n v="12.850000000000023"/>
    <n v="193"/>
    <n v="2480.0500000000043"/>
    <n v="74"/>
    <n v="2406.0500000000043"/>
    <s v="Yes"/>
    <n v="1.25701732975347E-2"/>
    <n v="202406.05000000002"/>
  </r>
  <r>
    <x v="22"/>
    <x v="76"/>
    <x v="2"/>
    <x v="1"/>
    <n v="414.85"/>
    <n v="412"/>
    <n v="418.6"/>
    <d v="1899-12-30T15:00:00"/>
    <n v="2.8500000000000227"/>
    <n v="3.75"/>
    <n v="696"/>
    <n v="2610"/>
    <n v="134"/>
    <n v="2476"/>
    <s v="Yes"/>
    <n v="6.8699529950585099E-3"/>
    <n v="202476"/>
  </r>
  <r>
    <x v="22"/>
    <x v="76"/>
    <x v="0"/>
    <x v="0"/>
    <n v="412"/>
    <n v="414.85"/>
    <n v="414.85"/>
    <d v="1899-12-30T11:45:00"/>
    <n v="2.8500000000000227"/>
    <n v="-2.8500000000000227"/>
    <n v="696"/>
    <n v="-1983.6000000000158"/>
    <n v="133"/>
    <n v="-2116.6000000000158"/>
    <s v="No"/>
    <n v="6.9174757281553999E-3"/>
    <n v="197883.4"/>
  </r>
  <r>
    <x v="23"/>
    <x v="76"/>
    <x v="6"/>
    <x v="0"/>
    <n v="1151"/>
    <n v="1160.45"/>
    <n v="1160.45"/>
    <d v="1899-12-30T15:15:00"/>
    <n v="9.4500000000000455"/>
    <n v="-9.4500000000000455"/>
    <n v="211"/>
    <n v="-1993.9500000000096"/>
    <n v="113"/>
    <n v="-2106.9500000000098"/>
    <s v="No"/>
    <n v="8.2102519548219299E-3"/>
    <n v="197893.05"/>
  </r>
  <r>
    <x v="5"/>
    <x v="76"/>
    <x v="10"/>
    <x v="3"/>
    <n v="920.6"/>
    <n v="924"/>
    <n v="924"/>
    <d v="1899-12-30T15:00:00"/>
    <n v="3.3999999999999773"/>
    <n v="-3.3999999999999773"/>
    <n v="584"/>
    <n v="-1985.5999999999867"/>
    <n v="248"/>
    <n v="-2233.5999999999867"/>
    <s v="No"/>
    <n v="3.69324353682379E-3"/>
    <n v="197766.40000000002"/>
  </r>
  <r>
    <x v="5"/>
    <x v="76"/>
    <x v="10"/>
    <x v="2"/>
    <n v="924"/>
    <n v="920.6"/>
    <n v="920.6"/>
    <d v="1899-12-30T12:15:00"/>
    <n v="3.3999999999999773"/>
    <n v="-3.3999999999999773"/>
    <n v="584"/>
    <n v="-1985.5999999999867"/>
    <n v="248"/>
    <n v="-2233.5999999999867"/>
    <s v="No"/>
    <n v="3.6796536796536599E-3"/>
    <n v="197766.40000000002"/>
  </r>
  <r>
    <x v="39"/>
    <x v="76"/>
    <x v="9"/>
    <x v="2"/>
    <n v="207.25"/>
    <n v="206.55"/>
    <n v="207.75"/>
    <d v="1899-12-30T15:00:00"/>
    <n v="0.69999999999998863"/>
    <n v="0.5"/>
    <n v="2766"/>
    <n v="1383"/>
    <n v="265"/>
    <n v="1118"/>
    <s v="Yes"/>
    <n v="3.37756332931237E-3"/>
    <n v="201118"/>
  </r>
  <r>
    <x v="24"/>
    <x v="76"/>
    <x v="13"/>
    <x v="3"/>
    <n v="2311.1"/>
    <n v="2323.75"/>
    <n v="2309.1999999999998"/>
    <d v="1899-12-30T15:00:00"/>
    <n v="12.650000000000091"/>
    <n v="1.9000000000000909"/>
    <n v="157"/>
    <n v="298.30000000001428"/>
    <n v="167"/>
    <n v="131.30000000001428"/>
    <s v="Yes"/>
    <n v="5.4735840076154596E-3"/>
    <n v="200131.30000000002"/>
  </r>
  <r>
    <x v="24"/>
    <x v="76"/>
    <x v="13"/>
    <x v="2"/>
    <n v="2323.75"/>
    <n v="2311.1"/>
    <n v="2311.1"/>
    <d v="1899-12-30T12:30:00"/>
    <n v="12.650000000000091"/>
    <n v="-12.650000000000091"/>
    <n v="157"/>
    <n v="-1986.0500000000143"/>
    <n v="168"/>
    <n v="-2154.0500000000143"/>
    <s v="No"/>
    <n v="5.4437869822485602E-3"/>
    <n v="197845.94999999998"/>
  </r>
  <r>
    <x v="29"/>
    <x v="77"/>
    <x v="0"/>
    <x v="0"/>
    <n v="351.8"/>
    <n v="355"/>
    <n v="355"/>
    <d v="1899-12-30T14:30:00"/>
    <n v="3.1999999999999886"/>
    <n v="-3.1999999999999886"/>
    <n v="620"/>
    <n v="-1983.999999999993"/>
    <n v="101"/>
    <n v="-2084.9999999999927"/>
    <s v="No"/>
    <n v="9.0960773166571599E-3"/>
    <n v="197915"/>
  </r>
  <r>
    <x v="18"/>
    <x v="77"/>
    <x v="16"/>
    <x v="1"/>
    <n v="2602.9499999999998"/>
    <n v="2592.0500000000002"/>
    <n v="2600.0500000000002"/>
    <d v="1899-12-30T15:00:00"/>
    <n v="10.899999999999636"/>
    <n v="-2.8999999999996362"/>
    <n v="183"/>
    <n v="-530.69999999993342"/>
    <n v="219"/>
    <n v="-749.69999999993342"/>
    <s v="No"/>
    <n v="4.18755642636226E-3"/>
    <n v="199250.30000000008"/>
  </r>
  <r>
    <x v="18"/>
    <x v="77"/>
    <x v="0"/>
    <x v="0"/>
    <n v="2592.0500000000002"/>
    <n v="2602.9499999999998"/>
    <n v="2602.9499999999998"/>
    <d v="1899-12-30T12:45:00"/>
    <n v="10.899999999999636"/>
    <n v="-10.899999999999636"/>
    <n v="183"/>
    <n v="-1994.6999999999334"/>
    <n v="219"/>
    <n v="-2213.6999999999334"/>
    <s v="No"/>
    <n v="4.2051657954127603E-3"/>
    <n v="197786.30000000008"/>
  </r>
  <r>
    <x v="2"/>
    <x v="77"/>
    <x v="0"/>
    <x v="0"/>
    <n v="1462.55"/>
    <n v="1470.25"/>
    <n v="1446.65"/>
    <d v="1899-12-30T15:00:00"/>
    <n v="7.7000000000000455"/>
    <n v="15.899999999999864"/>
    <n v="258"/>
    <n v="4102.1999999999643"/>
    <n v="173"/>
    <n v="3929.1999999999643"/>
    <s v="Yes"/>
    <n v="5.2647772725719104E-3"/>
    <n v="203929.19999999995"/>
  </r>
  <r>
    <x v="11"/>
    <x v="77"/>
    <x v="0"/>
    <x v="0"/>
    <n v="1751.85"/>
    <n v="1756"/>
    <n v="1756"/>
    <d v="1899-12-30T11:00:00"/>
    <n v="4.1500000000000909"/>
    <n v="-4.1500000000000909"/>
    <n v="479"/>
    <n v="-1987.8500000000436"/>
    <n v="387"/>
    <n v="-2374.8500000000436"/>
    <s v="No"/>
    <n v="2.36892428004686E-3"/>
    <n v="197625.14999999997"/>
  </r>
  <r>
    <x v="11"/>
    <x v="77"/>
    <x v="5"/>
    <x v="1"/>
    <n v="1756"/>
    <n v="1751.85"/>
    <n v="1751.85"/>
    <d v="1899-12-30T11:00:00"/>
    <n v="4.1500000000000909"/>
    <n v="-4.1500000000000909"/>
    <n v="479"/>
    <n v="-1987.8500000000436"/>
    <n v="387"/>
    <n v="-2374.8500000000436"/>
    <s v="No"/>
    <n v="2.3633257403189601E-3"/>
    <n v="197625.14999999997"/>
  </r>
  <r>
    <x v="27"/>
    <x v="77"/>
    <x v="3"/>
    <x v="2"/>
    <n v="6469.8"/>
    <n v="6435"/>
    <n v="6534.7"/>
    <d v="1899-12-30T15:00:00"/>
    <n v="34.800000000000182"/>
    <n v="64.899999999999636"/>
    <n v="57"/>
    <n v="3699.2999999999793"/>
    <n v="171"/>
    <n v="3528.2999999999793"/>
    <s v="Yes"/>
    <n v="5.3788370583325897E-3"/>
    <n v="203528.3"/>
  </r>
  <r>
    <x v="1"/>
    <x v="78"/>
    <x v="3"/>
    <x v="3"/>
    <n v="930.8"/>
    <n v="936.3"/>
    <n v="927.5"/>
    <d v="1899-12-30T15:00:00"/>
    <n v="5.5"/>
    <n v="3.2999999999999545"/>
    <n v="362"/>
    <n v="1194.5999999999835"/>
    <n v="155"/>
    <n v="1039.5999999999835"/>
    <s v="Yes"/>
    <n v="5.9088955737000397E-3"/>
    <n v="201039.59999999998"/>
  </r>
  <r>
    <x v="1"/>
    <x v="78"/>
    <x v="3"/>
    <x v="2"/>
    <n v="936.3"/>
    <n v="930.8"/>
    <n v="930.8"/>
    <d v="1899-12-30T10:45:00"/>
    <n v="5.5"/>
    <n v="-5.5"/>
    <n v="362"/>
    <n v="-1991"/>
    <n v="156"/>
    <n v="-2147"/>
    <s v="No"/>
    <n v="5.8741856242657299E-3"/>
    <n v="197853"/>
  </r>
  <r>
    <x v="4"/>
    <x v="78"/>
    <x v="9"/>
    <x v="0"/>
    <n v="277.60000000000002"/>
    <n v="279.14999999999998"/>
    <n v="276.39999999999998"/>
    <d v="1899-12-30T15:00:00"/>
    <n v="1.5499999999999545"/>
    <n v="1.2000000000000455"/>
    <n v="1271"/>
    <n v="1525.2000000000578"/>
    <n v="162"/>
    <n v="1363.2000000000578"/>
    <s v="Yes"/>
    <n v="5.5835734870315398E-3"/>
    <n v="201363.20000000007"/>
  </r>
  <r>
    <x v="33"/>
    <x v="78"/>
    <x v="0"/>
    <x v="2"/>
    <n v="190.35"/>
    <n v="188.5"/>
    <n v="192.5"/>
    <d v="1899-12-30T15:00:00"/>
    <n v="1.8499999999999943"/>
    <n v="2.1500000000000057"/>
    <n v="1067"/>
    <n v="2294.0500000000061"/>
    <n v="94"/>
    <n v="2200.0500000000061"/>
    <s v="Yes"/>
    <n v="9.7189387969529497E-3"/>
    <n v="202200.05000000002"/>
  </r>
  <r>
    <x v="6"/>
    <x v="78"/>
    <x v="5"/>
    <x v="0"/>
    <n v="451"/>
    <n v="452.4"/>
    <n v="451.8"/>
    <d v="1899-12-30T15:00:00"/>
    <n v="1.3999999999999773"/>
    <n v="-0.80000000000001137"/>
    <n v="1405"/>
    <n v="-1124.0000000000159"/>
    <n v="292"/>
    <n v="-1416.0000000000159"/>
    <s v="No"/>
    <n v="3.1042128603103701E-3"/>
    <n v="198583.99999999997"/>
  </r>
  <r>
    <x v="30"/>
    <x v="78"/>
    <x v="0"/>
    <x v="0"/>
    <n v="494.55"/>
    <n v="497.15"/>
    <n v="497.15"/>
    <d v="1899-12-30T12:15:00"/>
    <n v="2.5999999999999659"/>
    <n v="-2.5999999999999659"/>
    <n v="762"/>
    <n v="-1981.1999999999739"/>
    <n v="174"/>
    <n v="-2155.1999999999739"/>
    <s v="No"/>
    <n v="5.2573046203618799E-3"/>
    <n v="197844.80000000002"/>
  </r>
  <r>
    <x v="30"/>
    <x v="78"/>
    <x v="10"/>
    <x v="1"/>
    <n v="497.15"/>
    <n v="494.55"/>
    <n v="494.55"/>
    <d v="1899-12-30T13:00:00"/>
    <n v="2.5999999999999659"/>
    <n v="-2.5999999999999659"/>
    <n v="762"/>
    <n v="-1981.1999999999739"/>
    <n v="174"/>
    <n v="-2155.1999999999739"/>
    <s v="No"/>
    <n v="5.2298099165241198E-3"/>
    <n v="197844.80000000002"/>
  </r>
  <r>
    <x v="29"/>
    <x v="79"/>
    <x v="0"/>
    <x v="0"/>
    <n v="347.2"/>
    <n v="348.7"/>
    <n v="348.7"/>
    <d v="1899-12-30T10:45:00"/>
    <n v="1.5"/>
    <n v="-1.5"/>
    <n v="1313"/>
    <n v="-1969.5"/>
    <n v="211"/>
    <n v="-2180.5"/>
    <s v="No"/>
    <n v="4.3202764976958503E-3"/>
    <n v="197819.5"/>
  </r>
  <r>
    <x v="29"/>
    <x v="79"/>
    <x v="3"/>
    <x v="1"/>
    <n v="348.7"/>
    <n v="347.2"/>
    <n v="347.2"/>
    <d v="1899-12-30T10:45:00"/>
    <n v="1.5"/>
    <n v="-1.5"/>
    <n v="1313"/>
    <n v="-1969.5"/>
    <n v="211"/>
    <n v="-2180.5"/>
    <s v="No"/>
    <n v="4.3016919988528796E-3"/>
    <n v="197819.5"/>
  </r>
  <r>
    <x v="34"/>
    <x v="79"/>
    <x v="0"/>
    <x v="0"/>
    <n v="199.8"/>
    <n v="201.55"/>
    <n v="196.85"/>
    <d v="1899-12-30T15:00:00"/>
    <n v="1.75"/>
    <n v="2.9500000000000171"/>
    <n v="1128"/>
    <n v="3327.6000000000195"/>
    <n v="103"/>
    <n v="3224.6000000000195"/>
    <s v="Yes"/>
    <n v="8.7587587587587609E-3"/>
    <n v="203224.6"/>
  </r>
  <r>
    <x v="4"/>
    <x v="79"/>
    <x v="0"/>
    <x v="0"/>
    <n v="274.75"/>
    <n v="276.45"/>
    <n v="272.7"/>
    <d v="1899-12-30T15:00:00"/>
    <n v="1.6999999999999886"/>
    <n v="2.0500000000000114"/>
    <n v="1160"/>
    <n v="2378.0000000000132"/>
    <n v="147"/>
    <n v="2231.0000000000132"/>
    <s v="Yes"/>
    <n v="6.1874431301182503E-3"/>
    <n v="202231"/>
  </r>
  <r>
    <x v="33"/>
    <x v="79"/>
    <x v="0"/>
    <x v="0"/>
    <n v="192.5"/>
    <n v="193.5"/>
    <n v="190.95"/>
    <d v="1899-12-30T15:00:00"/>
    <n v="1"/>
    <n v="1.5500000000000114"/>
    <n v="1955"/>
    <n v="3030.2500000000223"/>
    <n v="173"/>
    <n v="2857.2500000000223"/>
    <s v="Yes"/>
    <n v="5.1948051948052E-3"/>
    <n v="202857.25000000003"/>
  </r>
  <r>
    <x v="24"/>
    <x v="79"/>
    <x v="0"/>
    <x v="2"/>
    <n v="2308.8000000000002"/>
    <n v="2293"/>
    <n v="2336.25"/>
    <d v="1899-12-30T15:00:00"/>
    <n v="15.800000000000182"/>
    <n v="27.449999999999818"/>
    <n v="126"/>
    <n v="3458.6999999999771"/>
    <n v="135"/>
    <n v="3323.6999999999771"/>
    <s v="Yes"/>
    <n v="6.8433818433819198E-3"/>
    <n v="203323.69999999998"/>
  </r>
  <r>
    <x v="30"/>
    <x v="79"/>
    <x v="12"/>
    <x v="0"/>
    <n v="495"/>
    <n v="495.85"/>
    <n v="495.85"/>
    <d v="1899-12-30T14:30:00"/>
    <n v="0.85000000000002274"/>
    <n v="-0.85000000000002274"/>
    <n v="2290"/>
    <n v="-1946.5000000000521"/>
    <n v="522"/>
    <n v="-2468.5000000000518"/>
    <s v="No"/>
    <n v="1.7171717171717601E-3"/>
    <n v="197531.49999999994"/>
  </r>
  <r>
    <x v="22"/>
    <x v="80"/>
    <x v="0"/>
    <x v="0"/>
    <n v="425"/>
    <n v="428"/>
    <n v="428"/>
    <d v="1899-12-30T10:45:00"/>
    <n v="3"/>
    <n v="-3"/>
    <n v="661"/>
    <n v="-1983"/>
    <n v="130"/>
    <n v="-2113"/>
    <s v="No"/>
    <n v="7.0588235294117598E-3"/>
    <n v="197887"/>
  </r>
  <r>
    <x v="22"/>
    <x v="80"/>
    <x v="3"/>
    <x v="1"/>
    <n v="428"/>
    <n v="425"/>
    <n v="425"/>
    <d v="1899-12-30T12:00:00"/>
    <n v="3"/>
    <n v="-3"/>
    <n v="661"/>
    <n v="-1983"/>
    <n v="130"/>
    <n v="-2113"/>
    <s v="No"/>
    <n v="7.0093457943925198E-3"/>
    <n v="197887"/>
  </r>
  <r>
    <x v="21"/>
    <x v="80"/>
    <x v="1"/>
    <x v="1"/>
    <n v="1530.95"/>
    <n v="1525.85"/>
    <n v="1533.95"/>
    <d v="1899-12-30T15:00:00"/>
    <n v="5.1000000000001364"/>
    <n v="3"/>
    <n v="390"/>
    <n v="1170"/>
    <n v="275"/>
    <n v="895"/>
    <s v="Yes"/>
    <n v="3.33126490087863E-3"/>
    <n v="200895"/>
  </r>
  <r>
    <x v="21"/>
    <x v="80"/>
    <x v="7"/>
    <x v="0"/>
    <n v="1525.85"/>
    <n v="1530.95"/>
    <n v="1530.95"/>
    <d v="1899-12-30T14:00:00"/>
    <n v="5.1000000000001364"/>
    <n v="-5.1000000000001364"/>
    <n v="390"/>
    <n v="-1989.0000000000532"/>
    <n v="275"/>
    <n v="-2264.0000000000532"/>
    <s v="No"/>
    <n v="3.3423993184127799E-3"/>
    <n v="197735.99999999994"/>
  </r>
  <r>
    <x v="17"/>
    <x v="80"/>
    <x v="6"/>
    <x v="0"/>
    <n v="3365"/>
    <n v="3388.6"/>
    <n v="3388.6"/>
    <d v="1899-12-30T15:00:00"/>
    <n v="23.599999999999909"/>
    <n v="-23.599999999999909"/>
    <n v="84"/>
    <n v="-1982.3999999999924"/>
    <n v="131"/>
    <n v="-2113.3999999999924"/>
    <s v="No"/>
    <n v="7.0133729569093299E-3"/>
    <n v="197886.6"/>
  </r>
  <r>
    <x v="1"/>
    <x v="80"/>
    <x v="0"/>
    <x v="2"/>
    <n v="947.8"/>
    <n v="941.3"/>
    <n v="959"/>
    <d v="1899-12-30T15:00:00"/>
    <n v="6.5"/>
    <n v="11.200000000000045"/>
    <n v="306"/>
    <n v="3427.2000000000139"/>
    <n v="135"/>
    <n v="3292.2000000000139"/>
    <s v="Yes"/>
    <n v="6.85798691707111E-3"/>
    <n v="203292.2"/>
  </r>
  <r>
    <x v="31"/>
    <x v="80"/>
    <x v="0"/>
    <x v="0"/>
    <n v="276.8"/>
    <n v="277.60000000000002"/>
    <n v="277.60000000000002"/>
    <d v="1899-12-30T12:30:00"/>
    <n v="0.80000000000001137"/>
    <n v="-0.80000000000001137"/>
    <n v="2430"/>
    <n v="-1944.0000000000277"/>
    <n v="310"/>
    <n v="-2254.0000000000277"/>
    <s v="No"/>
    <n v="2.8901734104046701E-3"/>
    <n v="197745.99999999997"/>
  </r>
  <r>
    <x v="31"/>
    <x v="80"/>
    <x v="13"/>
    <x v="1"/>
    <n v="277.60000000000002"/>
    <n v="276.8"/>
    <n v="276.8"/>
    <d v="1899-12-30T12:30:00"/>
    <n v="0.80000000000001137"/>
    <n v="-0.80000000000001137"/>
    <n v="2430"/>
    <n v="-1944.0000000000277"/>
    <n v="310"/>
    <n v="-2254.0000000000277"/>
    <s v="No"/>
    <n v="2.8818443804035001E-3"/>
    <n v="197745.99999999997"/>
  </r>
  <r>
    <x v="39"/>
    <x v="80"/>
    <x v="6"/>
    <x v="0"/>
    <n v="210"/>
    <n v="211.45"/>
    <n v="211.45"/>
    <d v="1899-12-30T15:15:00"/>
    <n v="1.4499999999999886"/>
    <n v="-1.4499999999999886"/>
    <n v="1357"/>
    <n v="-1967.6499999999846"/>
    <n v="132"/>
    <n v="-2099.6499999999846"/>
    <s v="No"/>
    <n v="6.9047619047618502E-3"/>
    <n v="197900.35"/>
  </r>
  <r>
    <x v="6"/>
    <x v="80"/>
    <x v="0"/>
    <x v="0"/>
    <n v="442.85"/>
    <n v="444.1"/>
    <n v="436.65"/>
    <d v="1899-12-30T15:00:00"/>
    <n v="1.25"/>
    <n v="6.2000000000000455"/>
    <n v="1571"/>
    <n v="9740.2000000000717"/>
    <n v="318"/>
    <n v="9422.2000000000717"/>
    <s v="Yes"/>
    <n v="2.8226261713898602E-3"/>
    <n v="209422.20000000007"/>
  </r>
  <r>
    <x v="14"/>
    <x v="80"/>
    <x v="9"/>
    <x v="2"/>
    <n v="488.5"/>
    <n v="486"/>
    <n v="491.5"/>
    <d v="1899-12-30T15:00:00"/>
    <n v="2.5"/>
    <n v="3"/>
    <n v="792"/>
    <n v="2376"/>
    <n v="179"/>
    <n v="2197"/>
    <s v="Yes"/>
    <n v="5.1177072671443197E-3"/>
    <n v="202197"/>
  </r>
  <r>
    <x v="3"/>
    <x v="81"/>
    <x v="0"/>
    <x v="0"/>
    <n v="512.6"/>
    <n v="515.35"/>
    <n v="504.8"/>
    <d v="1899-12-30T15:00:00"/>
    <n v="2.75"/>
    <n v="7.8000000000000114"/>
    <n v="721"/>
    <n v="5623.8000000000084"/>
    <n v="169"/>
    <n v="5454.8000000000084"/>
    <s v="Yes"/>
    <n v="5.3648068669527897E-3"/>
    <n v="205454.80000000002"/>
  </r>
  <r>
    <x v="23"/>
    <x v="81"/>
    <x v="0"/>
    <x v="0"/>
    <n v="1192.1500000000001"/>
    <n v="1201.75"/>
    <n v="1201.75"/>
    <d v="1899-12-30T14:45:00"/>
    <n v="9.5999999999999091"/>
    <n v="-9.5999999999999091"/>
    <n v="207"/>
    <n v="-1987.1999999999812"/>
    <n v="114"/>
    <n v="-2101.1999999999812"/>
    <s v="No"/>
    <n v="8.05267793482356E-3"/>
    <n v="197898.80000000002"/>
  </r>
  <r>
    <x v="19"/>
    <x v="81"/>
    <x v="3"/>
    <x v="0"/>
    <n v="1546.25"/>
    <n v="1551.45"/>
    <n v="1547.85"/>
    <d v="1899-12-30T15:00:00"/>
    <n v="5.2000000000000455"/>
    <n v="-1.5999999999999091"/>
    <n v="382"/>
    <n v="-611.19999999996526"/>
    <n v="272"/>
    <n v="-883.19999999996526"/>
    <s v="No"/>
    <n v="3.3629749393694701E-3"/>
    <n v="199116.80000000005"/>
  </r>
  <r>
    <x v="30"/>
    <x v="81"/>
    <x v="6"/>
    <x v="0"/>
    <n v="497.65"/>
    <n v="499"/>
    <n v="499"/>
    <d v="1899-12-30T14:00:00"/>
    <n v="1.3500000000000227"/>
    <n v="-1.3500000000000227"/>
    <n v="1456"/>
    <n v="-1965.6000000000331"/>
    <n v="334"/>
    <n v="-2299.6000000000331"/>
    <s v="No"/>
    <n v="2.7127499246458798E-3"/>
    <n v="197700.39999999997"/>
  </r>
  <r>
    <x v="30"/>
    <x v="81"/>
    <x v="1"/>
    <x v="1"/>
    <n v="499"/>
    <n v="497.65"/>
    <n v="497.65"/>
    <d v="1899-12-30T14:00:00"/>
    <n v="1.3500000000000227"/>
    <n v="-1.3500000000000227"/>
    <n v="1456"/>
    <n v="-1965.6000000000331"/>
    <n v="334"/>
    <n v="-2299.6000000000331"/>
    <s v="No"/>
    <n v="2.7054108216433299E-3"/>
    <n v="197700.39999999997"/>
  </r>
  <r>
    <x v="37"/>
    <x v="82"/>
    <x v="0"/>
    <x v="2"/>
    <n v="299.25"/>
    <n v="295.35000000000002"/>
    <n v="299.55"/>
    <d v="1899-12-30T15:00:00"/>
    <n v="3.8999999999999773"/>
    <n v="0.30000000000001137"/>
    <n v="509"/>
    <n v="152.70000000000579"/>
    <n v="71"/>
    <n v="81.700000000005787"/>
    <s v="Yes"/>
    <n v="1.3032581453634E-2"/>
    <n v="200081.7"/>
  </r>
  <r>
    <x v="25"/>
    <x v="83"/>
    <x v="0"/>
    <x v="2"/>
    <n v="848.8"/>
    <n v="843.25"/>
    <n v="849.9"/>
    <d v="1899-12-30T15:00:00"/>
    <n v="5.5499999999999545"/>
    <n v="1.1000000000000227"/>
    <n v="358"/>
    <n v="393.80000000000814"/>
    <n v="140"/>
    <n v="253.80000000000814"/>
    <s v="Yes"/>
    <n v="6.5386427898208701E-3"/>
    <n v="200253.80000000002"/>
  </r>
  <r>
    <x v="35"/>
    <x v="83"/>
    <x v="1"/>
    <x v="2"/>
    <n v="437.3"/>
    <n v="433.35"/>
    <n v="433.35"/>
    <d v="1899-12-30T14:00:00"/>
    <n v="3.9499999999999886"/>
    <n v="-3.9499999999999886"/>
    <n v="503"/>
    <n v="-1986.8499999999942"/>
    <n v="101"/>
    <n v="-2087.849999999994"/>
    <s v="No"/>
    <n v="9.0327006631602796E-3"/>
    <n v="197912.15"/>
  </r>
  <r>
    <x v="35"/>
    <x v="83"/>
    <x v="1"/>
    <x v="3"/>
    <n v="433.35"/>
    <n v="437.3"/>
    <n v="433.2"/>
    <d v="1899-12-30T15:00:00"/>
    <n v="3.9499999999999886"/>
    <n v="0.15000000000003411"/>
    <n v="503"/>
    <n v="75.450000000017155"/>
    <n v="101"/>
    <n v="-25.549999999982845"/>
    <s v="No"/>
    <n v="9.1150340371523898E-3"/>
    <n v="199974.45"/>
  </r>
  <r>
    <x v="15"/>
    <x v="83"/>
    <x v="9"/>
    <x v="2"/>
    <n v="424.9"/>
    <n v="421.65"/>
    <n v="426.6"/>
    <d v="1899-12-30T15:00:00"/>
    <n v="3.25"/>
    <n v="1.7000000000000455"/>
    <n v="611"/>
    <n v="1038.7000000000278"/>
    <n v="120"/>
    <n v="918.70000000002779"/>
    <s v="Yes"/>
    <n v="7.6488585549541101E-3"/>
    <n v="200918.70000000004"/>
  </r>
  <r>
    <x v="7"/>
    <x v="83"/>
    <x v="15"/>
    <x v="2"/>
    <n v="808.2"/>
    <n v="804"/>
    <n v="804"/>
    <d v="1899-12-30T13:00:00"/>
    <n v="4.2000000000000455"/>
    <n v="-4.2000000000000455"/>
    <n v="473"/>
    <n v="-1986.6000000000215"/>
    <n v="176"/>
    <n v="-2162.6000000000213"/>
    <s v="No"/>
    <n v="5.1967334818114903E-3"/>
    <n v="197837.39999999997"/>
  </r>
  <r>
    <x v="7"/>
    <x v="83"/>
    <x v="15"/>
    <x v="3"/>
    <n v="804"/>
    <n v="808.2"/>
    <n v="808.2"/>
    <d v="1899-12-30T14:00:00"/>
    <n v="4.2000000000000455"/>
    <n v="-4.2000000000000455"/>
    <n v="473"/>
    <n v="-1986.6000000000215"/>
    <n v="176"/>
    <n v="-2162.6000000000213"/>
    <s v="No"/>
    <n v="5.2238805970149802E-3"/>
    <n v="197837.39999999997"/>
  </r>
  <r>
    <x v="19"/>
    <x v="84"/>
    <x v="0"/>
    <x v="2"/>
    <n v="1544.6"/>
    <n v="1535.8"/>
    <n v="1571.3"/>
    <d v="1899-12-30T15:00:00"/>
    <n v="8.7999999999999545"/>
    <n v="26.700000000000045"/>
    <n v="226"/>
    <n v="6034.2000000000098"/>
    <n v="162"/>
    <n v="5872.2000000000098"/>
    <s v="Yes"/>
    <n v="5.6972679010746799E-3"/>
    <n v="205872.2"/>
  </r>
  <r>
    <x v="6"/>
    <x v="84"/>
    <x v="0"/>
    <x v="2"/>
    <n v="428.5"/>
    <n v="425.9"/>
    <n v="432.1"/>
    <d v="1899-12-30T15:00:00"/>
    <n v="2.6000000000000227"/>
    <n v="3.6000000000000227"/>
    <n v="762"/>
    <n v="2743.2000000000171"/>
    <n v="151"/>
    <n v="2592.2000000000171"/>
    <s v="Yes"/>
    <n v="6.0676779463244403E-3"/>
    <n v="202592.2"/>
  </r>
  <r>
    <x v="9"/>
    <x v="85"/>
    <x v="0"/>
    <x v="2"/>
    <n v="28667.1"/>
    <n v="28300.9"/>
    <n v="29440.1"/>
    <d v="1899-12-30T15:00:00"/>
    <n v="366.19999999999709"/>
    <n v="773"/>
    <n v="5"/>
    <n v="3865"/>
    <n v="67"/>
    <n v="3798"/>
    <s v="Yes"/>
    <n v="1.27742255058934E-2"/>
    <n v="203798"/>
  </r>
  <r>
    <x v="5"/>
    <x v="85"/>
    <x v="0"/>
    <x v="2"/>
    <n v="948"/>
    <n v="942"/>
    <n v="943.5"/>
    <d v="1899-12-30T15:00:00"/>
    <n v="6"/>
    <n v="-4.5"/>
    <n v="332"/>
    <n v="-1494"/>
    <n v="145"/>
    <n v="-1639"/>
    <s v="No"/>
    <n v="6.3291139240506302E-3"/>
    <n v="198361"/>
  </r>
  <r>
    <x v="11"/>
    <x v="85"/>
    <x v="16"/>
    <x v="0"/>
    <n v="1734.35"/>
    <n v="1741.35"/>
    <n v="1735.5"/>
    <d v="1899-12-30T15:00:00"/>
    <n v="7"/>
    <n v="-1.1500000000000909"/>
    <n v="284"/>
    <n v="-326.60000000002583"/>
    <n v="227"/>
    <n v="-553.60000000002583"/>
    <s v="No"/>
    <n v="4.0360942139706498E-3"/>
    <n v="199446.39999999997"/>
  </r>
  <r>
    <x v="37"/>
    <x v="85"/>
    <x v="6"/>
    <x v="1"/>
    <n v="295.8"/>
    <n v="294.89999999999998"/>
    <n v="298.85000000000002"/>
    <d v="1899-12-30T15:00:00"/>
    <n v="0.90000000000003411"/>
    <n v="3.0500000000000114"/>
    <n v="2166"/>
    <n v="6606.3000000000247"/>
    <n v="297"/>
    <n v="6309.3000000000247"/>
    <s v="Yes"/>
    <n v="3.0425963488845001E-3"/>
    <n v="206309.30000000002"/>
  </r>
  <r>
    <x v="37"/>
    <x v="85"/>
    <x v="0"/>
    <x v="0"/>
    <n v="294.89999999999998"/>
    <n v="295.8"/>
    <n v="295.8"/>
    <d v="1899-12-30T10:30:00"/>
    <n v="0.90000000000003411"/>
    <n v="-0.90000000000003411"/>
    <n v="2166"/>
    <n v="-1949.4000000000738"/>
    <n v="295"/>
    <n v="-2244.4000000000738"/>
    <s v="No"/>
    <n v="3.05188199389635E-3"/>
    <n v="197755.59999999992"/>
  </r>
  <r>
    <x v="26"/>
    <x v="86"/>
    <x v="0"/>
    <x v="2"/>
    <n v="276.89999999999998"/>
    <n v="275.85000000000002"/>
    <n v="276.64999999999998"/>
    <d v="1899-12-30T15:00:00"/>
    <n v="1.0499999999999545"/>
    <n v="-0.25"/>
    <n v="1863"/>
    <n v="-465.75"/>
    <n v="238"/>
    <n v="-703.75"/>
    <s v="No"/>
    <n v="3.7919826652219402E-3"/>
    <n v="199296.25"/>
  </r>
  <r>
    <x v="18"/>
    <x v="86"/>
    <x v="7"/>
    <x v="1"/>
    <n v="2581.8000000000002"/>
    <n v="2555"/>
    <n v="2555"/>
    <d v="1899-12-30T12:30:00"/>
    <n v="26.800000000000182"/>
    <n v="-26.800000000000182"/>
    <n v="74"/>
    <n v="-1983.2000000000135"/>
    <n v="88"/>
    <n v="-2071.2000000000135"/>
    <s v="No"/>
    <n v="1.0380354791231E-2"/>
    <n v="197928.8"/>
  </r>
  <r>
    <x v="18"/>
    <x v="86"/>
    <x v="9"/>
    <x v="0"/>
    <n v="2555"/>
    <n v="2581.8000000000002"/>
    <n v="2581.8000000000002"/>
    <d v="1899-12-30T11:15:00"/>
    <n v="26.800000000000182"/>
    <n v="-26.800000000000182"/>
    <n v="74"/>
    <n v="-1983.2000000000135"/>
    <n v="88"/>
    <n v="-2071.2000000000135"/>
    <s v="No"/>
    <n v="1.0489236790606701E-2"/>
    <n v="197928.8"/>
  </r>
  <r>
    <x v="37"/>
    <x v="86"/>
    <x v="17"/>
    <x v="0"/>
    <n v="298.55"/>
    <n v="299.8"/>
    <n v="297.60000000000002"/>
    <d v="1899-12-30T15:00:00"/>
    <n v="1.25"/>
    <n v="0.94999999999998863"/>
    <n v="1571"/>
    <n v="1492.4499999999821"/>
    <n v="216"/>
    <n v="1276.4499999999821"/>
    <s v="Yes"/>
    <n v="4.1869033662703097E-3"/>
    <n v="201276.44999999998"/>
  </r>
  <r>
    <x v="3"/>
    <x v="87"/>
    <x v="15"/>
    <x v="0"/>
    <n v="500.4"/>
    <n v="505.95"/>
    <n v="500.15"/>
    <d v="1899-12-30T15:00:00"/>
    <n v="5.5500000000000114"/>
    <n v="0.25"/>
    <n v="358"/>
    <n v="89.5"/>
    <n v="83"/>
    <n v="6.5"/>
    <s v="Yes"/>
    <n v="1.1091127098321401E-2"/>
    <n v="200006.5"/>
  </r>
  <r>
    <x v="18"/>
    <x v="87"/>
    <x v="0"/>
    <x v="2"/>
    <n v="2631.45"/>
    <n v="2610"/>
    <n v="2680"/>
    <d v="1899-12-30T15:00:00"/>
    <n v="21.449999999999818"/>
    <n v="48.550000000000182"/>
    <n v="93"/>
    <n v="4515.1500000000169"/>
    <n v="114"/>
    <n v="4401.1500000000169"/>
    <s v="Yes"/>
    <n v="8.1513994185714398E-3"/>
    <n v="204401.15000000002"/>
  </r>
  <r>
    <x v="21"/>
    <x v="87"/>
    <x v="16"/>
    <x v="0"/>
    <n v="1546.8"/>
    <n v="1551"/>
    <n v="1551"/>
    <d v="1899-12-30T14:00:00"/>
    <n v="4.2000000000000455"/>
    <n v="-4.2000000000000455"/>
    <n v="473"/>
    <n v="-1986.6000000000215"/>
    <n v="338"/>
    <n v="-2324.6000000000213"/>
    <s v="No"/>
    <n v="2.7152831652444099E-3"/>
    <n v="197675.39999999997"/>
  </r>
  <r>
    <x v="21"/>
    <x v="87"/>
    <x v="1"/>
    <x v="1"/>
    <n v="1551"/>
    <n v="1546.8"/>
    <n v="1546.8"/>
    <d v="1899-12-30T14:00:00"/>
    <n v="4.2000000000000455"/>
    <n v="-4.2000000000000455"/>
    <n v="473"/>
    <n v="-1986.6000000000215"/>
    <n v="338"/>
    <n v="-2324.6000000000213"/>
    <s v="No"/>
    <n v="2.7079303675048602E-3"/>
    <n v="197675.39999999997"/>
  </r>
  <r>
    <x v="27"/>
    <x v="87"/>
    <x v="9"/>
    <x v="2"/>
    <n v="6771.05"/>
    <n v="6733.45"/>
    <n v="6823.6"/>
    <d v="1899-12-30T15:00:00"/>
    <n v="37.600000000000364"/>
    <n v="52.550000000000182"/>
    <n v="53"/>
    <n v="2785.1500000000096"/>
    <n v="166"/>
    <n v="2619.1500000000096"/>
    <s v="Yes"/>
    <n v="5.5530530715325304E-3"/>
    <n v="202619.15000000002"/>
  </r>
  <r>
    <x v="7"/>
    <x v="87"/>
    <x v="0"/>
    <x v="2"/>
    <n v="836.05"/>
    <n v="828.1"/>
    <n v="837.1"/>
    <d v="1899-12-30T15:00:00"/>
    <n v="7.9499999999999318"/>
    <n v="1.0500000000000682"/>
    <n v="250"/>
    <n v="262.50000000001705"/>
    <n v="97"/>
    <n v="165.50000000001705"/>
    <s v="Yes"/>
    <n v="9.5090006578553102E-3"/>
    <n v="200165.50000000003"/>
  </r>
  <r>
    <x v="18"/>
    <x v="88"/>
    <x v="11"/>
    <x v="2"/>
    <n v="2732"/>
    <n v="2714.05"/>
    <n v="2726.5"/>
    <d v="1899-12-30T15:00:00"/>
    <n v="17.949999999999818"/>
    <n v="-5.5"/>
    <n v="111"/>
    <n v="-610.5"/>
    <n v="140"/>
    <n v="-750.5"/>
    <s v="No"/>
    <n v="6.5702781844801704E-3"/>
    <n v="199249.5"/>
  </r>
  <r>
    <x v="9"/>
    <x v="88"/>
    <x v="0"/>
    <x v="0"/>
    <n v="28868.400000000001"/>
    <n v="29045.8"/>
    <n v="29045.8"/>
    <d v="1899-12-30T11:15:00"/>
    <n v="177.39999999999782"/>
    <n v="-177.39999999999782"/>
    <n v="11"/>
    <n v="-1951.399999999976"/>
    <n v="147"/>
    <n v="-2098.399999999976"/>
    <s v="No"/>
    <n v="6.1451275443044203E-3"/>
    <n v="197901.60000000003"/>
  </r>
  <r>
    <x v="9"/>
    <x v="88"/>
    <x v="7"/>
    <x v="1"/>
    <n v="29045.8"/>
    <n v="28868.400000000001"/>
    <n v="28868.400000000001"/>
    <d v="1899-12-30T11:45:00"/>
    <n v="177.39999999999782"/>
    <n v="-177.39999999999782"/>
    <n v="11"/>
    <n v="-1951.399999999976"/>
    <n v="147"/>
    <n v="-2098.399999999976"/>
    <s v="No"/>
    <n v="6.1075955904123097E-3"/>
    <n v="197901.60000000003"/>
  </r>
  <r>
    <x v="24"/>
    <x v="88"/>
    <x v="7"/>
    <x v="3"/>
    <n v="2399"/>
    <n v="2414.5"/>
    <n v="2414.5"/>
    <d v="1899-12-30T13:15:00"/>
    <n v="15.5"/>
    <n v="-15.5"/>
    <n v="128"/>
    <n v="-1984"/>
    <n v="142"/>
    <n v="-2126"/>
    <s v="No"/>
    <n v="6.4610254272613604E-3"/>
    <n v="197874"/>
  </r>
  <r>
    <x v="24"/>
    <x v="88"/>
    <x v="7"/>
    <x v="2"/>
    <n v="2414.5"/>
    <n v="2399"/>
    <n v="2399"/>
    <d v="1899-12-30T11:15:00"/>
    <n v="15.5"/>
    <n v="-15.5"/>
    <n v="128"/>
    <n v="-1984"/>
    <n v="142"/>
    <n v="-2126"/>
    <s v="No"/>
    <n v="6.4195485607786299E-3"/>
    <n v="197874"/>
  </r>
  <r>
    <x v="10"/>
    <x v="88"/>
    <x v="8"/>
    <x v="2"/>
    <n v="4478.25"/>
    <n v="4450.2"/>
    <n v="4485"/>
    <d v="1899-12-30T15:00:00"/>
    <n v="28.050000000000182"/>
    <n v="6.75"/>
    <n v="71"/>
    <n v="479.25"/>
    <n v="147"/>
    <n v="332.25"/>
    <s v="Yes"/>
    <n v="6.2636074359404201E-3"/>
    <n v="200332.25"/>
  </r>
  <r>
    <x v="38"/>
    <x v="89"/>
    <x v="6"/>
    <x v="1"/>
    <n v="728.5"/>
    <n v="726.4"/>
    <n v="726.4"/>
    <d v="1899-12-30T10:30:00"/>
    <n v="2.1000000000000227"/>
    <n v="-2.1000000000000227"/>
    <n v="942"/>
    <n v="-1978.2000000000214"/>
    <n v="316"/>
    <n v="-2294.2000000000216"/>
    <s v="No"/>
    <n v="2.8826355525051802E-3"/>
    <n v="197705.8"/>
  </r>
  <r>
    <x v="38"/>
    <x v="89"/>
    <x v="0"/>
    <x v="0"/>
    <n v="726.4"/>
    <n v="728.5"/>
    <n v="728.5"/>
    <d v="1899-12-30T10:30:00"/>
    <n v="2.1000000000000227"/>
    <n v="-2.1000000000000227"/>
    <n v="942"/>
    <n v="-1978.2000000000214"/>
    <n v="316"/>
    <n v="-2294.2000000000216"/>
    <s v="No"/>
    <n v="2.8909691629956302E-3"/>
    <n v="197705.8"/>
  </r>
  <r>
    <x v="19"/>
    <x v="89"/>
    <x v="0"/>
    <x v="0"/>
    <n v="1560.45"/>
    <n v="1563.9"/>
    <n v="1552.95"/>
    <d v="1899-12-30T15:00:00"/>
    <n v="3.4500000000000455"/>
    <n v="7.5"/>
    <n v="575"/>
    <n v="4312.5"/>
    <n v="412"/>
    <n v="3900.5"/>
    <s v="Yes"/>
    <n v="2.2109007017206898E-3"/>
    <n v="203900.5"/>
  </r>
  <r>
    <x v="13"/>
    <x v="89"/>
    <x v="9"/>
    <x v="2"/>
    <n v="1359.9"/>
    <n v="1354.8"/>
    <n v="1354.8"/>
    <d v="1899-12-30T10:15:00"/>
    <n v="5.1000000000001364"/>
    <n v="-5.1000000000001364"/>
    <n v="390"/>
    <n v="-1989.0000000000532"/>
    <n v="244"/>
    <n v="-2233.0000000000532"/>
    <s v="No"/>
    <n v="3.7502757555703601E-3"/>
    <n v="197766.99999999994"/>
  </r>
  <r>
    <x v="13"/>
    <x v="89"/>
    <x v="9"/>
    <x v="3"/>
    <n v="1354.8"/>
    <n v="1359.9"/>
    <n v="1359.9"/>
    <d v="1899-12-30T10:15:00"/>
    <n v="5.1000000000001364"/>
    <n v="-5.1000000000001364"/>
    <n v="390"/>
    <n v="-1989.0000000000532"/>
    <n v="244"/>
    <n v="-2233.0000000000532"/>
    <s v="No"/>
    <n v="3.7643932683791999E-3"/>
    <n v="197766.99999999994"/>
  </r>
  <r>
    <x v="3"/>
    <x v="90"/>
    <x v="3"/>
    <x v="0"/>
    <n v="494.25"/>
    <n v="498.2"/>
    <n v="491.35"/>
    <d v="1899-12-30T15:00:00"/>
    <n v="3.9499999999999886"/>
    <n v="2.8999999999999773"/>
    <n v="503"/>
    <n v="1458.6999999999884"/>
    <n v="115"/>
    <n v="1343.6999999999884"/>
    <s v="Yes"/>
    <n v="7.9919069296914298E-3"/>
    <n v="201343.69999999998"/>
  </r>
  <r>
    <x v="38"/>
    <x v="90"/>
    <x v="0"/>
    <x v="0"/>
    <n v="719.45"/>
    <n v="724.45"/>
    <n v="716.85"/>
    <d v="1899-12-30T15:00:00"/>
    <n v="5"/>
    <n v="2.6000000000000227"/>
    <n v="398"/>
    <n v="1034.800000000009"/>
    <n v="132"/>
    <n v="902.80000000000905"/>
    <s v="Yes"/>
    <n v="6.9497532837584303E-3"/>
    <n v="200902.80000000002"/>
  </r>
  <r>
    <x v="33"/>
    <x v="90"/>
    <x v="0"/>
    <x v="0"/>
    <n v="182.7"/>
    <n v="183.7"/>
    <n v="181"/>
    <d v="1899-12-30T15:00:00"/>
    <n v="1"/>
    <n v="1.6999999999999886"/>
    <n v="1955"/>
    <n v="3323.4999999999777"/>
    <n v="164"/>
    <n v="3159.4999999999777"/>
    <s v="Yes"/>
    <n v="5.47345374931582E-3"/>
    <n v="203159.49999999997"/>
  </r>
  <r>
    <x v="13"/>
    <x v="90"/>
    <x v="2"/>
    <x v="0"/>
    <n v="1335.5"/>
    <n v="1348.6"/>
    <n v="1327.05"/>
    <d v="1899-12-30T15:00:00"/>
    <n v="13.099999999999909"/>
    <n v="8.4500000000000455"/>
    <n v="152"/>
    <n v="1284.4000000000069"/>
    <n v="94"/>
    <n v="1190.4000000000069"/>
    <s v="Yes"/>
    <n v="9.80906027704973E-3"/>
    <n v="201190.39999999999"/>
  </r>
  <r>
    <x v="16"/>
    <x v="91"/>
    <x v="3"/>
    <x v="0"/>
    <n v="348.05"/>
    <n v="350.95"/>
    <n v="348.05"/>
    <d v="1899-12-30T15:00:00"/>
    <n v="2.8999999999999773"/>
    <n v="0"/>
    <n v="684"/>
    <n v="0"/>
    <n v="110"/>
    <n v="-110"/>
    <s v="No"/>
    <n v="8.3321361873293399E-3"/>
    <n v="199890"/>
  </r>
  <r>
    <x v="25"/>
    <x v="91"/>
    <x v="6"/>
    <x v="0"/>
    <n v="848"/>
    <n v="850.2"/>
    <n v="844.6"/>
    <d v="1899-12-30T15:00:00"/>
    <n v="2.2000000000000455"/>
    <n v="3.3999999999999773"/>
    <n v="899"/>
    <n v="3056.5999999999794"/>
    <n v="350"/>
    <n v="2706.5999999999794"/>
    <s v="Yes"/>
    <n v="2.59433962264156E-3"/>
    <n v="202706.59999999998"/>
  </r>
  <r>
    <x v="5"/>
    <x v="91"/>
    <x v="7"/>
    <x v="0"/>
    <n v="950"/>
    <n v="954"/>
    <n v="954"/>
    <d v="1899-12-30T13:30:00"/>
    <n v="4"/>
    <n v="-4"/>
    <n v="497"/>
    <n v="-1988"/>
    <n v="218"/>
    <n v="-2206"/>
    <s v="No"/>
    <n v="4.2105263157894701E-3"/>
    <n v="197794"/>
  </r>
  <r>
    <x v="5"/>
    <x v="91"/>
    <x v="11"/>
    <x v="1"/>
    <n v="954"/>
    <n v="950"/>
    <n v="957.6"/>
    <d v="1899-12-30T15:00:00"/>
    <n v="4"/>
    <n v="3.6000000000000227"/>
    <n v="497"/>
    <n v="1789.2000000000112"/>
    <n v="219"/>
    <n v="1570.2000000000112"/>
    <s v="Yes"/>
    <n v="4.1928721174004204E-3"/>
    <n v="201570.2"/>
  </r>
  <r>
    <x v="9"/>
    <x v="92"/>
    <x v="0"/>
    <x v="0"/>
    <n v="27651"/>
    <n v="27767.9"/>
    <n v="27767.9"/>
    <d v="1899-12-30T10:15:00"/>
    <n v="116.90000000000146"/>
    <n v="-116.90000000000146"/>
    <n v="17"/>
    <n v="-1987.3000000000247"/>
    <n v="217"/>
    <n v="-2204.3000000000247"/>
    <s v="No"/>
    <n v="4.2276952008969502E-3"/>
    <n v="197795.69999999998"/>
  </r>
  <r>
    <x v="9"/>
    <x v="92"/>
    <x v="9"/>
    <x v="1"/>
    <n v="27767.9"/>
    <n v="27651"/>
    <n v="27651"/>
    <d v="1899-12-30T11:30:00"/>
    <n v="116.90000000000146"/>
    <n v="-116.90000000000146"/>
    <n v="17"/>
    <n v="-1987.3000000000247"/>
    <n v="217"/>
    <n v="-2204.3000000000247"/>
    <s v="No"/>
    <n v="4.2098970393872597E-3"/>
    <n v="197795.69999999998"/>
  </r>
  <r>
    <x v="25"/>
    <x v="92"/>
    <x v="0"/>
    <x v="2"/>
    <n v="852.7"/>
    <n v="850.3"/>
    <n v="857.75"/>
    <d v="1899-12-30T15:00:00"/>
    <n v="2.4000000000000909"/>
    <n v="5.0499999999999545"/>
    <n v="825"/>
    <n v="4166.2499999999627"/>
    <n v="325"/>
    <n v="3841.2499999999627"/>
    <s v="Yes"/>
    <n v="2.81458895273847E-3"/>
    <n v="203841.24999999997"/>
  </r>
  <r>
    <x v="21"/>
    <x v="92"/>
    <x v="0"/>
    <x v="2"/>
    <n v="1573"/>
    <n v="1565.35"/>
    <n v="1574.85"/>
    <d v="1899-12-30T15:00:00"/>
    <n v="7.6500000000000909"/>
    <n v="1.8499999999999091"/>
    <n v="260"/>
    <n v="480.99999999997635"/>
    <n v="189"/>
    <n v="291.99999999997635"/>
    <s v="Yes"/>
    <n v="4.8633184996821899E-3"/>
    <n v="200291.99999999997"/>
  </r>
  <r>
    <x v="34"/>
    <x v="92"/>
    <x v="0"/>
    <x v="0"/>
    <n v="190.2"/>
    <n v="192.7"/>
    <n v="190.5"/>
    <d v="1899-12-30T15:00:00"/>
    <n v="2.5"/>
    <n v="-0.30000000000001137"/>
    <n v="792"/>
    <n v="-237.600000000009"/>
    <n v="70"/>
    <n v="-307.600000000009"/>
    <s v="No"/>
    <n v="1.3144058885383799E-2"/>
    <n v="199692.4"/>
  </r>
  <r>
    <x v="27"/>
    <x v="92"/>
    <x v="17"/>
    <x v="1"/>
    <n v="6747"/>
    <n v="6717"/>
    <n v="6717"/>
    <d v="1899-12-30T14:15:00"/>
    <n v="30"/>
    <n v="-30"/>
    <n v="66"/>
    <n v="-1980"/>
    <n v="205"/>
    <n v="-2185"/>
    <s v="No"/>
    <n v="4.4464206313917301E-3"/>
    <n v="197815"/>
  </r>
  <r>
    <x v="27"/>
    <x v="92"/>
    <x v="14"/>
    <x v="0"/>
    <n v="6717"/>
    <n v="6747"/>
    <n v="6747"/>
    <d v="1899-12-30T13:45:00"/>
    <n v="30"/>
    <n v="-30"/>
    <n v="66"/>
    <n v="-1980"/>
    <n v="205"/>
    <n v="-2185"/>
    <s v="No"/>
    <n v="4.4662795891022801E-3"/>
    <n v="197815"/>
  </r>
  <r>
    <x v="13"/>
    <x v="92"/>
    <x v="9"/>
    <x v="0"/>
    <n v="1321.05"/>
    <n v="1327.3"/>
    <n v="1327.3"/>
    <d v="1899-12-30T14:00:00"/>
    <n v="6.25"/>
    <n v="-6.25"/>
    <n v="318"/>
    <n v="-1987.5"/>
    <n v="194"/>
    <n v="-2181.5"/>
    <s v="No"/>
    <n v="4.7310851216835099E-3"/>
    <n v="197818.5"/>
  </r>
  <r>
    <x v="13"/>
    <x v="92"/>
    <x v="1"/>
    <x v="1"/>
    <n v="1327.3"/>
    <n v="1321.05"/>
    <n v="1321.05"/>
    <d v="1899-12-30T14:30:00"/>
    <n v="6.25"/>
    <n v="-6.25"/>
    <n v="318"/>
    <n v="-1987.5"/>
    <n v="194"/>
    <n v="-2181.5"/>
    <s v="No"/>
    <n v="4.7088073532735603E-3"/>
    <n v="197818.5"/>
  </r>
  <r>
    <x v="32"/>
    <x v="92"/>
    <x v="0"/>
    <x v="0"/>
    <n v="638"/>
    <n v="643"/>
    <n v="640"/>
    <d v="1899-12-30T15:00:00"/>
    <n v="5"/>
    <n v="-2"/>
    <n v="398"/>
    <n v="-796"/>
    <n v="117"/>
    <n v="-913"/>
    <s v="No"/>
    <n v="7.8369905956112793E-3"/>
    <n v="199087"/>
  </r>
  <r>
    <x v="35"/>
    <x v="92"/>
    <x v="2"/>
    <x v="1"/>
    <n v="493.4"/>
    <n v="491"/>
    <n v="491"/>
    <d v="1899-12-30T12:00:00"/>
    <n v="2.3999999999999773"/>
    <n v="-2.3999999999999773"/>
    <n v="825"/>
    <n v="-1979.9999999999814"/>
    <n v="187"/>
    <n v="-2166.9999999999814"/>
    <s v="No"/>
    <n v="4.8642075395216398E-3"/>
    <n v="197833.00000000003"/>
  </r>
  <r>
    <x v="35"/>
    <x v="92"/>
    <x v="6"/>
    <x v="0"/>
    <n v="491"/>
    <n v="493.4"/>
    <n v="493.4"/>
    <d v="1899-12-30T11:45:00"/>
    <n v="2.3999999999999773"/>
    <n v="-2.3999999999999773"/>
    <n v="825"/>
    <n v="-1979.9999999999814"/>
    <n v="187"/>
    <n v="-2166.9999999999814"/>
    <s v="No"/>
    <n v="4.8879837067209303E-3"/>
    <n v="197833.00000000003"/>
  </r>
  <r>
    <x v="20"/>
    <x v="93"/>
    <x v="7"/>
    <x v="0"/>
    <n v="1095"/>
    <n v="1107.55"/>
    <n v="1097.1500000000001"/>
    <d v="1899-12-30T15:00:00"/>
    <n v="12.549999999999955"/>
    <n v="-2.1500000000000909"/>
    <n v="159"/>
    <n v="-341.85000000001446"/>
    <n v="81"/>
    <n v="-422.85000000001446"/>
    <s v="No"/>
    <n v="1.14611872146118E-2"/>
    <n v="199577.15"/>
  </r>
  <r>
    <x v="0"/>
    <x v="94"/>
    <x v="9"/>
    <x v="2"/>
    <n v="2862"/>
    <n v="2835.25"/>
    <n v="2835.25"/>
    <d v="1899-12-30T10:15:00"/>
    <n v="26.75"/>
    <n v="-26.75"/>
    <n v="74"/>
    <n v="-1979.5"/>
    <n v="97"/>
    <n v="-2076.5"/>
    <s v="No"/>
    <n v="9.3466107617051E-3"/>
    <n v="197923.5"/>
  </r>
  <r>
    <x v="0"/>
    <x v="94"/>
    <x v="9"/>
    <x v="3"/>
    <n v="2835.25"/>
    <n v="2862"/>
    <n v="2764.65"/>
    <d v="1899-12-30T15:00:00"/>
    <n v="26.75"/>
    <n v="70.599999999999909"/>
    <n v="74"/>
    <n v="5224.3999999999933"/>
    <n v="96"/>
    <n v="5128.3999999999933"/>
    <s v="Yes"/>
    <n v="9.4347941098668602E-3"/>
    <n v="205128.4"/>
  </r>
  <r>
    <x v="4"/>
    <x v="94"/>
    <x v="1"/>
    <x v="0"/>
    <n v="305.25"/>
    <n v="306.5"/>
    <n v="306.5"/>
    <d v="1899-12-30T14:45:00"/>
    <n v="1.25"/>
    <n v="-1.25"/>
    <n v="1571"/>
    <n v="-1963.75"/>
    <n v="222"/>
    <n v="-2185.75"/>
    <s v="No"/>
    <n v="4.0950040950041003E-3"/>
    <n v="197814.25"/>
  </r>
  <r>
    <x v="3"/>
    <x v="95"/>
    <x v="7"/>
    <x v="1"/>
    <n v="498.9"/>
    <n v="497.65"/>
    <n v="508"/>
    <d v="1899-12-30T15:00:00"/>
    <n v="1.25"/>
    <n v="9.1000000000000227"/>
    <n v="1571"/>
    <n v="14296.100000000035"/>
    <n v="364"/>
    <n v="13932.100000000035"/>
    <s v="Yes"/>
    <n v="2.5055121266786902E-3"/>
    <n v="213932.10000000003"/>
  </r>
  <r>
    <x v="3"/>
    <x v="95"/>
    <x v="0"/>
    <x v="0"/>
    <n v="497.65"/>
    <n v="498.9"/>
    <n v="498.9"/>
    <d v="1899-12-30T11:15:00"/>
    <n v="1.25"/>
    <n v="-1.25"/>
    <n v="1571"/>
    <n v="-1963.75"/>
    <n v="361"/>
    <n v="-2324.75"/>
    <s v="No"/>
    <n v="2.5118054857831799E-3"/>
    <n v="197675.25"/>
  </r>
  <r>
    <x v="26"/>
    <x v="95"/>
    <x v="7"/>
    <x v="2"/>
    <n v="264.3"/>
    <n v="263.55"/>
    <n v="263.55"/>
    <d v="1899-12-30T11:15:00"/>
    <n v="0.75"/>
    <n v="-0.75"/>
    <n v="2587"/>
    <n v="-1940.25"/>
    <n v="315"/>
    <n v="-2255.25"/>
    <s v="No"/>
    <n v="2.8376844494892202E-3"/>
    <n v="197744.75"/>
  </r>
  <r>
    <x v="26"/>
    <x v="95"/>
    <x v="7"/>
    <x v="3"/>
    <n v="263.55"/>
    <n v="264.3"/>
    <n v="264.3"/>
    <d v="1899-12-30T11:45:00"/>
    <n v="0.75"/>
    <n v="-0.75"/>
    <n v="2587"/>
    <n v="-1940.25"/>
    <n v="315"/>
    <n v="-2255.25"/>
    <s v="No"/>
    <n v="2.8457598178713698E-3"/>
    <n v="197744.75"/>
  </r>
  <r>
    <x v="1"/>
    <x v="95"/>
    <x v="15"/>
    <x v="2"/>
    <n v="1044.6500000000001"/>
    <n v="1038.8"/>
    <n v="1038.8"/>
    <d v="1899-12-30T13:00:00"/>
    <n v="5.8500000000001364"/>
    <n v="-5.8500000000001364"/>
    <n v="340"/>
    <n v="-1989.0000000000464"/>
    <n v="163"/>
    <n v="-2152.0000000000464"/>
    <s v="No"/>
    <n v="5.5999617096636504E-3"/>
    <n v="197847.99999999994"/>
  </r>
  <r>
    <x v="1"/>
    <x v="95"/>
    <x v="15"/>
    <x v="3"/>
    <n v="1038.8"/>
    <n v="1044.6500000000001"/>
    <n v="1044.6500000000001"/>
    <d v="1899-12-30T15:00:00"/>
    <n v="5.8500000000001364"/>
    <n v="-5.8500000000001364"/>
    <n v="340"/>
    <n v="-1989.0000000000464"/>
    <n v="163"/>
    <n v="-2152.0000000000464"/>
    <s v="No"/>
    <n v="5.6314978821718703E-3"/>
    <n v="197847.99999999994"/>
  </r>
  <r>
    <x v="28"/>
    <x v="95"/>
    <x v="11"/>
    <x v="2"/>
    <n v="191.35"/>
    <n v="190.45"/>
    <n v="190.45"/>
    <d v="1899-12-30T13:30:00"/>
    <n v="0.90000000000000568"/>
    <n v="-0.90000000000000568"/>
    <n v="2166"/>
    <n v="-1949.4000000000124"/>
    <n v="191"/>
    <n v="-2140.4000000000124"/>
    <s v="No"/>
    <n v="4.7034230467729596E-3"/>
    <n v="197859.59999999998"/>
  </r>
  <r>
    <x v="28"/>
    <x v="95"/>
    <x v="11"/>
    <x v="3"/>
    <n v="190.45"/>
    <n v="191.35"/>
    <n v="191.35"/>
    <d v="1899-12-30T14:30:00"/>
    <n v="0.90000000000000568"/>
    <n v="-0.90000000000000568"/>
    <n v="2166"/>
    <n v="-1949.4000000000124"/>
    <n v="191"/>
    <n v="-2140.4000000000124"/>
    <s v="No"/>
    <n v="4.7256497768443503E-3"/>
    <n v="197859.59999999998"/>
  </r>
  <r>
    <x v="34"/>
    <x v="96"/>
    <x v="9"/>
    <x v="2"/>
    <n v="195.3"/>
    <n v="192.5"/>
    <n v="197.9"/>
    <d v="1899-12-30T15:00:00"/>
    <n v="2.8000000000000114"/>
    <n v="2.5999999999999943"/>
    <n v="708"/>
    <n v="1840.7999999999961"/>
    <n v="65"/>
    <n v="1775.7999999999961"/>
    <s v="Yes"/>
    <n v="1.4336917562724099E-2"/>
    <n v="201775.8"/>
  </r>
  <r>
    <x v="2"/>
    <x v="96"/>
    <x v="0"/>
    <x v="2"/>
    <n v="1469"/>
    <n v="1459.9"/>
    <n v="1477.2"/>
    <d v="1899-12-30T15:00:00"/>
    <n v="9.0999999999999091"/>
    <n v="8.2000000000000455"/>
    <n v="219"/>
    <n v="1795.80000000001"/>
    <n v="149"/>
    <n v="1646.80000000001"/>
    <s v="Yes"/>
    <n v="6.1946902654866597E-3"/>
    <n v="201646.80000000002"/>
  </r>
  <r>
    <x v="5"/>
    <x v="96"/>
    <x v="9"/>
    <x v="2"/>
    <n v="991.5"/>
    <n v="986.9"/>
    <n v="996.9"/>
    <d v="1899-12-30T15:00:00"/>
    <n v="4.6000000000000227"/>
    <n v="5.3999999999999773"/>
    <n v="432"/>
    <n v="2332.7999999999902"/>
    <n v="198"/>
    <n v="2134.7999999999902"/>
    <s v="Yes"/>
    <n v="4.6394351991931601E-3"/>
    <n v="202134.8"/>
  </r>
  <r>
    <x v="36"/>
    <x v="96"/>
    <x v="6"/>
    <x v="3"/>
    <n v="958"/>
    <n v="961"/>
    <n v="961"/>
    <d v="1899-12-30T10:30:00"/>
    <n v="3"/>
    <n v="-3"/>
    <n v="661"/>
    <n v="-1983"/>
    <n v="292"/>
    <n v="-2275"/>
    <s v="No"/>
    <n v="3.1315240083507299E-3"/>
    <n v="197725"/>
  </r>
  <r>
    <x v="36"/>
    <x v="96"/>
    <x v="6"/>
    <x v="2"/>
    <n v="961"/>
    <n v="958"/>
    <n v="958"/>
    <d v="1899-12-30T10:30:00"/>
    <n v="3"/>
    <n v="-3"/>
    <n v="661"/>
    <n v="-1983"/>
    <n v="292"/>
    <n v="-2275"/>
    <s v="No"/>
    <n v="3.1217481789802301E-3"/>
    <n v="197725"/>
  </r>
  <r>
    <x v="39"/>
    <x v="96"/>
    <x v="0"/>
    <x v="2"/>
    <n v="202"/>
    <n v="199.95"/>
    <n v="202.3"/>
    <d v="1899-12-30T15:00:00"/>
    <n v="2.0500000000000114"/>
    <n v="0.30000000000001137"/>
    <n v="964"/>
    <n v="289.20000000001096"/>
    <n v="90"/>
    <n v="199.20000000001096"/>
    <s v="Yes"/>
    <n v="1.0148514851485199E-2"/>
    <n v="200199.2"/>
  </r>
  <r>
    <x v="13"/>
    <x v="96"/>
    <x v="0"/>
    <x v="2"/>
    <n v="1308.95"/>
    <n v="1304.05"/>
    <n v="1338.55"/>
    <d v="1899-12-30T15:00:00"/>
    <n v="4.9000000000000909"/>
    <n v="29.599999999999909"/>
    <n v="406"/>
    <n v="12017.599999999962"/>
    <n v="248"/>
    <n v="11769.599999999962"/>
    <s v="Yes"/>
    <n v="3.74345849726887E-3"/>
    <n v="211769.59999999998"/>
  </r>
  <r>
    <x v="22"/>
    <x v="97"/>
    <x v="0"/>
    <x v="0"/>
    <n v="398.65"/>
    <n v="401.3"/>
    <n v="401.3"/>
    <d v="1899-12-30T15:15:00"/>
    <n v="2.6500000000000341"/>
    <n v="-2.6500000000000341"/>
    <n v="748"/>
    <n v="-1982.2000000000255"/>
    <n v="138"/>
    <n v="-2120.2000000000253"/>
    <s v="No"/>
    <n v="6.64743509344045E-3"/>
    <n v="197879.8"/>
  </r>
  <r>
    <x v="16"/>
    <x v="98"/>
    <x v="0"/>
    <x v="2"/>
    <n v="334.3"/>
    <n v="329.3"/>
    <n v="340.05"/>
    <d v="1899-12-30T15:00:00"/>
    <n v="5"/>
    <n v="5.75"/>
    <n v="398"/>
    <n v="2288.5"/>
    <n v="62"/>
    <n v="2226.5"/>
    <s v="Yes"/>
    <n v="1.49566257852229E-2"/>
    <n v="202226.5"/>
  </r>
  <r>
    <x v="18"/>
    <x v="98"/>
    <x v="0"/>
    <x v="2"/>
    <n v="2475"/>
    <n v="2448"/>
    <n v="2482"/>
    <d v="1899-12-30T15:00:00"/>
    <n v="27"/>
    <n v="7"/>
    <n v="74"/>
    <n v="518"/>
    <n v="85"/>
    <n v="433"/>
    <s v="Yes"/>
    <n v="1.09090909090909E-2"/>
    <n v="200433"/>
  </r>
  <r>
    <x v="25"/>
    <x v="98"/>
    <x v="14"/>
    <x v="0"/>
    <n v="859.75"/>
    <n v="862.7"/>
    <n v="862.7"/>
    <d v="1899-12-30T14:30:00"/>
    <n v="2.9500000000000455"/>
    <n v="-2.9500000000000455"/>
    <n v="672"/>
    <n v="-1982.4000000000306"/>
    <n v="267"/>
    <n v="-2249.4000000000306"/>
    <s v="No"/>
    <n v="3.4312300087235201E-3"/>
    <n v="197750.59999999998"/>
  </r>
  <r>
    <x v="20"/>
    <x v="99"/>
    <x v="9"/>
    <x v="2"/>
    <n v="1161.5"/>
    <n v="1157.55"/>
    <n v="1157.55"/>
    <d v="1899-12-30T10:15:00"/>
    <n v="3.9500000000000455"/>
    <n v="-3.9500000000000455"/>
    <n v="503"/>
    <n v="-1986.8500000000229"/>
    <n v="269"/>
    <n v="-2255.8500000000231"/>
    <s v="No"/>
    <n v="3.4007748600947399E-3"/>
    <n v="197744.14999999997"/>
  </r>
  <r>
    <x v="20"/>
    <x v="99"/>
    <x v="9"/>
    <x v="3"/>
    <n v="1157.55"/>
    <n v="1161.5"/>
    <n v="1161.5"/>
    <d v="1899-12-30T10:45:00"/>
    <n v="3.9500000000000455"/>
    <n v="-3.9500000000000455"/>
    <n v="503"/>
    <n v="-1986.8500000000229"/>
    <n v="269"/>
    <n v="-2255.8500000000231"/>
    <s v="No"/>
    <n v="3.41237959483396E-3"/>
    <n v="197744.14999999997"/>
  </r>
  <r>
    <x v="18"/>
    <x v="99"/>
    <x v="8"/>
    <x v="2"/>
    <n v="2504.4499999999998"/>
    <n v="2485.5"/>
    <n v="2530.15"/>
    <d v="1899-12-30T15:00:00"/>
    <n v="18.949999999999818"/>
    <n v="25.700000000000273"/>
    <n v="105"/>
    <n v="2698.5000000000286"/>
    <n v="122"/>
    <n v="2576.5000000000286"/>
    <s v="Yes"/>
    <n v="7.5665315737985699E-3"/>
    <n v="202576.50000000003"/>
  </r>
  <r>
    <x v="17"/>
    <x v="99"/>
    <x v="0"/>
    <x v="2"/>
    <n v="3739.4"/>
    <n v="3723"/>
    <n v="3750.7"/>
    <d v="1899-12-30T15:00:00"/>
    <n v="16.400000000000091"/>
    <n v="11.299999999999727"/>
    <n v="121"/>
    <n v="1367.299999999967"/>
    <n v="209"/>
    <n v="1158.299999999967"/>
    <s v="Yes"/>
    <n v="4.3857303310691799E-3"/>
    <n v="201158.29999999996"/>
  </r>
  <r>
    <x v="34"/>
    <x v="99"/>
    <x v="9"/>
    <x v="0"/>
    <n v="202.55"/>
    <n v="205.25"/>
    <n v="200.5"/>
    <d v="1899-12-30T15:00:00"/>
    <n v="2.6999999999999886"/>
    <n v="2.0500000000000114"/>
    <n v="734"/>
    <n v="1504.7000000000085"/>
    <n v="69"/>
    <n v="1435.7000000000085"/>
    <s v="Yes"/>
    <n v="1.3330041964946899E-2"/>
    <n v="201435.7"/>
  </r>
  <r>
    <x v="2"/>
    <x v="99"/>
    <x v="13"/>
    <x v="2"/>
    <n v="1485.5"/>
    <n v="1479.8"/>
    <n v="1479.8"/>
    <d v="1899-12-30T12:30:00"/>
    <n v="5.7000000000000455"/>
    <n v="-5.7000000000000455"/>
    <n v="349"/>
    <n v="-1989.3000000000159"/>
    <n v="239"/>
    <n v="-2228.3000000000156"/>
    <s v="No"/>
    <n v="3.8370918882531398E-3"/>
    <n v="197771.69999999998"/>
  </r>
  <r>
    <x v="2"/>
    <x v="99"/>
    <x v="13"/>
    <x v="3"/>
    <n v="1479.8"/>
    <n v="1485.5"/>
    <n v="1481"/>
    <d v="1899-12-30T15:00:00"/>
    <n v="5.7000000000000455"/>
    <n v="-1.2000000000000455"/>
    <n v="349"/>
    <n v="-418.80000000001587"/>
    <n v="238"/>
    <n v="-656.80000000001587"/>
    <s v="No"/>
    <n v="3.85187187457768E-3"/>
    <n v="199343.19999999998"/>
  </r>
  <r>
    <x v="3"/>
    <x v="100"/>
    <x v="0"/>
    <x v="0"/>
    <n v="511.9"/>
    <n v="515"/>
    <n v="509.8"/>
    <d v="1899-12-30T15:00:00"/>
    <n v="3.1000000000000227"/>
    <n v="2.0999999999999659"/>
    <n v="640"/>
    <n v="1343.9999999999782"/>
    <n v="151"/>
    <n v="1192.9999999999782"/>
    <s v="Yes"/>
    <n v="6.0558702871655098E-3"/>
    <n v="201192.99999999997"/>
  </r>
  <r>
    <x v="22"/>
    <x v="100"/>
    <x v="11"/>
    <x v="0"/>
    <n v="408.7"/>
    <n v="411.3"/>
    <n v="411.3"/>
    <d v="1899-12-30T15:15:00"/>
    <n v="2.6000000000000227"/>
    <n v="-2.6000000000000227"/>
    <n v="762"/>
    <n v="-1981.2000000000173"/>
    <n v="144"/>
    <n v="-2125.2000000000171"/>
    <s v="No"/>
    <n v="6.3616344506973897E-3"/>
    <n v="197874.8"/>
  </r>
  <r>
    <x v="19"/>
    <x v="100"/>
    <x v="0"/>
    <x v="2"/>
    <n v="1572"/>
    <n v="1561.9"/>
    <n v="1586.1"/>
    <d v="1899-12-30T15:00:00"/>
    <n v="10.099999999999909"/>
    <n v="14.099999999999909"/>
    <n v="197"/>
    <n v="2777.6999999999821"/>
    <n v="144"/>
    <n v="2633.6999999999821"/>
    <s v="Yes"/>
    <n v="6.4249363867683899E-3"/>
    <n v="202633.69999999998"/>
  </r>
  <r>
    <x v="17"/>
    <x v="100"/>
    <x v="2"/>
    <x v="3"/>
    <n v="3788.05"/>
    <n v="3796"/>
    <n v="3796"/>
    <d v="1899-12-30T11:45:00"/>
    <n v="7.9499999999998181"/>
    <n v="-7.9499999999998181"/>
    <n v="250"/>
    <n v="-1987.4999999999545"/>
    <n v="437"/>
    <n v="-2424.4999999999545"/>
    <s v="No"/>
    <n v="2.0987051385276899E-3"/>
    <n v="197575.50000000006"/>
  </r>
  <r>
    <x v="17"/>
    <x v="100"/>
    <x v="2"/>
    <x v="2"/>
    <n v="3796"/>
    <n v="3788.05"/>
    <n v="3788.05"/>
    <d v="1899-12-30T11:45:00"/>
    <n v="7.9499999999998181"/>
    <n v="-7.9499999999998181"/>
    <n v="250"/>
    <n v="-1987.4999999999545"/>
    <n v="437"/>
    <n v="-2424.4999999999545"/>
    <s v="No"/>
    <n v="2.0943097997892001E-3"/>
    <n v="197575.50000000006"/>
  </r>
  <r>
    <x v="6"/>
    <x v="100"/>
    <x v="0"/>
    <x v="0"/>
    <n v="475"/>
    <n v="477.9"/>
    <n v="477.9"/>
    <d v="1899-12-30T11:30:00"/>
    <n v="2.8999999999999773"/>
    <n v="-2.8999999999999773"/>
    <n v="684"/>
    <n v="-1983.5999999999844"/>
    <n v="150"/>
    <n v="-2133.5999999999844"/>
    <s v="No"/>
    <n v="6.10526315789469E-3"/>
    <n v="197866.40000000002"/>
  </r>
  <r>
    <x v="6"/>
    <x v="100"/>
    <x v="8"/>
    <x v="1"/>
    <n v="477.9"/>
    <n v="475"/>
    <n v="475"/>
    <d v="1899-12-30T12:15:00"/>
    <n v="2.8999999999999773"/>
    <n v="-2.8999999999999773"/>
    <n v="684"/>
    <n v="-1983.5999999999844"/>
    <n v="150"/>
    <n v="-2133.5999999999844"/>
    <s v="No"/>
    <n v="6.0682151077630798E-3"/>
    <n v="197866.40000000002"/>
  </r>
  <r>
    <x v="30"/>
    <x v="100"/>
    <x v="0"/>
    <x v="2"/>
    <n v="269.625"/>
    <n v="268.5"/>
    <n v="270.42500000000001"/>
    <d v="1899-12-30T15:00:00"/>
    <n v="1.125"/>
    <n v="0.80000000000001137"/>
    <n v="1742"/>
    <n v="1393.6000000000199"/>
    <n v="217"/>
    <n v="1176.6000000000199"/>
    <s v="Yes"/>
    <n v="4.1724617524339404E-3"/>
    <n v="201176.6"/>
  </r>
  <r>
    <x v="4"/>
    <x v="101"/>
    <x v="0"/>
    <x v="0"/>
    <n v="288.63600000000002"/>
    <n v="290.81799999999998"/>
    <n v="289.04500000000002"/>
    <d v="1899-12-30T15:00:00"/>
    <n v="2.1819999999999595"/>
    <n v="-0.40899999999999181"/>
    <n v="907"/>
    <n v="-370.96299999999258"/>
    <n v="121"/>
    <n v="-491.96299999999258"/>
    <s v="No"/>
    <n v="7.5596945633945797E-3"/>
    <n v="199508.03700000001"/>
  </r>
  <r>
    <x v="37"/>
    <x v="102"/>
    <x v="3"/>
    <x v="3"/>
    <n v="288.5"/>
    <n v="289.39999999999998"/>
    <n v="289.39999999999998"/>
    <d v="1899-12-30T11:00:00"/>
    <n v="0.89999999999997726"/>
    <n v="-0.89999999999997726"/>
    <n v="2166"/>
    <n v="-1949.3999999999508"/>
    <n v="288"/>
    <n v="-2237.3999999999505"/>
    <s v="No"/>
    <n v="3.1195840554591901E-3"/>
    <n v="197762.60000000003"/>
  </r>
  <r>
    <x v="37"/>
    <x v="102"/>
    <x v="3"/>
    <x v="2"/>
    <n v="289.39999999999998"/>
    <n v="288.5"/>
    <n v="288.5"/>
    <d v="1899-12-30T10:45:00"/>
    <n v="0.89999999999997726"/>
    <n v="-0.89999999999997726"/>
    <n v="2166"/>
    <n v="-1949.3999999999508"/>
    <n v="288"/>
    <n v="-2237.3999999999505"/>
    <s v="No"/>
    <n v="3.1098825155493298E-3"/>
    <n v="197762.60000000003"/>
  </r>
  <r>
    <x v="9"/>
    <x v="103"/>
    <x v="3"/>
    <x v="0"/>
    <n v="29036.400000000001"/>
    <n v="29210"/>
    <n v="29210"/>
    <d v="1899-12-30T15:00:00"/>
    <n v="173.59999999999854"/>
    <n v="-173.59999999999854"/>
    <n v="11"/>
    <n v="-1909.599999999984"/>
    <n v="148"/>
    <n v="-2057.599999999984"/>
    <s v="No"/>
    <n v="5.9787025939854301E-3"/>
    <n v="197942.40000000002"/>
  </r>
  <r>
    <x v="22"/>
    <x v="103"/>
    <x v="14"/>
    <x v="3"/>
    <n v="400.1"/>
    <n v="402.85"/>
    <n v="399"/>
    <d v="1899-12-30T15:00:00"/>
    <n v="2.75"/>
    <n v="1.1000000000000227"/>
    <n v="721"/>
    <n v="793.10000000001639"/>
    <n v="133"/>
    <n v="660.10000000001639"/>
    <s v="Yes"/>
    <n v="6.8732816795800998E-3"/>
    <n v="200660.1"/>
  </r>
  <r>
    <x v="22"/>
    <x v="103"/>
    <x v="14"/>
    <x v="2"/>
    <n v="402.85"/>
    <n v="400.1"/>
    <n v="400.1"/>
    <d v="1899-12-30T12:00:00"/>
    <n v="2.75"/>
    <n v="-2.75"/>
    <n v="721"/>
    <n v="-1982.75"/>
    <n v="134"/>
    <n v="-2116.75"/>
    <s v="No"/>
    <n v="6.8263621695420097E-3"/>
    <n v="197883.25"/>
  </r>
  <r>
    <x v="5"/>
    <x v="103"/>
    <x v="0"/>
    <x v="2"/>
    <n v="979"/>
    <n v="975.05"/>
    <n v="979.1"/>
    <d v="1899-12-30T15:00:00"/>
    <n v="3.9500000000000455"/>
    <n v="0.10000000000002274"/>
    <n v="503"/>
    <n v="50.300000000011437"/>
    <n v="227"/>
    <n v="-176.69999999998856"/>
    <s v="No"/>
    <n v="4.0347293156282396E-3"/>
    <n v="199823.30000000002"/>
  </r>
  <r>
    <x v="27"/>
    <x v="103"/>
    <x v="3"/>
    <x v="0"/>
    <n v="7105"/>
    <n v="7132.1"/>
    <n v="7109.85"/>
    <d v="1899-12-30T15:00:00"/>
    <n v="27.100000000000364"/>
    <n v="-4.8500000000003638"/>
    <n v="73"/>
    <n v="-354.05000000002656"/>
    <n v="239"/>
    <n v="-593.05000000002656"/>
    <s v="No"/>
    <n v="3.8142153413089899E-3"/>
    <n v="199406.94999999998"/>
  </r>
  <r>
    <x v="29"/>
    <x v="104"/>
    <x v="14"/>
    <x v="2"/>
    <n v="374.45"/>
    <n v="372.5"/>
    <n v="372.5"/>
    <d v="1899-12-30T12:00:00"/>
    <n v="1.9499999999999886"/>
    <n v="-1.9499999999999886"/>
    <n v="1013"/>
    <n v="-1975.3499999999885"/>
    <n v="175"/>
    <n v="-2150.3499999999885"/>
    <s v="No"/>
    <n v="5.2076378688743199E-3"/>
    <n v="197849.65000000002"/>
  </r>
  <r>
    <x v="29"/>
    <x v="104"/>
    <x v="14"/>
    <x v="3"/>
    <n v="372.5"/>
    <n v="374.45"/>
    <n v="374.45"/>
    <d v="1899-12-30T15:00:00"/>
    <n v="1.9499999999999886"/>
    <n v="-1.9499999999999886"/>
    <n v="1013"/>
    <n v="-1975.3499999999885"/>
    <n v="175"/>
    <n v="-2150.3499999999885"/>
    <s v="No"/>
    <n v="5.2348993288590297E-3"/>
    <n v="197849.65000000002"/>
  </r>
  <r>
    <x v="8"/>
    <x v="104"/>
    <x v="0"/>
    <x v="2"/>
    <n v="538.95000000000005"/>
    <n v="532.5"/>
    <n v="539.95000000000005"/>
    <d v="1899-12-30T15:00:00"/>
    <n v="6.4500000000000455"/>
    <n v="1"/>
    <n v="308"/>
    <n v="308"/>
    <n v="77"/>
    <n v="231"/>
    <s v="Yes"/>
    <n v="1.19677150013917E-2"/>
    <n v="200231"/>
  </r>
  <r>
    <x v="18"/>
    <x v="104"/>
    <x v="0"/>
    <x v="2"/>
    <n v="2546.5"/>
    <n v="2532"/>
    <n v="2542.9"/>
    <d v="1899-12-30T15:00:00"/>
    <n v="14.5"/>
    <n v="-3.5999999999999091"/>
    <n v="137"/>
    <n v="-493.19999999998754"/>
    <n v="161"/>
    <n v="-654.19999999998754"/>
    <s v="No"/>
    <n v="5.6940899273512698E-3"/>
    <n v="199345.80000000002"/>
  </r>
  <r>
    <x v="12"/>
    <x v="104"/>
    <x v="0"/>
    <x v="0"/>
    <n v="157.6"/>
    <n v="158"/>
    <n v="158"/>
    <d v="1899-12-30T10:15:00"/>
    <n v="0.40000000000000568"/>
    <n v="-0.40000000000000568"/>
    <n v="4728"/>
    <n v="-1891.2000000000269"/>
    <n v="344"/>
    <n v="-2235.2000000000271"/>
    <s v="No"/>
    <n v="2.53807106598988E-3"/>
    <n v="197764.79999999996"/>
  </r>
  <r>
    <x v="12"/>
    <x v="104"/>
    <x v="9"/>
    <x v="1"/>
    <n v="158"/>
    <n v="157.6"/>
    <n v="157.6"/>
    <d v="1899-12-30T10:15:00"/>
    <n v="0.40000000000000568"/>
    <n v="-0.40000000000000568"/>
    <n v="4728"/>
    <n v="-1891.2000000000269"/>
    <n v="344"/>
    <n v="-2235.2000000000271"/>
    <s v="No"/>
    <n v="2.5316455696202901E-3"/>
    <n v="197764.79999999996"/>
  </r>
  <r>
    <x v="32"/>
    <x v="104"/>
    <x v="0"/>
    <x v="2"/>
    <n v="510.5"/>
    <n v="507.95"/>
    <n v="511.5"/>
    <d v="1899-12-30T15:00:00"/>
    <n v="2.5500000000000114"/>
    <n v="1"/>
    <n v="777"/>
    <n v="777"/>
    <n v="183"/>
    <n v="594"/>
    <s v="Yes"/>
    <n v="4.9951028403526204E-3"/>
    <n v="200594"/>
  </r>
  <r>
    <x v="18"/>
    <x v="105"/>
    <x v="0"/>
    <x v="2"/>
    <n v="2598.65"/>
    <n v="2570"/>
    <n v="2635.05"/>
    <d v="1899-12-30T15:00:00"/>
    <n v="28.650000000000091"/>
    <n v="36.400000000000091"/>
    <n v="69"/>
    <n v="2511.6000000000063"/>
    <n v="84"/>
    <n v="2427.6000000000063"/>
    <s v="Yes"/>
    <n v="1.10249552652339E-2"/>
    <n v="202427.6"/>
  </r>
  <r>
    <x v="23"/>
    <x v="105"/>
    <x v="6"/>
    <x v="0"/>
    <n v="1130.3"/>
    <n v="1136.6500000000001"/>
    <n v="1126.05"/>
    <d v="1899-12-30T15:00:00"/>
    <n v="6.3500000000001364"/>
    <n v="4.25"/>
    <n v="313"/>
    <n v="1330.25"/>
    <n v="163"/>
    <n v="1167.25"/>
    <s v="Yes"/>
    <n v="5.6179775280900098E-3"/>
    <n v="201167.25"/>
  </r>
  <r>
    <x v="19"/>
    <x v="105"/>
    <x v="0"/>
    <x v="2"/>
    <n v="1625"/>
    <n v="1617.25"/>
    <n v="1633.45"/>
    <d v="1899-12-30T15:00:00"/>
    <n v="7.75"/>
    <n v="8.4500000000000455"/>
    <n v="257"/>
    <n v="2171.6500000000115"/>
    <n v="193"/>
    <n v="1978.6500000000115"/>
    <s v="Yes"/>
    <n v="4.7692307692307704E-3"/>
    <n v="201978.65000000002"/>
  </r>
  <r>
    <x v="1"/>
    <x v="105"/>
    <x v="9"/>
    <x v="3"/>
    <n v="1111.45"/>
    <n v="1115"/>
    <n v="1094.1500000000001"/>
    <d v="1899-12-30T15:00:00"/>
    <n v="3.5499999999999545"/>
    <n v="17.299999999999955"/>
    <n v="559"/>
    <n v="9670.6999999999753"/>
    <n v="284"/>
    <n v="9386.6999999999753"/>
    <s v="Yes"/>
    <n v="3.1940258221242099E-3"/>
    <n v="209386.69999999998"/>
  </r>
  <r>
    <x v="1"/>
    <x v="105"/>
    <x v="9"/>
    <x v="2"/>
    <n v="1115"/>
    <n v="1111.45"/>
    <n v="1111.45"/>
    <d v="1899-12-30T10:15:00"/>
    <n v="3.5499999999999545"/>
    <n v="-3.5499999999999545"/>
    <n v="559"/>
    <n v="-1984.4499999999746"/>
    <n v="287"/>
    <n v="-2271.4499999999744"/>
    <s v="No"/>
    <n v="3.18385650224211E-3"/>
    <n v="197728.55000000002"/>
  </r>
  <r>
    <x v="36"/>
    <x v="105"/>
    <x v="0"/>
    <x v="2"/>
    <n v="977.65"/>
    <n v="967"/>
    <n v="977.4"/>
    <d v="1899-12-30T15:00:00"/>
    <n v="10.649999999999977"/>
    <n v="-0.25"/>
    <n v="187"/>
    <n v="-46.75"/>
    <n v="85"/>
    <n v="-131.75"/>
    <s v="No"/>
    <n v="1.0893469032885E-2"/>
    <n v="199868.25"/>
  </r>
  <r>
    <x v="16"/>
    <x v="106"/>
    <x v="3"/>
    <x v="1"/>
    <n v="355.2"/>
    <n v="352.75"/>
    <n v="359.4"/>
    <d v="1899-12-30T15:00:00"/>
    <n v="2.4499999999999886"/>
    <n v="4.1999999999999886"/>
    <n v="808"/>
    <n v="3393.5999999999908"/>
    <n v="133"/>
    <n v="3260.5999999999908"/>
    <s v="Yes"/>
    <n v="6.8975225225224902E-3"/>
    <n v="203260.59999999998"/>
  </r>
  <r>
    <x v="16"/>
    <x v="106"/>
    <x v="0"/>
    <x v="0"/>
    <n v="352.75"/>
    <n v="355.2"/>
    <n v="355.2"/>
    <d v="1899-12-30T10:45:00"/>
    <n v="2.4499999999999886"/>
    <n v="-2.4499999999999886"/>
    <n v="808"/>
    <n v="-1979.5999999999908"/>
    <n v="132"/>
    <n v="-2111.5999999999908"/>
    <s v="No"/>
    <n v="6.9454287739191796E-3"/>
    <n v="197888.40000000002"/>
  </r>
  <r>
    <x v="23"/>
    <x v="106"/>
    <x v="0"/>
    <x v="0"/>
    <n v="1110.7"/>
    <n v="1117.5"/>
    <n v="1117.5"/>
    <d v="1899-12-30T15:15:00"/>
    <n v="6.7999999999999545"/>
    <n v="-6.7999999999999545"/>
    <n v="293"/>
    <n v="-1992.3999999999867"/>
    <n v="151"/>
    <n v="-2143.3999999999869"/>
    <s v="No"/>
    <n v="6.12226523813807E-3"/>
    <n v="197856.6"/>
  </r>
  <r>
    <x v="31"/>
    <x v="106"/>
    <x v="0"/>
    <x v="0"/>
    <n v="309.5"/>
    <n v="310.55"/>
    <n v="306"/>
    <d v="1899-12-30T15:00:00"/>
    <n v="1.0500000000000114"/>
    <n v="3.5"/>
    <n v="1863"/>
    <n v="6520.5"/>
    <n v="264"/>
    <n v="6256.5"/>
    <s v="Yes"/>
    <n v="3.3925686591276599E-3"/>
    <n v="206256.5"/>
  </r>
  <r>
    <x v="3"/>
    <x v="107"/>
    <x v="1"/>
    <x v="0"/>
    <n v="509.75"/>
    <n v="512.15"/>
    <n v="507.95"/>
    <d v="1899-12-30T15:00:00"/>
    <n v="2.3999999999999773"/>
    <n v="1.8000000000000114"/>
    <n v="825"/>
    <n v="1485.0000000000093"/>
    <n v="194"/>
    <n v="1291.0000000000093"/>
    <s v="Yes"/>
    <n v="4.7081902893574799E-3"/>
    <n v="201291"/>
  </r>
  <r>
    <x v="36"/>
    <x v="107"/>
    <x v="0"/>
    <x v="0"/>
    <n v="980.75"/>
    <n v="986"/>
    <n v="976.95"/>
    <d v="1899-12-30T15:00:00"/>
    <n v="5.25"/>
    <n v="3.7999999999999545"/>
    <n v="379"/>
    <n v="1440.1999999999828"/>
    <n v="171"/>
    <n v="1269.1999999999828"/>
    <s v="Yes"/>
    <n v="5.3530461381595699E-3"/>
    <n v="201269.19999999998"/>
  </r>
  <r>
    <x v="12"/>
    <x v="107"/>
    <x v="0"/>
    <x v="0"/>
    <n v="156.6"/>
    <n v="157.15"/>
    <n v="157.15"/>
    <d v="1899-12-30T14:00:00"/>
    <n v="0.55000000000001137"/>
    <n v="-0.55000000000001137"/>
    <n v="3490"/>
    <n v="-1919.5000000000396"/>
    <n v="252"/>
    <n v="-2171.5000000000396"/>
    <s v="No"/>
    <n v="3.5121328224777199E-3"/>
    <n v="197828.49999999997"/>
  </r>
  <r>
    <x v="12"/>
    <x v="107"/>
    <x v="1"/>
    <x v="1"/>
    <n v="157.15"/>
    <n v="156.6"/>
    <n v="158.05000000000001"/>
    <d v="1899-12-30T15:00:00"/>
    <n v="0.55000000000001137"/>
    <n v="0.90000000000000568"/>
    <n v="3490"/>
    <n v="3141.00000000002"/>
    <n v="254"/>
    <n v="2887.00000000002"/>
    <s v="Yes"/>
    <n v="3.4998409163220601E-3"/>
    <n v="202887.00000000003"/>
  </r>
  <r>
    <x v="13"/>
    <x v="107"/>
    <x v="0"/>
    <x v="0"/>
    <n v="1321.05"/>
    <n v="1325.4"/>
    <n v="1318.25"/>
    <d v="1899-12-30T15:00:00"/>
    <n v="4.3500000000001364"/>
    <n v="2.7999999999999545"/>
    <n v="457"/>
    <n v="1279.5999999999792"/>
    <n v="278"/>
    <n v="1001.5999999999792"/>
    <s v="Yes"/>
    <n v="3.2928352446918302E-3"/>
    <n v="201001.59999999998"/>
  </r>
  <r>
    <x v="30"/>
    <x v="107"/>
    <x v="15"/>
    <x v="1"/>
    <n v="264.45"/>
    <n v="262.2"/>
    <n v="262.2"/>
    <d v="1899-12-30T14:30:00"/>
    <n v="2.25"/>
    <n v="-2.25"/>
    <n v="879"/>
    <n v="-1977.75"/>
    <n v="107"/>
    <n v="-2084.75"/>
    <s v="No"/>
    <n v="8.5082246171298906E-3"/>
    <n v="197915.25"/>
  </r>
  <r>
    <x v="30"/>
    <x v="107"/>
    <x v="0"/>
    <x v="0"/>
    <n v="262.2"/>
    <n v="264.45"/>
    <n v="264.45"/>
    <d v="1899-12-30T13:00:00"/>
    <n v="2.25"/>
    <n v="-2.25"/>
    <n v="879"/>
    <n v="-1977.75"/>
    <n v="107"/>
    <n v="-2084.75"/>
    <s v="No"/>
    <n v="8.5812356979405001E-3"/>
    <n v="197915.25"/>
  </r>
  <r>
    <x v="18"/>
    <x v="108"/>
    <x v="0"/>
    <x v="0"/>
    <n v="2630.1"/>
    <n v="2640.4"/>
    <n v="2627.85"/>
    <d v="1899-12-30T15:00:00"/>
    <n v="10.300000000000182"/>
    <n v="2.25"/>
    <n v="193"/>
    <n v="434.25"/>
    <n v="234"/>
    <n v="200.25"/>
    <s v="Yes"/>
    <n v="3.9162009049086297E-3"/>
    <n v="200200.25"/>
  </r>
  <r>
    <x v="19"/>
    <x v="108"/>
    <x v="0"/>
    <x v="2"/>
    <n v="1652.4"/>
    <n v="1648.6"/>
    <n v="1670"/>
    <d v="1899-12-30T15:00:00"/>
    <n v="3.8000000000001819"/>
    <n v="17.599999999999909"/>
    <n v="523"/>
    <n v="9204.799999999952"/>
    <n v="400"/>
    <n v="8804.799999999952"/>
    <s v="Yes"/>
    <n v="2.29968530622136E-3"/>
    <n v="208804.79999999996"/>
  </r>
  <r>
    <x v="2"/>
    <x v="108"/>
    <x v="0"/>
    <x v="0"/>
    <n v="1502.9"/>
    <n v="1506.85"/>
    <n v="1506.85"/>
    <d v="1899-12-30T10:30:00"/>
    <n v="3.9499999999998181"/>
    <n v="-3.9499999999998181"/>
    <n v="503"/>
    <n v="-1986.8499999999085"/>
    <n v="349"/>
    <n v="-2335.8499999999085"/>
    <s v="No"/>
    <n v="2.6282520460441899E-3"/>
    <n v="197664.15000000008"/>
  </r>
  <r>
    <x v="2"/>
    <x v="108"/>
    <x v="6"/>
    <x v="1"/>
    <n v="1506.85"/>
    <n v="1502.9"/>
    <n v="1502.9"/>
    <d v="1899-12-30T10:30:00"/>
    <n v="3.9499999999998181"/>
    <n v="-3.9499999999998181"/>
    <n v="503"/>
    <n v="-1986.8499999999085"/>
    <n v="349"/>
    <n v="-2335.8499999999085"/>
    <s v="No"/>
    <n v="2.62136244483513E-3"/>
    <n v="197664.15000000008"/>
  </r>
  <r>
    <x v="14"/>
    <x v="108"/>
    <x v="5"/>
    <x v="1"/>
    <n v="519.5"/>
    <n v="511.6"/>
    <n v="520.95000000000005"/>
    <d v="1899-12-30T15:00:00"/>
    <n v="7.8999999999999773"/>
    <n v="1.4500000000000455"/>
    <n v="252"/>
    <n v="365.40000000001146"/>
    <n v="61"/>
    <n v="304.40000000001146"/>
    <s v="Yes"/>
    <n v="1.5206929740134699E-2"/>
    <n v="200304.40000000002"/>
  </r>
  <r>
    <x v="14"/>
    <x v="108"/>
    <x v="0"/>
    <x v="0"/>
    <n v="511.6"/>
    <n v="519.5"/>
    <n v="519.5"/>
    <d v="1899-12-30T11:00:00"/>
    <n v="7.8999999999999773"/>
    <n v="-7.8999999999999773"/>
    <n v="252"/>
    <n v="-1990.7999999999943"/>
    <n v="60"/>
    <n v="-2050.7999999999943"/>
    <s v="No"/>
    <n v="1.5441751368256399E-2"/>
    <n v="197949.2"/>
  </r>
  <r>
    <x v="3"/>
    <x v="109"/>
    <x v="9"/>
    <x v="0"/>
    <n v="505"/>
    <n v="508.4"/>
    <n v="508.4"/>
    <d v="1899-12-30T13:00:00"/>
    <n v="3.3999999999999773"/>
    <n v="-3.3999999999999773"/>
    <n v="584"/>
    <n v="-1985.5999999999867"/>
    <n v="137"/>
    <n v="-2122.5999999999867"/>
    <s v="No"/>
    <n v="6.7326732673266901E-3"/>
    <n v="197877.40000000002"/>
  </r>
  <r>
    <x v="3"/>
    <x v="109"/>
    <x v="15"/>
    <x v="1"/>
    <n v="508.4"/>
    <n v="505"/>
    <n v="510"/>
    <d v="1899-12-30T15:00:00"/>
    <n v="3.3999999999999773"/>
    <n v="1.6000000000000227"/>
    <n v="584"/>
    <n v="934.40000000001328"/>
    <n v="137"/>
    <n v="797.40000000001328"/>
    <s v="Yes"/>
    <n v="6.6876475216364603E-3"/>
    <n v="200797.40000000002"/>
  </r>
  <r>
    <x v="9"/>
    <x v="109"/>
    <x v="0"/>
    <x v="0"/>
    <n v="29011"/>
    <n v="29124.3"/>
    <n v="29095"/>
    <d v="1899-12-30T15:00:00"/>
    <n v="113.29999999999927"/>
    <n v="-84"/>
    <n v="17"/>
    <n v="-1428"/>
    <n v="228"/>
    <n v="-1656"/>
    <s v="No"/>
    <n v="3.9054151873427101E-3"/>
    <n v="198344"/>
  </r>
  <r>
    <x v="25"/>
    <x v="109"/>
    <x v="6"/>
    <x v="0"/>
    <n v="845.1"/>
    <n v="848.05"/>
    <n v="848.05"/>
    <d v="1899-12-30T14:15:00"/>
    <n v="2.9499999999999318"/>
    <n v="-2.9499999999999318"/>
    <n v="672"/>
    <n v="-1982.3999999999542"/>
    <n v="262"/>
    <n v="-2244.3999999999542"/>
    <s v="No"/>
    <n v="3.49071115844271E-3"/>
    <n v="197755.60000000003"/>
  </r>
  <r>
    <x v="25"/>
    <x v="109"/>
    <x v="12"/>
    <x v="1"/>
    <n v="848.05"/>
    <n v="845.1"/>
    <n v="852.6"/>
    <d v="1899-12-30T15:00:00"/>
    <n v="2.9499999999999318"/>
    <n v="4.5500000000000682"/>
    <n v="672"/>
    <n v="3057.6000000000458"/>
    <n v="263"/>
    <n v="2794.6000000000458"/>
    <s v="Yes"/>
    <n v="3.47856848063196E-3"/>
    <n v="202794.60000000003"/>
  </r>
  <r>
    <x v="19"/>
    <x v="109"/>
    <x v="5"/>
    <x v="0"/>
    <n v="1651.05"/>
    <n v="1659.05"/>
    <n v="1651"/>
    <d v="1899-12-30T15:00:00"/>
    <n v="8"/>
    <n v="4.9999999999954525E-2"/>
    <n v="249"/>
    <n v="12.449999999988677"/>
    <n v="190"/>
    <n v="-177.55000000001132"/>
    <s v="No"/>
    <n v="4.8454014112231597E-3"/>
    <n v="199822.44999999998"/>
  </r>
  <r>
    <x v="21"/>
    <x v="109"/>
    <x v="9"/>
    <x v="0"/>
    <n v="1670.1"/>
    <n v="1678.35"/>
    <n v="1670.6"/>
    <d v="1899-12-30T15:00:00"/>
    <n v="8.25"/>
    <n v="-0.5"/>
    <n v="241"/>
    <n v="-120.5"/>
    <n v="186"/>
    <n v="-306.5"/>
    <s v="No"/>
    <n v="4.9398239626369696E-3"/>
    <n v="199693.5"/>
  </r>
  <r>
    <x v="28"/>
    <x v="109"/>
    <x v="0"/>
    <x v="0"/>
    <n v="196.25"/>
    <n v="197.6"/>
    <n v="197.6"/>
    <d v="1899-12-30T10:15:00"/>
    <n v="1.3499999999999943"/>
    <n v="-1.3499999999999943"/>
    <n v="1456"/>
    <n v="-1965.5999999999917"/>
    <n v="132"/>
    <n v="-2097.5999999999917"/>
    <s v="No"/>
    <n v="6.8789808917197196E-3"/>
    <n v="197902.4"/>
  </r>
  <r>
    <x v="28"/>
    <x v="109"/>
    <x v="9"/>
    <x v="1"/>
    <n v="197.6"/>
    <n v="196.25"/>
    <n v="198.55"/>
    <d v="1899-12-30T15:00:00"/>
    <n v="1.3499999999999943"/>
    <n v="0.95000000000001705"/>
    <n v="1456"/>
    <n v="1383.2000000000248"/>
    <n v="133"/>
    <n v="1250.2000000000248"/>
    <s v="Yes"/>
    <n v="6.8319838056679896E-3"/>
    <n v="201250.2"/>
  </r>
  <r>
    <x v="12"/>
    <x v="109"/>
    <x v="13"/>
    <x v="1"/>
    <n v="159.4"/>
    <n v="158.9"/>
    <n v="160"/>
    <d v="1899-12-30T15:00:00"/>
    <n v="0.5"/>
    <n v="0.59999999999999432"/>
    <n v="3824"/>
    <n v="2294.3999999999783"/>
    <n v="281"/>
    <n v="2013.3999999999783"/>
    <s v="Yes"/>
    <n v="3.1367628607277299E-3"/>
    <n v="202013.39999999997"/>
  </r>
  <r>
    <x v="12"/>
    <x v="109"/>
    <x v="6"/>
    <x v="0"/>
    <n v="158.9"/>
    <n v="159.4"/>
    <n v="159.4"/>
    <d v="1899-12-30T12:30:00"/>
    <n v="0.5"/>
    <n v="-0.5"/>
    <n v="3824"/>
    <n v="-1912"/>
    <n v="280"/>
    <n v="-2192"/>
    <s v="No"/>
    <n v="3.1466331025802401E-3"/>
    <n v="197808"/>
  </r>
  <r>
    <x v="35"/>
    <x v="109"/>
    <x v="0"/>
    <x v="0"/>
    <n v="502"/>
    <n v="505.1"/>
    <n v="505.1"/>
    <d v="1899-12-30T13:45:00"/>
    <n v="3.1000000000000227"/>
    <n v="-3.1000000000000227"/>
    <n v="640"/>
    <n v="-1984.0000000000146"/>
    <n v="149"/>
    <n v="-2133.0000000000146"/>
    <s v="No"/>
    <n v="6.1752988047809199E-3"/>
    <n v="197867"/>
  </r>
  <r>
    <x v="35"/>
    <x v="109"/>
    <x v="17"/>
    <x v="1"/>
    <n v="505.1"/>
    <n v="502"/>
    <n v="502"/>
    <d v="1899-12-30T15:00:00"/>
    <n v="3.1000000000000227"/>
    <n v="-3.1000000000000227"/>
    <n v="640"/>
    <n v="-1984.0000000000146"/>
    <n v="149"/>
    <n v="-2133.0000000000146"/>
    <s v="No"/>
    <n v="6.1373985349436203E-3"/>
    <n v="197867"/>
  </r>
  <r>
    <x v="7"/>
    <x v="109"/>
    <x v="0"/>
    <x v="0"/>
    <n v="838.7"/>
    <n v="842.85"/>
    <n v="842.85"/>
    <d v="1899-12-30T10:15:00"/>
    <n v="4.1499999999999773"/>
    <n v="-4.1499999999999773"/>
    <n v="479"/>
    <n v="-1987.849999999989"/>
    <n v="186"/>
    <n v="-2173.849999999989"/>
    <s v="No"/>
    <n v="4.94813401693094E-3"/>
    <n v="197826.15000000002"/>
  </r>
  <r>
    <x v="7"/>
    <x v="109"/>
    <x v="9"/>
    <x v="1"/>
    <n v="842.85"/>
    <n v="838.7"/>
    <n v="838.7"/>
    <d v="1899-12-30T11:30:00"/>
    <n v="4.1499999999999773"/>
    <n v="-4.1499999999999773"/>
    <n v="479"/>
    <n v="-1987.849999999989"/>
    <n v="186"/>
    <n v="-2173.849999999989"/>
    <s v="No"/>
    <n v="4.9237705404282803E-3"/>
    <n v="197826.15000000002"/>
  </r>
  <r>
    <x v="21"/>
    <x v="110"/>
    <x v="0"/>
    <x v="0"/>
    <n v="1666.6"/>
    <n v="1668.8"/>
    <n v="1664.95"/>
    <d v="1899-12-30T15:00:00"/>
    <n v="2.2000000000000455"/>
    <n v="1.6499999999998636"/>
    <n v="899"/>
    <n v="1483.3499999998774"/>
    <n v="689"/>
    <n v="794.34999999987735"/>
    <s v="Yes"/>
    <n v="1.32005280211211E-3"/>
    <n v="200794.34999999989"/>
  </r>
  <r>
    <x v="17"/>
    <x v="110"/>
    <x v="12"/>
    <x v="0"/>
    <n v="3775.55"/>
    <n v="3795"/>
    <n v="3782"/>
    <d v="1899-12-30T15:00:00"/>
    <n v="19.449999999999818"/>
    <n v="-6.4499999999998181"/>
    <n v="102"/>
    <n v="-657.89999999998145"/>
    <n v="178"/>
    <n v="-835.89999999998145"/>
    <s v="No"/>
    <n v="5.1515673213173799E-3"/>
    <n v="199164.1"/>
  </r>
  <r>
    <x v="34"/>
    <x v="110"/>
    <x v="3"/>
    <x v="2"/>
    <n v="199.5"/>
    <n v="198.25"/>
    <n v="198.25"/>
    <d v="1899-12-30T10:45:00"/>
    <n v="1.25"/>
    <n v="-1.25"/>
    <n v="1571"/>
    <n v="-1963.75"/>
    <n v="144"/>
    <n v="-2107.75"/>
    <s v="No"/>
    <n v="6.2656641604010004E-3"/>
    <n v="197892.25"/>
  </r>
  <r>
    <x v="34"/>
    <x v="110"/>
    <x v="3"/>
    <x v="3"/>
    <n v="198.25"/>
    <n v="199.5"/>
    <n v="196.6"/>
    <d v="1899-12-30T15:00:00"/>
    <n v="1.25"/>
    <n v="1.6500000000000057"/>
    <n v="1571"/>
    <n v="2592.1500000000087"/>
    <n v="143"/>
    <n v="2449.1500000000087"/>
    <s v="Yes"/>
    <n v="6.30517023959647E-3"/>
    <n v="202449.15000000002"/>
  </r>
  <r>
    <x v="1"/>
    <x v="110"/>
    <x v="14"/>
    <x v="3"/>
    <n v="1116.7"/>
    <n v="1120"/>
    <n v="1103.95"/>
    <d v="1899-12-30T15:00:00"/>
    <n v="3.2999999999999545"/>
    <n v="12.75"/>
    <n v="601"/>
    <n v="7662.75"/>
    <n v="307"/>
    <n v="7355.75"/>
    <s v="Yes"/>
    <n v="2.9551356675919702E-3"/>
    <n v="207355.75"/>
  </r>
  <r>
    <x v="1"/>
    <x v="110"/>
    <x v="14"/>
    <x v="2"/>
    <n v="1120"/>
    <n v="1116.7"/>
    <n v="1116.7"/>
    <d v="1899-12-30T12:00:00"/>
    <n v="3.2999999999999545"/>
    <n v="-3.2999999999999545"/>
    <n v="601"/>
    <n v="-1983.2999999999727"/>
    <n v="310"/>
    <n v="-2293.2999999999729"/>
    <s v="No"/>
    <n v="2.94642857142853E-3"/>
    <n v="197706.70000000004"/>
  </r>
  <r>
    <x v="37"/>
    <x v="110"/>
    <x v="3"/>
    <x v="2"/>
    <n v="284.85000000000002"/>
    <n v="283.85000000000002"/>
    <n v="283.85000000000002"/>
    <d v="1899-12-30T10:45:00"/>
    <n v="1"/>
    <n v="-1"/>
    <n v="1955"/>
    <n v="-1955"/>
    <n v="256"/>
    <n v="-2211"/>
    <s v="No"/>
    <n v="3.5106196243637E-3"/>
    <n v="197789"/>
  </r>
  <r>
    <x v="37"/>
    <x v="110"/>
    <x v="3"/>
    <x v="3"/>
    <n v="283.85000000000002"/>
    <n v="284.85000000000002"/>
    <n v="284.85000000000002"/>
    <d v="1899-12-30T10:45:00"/>
    <n v="1"/>
    <n v="-1"/>
    <n v="1955"/>
    <n v="-1955"/>
    <n v="256"/>
    <n v="-2211"/>
    <s v="No"/>
    <n v="3.5229874933944E-3"/>
    <n v="197789"/>
  </r>
  <r>
    <x v="6"/>
    <x v="110"/>
    <x v="3"/>
    <x v="3"/>
    <n v="452.1"/>
    <n v="453.9"/>
    <n v="453.9"/>
    <d v="1899-12-30T12:00:00"/>
    <n v="1.7999999999999545"/>
    <n v="-1.7999999999999545"/>
    <n v="1097"/>
    <n v="-1974.5999999999501"/>
    <n v="229"/>
    <n v="-2203.5999999999503"/>
    <s v="No"/>
    <n v="3.9814200398141002E-3"/>
    <n v="197796.40000000005"/>
  </r>
  <r>
    <x v="6"/>
    <x v="110"/>
    <x v="3"/>
    <x v="2"/>
    <n v="453.9"/>
    <n v="452.1"/>
    <n v="452.1"/>
    <d v="1899-12-30T10:45:00"/>
    <n v="1.7999999999999545"/>
    <n v="-1.7999999999999545"/>
    <n v="1097"/>
    <n v="-1974.5999999999501"/>
    <n v="229"/>
    <n v="-2203.5999999999503"/>
    <s v="No"/>
    <n v="3.9656311962986404E-3"/>
    <n v="197796.40000000005"/>
  </r>
  <r>
    <x v="10"/>
    <x v="110"/>
    <x v="10"/>
    <x v="3"/>
    <n v="4035"/>
    <n v="4052"/>
    <n v="4052"/>
    <d v="1899-12-30T15:00:00"/>
    <n v="17"/>
    <n v="-17"/>
    <n v="117"/>
    <n v="-1989"/>
    <n v="218"/>
    <n v="-2207"/>
    <s v="No"/>
    <n v="4.2131350681536596E-3"/>
    <n v="197793"/>
  </r>
  <r>
    <x v="10"/>
    <x v="110"/>
    <x v="10"/>
    <x v="2"/>
    <n v="4052"/>
    <n v="4035"/>
    <n v="4035"/>
    <d v="1899-12-30T12:15:00"/>
    <n v="17"/>
    <n v="-17"/>
    <n v="117"/>
    <n v="-1989"/>
    <n v="218"/>
    <n v="-2207"/>
    <s v="No"/>
    <n v="4.1954590325765E-3"/>
    <n v="197793"/>
  </r>
  <r>
    <x v="23"/>
    <x v="111"/>
    <x v="8"/>
    <x v="2"/>
    <n v="1122.1500000000001"/>
    <n v="1116.4000000000001"/>
    <n v="1116.4000000000001"/>
    <d v="1899-12-30T11:30:00"/>
    <n v="5.75"/>
    <n v="-5.75"/>
    <n v="346"/>
    <n v="-1989.5"/>
    <n v="179"/>
    <n v="-2168.5"/>
    <s v="No"/>
    <n v="5.1240921445439604E-3"/>
    <n v="197831.5"/>
  </r>
  <r>
    <x v="23"/>
    <x v="111"/>
    <x v="8"/>
    <x v="3"/>
    <n v="1116.4000000000001"/>
    <n v="1122.1500000000001"/>
    <n v="1117.75"/>
    <d v="1899-12-30T15:00:00"/>
    <n v="5.75"/>
    <n v="-1.3499999999999091"/>
    <n v="346"/>
    <n v="-467.09999999996853"/>
    <n v="178"/>
    <n v="-645.09999999996853"/>
    <s v="No"/>
    <n v="5.1504836975994296E-3"/>
    <n v="199354.90000000002"/>
  </r>
  <r>
    <x v="25"/>
    <x v="111"/>
    <x v="6"/>
    <x v="0"/>
    <n v="840"/>
    <n v="843.2"/>
    <n v="839"/>
    <d v="1899-12-30T15:00:00"/>
    <n v="3.2000000000000455"/>
    <n v="1"/>
    <n v="620"/>
    <n v="620"/>
    <n v="240"/>
    <n v="380"/>
    <s v="Yes"/>
    <n v="3.8095238095238598E-3"/>
    <n v="200380"/>
  </r>
  <r>
    <x v="31"/>
    <x v="111"/>
    <x v="0"/>
    <x v="2"/>
    <n v="306.39999999999998"/>
    <n v="304.55"/>
    <n v="306.89999999999998"/>
    <d v="1899-12-30T15:00:00"/>
    <n v="1.8499999999999659"/>
    <n v="0.5"/>
    <n v="1067"/>
    <n v="533.5"/>
    <n v="151"/>
    <n v="382.5"/>
    <s v="Yes"/>
    <n v="6.0378590078327904E-3"/>
    <n v="200382.5"/>
  </r>
  <r>
    <x v="24"/>
    <x v="111"/>
    <x v="0"/>
    <x v="0"/>
    <n v="2395"/>
    <n v="2420.6999999999998"/>
    <n v="2400"/>
    <d v="1899-12-30T15:00:00"/>
    <n v="25.699999999999818"/>
    <n v="-5"/>
    <n v="77"/>
    <n v="-385"/>
    <n v="85"/>
    <n v="-470"/>
    <s v="No"/>
    <n v="1.07306889352818E-2"/>
    <n v="199530"/>
  </r>
  <r>
    <x v="3"/>
    <x v="112"/>
    <x v="7"/>
    <x v="1"/>
    <n v="511.55"/>
    <n v="509.9"/>
    <n v="519.5"/>
    <d v="1899-12-30T15:00:00"/>
    <n v="1.6500000000000341"/>
    <n v="7.9499999999999886"/>
    <n v="1195"/>
    <n v="9500.2499999999873"/>
    <n v="284"/>
    <n v="9216.2499999999873"/>
    <s v="Yes"/>
    <n v="3.2254911543349299E-3"/>
    <n v="209216.25"/>
  </r>
  <r>
    <x v="3"/>
    <x v="112"/>
    <x v="9"/>
    <x v="0"/>
    <n v="509.9"/>
    <n v="511.55"/>
    <n v="511.55"/>
    <d v="1899-12-30T11:15:00"/>
    <n v="1.6500000000000341"/>
    <n v="-1.6500000000000341"/>
    <n v="1195"/>
    <n v="-1971.7500000000407"/>
    <n v="281"/>
    <n v="-2252.7500000000409"/>
    <s v="No"/>
    <n v="3.2359286134536901E-3"/>
    <n v="197747.24999999997"/>
  </r>
  <r>
    <x v="26"/>
    <x v="112"/>
    <x v="6"/>
    <x v="0"/>
    <n v="253.3"/>
    <n v="254.65"/>
    <n v="254.65"/>
    <d v="1899-12-30T14:30:00"/>
    <n v="1.3499999999999943"/>
    <n v="-1.3499999999999943"/>
    <n v="1456"/>
    <n v="-1965.5999999999917"/>
    <n v="171"/>
    <n v="-2136.5999999999917"/>
    <s v="No"/>
    <n v="5.3296486379786597E-3"/>
    <n v="197863.4"/>
  </r>
  <r>
    <x v="28"/>
    <x v="112"/>
    <x v="0"/>
    <x v="0"/>
    <n v="195.5"/>
    <n v="196.75"/>
    <n v="196.75"/>
    <d v="1899-12-30T11:30:00"/>
    <n v="1.25"/>
    <n v="-1.25"/>
    <n v="1571"/>
    <n v="-1963.75"/>
    <n v="142"/>
    <n v="-2105.75"/>
    <s v="No"/>
    <n v="6.3938618925831201E-3"/>
    <n v="197894.25"/>
  </r>
  <r>
    <x v="28"/>
    <x v="112"/>
    <x v="8"/>
    <x v="1"/>
    <n v="196.75"/>
    <n v="195.5"/>
    <n v="195.5"/>
    <d v="1899-12-30T11:30:00"/>
    <n v="1.25"/>
    <n v="-1.25"/>
    <n v="1571"/>
    <n v="-1963.75"/>
    <n v="142"/>
    <n v="-2105.75"/>
    <s v="No"/>
    <n v="6.35324015247776E-3"/>
    <n v="197894.25"/>
  </r>
  <r>
    <x v="7"/>
    <x v="112"/>
    <x v="3"/>
    <x v="1"/>
    <n v="871.45"/>
    <n v="866.15"/>
    <n v="873.4"/>
    <d v="1899-12-30T15:00:00"/>
    <n v="5.3000000000000682"/>
    <n v="1.9499999999999318"/>
    <n v="375"/>
    <n v="731.24999999997442"/>
    <n v="151"/>
    <n v="580.24999999997442"/>
    <s v="Yes"/>
    <n v="6.08181766022155E-3"/>
    <n v="200580.24999999997"/>
  </r>
  <r>
    <x v="7"/>
    <x v="112"/>
    <x v="0"/>
    <x v="0"/>
    <n v="866.15"/>
    <n v="871.45"/>
    <n v="871.45"/>
    <d v="1899-12-30T10:45:00"/>
    <n v="5.3000000000000682"/>
    <n v="-5.3000000000000682"/>
    <n v="375"/>
    <n v="-1987.5000000000255"/>
    <n v="150"/>
    <n v="-2137.5000000000255"/>
    <s v="No"/>
    <n v="6.1190325001443998E-3"/>
    <n v="197862.49999999997"/>
  </r>
  <r>
    <x v="30"/>
    <x v="112"/>
    <x v="0"/>
    <x v="0"/>
    <n v="254.05"/>
    <n v="256.64999999999998"/>
    <n v="254.75"/>
    <d v="1899-12-30T15:00:00"/>
    <n v="2.5999999999999659"/>
    <n v="-0.69999999999998863"/>
    <n v="762"/>
    <n v="-533.39999999999134"/>
    <n v="90"/>
    <n v="-623.39999999999134"/>
    <s v="No"/>
    <n v="1.0234205864987101E-2"/>
    <n v="199376.6"/>
  </r>
  <r>
    <x v="3"/>
    <x v="113"/>
    <x v="2"/>
    <x v="3"/>
    <n v="517.5"/>
    <n v="521.4"/>
    <n v="511.7"/>
    <d v="1899-12-30T15:00:00"/>
    <n v="3.8999999999999773"/>
    <n v="5.8000000000000114"/>
    <n v="509"/>
    <n v="2952.2000000000057"/>
    <n v="121"/>
    <n v="2831.2000000000057"/>
    <s v="Yes"/>
    <n v="7.5362318840579302E-3"/>
    <n v="202831.2"/>
  </r>
  <r>
    <x v="3"/>
    <x v="113"/>
    <x v="2"/>
    <x v="2"/>
    <n v="521.4"/>
    <n v="517.5"/>
    <n v="517.5"/>
    <d v="1899-12-30T11:45:00"/>
    <n v="3.8999999999999773"/>
    <n v="-3.8999999999999773"/>
    <n v="509"/>
    <n v="-1985.0999999999885"/>
    <n v="122"/>
    <n v="-2107.0999999999885"/>
    <s v="No"/>
    <n v="7.4798619102416104E-3"/>
    <n v="197892.90000000002"/>
  </r>
  <r>
    <x v="39"/>
    <x v="113"/>
    <x v="3"/>
    <x v="0"/>
    <n v="212.05"/>
    <n v="213.3"/>
    <n v="208.75"/>
    <d v="1899-12-30T15:00:00"/>
    <n v="1.25"/>
    <n v="3.3000000000000114"/>
    <n v="1571"/>
    <n v="5184.3000000000175"/>
    <n v="153"/>
    <n v="5031.3000000000175"/>
    <s v="Yes"/>
    <n v="5.8948361235557599E-3"/>
    <n v="205031.30000000002"/>
  </r>
  <r>
    <x v="35"/>
    <x v="113"/>
    <x v="6"/>
    <x v="3"/>
    <n v="523"/>
    <n v="524.79999999999995"/>
    <n v="524.79999999999995"/>
    <d v="1899-12-30T11:30:00"/>
    <n v="1.7999999999999545"/>
    <n v="-1.7999999999999545"/>
    <n v="1097"/>
    <n v="-1974.5999999999501"/>
    <n v="265"/>
    <n v="-2239.5999999999503"/>
    <s v="No"/>
    <n v="3.44168260038232E-3"/>
    <n v="197760.40000000005"/>
  </r>
  <r>
    <x v="35"/>
    <x v="113"/>
    <x v="6"/>
    <x v="2"/>
    <n v="524.79999999999995"/>
    <n v="523"/>
    <n v="523"/>
    <d v="1899-12-30T10:30:00"/>
    <n v="1.7999999999999545"/>
    <n v="-1.7999999999999545"/>
    <n v="1097"/>
    <n v="-1974.5999999999501"/>
    <n v="265"/>
    <n v="-2239.5999999999503"/>
    <s v="No"/>
    <n v="3.4298780487804002E-3"/>
    <n v="197760.40000000005"/>
  </r>
  <r>
    <x v="14"/>
    <x v="113"/>
    <x v="0"/>
    <x v="2"/>
    <n v="520"/>
    <n v="514.35"/>
    <n v="526.45000000000005"/>
    <d v="1899-12-30T15:00:00"/>
    <n v="5.6499999999999773"/>
    <n v="6.4500000000000455"/>
    <n v="352"/>
    <n v="2270.400000000016"/>
    <n v="85"/>
    <n v="2185.400000000016"/>
    <s v="Yes"/>
    <n v="1.08653846153846E-2"/>
    <n v="202185.40000000002"/>
  </r>
  <r>
    <x v="3"/>
    <x v="114"/>
    <x v="5"/>
    <x v="0"/>
    <n v="508.9"/>
    <n v="510.65"/>
    <n v="510.65"/>
    <d v="1899-12-30T13:30:00"/>
    <n v="1.75"/>
    <n v="-1.75"/>
    <n v="1128"/>
    <n v="-1974"/>
    <n v="265"/>
    <n v="-2239"/>
    <s v="No"/>
    <n v="3.4387895460797802E-3"/>
    <n v="197761"/>
  </r>
  <r>
    <x v="3"/>
    <x v="114"/>
    <x v="11"/>
    <x v="1"/>
    <n v="510.65"/>
    <n v="508.9"/>
    <n v="508.9"/>
    <d v="1899-12-30T14:00:00"/>
    <n v="1.75"/>
    <n v="-1.75"/>
    <n v="1128"/>
    <n v="-1974"/>
    <n v="265"/>
    <n v="-2239"/>
    <s v="No"/>
    <n v="3.42700479780672E-3"/>
    <n v="197761"/>
  </r>
  <r>
    <x v="36"/>
    <x v="114"/>
    <x v="6"/>
    <x v="3"/>
    <n v="981.2"/>
    <n v="983.25"/>
    <n v="983.25"/>
    <d v="1899-12-30T10:30:00"/>
    <n v="2.0499999999999545"/>
    <n v="-2.0499999999999545"/>
    <n v="964"/>
    <n v="-1976.1999999999562"/>
    <n v="436"/>
    <n v="-2412.1999999999562"/>
    <s v="No"/>
    <n v="2.0892784345698701E-3"/>
    <n v="197587.80000000005"/>
  </r>
  <r>
    <x v="36"/>
    <x v="114"/>
    <x v="6"/>
    <x v="2"/>
    <n v="983.25"/>
    <n v="981.2"/>
    <n v="981.2"/>
    <d v="1899-12-30T10:30:00"/>
    <n v="2.0499999999999545"/>
    <n v="-2.0499999999999545"/>
    <n v="964"/>
    <n v="-1976.1999999999562"/>
    <n v="436"/>
    <n v="-2412.1999999999562"/>
    <s v="No"/>
    <n v="2.0849224510551302E-3"/>
    <n v="197587.80000000005"/>
  </r>
  <r>
    <x v="12"/>
    <x v="114"/>
    <x v="8"/>
    <x v="1"/>
    <n v="158.4"/>
    <n v="157.80000000000001"/>
    <n v="160"/>
    <d v="1899-12-30T15:00:00"/>
    <n v="0.59999999999999432"/>
    <n v="1.5999999999999943"/>
    <n v="3210"/>
    <n v="5135.9999999999818"/>
    <n v="236"/>
    <n v="4899.9999999999818"/>
    <s v="Yes"/>
    <n v="3.7878787878787498E-3"/>
    <n v="204899.99999999997"/>
  </r>
  <r>
    <x v="12"/>
    <x v="114"/>
    <x v="0"/>
    <x v="0"/>
    <n v="157.80000000000001"/>
    <n v="158.4"/>
    <n v="158.4"/>
    <d v="1899-12-30T11:30:00"/>
    <n v="0.59999999999999432"/>
    <n v="-0.59999999999999432"/>
    <n v="3210"/>
    <n v="-1925.9999999999818"/>
    <n v="234"/>
    <n v="-2159.9999999999818"/>
    <s v="No"/>
    <n v="3.8022813688212598E-3"/>
    <n v="197840.00000000003"/>
  </r>
  <r>
    <x v="13"/>
    <x v="114"/>
    <x v="0"/>
    <x v="2"/>
    <n v="1419.35"/>
    <n v="1411.85"/>
    <n v="1419.45"/>
    <d v="1899-12-30T15:00:00"/>
    <n v="7.5"/>
    <n v="0.10000000000013642"/>
    <n v="265"/>
    <n v="26.500000000036152"/>
    <n v="174"/>
    <n v="-147.49999999996385"/>
    <s v="No"/>
    <n v="5.2841089230986002E-3"/>
    <n v="199852.50000000003"/>
  </r>
  <r>
    <x v="37"/>
    <x v="114"/>
    <x v="0"/>
    <x v="2"/>
    <n v="290.14999999999998"/>
    <n v="289.39999999999998"/>
    <n v="290.89999999999998"/>
    <d v="1899-12-30T15:00:00"/>
    <n v="0.75"/>
    <n v="0.75"/>
    <n v="2587"/>
    <n v="1940.25"/>
    <n v="346"/>
    <n v="1594.25"/>
    <s v="Yes"/>
    <n v="2.5848698948819598E-3"/>
    <n v="201594.25"/>
  </r>
  <r>
    <x v="30"/>
    <x v="114"/>
    <x v="12"/>
    <x v="2"/>
    <n v="254.75"/>
    <n v="253.25"/>
    <n v="255.95"/>
    <d v="1899-12-30T15:00:00"/>
    <n v="1.5"/>
    <n v="1.1999999999999886"/>
    <n v="1313"/>
    <n v="1575.5999999999851"/>
    <n v="155"/>
    <n v="1420.5999999999851"/>
    <s v="Yes"/>
    <n v="5.8881256133464198E-3"/>
    <n v="201420.59999999998"/>
  </r>
  <r>
    <x v="16"/>
    <x v="115"/>
    <x v="13"/>
    <x v="3"/>
    <n v="371"/>
    <n v="372.6"/>
    <n v="370.05"/>
    <d v="1899-12-30T15:00:00"/>
    <n v="1.6000000000000227"/>
    <n v="0.94999999999998863"/>
    <n v="1232"/>
    <n v="1170.399999999986"/>
    <n v="210"/>
    <n v="960.39999999998599"/>
    <s v="Yes"/>
    <n v="4.3126684636119201E-3"/>
    <n v="200960.4"/>
  </r>
  <r>
    <x v="16"/>
    <x v="115"/>
    <x v="13"/>
    <x v="2"/>
    <n v="372.6"/>
    <n v="371"/>
    <n v="371"/>
    <d v="1899-12-30T12:30:00"/>
    <n v="1.6000000000000227"/>
    <n v="-1.6000000000000227"/>
    <n v="1232"/>
    <n v="-1971.200000000028"/>
    <n v="211"/>
    <n v="-2182.200000000028"/>
    <s v="No"/>
    <n v="4.2941492216855099E-3"/>
    <n v="197817.79999999996"/>
  </r>
  <r>
    <x v="8"/>
    <x v="115"/>
    <x v="5"/>
    <x v="2"/>
    <n v="545.5"/>
    <n v="541.54999999999995"/>
    <n v="541.54999999999995"/>
    <d v="1899-12-30T11:00:00"/>
    <n v="3.9500000000000455"/>
    <n v="-3.9500000000000455"/>
    <n v="503"/>
    <n v="-1986.8500000000229"/>
    <n v="126"/>
    <n v="-2112.8500000000231"/>
    <s v="No"/>
    <n v="7.2410632447296903E-3"/>
    <n v="197887.14999999997"/>
  </r>
  <r>
    <x v="8"/>
    <x v="115"/>
    <x v="5"/>
    <x v="3"/>
    <n v="541.54999999999995"/>
    <n v="545.5"/>
    <n v="540.4"/>
    <d v="1899-12-30T15:00:00"/>
    <n v="3.9500000000000455"/>
    <n v="1.1499999999999773"/>
    <n v="503"/>
    <n v="578.44999999998856"/>
    <n v="126"/>
    <n v="452.44999999998856"/>
    <s v="Yes"/>
    <n v="7.2938786815622703E-3"/>
    <n v="200452.44999999998"/>
  </r>
  <r>
    <x v="26"/>
    <x v="115"/>
    <x v="0"/>
    <x v="0"/>
    <n v="248.6"/>
    <n v="250.65"/>
    <n v="246.1"/>
    <d v="1899-12-30T15:00:00"/>
    <n v="2.0500000000000114"/>
    <n v="2.5"/>
    <n v="964"/>
    <n v="2410"/>
    <n v="110"/>
    <n v="2300"/>
    <s v="Yes"/>
    <n v="8.2461786001609503E-3"/>
    <n v="202300"/>
  </r>
  <r>
    <x v="23"/>
    <x v="115"/>
    <x v="0"/>
    <x v="2"/>
    <n v="1161.9000000000001"/>
    <n v="1135.8499999999999"/>
    <n v="1173.3"/>
    <d v="1899-12-30T15:00:00"/>
    <n v="26.050000000000182"/>
    <n v="11.399999999999864"/>
    <n v="76"/>
    <n v="866.39999999998963"/>
    <n v="41"/>
    <n v="825.39999999998963"/>
    <s v="Yes"/>
    <n v="2.2420173853171702E-2"/>
    <n v="200825.4"/>
  </r>
  <r>
    <x v="38"/>
    <x v="116"/>
    <x v="0"/>
    <x v="0"/>
    <n v="634.6"/>
    <n v="638.9"/>
    <n v="631.20000000000005"/>
    <d v="1899-12-30T15:00:00"/>
    <n v="4.2999999999999545"/>
    <n v="3.3999999999999773"/>
    <n v="462"/>
    <n v="1570.7999999999895"/>
    <n v="135"/>
    <n v="1435.7999999999895"/>
    <s v="Yes"/>
    <n v="6.7759218405294003E-3"/>
    <n v="201435.8"/>
  </r>
  <r>
    <x v="26"/>
    <x v="116"/>
    <x v="3"/>
    <x v="1"/>
    <n v="244.7"/>
    <n v="243.95"/>
    <n v="243.95"/>
    <d v="1899-12-30T10:45:00"/>
    <n v="0.75"/>
    <n v="-0.75"/>
    <n v="2587"/>
    <n v="-1940.25"/>
    <n v="291"/>
    <n v="-2231.25"/>
    <s v="No"/>
    <n v="3.0649775234981602E-3"/>
    <n v="197768.75"/>
  </r>
  <r>
    <x v="26"/>
    <x v="116"/>
    <x v="0"/>
    <x v="0"/>
    <n v="243.95"/>
    <n v="244.7"/>
    <n v="244.7"/>
    <d v="1899-12-30T10:45:00"/>
    <n v="0.75"/>
    <n v="-0.75"/>
    <n v="2587"/>
    <n v="-1940.25"/>
    <n v="291"/>
    <n v="-2231.25"/>
    <s v="No"/>
    <n v="3.0744004919040801E-3"/>
    <n v="197768.75"/>
  </r>
  <r>
    <x v="22"/>
    <x v="116"/>
    <x v="0"/>
    <x v="0"/>
    <n v="356.05"/>
    <n v="358"/>
    <n v="354"/>
    <d v="1899-12-30T15:00:00"/>
    <n v="1.9499999999999886"/>
    <n v="2.0500000000000114"/>
    <n v="1013"/>
    <n v="2076.6500000000115"/>
    <n v="166"/>
    <n v="1910.6500000000115"/>
    <s v="Yes"/>
    <n v="5.4767588821794397E-3"/>
    <n v="201910.65000000002"/>
  </r>
  <r>
    <x v="33"/>
    <x v="116"/>
    <x v="0"/>
    <x v="0"/>
    <n v="158.69999999999999"/>
    <n v="159.85"/>
    <n v="158"/>
    <d v="1899-12-30T15:00:00"/>
    <n v="1.1500000000000057"/>
    <n v="0.69999999999998863"/>
    <n v="1705"/>
    <n v="1193.4999999999807"/>
    <n v="125"/>
    <n v="1068.4999999999807"/>
    <s v="Yes"/>
    <n v="7.2463768115942403E-3"/>
    <n v="201068.49999999997"/>
  </r>
  <r>
    <x v="14"/>
    <x v="116"/>
    <x v="0"/>
    <x v="0"/>
    <n v="512.5"/>
    <n v="515.29999999999995"/>
    <n v="515.29999999999995"/>
    <d v="1899-12-30T13:00:00"/>
    <n v="2.7999999999999545"/>
    <n v="-2.7999999999999545"/>
    <n v="708"/>
    <n v="-1982.3999999999678"/>
    <n v="168"/>
    <n v="-2150.3999999999678"/>
    <s v="No"/>
    <n v="5.46341463414625E-3"/>
    <n v="197849.60000000003"/>
  </r>
  <r>
    <x v="14"/>
    <x v="116"/>
    <x v="15"/>
    <x v="1"/>
    <n v="515.29999999999995"/>
    <n v="512.5"/>
    <n v="515.1"/>
    <d v="1899-12-30T15:00:00"/>
    <n v="2.7999999999999545"/>
    <n v="-0.19999999999993179"/>
    <n v="708"/>
    <n v="-141.59999999995171"/>
    <n v="168"/>
    <n v="-309.59999999995171"/>
    <s v="No"/>
    <n v="5.4337279254802204E-3"/>
    <n v="199690.40000000005"/>
  </r>
  <r>
    <x v="20"/>
    <x v="117"/>
    <x v="0"/>
    <x v="0"/>
    <n v="1153.1500000000001"/>
    <n v="1161.05"/>
    <n v="1131.1500000000001"/>
    <d v="1899-12-30T15:00:00"/>
    <n v="7.8999999999998636"/>
    <n v="22"/>
    <n v="252"/>
    <n v="5544"/>
    <n v="133"/>
    <n v="5411"/>
    <s v="Yes"/>
    <n v="6.8507999826560801E-3"/>
    <n v="205411"/>
  </r>
  <r>
    <x v="8"/>
    <x v="117"/>
    <x v="9"/>
    <x v="0"/>
    <n v="541"/>
    <n v="544.1"/>
    <n v="535.15"/>
    <d v="1899-12-30T15:00:00"/>
    <n v="3.1000000000000227"/>
    <n v="5.8500000000000227"/>
    <n v="640"/>
    <n v="3744.0000000000146"/>
    <n v="159"/>
    <n v="3585.0000000000146"/>
    <s v="Yes"/>
    <n v="5.7301293900185301E-3"/>
    <n v="203585"/>
  </r>
  <r>
    <x v="18"/>
    <x v="117"/>
    <x v="4"/>
    <x v="3"/>
    <n v="2647"/>
    <n v="2656.95"/>
    <n v="2656.95"/>
    <d v="1899-12-30T15:00:00"/>
    <n v="9.9499999999998181"/>
    <n v="-9.9499999999998181"/>
    <n v="200"/>
    <n v="-1989.9999999999636"/>
    <n v="244"/>
    <n v="-2233.9999999999636"/>
    <s v="No"/>
    <n v="3.7589724216093002E-3"/>
    <n v="197766.00000000003"/>
  </r>
  <r>
    <x v="18"/>
    <x v="117"/>
    <x v="4"/>
    <x v="2"/>
    <n v="2656.95"/>
    <n v="2647"/>
    <n v="2647"/>
    <d v="1899-12-30T13:15:00"/>
    <n v="9.9499999999998181"/>
    <n v="-9.9499999999998181"/>
    <n v="200"/>
    <n v="-1989.9999999999636"/>
    <n v="244"/>
    <n v="-2233.9999999999636"/>
    <s v="No"/>
    <n v="3.7448954628426599E-3"/>
    <n v="197766.00000000003"/>
  </r>
  <r>
    <x v="9"/>
    <x v="117"/>
    <x v="0"/>
    <x v="0"/>
    <n v="27000"/>
    <n v="27301.1"/>
    <n v="26667.3"/>
    <d v="1899-12-30T15:00:00"/>
    <n v="301.09999999999854"/>
    <n v="332.70000000000073"/>
    <n v="6"/>
    <n v="1996.2000000000044"/>
    <n v="75"/>
    <n v="1921.2000000000044"/>
    <s v="Yes"/>
    <n v="1.11518518518518E-2"/>
    <n v="201921.2"/>
  </r>
  <r>
    <x v="21"/>
    <x v="117"/>
    <x v="5"/>
    <x v="3"/>
    <n v="1685.85"/>
    <n v="1691.8"/>
    <n v="1666.7"/>
    <d v="1899-12-30T15:00:00"/>
    <n v="5.9500000000000455"/>
    <n v="19.149999999999864"/>
    <n v="334"/>
    <n v="6396.0999999999549"/>
    <n v="258"/>
    <n v="6138.0999999999549"/>
    <s v="Yes"/>
    <n v="3.5293768722009901E-3"/>
    <n v="206138.09999999995"/>
  </r>
  <r>
    <x v="21"/>
    <x v="117"/>
    <x v="5"/>
    <x v="2"/>
    <n v="1691.8"/>
    <n v="1685.85"/>
    <n v="1685.85"/>
    <d v="1899-12-30T11:00:00"/>
    <n v="5.9500000000000455"/>
    <n v="-5.9500000000000455"/>
    <n v="334"/>
    <n v="-1987.3000000000152"/>
    <n v="260"/>
    <n v="-2247.3000000000152"/>
    <s v="No"/>
    <n v="3.51696418016317E-3"/>
    <n v="197752.69999999998"/>
  </r>
  <r>
    <x v="5"/>
    <x v="117"/>
    <x v="9"/>
    <x v="0"/>
    <n v="925"/>
    <n v="934.65"/>
    <n v="926.9"/>
    <d v="1899-12-30T15:00:00"/>
    <n v="9.6499999999999773"/>
    <n v="-1.8999999999999773"/>
    <n v="206"/>
    <n v="-391.39999999999532"/>
    <n v="88"/>
    <n v="-479.39999999999532"/>
    <s v="No"/>
    <n v="1.0432432432432401E-2"/>
    <n v="199520.6"/>
  </r>
  <r>
    <x v="11"/>
    <x v="117"/>
    <x v="9"/>
    <x v="0"/>
    <n v="1715"/>
    <n v="1725.25"/>
    <n v="1704.55"/>
    <d v="1899-12-30T15:00:00"/>
    <n v="10.25"/>
    <n v="10.450000000000045"/>
    <n v="194"/>
    <n v="2027.3000000000088"/>
    <n v="153"/>
    <n v="1874.3000000000088"/>
    <s v="Yes"/>
    <n v="5.9766763848396499E-3"/>
    <n v="201874.30000000002"/>
  </r>
  <r>
    <x v="30"/>
    <x v="117"/>
    <x v="13"/>
    <x v="1"/>
    <n v="256.5"/>
    <n v="254.7"/>
    <n v="254.7"/>
    <d v="1899-12-30T12:30:00"/>
    <n v="1.8000000000000114"/>
    <n v="-1.8000000000000114"/>
    <n v="1097"/>
    <n v="-1974.6000000000124"/>
    <n v="129"/>
    <n v="-2103.6000000000122"/>
    <s v="No"/>
    <n v="7.0175438596491698E-3"/>
    <n v="197896.4"/>
  </r>
  <r>
    <x v="30"/>
    <x v="117"/>
    <x v="0"/>
    <x v="0"/>
    <n v="254.7"/>
    <n v="256.5"/>
    <n v="256.5"/>
    <d v="1899-12-30T12:30:00"/>
    <n v="1.8000000000000114"/>
    <n v="-1.8000000000000114"/>
    <n v="1097"/>
    <n v="-1974.6000000000124"/>
    <n v="129"/>
    <n v="-2103.6000000000122"/>
    <s v="No"/>
    <n v="7.0671378091873198E-3"/>
    <n v="197896.4"/>
  </r>
  <r>
    <x v="9"/>
    <x v="118"/>
    <x v="0"/>
    <x v="2"/>
    <n v="26841"/>
    <n v="26565.1"/>
    <n v="27195"/>
    <d v="1899-12-30T15:00:00"/>
    <n v="275.90000000000146"/>
    <n v="354"/>
    <n v="7"/>
    <n v="2478"/>
    <n v="87"/>
    <n v="2391"/>
    <s v="Yes"/>
    <n v="1.0279050706009501E-2"/>
    <n v="202391"/>
  </r>
  <r>
    <x v="25"/>
    <x v="118"/>
    <x v="5"/>
    <x v="3"/>
    <n v="846.05"/>
    <n v="850.65"/>
    <n v="850.65"/>
    <d v="1899-12-30T12:30:00"/>
    <n v="4.6000000000000227"/>
    <n v="-4.6000000000000227"/>
    <n v="432"/>
    <n v="-1987.2000000000098"/>
    <n v="169"/>
    <n v="-2156.2000000000098"/>
    <s v="No"/>
    <n v="5.4370309083387799E-3"/>
    <n v="197843.8"/>
  </r>
  <r>
    <x v="25"/>
    <x v="118"/>
    <x v="5"/>
    <x v="2"/>
    <n v="850.65"/>
    <n v="846.05"/>
    <n v="846.05"/>
    <d v="1899-12-30T11:00:00"/>
    <n v="4.6000000000000227"/>
    <n v="-4.6000000000000227"/>
    <n v="432"/>
    <n v="-1987.2000000000098"/>
    <n v="169"/>
    <n v="-2156.2000000000098"/>
    <s v="No"/>
    <n v="5.4076294598248698E-3"/>
    <n v="197843.8"/>
  </r>
  <r>
    <x v="2"/>
    <x v="118"/>
    <x v="0"/>
    <x v="0"/>
    <n v="1464.6"/>
    <n v="1474.6"/>
    <n v="1474.6"/>
    <d v="1899-12-30T10:30:00"/>
    <n v="10"/>
    <n v="-10"/>
    <n v="199"/>
    <n v="-1990"/>
    <n v="135"/>
    <n v="-2125"/>
    <s v="No"/>
    <n v="6.8278028130547598E-3"/>
    <n v="197875"/>
  </r>
  <r>
    <x v="2"/>
    <x v="118"/>
    <x v="6"/>
    <x v="1"/>
    <n v="1474.6"/>
    <n v="1464.6"/>
    <n v="1489.8"/>
    <d v="1899-12-30T15:00:00"/>
    <n v="10"/>
    <n v="15.200000000000045"/>
    <n v="199"/>
    <n v="3024.8000000000093"/>
    <n v="136"/>
    <n v="2888.8000000000093"/>
    <s v="Yes"/>
    <n v="6.7815000678150003E-3"/>
    <n v="202888.80000000002"/>
  </r>
  <r>
    <x v="13"/>
    <x v="118"/>
    <x v="0"/>
    <x v="0"/>
    <n v="1423.1"/>
    <n v="1427.9"/>
    <n v="1427.9"/>
    <d v="1899-12-30T10:15:00"/>
    <n v="4.8000000000001819"/>
    <n v="-4.8000000000001819"/>
    <n v="414"/>
    <n v="-1987.2000000000753"/>
    <n v="272"/>
    <n v="-2259.2000000000753"/>
    <s v="No"/>
    <n v="3.3729182770010401E-3"/>
    <n v="197740.79999999993"/>
  </r>
  <r>
    <x v="13"/>
    <x v="118"/>
    <x v="9"/>
    <x v="1"/>
    <n v="1427.9"/>
    <n v="1423.1"/>
    <n v="1423.1"/>
    <d v="1899-12-30T10:45:00"/>
    <n v="4.8000000000001819"/>
    <n v="-4.8000000000001819"/>
    <n v="414"/>
    <n v="-1987.2000000000753"/>
    <n v="272"/>
    <n v="-2259.2000000000753"/>
    <s v="No"/>
    <n v="3.3615799425731402E-3"/>
    <n v="197740.79999999993"/>
  </r>
  <r>
    <x v="24"/>
    <x v="118"/>
    <x v="0"/>
    <x v="0"/>
    <n v="2335.1999999999998"/>
    <n v="2352"/>
    <n v="2352"/>
    <d v="1899-12-30T10:30:00"/>
    <n v="16.800000000000182"/>
    <n v="-16.800000000000182"/>
    <n v="118"/>
    <n v="-1982.4000000000215"/>
    <n v="128"/>
    <n v="-2110.4000000000215"/>
    <s v="No"/>
    <n v="7.19424460431662E-3"/>
    <n v="197889.59999999998"/>
  </r>
  <r>
    <x v="24"/>
    <x v="118"/>
    <x v="6"/>
    <x v="1"/>
    <n v="2352"/>
    <n v="2335.1999999999998"/>
    <n v="2350.15"/>
    <d v="1899-12-30T15:00:00"/>
    <n v="16.800000000000182"/>
    <n v="-1.8499999999999091"/>
    <n v="118"/>
    <n v="-218.29999999998927"/>
    <n v="128"/>
    <n v="-346.29999999998927"/>
    <s v="No"/>
    <n v="7.1428571428572198E-3"/>
    <n v="199653.7"/>
  </r>
  <r>
    <x v="19"/>
    <x v="119"/>
    <x v="0"/>
    <x v="0"/>
    <n v="1608.3"/>
    <n v="1614.95"/>
    <n v="1614.95"/>
    <d v="1899-12-30T10:15:00"/>
    <n v="6.6500000000000909"/>
    <n v="-6.6500000000000909"/>
    <n v="299"/>
    <n v="-1988.3500000000272"/>
    <n v="222"/>
    <n v="-2210.3500000000272"/>
    <s v="No"/>
    <n v="4.1348007212585296E-3"/>
    <n v="197789.64999999997"/>
  </r>
  <r>
    <x v="19"/>
    <x v="119"/>
    <x v="9"/>
    <x v="1"/>
    <n v="1614.95"/>
    <n v="1608.3"/>
    <n v="1613.6"/>
    <d v="1899-12-30T15:00:00"/>
    <n v="6.6500000000000909"/>
    <n v="-1.3500000000001364"/>
    <n v="299"/>
    <n v="-403.65000000004079"/>
    <n v="223"/>
    <n v="-626.65000000004079"/>
    <s v="No"/>
    <n v="4.1177745441035897E-3"/>
    <n v="199373.34999999995"/>
  </r>
  <r>
    <x v="1"/>
    <x v="119"/>
    <x v="8"/>
    <x v="0"/>
    <n v="1082"/>
    <n v="1089.5"/>
    <n v="1079.7"/>
    <d v="1899-12-30T15:00:00"/>
    <n v="7.5"/>
    <n v="2.2999999999999545"/>
    <n v="265"/>
    <n v="609.49999999998795"/>
    <n v="132"/>
    <n v="477.49999999998795"/>
    <s v="Yes"/>
    <n v="6.9316081330868798E-3"/>
    <n v="200477.5"/>
  </r>
  <r>
    <x v="39"/>
    <x v="119"/>
    <x v="0"/>
    <x v="2"/>
    <n v="210.4"/>
    <n v="209"/>
    <n v="210.5"/>
    <d v="1899-12-30T15:00:00"/>
    <n v="1.4000000000000057"/>
    <n v="9.9999999999994316E-2"/>
    <n v="1405"/>
    <n v="140.49999999999201"/>
    <n v="137"/>
    <n v="3.4999999999920135"/>
    <s v="Yes"/>
    <n v="6.6539923954372898E-3"/>
    <n v="200003.5"/>
  </r>
  <r>
    <x v="0"/>
    <x v="120"/>
    <x v="11"/>
    <x v="1"/>
    <n v="2776"/>
    <n v="2760"/>
    <n v="2790.2"/>
    <d v="1899-12-30T15:00:00"/>
    <n v="16"/>
    <n v="14.199999999999818"/>
    <n v="124"/>
    <n v="1760.7999999999774"/>
    <n v="159"/>
    <n v="1601.7999999999774"/>
    <s v="Yes"/>
    <n v="5.7636887608069204E-3"/>
    <n v="201601.8"/>
  </r>
  <r>
    <x v="0"/>
    <x v="120"/>
    <x v="0"/>
    <x v="0"/>
    <n v="2760"/>
    <n v="2776"/>
    <n v="2776"/>
    <d v="1899-12-30T13:30:00"/>
    <n v="16"/>
    <n v="-16"/>
    <n v="124"/>
    <n v="-1984"/>
    <n v="158"/>
    <n v="-2142"/>
    <s v="No"/>
    <n v="5.7971014492753598E-3"/>
    <n v="197858"/>
  </r>
  <r>
    <x v="18"/>
    <x v="121"/>
    <x v="0"/>
    <x v="0"/>
    <n v="2661.2"/>
    <n v="2671.2"/>
    <n v="2624.75"/>
    <d v="1899-12-30T15:00:00"/>
    <n v="10"/>
    <n v="36.449999999999818"/>
    <n v="199"/>
    <n v="7253.5499999999638"/>
    <n v="242"/>
    <n v="7011.5499999999638"/>
    <s v="Yes"/>
    <n v="3.7577032917480799E-3"/>
    <n v="207011.54999999996"/>
  </r>
  <r>
    <x v="19"/>
    <x v="121"/>
    <x v="16"/>
    <x v="2"/>
    <n v="1636.9"/>
    <n v="1622.15"/>
    <n v="1640.75"/>
    <d v="1899-12-30T15:00:00"/>
    <n v="14.75"/>
    <n v="3.8499999999999091"/>
    <n v="135"/>
    <n v="519.74999999998772"/>
    <n v="102"/>
    <n v="417.74999999998772"/>
    <s v="Yes"/>
    <n v="9.0109353045390705E-3"/>
    <n v="200417.75"/>
  </r>
  <r>
    <x v="33"/>
    <x v="121"/>
    <x v="13"/>
    <x v="2"/>
    <n v="161.19999999999999"/>
    <n v="159.94999999999999"/>
    <n v="159.94999999999999"/>
    <d v="1899-12-30T12:30:00"/>
    <n v="1.25"/>
    <n v="-1.25"/>
    <n v="1571"/>
    <n v="-1963.75"/>
    <n v="117"/>
    <n v="-2080.75"/>
    <s v="No"/>
    <n v="7.7543424317617904E-3"/>
    <n v="197919.25"/>
  </r>
  <r>
    <x v="33"/>
    <x v="121"/>
    <x v="13"/>
    <x v="3"/>
    <n v="159.94999999999999"/>
    <n v="161.19999999999999"/>
    <n v="159.75"/>
    <d v="1899-12-30T15:00:00"/>
    <n v="1.25"/>
    <n v="0.19999999999998863"/>
    <n v="1571"/>
    <n v="314.19999999998214"/>
    <n v="116"/>
    <n v="198.19999999998214"/>
    <s v="Yes"/>
    <n v="7.8149421694279492E-3"/>
    <n v="200198.19999999998"/>
  </r>
  <r>
    <x v="30"/>
    <x v="121"/>
    <x v="16"/>
    <x v="1"/>
    <n v="257.85000000000002"/>
    <n v="257"/>
    <n v="257"/>
    <d v="1899-12-30T12:45:00"/>
    <n v="0.85000000000002274"/>
    <n v="-0.85000000000002274"/>
    <n v="2290"/>
    <n v="-1946.5000000000521"/>
    <n v="272"/>
    <n v="-2218.5000000000518"/>
    <s v="No"/>
    <n v="3.29649020748506E-3"/>
    <n v="197781.49999999994"/>
  </r>
  <r>
    <x v="30"/>
    <x v="121"/>
    <x v="0"/>
    <x v="0"/>
    <n v="257"/>
    <n v="257.85000000000002"/>
    <n v="257.85000000000002"/>
    <d v="1899-12-30T12:45:00"/>
    <n v="0.85000000000002274"/>
    <n v="-0.85000000000002274"/>
    <n v="2290"/>
    <n v="-1946.5000000000521"/>
    <n v="272"/>
    <n v="-2218.5000000000518"/>
    <s v="No"/>
    <n v="3.30739299610904E-3"/>
    <n v="197781.49999999994"/>
  </r>
  <r>
    <x v="23"/>
    <x v="122"/>
    <x v="0"/>
    <x v="2"/>
    <n v="1269.9000000000001"/>
    <n v="1263"/>
    <n v="1287.8"/>
    <d v="1899-12-30T15:00:00"/>
    <n v="6.9000000000000909"/>
    <n v="17.899999999999864"/>
    <n v="288"/>
    <n v="5155.1999999999607"/>
    <n v="170"/>
    <n v="4985.1999999999607"/>
    <s v="Yes"/>
    <n v="5.4334987006851602E-3"/>
    <n v="204985.19999999995"/>
  </r>
  <r>
    <x v="33"/>
    <x v="122"/>
    <x v="9"/>
    <x v="2"/>
    <n v="161.35"/>
    <n v="160.44999999999999"/>
    <n v="162.69999999999999"/>
    <d v="1899-12-30T15:00:00"/>
    <n v="0.90000000000000568"/>
    <n v="1.3499999999999943"/>
    <n v="2166"/>
    <n v="2924.0999999999876"/>
    <n v="162"/>
    <n v="2762.0999999999876"/>
    <s v="Yes"/>
    <n v="5.5779361636195002E-3"/>
    <n v="202762.09999999998"/>
  </r>
  <r>
    <x v="22"/>
    <x v="123"/>
    <x v="0"/>
    <x v="0"/>
    <n v="359.1"/>
    <n v="362.5"/>
    <n v="362.5"/>
    <d v="1899-12-30T14:15:00"/>
    <n v="3.3999999999999773"/>
    <n v="-3.3999999999999773"/>
    <n v="584"/>
    <n v="-1985.5999999999867"/>
    <n v="97"/>
    <n v="-2082.5999999999867"/>
    <s v="No"/>
    <n v="9.4681147312725596E-3"/>
    <n v="197917.40000000002"/>
  </r>
  <r>
    <x v="22"/>
    <x v="123"/>
    <x v="12"/>
    <x v="1"/>
    <n v="362.5"/>
    <n v="359.1"/>
    <n v="361.2"/>
    <d v="1899-12-30T15:00:00"/>
    <n v="3.3999999999999773"/>
    <n v="-1.3000000000000114"/>
    <n v="584"/>
    <n v="-759.20000000000664"/>
    <n v="98"/>
    <n v="-857.20000000000664"/>
    <s v="No"/>
    <n v="9.3793103448275208E-3"/>
    <n v="199142.8"/>
  </r>
  <r>
    <x v="23"/>
    <x v="123"/>
    <x v="17"/>
    <x v="0"/>
    <n v="1270.3499999999999"/>
    <n v="1279.6500000000001"/>
    <n v="1271.3499999999999"/>
    <d v="1899-12-30T15:00:00"/>
    <n v="9.3000000000001819"/>
    <n v="-1"/>
    <n v="214"/>
    <n v="-214"/>
    <n v="126"/>
    <n v="-340"/>
    <s v="No"/>
    <n v="7.3208170976504002E-3"/>
    <n v="199660"/>
  </r>
  <r>
    <x v="31"/>
    <x v="123"/>
    <x v="0"/>
    <x v="2"/>
    <n v="336.8"/>
    <n v="332.15"/>
    <n v="337.05"/>
    <d v="1899-12-30T15:00:00"/>
    <n v="4.6500000000000341"/>
    <n v="0.25"/>
    <n v="427"/>
    <n v="106.75"/>
    <n v="67"/>
    <n v="39.75"/>
    <s v="Yes"/>
    <n v="1.3806413301662801E-2"/>
    <n v="200039.75"/>
  </r>
  <r>
    <x v="28"/>
    <x v="123"/>
    <x v="0"/>
    <x v="0"/>
    <n v="211.2"/>
    <n v="213.45"/>
    <n v="212.4"/>
    <d v="1899-12-30T15:00:00"/>
    <n v="2.25"/>
    <n v="-1.2000000000000171"/>
    <n v="879"/>
    <n v="-1054.800000000015"/>
    <n v="86"/>
    <n v="-1140.800000000015"/>
    <s v="No"/>
    <n v="1.0653409090909101E-2"/>
    <n v="198859.19999999998"/>
  </r>
  <r>
    <x v="22"/>
    <x v="124"/>
    <x v="0"/>
    <x v="0"/>
    <n v="357.6"/>
    <n v="358.7"/>
    <n v="358.7"/>
    <d v="1899-12-30T10:45:00"/>
    <n v="1.0999999999999659"/>
    <n v="-1.0999999999999659"/>
    <n v="1780"/>
    <n v="-1957.9999999999393"/>
    <n v="294"/>
    <n v="-2251.9999999999391"/>
    <s v="No"/>
    <n v="3.0760626398209298E-3"/>
    <n v="197748.00000000006"/>
  </r>
  <r>
    <x v="22"/>
    <x v="124"/>
    <x v="3"/>
    <x v="1"/>
    <n v="358.7"/>
    <n v="357.6"/>
    <n v="357.6"/>
    <d v="1899-12-30T11:45:00"/>
    <n v="1.0999999999999659"/>
    <n v="-1.0999999999999659"/>
    <n v="1780"/>
    <n v="-1957.9999999999393"/>
    <n v="294"/>
    <n v="-2251.9999999999391"/>
    <s v="No"/>
    <n v="3.0666294953999602E-3"/>
    <n v="197748.00000000006"/>
  </r>
  <r>
    <x v="1"/>
    <x v="124"/>
    <x v="3"/>
    <x v="2"/>
    <n v="1101.3"/>
    <n v="1090.2"/>
    <n v="1097.45"/>
    <d v="1899-12-30T15:00:00"/>
    <n v="11.099999999999909"/>
    <n v="-3.8499999999999091"/>
    <n v="179"/>
    <n v="-689.14999999998372"/>
    <n v="91"/>
    <n v="-780.14999999998372"/>
    <s v="No"/>
    <n v="1.00789975483519E-2"/>
    <n v="199219.85"/>
  </r>
  <r>
    <x v="33"/>
    <x v="124"/>
    <x v="6"/>
    <x v="1"/>
    <n v="161.4"/>
    <n v="160.5"/>
    <n v="160.5"/>
    <d v="1899-12-30T12:45:00"/>
    <n v="0.90000000000000568"/>
    <n v="-0.90000000000000568"/>
    <n v="2166"/>
    <n v="-1949.4000000000124"/>
    <n v="161"/>
    <n v="-2110.4000000000124"/>
    <s v="No"/>
    <n v="5.5762081784386996E-3"/>
    <n v="197889.59999999998"/>
  </r>
  <r>
    <x v="33"/>
    <x v="124"/>
    <x v="0"/>
    <x v="0"/>
    <n v="160.5"/>
    <n v="161.4"/>
    <n v="161.4"/>
    <d v="1899-12-30T10:30:00"/>
    <n v="0.90000000000000568"/>
    <n v="-0.90000000000000568"/>
    <n v="2166"/>
    <n v="-1949.4000000000124"/>
    <n v="161"/>
    <n v="-2110.4000000000124"/>
    <s v="No"/>
    <n v="5.6074766355140504E-3"/>
    <n v="197889.59999999998"/>
  </r>
  <r>
    <x v="3"/>
    <x v="125"/>
    <x v="0"/>
    <x v="0"/>
    <n v="509.5"/>
    <n v="511"/>
    <n v="507.95"/>
    <d v="1899-12-30T15:00:00"/>
    <n v="1.5"/>
    <n v="1.5500000000000114"/>
    <n v="1313"/>
    <n v="2035.1500000000149"/>
    <n v="308"/>
    <n v="1727.1500000000149"/>
    <s v="Yes"/>
    <n v="2.9440628066732099E-3"/>
    <n v="201727.15000000002"/>
  </r>
  <r>
    <x v="29"/>
    <x v="126"/>
    <x v="0"/>
    <x v="0"/>
    <n v="397.25"/>
    <n v="399.45"/>
    <n v="399.45"/>
    <d v="1899-12-30T15:15:00"/>
    <n v="2.1999999999999886"/>
    <n v="-2.1999999999999886"/>
    <n v="899"/>
    <n v="-1977.7999999999897"/>
    <n v="165"/>
    <n v="-2142.7999999999897"/>
    <s v="No"/>
    <n v="5.5380742605411898E-3"/>
    <n v="197857.2"/>
  </r>
  <r>
    <x v="23"/>
    <x v="126"/>
    <x v="5"/>
    <x v="0"/>
    <n v="1261.25"/>
    <n v="1268.2"/>
    <n v="1268.2"/>
    <d v="1899-12-30T15:15:00"/>
    <n v="6.9500000000000455"/>
    <n v="-6.9500000000000455"/>
    <n v="286"/>
    <n v="-1987.700000000013"/>
    <n v="167"/>
    <n v="-2154.700000000013"/>
    <s v="No"/>
    <n v="5.51040634291381E-3"/>
    <n v="197845.3"/>
  </r>
  <r>
    <x v="21"/>
    <x v="126"/>
    <x v="0"/>
    <x v="0"/>
    <n v="1676.5"/>
    <n v="1680.5"/>
    <n v="1680.5"/>
    <d v="1899-12-30T15:00:00"/>
    <n v="4"/>
    <n v="-4"/>
    <n v="497"/>
    <n v="-1988"/>
    <n v="384"/>
    <n v="-2372"/>
    <s v="No"/>
    <n v="2.3859230539815101E-3"/>
    <n v="197628"/>
  </r>
  <r>
    <x v="17"/>
    <x v="126"/>
    <x v="0"/>
    <x v="0"/>
    <n v="3745.3"/>
    <n v="3763.65"/>
    <n v="3729.85"/>
    <d v="1899-12-30T15:00:00"/>
    <n v="18.349999999999909"/>
    <n v="15.450000000000273"/>
    <n v="108"/>
    <n v="1668.6000000000295"/>
    <n v="186"/>
    <n v="1482.6000000000295"/>
    <s v="Yes"/>
    <n v="4.8994740074226103E-3"/>
    <n v="201482.60000000003"/>
  </r>
  <r>
    <x v="4"/>
    <x v="126"/>
    <x v="6"/>
    <x v="1"/>
    <n v="290.35000000000002"/>
    <n v="288.75"/>
    <n v="291.64999999999998"/>
    <d v="1899-12-30T15:00:00"/>
    <n v="1.6000000000000227"/>
    <n v="1.2999999999999545"/>
    <n v="1232"/>
    <n v="1601.599999999944"/>
    <n v="165"/>
    <n v="1436.599999999944"/>
    <s v="Yes"/>
    <n v="5.51059066643714E-3"/>
    <n v="201436.59999999995"/>
  </r>
  <r>
    <x v="4"/>
    <x v="126"/>
    <x v="0"/>
    <x v="0"/>
    <n v="288.75"/>
    <n v="290.35000000000002"/>
    <n v="290.35000000000002"/>
    <d v="1899-12-30T10:30:00"/>
    <n v="1.6000000000000227"/>
    <n v="-1.6000000000000227"/>
    <n v="1232"/>
    <n v="-1971.200000000028"/>
    <n v="165"/>
    <n v="-2136.200000000028"/>
    <s v="No"/>
    <n v="5.5411255411256201E-3"/>
    <n v="197863.79999999996"/>
  </r>
  <r>
    <x v="28"/>
    <x v="126"/>
    <x v="17"/>
    <x v="1"/>
    <n v="214"/>
    <n v="212.55"/>
    <n v="213.9"/>
    <d v="1899-12-30T15:00:00"/>
    <n v="1.4499999999999886"/>
    <n v="-9.9999999999994316E-2"/>
    <n v="1357"/>
    <n v="-135.69999999999229"/>
    <n v="134"/>
    <n v="-269.69999999999231"/>
    <s v="No"/>
    <n v="6.7757009345793904E-3"/>
    <n v="199730.30000000002"/>
  </r>
  <r>
    <x v="28"/>
    <x v="126"/>
    <x v="0"/>
    <x v="0"/>
    <n v="212.55"/>
    <n v="214"/>
    <n v="214"/>
    <d v="1899-12-30T13:45:00"/>
    <n v="1.4499999999999886"/>
    <n v="-1.4499999999999886"/>
    <n v="1357"/>
    <n v="-1967.6499999999846"/>
    <n v="134"/>
    <n v="-2101.6499999999846"/>
    <s v="No"/>
    <n v="6.82192425311686E-3"/>
    <n v="197898.35"/>
  </r>
  <r>
    <x v="37"/>
    <x v="126"/>
    <x v="0"/>
    <x v="0"/>
    <n v="283.60000000000002"/>
    <n v="285.05"/>
    <n v="285.05"/>
    <d v="1899-12-30T10:30:00"/>
    <n v="1.4499999999999886"/>
    <n v="-1.4499999999999886"/>
    <n v="1357"/>
    <n v="-1967.6499999999846"/>
    <n v="178"/>
    <n v="-2145.6499999999846"/>
    <s v="No"/>
    <n v="5.1128349788433997E-3"/>
    <n v="197854.35"/>
  </r>
  <r>
    <x v="37"/>
    <x v="126"/>
    <x v="6"/>
    <x v="1"/>
    <n v="285.05"/>
    <n v="283.60000000000002"/>
    <n v="287.75"/>
    <d v="1899-12-30T15:00:00"/>
    <n v="1.4499999999999886"/>
    <n v="2.6999999999999886"/>
    <n v="1357"/>
    <n v="3663.8999999999846"/>
    <n v="179"/>
    <n v="3484.8999999999846"/>
    <s v="Yes"/>
    <n v="5.0868268724784697E-3"/>
    <n v="203484.9"/>
  </r>
  <r>
    <x v="15"/>
    <x v="126"/>
    <x v="0"/>
    <x v="0"/>
    <n v="385.6"/>
    <n v="388.15"/>
    <n v="387.5"/>
    <d v="1899-12-30T15:00:00"/>
    <n v="2.5499999999999545"/>
    <n v="-1.8999999999999773"/>
    <n v="777"/>
    <n v="-1476.2999999999824"/>
    <n v="139"/>
    <n v="-1615.2999999999824"/>
    <s v="No"/>
    <n v="6.61307053941897E-3"/>
    <n v="198384.7"/>
  </r>
  <r>
    <x v="10"/>
    <x v="126"/>
    <x v="0"/>
    <x v="0"/>
    <n v="4151"/>
    <n v="4168.3500000000004"/>
    <n v="4168.3500000000004"/>
    <d v="1899-12-30T11:45:00"/>
    <n v="17.350000000000364"/>
    <n v="-17.350000000000364"/>
    <n v="115"/>
    <n v="-1995.2500000000418"/>
    <n v="221"/>
    <n v="-2216.2500000000418"/>
    <s v="No"/>
    <n v="4.1797157311492103E-3"/>
    <n v="197783.74999999997"/>
  </r>
  <r>
    <x v="10"/>
    <x v="126"/>
    <x v="2"/>
    <x v="1"/>
    <n v="4168.3500000000004"/>
    <n v="4151"/>
    <n v="4198.3"/>
    <d v="1899-12-30T15:00:00"/>
    <n v="17.350000000000364"/>
    <n v="29.949999999999818"/>
    <n v="115"/>
    <n v="3444.2499999999791"/>
    <n v="222"/>
    <n v="3222.2499999999791"/>
    <s v="Yes"/>
    <n v="4.1623184233570499E-3"/>
    <n v="203222.24999999997"/>
  </r>
  <r>
    <x v="7"/>
    <x v="126"/>
    <x v="12"/>
    <x v="3"/>
    <n v="861.05"/>
    <n v="863.85"/>
    <n v="863.85"/>
    <d v="1899-12-30T14:15:00"/>
    <n v="2.8000000000000682"/>
    <n v="-2.8000000000000682"/>
    <n v="708"/>
    <n v="-1982.4000000000483"/>
    <n v="281"/>
    <n v="-2263.4000000000483"/>
    <s v="No"/>
    <n v="3.25184367922893E-3"/>
    <n v="197736.59999999995"/>
  </r>
  <r>
    <x v="7"/>
    <x v="126"/>
    <x v="12"/>
    <x v="2"/>
    <n v="863.85"/>
    <n v="861.05"/>
    <n v="861.05"/>
    <d v="1899-12-30T14:15:00"/>
    <n v="2.8000000000000682"/>
    <n v="-2.8000000000000682"/>
    <n v="708"/>
    <n v="-1982.4000000000483"/>
    <n v="281"/>
    <n v="-2263.4000000000483"/>
    <s v="No"/>
    <n v="3.2413034670371798E-3"/>
    <n v="197736.59999999995"/>
  </r>
  <r>
    <x v="30"/>
    <x v="126"/>
    <x v="13"/>
    <x v="1"/>
    <n v="263.89999999999998"/>
    <n v="262.14999999999998"/>
    <n v="264"/>
    <d v="1899-12-30T15:00:00"/>
    <n v="1.75"/>
    <n v="0.10000000000002274"/>
    <n v="1128"/>
    <n v="112.80000000002565"/>
    <n v="137"/>
    <n v="-24.199999999974352"/>
    <s v="No"/>
    <n v="6.6312997347480101E-3"/>
    <n v="199975.80000000002"/>
  </r>
  <r>
    <x v="30"/>
    <x v="126"/>
    <x v="5"/>
    <x v="0"/>
    <n v="262.14999999999998"/>
    <n v="263.89999999999998"/>
    <n v="263.89999999999998"/>
    <d v="1899-12-30T12:30:00"/>
    <n v="1.75"/>
    <n v="-1.75"/>
    <n v="1128"/>
    <n v="-1974"/>
    <n v="137"/>
    <n v="-2111"/>
    <s v="No"/>
    <n v="6.6755674232309801E-3"/>
    <n v="197889"/>
  </r>
  <r>
    <x v="35"/>
    <x v="127"/>
    <x v="10"/>
    <x v="0"/>
    <n v="561.54999999999995"/>
    <n v="564.79999999999995"/>
    <n v="564.79999999999995"/>
    <d v="1899-12-30T14:45:00"/>
    <n v="3.25"/>
    <n v="-3.25"/>
    <n v="611"/>
    <n v="-1985.75"/>
    <n v="159"/>
    <n v="-2144.75"/>
    <s v="No"/>
    <n v="5.7875523105689599E-3"/>
    <n v="197855.25"/>
  </r>
  <r>
    <x v="20"/>
    <x v="128"/>
    <x v="6"/>
    <x v="0"/>
    <n v="1114.25"/>
    <n v="1119.8499999999999"/>
    <n v="1119.8499999999999"/>
    <d v="1899-12-30T12:30:00"/>
    <n v="5.5999999999999091"/>
    <n v="-5.5999999999999091"/>
    <n v="355"/>
    <n v="-1987.9999999999677"/>
    <n v="183"/>
    <n v="-2170.9999999999677"/>
    <s v="No"/>
    <n v="5.0258021090418799E-3"/>
    <n v="197829.00000000003"/>
  </r>
  <r>
    <x v="20"/>
    <x v="128"/>
    <x v="13"/>
    <x v="1"/>
    <n v="1119.8499999999999"/>
    <n v="1114.25"/>
    <n v="1117.8"/>
    <d v="1899-12-30T15:00:00"/>
    <n v="5.5999999999999091"/>
    <n v="-2.0499999999999545"/>
    <n v="355"/>
    <n v="-727.74999999998386"/>
    <n v="183"/>
    <n v="-910.74999999998386"/>
    <s v="No"/>
    <n v="5.0006697325533896E-3"/>
    <n v="199089.25000000003"/>
  </r>
  <r>
    <x v="23"/>
    <x v="128"/>
    <x v="14"/>
    <x v="1"/>
    <n v="1280.75"/>
    <n v="1271.25"/>
    <n v="1271.25"/>
    <d v="1899-12-30T13:00:00"/>
    <n v="9.5"/>
    <n v="-9.5"/>
    <n v="210"/>
    <n v="-1995"/>
    <n v="124"/>
    <n v="-2119"/>
    <s v="No"/>
    <n v="7.4175287917236004E-3"/>
    <n v="197881"/>
  </r>
  <r>
    <x v="23"/>
    <x v="128"/>
    <x v="6"/>
    <x v="0"/>
    <n v="1271.25"/>
    <n v="1280.75"/>
    <n v="1280.75"/>
    <d v="1899-12-30T12:00:00"/>
    <n v="9.5"/>
    <n v="-9.5"/>
    <n v="210"/>
    <n v="-1995"/>
    <n v="124"/>
    <n v="-2119"/>
    <s v="No"/>
    <n v="7.4729596853490704E-3"/>
    <n v="197881"/>
  </r>
  <r>
    <x v="21"/>
    <x v="128"/>
    <x v="2"/>
    <x v="0"/>
    <n v="1672"/>
    <n v="1678.6"/>
    <n v="1678.6"/>
    <d v="1899-12-30T12:00:00"/>
    <n v="6.5999999999999091"/>
    <n v="-6.5999999999999091"/>
    <n v="301"/>
    <n v="-1986.5999999999726"/>
    <n v="232"/>
    <n v="-2218.5999999999726"/>
    <s v="No"/>
    <n v="3.9473684210525797E-3"/>
    <n v="197781.40000000002"/>
  </r>
  <r>
    <x v="21"/>
    <x v="128"/>
    <x v="14"/>
    <x v="1"/>
    <n v="1678.6"/>
    <n v="1672"/>
    <n v="1680.2"/>
    <d v="1899-12-30T15:00:00"/>
    <n v="6.5999999999999091"/>
    <n v="1.6000000000001364"/>
    <n v="301"/>
    <n v="481.60000000004106"/>
    <n v="233"/>
    <n v="248.60000000004106"/>
    <s v="Yes"/>
    <n v="3.9318479685451603E-3"/>
    <n v="200248.60000000003"/>
  </r>
  <r>
    <x v="13"/>
    <x v="128"/>
    <x v="5"/>
    <x v="2"/>
    <n v="1527.75"/>
    <n v="1522"/>
    <n v="1535.45"/>
    <d v="1899-12-30T15:00:00"/>
    <n v="5.75"/>
    <n v="7.7000000000000455"/>
    <n v="346"/>
    <n v="2664.2000000000157"/>
    <n v="244"/>
    <n v="2420.2000000000157"/>
    <s v="Yes"/>
    <n v="3.7637047946326302E-3"/>
    <n v="202420.2"/>
  </r>
  <r>
    <x v="23"/>
    <x v="129"/>
    <x v="0"/>
    <x v="2"/>
    <n v="1324.95"/>
    <n v="1295.75"/>
    <n v="1306.6500000000001"/>
    <d v="1899-12-30T15:00:00"/>
    <n v="29.200000000000045"/>
    <n v="-18.299999999999955"/>
    <n v="68"/>
    <n v="-1244.3999999999969"/>
    <n v="42"/>
    <n v="-1286.3999999999969"/>
    <s v="No"/>
    <n v="2.2038567493113E-2"/>
    <n v="198713.60000000001"/>
  </r>
  <r>
    <x v="15"/>
    <x v="129"/>
    <x v="3"/>
    <x v="2"/>
    <n v="395.5"/>
    <n v="392.15"/>
    <n v="392.15"/>
    <d v="1899-12-30T10:45:00"/>
    <n v="3.3500000000000227"/>
    <n v="-3.3500000000000227"/>
    <n v="592"/>
    <n v="-1983.2000000000135"/>
    <n v="108"/>
    <n v="-2091.2000000000135"/>
    <s v="No"/>
    <n v="8.4702907711757796E-3"/>
    <n v="197908.8"/>
  </r>
  <r>
    <x v="15"/>
    <x v="129"/>
    <x v="3"/>
    <x v="3"/>
    <n v="392.15"/>
    <n v="395.5"/>
    <n v="391.95"/>
    <d v="1899-12-30T15:00:00"/>
    <n v="3.3500000000000227"/>
    <n v="0.19999999999998863"/>
    <n v="592"/>
    <n v="118.39999999999327"/>
    <n v="107"/>
    <n v="11.39999999999327"/>
    <s v="Yes"/>
    <n v="8.5426494963662392E-3"/>
    <n v="200011.4"/>
  </r>
  <r>
    <x v="10"/>
    <x v="129"/>
    <x v="3"/>
    <x v="3"/>
    <n v="4240.1000000000004"/>
    <n v="4270"/>
    <n v="4270"/>
    <d v="1899-12-30T13:45:00"/>
    <n v="29.899999999999636"/>
    <n v="-29.899999999999636"/>
    <n v="66"/>
    <n v="-1973.399999999976"/>
    <n v="130"/>
    <n v="-2103.399999999976"/>
    <s v="No"/>
    <n v="7.0517204782905201E-3"/>
    <n v="197896.60000000003"/>
  </r>
  <r>
    <x v="10"/>
    <x v="129"/>
    <x v="3"/>
    <x v="2"/>
    <n v="4270"/>
    <n v="4240.1000000000004"/>
    <n v="4240.1000000000004"/>
    <d v="1899-12-30T10:45:00"/>
    <n v="29.899999999999636"/>
    <n v="-29.899999999999636"/>
    <n v="66"/>
    <n v="-1973.399999999976"/>
    <n v="130"/>
    <n v="-2103.399999999976"/>
    <s v="No"/>
    <n v="7.0023419203746199E-3"/>
    <n v="197896.60000000003"/>
  </r>
  <r>
    <x v="7"/>
    <x v="129"/>
    <x v="5"/>
    <x v="0"/>
    <n v="863.55"/>
    <n v="867.35"/>
    <n v="864.9"/>
    <d v="1899-12-30T15:00:00"/>
    <n v="3.8000000000000682"/>
    <n v="-1.3500000000000227"/>
    <n v="523"/>
    <n v="-706.05000000001189"/>
    <n v="208"/>
    <n v="-914.05000000001189"/>
    <s v="No"/>
    <n v="4.40044004400448E-3"/>
    <n v="199085.94999999998"/>
  </r>
  <r>
    <x v="8"/>
    <x v="130"/>
    <x v="8"/>
    <x v="3"/>
    <n v="562.04999999999995"/>
    <n v="566.4"/>
    <n v="559.6"/>
    <d v="1899-12-30T15:00:00"/>
    <n v="4.3500000000000227"/>
    <n v="2.4499999999999318"/>
    <n v="457"/>
    <n v="1119.6499999999687"/>
    <n v="118"/>
    <n v="1001.6499999999687"/>
    <s v="Yes"/>
    <n v="7.7395249532960101E-3"/>
    <n v="201001.64999999997"/>
  </r>
  <r>
    <x v="8"/>
    <x v="130"/>
    <x v="8"/>
    <x v="2"/>
    <n v="566.4"/>
    <n v="562.04999999999995"/>
    <n v="562.04999999999995"/>
    <d v="1899-12-30T11:30:00"/>
    <n v="4.3500000000000227"/>
    <n v="-4.3500000000000227"/>
    <n v="457"/>
    <n v="-1987.9500000000103"/>
    <n v="119"/>
    <n v="-2106.9500000000103"/>
    <s v="No"/>
    <n v="7.6800847457627504E-3"/>
    <n v="197893.05"/>
  </r>
  <r>
    <x v="21"/>
    <x v="130"/>
    <x v="15"/>
    <x v="2"/>
    <n v="1687"/>
    <n v="1682.35"/>
    <n v="1682.35"/>
    <d v="1899-12-30T13:00:00"/>
    <n v="4.6500000000000909"/>
    <n v="-4.6500000000000909"/>
    <n v="427"/>
    <n v="-1985.5500000000388"/>
    <n v="331"/>
    <n v="-2316.5500000000388"/>
    <s v="No"/>
    <n v="2.7563722584469999E-3"/>
    <n v="197683.44999999995"/>
  </r>
  <r>
    <x v="21"/>
    <x v="130"/>
    <x v="15"/>
    <x v="3"/>
    <n v="1682.35"/>
    <n v="1687"/>
    <n v="1687"/>
    <d v="1899-12-30T14:00:00"/>
    <n v="4.6500000000000909"/>
    <n v="-4.6500000000000909"/>
    <n v="427"/>
    <n v="-1985.5500000000388"/>
    <n v="331"/>
    <n v="-2316.5500000000388"/>
    <s v="No"/>
    <n v="2.7639908461378998E-3"/>
    <n v="197683.44999999995"/>
  </r>
  <r>
    <x v="39"/>
    <x v="130"/>
    <x v="15"/>
    <x v="3"/>
    <n v="218.75"/>
    <n v="219.55"/>
    <n v="215.9"/>
    <d v="1899-12-30T15:00:00"/>
    <n v="0.80000000000001137"/>
    <n v="2.8499999999999943"/>
    <n v="2430"/>
    <n v="6925.4999999999864"/>
    <n v="243"/>
    <n v="6682.4999999999864"/>
    <s v="Yes"/>
    <n v="3.65714285714291E-3"/>
    <n v="206682.5"/>
  </r>
  <r>
    <x v="39"/>
    <x v="130"/>
    <x v="15"/>
    <x v="2"/>
    <n v="219.55"/>
    <n v="218.75"/>
    <n v="218.75"/>
    <d v="1899-12-30T13:00:00"/>
    <n v="0.80000000000001137"/>
    <n v="-0.80000000000001137"/>
    <n v="2430"/>
    <n v="-1944.0000000000277"/>
    <n v="245"/>
    <n v="-2189.0000000000277"/>
    <s v="No"/>
    <n v="3.6438168982009201E-3"/>
    <n v="197810.99999999997"/>
  </r>
  <r>
    <x v="27"/>
    <x v="131"/>
    <x v="6"/>
    <x v="3"/>
    <n v="7556"/>
    <n v="7581"/>
    <n v="7581"/>
    <d v="1899-12-30T10:45:00"/>
    <n v="25"/>
    <n v="-25"/>
    <n v="79"/>
    <n v="-1975"/>
    <n v="276"/>
    <n v="-2251"/>
    <s v="No"/>
    <n v="3.3086289041821099E-3"/>
    <n v="197749"/>
  </r>
  <r>
    <x v="27"/>
    <x v="131"/>
    <x v="6"/>
    <x v="2"/>
    <n v="7581"/>
    <n v="7556"/>
    <n v="7556"/>
    <d v="1899-12-30T10:30:00"/>
    <n v="25"/>
    <n v="-25"/>
    <n v="79"/>
    <n v="-1975"/>
    <n v="276"/>
    <n v="-2251"/>
    <s v="No"/>
    <n v="3.2977179791584201E-3"/>
    <n v="197749"/>
  </r>
  <r>
    <x v="39"/>
    <x v="131"/>
    <x v="9"/>
    <x v="2"/>
    <n v="217.85"/>
    <n v="216.45"/>
    <n v="218.7"/>
    <d v="1899-12-30T15:00:00"/>
    <n v="1.4000000000000057"/>
    <n v="0.84999999999999432"/>
    <n v="1405"/>
    <n v="1194.249999999992"/>
    <n v="142"/>
    <n v="1052.249999999992"/>
    <s v="Yes"/>
    <n v="6.42644021115449E-3"/>
    <n v="201052.25"/>
  </r>
  <r>
    <x v="37"/>
    <x v="131"/>
    <x v="17"/>
    <x v="3"/>
    <n v="291.5"/>
    <n v="293.2"/>
    <n v="293.2"/>
    <d v="1899-12-30T14:30:00"/>
    <n v="1.6999999999999886"/>
    <n v="-1.6999999999999886"/>
    <n v="1160"/>
    <n v="-1971.9999999999868"/>
    <n v="156"/>
    <n v="-2127.9999999999868"/>
    <s v="No"/>
    <n v="5.8319039451114503E-3"/>
    <n v="197872"/>
  </r>
  <r>
    <x v="37"/>
    <x v="131"/>
    <x v="17"/>
    <x v="2"/>
    <n v="293.2"/>
    <n v="291.5"/>
    <n v="291.5"/>
    <d v="1899-12-30T13:45:00"/>
    <n v="1.6999999999999886"/>
    <n v="-1.6999999999999886"/>
    <n v="1160"/>
    <n v="-1971.9999999999868"/>
    <n v="156"/>
    <n v="-2127.9999999999868"/>
    <s v="No"/>
    <n v="5.7980900409276602E-3"/>
    <n v="197872"/>
  </r>
  <r>
    <x v="6"/>
    <x v="131"/>
    <x v="0"/>
    <x v="2"/>
    <n v="457"/>
    <n v="455.6"/>
    <n v="460.25"/>
    <d v="1899-12-30T15:00:00"/>
    <n v="1.3999999999999773"/>
    <n v="3.25"/>
    <n v="1405"/>
    <n v="4566.25"/>
    <n v="297"/>
    <n v="4269.25"/>
    <s v="Yes"/>
    <n v="3.0634573304156999E-3"/>
    <n v="204269.25"/>
  </r>
  <r>
    <x v="16"/>
    <x v="132"/>
    <x v="10"/>
    <x v="0"/>
    <n v="380"/>
    <n v="381.2"/>
    <n v="380.15"/>
    <d v="1899-12-30T15:00:00"/>
    <n v="1.1999999999999886"/>
    <n v="-0.14999999999997726"/>
    <n v="1635"/>
    <n v="-245.24999999996282"/>
    <n v="286"/>
    <n v="-531.24999999996282"/>
    <s v="No"/>
    <n v="3.15789473684208E-3"/>
    <n v="199468.75000000003"/>
  </r>
  <r>
    <x v="26"/>
    <x v="132"/>
    <x v="10"/>
    <x v="3"/>
    <n v="255.5"/>
    <n v="257.5"/>
    <n v="255.35"/>
    <d v="1899-12-30T15:00:00"/>
    <n v="2"/>
    <n v="0.15000000000000568"/>
    <n v="988"/>
    <n v="148.20000000000562"/>
    <n v="117"/>
    <n v="31.200000000005616"/>
    <s v="Yes"/>
    <n v="7.8277886497064592E-3"/>
    <n v="200031.2"/>
  </r>
  <r>
    <x v="26"/>
    <x v="132"/>
    <x v="10"/>
    <x v="2"/>
    <n v="257.5"/>
    <n v="255.5"/>
    <n v="255.5"/>
    <d v="1899-12-30T12:15:00"/>
    <n v="2"/>
    <n v="-2"/>
    <n v="988"/>
    <n v="-1976"/>
    <n v="117"/>
    <n v="-2093"/>
    <s v="No"/>
    <n v="7.7669902912621399E-3"/>
    <n v="197907"/>
  </r>
  <r>
    <x v="21"/>
    <x v="132"/>
    <x v="9"/>
    <x v="1"/>
    <n v="1696.5"/>
    <n v="1692"/>
    <n v="1692"/>
    <d v="1899-12-30T10:15:00"/>
    <n v="4.5"/>
    <n v="-4.5"/>
    <n v="442"/>
    <n v="-1989"/>
    <n v="345"/>
    <n v="-2334"/>
    <s v="No"/>
    <n v="2.6525198938992002E-3"/>
    <n v="197666"/>
  </r>
  <r>
    <x v="21"/>
    <x v="132"/>
    <x v="0"/>
    <x v="0"/>
    <n v="1692"/>
    <n v="1696.5"/>
    <n v="1696.5"/>
    <d v="1899-12-30T10:15:00"/>
    <n v="4.5"/>
    <n v="-4.5"/>
    <n v="442"/>
    <n v="-1989"/>
    <n v="345"/>
    <n v="-2334"/>
    <s v="No"/>
    <n v="2.6595744680851098E-3"/>
    <n v="197666"/>
  </r>
  <r>
    <x v="28"/>
    <x v="132"/>
    <x v="9"/>
    <x v="0"/>
    <n v="216.5"/>
    <n v="218.25"/>
    <n v="214.55"/>
    <d v="1899-12-30T15:00:00"/>
    <n v="1.75"/>
    <n v="1.9499999999999886"/>
    <n v="1128"/>
    <n v="2199.5999999999872"/>
    <n v="112"/>
    <n v="2087.5999999999872"/>
    <s v="Yes"/>
    <n v="8.0831408775981495E-3"/>
    <n v="202087.59999999998"/>
  </r>
  <r>
    <x v="11"/>
    <x v="132"/>
    <x v="1"/>
    <x v="2"/>
    <n v="1185.5999999999999"/>
    <n v="1182.4000000000001"/>
    <n v="1182.4000000000001"/>
    <d v="1899-12-30T14:00:00"/>
    <n v="3.1999999999998181"/>
    <n v="-3.1999999999998181"/>
    <n v="620"/>
    <n v="-1983.9999999998872"/>
    <n v="338"/>
    <n v="-2321.9999999998872"/>
    <s v="No"/>
    <n v="2.69905533063412E-3"/>
    <n v="197678.00000000012"/>
  </r>
  <r>
    <x v="11"/>
    <x v="132"/>
    <x v="1"/>
    <x v="3"/>
    <n v="1182.4000000000001"/>
    <n v="1185.5999999999999"/>
    <n v="1185.5999999999999"/>
    <d v="1899-12-30T14:45:00"/>
    <n v="3.1999999999998181"/>
    <n v="-3.1999999999998181"/>
    <n v="620"/>
    <n v="-1983.9999999998872"/>
    <n v="338"/>
    <n v="-2321.9999999998872"/>
    <s v="No"/>
    <n v="2.7063599458726499E-3"/>
    <n v="197678.00000000012"/>
  </r>
  <r>
    <x v="6"/>
    <x v="132"/>
    <x v="0"/>
    <x v="0"/>
    <n v="459.5"/>
    <n v="462"/>
    <n v="459.9"/>
    <d v="1899-12-30T15:00:00"/>
    <n v="2.5"/>
    <n v="-0.39999999999997726"/>
    <n v="792"/>
    <n v="-316.79999999998199"/>
    <n v="168"/>
    <n v="-484.79999999998199"/>
    <s v="No"/>
    <n v="5.4406964091403701E-3"/>
    <n v="199515.2"/>
  </r>
  <r>
    <x v="37"/>
    <x v="133"/>
    <x v="14"/>
    <x v="0"/>
    <n v="290.39999999999998"/>
    <n v="291.5"/>
    <n v="290.55"/>
    <d v="1899-12-30T15:00:00"/>
    <n v="1.1000000000000227"/>
    <n v="-0.15000000000003411"/>
    <n v="1780"/>
    <n v="-267.00000000006071"/>
    <n v="238"/>
    <n v="-505.00000000006071"/>
    <s v="No"/>
    <n v="3.7878787878788699E-3"/>
    <n v="199494.99999999994"/>
  </r>
  <r>
    <x v="6"/>
    <x v="133"/>
    <x v="16"/>
    <x v="2"/>
    <n v="463"/>
    <n v="461"/>
    <n v="461"/>
    <d v="1899-12-30T12:45:00"/>
    <n v="2"/>
    <n v="-2"/>
    <n v="988"/>
    <n v="-1976"/>
    <n v="210"/>
    <n v="-2186"/>
    <s v="No"/>
    <n v="4.3196544276457903E-3"/>
    <n v="197814"/>
  </r>
  <r>
    <x v="6"/>
    <x v="133"/>
    <x v="16"/>
    <x v="3"/>
    <n v="461"/>
    <n v="463"/>
    <n v="463"/>
    <d v="1899-12-30T14:30:00"/>
    <n v="2"/>
    <n v="-2"/>
    <n v="988"/>
    <n v="-1976"/>
    <n v="210"/>
    <n v="-2186"/>
    <s v="No"/>
    <n v="4.33839479392625E-3"/>
    <n v="197814"/>
  </r>
  <r>
    <x v="10"/>
    <x v="133"/>
    <x v="6"/>
    <x v="2"/>
    <n v="4181"/>
    <n v="4160.1000000000004"/>
    <n v="4160.1000000000004"/>
    <d v="1899-12-30T10:30:00"/>
    <n v="20.899999999999636"/>
    <n v="-20.899999999999636"/>
    <n v="95"/>
    <n v="-1985.4999999999654"/>
    <n v="183"/>
    <n v="-2168.4999999999654"/>
    <s v="No"/>
    <n v="4.9988041138482701E-3"/>
    <n v="197831.50000000003"/>
  </r>
  <r>
    <x v="10"/>
    <x v="133"/>
    <x v="6"/>
    <x v="3"/>
    <n v="4160.1000000000004"/>
    <n v="4181"/>
    <n v="4181"/>
    <d v="1899-12-30T11:30:00"/>
    <n v="20.899999999999636"/>
    <n v="-20.899999999999636"/>
    <n v="95"/>
    <n v="-1985.4999999999654"/>
    <n v="183"/>
    <n v="-2168.4999999999654"/>
    <s v="No"/>
    <n v="5.0239176942861096E-3"/>
    <n v="197831.50000000003"/>
  </r>
  <r>
    <x v="36"/>
    <x v="134"/>
    <x v="0"/>
    <x v="0"/>
    <n v="995.6"/>
    <n v="1003.9"/>
    <n v="1003.9"/>
    <d v="1899-12-30T11:30:00"/>
    <n v="8.2999999999999545"/>
    <n v="-8.2999999999999545"/>
    <n v="240"/>
    <n v="-1991.9999999999891"/>
    <n v="111"/>
    <n v="-2102.9999999999891"/>
    <s v="No"/>
    <n v="8.3366813981518208E-3"/>
    <n v="197897"/>
  </r>
  <r>
    <x v="36"/>
    <x v="134"/>
    <x v="8"/>
    <x v="1"/>
    <n v="1003.9"/>
    <n v="995.6"/>
    <n v="995.6"/>
    <d v="1899-12-30T12:15:00"/>
    <n v="8.2999999999999545"/>
    <n v="-8.2999999999999545"/>
    <n v="240"/>
    <n v="-1991.9999999999891"/>
    <n v="111"/>
    <n v="-2102.9999999999891"/>
    <s v="No"/>
    <n v="8.2677557525649495E-3"/>
    <n v="197897"/>
  </r>
  <r>
    <x v="39"/>
    <x v="134"/>
    <x v="9"/>
    <x v="2"/>
    <n v="216"/>
    <n v="215.4"/>
    <n v="215.4"/>
    <d v="1899-12-30T10:15:00"/>
    <n v="0.59999999999999432"/>
    <n v="-0.59999999999999432"/>
    <n v="3210"/>
    <n v="-1925.9999999999818"/>
    <n v="319"/>
    <n v="-2244.9999999999818"/>
    <s v="No"/>
    <n v="2.7777777777777501E-3"/>
    <n v="197755.00000000003"/>
  </r>
  <r>
    <x v="39"/>
    <x v="134"/>
    <x v="9"/>
    <x v="3"/>
    <n v="215.4"/>
    <n v="216"/>
    <n v="216"/>
    <d v="1899-12-30T11:15:00"/>
    <n v="0.59999999999999432"/>
    <n v="-0.59999999999999432"/>
    <n v="3210"/>
    <n v="-1925.9999999999818"/>
    <n v="319"/>
    <n v="-2244.9999999999818"/>
    <s v="No"/>
    <n v="2.7855153203342402E-3"/>
    <n v="197755.00000000003"/>
  </r>
  <r>
    <x v="32"/>
    <x v="134"/>
    <x v="0"/>
    <x v="0"/>
    <n v="572.20000000000005"/>
    <n v="574.79999999999995"/>
    <n v="571.15"/>
    <d v="1899-12-30T15:00:00"/>
    <n v="2.5999999999999091"/>
    <n v="1.0500000000000682"/>
    <n v="762"/>
    <n v="800.10000000005198"/>
    <n v="201"/>
    <n v="599.10000000005198"/>
    <s v="Yes"/>
    <n v="4.5438657811952303E-3"/>
    <n v="200599.10000000006"/>
  </r>
  <r>
    <x v="24"/>
    <x v="134"/>
    <x v="3"/>
    <x v="3"/>
    <n v="2501.1"/>
    <n v="2506.8000000000002"/>
    <n v="2506.8000000000002"/>
    <d v="1899-12-30T10:45:00"/>
    <n v="5.7000000000002728"/>
    <n v="-5.7000000000002728"/>
    <n v="349"/>
    <n v="-1989.3000000000952"/>
    <n v="402"/>
    <n v="-2391.3000000000952"/>
    <s v="No"/>
    <n v="2.2789972412139798E-3"/>
    <n v="197608.6999999999"/>
  </r>
  <r>
    <x v="24"/>
    <x v="134"/>
    <x v="3"/>
    <x v="2"/>
    <n v="2506.8000000000002"/>
    <n v="2501.1"/>
    <n v="2501.1"/>
    <d v="1899-12-30T10:45:00"/>
    <n v="5.7000000000002728"/>
    <n v="-5.7000000000002728"/>
    <n v="349"/>
    <n v="-1989.3000000000952"/>
    <n v="402"/>
    <n v="-2391.3000000000952"/>
    <s v="No"/>
    <n v="2.27381522259465E-3"/>
    <n v="197608.6999999999"/>
  </r>
  <r>
    <x v="0"/>
    <x v="135"/>
    <x v="3"/>
    <x v="3"/>
    <n v="2835.3"/>
    <n v="2846.85"/>
    <n v="2846.85"/>
    <d v="1899-12-30T14:00:00"/>
    <n v="11.549999999999727"/>
    <n v="-11.549999999999727"/>
    <n v="172"/>
    <n v="-1986.5999999999531"/>
    <n v="225"/>
    <n v="-2211.5999999999531"/>
    <s v="No"/>
    <n v="4.07364300074057E-3"/>
    <n v="197788.40000000005"/>
  </r>
  <r>
    <x v="0"/>
    <x v="135"/>
    <x v="3"/>
    <x v="2"/>
    <n v="2846.85"/>
    <n v="2835.3"/>
    <n v="2835.3"/>
    <d v="1899-12-30T10:45:00"/>
    <n v="11.549999999999727"/>
    <n v="-11.549999999999727"/>
    <n v="172"/>
    <n v="-1986.5999999999531"/>
    <n v="225"/>
    <n v="-2211.5999999999531"/>
    <s v="No"/>
    <n v="4.0571157595235899E-3"/>
    <n v="197788.40000000005"/>
  </r>
  <r>
    <x v="18"/>
    <x v="135"/>
    <x v="8"/>
    <x v="0"/>
    <n v="2685"/>
    <n v="2695.7"/>
    <n v="2695.7"/>
    <d v="1899-12-30T13:45:00"/>
    <n v="10.699999999999818"/>
    <n v="-10.699999999999818"/>
    <n v="186"/>
    <n v="-1990.1999999999662"/>
    <n v="231"/>
    <n v="-2221.1999999999662"/>
    <s v="No"/>
    <n v="3.9851024208565396E-3"/>
    <n v="197778.80000000005"/>
  </r>
  <r>
    <x v="18"/>
    <x v="135"/>
    <x v="17"/>
    <x v="1"/>
    <n v="2695.7"/>
    <n v="2685"/>
    <n v="2688"/>
    <d v="1899-12-30T15:00:00"/>
    <n v="10.699999999999818"/>
    <n v="-7.6999999999998181"/>
    <n v="186"/>
    <n v="-1432.1999999999662"/>
    <n v="231"/>
    <n v="-1663.1999999999662"/>
    <s v="No"/>
    <n v="3.9692844159215897E-3"/>
    <n v="198336.80000000005"/>
  </r>
  <r>
    <x v="1"/>
    <x v="135"/>
    <x v="3"/>
    <x v="0"/>
    <n v="1154.25"/>
    <n v="1159"/>
    <n v="1150.2"/>
    <d v="1899-12-30T15:00:00"/>
    <n v="4.75"/>
    <n v="4.0499999999999545"/>
    <n v="419"/>
    <n v="1696.9499999999809"/>
    <n v="223"/>
    <n v="1473.9499999999809"/>
    <s v="Yes"/>
    <n v="4.11522633744856E-3"/>
    <n v="201473.94999999998"/>
  </r>
  <r>
    <x v="27"/>
    <x v="135"/>
    <x v="7"/>
    <x v="0"/>
    <n v="7530"/>
    <n v="7559.5"/>
    <n v="7502.15"/>
    <d v="1899-12-30T15:00:00"/>
    <n v="29.5"/>
    <n v="27.850000000000364"/>
    <n v="67"/>
    <n v="1865.9500000000244"/>
    <n v="232"/>
    <n v="1633.9500000000244"/>
    <s v="Yes"/>
    <n v="3.9176626826029201E-3"/>
    <n v="201633.95"/>
  </r>
  <r>
    <x v="26"/>
    <x v="136"/>
    <x v="2"/>
    <x v="2"/>
    <n v="259.7"/>
    <n v="258.7"/>
    <n v="260.64999999999998"/>
    <d v="1899-12-30T15:00:00"/>
    <n v="1"/>
    <n v="0.94999999999998863"/>
    <n v="1955"/>
    <n v="1857.2499999999777"/>
    <n v="234"/>
    <n v="1623.2499999999777"/>
    <s v="Yes"/>
    <n v="3.8505968425105899E-3"/>
    <n v="201623.24999999997"/>
  </r>
  <r>
    <x v="22"/>
    <x v="136"/>
    <x v="11"/>
    <x v="2"/>
    <n v="378.45"/>
    <n v="376.5"/>
    <n v="376.5"/>
    <d v="1899-12-30T13:30:00"/>
    <n v="1.9499999999999886"/>
    <n v="-1.9499999999999886"/>
    <n v="1013"/>
    <n v="-1975.3499999999885"/>
    <n v="176"/>
    <n v="-2151.3499999999885"/>
    <s v="No"/>
    <n v="5.1525961157352102E-3"/>
    <n v="197848.65000000002"/>
  </r>
  <r>
    <x v="22"/>
    <x v="136"/>
    <x v="11"/>
    <x v="3"/>
    <n v="376.5"/>
    <n v="378.45"/>
    <n v="374.85"/>
    <d v="1899-12-30T15:00:00"/>
    <n v="1.9499999999999886"/>
    <n v="1.6499999999999773"/>
    <n v="1013"/>
    <n v="1671.4499999999771"/>
    <n v="176"/>
    <n v="1495.4499999999771"/>
    <s v="Yes"/>
    <n v="5.1792828685258696E-3"/>
    <n v="201495.44999999998"/>
  </r>
  <r>
    <x v="24"/>
    <x v="136"/>
    <x v="14"/>
    <x v="0"/>
    <n v="2550.9"/>
    <n v="2566.6999999999998"/>
    <n v="2566.6999999999998"/>
    <d v="1899-12-30T12:15:00"/>
    <n v="15.799999999999727"/>
    <n v="-15.799999999999727"/>
    <n v="126"/>
    <n v="-1990.7999999999656"/>
    <n v="149"/>
    <n v="-2139.7999999999656"/>
    <s v="No"/>
    <n v="6.1938923517188896E-3"/>
    <n v="197860.20000000004"/>
  </r>
  <r>
    <x v="24"/>
    <x v="136"/>
    <x v="10"/>
    <x v="1"/>
    <n v="2566.6999999999998"/>
    <n v="2550.9"/>
    <n v="2550.9"/>
    <d v="1899-12-30T12:15:00"/>
    <n v="15.799999999999727"/>
    <n v="-15.799999999999727"/>
    <n v="126"/>
    <n v="-1990.7999999999656"/>
    <n v="149"/>
    <n v="-2139.7999999999656"/>
    <s v="No"/>
    <n v="6.1557642108543004E-3"/>
    <n v="197860.20000000004"/>
  </r>
  <r>
    <x v="30"/>
    <x v="136"/>
    <x v="9"/>
    <x v="0"/>
    <n v="289.10000000000002"/>
    <n v="290.7"/>
    <n v="288.95"/>
    <d v="1899-12-30T15:00:00"/>
    <n v="1.5999999999999659"/>
    <n v="0.15000000000003411"/>
    <n v="1232"/>
    <n v="184.80000000004202"/>
    <n v="164"/>
    <n v="20.800000000042019"/>
    <s v="Yes"/>
    <n v="5.5344171566930698E-3"/>
    <n v="200020.80000000005"/>
  </r>
  <r>
    <x v="38"/>
    <x v="137"/>
    <x v="13"/>
    <x v="3"/>
    <n v="472.95"/>
    <n v="475"/>
    <n v="475"/>
    <d v="1899-12-30T15:00:00"/>
    <n v="2.0500000000000114"/>
    <n v="-2.0500000000000114"/>
    <n v="964"/>
    <n v="-1976.200000000011"/>
    <n v="211"/>
    <n v="-2187.2000000000107"/>
    <s v="No"/>
    <n v="4.3344962469605902E-3"/>
    <n v="197812.8"/>
  </r>
  <r>
    <x v="38"/>
    <x v="137"/>
    <x v="13"/>
    <x v="2"/>
    <n v="475"/>
    <n v="472.95"/>
    <n v="472.95"/>
    <d v="1899-12-30T12:30:00"/>
    <n v="2.0500000000000114"/>
    <n v="-2.0500000000000114"/>
    <n v="964"/>
    <n v="-1976.200000000011"/>
    <n v="211"/>
    <n v="-2187.2000000000107"/>
    <s v="No"/>
    <n v="4.3157894736842303E-3"/>
    <n v="197812.8"/>
  </r>
  <r>
    <x v="7"/>
    <x v="137"/>
    <x v="8"/>
    <x v="0"/>
    <n v="875.6"/>
    <n v="879"/>
    <n v="869.05"/>
    <d v="1899-12-30T15:00:00"/>
    <n v="3.3999999999999773"/>
    <n v="6.5500000000000682"/>
    <n v="584"/>
    <n v="3825.2000000000398"/>
    <n v="235"/>
    <n v="3590.2000000000398"/>
    <s v="Yes"/>
    <n v="3.8830516217450602E-3"/>
    <n v="203590.20000000004"/>
  </r>
  <r>
    <x v="21"/>
    <x v="138"/>
    <x v="14"/>
    <x v="0"/>
    <n v="1771.5"/>
    <n v="1782.9"/>
    <n v="1782.9"/>
    <d v="1899-12-30T14:30:00"/>
    <n v="11.400000000000091"/>
    <n v="-11.400000000000091"/>
    <n v="175"/>
    <n v="-1995.0000000000159"/>
    <n v="144"/>
    <n v="-2139.0000000000159"/>
    <s v="No"/>
    <n v="6.4352243861135099E-3"/>
    <n v="197860.99999999997"/>
  </r>
  <r>
    <x v="4"/>
    <x v="138"/>
    <x v="0"/>
    <x v="2"/>
    <n v="300.95"/>
    <n v="299.14999999999998"/>
    <n v="302.85000000000002"/>
    <d v="1899-12-30T15:00:00"/>
    <n v="1.8000000000000114"/>
    <n v="1.9000000000000341"/>
    <n v="1097"/>
    <n v="2084.3000000000375"/>
    <n v="153"/>
    <n v="1931.3000000000375"/>
    <s v="Yes"/>
    <n v="5.98105997674036E-3"/>
    <n v="201931.30000000005"/>
  </r>
  <r>
    <x v="2"/>
    <x v="138"/>
    <x v="16"/>
    <x v="1"/>
    <n v="1632.55"/>
    <n v="1624.8"/>
    <n v="1644.2"/>
    <d v="1899-12-30T15:00:00"/>
    <n v="7.75"/>
    <n v="11.650000000000091"/>
    <n v="257"/>
    <n v="2994.0500000000234"/>
    <n v="194"/>
    <n v="2800.0500000000234"/>
    <s v="Yes"/>
    <n v="4.74717466540075E-3"/>
    <n v="202800.05000000002"/>
  </r>
  <r>
    <x v="2"/>
    <x v="138"/>
    <x v="0"/>
    <x v="0"/>
    <n v="1624.8"/>
    <n v="1632.55"/>
    <n v="1632.55"/>
    <d v="1899-12-30T12:45:00"/>
    <n v="7.75"/>
    <n v="-7.75"/>
    <n v="257"/>
    <n v="-1991.75"/>
    <n v="193"/>
    <n v="-2184.75"/>
    <s v="No"/>
    <n v="4.7698178237321502E-3"/>
    <n v="197815.25"/>
  </r>
  <r>
    <x v="5"/>
    <x v="138"/>
    <x v="0"/>
    <x v="2"/>
    <n v="1003.5"/>
    <n v="994.45"/>
    <n v="1010"/>
    <d v="1899-12-30T15:00:00"/>
    <n v="9.0499999999999545"/>
    <n v="6.5"/>
    <n v="220"/>
    <n v="1430"/>
    <n v="102"/>
    <n v="1328"/>
    <s v="Yes"/>
    <n v="9.0184354758345298E-3"/>
    <n v="201328"/>
  </r>
  <r>
    <x v="27"/>
    <x v="138"/>
    <x v="0"/>
    <x v="2"/>
    <n v="7740"/>
    <n v="7682.4"/>
    <n v="7753.1"/>
    <d v="1899-12-30T15:00:00"/>
    <n v="57.600000000000364"/>
    <n v="13.100000000000364"/>
    <n v="34"/>
    <n v="445.40000000001237"/>
    <n v="122"/>
    <n v="323.40000000001237"/>
    <s v="Yes"/>
    <n v="7.4418604651163298E-3"/>
    <n v="200323.40000000002"/>
  </r>
  <r>
    <x v="13"/>
    <x v="138"/>
    <x v="17"/>
    <x v="2"/>
    <n v="1613.45"/>
    <n v="1605"/>
    <n v="1615.75"/>
    <d v="1899-12-30T15:00:00"/>
    <n v="8.4500000000000455"/>
    <n v="2.2999999999999545"/>
    <n v="236"/>
    <n v="542.79999999998927"/>
    <n v="176"/>
    <n v="366.79999999998927"/>
    <s v="Yes"/>
    <n v="5.23722458086711E-3"/>
    <n v="200366.8"/>
  </r>
  <r>
    <x v="0"/>
    <x v="139"/>
    <x v="3"/>
    <x v="0"/>
    <n v="2811.8"/>
    <n v="2827.1"/>
    <n v="2827.1"/>
    <d v="1899-12-30T15:15:00"/>
    <n v="15.299999999999727"/>
    <n v="-15.299999999999727"/>
    <n v="130"/>
    <n v="-1988.9999999999645"/>
    <n v="169"/>
    <n v="-2157.9999999999645"/>
    <s v="No"/>
    <n v="5.4413542926238399E-3"/>
    <n v="197842.00000000003"/>
  </r>
  <r>
    <x v="26"/>
    <x v="139"/>
    <x v="0"/>
    <x v="2"/>
    <n v="252.4"/>
    <n v="249.55"/>
    <n v="251.5"/>
    <d v="1899-12-30T15:00:00"/>
    <n v="2.8499999999999943"/>
    <n v="-0.90000000000000568"/>
    <n v="696"/>
    <n v="-626.40000000000396"/>
    <n v="81"/>
    <n v="-707.40000000000396"/>
    <s v="No"/>
    <n v="1.1291600633914401E-2"/>
    <n v="199292.6"/>
  </r>
  <r>
    <x v="22"/>
    <x v="139"/>
    <x v="7"/>
    <x v="0"/>
    <n v="376"/>
    <n v="378.95"/>
    <n v="374"/>
    <d v="1899-12-30T15:00:00"/>
    <n v="2.9499999999999886"/>
    <n v="2"/>
    <n v="672"/>
    <n v="1344"/>
    <n v="116"/>
    <n v="1228"/>
    <s v="Yes"/>
    <n v="7.8457446808510301E-3"/>
    <n v="201228"/>
  </r>
  <r>
    <x v="34"/>
    <x v="139"/>
    <x v="0"/>
    <x v="2"/>
    <n v="225.8"/>
    <n v="223.65"/>
    <n v="225.95"/>
    <d v="1899-12-30T15:00:00"/>
    <n v="2.1500000000000057"/>
    <n v="0.14999999999997726"/>
    <n v="920"/>
    <n v="137.99999999997908"/>
    <n v="96"/>
    <n v="41.999999999979082"/>
    <s v="Yes"/>
    <n v="9.5217006200177395E-3"/>
    <n v="200041.99999999997"/>
  </r>
  <r>
    <x v="13"/>
    <x v="139"/>
    <x v="0"/>
    <x v="0"/>
    <n v="1608"/>
    <n v="1612.65"/>
    <n v="1603.75"/>
    <d v="1899-12-30T15:00:00"/>
    <n v="4.6500000000000909"/>
    <n v="4.25"/>
    <n v="427"/>
    <n v="1814.75"/>
    <n v="316"/>
    <n v="1498.75"/>
    <s v="Yes"/>
    <n v="2.8917910447761801E-3"/>
    <n v="201498.75"/>
  </r>
  <r>
    <x v="11"/>
    <x v="140"/>
    <x v="0"/>
    <x v="0"/>
    <n v="1175.5999999999999"/>
    <n v="1181.1500000000001"/>
    <n v="1181.1500000000001"/>
    <d v="1899-12-30T10:45:00"/>
    <n v="5.5500000000001819"/>
    <n v="-5.5500000000001819"/>
    <n v="358"/>
    <n v="-1986.9000000000651"/>
    <n v="195"/>
    <n v="-2181.9000000000651"/>
    <s v="No"/>
    <n v="4.72099353521622E-3"/>
    <n v="197818.09999999995"/>
  </r>
  <r>
    <x v="11"/>
    <x v="140"/>
    <x v="3"/>
    <x v="1"/>
    <n v="1181.1500000000001"/>
    <n v="1175.5999999999999"/>
    <n v="1175.5999999999999"/>
    <d v="1899-12-30T14:15:00"/>
    <n v="5.5500000000001819"/>
    <n v="-5.5500000000001819"/>
    <n v="358"/>
    <n v="-1986.9000000000651"/>
    <n v="195"/>
    <n v="-2181.9000000000651"/>
    <s v="No"/>
    <n v="4.6988104813107398E-3"/>
    <n v="197818.09999999995"/>
  </r>
  <r>
    <x v="10"/>
    <x v="140"/>
    <x v="6"/>
    <x v="3"/>
    <n v="4075"/>
    <n v="4088.35"/>
    <n v="4088.35"/>
    <d v="1899-12-30T11:15:00"/>
    <n v="13.349999999999909"/>
    <n v="-13.349999999999909"/>
    <n v="149"/>
    <n v="-1989.1499999999864"/>
    <n v="280"/>
    <n v="-2269.1499999999864"/>
    <s v="No"/>
    <n v="3.2760736196318801E-3"/>
    <n v="197730.85"/>
  </r>
  <r>
    <x v="10"/>
    <x v="140"/>
    <x v="6"/>
    <x v="2"/>
    <n v="4088.35"/>
    <n v="4075"/>
    <n v="4075"/>
    <d v="1899-12-30T10:30:00"/>
    <n v="13.349999999999909"/>
    <n v="-13.349999999999909"/>
    <n v="149"/>
    <n v="-1989.1499999999864"/>
    <n v="280"/>
    <n v="-2269.1499999999864"/>
    <s v="No"/>
    <n v="3.2653760074357399E-3"/>
    <n v="197730.85"/>
  </r>
  <r>
    <x v="18"/>
    <x v="141"/>
    <x v="15"/>
    <x v="0"/>
    <n v="2371.4499999999998"/>
    <n v="2388"/>
    <n v="2326.3000000000002"/>
    <d v="1899-12-30T15:00:00"/>
    <n v="16.550000000000182"/>
    <n v="45.149999999999636"/>
    <n v="120"/>
    <n v="5417.9999999999563"/>
    <n v="130"/>
    <n v="5287.9999999999563"/>
    <s v="Yes"/>
    <n v="6.97885260072959E-3"/>
    <n v="205287.99999999994"/>
  </r>
  <r>
    <x v="1"/>
    <x v="141"/>
    <x v="0"/>
    <x v="2"/>
    <n v="1167.55"/>
    <n v="1163"/>
    <n v="1170.9000000000001"/>
    <d v="1899-12-30T15:00:00"/>
    <n v="4.5499999999999545"/>
    <n v="3.3500000000001364"/>
    <n v="437"/>
    <n v="1463.9500000000596"/>
    <n v="236"/>
    <n v="1227.9500000000596"/>
    <s v="Yes"/>
    <n v="3.8970493769003101E-3"/>
    <n v="201227.95000000007"/>
  </r>
  <r>
    <x v="4"/>
    <x v="141"/>
    <x v="0"/>
    <x v="0"/>
    <n v="298.8"/>
    <n v="300.60000000000002"/>
    <n v="295.8"/>
    <d v="1899-12-30T15:00:00"/>
    <n v="1.8000000000000114"/>
    <n v="3"/>
    <n v="1097"/>
    <n v="3291"/>
    <n v="151"/>
    <n v="3140"/>
    <s v="Yes"/>
    <n v="6.0240963855422098E-3"/>
    <n v="203140"/>
  </r>
  <r>
    <x v="28"/>
    <x v="141"/>
    <x v="15"/>
    <x v="2"/>
    <n v="221.7"/>
    <n v="219.8"/>
    <n v="223.45"/>
    <d v="1899-12-30T15:00:00"/>
    <n v="1.8999999999999773"/>
    <n v="1.75"/>
    <n v="1040"/>
    <n v="1820"/>
    <n v="107"/>
    <n v="1713"/>
    <s v="Yes"/>
    <n v="8.5701398285970998E-3"/>
    <n v="201713"/>
  </r>
  <r>
    <x v="11"/>
    <x v="141"/>
    <x v="3"/>
    <x v="1"/>
    <n v="1173.5"/>
    <n v="1168.25"/>
    <n v="1175.05"/>
    <d v="1899-12-30T15:00:00"/>
    <n v="5.25"/>
    <n v="1.5499999999999545"/>
    <n v="379"/>
    <n v="587.44999999998277"/>
    <n v="205"/>
    <n v="382.44999999998277"/>
    <s v="Yes"/>
    <n v="4.4737963357477598E-3"/>
    <n v="200382.44999999998"/>
  </r>
  <r>
    <x v="11"/>
    <x v="141"/>
    <x v="0"/>
    <x v="0"/>
    <n v="1168.25"/>
    <n v="1173.5"/>
    <n v="1173.5"/>
    <d v="1899-12-30T10:45:00"/>
    <n v="5.25"/>
    <n v="-5.25"/>
    <n v="379"/>
    <n v="-1989.75"/>
    <n v="205"/>
    <n v="-2194.75"/>
    <s v="No"/>
    <n v="4.4939011341750502E-3"/>
    <n v="197805.25"/>
  </r>
  <r>
    <x v="12"/>
    <x v="141"/>
    <x v="10"/>
    <x v="2"/>
    <n v="172.5"/>
    <n v="171.2"/>
    <n v="172.8"/>
    <d v="1899-12-30T15:00:00"/>
    <n v="1.3000000000000114"/>
    <n v="0.30000000000001137"/>
    <n v="1511"/>
    <n v="453.30000000001718"/>
    <n v="121"/>
    <n v="332.30000000001718"/>
    <s v="Yes"/>
    <n v="7.5362318840580403E-3"/>
    <n v="200332.30000000002"/>
  </r>
  <r>
    <x v="30"/>
    <x v="141"/>
    <x v="0"/>
    <x v="0"/>
    <n v="293.60000000000002"/>
    <n v="294.39999999999998"/>
    <n v="288.95"/>
    <d v="1899-12-30T15:00:00"/>
    <n v="0.79999999999995453"/>
    <n v="4.6500000000000341"/>
    <n v="2430"/>
    <n v="11299.500000000084"/>
    <n v="326"/>
    <n v="10973.500000000084"/>
    <s v="Yes"/>
    <n v="2.7247956403268201E-3"/>
    <n v="210973.50000000009"/>
  </r>
  <r>
    <x v="0"/>
    <x v="142"/>
    <x v="7"/>
    <x v="1"/>
    <n v="2833.45"/>
    <n v="2820.35"/>
    <n v="2871.75"/>
    <d v="1899-12-30T15:00:00"/>
    <n v="13.099999999999909"/>
    <n v="38.300000000000182"/>
    <n v="152"/>
    <n v="5821.6000000000276"/>
    <n v="200"/>
    <n v="5621.6000000000276"/>
    <s v="Yes"/>
    <n v="4.6233390389807203E-3"/>
    <n v="205621.60000000003"/>
  </r>
  <r>
    <x v="0"/>
    <x v="142"/>
    <x v="6"/>
    <x v="0"/>
    <n v="2820.35"/>
    <n v="2833.45"/>
    <n v="2833.45"/>
    <d v="1899-12-30T11:15:00"/>
    <n v="13.099999999999909"/>
    <n v="-13.099999999999909"/>
    <n v="152"/>
    <n v="-1991.1999999999862"/>
    <n v="198"/>
    <n v="-2189.1999999999862"/>
    <s v="No"/>
    <n v="4.64481358696612E-3"/>
    <n v="197810.80000000002"/>
  </r>
  <r>
    <x v="29"/>
    <x v="142"/>
    <x v="0"/>
    <x v="0"/>
    <n v="419.9"/>
    <n v="421.55"/>
    <n v="421.55"/>
    <d v="1899-12-30T15:00:00"/>
    <n v="1.6500000000000341"/>
    <n v="-1.6500000000000341"/>
    <n v="1195"/>
    <n v="-1971.7500000000407"/>
    <n v="232"/>
    <n v="-2203.7500000000409"/>
    <s v="No"/>
    <n v="3.9295070254823398E-3"/>
    <n v="197796.24999999997"/>
  </r>
  <r>
    <x v="25"/>
    <x v="142"/>
    <x v="0"/>
    <x v="2"/>
    <n v="885"/>
    <n v="878.6"/>
    <n v="892.3"/>
    <d v="1899-12-30T15:00:00"/>
    <n v="6.3999999999999773"/>
    <n v="7.2999999999999545"/>
    <n v="311"/>
    <n v="2270.2999999999856"/>
    <n v="128"/>
    <n v="2142.2999999999856"/>
    <s v="Yes"/>
    <n v="7.2316384180790699E-3"/>
    <n v="202142.3"/>
  </r>
  <r>
    <x v="28"/>
    <x v="142"/>
    <x v="0"/>
    <x v="2"/>
    <n v="226"/>
    <n v="223.25"/>
    <n v="228.6"/>
    <d v="1899-12-30T15:00:00"/>
    <n v="2.75"/>
    <n v="2.5999999999999943"/>
    <n v="721"/>
    <n v="1874.5999999999958"/>
    <n v="76"/>
    <n v="1798.5999999999958"/>
    <s v="Yes"/>
    <n v="1.2168141592920401E-2"/>
    <n v="201798.6"/>
  </r>
  <r>
    <x v="11"/>
    <x v="142"/>
    <x v="15"/>
    <x v="1"/>
    <n v="1177.25"/>
    <n v="1172"/>
    <n v="1172"/>
    <d v="1899-12-30T13:45:00"/>
    <n v="5.25"/>
    <n v="-5.25"/>
    <n v="379"/>
    <n v="-1989.75"/>
    <n v="205"/>
    <n v="-2194.75"/>
    <s v="No"/>
    <n v="4.45954555107242E-3"/>
    <n v="197805.25"/>
  </r>
  <r>
    <x v="11"/>
    <x v="142"/>
    <x v="9"/>
    <x v="0"/>
    <n v="1172"/>
    <n v="1177.25"/>
    <n v="1177.25"/>
    <d v="1899-12-30T13:00:00"/>
    <n v="5.25"/>
    <n v="-5.25"/>
    <n v="379"/>
    <n v="-1989.75"/>
    <n v="205"/>
    <n v="-2194.75"/>
    <s v="No"/>
    <n v="4.4795221843003403E-3"/>
    <n v="197805.25"/>
  </r>
  <r>
    <x v="10"/>
    <x v="142"/>
    <x v="9"/>
    <x v="2"/>
    <n v="4114.25"/>
    <n v="4100"/>
    <n v="4100"/>
    <d v="1899-12-30T10:15:00"/>
    <n v="14.25"/>
    <n v="-14.25"/>
    <n v="140"/>
    <n v="-1995"/>
    <n v="265"/>
    <n v="-2260"/>
    <s v="No"/>
    <n v="3.4635717323935099E-3"/>
    <n v="197740"/>
  </r>
  <r>
    <x v="10"/>
    <x v="142"/>
    <x v="9"/>
    <x v="3"/>
    <n v="4100"/>
    <n v="4114.25"/>
    <n v="4084.95"/>
    <d v="1899-12-30T15:00:00"/>
    <n v="14.25"/>
    <n v="15.050000000000182"/>
    <n v="140"/>
    <n v="2107.0000000000255"/>
    <n v="264"/>
    <n v="1843.0000000000255"/>
    <s v="Yes"/>
    <n v="3.4756097560975602E-3"/>
    <n v="201843.00000000003"/>
  </r>
  <r>
    <x v="29"/>
    <x v="143"/>
    <x v="9"/>
    <x v="0"/>
    <n v="417.05"/>
    <n v="419.95"/>
    <n v="417.75"/>
    <d v="1899-12-30T15:00:00"/>
    <n v="2.8999999999999773"/>
    <n v="-0.69999999999998863"/>
    <n v="684"/>
    <n v="-478.79999999999222"/>
    <n v="132"/>
    <n v="-610.79999999999222"/>
    <s v="No"/>
    <n v="6.9536026855292598E-3"/>
    <n v="199389.2"/>
  </r>
  <r>
    <x v="38"/>
    <x v="143"/>
    <x v="8"/>
    <x v="1"/>
    <n v="520.5"/>
    <n v="515.79999999999995"/>
    <n v="515.79999999999995"/>
    <d v="1899-12-30T11:30:00"/>
    <n v="4.7000000000000455"/>
    <n v="-4.7000000000000455"/>
    <n v="423"/>
    <n v="-1988.1000000000192"/>
    <n v="101"/>
    <n v="-2089.1000000000195"/>
    <s v="No"/>
    <n v="9.0297790585975903E-3"/>
    <n v="197910.9"/>
  </r>
  <r>
    <x v="38"/>
    <x v="143"/>
    <x v="0"/>
    <x v="0"/>
    <n v="515.79999999999995"/>
    <n v="520.5"/>
    <n v="520.5"/>
    <d v="1899-12-30T11:30:00"/>
    <n v="4.7000000000000455"/>
    <n v="-4.7000000000000455"/>
    <n v="423"/>
    <n v="-1988.1000000000192"/>
    <n v="101"/>
    <n v="-2089.1000000000195"/>
    <s v="No"/>
    <n v="9.1120589375727895E-3"/>
    <n v="197910.9"/>
  </r>
  <r>
    <x v="26"/>
    <x v="143"/>
    <x v="0"/>
    <x v="0"/>
    <n v="248.1"/>
    <n v="249.75"/>
    <n v="245.1"/>
    <d v="1899-12-30T15:00:00"/>
    <n v="1.6500000000000057"/>
    <n v="3"/>
    <n v="1195"/>
    <n v="3585"/>
    <n v="136"/>
    <n v="3449"/>
    <s v="Yes"/>
    <n v="6.6505441354292802E-3"/>
    <n v="203449"/>
  </r>
  <r>
    <x v="18"/>
    <x v="143"/>
    <x v="0"/>
    <x v="0"/>
    <n v="2172.4"/>
    <n v="2191"/>
    <n v="2092.85"/>
    <d v="1899-12-30T15:00:00"/>
    <n v="18.599999999999909"/>
    <n v="79.550000000000182"/>
    <n v="107"/>
    <n v="8511.8500000000204"/>
    <n v="105"/>
    <n v="8406.8500000000204"/>
    <s v="Yes"/>
    <n v="8.5619591235499507E-3"/>
    <n v="208406.85000000003"/>
  </r>
  <r>
    <x v="17"/>
    <x v="143"/>
    <x v="0"/>
    <x v="0"/>
    <n v="3936.05"/>
    <n v="3968.65"/>
    <n v="3912.95"/>
    <d v="1899-12-30T15:00:00"/>
    <n v="32.599999999999909"/>
    <n v="23.100000000000364"/>
    <n v="61"/>
    <n v="1409.1000000000222"/>
    <n v="111"/>
    <n v="1298.1000000000222"/>
    <s v="Yes"/>
    <n v="8.2824151115966308E-3"/>
    <n v="201298.10000000003"/>
  </r>
  <r>
    <x v="28"/>
    <x v="143"/>
    <x v="2"/>
    <x v="1"/>
    <n v="230.9"/>
    <n v="228.2"/>
    <n v="230.6"/>
    <d v="1899-12-30T15:00:00"/>
    <n v="2.7000000000000171"/>
    <n v="-0.30000000000001137"/>
    <n v="734"/>
    <n v="-220.20000000000834"/>
    <n v="78"/>
    <n v="-298.20000000000834"/>
    <s v="No"/>
    <n v="1.16933737548723E-2"/>
    <n v="199701.8"/>
  </r>
  <r>
    <x v="28"/>
    <x v="143"/>
    <x v="0"/>
    <x v="0"/>
    <n v="228.2"/>
    <n v="230.9"/>
    <n v="230.9"/>
    <d v="1899-12-30T11:45:00"/>
    <n v="2.7000000000000171"/>
    <n v="-2.7000000000000171"/>
    <n v="734"/>
    <n v="-1981.8000000000125"/>
    <n v="78"/>
    <n v="-2059.8000000000125"/>
    <s v="No"/>
    <n v="1.1831726555653E-2"/>
    <n v="197940.19999999998"/>
  </r>
  <r>
    <x v="11"/>
    <x v="143"/>
    <x v="0"/>
    <x v="0"/>
    <n v="1173.3"/>
    <n v="1182.1500000000001"/>
    <n v="1171.1500000000001"/>
    <d v="1899-12-30T15:00:00"/>
    <n v="8.8500000000001364"/>
    <n v="2.1499999999998636"/>
    <n v="225"/>
    <n v="483.7499999999693"/>
    <n v="122"/>
    <n v="361.7499999999693"/>
    <s v="Yes"/>
    <n v="7.5428279212478803E-3"/>
    <n v="200361.74999999997"/>
  </r>
  <r>
    <x v="27"/>
    <x v="143"/>
    <x v="0"/>
    <x v="0"/>
    <n v="7795.05"/>
    <n v="7857.9"/>
    <n v="7752.05"/>
    <d v="1899-12-30T15:00:00"/>
    <n v="62.849999999999454"/>
    <n v="43"/>
    <n v="31"/>
    <n v="1333"/>
    <n v="111"/>
    <n v="1222"/>
    <s v="Yes"/>
    <n v="8.0628090903842094E-3"/>
    <n v="201222"/>
  </r>
  <r>
    <x v="10"/>
    <x v="143"/>
    <x v="0"/>
    <x v="0"/>
    <n v="4049.85"/>
    <n v="4081.9"/>
    <n v="4055.95"/>
    <d v="1899-12-30T15:00:00"/>
    <n v="32.050000000000182"/>
    <n v="-6.0999999999999091"/>
    <n v="62"/>
    <n v="-378.19999999999436"/>
    <n v="116"/>
    <n v="-494.19999999999436"/>
    <s v="No"/>
    <n v="7.9138733533341207E-3"/>
    <n v="199505.80000000002"/>
  </r>
  <r>
    <x v="7"/>
    <x v="143"/>
    <x v="0"/>
    <x v="0"/>
    <n v="871.35"/>
    <n v="880.7"/>
    <n v="862.6"/>
    <d v="1899-12-30T15:00:00"/>
    <n v="9.3500000000000227"/>
    <n v="8.75"/>
    <n v="213"/>
    <n v="1863.75"/>
    <n v="85"/>
    <n v="1778.75"/>
    <s v="Yes"/>
    <n v="1.0730475698628599E-2"/>
    <n v="201778.75"/>
  </r>
  <r>
    <x v="3"/>
    <x v="144"/>
    <x v="6"/>
    <x v="2"/>
    <n v="498.3"/>
    <n v="494.1"/>
    <n v="494.1"/>
    <d v="1899-12-30T10:30:00"/>
    <n v="4.1999999999999886"/>
    <n v="-4.1999999999999886"/>
    <n v="473"/>
    <n v="-1986.5999999999947"/>
    <n v="108"/>
    <n v="-2094.5999999999949"/>
    <s v="No"/>
    <n v="8.4286574352799293E-3"/>
    <n v="197905.4"/>
  </r>
  <r>
    <x v="3"/>
    <x v="144"/>
    <x v="6"/>
    <x v="3"/>
    <n v="494.1"/>
    <n v="498.3"/>
    <n v="487"/>
    <d v="1899-12-30T15:00:00"/>
    <n v="4.1999999999999886"/>
    <n v="7.1000000000000227"/>
    <n v="473"/>
    <n v="3358.3000000000106"/>
    <n v="107"/>
    <n v="3251.3000000000106"/>
    <s v="Yes"/>
    <n v="8.5003035822707705E-3"/>
    <n v="203251.30000000002"/>
  </r>
  <r>
    <x v="9"/>
    <x v="144"/>
    <x v="11"/>
    <x v="0"/>
    <n v="31930.799999999999"/>
    <n v="32209.9"/>
    <n v="31542.2"/>
    <d v="1899-12-30T15:00:00"/>
    <n v="279.10000000000218"/>
    <n v="388.59999999999854"/>
    <n v="7"/>
    <n v="2720.1999999999898"/>
    <n v="103"/>
    <n v="2617.1999999999898"/>
    <s v="Yes"/>
    <n v="8.7407769301114397E-3"/>
    <n v="202617.19999999998"/>
  </r>
  <r>
    <x v="19"/>
    <x v="144"/>
    <x v="0"/>
    <x v="2"/>
    <n v="1719.8"/>
    <n v="1713.55"/>
    <n v="1731.5"/>
    <d v="1899-12-30T15:00:00"/>
    <n v="6.25"/>
    <n v="11.700000000000045"/>
    <n v="318"/>
    <n v="3720.6000000000145"/>
    <n v="253"/>
    <n v="3467.6000000000145"/>
    <s v="Yes"/>
    <n v="3.6341435050587299E-3"/>
    <n v="203467.6"/>
  </r>
  <r>
    <x v="15"/>
    <x v="144"/>
    <x v="0"/>
    <x v="0"/>
    <n v="396.2"/>
    <n v="397.65"/>
    <n v="393.8"/>
    <d v="1899-12-30T15:00:00"/>
    <n v="1.4499999999999886"/>
    <n v="2.3999999999999773"/>
    <n v="1357"/>
    <n v="3256.7999999999693"/>
    <n v="247"/>
    <n v="3009.7999999999693"/>
    <s v="Yes"/>
    <n v="3.6597677940433801E-3"/>
    <n v="203009.79999999996"/>
  </r>
  <r>
    <x v="26"/>
    <x v="145"/>
    <x v="14"/>
    <x v="0"/>
    <n v="240.15"/>
    <n v="241.65"/>
    <n v="238.7"/>
    <d v="1899-12-30T15:00:00"/>
    <n v="1.5"/>
    <n v="1.4500000000000171"/>
    <n v="1313"/>
    <n v="1903.8500000000224"/>
    <n v="145"/>
    <n v="1758.8500000000224"/>
    <s v="Yes"/>
    <n v="6.2460961898813203E-3"/>
    <n v="201758.85000000003"/>
  </r>
  <r>
    <x v="9"/>
    <x v="145"/>
    <x v="0"/>
    <x v="0"/>
    <n v="30603.3"/>
    <n v="31004.799999999999"/>
    <n v="30046"/>
    <d v="1899-12-30T15:00:00"/>
    <n v="401.5"/>
    <n v="557.29999999999927"/>
    <n v="4"/>
    <n v="2229.1999999999971"/>
    <n v="56"/>
    <n v="2173.1999999999971"/>
    <s v="Yes"/>
    <n v="1.3119500184620599E-2"/>
    <n v="202173.2"/>
  </r>
  <r>
    <x v="31"/>
    <x v="145"/>
    <x v="0"/>
    <x v="2"/>
    <n v="273.45"/>
    <n v="271.3"/>
    <n v="272.35000000000002"/>
    <d v="1899-12-30T15:00:00"/>
    <n v="2.1499999999999773"/>
    <n v="-1.0999999999999659"/>
    <n v="920"/>
    <n v="-1011.9999999999686"/>
    <n v="116"/>
    <n v="-1127.9999999999686"/>
    <s v="No"/>
    <n v="7.8624977143901195E-3"/>
    <n v="198872.00000000003"/>
  </r>
  <r>
    <x v="23"/>
    <x v="146"/>
    <x v="13"/>
    <x v="2"/>
    <n v="1066"/>
    <n v="1056.3"/>
    <n v="1056.3"/>
    <d v="1899-12-30T12:30:00"/>
    <n v="9.7000000000000455"/>
    <n v="-9.7000000000000455"/>
    <n v="205"/>
    <n v="-1988.5000000000093"/>
    <n v="101"/>
    <n v="-2089.5000000000091"/>
    <s v="No"/>
    <n v="9.0994371482176796E-3"/>
    <n v="197910.5"/>
  </r>
  <r>
    <x v="23"/>
    <x v="146"/>
    <x v="13"/>
    <x v="3"/>
    <n v="1056.3"/>
    <n v="1066"/>
    <n v="1066"/>
    <d v="1899-12-30T13:15:00"/>
    <n v="9.7000000000000455"/>
    <n v="-9.7000000000000455"/>
    <n v="205"/>
    <n v="-1988.5000000000093"/>
    <n v="101"/>
    <n v="-2089.5000000000091"/>
    <s v="No"/>
    <n v="9.1829972545678703E-3"/>
    <n v="197910.5"/>
  </r>
  <r>
    <x v="23"/>
    <x v="147"/>
    <x v="10"/>
    <x v="3"/>
    <n v="1078.8499999999999"/>
    <n v="1089.25"/>
    <n v="1089.25"/>
    <d v="1899-12-30T12:15:00"/>
    <n v="10.400000000000091"/>
    <n v="-10.400000000000091"/>
    <n v="191"/>
    <n v="-1986.4000000000174"/>
    <n v="96"/>
    <n v="-2082.4000000000174"/>
    <s v="No"/>
    <n v="9.6398943319275995E-3"/>
    <n v="197917.59999999998"/>
  </r>
  <r>
    <x v="23"/>
    <x v="147"/>
    <x v="10"/>
    <x v="2"/>
    <n v="1089.25"/>
    <n v="1078.8499999999999"/>
    <n v="1078.8499999999999"/>
    <d v="1899-12-30T12:15:00"/>
    <n v="10.400000000000091"/>
    <n v="-10.400000000000091"/>
    <n v="191"/>
    <n v="-1986.4000000000174"/>
    <n v="96"/>
    <n v="-2082.4000000000174"/>
    <s v="No"/>
    <n v="9.5478540280010005E-3"/>
    <n v="197917.59999999998"/>
  </r>
  <r>
    <x v="15"/>
    <x v="147"/>
    <x v="0"/>
    <x v="0"/>
    <n v="403"/>
    <n v="404.95"/>
    <n v="402.2"/>
    <d v="1899-12-30T15:00:00"/>
    <n v="1.9499999999999886"/>
    <n v="0.80000000000001137"/>
    <n v="1013"/>
    <n v="810.40000000001146"/>
    <n v="188"/>
    <n v="622.40000000001146"/>
    <s v="Yes"/>
    <n v="4.8387096774193299E-3"/>
    <n v="200622.40000000002"/>
  </r>
  <r>
    <x v="25"/>
    <x v="148"/>
    <x v="0"/>
    <x v="0"/>
    <n v="855.15"/>
    <n v="860.35"/>
    <n v="860.35"/>
    <d v="1899-12-30T14:30:00"/>
    <n v="5.2000000000000455"/>
    <n v="-5.2000000000000455"/>
    <n v="382"/>
    <n v="-1986.4000000000174"/>
    <n v="151"/>
    <n v="-2137.4000000000174"/>
    <s v="No"/>
    <n v="6.0808045372157497E-3"/>
    <n v="197862.59999999998"/>
  </r>
  <r>
    <x v="5"/>
    <x v="148"/>
    <x v="0"/>
    <x v="0"/>
    <n v="976.25"/>
    <n v="980.65"/>
    <n v="974.15"/>
    <d v="1899-12-30T15:00:00"/>
    <n v="4.3999999999999773"/>
    <n v="2.1000000000000227"/>
    <n v="452"/>
    <n v="949.20000000001028"/>
    <n v="203"/>
    <n v="746.20000000001028"/>
    <s v="Yes"/>
    <n v="4.5070422535211001E-3"/>
    <n v="200746.2"/>
  </r>
  <r>
    <x v="39"/>
    <x v="148"/>
    <x v="0"/>
    <x v="0"/>
    <n v="221.95"/>
    <n v="223.05"/>
    <n v="220.85"/>
    <d v="1899-12-30T15:00:00"/>
    <n v="1.1000000000000227"/>
    <n v="1.0999999999999943"/>
    <n v="1780"/>
    <n v="1957.99999999999"/>
    <n v="182"/>
    <n v="1775.99999999999"/>
    <s v="Yes"/>
    <n v="4.9560711872044302E-3"/>
    <n v="201776"/>
  </r>
  <r>
    <x v="32"/>
    <x v="148"/>
    <x v="0"/>
    <x v="2"/>
    <n v="480.4"/>
    <n v="472.5"/>
    <n v="485.75"/>
    <d v="1899-12-30T15:00:00"/>
    <n v="7.8999999999999773"/>
    <n v="5.3500000000000227"/>
    <n v="252"/>
    <n v="1348.2000000000057"/>
    <n v="56"/>
    <n v="1292.2000000000057"/>
    <s v="Yes"/>
    <n v="1.6444629475437102E-2"/>
    <n v="201292.2"/>
  </r>
  <r>
    <x v="24"/>
    <x v="148"/>
    <x v="0"/>
    <x v="0"/>
    <n v="2470"/>
    <n v="2482.1999999999998"/>
    <n v="2482.1999999999998"/>
    <d v="1899-12-30T14:15:00"/>
    <n v="12.199999999999818"/>
    <n v="-12.199999999999818"/>
    <n v="163"/>
    <n v="-1988.5999999999704"/>
    <n v="186"/>
    <n v="-2174.5999999999704"/>
    <s v="No"/>
    <n v="4.9392712550606604E-3"/>
    <n v="197825.40000000002"/>
  </r>
  <r>
    <x v="24"/>
    <x v="148"/>
    <x v="12"/>
    <x v="1"/>
    <n v="2482.1999999999998"/>
    <n v="2470"/>
    <n v="2493.85"/>
    <d v="1899-12-30T15:00:00"/>
    <n v="12.199999999999818"/>
    <n v="11.650000000000091"/>
    <n v="163"/>
    <n v="1898.9500000000148"/>
    <n v="187"/>
    <n v="1711.9500000000148"/>
    <s v="Yes"/>
    <n v="4.9149947627104302E-3"/>
    <n v="201711.95"/>
  </r>
  <r>
    <x v="22"/>
    <x v="149"/>
    <x v="2"/>
    <x v="2"/>
    <n v="376.3"/>
    <n v="373"/>
    <n v="376.1"/>
    <d v="1899-12-30T15:00:00"/>
    <n v="3.3000000000000114"/>
    <n v="-0.19999999999998863"/>
    <n v="601"/>
    <n v="-120.19999999999317"/>
    <n v="105"/>
    <n v="-225.19999999999317"/>
    <s v="No"/>
    <n v="8.7695987244220397E-3"/>
    <n v="199774.80000000002"/>
  </r>
  <r>
    <x v="36"/>
    <x v="149"/>
    <x v="10"/>
    <x v="1"/>
    <n v="995.4"/>
    <n v="991.05"/>
    <n v="991.05"/>
    <d v="1899-12-30T15:00:00"/>
    <n v="4.3500000000000227"/>
    <n v="-4.3500000000000227"/>
    <n v="457"/>
    <n v="-1987.9500000000103"/>
    <n v="209"/>
    <n v="-2196.9500000000103"/>
    <s v="No"/>
    <n v="4.3701024713683201E-3"/>
    <n v="197803.05"/>
  </r>
  <r>
    <x v="36"/>
    <x v="149"/>
    <x v="0"/>
    <x v="0"/>
    <n v="991.05"/>
    <n v="995.4"/>
    <n v="995.4"/>
    <d v="1899-12-30T12:15:00"/>
    <n v="4.3500000000000227"/>
    <n v="-4.3500000000000227"/>
    <n v="457"/>
    <n v="-1987.9500000000103"/>
    <n v="209"/>
    <n v="-2196.9500000000103"/>
    <s v="No"/>
    <n v="4.3892840926290496E-3"/>
    <n v="197803.05"/>
  </r>
  <r>
    <x v="29"/>
    <x v="150"/>
    <x v="9"/>
    <x v="2"/>
    <n v="417.5"/>
    <n v="414.35"/>
    <n v="420.95"/>
    <d v="1899-12-30T15:00:00"/>
    <n v="3.1499999999999773"/>
    <n v="3.4499999999999886"/>
    <n v="630"/>
    <n v="2173.4999999999927"/>
    <n v="122"/>
    <n v="2051.4999999999927"/>
    <s v="Yes"/>
    <n v="7.5449101796406601E-3"/>
    <n v="202051.5"/>
  </r>
  <r>
    <x v="28"/>
    <x v="150"/>
    <x v="0"/>
    <x v="2"/>
    <n v="234.3"/>
    <n v="233"/>
    <n v="236.25"/>
    <d v="1899-12-30T15:00:00"/>
    <n v="1.3000000000000114"/>
    <n v="1.9499999999999886"/>
    <n v="1511"/>
    <n v="2946.449999999983"/>
    <n v="164"/>
    <n v="2782.449999999983"/>
    <s v="Yes"/>
    <n v="5.5484421681605304E-3"/>
    <n v="202782.44999999998"/>
  </r>
  <r>
    <x v="6"/>
    <x v="150"/>
    <x v="10"/>
    <x v="0"/>
    <n v="378.4"/>
    <n v="381"/>
    <n v="381"/>
    <d v="1899-12-30T15:15:00"/>
    <n v="2.6000000000000227"/>
    <n v="-2.6000000000000227"/>
    <n v="762"/>
    <n v="-1981.2000000000173"/>
    <n v="134"/>
    <n v="-2115.2000000000171"/>
    <s v="No"/>
    <n v="6.8710359408034397E-3"/>
    <n v="197884.79999999999"/>
  </r>
  <r>
    <x v="3"/>
    <x v="151"/>
    <x v="0"/>
    <x v="2"/>
    <n v="496.5"/>
    <n v="493.45"/>
    <n v="494.85"/>
    <d v="1899-12-30T15:00:00"/>
    <n v="3.0500000000000114"/>
    <n v="-1.6499999999999773"/>
    <n v="650"/>
    <n v="-1072.4999999999852"/>
    <n v="149"/>
    <n v="-1221.4999999999852"/>
    <s v="No"/>
    <n v="6.1430010070493701E-3"/>
    <n v="198778.50000000003"/>
  </r>
  <r>
    <x v="13"/>
    <x v="151"/>
    <x v="3"/>
    <x v="2"/>
    <n v="1581.8"/>
    <n v="1570.5"/>
    <n v="1570.5"/>
    <d v="1899-12-30T10:45:00"/>
    <n v="11.299999999999955"/>
    <n v="-11.299999999999955"/>
    <n v="176"/>
    <n v="-1988.799999999992"/>
    <n v="128"/>
    <n v="-2116.799999999992"/>
    <s v="No"/>
    <n v="7.1437602731065598E-3"/>
    <n v="197883.2"/>
  </r>
  <r>
    <x v="13"/>
    <x v="151"/>
    <x v="3"/>
    <x v="3"/>
    <n v="1570.5"/>
    <n v="1581.8"/>
    <n v="1565.5"/>
    <d v="1899-12-30T15:00:00"/>
    <n v="11.299999999999955"/>
    <n v="5"/>
    <n v="176"/>
    <n v="880"/>
    <n v="127"/>
    <n v="753"/>
    <s v="Yes"/>
    <n v="7.19516077682264E-3"/>
    <n v="200753"/>
  </r>
  <r>
    <x v="37"/>
    <x v="151"/>
    <x v="9"/>
    <x v="2"/>
    <n v="280"/>
    <n v="278.5"/>
    <n v="278.5"/>
    <d v="1899-12-30T10:15:00"/>
    <n v="1.5"/>
    <n v="-1.5"/>
    <n v="1313"/>
    <n v="-1969.5"/>
    <n v="169"/>
    <n v="-2138.5"/>
    <s v="No"/>
    <n v="5.3571428571428598E-3"/>
    <n v="197861.5"/>
  </r>
  <r>
    <x v="37"/>
    <x v="151"/>
    <x v="9"/>
    <x v="3"/>
    <n v="278.5"/>
    <n v="280"/>
    <n v="280"/>
    <d v="1899-12-30T10:15:00"/>
    <n v="1.5"/>
    <n v="-1.5"/>
    <n v="1313"/>
    <n v="-1969.5"/>
    <n v="169"/>
    <n v="-2138.5"/>
    <s v="No"/>
    <n v="5.3859964093357299E-3"/>
    <n v="197861.5"/>
  </r>
  <r>
    <x v="22"/>
    <x v="152"/>
    <x v="0"/>
    <x v="2"/>
    <n v="384.6"/>
    <n v="381.3"/>
    <n v="385.1"/>
    <d v="1899-12-30T15:00:00"/>
    <n v="3.3000000000000114"/>
    <n v="0.5"/>
    <n v="601"/>
    <n v="300.5"/>
    <n v="107"/>
    <n v="193.5"/>
    <s v="Yes"/>
    <n v="8.5803432137285807E-3"/>
    <n v="200193.5"/>
  </r>
  <r>
    <x v="3"/>
    <x v="153"/>
    <x v="9"/>
    <x v="2"/>
    <n v="506.45"/>
    <n v="502.55"/>
    <n v="507.2"/>
    <d v="1899-12-30T15:00:00"/>
    <n v="3.8999999999999773"/>
    <n v="0.75"/>
    <n v="509"/>
    <n v="381.75"/>
    <n v="119"/>
    <n v="262.75"/>
    <s v="Yes"/>
    <n v="7.7006614670746898E-3"/>
    <n v="200262.75"/>
  </r>
  <r>
    <x v="0"/>
    <x v="153"/>
    <x v="8"/>
    <x v="0"/>
    <n v="2731.2"/>
    <n v="2738.5"/>
    <n v="2728"/>
    <d v="1899-12-30T15:00:00"/>
    <n v="7.3000000000001819"/>
    <n v="3.1999999999998181"/>
    <n v="273"/>
    <n v="873.59999999995034"/>
    <n v="343"/>
    <n v="530.59999999995034"/>
    <s v="Yes"/>
    <n v="2.6728178090217399E-3"/>
    <n v="200530.59999999995"/>
  </r>
  <r>
    <x v="19"/>
    <x v="153"/>
    <x v="0"/>
    <x v="0"/>
    <n v="1753"/>
    <n v="1759.1"/>
    <n v="1759.1"/>
    <d v="1899-12-30T12:45:00"/>
    <n v="6.0999999999999091"/>
    <n v="-6.0999999999999091"/>
    <n v="326"/>
    <n v="-1988.5999999999704"/>
    <n v="264"/>
    <n v="-2252.5999999999704"/>
    <s v="No"/>
    <n v="3.4797490017112998E-3"/>
    <n v="197747.40000000002"/>
  </r>
  <r>
    <x v="19"/>
    <x v="153"/>
    <x v="16"/>
    <x v="1"/>
    <n v="1759.1"/>
    <n v="1753"/>
    <n v="1757.9"/>
    <d v="1899-12-30T15:00:00"/>
    <n v="6.0999999999999091"/>
    <n v="-1.1999999999998181"/>
    <n v="326"/>
    <n v="-391.1999999999407"/>
    <n v="264"/>
    <n v="-655.1999999999407"/>
    <s v="No"/>
    <n v="3.4676823375589302E-3"/>
    <n v="199344.80000000005"/>
  </r>
  <r>
    <x v="21"/>
    <x v="153"/>
    <x v="11"/>
    <x v="0"/>
    <n v="1761.5"/>
    <n v="1767.45"/>
    <n v="1767.45"/>
    <d v="1899-12-30T14:45:00"/>
    <n v="5.9500000000000455"/>
    <n v="-5.9500000000000455"/>
    <n v="334"/>
    <n v="-1987.3000000000152"/>
    <n v="272"/>
    <n v="-2259.3000000000152"/>
    <s v="No"/>
    <n v="3.3778030087993401E-3"/>
    <n v="197740.69999999998"/>
  </r>
  <r>
    <x v="12"/>
    <x v="153"/>
    <x v="2"/>
    <x v="0"/>
    <n v="169.9"/>
    <n v="170.85"/>
    <n v="169.8"/>
    <d v="1899-12-30T15:00:00"/>
    <n v="0.94999999999998863"/>
    <n v="9.9999999999994316E-2"/>
    <n v="2055"/>
    <n v="205.49999999998832"/>
    <n v="161"/>
    <n v="44.499999999988319"/>
    <s v="Yes"/>
    <n v="5.5915244261329497E-3"/>
    <n v="200044.5"/>
  </r>
  <r>
    <x v="13"/>
    <x v="153"/>
    <x v="9"/>
    <x v="0"/>
    <n v="1578.8"/>
    <n v="1589"/>
    <n v="1567.7"/>
    <d v="1899-12-30T15:00:00"/>
    <n v="10.200000000000045"/>
    <n v="11.099999999999909"/>
    <n v="195"/>
    <n v="2164.4999999999823"/>
    <n v="142"/>
    <n v="2022.4999999999823"/>
    <s v="Yes"/>
    <n v="6.4606029896123896E-3"/>
    <n v="202022.49999999997"/>
  </r>
  <r>
    <x v="10"/>
    <x v="153"/>
    <x v="0"/>
    <x v="0"/>
    <n v="3935"/>
    <n v="3948"/>
    <n v="3948"/>
    <d v="1899-12-30T13:15:00"/>
    <n v="13"/>
    <n v="-13"/>
    <n v="153"/>
    <n v="-1989"/>
    <n v="278"/>
    <n v="-2267"/>
    <s v="No"/>
    <n v="3.3036848792884401E-3"/>
    <n v="197733"/>
  </r>
  <r>
    <x v="10"/>
    <x v="153"/>
    <x v="4"/>
    <x v="1"/>
    <n v="3948"/>
    <n v="3935"/>
    <n v="3935"/>
    <d v="1899-12-30T14:00:00"/>
    <n v="13"/>
    <n v="-13"/>
    <n v="153"/>
    <n v="-1989"/>
    <n v="278"/>
    <n v="-2267"/>
    <s v="No"/>
    <n v="3.2928064842958501E-3"/>
    <n v="197733"/>
  </r>
  <r>
    <x v="8"/>
    <x v="154"/>
    <x v="6"/>
    <x v="2"/>
    <n v="580.95000000000005"/>
    <n v="577.65"/>
    <n v="577.65"/>
    <d v="1899-12-30T10:30:00"/>
    <n v="3.3000000000000682"/>
    <n v="-3.3000000000000682"/>
    <n v="601"/>
    <n v="-1983.3000000000411"/>
    <n v="161"/>
    <n v="-2144.3000000000411"/>
    <s v="No"/>
    <n v="5.6803511489802398E-3"/>
    <n v="197855.69999999995"/>
  </r>
  <r>
    <x v="8"/>
    <x v="154"/>
    <x v="6"/>
    <x v="3"/>
    <n v="577.65"/>
    <n v="580.95000000000005"/>
    <n v="574.20000000000005"/>
    <d v="1899-12-30T15:00:00"/>
    <n v="3.3000000000000682"/>
    <n v="3.4499999999999318"/>
    <n v="601"/>
    <n v="2073.4499999999589"/>
    <n v="160"/>
    <n v="1913.4499999999589"/>
    <s v="Yes"/>
    <n v="5.7128018696443704E-3"/>
    <n v="201913.44999999995"/>
  </r>
  <r>
    <x v="25"/>
    <x v="154"/>
    <x v="14"/>
    <x v="0"/>
    <n v="866.45"/>
    <n v="870"/>
    <n v="870"/>
    <d v="1899-12-30T15:15:00"/>
    <n v="3.5499999999999545"/>
    <n v="-3.5499999999999545"/>
    <n v="559"/>
    <n v="-1984.4499999999746"/>
    <n v="224"/>
    <n v="-2208.4499999999744"/>
    <s v="No"/>
    <n v="4.09717814068897E-3"/>
    <n v="197791.55000000002"/>
  </r>
  <r>
    <x v="23"/>
    <x v="155"/>
    <x v="0"/>
    <x v="0"/>
    <n v="1137.75"/>
    <n v="1144.25"/>
    <n v="1134.8"/>
    <d v="1899-12-30T15:00:00"/>
    <n v="6.5"/>
    <n v="2.9500000000000455"/>
    <n v="306"/>
    <n v="902.70000000001392"/>
    <n v="160"/>
    <n v="742.70000000001392"/>
    <s v="Yes"/>
    <n v="5.71303010327401E-3"/>
    <n v="200742.7"/>
  </r>
  <r>
    <x v="4"/>
    <x v="155"/>
    <x v="5"/>
    <x v="2"/>
    <n v="301.8"/>
    <n v="300.5"/>
    <n v="300.5"/>
    <d v="1899-12-30T11:00:00"/>
    <n v="1.3000000000000114"/>
    <n v="-1.3000000000000114"/>
    <n v="1511"/>
    <n v="-1964.3000000000172"/>
    <n v="210"/>
    <n v="-2174.3000000000175"/>
    <s v="No"/>
    <n v="4.3074884029158803E-3"/>
    <n v="197825.69999999998"/>
  </r>
  <r>
    <x v="4"/>
    <x v="155"/>
    <x v="5"/>
    <x v="3"/>
    <n v="300.5"/>
    <n v="301.8"/>
    <n v="301.8"/>
    <d v="1899-12-30T12:00:00"/>
    <n v="1.3000000000000114"/>
    <n v="-1.3000000000000114"/>
    <n v="1511"/>
    <n v="-1964.3000000000172"/>
    <n v="210"/>
    <n v="-2174.3000000000175"/>
    <s v="No"/>
    <n v="4.3261231281198397E-3"/>
    <n v="197825.69999999998"/>
  </r>
  <r>
    <x v="26"/>
    <x v="156"/>
    <x v="6"/>
    <x v="0"/>
    <n v="239.35"/>
    <n v="240.3"/>
    <n v="240.3"/>
    <d v="1899-12-30T11:30:00"/>
    <n v="0.95000000000001705"/>
    <n v="-0.95000000000001705"/>
    <n v="2055"/>
    <n v="-1952.250000000035"/>
    <n v="227"/>
    <n v="-2179.250000000035"/>
    <s v="No"/>
    <n v="3.96908293294346E-3"/>
    <n v="197820.74999999997"/>
  </r>
  <r>
    <x v="26"/>
    <x v="156"/>
    <x v="8"/>
    <x v="1"/>
    <n v="240.3"/>
    <n v="239.35"/>
    <n v="242.05"/>
    <d v="1899-12-30T15:00:00"/>
    <n v="0.95000000000001705"/>
    <n v="1.75"/>
    <n v="2055"/>
    <n v="3596.25"/>
    <n v="228"/>
    <n v="3368.25"/>
    <s v="Yes"/>
    <n v="3.9533915938411001E-3"/>
    <n v="203368.25"/>
  </r>
  <r>
    <x v="5"/>
    <x v="156"/>
    <x v="13"/>
    <x v="1"/>
    <n v="932"/>
    <n v="929.05"/>
    <n v="929.05"/>
    <d v="1899-12-30T14:15:00"/>
    <n v="2.9500000000000455"/>
    <n v="-2.9500000000000455"/>
    <n v="672"/>
    <n v="-1982.4000000000306"/>
    <n v="288"/>
    <n v="-2270.4000000000306"/>
    <s v="No"/>
    <n v="3.1652360515021902E-3"/>
    <n v="197729.59999999998"/>
  </r>
  <r>
    <x v="5"/>
    <x v="156"/>
    <x v="3"/>
    <x v="0"/>
    <n v="929.05"/>
    <n v="932"/>
    <n v="932"/>
    <d v="1899-12-30T12:30:00"/>
    <n v="2.9500000000000455"/>
    <n v="-2.9500000000000455"/>
    <n v="672"/>
    <n v="-1982.4000000000306"/>
    <n v="288"/>
    <n v="-2270.4000000000306"/>
    <s v="No"/>
    <n v="3.1752865830687801E-3"/>
    <n v="197729.59999999998"/>
  </r>
  <r>
    <x v="12"/>
    <x v="156"/>
    <x v="1"/>
    <x v="3"/>
    <n v="168.15"/>
    <n v="169.4"/>
    <n v="168.15"/>
    <d v="1899-12-30T15:00:00"/>
    <n v="1.25"/>
    <n v="0"/>
    <n v="1571"/>
    <n v="0"/>
    <n v="122"/>
    <n v="-122"/>
    <s v="No"/>
    <n v="7.4338388343740697E-3"/>
    <n v="199878"/>
  </r>
  <r>
    <x v="12"/>
    <x v="156"/>
    <x v="1"/>
    <x v="2"/>
    <n v="169.4"/>
    <n v="168.15"/>
    <n v="168.15"/>
    <d v="1899-12-30T14:00:00"/>
    <n v="1.25"/>
    <n v="-1.25"/>
    <n v="1571"/>
    <n v="-1963.75"/>
    <n v="122"/>
    <n v="-2085.75"/>
    <s v="No"/>
    <n v="7.3789846517119204E-3"/>
    <n v="197914.25"/>
  </r>
  <r>
    <x v="3"/>
    <x v="157"/>
    <x v="0"/>
    <x v="0"/>
    <n v="501.85"/>
    <n v="504.1"/>
    <n v="500.25"/>
    <d v="1899-12-30T15:00:00"/>
    <n v="2.25"/>
    <n v="1.6000000000000227"/>
    <n v="879"/>
    <n v="1406.4000000000201"/>
    <n v="203"/>
    <n v="1203.4000000000201"/>
    <s v="Yes"/>
    <n v="4.4834113779017599E-3"/>
    <n v="201203.40000000002"/>
  </r>
  <r>
    <x v="0"/>
    <x v="157"/>
    <x v="9"/>
    <x v="0"/>
    <n v="2735.5"/>
    <n v="2745.6"/>
    <n v="2745.6"/>
    <d v="1899-12-30T11:15:00"/>
    <n v="10.099999999999909"/>
    <n v="-10.099999999999909"/>
    <n v="197"/>
    <n v="-1989.6999999999821"/>
    <n v="249"/>
    <n v="-2238.6999999999821"/>
    <s v="No"/>
    <n v="3.6921952111131102E-3"/>
    <n v="197761.30000000002"/>
  </r>
  <r>
    <x v="0"/>
    <x v="157"/>
    <x v="7"/>
    <x v="1"/>
    <n v="2745.6"/>
    <n v="2735.5"/>
    <n v="2819.9"/>
    <d v="1899-12-30T15:00:00"/>
    <n v="10.099999999999909"/>
    <n v="74.300000000000182"/>
    <n v="197"/>
    <n v="14637.100000000035"/>
    <n v="253"/>
    <n v="14384.100000000035"/>
    <s v="Yes"/>
    <n v="3.6786130536130201E-3"/>
    <n v="214384.10000000003"/>
  </r>
  <r>
    <x v="16"/>
    <x v="158"/>
    <x v="12"/>
    <x v="2"/>
    <n v="395.5"/>
    <n v="394.05"/>
    <n v="394.05"/>
    <d v="1899-12-30T14:15:00"/>
    <n v="1.4499999999999886"/>
    <n v="-1.4499999999999886"/>
    <n v="1357"/>
    <n v="-1967.6499999999846"/>
    <n v="247"/>
    <n v="-2214.6499999999846"/>
    <s v="No"/>
    <n v="3.6662452591655799E-3"/>
    <n v="197785.35"/>
  </r>
  <r>
    <x v="16"/>
    <x v="158"/>
    <x v="12"/>
    <x v="3"/>
    <n v="394.05"/>
    <n v="395.5"/>
    <n v="395.5"/>
    <d v="1899-12-30T14:45:00"/>
    <n v="1.4499999999999886"/>
    <n v="-1.4499999999999886"/>
    <n v="1357"/>
    <n v="-1967.6499999999846"/>
    <n v="247"/>
    <n v="-2214.6499999999846"/>
    <s v="No"/>
    <n v="3.6797360741022398E-3"/>
    <n v="197785.35"/>
  </r>
  <r>
    <x v="20"/>
    <x v="158"/>
    <x v="0"/>
    <x v="2"/>
    <n v="1189.8"/>
    <n v="1168.8"/>
    <n v="1217.8"/>
    <d v="1899-12-30T15:00:00"/>
    <n v="21"/>
    <n v="28"/>
    <n v="95"/>
    <n v="2660"/>
    <n v="53"/>
    <n v="2607"/>
    <s v="Yes"/>
    <n v="1.7650025214321699E-2"/>
    <n v="202607"/>
  </r>
  <r>
    <x v="0"/>
    <x v="158"/>
    <x v="3"/>
    <x v="2"/>
    <n v="2888"/>
    <n v="2861.95"/>
    <n v="2915.95"/>
    <d v="1899-12-30T15:00:00"/>
    <n v="26.050000000000182"/>
    <n v="27.949999999999818"/>
    <n v="76"/>
    <n v="2124.1999999999862"/>
    <n v="102"/>
    <n v="2022.1999999999862"/>
    <s v="Yes"/>
    <n v="9.0200831024931406E-3"/>
    <n v="202022.19999999998"/>
  </r>
  <r>
    <x v="9"/>
    <x v="158"/>
    <x v="0"/>
    <x v="0"/>
    <n v="31430"/>
    <n v="31526.1"/>
    <n v="31526.1"/>
    <d v="1899-12-30T10:30:00"/>
    <n v="96.099999999998545"/>
    <n v="-96.099999999998545"/>
    <n v="20"/>
    <n v="-1921.9999999999709"/>
    <n v="290"/>
    <n v="-2211.9999999999709"/>
    <s v="No"/>
    <n v="3.05758829144125E-3"/>
    <n v="197788.00000000003"/>
  </r>
  <r>
    <x v="9"/>
    <x v="158"/>
    <x v="6"/>
    <x v="1"/>
    <n v="31526.1"/>
    <n v="31430"/>
    <n v="31430"/>
    <d v="1899-12-30T10:45:00"/>
    <n v="96.099999999998545"/>
    <n v="-96.099999999998545"/>
    <n v="20"/>
    <n v="-1921.9999999999709"/>
    <n v="290"/>
    <n v="-2211.9999999999709"/>
    <s v="No"/>
    <n v="3.0482679430693499E-3"/>
    <n v="197788.00000000003"/>
  </r>
  <r>
    <x v="12"/>
    <x v="158"/>
    <x v="3"/>
    <x v="2"/>
    <n v="168.8"/>
    <n v="167.9"/>
    <n v="167.9"/>
    <d v="1899-12-30T10:45:00"/>
    <n v="0.90000000000000568"/>
    <n v="-0.90000000000000568"/>
    <n v="2166"/>
    <n v="-1949.4000000000124"/>
    <n v="168"/>
    <n v="-2117.4000000000124"/>
    <s v="No"/>
    <n v="5.3317535545024004E-3"/>
    <n v="197882.59999999998"/>
  </r>
  <r>
    <x v="12"/>
    <x v="158"/>
    <x v="3"/>
    <x v="3"/>
    <n v="167.9"/>
    <n v="168.8"/>
    <n v="168.45"/>
    <d v="1899-12-30T15:00:00"/>
    <n v="0.90000000000000568"/>
    <n v="-0.54999999999998295"/>
    <n v="2166"/>
    <n v="-1191.2999999999631"/>
    <n v="168"/>
    <n v="-1359.2999999999631"/>
    <s v="No"/>
    <n v="5.3603335318642403E-3"/>
    <n v="198640.70000000004"/>
  </r>
  <r>
    <x v="7"/>
    <x v="158"/>
    <x v="0"/>
    <x v="2"/>
    <n v="835"/>
    <n v="829.3"/>
    <n v="832.35"/>
    <d v="1899-12-30T15:00:00"/>
    <n v="5.7000000000000455"/>
    <n v="-2.6499999999999773"/>
    <n v="349"/>
    <n v="-924.84999999999206"/>
    <n v="134"/>
    <n v="-1058.8499999999922"/>
    <s v="No"/>
    <n v="6.8263473053892798E-3"/>
    <n v="198941.15"/>
  </r>
  <r>
    <x v="26"/>
    <x v="159"/>
    <x v="0"/>
    <x v="2"/>
    <n v="243.3"/>
    <n v="242"/>
    <n v="246.55"/>
    <d v="1899-12-30T15:00:00"/>
    <n v="1.3000000000000114"/>
    <n v="3.25"/>
    <n v="1511"/>
    <n v="4910.75"/>
    <n v="171"/>
    <n v="4739.75"/>
    <s v="Yes"/>
    <n v="5.3431976983148799E-3"/>
    <n v="204739.75"/>
  </r>
  <r>
    <x v="23"/>
    <x v="159"/>
    <x v="2"/>
    <x v="2"/>
    <n v="1182.8"/>
    <n v="1174"/>
    <n v="1174"/>
    <d v="1899-12-30T11:45:00"/>
    <n v="8.7999999999999545"/>
    <n v="-8.7999999999999545"/>
    <n v="226"/>
    <n v="-1988.7999999999897"/>
    <n v="123"/>
    <n v="-2111.7999999999897"/>
    <s v="No"/>
    <n v="7.4399729455528899E-3"/>
    <n v="197888.2"/>
  </r>
  <r>
    <x v="23"/>
    <x v="159"/>
    <x v="2"/>
    <x v="3"/>
    <n v="1174"/>
    <n v="1182.8"/>
    <n v="1171.95"/>
    <d v="1899-12-30T15:00:00"/>
    <n v="8.7999999999999545"/>
    <n v="2.0499999999999545"/>
    <n v="226"/>
    <n v="463.29999999998972"/>
    <n v="122"/>
    <n v="341.29999999998972"/>
    <s v="Yes"/>
    <n v="7.49574105621802E-3"/>
    <n v="200341.3"/>
  </r>
  <r>
    <x v="25"/>
    <x v="159"/>
    <x v="2"/>
    <x v="0"/>
    <n v="861.8"/>
    <n v="867.1"/>
    <n v="861"/>
    <d v="1899-12-30T15:00:00"/>
    <n v="5.3000000000000682"/>
    <n v="0.79999999999995453"/>
    <n v="375"/>
    <n v="299.99999999998295"/>
    <n v="149"/>
    <n v="150.99999999998295"/>
    <s v="Yes"/>
    <n v="6.1499187746577701E-3"/>
    <n v="200150.99999999997"/>
  </r>
  <r>
    <x v="1"/>
    <x v="160"/>
    <x v="9"/>
    <x v="2"/>
    <n v="1201.4000000000001"/>
    <n v="1196.3"/>
    <n v="1204.75"/>
    <d v="1899-12-30T15:00:00"/>
    <n v="5.1000000000001364"/>
    <n v="3.3499999999999091"/>
    <n v="390"/>
    <n v="1306.4999999999645"/>
    <n v="216"/>
    <n v="1090.4999999999645"/>
    <s v="Yes"/>
    <n v="4.2450474446480198E-3"/>
    <n v="201090.49999999997"/>
  </r>
  <r>
    <x v="27"/>
    <x v="160"/>
    <x v="9"/>
    <x v="2"/>
    <n v="7854.8"/>
    <n v="7840"/>
    <n v="7840"/>
    <d v="1899-12-30T10:15:00"/>
    <n v="14.800000000000182"/>
    <n v="-14.800000000000182"/>
    <n v="134"/>
    <n v="-1983.2000000000244"/>
    <n v="484"/>
    <n v="-2467.2000000000244"/>
    <s v="No"/>
    <n v="1.88419819728067E-3"/>
    <n v="197532.79999999999"/>
  </r>
  <r>
    <x v="27"/>
    <x v="160"/>
    <x v="9"/>
    <x v="3"/>
    <n v="7840"/>
    <n v="7854.8"/>
    <n v="7824.5"/>
    <d v="1899-12-30T15:00:00"/>
    <n v="14.800000000000182"/>
    <n v="15.5"/>
    <n v="134"/>
    <n v="2077"/>
    <n v="483"/>
    <n v="1594"/>
    <s v="Yes"/>
    <n v="1.88775510204084E-3"/>
    <n v="201594"/>
  </r>
  <r>
    <x v="33"/>
    <x v="160"/>
    <x v="0"/>
    <x v="0"/>
    <n v="162.19999999999999"/>
    <n v="162.6"/>
    <n v="162.6"/>
    <d v="1899-12-30T11:45:00"/>
    <n v="0.40000000000000568"/>
    <n v="-0.40000000000000568"/>
    <n v="4728"/>
    <n v="-1891.2000000000269"/>
    <n v="354"/>
    <n v="-2245.2000000000271"/>
    <s v="No"/>
    <n v="2.4660912453761102E-3"/>
    <n v="197754.79999999996"/>
  </r>
  <r>
    <x v="33"/>
    <x v="160"/>
    <x v="2"/>
    <x v="1"/>
    <n v="162.6"/>
    <n v="162.19999999999999"/>
    <n v="162.19999999999999"/>
    <d v="1899-12-30T11:45:00"/>
    <n v="0.40000000000000568"/>
    <n v="-0.40000000000000568"/>
    <n v="4728"/>
    <n v="-1891.2000000000269"/>
    <n v="354"/>
    <n v="-2245.2000000000271"/>
    <s v="No"/>
    <n v="2.4600246002460398E-3"/>
    <n v="197754.79999999996"/>
  </r>
  <r>
    <x v="14"/>
    <x v="160"/>
    <x v="6"/>
    <x v="2"/>
    <n v="619.85"/>
    <n v="613.35"/>
    <n v="638.75"/>
    <d v="1899-12-30T15:00:00"/>
    <n v="6.5"/>
    <n v="18.899999999999977"/>
    <n v="306"/>
    <n v="5783.3999999999933"/>
    <n v="89"/>
    <n v="5694.3999999999933"/>
    <s v="Yes"/>
    <n v="1.0486408001936001E-2"/>
    <n v="205694.4"/>
  </r>
  <r>
    <x v="4"/>
    <x v="161"/>
    <x v="10"/>
    <x v="0"/>
    <n v="294.64999999999998"/>
    <n v="295.89999999999998"/>
    <n v="295.45"/>
    <d v="1899-12-30T15:00:00"/>
    <n v="1.25"/>
    <n v="-0.80000000000001137"/>
    <n v="1571"/>
    <n v="-1256.8000000000179"/>
    <n v="214"/>
    <n v="-1470.8000000000179"/>
    <s v="No"/>
    <n v="4.2423213982691298E-3"/>
    <n v="198529.19999999998"/>
  </r>
  <r>
    <x v="31"/>
    <x v="161"/>
    <x v="0"/>
    <x v="0"/>
    <n v="278.25"/>
    <n v="280.05"/>
    <n v="275.64999999999998"/>
    <d v="1899-12-30T15:00:00"/>
    <n v="1.8000000000000114"/>
    <n v="2.6000000000000227"/>
    <n v="1097"/>
    <n v="2852.2000000000248"/>
    <n v="140"/>
    <n v="2712.2000000000248"/>
    <s v="Yes"/>
    <n v="6.4690026954178298E-3"/>
    <n v="202712.2"/>
  </r>
  <r>
    <x v="28"/>
    <x v="161"/>
    <x v="0"/>
    <x v="2"/>
    <n v="255.8"/>
    <n v="254.15"/>
    <n v="262.95"/>
    <d v="1899-12-30T15:00:00"/>
    <n v="1.6500000000000057"/>
    <n v="7.1499999999999773"/>
    <n v="1195"/>
    <n v="8544.2499999999727"/>
    <n v="143"/>
    <n v="8401.2499999999727"/>
    <s v="Yes"/>
    <n v="6.4503518373729696E-3"/>
    <n v="208401.24999999997"/>
  </r>
  <r>
    <x v="12"/>
    <x v="161"/>
    <x v="13"/>
    <x v="3"/>
    <n v="169.9"/>
    <n v="170.25"/>
    <n v="170.05"/>
    <d v="1899-12-30T15:00:00"/>
    <n v="0.34999999999999432"/>
    <n v="-0.15000000000000568"/>
    <n v="5361"/>
    <n v="-804.15000000003045"/>
    <n v="420"/>
    <n v="-1224.1500000000306"/>
    <s v="No"/>
    <n v="2.0600353148910802E-3"/>
    <n v="198775.84999999998"/>
  </r>
  <r>
    <x v="12"/>
    <x v="161"/>
    <x v="13"/>
    <x v="2"/>
    <n v="170.25"/>
    <n v="169.9"/>
    <n v="169.9"/>
    <d v="1899-12-30T12:30:00"/>
    <n v="0.34999999999999432"/>
    <n v="-0.34999999999999432"/>
    <n v="5361"/>
    <n v="-1876.3499999999694"/>
    <n v="420"/>
    <n v="-2296.3499999999694"/>
    <s v="No"/>
    <n v="2.0558002936857198E-3"/>
    <n v="197703.65000000002"/>
  </r>
  <r>
    <x v="14"/>
    <x v="161"/>
    <x v="6"/>
    <x v="2"/>
    <n v="651"/>
    <n v="646.85"/>
    <n v="646.85"/>
    <d v="1899-12-30T10:30:00"/>
    <n v="4.1499999999999773"/>
    <n v="-4.1499999999999773"/>
    <n v="479"/>
    <n v="-1987.849999999989"/>
    <n v="143"/>
    <n v="-2130.849999999989"/>
    <s v="No"/>
    <n v="6.3748079877111799E-3"/>
    <n v="197869.15000000002"/>
  </r>
  <r>
    <x v="14"/>
    <x v="161"/>
    <x v="6"/>
    <x v="3"/>
    <n v="646.85"/>
    <n v="651"/>
    <n v="639.4"/>
    <d v="1899-12-30T15:00:00"/>
    <n v="4.1499999999999773"/>
    <n v="7.4500000000000455"/>
    <n v="479"/>
    <n v="3568.550000000022"/>
    <n v="142"/>
    <n v="3426.550000000022"/>
    <s v="Yes"/>
    <n v="6.4157068872226601E-3"/>
    <n v="203426.55000000002"/>
  </r>
  <r>
    <x v="0"/>
    <x v="162"/>
    <x v="5"/>
    <x v="0"/>
    <n v="2910"/>
    <n v="2921"/>
    <n v="2921"/>
    <d v="1899-12-30T14:00:00"/>
    <n v="11"/>
    <n v="-11"/>
    <n v="181"/>
    <n v="-1991"/>
    <n v="243"/>
    <n v="-2234"/>
    <s v="No"/>
    <n v="3.7800687285223398E-3"/>
    <n v="197766"/>
  </r>
  <r>
    <x v="0"/>
    <x v="162"/>
    <x v="1"/>
    <x v="1"/>
    <n v="2921"/>
    <n v="2910"/>
    <n v="2962.65"/>
    <d v="1899-12-30T15:00:00"/>
    <n v="11"/>
    <n v="41.650000000000091"/>
    <n v="181"/>
    <n v="7538.650000000016"/>
    <n v="245"/>
    <n v="7293.650000000016"/>
    <s v="Yes"/>
    <n v="3.76583361862376E-3"/>
    <n v="207293.65000000002"/>
  </r>
  <r>
    <x v="19"/>
    <x v="162"/>
    <x v="13"/>
    <x v="1"/>
    <n v="1768.9"/>
    <n v="1765.35"/>
    <n v="1765.35"/>
    <d v="1899-12-30T12:30:00"/>
    <n v="3.5500000000001819"/>
    <n v="-3.5500000000001819"/>
    <n v="559"/>
    <n v="-1984.4500000001017"/>
    <n v="455"/>
    <n v="-2439.4500000001017"/>
    <s v="No"/>
    <n v="2.00689694160223E-3"/>
    <n v="197560.5499999999"/>
  </r>
  <r>
    <x v="19"/>
    <x v="162"/>
    <x v="0"/>
    <x v="0"/>
    <n v="1765.35"/>
    <n v="1768.9"/>
    <n v="1768.9"/>
    <d v="1899-12-30T12:30:00"/>
    <n v="3.5500000000001819"/>
    <n v="-3.5500000000001819"/>
    <n v="559"/>
    <n v="-1984.4500000001017"/>
    <n v="455"/>
    <n v="-2439.4500000001017"/>
    <s v="No"/>
    <n v="2.0109326762399399E-3"/>
    <n v="197560.5499999999"/>
  </r>
  <r>
    <x v="38"/>
    <x v="163"/>
    <x v="0"/>
    <x v="0"/>
    <n v="517.29999999999995"/>
    <n v="521.4"/>
    <n v="521.4"/>
    <d v="1899-12-30T10:15:00"/>
    <n v="4.1000000000000227"/>
    <n v="-4.1000000000000227"/>
    <n v="485"/>
    <n v="-1988.5000000000109"/>
    <n v="116"/>
    <n v="-2104.5000000000109"/>
    <s v="No"/>
    <n v="7.9257684129132502E-3"/>
    <n v="197895.5"/>
  </r>
  <r>
    <x v="38"/>
    <x v="163"/>
    <x v="9"/>
    <x v="1"/>
    <n v="521.4"/>
    <n v="517.29999999999995"/>
    <n v="517.29999999999995"/>
    <d v="1899-12-30T12:45:00"/>
    <n v="4.1000000000000227"/>
    <n v="-4.1000000000000227"/>
    <n v="485"/>
    <n v="-1988.5000000000109"/>
    <n v="116"/>
    <n v="-2104.5000000000109"/>
    <s v="No"/>
    <n v="7.8634445723053809E-3"/>
    <n v="197895.5"/>
  </r>
  <r>
    <x v="9"/>
    <x v="163"/>
    <x v="16"/>
    <x v="0"/>
    <n v="33057.9"/>
    <n v="33290"/>
    <n v="32632.9"/>
    <d v="1899-12-30T15:00:00"/>
    <n v="232.09999999999854"/>
    <n v="425"/>
    <n v="8"/>
    <n v="3400"/>
    <n v="121"/>
    <n v="3279"/>
    <s v="Yes"/>
    <n v="7.0210146440033601E-3"/>
    <n v="203279"/>
  </r>
  <r>
    <x v="24"/>
    <x v="163"/>
    <x v="9"/>
    <x v="2"/>
    <n v="2474"/>
    <n v="2467.1"/>
    <n v="2467.1"/>
    <d v="1899-12-30T10:15:00"/>
    <n v="6.9000000000000909"/>
    <n v="-6.9000000000000909"/>
    <n v="288"/>
    <n v="-1987.2000000000262"/>
    <n v="328"/>
    <n v="-2315.2000000000262"/>
    <s v="No"/>
    <n v="2.7890056588520998E-3"/>
    <n v="197684.8"/>
  </r>
  <r>
    <x v="24"/>
    <x v="163"/>
    <x v="9"/>
    <x v="3"/>
    <n v="2467.1"/>
    <n v="2474"/>
    <n v="2469.9499999999998"/>
    <d v="1899-12-30T15:00:00"/>
    <n v="6.9000000000000909"/>
    <n v="-2.8499999999999091"/>
    <n v="288"/>
    <n v="-820.79999999997381"/>
    <n v="328"/>
    <n v="-1148.7999999999738"/>
    <s v="No"/>
    <n v="2.7968059665194299E-3"/>
    <n v="198851.20000000001"/>
  </r>
  <r>
    <x v="34"/>
    <x v="164"/>
    <x v="0"/>
    <x v="0"/>
    <n v="247"/>
    <n v="248.5"/>
    <n v="248.5"/>
    <d v="1899-12-30T10:15:00"/>
    <n v="1.5"/>
    <n v="-1.5"/>
    <n v="1313"/>
    <n v="-1969.5"/>
    <n v="150"/>
    <n v="-2119.5"/>
    <s v="No"/>
    <n v="6.0728744939271204E-3"/>
    <n v="197880.5"/>
  </r>
  <r>
    <x v="34"/>
    <x v="164"/>
    <x v="9"/>
    <x v="1"/>
    <n v="248.5"/>
    <n v="247"/>
    <n v="249.65"/>
    <d v="1899-12-30T15:00:00"/>
    <n v="1.5"/>
    <n v="1.1500000000000057"/>
    <n v="1313"/>
    <n v="1509.9500000000075"/>
    <n v="151"/>
    <n v="1358.9500000000075"/>
    <s v="Yes"/>
    <n v="6.0362173038229399E-3"/>
    <n v="201358.95"/>
  </r>
  <r>
    <x v="24"/>
    <x v="164"/>
    <x v="3"/>
    <x v="0"/>
    <n v="2462"/>
    <n v="2468.15"/>
    <n v="2468.15"/>
    <d v="1899-12-30T11:15:00"/>
    <n v="6.1500000000000909"/>
    <n v="-6.1500000000000909"/>
    <n v="323"/>
    <n v="-1986.4500000000294"/>
    <n v="367"/>
    <n v="-2353.4500000000294"/>
    <s v="No"/>
    <n v="2.4979691307880098E-3"/>
    <n v="197646.54999999996"/>
  </r>
  <r>
    <x v="24"/>
    <x v="164"/>
    <x v="7"/>
    <x v="1"/>
    <n v="2468.15"/>
    <n v="2462"/>
    <n v="2462"/>
    <d v="1899-12-30T14:30:00"/>
    <n v="6.1500000000000909"/>
    <n v="-6.1500000000000909"/>
    <n v="323"/>
    <n v="-1986.4500000000294"/>
    <n v="367"/>
    <n v="-2353.4500000000294"/>
    <s v="No"/>
    <n v="2.4917448291230599E-3"/>
    <n v="197646.54999999996"/>
  </r>
  <r>
    <x v="2"/>
    <x v="165"/>
    <x v="3"/>
    <x v="0"/>
    <n v="1755.05"/>
    <n v="1767"/>
    <n v="1740.5"/>
    <d v="1899-12-30T15:00:00"/>
    <n v="11.950000000000045"/>
    <n v="14.549999999999955"/>
    <n v="167"/>
    <n v="2429.8499999999922"/>
    <n v="135"/>
    <n v="2294.8499999999922"/>
    <s v="Yes"/>
    <n v="6.80892282271163E-3"/>
    <n v="202294.85"/>
  </r>
  <r>
    <x v="31"/>
    <x v="165"/>
    <x v="7"/>
    <x v="2"/>
    <n v="277.25"/>
    <n v="275.75"/>
    <n v="275.75"/>
    <d v="1899-12-30T11:15:00"/>
    <n v="1.5"/>
    <n v="-1.5"/>
    <n v="1313"/>
    <n v="-1969.5"/>
    <n v="168"/>
    <n v="-2137.5"/>
    <s v="No"/>
    <n v="5.4102795311091103E-3"/>
    <n v="197862.5"/>
  </r>
  <r>
    <x v="31"/>
    <x v="165"/>
    <x v="7"/>
    <x v="3"/>
    <n v="275.75"/>
    <n v="277.25"/>
    <n v="277.25"/>
    <d v="1899-12-30T14:30:00"/>
    <n v="1.5"/>
    <n v="-1.5"/>
    <n v="1313"/>
    <n v="-1969.5"/>
    <n v="168"/>
    <n v="-2137.5"/>
    <s v="No"/>
    <n v="5.4397098821396201E-3"/>
    <n v="197862.5"/>
  </r>
  <r>
    <x v="12"/>
    <x v="165"/>
    <x v="0"/>
    <x v="0"/>
    <n v="169.25"/>
    <n v="169.95"/>
    <n v="169.95"/>
    <d v="1899-12-30T10:15:00"/>
    <n v="0.69999999999998863"/>
    <n v="-0.69999999999998863"/>
    <n v="2766"/>
    <n v="-1936.1999999999684"/>
    <n v="216"/>
    <n v="-2152.1999999999684"/>
    <s v="No"/>
    <n v="4.1358936484489697E-3"/>
    <n v="197847.80000000002"/>
  </r>
  <r>
    <x v="12"/>
    <x v="165"/>
    <x v="9"/>
    <x v="1"/>
    <n v="169.95"/>
    <n v="169.25"/>
    <n v="169.25"/>
    <d v="1899-12-30T14:15:00"/>
    <n v="0.69999999999998863"/>
    <n v="-0.69999999999998863"/>
    <n v="2766"/>
    <n v="-1936.1999999999684"/>
    <n v="216"/>
    <n v="-2152.1999999999684"/>
    <s v="No"/>
    <n v="4.1188584877904603E-3"/>
    <n v="197847.80000000002"/>
  </r>
  <r>
    <x v="13"/>
    <x v="165"/>
    <x v="5"/>
    <x v="1"/>
    <n v="822.35"/>
    <n v="820.3"/>
    <n v="820.3"/>
    <d v="1899-12-30T11:30:00"/>
    <n v="2.0500000000000682"/>
    <n v="-2.0500000000000682"/>
    <n v="964"/>
    <n v="-1976.2000000000658"/>
    <n v="365"/>
    <n v="-2341.2000000000658"/>
    <s v="No"/>
    <n v="2.4928558399709001E-3"/>
    <n v="197658.79999999993"/>
  </r>
  <r>
    <x v="13"/>
    <x v="165"/>
    <x v="0"/>
    <x v="0"/>
    <n v="820.3"/>
    <n v="822.35"/>
    <n v="822.35"/>
    <d v="1899-12-30T11:00:00"/>
    <n v="2.0500000000000682"/>
    <n v="-2.0500000000000682"/>
    <n v="964"/>
    <n v="-1976.2000000000658"/>
    <n v="365"/>
    <n v="-2341.2000000000658"/>
    <s v="No"/>
    <n v="2.49908570035361E-3"/>
    <n v="197658.79999999993"/>
  </r>
  <r>
    <x v="30"/>
    <x v="165"/>
    <x v="0"/>
    <x v="0"/>
    <n v="300.7"/>
    <n v="302"/>
    <n v="298.39999999999998"/>
    <d v="1899-12-30T15:00:00"/>
    <n v="1.3000000000000114"/>
    <n v="2.3000000000000114"/>
    <n v="1511"/>
    <n v="3475.300000000017"/>
    <n v="209"/>
    <n v="3266.300000000017"/>
    <s v="Yes"/>
    <n v="4.3232457598936201E-3"/>
    <n v="203266.30000000002"/>
  </r>
  <r>
    <x v="3"/>
    <x v="166"/>
    <x v="0"/>
    <x v="2"/>
    <n v="498.15"/>
    <n v="495.05"/>
    <n v="499.7"/>
    <d v="1899-12-30T15:00:00"/>
    <n v="3.0999999999999659"/>
    <n v="1.5500000000000114"/>
    <n v="640"/>
    <n v="992.00000000000728"/>
    <n v="147"/>
    <n v="845.00000000000728"/>
    <s v="Yes"/>
    <n v="6.2230251932148296E-3"/>
    <n v="200845"/>
  </r>
  <r>
    <x v="8"/>
    <x v="166"/>
    <x v="3"/>
    <x v="3"/>
    <n v="558.79999999999995"/>
    <n v="561.85"/>
    <n v="553.5"/>
    <d v="1899-12-30T15:00:00"/>
    <n v="3.0500000000000682"/>
    <n v="5.2999999999999545"/>
    <n v="650"/>
    <n v="3444.9999999999704"/>
    <n v="167"/>
    <n v="3277.9999999999704"/>
    <s v="Yes"/>
    <n v="5.4581245526128599E-3"/>
    <n v="203277.99999999997"/>
  </r>
  <r>
    <x v="8"/>
    <x v="166"/>
    <x v="3"/>
    <x v="2"/>
    <n v="561.85"/>
    <n v="558.79999999999995"/>
    <n v="558.79999999999995"/>
    <d v="1899-12-30T10:45:00"/>
    <n v="3.0500000000000682"/>
    <n v="-3.0500000000000682"/>
    <n v="650"/>
    <n v="-1982.5000000000443"/>
    <n v="168"/>
    <n v="-2150.5000000000446"/>
    <s v="No"/>
    <n v="5.4284951499511801E-3"/>
    <n v="197849.49999999994"/>
  </r>
  <r>
    <x v="18"/>
    <x v="166"/>
    <x v="6"/>
    <x v="2"/>
    <n v="2206"/>
    <n v="2183.25"/>
    <n v="2210.6999999999998"/>
    <d v="1899-12-30T15:00:00"/>
    <n v="22.75"/>
    <n v="4.6999999999998181"/>
    <n v="87"/>
    <n v="408.89999999998417"/>
    <n v="89"/>
    <n v="319.89999999998417"/>
    <s v="Yes"/>
    <n v="1.0312783318223001E-2"/>
    <n v="200319.9"/>
  </r>
  <r>
    <x v="9"/>
    <x v="166"/>
    <x v="0"/>
    <x v="0"/>
    <n v="32452"/>
    <n v="32560.3"/>
    <n v="32082.3"/>
    <d v="1899-12-30T15:00:00"/>
    <n v="108.29999999999927"/>
    <n v="369.70000000000073"/>
    <n v="18"/>
    <n v="6654.6000000000131"/>
    <n v="268"/>
    <n v="6386.6000000000131"/>
    <s v="Yes"/>
    <n v="3.3372365339578202E-3"/>
    <n v="206386.6"/>
  </r>
  <r>
    <x v="20"/>
    <x v="167"/>
    <x v="5"/>
    <x v="2"/>
    <n v="1261.8"/>
    <n v="1253.75"/>
    <n v="1253.75"/>
    <d v="1899-12-30T11:00:00"/>
    <n v="8.0499999999999545"/>
    <n v="-8.0499999999999545"/>
    <n v="247"/>
    <n v="-1988.3499999999888"/>
    <n v="143"/>
    <n v="-2131.3499999999885"/>
    <s v="No"/>
    <n v="6.3797749247106999E-3"/>
    <n v="197868.65000000002"/>
  </r>
  <r>
    <x v="20"/>
    <x v="167"/>
    <x v="5"/>
    <x v="3"/>
    <n v="1253.75"/>
    <n v="1261.8"/>
    <n v="1245"/>
    <d v="1899-12-30T15:00:00"/>
    <n v="8.0499999999999545"/>
    <n v="8.75"/>
    <n v="247"/>
    <n v="2161.25"/>
    <n v="142"/>
    <n v="2019.25"/>
    <s v="Yes"/>
    <n v="6.4207377866400397E-3"/>
    <n v="202019.25"/>
  </r>
  <r>
    <x v="18"/>
    <x v="167"/>
    <x v="9"/>
    <x v="2"/>
    <n v="2252"/>
    <n v="2240.1"/>
    <n v="2240.1"/>
    <d v="1899-12-30T10:15:00"/>
    <n v="11.900000000000091"/>
    <n v="-11.900000000000091"/>
    <n v="167"/>
    <n v="-1987.3000000000152"/>
    <n v="173"/>
    <n v="-2160.3000000000152"/>
    <s v="No"/>
    <n v="5.2841918294849397E-3"/>
    <n v="197839.69999999998"/>
  </r>
  <r>
    <x v="18"/>
    <x v="167"/>
    <x v="9"/>
    <x v="3"/>
    <n v="2240.1"/>
    <n v="2252"/>
    <n v="2252"/>
    <d v="1899-12-30T10:30:00"/>
    <n v="11.900000000000091"/>
    <n v="-11.900000000000091"/>
    <n v="167"/>
    <n v="-1987.3000000000152"/>
    <n v="173"/>
    <n v="-2160.3000000000152"/>
    <s v="No"/>
    <n v="5.3122628454087299E-3"/>
    <n v="197839.69999999998"/>
  </r>
  <r>
    <x v="21"/>
    <x v="167"/>
    <x v="6"/>
    <x v="1"/>
    <n v="1840.9"/>
    <n v="1836.75"/>
    <n v="1842.05"/>
    <d v="1899-12-30T15:00:00"/>
    <n v="4.1500000000000909"/>
    <n v="1.1499999999998636"/>
    <n v="479"/>
    <n v="550.84999999993465"/>
    <n v="406"/>
    <n v="144.84999999993465"/>
    <s v="Yes"/>
    <n v="2.2543321201586699E-3"/>
    <n v="200144.84999999995"/>
  </r>
  <r>
    <x v="21"/>
    <x v="167"/>
    <x v="0"/>
    <x v="0"/>
    <n v="1836.75"/>
    <n v="1840.9"/>
    <n v="1840.9"/>
    <d v="1899-12-30T10:30:00"/>
    <n v="4.1500000000000909"/>
    <n v="-4.1500000000000909"/>
    <n v="479"/>
    <n v="-1987.8500000000436"/>
    <n v="406"/>
    <n v="-2393.8500000000436"/>
    <s v="No"/>
    <n v="2.2594256158976899E-3"/>
    <n v="197606.14999999997"/>
  </r>
  <r>
    <x v="2"/>
    <x v="167"/>
    <x v="0"/>
    <x v="0"/>
    <n v="1735.95"/>
    <n v="1743.95"/>
    <n v="1731.35"/>
    <d v="1899-12-30T15:00:00"/>
    <n v="8"/>
    <n v="4.6000000000001364"/>
    <n v="249"/>
    <n v="1145.400000000034"/>
    <n v="199"/>
    <n v="946.40000000003397"/>
    <s v="Yes"/>
    <n v="4.6084276620870397E-3"/>
    <n v="200946.40000000002"/>
  </r>
  <r>
    <x v="31"/>
    <x v="168"/>
    <x v="0"/>
    <x v="0"/>
    <n v="270.7"/>
    <n v="271.64999999999998"/>
    <n v="269.14999999999998"/>
    <d v="1899-12-30T15:00:00"/>
    <n v="0.94999999999998863"/>
    <n v="1.5500000000000114"/>
    <n v="2055"/>
    <n v="3185.2500000000232"/>
    <n v="256"/>
    <n v="2929.2500000000232"/>
    <s v="Yes"/>
    <n v="3.5094200221647198E-3"/>
    <n v="202929.25000000003"/>
  </r>
  <r>
    <x v="23"/>
    <x v="169"/>
    <x v="0"/>
    <x v="0"/>
    <n v="1240.5"/>
    <n v="1247.7"/>
    <n v="1228.9000000000001"/>
    <d v="1899-12-30T15:00:00"/>
    <n v="7.2000000000000455"/>
    <n v="11.599999999999909"/>
    <n v="276"/>
    <n v="3201.5999999999749"/>
    <n v="157"/>
    <n v="3044.5999999999749"/>
    <s v="Yes"/>
    <n v="5.80411124546558E-3"/>
    <n v="203044.59999999998"/>
  </r>
  <r>
    <x v="0"/>
    <x v="170"/>
    <x v="0"/>
    <x v="0"/>
    <n v="3120"/>
    <n v="3128.75"/>
    <n v="3128.75"/>
    <d v="1899-12-30T11:30:00"/>
    <n v="8.75"/>
    <n v="-8.75"/>
    <n v="227"/>
    <n v="-1986.25"/>
    <n v="327"/>
    <n v="-2313.25"/>
    <s v="No"/>
    <n v="2.8044871794871799E-3"/>
    <n v="197686.75"/>
  </r>
  <r>
    <x v="0"/>
    <x v="170"/>
    <x v="8"/>
    <x v="1"/>
    <n v="3128.75"/>
    <n v="3120"/>
    <n v="3120"/>
    <d v="1899-12-30T14:45:00"/>
    <n v="8.75"/>
    <n v="-8.75"/>
    <n v="227"/>
    <n v="-1986.25"/>
    <n v="327"/>
    <n v="-2313.25"/>
    <s v="No"/>
    <n v="2.7966440271673999E-3"/>
    <n v="197686.75"/>
  </r>
  <r>
    <x v="26"/>
    <x v="170"/>
    <x v="6"/>
    <x v="0"/>
    <n v="260.2"/>
    <n v="260.95"/>
    <n v="258.95"/>
    <d v="1899-12-30T15:00:00"/>
    <n v="0.75"/>
    <n v="1.25"/>
    <n v="2587"/>
    <n v="3233.75"/>
    <n v="309"/>
    <n v="2924.75"/>
    <s v="Yes"/>
    <n v="2.88239815526518E-3"/>
    <n v="202924.75"/>
  </r>
  <r>
    <x v="12"/>
    <x v="170"/>
    <x v="2"/>
    <x v="1"/>
    <n v="168.25"/>
    <n v="167.7"/>
    <n v="169"/>
    <d v="1899-12-30T15:00:00"/>
    <n v="0.55000000000001137"/>
    <n v="0.75"/>
    <n v="3490"/>
    <n v="2617.5"/>
    <n v="271"/>
    <n v="2346.5"/>
    <s v="Yes"/>
    <n v="3.2689450222883301E-3"/>
    <n v="202346.5"/>
  </r>
  <r>
    <x v="12"/>
    <x v="170"/>
    <x v="0"/>
    <x v="0"/>
    <n v="167.7"/>
    <n v="168.25"/>
    <n v="168.25"/>
    <d v="1899-12-30T11:45:00"/>
    <n v="0.55000000000001137"/>
    <n v="-0.55000000000001137"/>
    <n v="3490"/>
    <n v="-1919.5000000000396"/>
    <n v="270"/>
    <n v="-2189.5000000000396"/>
    <s v="No"/>
    <n v="3.2796660703638099E-3"/>
    <n v="197810.49999999997"/>
  </r>
  <r>
    <x v="13"/>
    <x v="170"/>
    <x v="10"/>
    <x v="0"/>
    <n v="838.8"/>
    <n v="842"/>
    <n v="839.15"/>
    <d v="1899-12-30T15:00:00"/>
    <n v="3.2000000000000455"/>
    <n v="-0.35000000000002274"/>
    <n v="620"/>
    <n v="-217.0000000000141"/>
    <n v="240"/>
    <n v="-457.0000000000141"/>
    <s v="No"/>
    <n v="3.8149737720553699E-3"/>
    <n v="199543"/>
  </r>
  <r>
    <x v="5"/>
    <x v="171"/>
    <x v="6"/>
    <x v="0"/>
    <n v="907.55"/>
    <n v="911"/>
    <n v="911"/>
    <d v="1899-12-30T11:45:00"/>
    <n v="3.4500000000000455"/>
    <n v="-3.4500000000000455"/>
    <n v="575"/>
    <n v="-1983.7500000000261"/>
    <n v="241"/>
    <n v="-2224.7500000000264"/>
    <s v="No"/>
    <n v="3.8014434466421099E-3"/>
    <n v="197775.24999999997"/>
  </r>
  <r>
    <x v="5"/>
    <x v="171"/>
    <x v="2"/>
    <x v="1"/>
    <n v="911"/>
    <n v="907.55"/>
    <n v="912.2"/>
    <d v="1899-12-30T15:00:00"/>
    <n v="3.4500000000000455"/>
    <n v="1.2000000000000455"/>
    <n v="575"/>
    <n v="690.00000000002615"/>
    <n v="242"/>
    <n v="448.00000000002615"/>
    <s v="Yes"/>
    <n v="3.7870472008782099E-3"/>
    <n v="200448.00000000003"/>
  </r>
  <r>
    <x v="11"/>
    <x v="171"/>
    <x v="9"/>
    <x v="2"/>
    <n v="1247.5"/>
    <n v="1241.1500000000001"/>
    <n v="1241.1500000000001"/>
    <d v="1899-12-30T10:15:00"/>
    <n v="6.3499999999999091"/>
    <n v="-6.3499999999999091"/>
    <n v="313"/>
    <n v="-1987.5499999999715"/>
    <n v="180"/>
    <n v="-2167.5499999999715"/>
    <s v="No"/>
    <n v="5.09018036072137E-3"/>
    <n v="197832.45000000004"/>
  </r>
  <r>
    <x v="11"/>
    <x v="171"/>
    <x v="9"/>
    <x v="3"/>
    <n v="1241.1500000000001"/>
    <n v="1247.5"/>
    <n v="1247.5"/>
    <d v="1899-12-30T10:15:00"/>
    <n v="6.3499999999999091"/>
    <n v="-6.3499999999999091"/>
    <n v="313"/>
    <n v="-1987.5499999999715"/>
    <n v="180"/>
    <n v="-2167.5499999999715"/>
    <s v="No"/>
    <n v="5.1162228578333904E-3"/>
    <n v="197832.45000000004"/>
  </r>
  <r>
    <x v="33"/>
    <x v="171"/>
    <x v="0"/>
    <x v="0"/>
    <n v="165.3"/>
    <n v="166.15"/>
    <n v="166.15"/>
    <d v="1899-12-30T11:15:00"/>
    <n v="0.84999999999999432"/>
    <n v="-0.84999999999999432"/>
    <n v="2290"/>
    <n v="-1946.499999999987"/>
    <n v="175"/>
    <n v="-2121.4999999999873"/>
    <s v="No"/>
    <n v="5.1421657592256196E-3"/>
    <n v="197878.5"/>
  </r>
  <r>
    <x v="33"/>
    <x v="171"/>
    <x v="7"/>
    <x v="1"/>
    <n v="166.15"/>
    <n v="165.3"/>
    <n v="165.3"/>
    <d v="1899-12-30T11:15:00"/>
    <n v="0.84999999999999432"/>
    <n v="-0.84999999999999432"/>
    <n v="2290"/>
    <n v="-1946.499999999987"/>
    <n v="175"/>
    <n v="-2121.4999999999873"/>
    <s v="No"/>
    <n v="5.11585916340653E-3"/>
    <n v="197878.5"/>
  </r>
  <r>
    <x v="10"/>
    <x v="171"/>
    <x v="14"/>
    <x v="1"/>
    <n v="4178.1000000000004"/>
    <n v="4165"/>
    <n v="4210.6499999999996"/>
    <d v="1899-12-30T15:00:00"/>
    <n v="13.100000000000364"/>
    <n v="32.549999999999272"/>
    <n v="152"/>
    <n v="4947.5999999998894"/>
    <n v="294"/>
    <n v="4653.5999999998894"/>
    <s v="Yes"/>
    <n v="3.1353964720807E-3"/>
    <n v="204653.59999999989"/>
  </r>
  <r>
    <x v="10"/>
    <x v="171"/>
    <x v="0"/>
    <x v="0"/>
    <n v="4165"/>
    <n v="4178.1000000000004"/>
    <n v="4178.1000000000004"/>
    <d v="1899-12-30T12:00:00"/>
    <n v="13.100000000000364"/>
    <n v="-13.100000000000364"/>
    <n v="152"/>
    <n v="-1991.2000000000553"/>
    <n v="292"/>
    <n v="-2283.2000000000553"/>
    <s v="No"/>
    <n v="3.14525810324138E-3"/>
    <n v="197716.79999999993"/>
  </r>
  <r>
    <x v="3"/>
    <x v="172"/>
    <x v="0"/>
    <x v="0"/>
    <n v="516.04999999999995"/>
    <n v="520.95000000000005"/>
    <n v="512.85"/>
    <d v="1899-12-30T15:00:00"/>
    <n v="4.9000000000000909"/>
    <n v="3.1999999999999318"/>
    <n v="406"/>
    <n v="1299.1999999999723"/>
    <n v="97"/>
    <n v="1202.1999999999723"/>
    <s v="Yes"/>
    <n v="9.4952039531054997E-3"/>
    <n v="201202.19999999998"/>
  </r>
  <r>
    <x v="18"/>
    <x v="172"/>
    <x v="0"/>
    <x v="2"/>
    <n v="2408.5500000000002"/>
    <n v="2388.5500000000002"/>
    <n v="2484.6999999999998"/>
    <d v="1899-12-30T15:00:00"/>
    <n v="20"/>
    <n v="76.149999999999636"/>
    <n v="99"/>
    <n v="7538.849999999964"/>
    <n v="112"/>
    <n v="7426.849999999964"/>
    <s v="Yes"/>
    <n v="8.3037512196134592E-3"/>
    <n v="207426.84999999998"/>
  </r>
  <r>
    <x v="21"/>
    <x v="172"/>
    <x v="0"/>
    <x v="0"/>
    <n v="1839"/>
    <n v="1845.5"/>
    <n v="1845.5"/>
    <d v="1899-12-30T14:30:00"/>
    <n v="6.5"/>
    <n v="-6.5"/>
    <n v="306"/>
    <n v="-1989"/>
    <n v="260"/>
    <n v="-2249"/>
    <s v="No"/>
    <n v="3.5345296356715599E-3"/>
    <n v="197751"/>
  </r>
  <r>
    <x v="2"/>
    <x v="172"/>
    <x v="0"/>
    <x v="0"/>
    <n v="1716.05"/>
    <n v="1724.1"/>
    <n v="1724.1"/>
    <d v="1899-12-30T14:30:00"/>
    <n v="8.0499999999999545"/>
    <n v="-8.0499999999999545"/>
    <n v="247"/>
    <n v="-1988.3499999999888"/>
    <n v="196"/>
    <n v="-2184.3499999999885"/>
    <s v="No"/>
    <n v="4.6910055068325298E-3"/>
    <n v="197815.65000000002"/>
  </r>
  <r>
    <x v="37"/>
    <x v="172"/>
    <x v="0"/>
    <x v="0"/>
    <n v="268.39999999999998"/>
    <n v="270.3"/>
    <n v="268.5"/>
    <d v="1899-12-30T15:00:00"/>
    <n v="1.9000000000000341"/>
    <n v="-0.10000000000002274"/>
    <n v="1040"/>
    <n v="-104.00000000002365"/>
    <n v="129"/>
    <n v="-233.00000000002365"/>
    <s v="No"/>
    <n v="7.0789865871834397E-3"/>
    <n v="199766.99999999997"/>
  </r>
  <r>
    <x v="6"/>
    <x v="172"/>
    <x v="0"/>
    <x v="0"/>
    <n v="411.55"/>
    <n v="416.6"/>
    <n v="416.6"/>
    <d v="1899-12-30T14:45:00"/>
    <n v="5.0500000000000114"/>
    <n v="-5.0500000000000114"/>
    <n v="394"/>
    <n v="-1989.7000000000044"/>
    <n v="76"/>
    <n v="-2065.7000000000044"/>
    <s v="No"/>
    <n v="1.2270683999514099E-2"/>
    <n v="197934.3"/>
  </r>
  <r>
    <x v="35"/>
    <x v="172"/>
    <x v="12"/>
    <x v="1"/>
    <n v="693"/>
    <n v="687.55"/>
    <n v="687.55"/>
    <d v="1899-12-30T15:00:00"/>
    <n v="5.4500000000000455"/>
    <n v="-5.4500000000000455"/>
    <n v="365"/>
    <n v="-1989.2500000000166"/>
    <n v="116"/>
    <n v="-2105.2500000000164"/>
    <s v="No"/>
    <n v="7.8643578643579296E-3"/>
    <n v="197894.74999999997"/>
  </r>
  <r>
    <x v="35"/>
    <x v="172"/>
    <x v="0"/>
    <x v="0"/>
    <n v="687.55"/>
    <n v="693"/>
    <n v="693"/>
    <d v="1899-12-30T14:15:00"/>
    <n v="5.4500000000000455"/>
    <n v="-5.4500000000000455"/>
    <n v="365"/>
    <n v="-1989.2500000000166"/>
    <n v="116"/>
    <n v="-2105.2500000000164"/>
    <s v="No"/>
    <n v="7.9266962402734994E-3"/>
    <n v="197894.74999999997"/>
  </r>
  <r>
    <x v="15"/>
    <x v="172"/>
    <x v="13"/>
    <x v="2"/>
    <n v="455"/>
    <n v="451.1"/>
    <n v="460.8"/>
    <d v="1899-12-30T15:00:00"/>
    <n v="3.8999999999999773"/>
    <n v="5.8000000000000114"/>
    <n v="509"/>
    <n v="2952.2000000000057"/>
    <n v="108"/>
    <n v="2844.2000000000057"/>
    <s v="Yes"/>
    <n v="8.5714285714285198E-3"/>
    <n v="202844.2"/>
  </r>
  <r>
    <x v="14"/>
    <x v="172"/>
    <x v="0"/>
    <x v="0"/>
    <n v="626.70000000000005"/>
    <n v="633.75"/>
    <n v="617.04999999999995"/>
    <d v="1899-12-30T15:00:00"/>
    <n v="7.0499999999999545"/>
    <n v="9.6500000000000909"/>
    <n v="282"/>
    <n v="2721.3000000000256"/>
    <n v="81"/>
    <n v="2640.3000000000256"/>
    <s v="Yes"/>
    <n v="1.1249401627572901E-2"/>
    <n v="202640.30000000002"/>
  </r>
  <r>
    <x v="20"/>
    <x v="173"/>
    <x v="0"/>
    <x v="0"/>
    <n v="1216.5999999999999"/>
    <n v="1221"/>
    <n v="1221"/>
    <d v="1899-12-30T12:00:00"/>
    <n v="4.4000000000000909"/>
    <n v="-4.4000000000000909"/>
    <n v="452"/>
    <n v="-1988.8000000000411"/>
    <n v="254"/>
    <n v="-2242.8000000000411"/>
    <s v="No"/>
    <n v="3.6166365280290102E-3"/>
    <n v="197757.19999999995"/>
  </r>
  <r>
    <x v="20"/>
    <x v="173"/>
    <x v="14"/>
    <x v="1"/>
    <n v="1221"/>
    <n v="1216.5999999999999"/>
    <n v="1216.5999999999999"/>
    <d v="1899-12-30T12:15:00"/>
    <n v="4.4000000000000909"/>
    <n v="-4.4000000000000909"/>
    <n v="452"/>
    <n v="-1988.8000000000411"/>
    <n v="254"/>
    <n v="-2242.8000000000411"/>
    <s v="No"/>
    <n v="3.60360360360368E-3"/>
    <n v="197757.19999999995"/>
  </r>
  <r>
    <x v="3"/>
    <x v="173"/>
    <x v="0"/>
    <x v="0"/>
    <n v="504.2"/>
    <n v="507.9"/>
    <n v="504.75"/>
    <d v="1899-12-30T15:00:00"/>
    <n v="3.6999999999999886"/>
    <n v="-0.55000000000001137"/>
    <n v="537"/>
    <n v="-295.3500000000061"/>
    <n v="125"/>
    <n v="-420.3500000000061"/>
    <s v="No"/>
    <n v="7.33835779452596E-3"/>
    <n v="199579.65"/>
  </r>
  <r>
    <x v="24"/>
    <x v="173"/>
    <x v="4"/>
    <x v="0"/>
    <n v="2500"/>
    <n v="2516.8000000000002"/>
    <n v="2500.0500000000002"/>
    <d v="1899-12-30T15:00:00"/>
    <n v="16.800000000000182"/>
    <n v="-5.0000000000181899E-2"/>
    <n v="118"/>
    <n v="-5.9000000000214641"/>
    <n v="136"/>
    <n v="-141.90000000002146"/>
    <s v="No"/>
    <n v="6.7200000000000697E-3"/>
    <n v="199858.09999999998"/>
  </r>
  <r>
    <x v="20"/>
    <x v="174"/>
    <x v="0"/>
    <x v="0"/>
    <n v="1197.7"/>
    <n v="1208.3"/>
    <n v="1199.3499999999999"/>
    <d v="1899-12-30T15:00:00"/>
    <n v="10.599999999999909"/>
    <n v="-1.6499999999998636"/>
    <n v="188"/>
    <n v="-310.19999999997435"/>
    <n v="104"/>
    <n v="-414.19999999997435"/>
    <s v="No"/>
    <n v="8.85029640143601E-3"/>
    <n v="199585.80000000002"/>
  </r>
  <r>
    <x v="25"/>
    <x v="174"/>
    <x v="0"/>
    <x v="0"/>
    <n v="876.85"/>
    <n v="880.85"/>
    <n v="874"/>
    <d v="1899-12-30T15:00:00"/>
    <n v="4"/>
    <n v="2.8500000000000227"/>
    <n v="497"/>
    <n v="1416.4500000000112"/>
    <n v="201"/>
    <n v="1215.4500000000112"/>
    <s v="Yes"/>
    <n v="4.5617836574100498E-3"/>
    <n v="201215.45"/>
  </r>
  <r>
    <x v="16"/>
    <x v="175"/>
    <x v="5"/>
    <x v="2"/>
    <n v="393.95"/>
    <n v="390.5"/>
    <n v="390.5"/>
    <d v="1899-12-30T11:00:00"/>
    <n v="3.4499999999999886"/>
    <n v="-3.4499999999999886"/>
    <n v="575"/>
    <n v="-1983.7499999999934"/>
    <n v="104"/>
    <n v="-2087.7499999999936"/>
    <s v="No"/>
    <n v="8.7574565300164702E-3"/>
    <n v="197912.25"/>
  </r>
  <r>
    <x v="16"/>
    <x v="175"/>
    <x v="5"/>
    <x v="3"/>
    <n v="390.5"/>
    <n v="393.95"/>
    <n v="391.5"/>
    <d v="1899-12-30T15:00:00"/>
    <n v="3.4499999999999886"/>
    <n v="-1"/>
    <n v="575"/>
    <n v="-575"/>
    <n v="104"/>
    <n v="-679"/>
    <s v="No"/>
    <n v="8.8348271446862699E-3"/>
    <n v="199321"/>
  </r>
  <r>
    <x v="3"/>
    <x v="175"/>
    <x v="16"/>
    <x v="2"/>
    <n v="507"/>
    <n v="504.4"/>
    <n v="512.95000000000005"/>
    <d v="1899-12-30T15:00:00"/>
    <n v="2.6000000000000227"/>
    <n v="5.9500000000000455"/>
    <n v="762"/>
    <n v="4533.9000000000342"/>
    <n v="179"/>
    <n v="4354.9000000000342"/>
    <s v="Yes"/>
    <n v="5.1282051282051698E-3"/>
    <n v="204354.90000000002"/>
  </r>
  <r>
    <x v="30"/>
    <x v="175"/>
    <x v="0"/>
    <x v="0"/>
    <n v="290.55"/>
    <n v="291.60000000000002"/>
    <n v="290.35000000000002"/>
    <d v="1899-12-30T15:00:00"/>
    <n v="1.0500000000000114"/>
    <n v="0.19999999999998863"/>
    <n v="1863"/>
    <n v="372.59999999997882"/>
    <n v="249"/>
    <n v="123.59999999997882"/>
    <s v="Yes"/>
    <n v="3.6138358286009701E-3"/>
    <n v="200123.59999999998"/>
  </r>
  <r>
    <x v="22"/>
    <x v="176"/>
    <x v="10"/>
    <x v="2"/>
    <n v="404.2"/>
    <n v="400.6"/>
    <n v="400.6"/>
    <d v="1899-12-30T12:15:00"/>
    <n v="3.5999999999999659"/>
    <n v="-3.5999999999999659"/>
    <n v="552"/>
    <n v="-1987.1999999999812"/>
    <n v="103"/>
    <n v="-2090.1999999999812"/>
    <s v="No"/>
    <n v="8.9064819396337605E-3"/>
    <n v="197909.80000000002"/>
  </r>
  <r>
    <x v="22"/>
    <x v="176"/>
    <x v="10"/>
    <x v="3"/>
    <n v="400.6"/>
    <n v="404.2"/>
    <n v="399.25"/>
    <d v="1899-12-30T15:00:00"/>
    <n v="3.5999999999999659"/>
    <n v="1.3500000000000227"/>
    <n v="552"/>
    <n v="745.20000000001255"/>
    <n v="102"/>
    <n v="643.20000000001255"/>
    <s v="Yes"/>
    <n v="8.9865202196704099E-3"/>
    <n v="200643.20000000001"/>
  </r>
  <r>
    <x v="31"/>
    <x v="176"/>
    <x v="12"/>
    <x v="0"/>
    <n v="261.45"/>
    <n v="262.55"/>
    <n v="257.45"/>
    <d v="1899-12-30T15:00:00"/>
    <n v="1.1000000000000227"/>
    <n v="4"/>
    <n v="1780"/>
    <n v="7120"/>
    <n v="213"/>
    <n v="6907"/>
    <s v="Yes"/>
    <n v="4.2073054121247802E-3"/>
    <n v="206907"/>
  </r>
  <r>
    <x v="12"/>
    <x v="176"/>
    <x v="3"/>
    <x v="1"/>
    <n v="166.8"/>
    <n v="166.35"/>
    <n v="166.35"/>
    <d v="1899-12-30T14:30:00"/>
    <n v="0.45000000000001705"/>
    <n v="-0.45000000000001705"/>
    <n v="4228"/>
    <n v="-1902.6000000000722"/>
    <n v="324"/>
    <n v="-2226.6000000000722"/>
    <s v="No"/>
    <n v="2.6978417266188101E-3"/>
    <n v="197773.39999999994"/>
  </r>
  <r>
    <x v="12"/>
    <x v="176"/>
    <x v="6"/>
    <x v="0"/>
    <n v="166.35"/>
    <n v="166.8"/>
    <n v="166.8"/>
    <d v="1899-12-30T10:45:00"/>
    <n v="0.45000000000001705"/>
    <n v="-0.45000000000001705"/>
    <n v="4228"/>
    <n v="-1902.6000000000722"/>
    <n v="324"/>
    <n v="-2226.6000000000722"/>
    <s v="No"/>
    <n v="2.7051397655546601E-3"/>
    <n v="197773.39999999994"/>
  </r>
  <r>
    <x v="24"/>
    <x v="176"/>
    <x v="12"/>
    <x v="2"/>
    <n v="2500.5"/>
    <n v="2489.5"/>
    <n v="2489.5"/>
    <d v="1899-12-30T14:15:00"/>
    <n v="11"/>
    <n v="-11"/>
    <n v="181"/>
    <n v="-1991"/>
    <n v="208"/>
    <n v="-2199"/>
    <s v="No"/>
    <n v="4.3991201759648099E-3"/>
    <n v="197801"/>
  </r>
  <r>
    <x v="24"/>
    <x v="176"/>
    <x v="12"/>
    <x v="3"/>
    <n v="2489.5"/>
    <n v="2500.5"/>
    <n v="2495.25"/>
    <d v="1899-12-30T15:00:00"/>
    <n v="11"/>
    <n v="-5.75"/>
    <n v="181"/>
    <n v="-1040.75"/>
    <n v="208"/>
    <n v="-1248.75"/>
    <s v="No"/>
    <n v="4.4185579433621202E-3"/>
    <n v="198751.25"/>
  </r>
  <r>
    <x v="8"/>
    <x v="177"/>
    <x v="0"/>
    <x v="2"/>
    <n v="576"/>
    <n v="567.70000000000005"/>
    <n v="581"/>
    <d v="1899-12-30T15:00:00"/>
    <n v="8.2999999999999545"/>
    <n v="5"/>
    <n v="240"/>
    <n v="1200"/>
    <n v="64"/>
    <n v="1136"/>
    <s v="Yes"/>
    <n v="1.44097222222221E-2"/>
    <n v="201136"/>
  </r>
  <r>
    <x v="18"/>
    <x v="177"/>
    <x v="0"/>
    <x v="2"/>
    <n v="2342.4"/>
    <n v="2298.4499999999998"/>
    <n v="2380.15"/>
    <d v="1899-12-30T15:00:00"/>
    <n v="43.950000000000273"/>
    <n v="37.75"/>
    <n v="45"/>
    <n v="1698.75"/>
    <n v="49"/>
    <n v="1649.75"/>
    <s v="Yes"/>
    <n v="1.8762807377049301E-2"/>
    <n v="201649.75"/>
  </r>
  <r>
    <x v="23"/>
    <x v="177"/>
    <x v="0"/>
    <x v="2"/>
    <n v="1122"/>
    <n v="1111.8499999999999"/>
    <n v="1124.5999999999999"/>
    <d v="1899-12-30T15:00:00"/>
    <n v="10.150000000000091"/>
    <n v="2.5999999999999091"/>
    <n v="196"/>
    <n v="509.59999999998217"/>
    <n v="102"/>
    <n v="407.59999999998217"/>
    <s v="Yes"/>
    <n v="9.0463458110517803E-3"/>
    <n v="200407.59999999998"/>
  </r>
  <r>
    <x v="28"/>
    <x v="177"/>
    <x v="14"/>
    <x v="3"/>
    <n v="236.45"/>
    <n v="240.2"/>
    <n v="238.6"/>
    <d v="1899-12-30T15:00:00"/>
    <n v="3.75"/>
    <n v="-2.1500000000000057"/>
    <n v="530"/>
    <n v="-1139.500000000003"/>
    <n v="58"/>
    <n v="-1197.500000000003"/>
    <s v="No"/>
    <n v="1.5859589765278102E-2"/>
    <n v="198802.5"/>
  </r>
  <r>
    <x v="28"/>
    <x v="177"/>
    <x v="14"/>
    <x v="2"/>
    <n v="240.2"/>
    <n v="236.45"/>
    <n v="236.45"/>
    <d v="1899-12-30T12:00:00"/>
    <n v="3.75"/>
    <n v="-3.75"/>
    <n v="530"/>
    <n v="-1987.5"/>
    <n v="59"/>
    <n v="-2046.5"/>
    <s v="No"/>
    <n v="1.56119900083264E-2"/>
    <n v="197953.5"/>
  </r>
  <r>
    <x v="33"/>
    <x v="177"/>
    <x v="0"/>
    <x v="2"/>
    <n v="170.35"/>
    <n v="168.2"/>
    <n v="171.7"/>
    <d v="1899-12-30T15:00:00"/>
    <n v="2.1500000000000057"/>
    <n v="1.3499999999999943"/>
    <n v="920"/>
    <n v="1241.9999999999948"/>
    <n v="73"/>
    <n v="1168.9999999999948"/>
    <s v="Yes"/>
    <n v="1.26210742588788E-2"/>
    <n v="201169"/>
  </r>
  <r>
    <x v="15"/>
    <x v="177"/>
    <x v="9"/>
    <x v="1"/>
    <n v="451.5"/>
    <n v="448.05"/>
    <n v="455.65"/>
    <d v="1899-12-30T15:00:00"/>
    <n v="3.4499999999999886"/>
    <n v="4.1499999999999773"/>
    <n v="575"/>
    <n v="2386.2499999999868"/>
    <n v="120"/>
    <n v="2266.2499999999868"/>
    <s v="Yes"/>
    <n v="7.6411960132890099E-3"/>
    <n v="202266.25"/>
  </r>
  <r>
    <x v="15"/>
    <x v="177"/>
    <x v="0"/>
    <x v="0"/>
    <n v="448.05"/>
    <n v="451.5"/>
    <n v="451.5"/>
    <d v="1899-12-30T10:15:00"/>
    <n v="3.4499999999999886"/>
    <n v="-3.4499999999999886"/>
    <n v="575"/>
    <n v="-1983.7499999999934"/>
    <n v="119"/>
    <n v="-2102.7499999999936"/>
    <s v="No"/>
    <n v="7.7000334784063998E-3"/>
    <n v="197897.25"/>
  </r>
  <r>
    <x v="29"/>
    <x v="178"/>
    <x v="0"/>
    <x v="2"/>
    <n v="386"/>
    <n v="383.5"/>
    <n v="388.85"/>
    <d v="1899-12-30T15:00:00"/>
    <n v="2.5"/>
    <n v="2.8500000000000227"/>
    <n v="792"/>
    <n v="2257.200000000018"/>
    <n v="142"/>
    <n v="2115.200000000018"/>
    <s v="Yes"/>
    <n v="6.4766839378238303E-3"/>
    <n v="202115.20000000001"/>
  </r>
  <r>
    <x v="30"/>
    <x v="178"/>
    <x v="5"/>
    <x v="1"/>
    <n v="285.8"/>
    <n v="284.2"/>
    <n v="284.2"/>
    <d v="1899-12-30T14:30:00"/>
    <n v="1.6000000000000227"/>
    <n v="-1.6000000000000227"/>
    <n v="1232"/>
    <n v="-1971.200000000028"/>
    <n v="162"/>
    <n v="-2133.200000000028"/>
    <s v="No"/>
    <n v="5.5983205038489204E-3"/>
    <n v="197866.79999999996"/>
  </r>
  <r>
    <x v="30"/>
    <x v="178"/>
    <x v="9"/>
    <x v="0"/>
    <n v="284.2"/>
    <n v="285.8"/>
    <n v="285.8"/>
    <d v="1899-12-30T11:00:00"/>
    <n v="1.6000000000000227"/>
    <n v="-1.6000000000000227"/>
    <n v="1232"/>
    <n v="-1971.200000000028"/>
    <n v="162"/>
    <n v="-2133.200000000028"/>
    <s v="No"/>
    <n v="5.6298381421534902E-3"/>
    <n v="197866.79999999996"/>
  </r>
  <r>
    <x v="16"/>
    <x v="179"/>
    <x v="9"/>
    <x v="2"/>
    <n v="387"/>
    <n v="382.75"/>
    <n v="387.15"/>
    <d v="1899-12-30T15:00:00"/>
    <n v="4.25"/>
    <n v="0.14999999999997726"/>
    <n v="468"/>
    <n v="70.199999999989359"/>
    <n v="84"/>
    <n v="-13.800000000010641"/>
    <s v="No"/>
    <n v="1.09819121447028E-2"/>
    <n v="199986.19999999998"/>
  </r>
  <r>
    <x v="29"/>
    <x v="179"/>
    <x v="0"/>
    <x v="0"/>
    <n v="380.35"/>
    <n v="382.8"/>
    <n v="377"/>
    <d v="1899-12-30T15:00:00"/>
    <n v="2.4499999999999886"/>
    <n v="3.3500000000000227"/>
    <n v="808"/>
    <n v="2706.8000000000184"/>
    <n v="141"/>
    <n v="2565.8000000000184"/>
    <s v="Yes"/>
    <n v="6.4414355199158401E-3"/>
    <n v="202565.80000000002"/>
  </r>
  <r>
    <x v="38"/>
    <x v="179"/>
    <x v="9"/>
    <x v="0"/>
    <n v="479"/>
    <n v="484"/>
    <n v="484"/>
    <d v="1899-12-30T12:15:00"/>
    <n v="5"/>
    <n v="-5"/>
    <n v="398"/>
    <n v="-1990"/>
    <n v="89"/>
    <n v="-2079"/>
    <s v="No"/>
    <n v="1.04384133611691E-2"/>
    <n v="197921"/>
  </r>
  <r>
    <x v="38"/>
    <x v="179"/>
    <x v="10"/>
    <x v="1"/>
    <n v="484"/>
    <n v="479"/>
    <n v="485.55"/>
    <d v="1899-12-30T15:00:00"/>
    <n v="5"/>
    <n v="1.5500000000000114"/>
    <n v="398"/>
    <n v="616.90000000000452"/>
    <n v="89"/>
    <n v="527.90000000000452"/>
    <s v="Yes"/>
    <n v="1.03305785123967E-2"/>
    <n v="200527.9"/>
  </r>
  <r>
    <x v="31"/>
    <x v="179"/>
    <x v="8"/>
    <x v="2"/>
    <n v="265.5"/>
    <n v="264"/>
    <n v="267.35000000000002"/>
    <d v="1899-12-30T15:00:00"/>
    <n v="1.5"/>
    <n v="1.8500000000000227"/>
    <n v="1313"/>
    <n v="2429.0500000000297"/>
    <n v="161"/>
    <n v="2268.0500000000297"/>
    <s v="Yes"/>
    <n v="5.6497175141242903E-3"/>
    <n v="202268.05000000002"/>
  </r>
  <r>
    <x v="39"/>
    <x v="179"/>
    <x v="0"/>
    <x v="2"/>
    <n v="208"/>
    <n v="207.4"/>
    <n v="209"/>
    <d v="1899-12-30T15:00:00"/>
    <n v="0.59999999999999432"/>
    <n v="1"/>
    <n v="3210"/>
    <n v="3210"/>
    <n v="308"/>
    <n v="2902"/>
    <s v="Yes"/>
    <n v="2.8846153846153601E-3"/>
    <n v="202902"/>
  </r>
  <r>
    <x v="32"/>
    <x v="179"/>
    <x v="0"/>
    <x v="2"/>
    <n v="509.95"/>
    <n v="505.35"/>
    <n v="516.5"/>
    <d v="1899-12-30T15:00:00"/>
    <n v="4.5999999999999659"/>
    <n v="6.5500000000000114"/>
    <n v="432"/>
    <n v="2829.6000000000049"/>
    <n v="102"/>
    <n v="2727.6000000000049"/>
    <s v="Yes"/>
    <n v="9.0204922051180803E-3"/>
    <n v="202727.6"/>
  </r>
  <r>
    <x v="10"/>
    <x v="179"/>
    <x v="13"/>
    <x v="3"/>
    <n v="3897.45"/>
    <n v="3915"/>
    <n v="3871.75"/>
    <d v="1899-12-30T15:00:00"/>
    <n v="17.550000000000182"/>
    <n v="25.699999999999818"/>
    <n v="113"/>
    <n v="2904.0999999999794"/>
    <n v="202"/>
    <n v="2702.0999999999794"/>
    <s v="Yes"/>
    <n v="4.5029442327676299E-3"/>
    <n v="202702.09999999998"/>
  </r>
  <r>
    <x v="10"/>
    <x v="179"/>
    <x v="13"/>
    <x v="2"/>
    <n v="3915"/>
    <n v="3897.45"/>
    <n v="3897.45"/>
    <d v="1899-12-30T12:30:00"/>
    <n v="17.550000000000182"/>
    <n v="-17.550000000000182"/>
    <n v="113"/>
    <n v="-1983.1500000000206"/>
    <n v="204"/>
    <n v="-2187.1500000000206"/>
    <s v="No"/>
    <n v="4.4827586206897E-3"/>
    <n v="197812.84999999998"/>
  </r>
  <r>
    <x v="20"/>
    <x v="180"/>
    <x v="9"/>
    <x v="3"/>
    <n v="1157.6500000000001"/>
    <n v="1159.05"/>
    <n v="1159.05"/>
    <d v="1899-12-30T10:15:00"/>
    <n v="1.3999999999998636"/>
    <n v="-1.3999999999998636"/>
    <n v="1405"/>
    <n v="-1966.9999999998083"/>
    <n v="749"/>
    <n v="-2715.9999999998081"/>
    <s v="No"/>
    <n v="1.2093465209690899E-3"/>
    <n v="197284.0000000002"/>
  </r>
  <r>
    <x v="20"/>
    <x v="180"/>
    <x v="9"/>
    <x v="2"/>
    <n v="1159.05"/>
    <n v="1157.6500000000001"/>
    <n v="1157.6500000000001"/>
    <d v="1899-12-30T10:15:00"/>
    <n v="1.3999999999998636"/>
    <n v="-1.3999999999998636"/>
    <n v="1405"/>
    <n v="-1966.9999999998083"/>
    <n v="749"/>
    <n v="-2715.9999999998081"/>
    <s v="No"/>
    <n v="1.2078857685172001E-3"/>
    <n v="197284.0000000002"/>
  </r>
  <r>
    <x v="23"/>
    <x v="180"/>
    <x v="3"/>
    <x v="2"/>
    <n v="1154.8"/>
    <n v="1147.3"/>
    <n v="1147.3"/>
    <d v="1899-12-30T10:45:00"/>
    <n v="7.5"/>
    <n v="-7.5"/>
    <n v="265"/>
    <n v="-1987.5"/>
    <n v="141"/>
    <n v="-2128.5"/>
    <s v="No"/>
    <n v="6.4946311049532404E-3"/>
    <n v="197871.5"/>
  </r>
  <r>
    <x v="23"/>
    <x v="180"/>
    <x v="3"/>
    <x v="3"/>
    <n v="1147.3"/>
    <n v="1154.8"/>
    <n v="1154.8"/>
    <d v="1899-12-30T11:30:00"/>
    <n v="7.5"/>
    <n v="-7.5"/>
    <n v="265"/>
    <n v="-1987.5"/>
    <n v="141"/>
    <n v="-2128.5"/>
    <s v="No"/>
    <n v="6.5370870739998302E-3"/>
    <n v="197871.5"/>
  </r>
  <r>
    <x v="36"/>
    <x v="180"/>
    <x v="0"/>
    <x v="2"/>
    <n v="1033.0999999999999"/>
    <n v="1026.8499999999999"/>
    <n v="1033.45"/>
    <d v="1899-12-30T15:00:00"/>
    <n v="6.25"/>
    <n v="0.35000000000013642"/>
    <n v="318"/>
    <n v="111.30000000004338"/>
    <n v="152"/>
    <n v="-40.699999999956617"/>
    <s v="No"/>
    <n v="6.0497531700706604E-3"/>
    <n v="199959.30000000005"/>
  </r>
  <r>
    <x v="6"/>
    <x v="180"/>
    <x v="6"/>
    <x v="2"/>
    <n v="425.8"/>
    <n v="422.35"/>
    <n v="422.35"/>
    <d v="1899-12-30T10:30:00"/>
    <n v="3.4499999999999886"/>
    <n v="-3.4499999999999886"/>
    <n v="575"/>
    <n v="-1983.7499999999934"/>
    <n v="113"/>
    <n v="-2096.7499999999936"/>
    <s v="No"/>
    <n v="8.1023954908407397E-3"/>
    <n v="197903.25"/>
  </r>
  <r>
    <x v="6"/>
    <x v="180"/>
    <x v="6"/>
    <x v="3"/>
    <n v="422.35"/>
    <n v="425.8"/>
    <n v="422.85"/>
    <d v="1899-12-30T15:00:00"/>
    <n v="3.4499999999999886"/>
    <n v="-0.5"/>
    <n v="575"/>
    <n v="-287.5"/>
    <n v="112"/>
    <n v="-399.5"/>
    <s v="No"/>
    <n v="8.1685805611459404E-3"/>
    <n v="199600.5"/>
  </r>
  <r>
    <x v="3"/>
    <x v="181"/>
    <x v="13"/>
    <x v="2"/>
    <n v="506"/>
    <n v="502.8"/>
    <n v="502.8"/>
    <d v="1899-12-30T12:30:00"/>
    <n v="3.1999999999999886"/>
    <n v="-3.1999999999999886"/>
    <n v="620"/>
    <n v="-1983.999999999993"/>
    <n v="144"/>
    <n v="-2127.9999999999927"/>
    <s v="No"/>
    <n v="6.3241106719367397E-3"/>
    <n v="197872"/>
  </r>
  <r>
    <x v="3"/>
    <x v="181"/>
    <x v="13"/>
    <x v="3"/>
    <n v="502.8"/>
    <n v="506"/>
    <n v="503.55"/>
    <d v="1899-12-30T15:00:00"/>
    <n v="3.1999999999999886"/>
    <n v="-0.75"/>
    <n v="620"/>
    <n v="-465"/>
    <n v="144"/>
    <n v="-609"/>
    <s v="No"/>
    <n v="6.3643595863166003E-3"/>
    <n v="199391"/>
  </r>
  <r>
    <x v="38"/>
    <x v="181"/>
    <x v="14"/>
    <x v="2"/>
    <n v="483.5"/>
    <n v="480"/>
    <n v="488.95"/>
    <d v="1899-12-30T15:00:00"/>
    <n v="3.5"/>
    <n v="5.4499999999999886"/>
    <n v="567"/>
    <n v="3090.1499999999937"/>
    <n v="127"/>
    <n v="2963.1499999999937"/>
    <s v="Yes"/>
    <n v="7.2388831437435403E-3"/>
    <n v="202963.15"/>
  </r>
  <r>
    <x v="26"/>
    <x v="181"/>
    <x v="0"/>
    <x v="2"/>
    <n v="275.39999999999998"/>
    <n v="274.05"/>
    <n v="277.2"/>
    <d v="1899-12-30T15:00:00"/>
    <n v="1.3499999999999659"/>
    <n v="1.8000000000000114"/>
    <n v="1456"/>
    <n v="2620.8000000000166"/>
    <n v="186"/>
    <n v="2434.8000000000166"/>
    <s v="Yes"/>
    <n v="4.9019607843135997E-3"/>
    <n v="202434.80000000002"/>
  </r>
  <r>
    <x v="25"/>
    <x v="181"/>
    <x v="9"/>
    <x v="2"/>
    <n v="900.75"/>
    <n v="895.8"/>
    <n v="907.95"/>
    <d v="1899-12-30T15:00:00"/>
    <n v="4.9500000000000455"/>
    <n v="7.2000000000000455"/>
    <n v="402"/>
    <n v="2894.4000000000183"/>
    <n v="168"/>
    <n v="2726.4000000000183"/>
    <s v="Yes"/>
    <n v="5.49542048293094E-3"/>
    <n v="202726.40000000002"/>
  </r>
  <r>
    <x v="17"/>
    <x v="181"/>
    <x v="13"/>
    <x v="0"/>
    <n v="3735"/>
    <n v="3763.85"/>
    <n v="3706"/>
    <d v="1899-12-30T15:00:00"/>
    <n v="28.849999999999909"/>
    <n v="29"/>
    <n v="69"/>
    <n v="2001"/>
    <n v="119"/>
    <n v="1882"/>
    <s v="Yes"/>
    <n v="7.7242302543507101E-3"/>
    <n v="201882"/>
  </r>
  <r>
    <x v="4"/>
    <x v="181"/>
    <x v="6"/>
    <x v="2"/>
    <n v="274.45"/>
    <n v="273.5"/>
    <n v="273.5"/>
    <d v="1899-12-30T10:30:00"/>
    <n v="0.94999999999998863"/>
    <n v="-0.94999999999998863"/>
    <n v="2055"/>
    <n v="-1952.2499999999766"/>
    <n v="259"/>
    <n v="-2211.2499999999764"/>
    <s v="No"/>
    <n v="3.4614683913280699E-3"/>
    <n v="197788.75000000003"/>
  </r>
  <r>
    <x v="4"/>
    <x v="181"/>
    <x v="6"/>
    <x v="3"/>
    <n v="273.5"/>
    <n v="274.45"/>
    <n v="272.39999999999998"/>
    <d v="1899-12-30T15:00:00"/>
    <n v="0.94999999999998863"/>
    <n v="1.1000000000000227"/>
    <n v="2055"/>
    <n v="2260.5000000000468"/>
    <n v="259"/>
    <n v="2001.5000000000468"/>
    <s v="Yes"/>
    <n v="3.4734917733089199E-3"/>
    <n v="202001.50000000006"/>
  </r>
  <r>
    <x v="5"/>
    <x v="181"/>
    <x v="0"/>
    <x v="2"/>
    <n v="911.8"/>
    <n v="905.95"/>
    <n v="920.9"/>
    <d v="1899-12-30T15:00:00"/>
    <n v="5.8499999999999091"/>
    <n v="9.1000000000000227"/>
    <n v="340"/>
    <n v="3094.0000000000077"/>
    <n v="144"/>
    <n v="2950.0000000000077"/>
    <s v="Yes"/>
    <n v="6.4158806755866497E-3"/>
    <n v="202950"/>
  </r>
  <r>
    <x v="31"/>
    <x v="181"/>
    <x v="2"/>
    <x v="3"/>
    <n v="265.8"/>
    <n v="267.2"/>
    <n v="266.2"/>
    <d v="1899-12-30T15:00:00"/>
    <n v="1.3999999999999773"/>
    <n v="-0.39999999999997726"/>
    <n v="1405"/>
    <n v="-561.99999999996805"/>
    <n v="172"/>
    <n v="-733.99999999996805"/>
    <s v="No"/>
    <n v="5.2671181339352001E-3"/>
    <n v="199266.00000000003"/>
  </r>
  <r>
    <x v="31"/>
    <x v="181"/>
    <x v="2"/>
    <x v="2"/>
    <n v="267.2"/>
    <n v="265.8"/>
    <n v="265.8"/>
    <d v="1899-12-30T11:45:00"/>
    <n v="1.3999999999999773"/>
    <n v="-1.3999999999999773"/>
    <n v="1405"/>
    <n v="-1966.9999999999682"/>
    <n v="173"/>
    <n v="-2139.9999999999682"/>
    <s v="No"/>
    <n v="5.2395209580837496E-3"/>
    <n v="197860.00000000003"/>
  </r>
  <r>
    <x v="6"/>
    <x v="181"/>
    <x v="0"/>
    <x v="2"/>
    <n v="422.45"/>
    <n v="418.5"/>
    <n v="425.3"/>
    <d v="1899-12-30T15:00:00"/>
    <n v="3.9499999999999886"/>
    <n v="2.8500000000000227"/>
    <n v="503"/>
    <n v="1433.5500000000116"/>
    <n v="99"/>
    <n v="1334.5500000000116"/>
    <s v="Yes"/>
    <n v="9.3502189608237404E-3"/>
    <n v="201334.55000000002"/>
  </r>
  <r>
    <x v="23"/>
    <x v="182"/>
    <x v="7"/>
    <x v="2"/>
    <n v="1161.9000000000001"/>
    <n v="1155.3499999999999"/>
    <n v="1155.3499999999999"/>
    <d v="1899-12-30T11:15:00"/>
    <n v="6.5500000000001819"/>
    <n v="-6.5500000000001819"/>
    <n v="304"/>
    <n v="-1991.2000000000553"/>
    <n v="163"/>
    <n v="-2154.2000000000553"/>
    <s v="No"/>
    <n v="5.6373181857304203E-3"/>
    <n v="197845.79999999993"/>
  </r>
  <r>
    <x v="23"/>
    <x v="182"/>
    <x v="7"/>
    <x v="3"/>
    <n v="1155.3499999999999"/>
    <n v="1161.9000000000001"/>
    <n v="1157"/>
    <d v="1899-12-30T15:00:00"/>
    <n v="6.5500000000001819"/>
    <n v="-1.6500000000000909"/>
    <n v="304"/>
    <n v="-501.60000000002765"/>
    <n v="162"/>
    <n v="-663.60000000002765"/>
    <s v="No"/>
    <n v="5.6692777080539899E-3"/>
    <n v="199336.39999999997"/>
  </r>
  <r>
    <x v="39"/>
    <x v="183"/>
    <x v="0"/>
    <x v="2"/>
    <n v="202.5"/>
    <n v="202.05"/>
    <n v="204.6"/>
    <d v="1899-12-30T15:00:00"/>
    <n v="0.44999999999998863"/>
    <n v="2.0999999999999943"/>
    <n v="4228"/>
    <n v="8878.7999999999756"/>
    <n v="396"/>
    <n v="8482.7999999999756"/>
    <s v="Yes"/>
    <n v="2.2222222222221702E-3"/>
    <n v="208482.8"/>
  </r>
  <r>
    <x v="30"/>
    <x v="183"/>
    <x v="3"/>
    <x v="2"/>
    <n v="287.95"/>
    <n v="287"/>
    <n v="287"/>
    <d v="1899-12-30T10:45:00"/>
    <n v="0.94999999999998863"/>
    <n v="-0.94999999999998863"/>
    <n v="2055"/>
    <n v="-1952.2499999999766"/>
    <n v="272"/>
    <n v="-2224.2499999999764"/>
    <s v="No"/>
    <n v="3.2991838860913E-3"/>
    <n v="197775.75000000003"/>
  </r>
  <r>
    <x v="30"/>
    <x v="183"/>
    <x v="3"/>
    <x v="3"/>
    <n v="287"/>
    <n v="287.95"/>
    <n v="286.85000000000002"/>
    <d v="1899-12-30T15:00:00"/>
    <n v="0.94999999999998863"/>
    <n v="0.14999999999997726"/>
    <n v="2055"/>
    <n v="308.24999999995327"/>
    <n v="272"/>
    <n v="36.249999999953275"/>
    <s v="Yes"/>
    <n v="3.3101045296166798E-3"/>
    <n v="200036.24999999994"/>
  </r>
  <r>
    <x v="20"/>
    <x v="184"/>
    <x v="10"/>
    <x v="3"/>
    <n v="1166"/>
    <n v="1171.8499999999999"/>
    <n v="1159.6500000000001"/>
    <d v="1899-12-30T15:00:00"/>
    <n v="5.8499999999999091"/>
    <n v="6.3499999999999091"/>
    <n v="340"/>
    <n v="2158.9999999999691"/>
    <n v="182"/>
    <n v="1976.9999999999691"/>
    <s v="Yes"/>
    <n v="5.0171526586620099E-3"/>
    <n v="201976.99999999997"/>
  </r>
  <r>
    <x v="20"/>
    <x v="184"/>
    <x v="10"/>
    <x v="2"/>
    <n v="1171.8499999999999"/>
    <n v="1166"/>
    <n v="1166"/>
    <d v="1899-12-30T12:15:00"/>
    <n v="5.8499999999999091"/>
    <n v="-5.8499999999999091"/>
    <n v="340"/>
    <n v="-1988.9999999999691"/>
    <n v="183"/>
    <n v="-2171.9999999999691"/>
    <s v="No"/>
    <n v="4.9921064982718904E-3"/>
    <n v="197828.00000000003"/>
  </r>
  <r>
    <x v="0"/>
    <x v="184"/>
    <x v="12"/>
    <x v="2"/>
    <n v="3200"/>
    <n v="3153.1"/>
    <n v="3153.1"/>
    <d v="1899-12-30T14:15:00"/>
    <n v="46.900000000000091"/>
    <n v="-46.900000000000091"/>
    <n v="42"/>
    <n v="-1969.8000000000038"/>
    <n v="62"/>
    <n v="-2031.8000000000038"/>
    <s v="No"/>
    <n v="1.4656249999999999E-2"/>
    <n v="197968.19999999998"/>
  </r>
  <r>
    <x v="0"/>
    <x v="184"/>
    <x v="12"/>
    <x v="3"/>
    <n v="3153.1"/>
    <n v="3200"/>
    <n v="3145.5"/>
    <d v="1899-12-30T15:00:00"/>
    <n v="46.900000000000091"/>
    <n v="7.5999999999999091"/>
    <n v="42"/>
    <n v="319.19999999999618"/>
    <n v="61"/>
    <n v="258.19999999999618"/>
    <s v="Yes"/>
    <n v="1.48742507373696E-2"/>
    <n v="200258.19999999998"/>
  </r>
  <r>
    <x v="31"/>
    <x v="184"/>
    <x v="0"/>
    <x v="0"/>
    <n v="264.89999999999998"/>
    <n v="266.60000000000002"/>
    <n v="265.55"/>
    <d v="1899-12-30T15:00:00"/>
    <n v="1.7000000000000455"/>
    <n v="-0.65000000000003411"/>
    <n v="1160"/>
    <n v="-754.00000000003956"/>
    <n v="142"/>
    <n v="-896.00000000003956"/>
    <s v="No"/>
    <n v="6.4175160437902803E-3"/>
    <n v="199103.99999999997"/>
  </r>
  <r>
    <x v="12"/>
    <x v="184"/>
    <x v="0"/>
    <x v="0"/>
    <n v="175.8"/>
    <n v="176.9"/>
    <n v="174.95"/>
    <d v="1899-12-30T15:00:00"/>
    <n v="1.0999999999999943"/>
    <n v="0.85000000000002274"/>
    <n v="1780"/>
    <n v="1513.0000000000405"/>
    <n v="144"/>
    <n v="1369.0000000000405"/>
    <s v="Yes"/>
    <n v="6.2571103526734596E-3"/>
    <n v="201369.00000000003"/>
  </r>
  <r>
    <x v="24"/>
    <x v="184"/>
    <x v="0"/>
    <x v="2"/>
    <n v="2482.1999999999998"/>
    <n v="2465.8000000000002"/>
    <n v="2502.0500000000002"/>
    <d v="1899-12-30T15:00:00"/>
    <n v="16.399999999999636"/>
    <n v="19.850000000000364"/>
    <n v="121"/>
    <n v="2401.850000000044"/>
    <n v="139"/>
    <n v="2262.850000000044"/>
    <s v="Yes"/>
    <n v="6.60704214003692E-3"/>
    <n v="202262.85000000003"/>
  </r>
  <r>
    <x v="8"/>
    <x v="185"/>
    <x v="0"/>
    <x v="0"/>
    <n v="582.04999999999995"/>
    <n v="585.35"/>
    <n v="585.35"/>
    <d v="1899-12-30T13:15:00"/>
    <n v="3.3000000000000682"/>
    <n v="-3.3000000000000682"/>
    <n v="601"/>
    <n v="-1983.3000000000411"/>
    <n v="162"/>
    <n v="-2145.3000000000411"/>
    <s v="No"/>
    <n v="5.6696160123701897E-3"/>
    <n v="197854.69999999995"/>
  </r>
  <r>
    <x v="8"/>
    <x v="185"/>
    <x v="4"/>
    <x v="1"/>
    <n v="585.35"/>
    <n v="582.04999999999995"/>
    <n v="589.54999999999995"/>
    <d v="1899-12-30T15:00:00"/>
    <n v="3.3000000000000682"/>
    <n v="4.1999999999999318"/>
    <n v="601"/>
    <n v="2524.1999999999589"/>
    <n v="163"/>
    <n v="2361.1999999999589"/>
    <s v="Yes"/>
    <n v="5.6376526864270401E-3"/>
    <n v="202361.19999999995"/>
  </r>
  <r>
    <x v="18"/>
    <x v="185"/>
    <x v="0"/>
    <x v="0"/>
    <n v="2373"/>
    <n v="2383.65"/>
    <n v="2383.65"/>
    <d v="1899-12-30T12:15:00"/>
    <n v="10.650000000000091"/>
    <n v="-10.650000000000091"/>
    <n v="187"/>
    <n v="-1991.550000000017"/>
    <n v="205"/>
    <n v="-2196.550000000017"/>
    <s v="No"/>
    <n v="4.4879898862200101E-3"/>
    <n v="197803.44999999998"/>
  </r>
  <r>
    <x v="18"/>
    <x v="185"/>
    <x v="10"/>
    <x v="1"/>
    <n v="2383.65"/>
    <n v="2373"/>
    <n v="2373"/>
    <d v="1899-12-30T12:15:00"/>
    <n v="10.650000000000091"/>
    <n v="-10.650000000000091"/>
    <n v="187"/>
    <n v="-1991.550000000017"/>
    <n v="205"/>
    <n v="-2196.550000000017"/>
    <s v="No"/>
    <n v="4.4679378264426799E-3"/>
    <n v="197803.44999999998"/>
  </r>
  <r>
    <x v="21"/>
    <x v="185"/>
    <x v="3"/>
    <x v="3"/>
    <n v="1793.3"/>
    <n v="1797.8"/>
    <n v="1797.8"/>
    <d v="1899-12-30T11:30:00"/>
    <n v="4.5"/>
    <n v="-4.5"/>
    <n v="442"/>
    <n v="-1989"/>
    <n v="366"/>
    <n v="-2355"/>
    <s v="No"/>
    <n v="2.5093403223108201E-3"/>
    <n v="197645"/>
  </r>
  <r>
    <x v="21"/>
    <x v="185"/>
    <x v="3"/>
    <x v="2"/>
    <n v="1797.8"/>
    <n v="1793.3"/>
    <n v="1793.3"/>
    <d v="1899-12-30T10:45:00"/>
    <n v="4.5"/>
    <n v="-4.5"/>
    <n v="442"/>
    <n v="-1989"/>
    <n v="366"/>
    <n v="-2355"/>
    <s v="No"/>
    <n v="2.5030592946935098E-3"/>
    <n v="197645"/>
  </r>
  <r>
    <x v="37"/>
    <x v="185"/>
    <x v="9"/>
    <x v="3"/>
    <n v="252.05"/>
    <n v="252.8"/>
    <n v="251.3"/>
    <d v="1899-12-30T15:00:00"/>
    <n v="0.75"/>
    <n v="0.75"/>
    <n v="2587"/>
    <n v="1940.25"/>
    <n v="300"/>
    <n v="1640.25"/>
    <s v="Yes"/>
    <n v="2.9756000793493402E-3"/>
    <n v="201640.25"/>
  </r>
  <r>
    <x v="37"/>
    <x v="185"/>
    <x v="9"/>
    <x v="2"/>
    <n v="252.8"/>
    <n v="252.05"/>
    <n v="252.05"/>
    <d v="1899-12-30T10:15:00"/>
    <n v="0.75"/>
    <n v="-0.75"/>
    <n v="2587"/>
    <n v="-1940.25"/>
    <n v="301"/>
    <n v="-2241.25"/>
    <s v="No"/>
    <n v="2.96677215189873E-3"/>
    <n v="197758.75"/>
  </r>
  <r>
    <x v="32"/>
    <x v="185"/>
    <x v="0"/>
    <x v="0"/>
    <n v="535.45000000000005"/>
    <n v="539"/>
    <n v="539"/>
    <d v="1899-12-30T14:30:00"/>
    <n v="3.5499999999999545"/>
    <n v="-3.5499999999999545"/>
    <n v="559"/>
    <n v="-1984.4499999999746"/>
    <n v="139"/>
    <n v="-2123.4499999999744"/>
    <s v="No"/>
    <n v="6.6299374358015804E-3"/>
    <n v="197876.55000000002"/>
  </r>
  <r>
    <x v="14"/>
    <x v="185"/>
    <x v="0"/>
    <x v="2"/>
    <n v="619.5"/>
    <n v="614.45000000000005"/>
    <n v="623.9"/>
    <d v="1899-12-30T15:00:00"/>
    <n v="5.0499999999999545"/>
    <n v="4.3999999999999773"/>
    <n v="394"/>
    <n v="1733.599999999991"/>
    <n v="113"/>
    <n v="1620.599999999991"/>
    <s v="Yes"/>
    <n v="8.1517352703792591E-3"/>
    <n v="201620.59999999998"/>
  </r>
  <r>
    <x v="30"/>
    <x v="185"/>
    <x v="16"/>
    <x v="2"/>
    <n v="293.05"/>
    <n v="291.64999999999998"/>
    <n v="291.64999999999998"/>
    <d v="1899-12-30T12:45:00"/>
    <n v="1.4000000000000341"/>
    <n v="-1.4000000000000341"/>
    <n v="1405"/>
    <n v="-1967.000000000048"/>
    <n v="189"/>
    <n v="-2156.0000000000482"/>
    <s v="No"/>
    <n v="4.7773417505546298E-3"/>
    <n v="197843.99999999994"/>
  </r>
  <r>
    <x v="30"/>
    <x v="185"/>
    <x v="16"/>
    <x v="3"/>
    <n v="291.64999999999998"/>
    <n v="293.05"/>
    <n v="293.05"/>
    <d v="1899-12-30T14:00:00"/>
    <n v="1.4000000000000341"/>
    <n v="-1.4000000000000341"/>
    <n v="1405"/>
    <n v="-1967.000000000048"/>
    <n v="189"/>
    <n v="-2156.0000000000482"/>
    <s v="No"/>
    <n v="4.8002743013887701E-3"/>
    <n v="197843.99999999994"/>
  </r>
  <r>
    <x v="9"/>
    <x v="186"/>
    <x v="1"/>
    <x v="1"/>
    <n v="31440"/>
    <n v="31361"/>
    <n v="31361"/>
    <d v="1899-12-30T14:30:00"/>
    <n v="79"/>
    <n v="-79"/>
    <n v="25"/>
    <n v="-1975"/>
    <n v="362"/>
    <n v="-2337"/>
    <s v="No"/>
    <n v="2.5127226463104299E-3"/>
    <n v="197663"/>
  </r>
  <r>
    <x v="9"/>
    <x v="186"/>
    <x v="0"/>
    <x v="0"/>
    <n v="31361"/>
    <n v="31440"/>
    <n v="31440"/>
    <d v="1899-12-30T14:00:00"/>
    <n v="79"/>
    <n v="-79"/>
    <n v="25"/>
    <n v="-1975"/>
    <n v="362"/>
    <n v="-2337"/>
    <s v="No"/>
    <n v="2.51905232613756E-3"/>
    <n v="197663"/>
  </r>
  <r>
    <x v="14"/>
    <x v="186"/>
    <x v="15"/>
    <x v="2"/>
    <n v="632.6"/>
    <n v="625.85"/>
    <n v="625.85"/>
    <d v="1899-12-30T13:00:00"/>
    <n v="6.75"/>
    <n v="-6.75"/>
    <n v="295"/>
    <n v="-1991.25"/>
    <n v="86"/>
    <n v="-2077.25"/>
    <s v="No"/>
    <n v="1.06702497628833E-2"/>
    <n v="197922.75"/>
  </r>
  <r>
    <x v="14"/>
    <x v="186"/>
    <x v="15"/>
    <x v="3"/>
    <n v="625.85"/>
    <n v="632.6"/>
    <n v="625.20000000000005"/>
    <d v="1899-12-30T15:00:00"/>
    <n v="6.75"/>
    <n v="0.64999999999997726"/>
    <n v="295"/>
    <n v="191.74999999999329"/>
    <n v="85"/>
    <n v="106.74999999999329"/>
    <s v="Yes"/>
    <n v="1.0785331948549999E-2"/>
    <n v="200106.75"/>
  </r>
  <r>
    <x v="7"/>
    <x v="186"/>
    <x v="0"/>
    <x v="0"/>
    <n v="808.5"/>
    <n v="811"/>
    <n v="803"/>
    <d v="1899-12-30T15:00:00"/>
    <n v="2.5"/>
    <n v="5.5"/>
    <n v="792"/>
    <n v="4356"/>
    <n v="294"/>
    <n v="4062"/>
    <s v="Yes"/>
    <n v="3.09214594928881E-3"/>
    <n v="204062"/>
  </r>
  <r>
    <x v="17"/>
    <x v="187"/>
    <x v="11"/>
    <x v="1"/>
    <n v="3791.8"/>
    <n v="3775"/>
    <n v="3775"/>
    <d v="1899-12-30T15:00:00"/>
    <n v="16.800000000000182"/>
    <n v="-16.800000000000182"/>
    <n v="118"/>
    <n v="-1982.4000000000215"/>
    <n v="206"/>
    <n v="-2188.4000000000215"/>
    <s v="No"/>
    <n v="4.4306134289783701E-3"/>
    <n v="197811.59999999998"/>
  </r>
  <r>
    <x v="17"/>
    <x v="187"/>
    <x v="13"/>
    <x v="0"/>
    <n v="3775"/>
    <n v="3791.8"/>
    <n v="3791.8"/>
    <d v="1899-12-30T13:30:00"/>
    <n v="16.800000000000182"/>
    <n v="-16.800000000000182"/>
    <n v="118"/>
    <n v="-1982.4000000000215"/>
    <n v="206"/>
    <n v="-2188.4000000000215"/>
    <s v="No"/>
    <n v="4.4503311258278604E-3"/>
    <n v="197811.59999999998"/>
  </r>
  <r>
    <x v="37"/>
    <x v="187"/>
    <x v="3"/>
    <x v="0"/>
    <n v="252"/>
    <n v="253.35"/>
    <n v="252.05"/>
    <d v="1899-12-30T15:00:00"/>
    <n v="1.3499999999999943"/>
    <n v="-5.0000000000011369E-2"/>
    <n v="1456"/>
    <n v="-72.800000000016553"/>
    <n v="169"/>
    <n v="-241.80000000001655"/>
    <s v="No"/>
    <n v="5.3571428571428303E-3"/>
    <n v="199758.19999999998"/>
  </r>
  <r>
    <x v="10"/>
    <x v="187"/>
    <x v="0"/>
    <x v="0"/>
    <n v="4010"/>
    <n v="4036"/>
    <n v="3999.4"/>
    <d v="1899-12-30T15:00:00"/>
    <n v="26"/>
    <n v="10.599999999999909"/>
    <n v="76"/>
    <n v="805.59999999999309"/>
    <n v="141"/>
    <n v="664.59999999999309"/>
    <s v="Yes"/>
    <n v="6.4837905236907701E-3"/>
    <n v="200664.6"/>
  </r>
  <r>
    <x v="22"/>
    <x v="188"/>
    <x v="8"/>
    <x v="3"/>
    <n v="440.05"/>
    <n v="443.5"/>
    <n v="437.55"/>
    <d v="1899-12-30T15:00:00"/>
    <n v="3.4499999999999886"/>
    <n v="2.5"/>
    <n v="575"/>
    <n v="1437.5"/>
    <n v="117"/>
    <n v="1320.5"/>
    <s v="Yes"/>
    <n v="7.8400181797522797E-3"/>
    <n v="201320.5"/>
  </r>
  <r>
    <x v="22"/>
    <x v="188"/>
    <x v="8"/>
    <x v="2"/>
    <n v="443.5"/>
    <n v="440.05"/>
    <n v="440.05"/>
    <d v="1899-12-30T11:30:00"/>
    <n v="3.4499999999999886"/>
    <n v="-3.4499999999999886"/>
    <n v="575"/>
    <n v="-1983.7499999999934"/>
    <n v="117"/>
    <n v="-2100.7499999999936"/>
    <s v="No"/>
    <n v="7.7790304396843004E-3"/>
    <n v="197899.25"/>
  </r>
  <r>
    <x v="27"/>
    <x v="188"/>
    <x v="7"/>
    <x v="3"/>
    <n v="7877"/>
    <n v="7895"/>
    <n v="7895"/>
    <d v="1899-12-30T11:15:00"/>
    <n v="18"/>
    <n v="-18"/>
    <n v="110"/>
    <n v="-1980"/>
    <n v="400"/>
    <n v="-2380"/>
    <s v="No"/>
    <n v="2.2851339342389201E-3"/>
    <n v="197620"/>
  </r>
  <r>
    <x v="27"/>
    <x v="188"/>
    <x v="7"/>
    <x v="2"/>
    <n v="7895"/>
    <n v="7877"/>
    <n v="7877"/>
    <d v="1899-12-30T11:15:00"/>
    <n v="18"/>
    <n v="-18"/>
    <n v="110"/>
    <n v="-1980"/>
    <n v="400"/>
    <n v="-2380"/>
    <s v="No"/>
    <n v="2.2799240025332501E-3"/>
    <n v="197620"/>
  </r>
  <r>
    <x v="8"/>
    <x v="189"/>
    <x v="9"/>
    <x v="0"/>
    <n v="616.25"/>
    <n v="620.5"/>
    <n v="610.1"/>
    <d v="1899-12-30T15:00:00"/>
    <n v="4.25"/>
    <n v="6.1499999999999773"/>
    <n v="468"/>
    <n v="2878.1999999999894"/>
    <n v="133"/>
    <n v="2745.1999999999894"/>
    <s v="Yes"/>
    <n v="6.8965517241379301E-3"/>
    <n v="202745.19999999998"/>
  </r>
  <r>
    <x v="2"/>
    <x v="189"/>
    <x v="15"/>
    <x v="3"/>
    <n v="1714.85"/>
    <n v="1719.5"/>
    <n v="1707.7"/>
    <d v="1899-12-30T15:00:00"/>
    <n v="4.6500000000000909"/>
    <n v="7.1499999999998636"/>
    <n v="427"/>
    <n v="3053.049999999942"/>
    <n v="337"/>
    <n v="2716.049999999942"/>
    <s v="Yes"/>
    <n v="2.7116074292212701E-3"/>
    <n v="202716.04999999993"/>
  </r>
  <r>
    <x v="2"/>
    <x v="189"/>
    <x v="15"/>
    <x v="2"/>
    <n v="1719.5"/>
    <n v="1714.85"/>
    <n v="1714.85"/>
    <d v="1899-12-30T13:00:00"/>
    <n v="4.6500000000000909"/>
    <n v="-4.6500000000000909"/>
    <n v="427"/>
    <n v="-1985.5500000000388"/>
    <n v="338"/>
    <n v="-2323.5500000000388"/>
    <s v="No"/>
    <n v="2.7042744984007499E-3"/>
    <n v="197676.44999999995"/>
  </r>
  <r>
    <x v="31"/>
    <x v="189"/>
    <x v="0"/>
    <x v="0"/>
    <n v="267.10000000000002"/>
    <n v="267.60000000000002"/>
    <n v="267.60000000000002"/>
    <d v="1899-12-30T10:15:00"/>
    <n v="0.5"/>
    <n v="-0.5"/>
    <n v="3824"/>
    <n v="-1912"/>
    <n v="471"/>
    <n v="-2383"/>
    <s v="No"/>
    <n v="1.87195806813927E-3"/>
    <n v="197617"/>
  </r>
  <r>
    <x v="31"/>
    <x v="189"/>
    <x v="9"/>
    <x v="1"/>
    <n v="267.60000000000002"/>
    <n v="267.10000000000002"/>
    <n v="270.35000000000002"/>
    <d v="1899-12-30T15:00:00"/>
    <n v="0.5"/>
    <n v="2.75"/>
    <n v="3824"/>
    <n v="10516"/>
    <n v="474"/>
    <n v="10042"/>
    <s v="Yes"/>
    <n v="1.8684603886397601E-3"/>
    <n v="210042"/>
  </r>
  <r>
    <x v="27"/>
    <x v="189"/>
    <x v="2"/>
    <x v="0"/>
    <n v="7785"/>
    <n v="7840.5"/>
    <n v="7840.5"/>
    <d v="1899-12-30T13:30:00"/>
    <n v="55.5"/>
    <n v="-55.5"/>
    <n v="36"/>
    <n v="-1998"/>
    <n v="130"/>
    <n v="-2128"/>
    <s v="No"/>
    <n v="7.1290944123314102E-3"/>
    <n v="197872"/>
  </r>
  <r>
    <x v="27"/>
    <x v="189"/>
    <x v="11"/>
    <x v="1"/>
    <n v="7840.5"/>
    <n v="7785"/>
    <n v="7785"/>
    <d v="1899-12-30T15:00:00"/>
    <n v="55.5"/>
    <n v="-55.5"/>
    <n v="36"/>
    <n v="-1998"/>
    <n v="130"/>
    <n v="-2128"/>
    <s v="No"/>
    <n v="7.0786301894011899E-3"/>
    <n v="197872"/>
  </r>
  <r>
    <x v="13"/>
    <x v="189"/>
    <x v="0"/>
    <x v="2"/>
    <n v="889.3"/>
    <n v="882.35"/>
    <n v="913.45"/>
    <d v="1899-12-30T15:00:00"/>
    <n v="6.9499999999999318"/>
    <n v="24.150000000000091"/>
    <n v="286"/>
    <n v="6906.900000000026"/>
    <n v="119"/>
    <n v="6787.900000000026"/>
    <s v="Yes"/>
    <n v="7.8151354998312501E-3"/>
    <n v="206787.90000000002"/>
  </r>
  <r>
    <x v="6"/>
    <x v="189"/>
    <x v="2"/>
    <x v="3"/>
    <n v="430"/>
    <n v="433.3"/>
    <n v="433.3"/>
    <d v="1899-12-30T14:30:00"/>
    <n v="3.3000000000000114"/>
    <n v="-3.3000000000000114"/>
    <n v="601"/>
    <n v="-1983.3000000000068"/>
    <n v="120"/>
    <n v="-2103.3000000000065"/>
    <s v="No"/>
    <n v="7.6744186046511899E-3"/>
    <n v="197896.69999999998"/>
  </r>
  <r>
    <x v="6"/>
    <x v="189"/>
    <x v="2"/>
    <x v="2"/>
    <n v="433.3"/>
    <n v="430"/>
    <n v="430"/>
    <d v="1899-12-30T11:45:00"/>
    <n v="3.3000000000000114"/>
    <n v="-3.3000000000000114"/>
    <n v="601"/>
    <n v="-1983.3000000000068"/>
    <n v="120"/>
    <n v="-2103.3000000000065"/>
    <s v="No"/>
    <n v="7.6159704592661196E-3"/>
    <n v="197896.69999999998"/>
  </r>
  <r>
    <x v="24"/>
    <x v="189"/>
    <x v="11"/>
    <x v="0"/>
    <n v="2580.0500000000002"/>
    <n v="2599.25"/>
    <n v="2599.25"/>
    <d v="1899-12-30T14:45:00"/>
    <n v="19.199999999999818"/>
    <n v="-19.199999999999818"/>
    <n v="104"/>
    <n v="-1996.7999999999811"/>
    <n v="124"/>
    <n v="-2120.7999999999811"/>
    <s v="No"/>
    <n v="7.4417162458091197E-3"/>
    <n v="197879.2"/>
  </r>
  <r>
    <x v="22"/>
    <x v="190"/>
    <x v="6"/>
    <x v="1"/>
    <n v="435.7"/>
    <n v="433"/>
    <n v="435.15"/>
    <d v="1899-12-30T15:00:00"/>
    <n v="2.6999999999999886"/>
    <n v="-0.55000000000001137"/>
    <n v="734"/>
    <n v="-403.70000000000834"/>
    <n v="148"/>
    <n v="-551.70000000000834"/>
    <s v="No"/>
    <n v="6.1969244893274903E-3"/>
    <n v="199448.3"/>
  </r>
  <r>
    <x v="22"/>
    <x v="190"/>
    <x v="0"/>
    <x v="0"/>
    <n v="433"/>
    <n v="435.7"/>
    <n v="435.7"/>
    <d v="1899-12-30T10:30:00"/>
    <n v="2.6999999999999886"/>
    <n v="-2.6999999999999886"/>
    <n v="734"/>
    <n v="-1981.7999999999915"/>
    <n v="147"/>
    <n v="-2128.7999999999915"/>
    <s v="No"/>
    <n v="6.2355658198614003E-3"/>
    <n v="197871.2"/>
  </r>
  <r>
    <x v="10"/>
    <x v="190"/>
    <x v="3"/>
    <x v="2"/>
    <n v="4133.8"/>
    <n v="4112"/>
    <n v="4209.3"/>
    <d v="1899-12-30T15:00:00"/>
    <n v="21.800000000000182"/>
    <n v="75.5"/>
    <n v="91"/>
    <n v="6870.5"/>
    <n v="175"/>
    <n v="6695.5"/>
    <s v="Yes"/>
    <n v="5.2735981421452799E-3"/>
    <n v="206695.5"/>
  </r>
  <r>
    <x v="18"/>
    <x v="191"/>
    <x v="16"/>
    <x v="1"/>
    <n v="2372"/>
    <n v="2359.15"/>
    <n v="2359.15"/>
    <d v="1899-12-30T15:00:00"/>
    <n v="12.849999999999909"/>
    <n v="-12.849999999999909"/>
    <n v="155"/>
    <n v="-1991.7499999999859"/>
    <n v="169"/>
    <n v="-2160.7499999999859"/>
    <s v="No"/>
    <n v="5.4173693086002998E-3"/>
    <n v="197839.25"/>
  </r>
  <r>
    <x v="18"/>
    <x v="191"/>
    <x v="14"/>
    <x v="0"/>
    <n v="2359.15"/>
    <n v="2372"/>
    <n v="2372"/>
    <d v="1899-12-30T12:45:00"/>
    <n v="12.849999999999909"/>
    <n v="-12.849999999999909"/>
    <n v="155"/>
    <n v="-1991.7499999999859"/>
    <n v="169"/>
    <n v="-2160.7499999999859"/>
    <s v="No"/>
    <n v="5.44687705317589E-3"/>
    <n v="197839.25"/>
  </r>
  <r>
    <x v="21"/>
    <x v="191"/>
    <x v="16"/>
    <x v="2"/>
    <n v="1875"/>
    <n v="1867"/>
    <n v="1867"/>
    <d v="1899-12-30T12:45:00"/>
    <n v="8"/>
    <n v="-8"/>
    <n v="249"/>
    <n v="-1992"/>
    <n v="215"/>
    <n v="-2207"/>
    <s v="No"/>
    <n v="4.2666666666666703E-3"/>
    <n v="197793"/>
  </r>
  <r>
    <x v="21"/>
    <x v="191"/>
    <x v="16"/>
    <x v="3"/>
    <n v="1867"/>
    <n v="1875"/>
    <n v="1868"/>
    <d v="1899-12-30T15:00:00"/>
    <n v="8"/>
    <n v="-1"/>
    <n v="249"/>
    <n v="-249"/>
    <n v="214"/>
    <n v="-463"/>
    <s v="No"/>
    <n v="4.2849491162292403E-3"/>
    <n v="199537"/>
  </r>
  <r>
    <x v="26"/>
    <x v="192"/>
    <x v="0"/>
    <x v="0"/>
    <n v="289"/>
    <n v="291.10000000000002"/>
    <n v="289.95"/>
    <d v="1899-12-30T15:00:00"/>
    <n v="2.1000000000000227"/>
    <n v="-0.94999999999998863"/>
    <n v="942"/>
    <n v="-894.89999999998929"/>
    <n v="126"/>
    <n v="-1020.8999999999893"/>
    <s v="No"/>
    <n v="7.2664359861592497E-3"/>
    <n v="198979.1"/>
  </r>
  <r>
    <x v="1"/>
    <x v="192"/>
    <x v="9"/>
    <x v="2"/>
    <n v="1283"/>
    <n v="1275.25"/>
    <n v="1275.25"/>
    <d v="1899-12-30T10:15:00"/>
    <n v="7.75"/>
    <n v="-7.75"/>
    <n v="257"/>
    <n v="-1991.75"/>
    <n v="152"/>
    <n v="-2143.75"/>
    <s v="No"/>
    <n v="6.0405300077942302E-3"/>
    <n v="197856.25"/>
  </r>
  <r>
    <x v="1"/>
    <x v="192"/>
    <x v="9"/>
    <x v="3"/>
    <n v="1275.25"/>
    <n v="1283"/>
    <n v="1272.0999999999999"/>
    <d v="1899-12-30T15:00:00"/>
    <n v="7.75"/>
    <n v="3.1500000000000909"/>
    <n v="257"/>
    <n v="809.55000000002337"/>
    <n v="151"/>
    <n v="658.55000000002337"/>
    <s v="Yes"/>
    <n v="6.0772397569104101E-3"/>
    <n v="200658.55000000002"/>
  </r>
  <r>
    <x v="4"/>
    <x v="192"/>
    <x v="0"/>
    <x v="0"/>
    <n v="286.64999999999998"/>
    <n v="290.95"/>
    <n v="290.95"/>
    <d v="1899-12-30T11:00:00"/>
    <n v="4.3000000000000114"/>
    <n v="-4.3000000000000114"/>
    <n v="462"/>
    <n v="-1986.6000000000054"/>
    <n v="62"/>
    <n v="-2048.6000000000054"/>
    <s v="No"/>
    <n v="1.5000872143729299E-2"/>
    <n v="197951.4"/>
  </r>
  <r>
    <x v="4"/>
    <x v="192"/>
    <x v="5"/>
    <x v="1"/>
    <n v="290.95"/>
    <n v="286.64999999999998"/>
    <n v="307.2"/>
    <d v="1899-12-30T15:00:00"/>
    <n v="4.3000000000000114"/>
    <n v="16.25"/>
    <n v="462"/>
    <n v="7507.5"/>
    <n v="64"/>
    <n v="7443.5"/>
    <s v="Yes"/>
    <n v="1.4779171678982701E-2"/>
    <n v="207443.5"/>
  </r>
  <r>
    <x v="5"/>
    <x v="192"/>
    <x v="0"/>
    <x v="2"/>
    <n v="939"/>
    <n v="929.25"/>
    <n v="935.05"/>
    <d v="1899-12-30T15:00:00"/>
    <n v="9.75"/>
    <n v="-3.9500000000000455"/>
    <n v="204"/>
    <n v="-805.80000000000928"/>
    <n v="88"/>
    <n v="-893.80000000000928"/>
    <s v="No"/>
    <n v="1.03833865814696E-2"/>
    <n v="199106.19999999998"/>
  </r>
  <r>
    <x v="32"/>
    <x v="192"/>
    <x v="0"/>
    <x v="0"/>
    <n v="533.20000000000005"/>
    <n v="537.5"/>
    <n v="523.29999999999995"/>
    <d v="1899-12-30T15:00:00"/>
    <n v="4.2999999999999545"/>
    <n v="9.9000000000000909"/>
    <n v="462"/>
    <n v="4573.800000000042"/>
    <n v="113"/>
    <n v="4460.800000000042"/>
    <s v="Yes"/>
    <n v="8.0645161290321694E-3"/>
    <n v="204460.80000000005"/>
  </r>
  <r>
    <x v="26"/>
    <x v="193"/>
    <x v="1"/>
    <x v="3"/>
    <n v="290.55"/>
    <n v="292.5"/>
    <n v="292.5"/>
    <d v="1899-12-30T15:00:00"/>
    <n v="1.9499999999999886"/>
    <n v="-1.9499999999999886"/>
    <n v="1013"/>
    <n v="-1975.3499999999885"/>
    <n v="136"/>
    <n v="-2111.3499999999885"/>
    <s v="No"/>
    <n v="6.7114093959731204E-3"/>
    <n v="197888.65000000002"/>
  </r>
  <r>
    <x v="26"/>
    <x v="193"/>
    <x v="1"/>
    <x v="2"/>
    <n v="292.5"/>
    <n v="290.55"/>
    <n v="290.55"/>
    <d v="1899-12-30T14:00:00"/>
    <n v="1.9499999999999886"/>
    <n v="-1.9499999999999886"/>
    <n v="1013"/>
    <n v="-1975.3499999999885"/>
    <n v="136"/>
    <n v="-2111.3499999999885"/>
    <s v="No"/>
    <n v="6.6666666666666298E-3"/>
    <n v="197888.65000000002"/>
  </r>
  <r>
    <x v="25"/>
    <x v="193"/>
    <x v="0"/>
    <x v="0"/>
    <n v="885.65"/>
    <n v="895.55"/>
    <n v="867.95"/>
    <d v="1899-12-30T15:00:00"/>
    <n v="9.8999999999999773"/>
    <n v="17.699999999999932"/>
    <n v="201"/>
    <n v="3557.6999999999862"/>
    <n v="82"/>
    <n v="3475.6999999999862"/>
    <s v="Yes"/>
    <n v="1.1178230678033099E-2"/>
    <n v="203475.69999999998"/>
  </r>
  <r>
    <x v="16"/>
    <x v="194"/>
    <x v="0"/>
    <x v="2"/>
    <n v="422.4"/>
    <n v="417.1"/>
    <n v="431.95"/>
    <d v="1899-12-30T15:00:00"/>
    <n v="5.2999999999999545"/>
    <n v="9.5500000000000114"/>
    <n v="375"/>
    <n v="3581.2500000000041"/>
    <n v="74"/>
    <n v="3507.2500000000041"/>
    <s v="Yes"/>
    <n v="1.2547348484848401E-2"/>
    <n v="203507.25"/>
  </r>
  <r>
    <x v="38"/>
    <x v="194"/>
    <x v="0"/>
    <x v="0"/>
    <n v="538.1"/>
    <n v="541"/>
    <n v="528.15"/>
    <d v="1899-12-30T15:00:00"/>
    <n v="2.8999999999999773"/>
    <n v="9.9500000000000455"/>
    <n v="684"/>
    <n v="6805.8000000000311"/>
    <n v="168"/>
    <n v="6637.8000000000311"/>
    <s v="Yes"/>
    <n v="5.3893328377624602E-3"/>
    <n v="206637.80000000002"/>
  </r>
  <r>
    <x v="22"/>
    <x v="194"/>
    <x v="8"/>
    <x v="1"/>
    <n v="469.15"/>
    <n v="463.4"/>
    <n v="471.5"/>
    <d v="1899-12-30T15:00:00"/>
    <n v="5.75"/>
    <n v="2.3500000000000227"/>
    <n v="346"/>
    <n v="813.10000000000787"/>
    <n v="75"/>
    <n v="738.10000000000787"/>
    <s v="Yes"/>
    <n v="1.22562080358094E-2"/>
    <n v="200738.1"/>
  </r>
  <r>
    <x v="22"/>
    <x v="194"/>
    <x v="7"/>
    <x v="0"/>
    <n v="463.4"/>
    <n v="469.15"/>
    <n v="469.15"/>
    <d v="1899-12-30T11:30:00"/>
    <n v="5.75"/>
    <n v="-5.75"/>
    <n v="346"/>
    <n v="-1989.5"/>
    <n v="75"/>
    <n v="-2064.5"/>
    <s v="No"/>
    <n v="1.24082865774709E-2"/>
    <n v="197935.5"/>
  </r>
  <r>
    <x v="23"/>
    <x v="194"/>
    <x v="16"/>
    <x v="3"/>
    <n v="1195.3"/>
    <n v="1207.7"/>
    <n v="1188.5999999999999"/>
    <d v="1899-12-30T15:00:00"/>
    <n v="12.400000000000091"/>
    <n v="6.7000000000000455"/>
    <n v="160"/>
    <n v="1072.0000000000073"/>
    <n v="88"/>
    <n v="984.00000000000728"/>
    <s v="Yes"/>
    <n v="1.03739646950557E-2"/>
    <n v="200984"/>
  </r>
  <r>
    <x v="23"/>
    <x v="194"/>
    <x v="16"/>
    <x v="2"/>
    <n v="1207.7"/>
    <n v="1195.3"/>
    <n v="1195.3"/>
    <d v="1899-12-30T12:45:00"/>
    <n v="12.400000000000091"/>
    <n v="-12.400000000000091"/>
    <n v="160"/>
    <n v="-1984.0000000000146"/>
    <n v="89"/>
    <n v="-2073.0000000000146"/>
    <s v="No"/>
    <n v="1.02674505257929E-2"/>
    <n v="197927"/>
  </r>
  <r>
    <x v="25"/>
    <x v="194"/>
    <x v="5"/>
    <x v="0"/>
    <n v="864.45"/>
    <n v="867.75"/>
    <n v="854"/>
    <d v="1899-12-30T15:00:00"/>
    <n v="3.2999999999999545"/>
    <n v="10.450000000000045"/>
    <n v="601"/>
    <n v="6280.4500000000271"/>
    <n v="238"/>
    <n v="6042.4500000000271"/>
    <s v="Yes"/>
    <n v="3.8174561860141801E-3"/>
    <n v="206042.45000000004"/>
  </r>
  <r>
    <x v="17"/>
    <x v="194"/>
    <x v="0"/>
    <x v="2"/>
    <n v="3782.95"/>
    <n v="3756.9"/>
    <n v="3782.45"/>
    <d v="1899-12-30T15:00:00"/>
    <n v="26.049999999999727"/>
    <n v="-0.5"/>
    <n v="76"/>
    <n v="-38"/>
    <n v="133"/>
    <n v="-171"/>
    <s v="No"/>
    <n v="6.8861602717455199E-3"/>
    <n v="199829"/>
  </r>
  <r>
    <x v="26"/>
    <x v="195"/>
    <x v="9"/>
    <x v="0"/>
    <n v="286.5"/>
    <n v="288.10000000000002"/>
    <n v="288.10000000000002"/>
    <d v="1899-12-30T13:15:00"/>
    <n v="1.6000000000000227"/>
    <n v="-1.6000000000000227"/>
    <n v="1232"/>
    <n v="-1971.200000000028"/>
    <n v="163"/>
    <n v="-2134.200000000028"/>
    <s v="No"/>
    <n v="5.5846422338569702E-3"/>
    <n v="197865.79999999996"/>
  </r>
  <r>
    <x v="26"/>
    <x v="195"/>
    <x v="4"/>
    <x v="1"/>
    <n v="288.10000000000002"/>
    <n v="286.5"/>
    <n v="289.05"/>
    <d v="1899-12-30T15:00:00"/>
    <n v="1.6000000000000227"/>
    <n v="0.94999999999998863"/>
    <n v="1232"/>
    <n v="1170.399999999986"/>
    <n v="164"/>
    <n v="1006.399999999986"/>
    <s v="Yes"/>
    <n v="5.5536272127734198E-3"/>
    <n v="201006.4"/>
  </r>
  <r>
    <x v="18"/>
    <x v="195"/>
    <x v="6"/>
    <x v="2"/>
    <n v="2403.35"/>
    <n v="2371.9499999999998"/>
    <n v="2438.4499999999998"/>
    <d v="1899-12-30T15:00:00"/>
    <n v="31.400000000000091"/>
    <n v="35.099999999999909"/>
    <n v="63"/>
    <n v="2211.2999999999943"/>
    <n v="71"/>
    <n v="2140.2999999999943"/>
    <s v="Yes"/>
    <n v="1.3065096635945701E-2"/>
    <n v="202140.3"/>
  </r>
  <r>
    <x v="29"/>
    <x v="196"/>
    <x v="8"/>
    <x v="1"/>
    <n v="491.55"/>
    <n v="487.55"/>
    <n v="487.55"/>
    <d v="1899-12-30T11:30:00"/>
    <n v="4"/>
    <n v="-4"/>
    <n v="497"/>
    <n v="-1988"/>
    <n v="112"/>
    <n v="-2100"/>
    <s v="No"/>
    <n v="8.1375241582748396E-3"/>
    <n v="197900"/>
  </r>
  <r>
    <x v="29"/>
    <x v="196"/>
    <x v="7"/>
    <x v="0"/>
    <n v="487.55"/>
    <n v="491.55"/>
    <n v="491.55"/>
    <d v="1899-12-30T11:30:00"/>
    <n v="4"/>
    <n v="-4"/>
    <n v="497"/>
    <n v="-1988"/>
    <n v="112"/>
    <n v="-2100"/>
    <s v="No"/>
    <n v="8.2042867398215598E-3"/>
    <n v="197900"/>
  </r>
  <r>
    <x v="8"/>
    <x v="196"/>
    <x v="6"/>
    <x v="3"/>
    <n v="628.65"/>
    <n v="634.5"/>
    <n v="628"/>
    <d v="1899-12-30T15:00:00"/>
    <n v="5.8500000000000227"/>
    <n v="0.64999999999997726"/>
    <n v="340"/>
    <n v="220.99999999999227"/>
    <n v="99"/>
    <n v="121.99999999999227"/>
    <s v="Yes"/>
    <n v="9.3056549749463494E-3"/>
    <n v="200122"/>
  </r>
  <r>
    <x v="8"/>
    <x v="196"/>
    <x v="6"/>
    <x v="2"/>
    <n v="634.5"/>
    <n v="628.65"/>
    <n v="628.65"/>
    <d v="1899-12-30T10:30:00"/>
    <n v="5.8500000000000227"/>
    <n v="-5.8500000000000227"/>
    <n v="340"/>
    <n v="-1989.0000000000077"/>
    <n v="99"/>
    <n v="-2088.0000000000077"/>
    <s v="No"/>
    <n v="9.2198581560283994E-3"/>
    <n v="197912"/>
  </r>
  <r>
    <x v="22"/>
    <x v="196"/>
    <x v="12"/>
    <x v="0"/>
    <n v="468"/>
    <n v="471"/>
    <n v="464.8"/>
    <d v="1899-12-30T15:00:00"/>
    <n v="3"/>
    <n v="3.1999999999999886"/>
    <n v="661"/>
    <n v="2115.1999999999925"/>
    <n v="142"/>
    <n v="1973.1999999999925"/>
    <s v="Yes"/>
    <n v="6.41025641025641E-3"/>
    <n v="201973.19999999998"/>
  </r>
  <r>
    <x v="11"/>
    <x v="196"/>
    <x v="0"/>
    <x v="0"/>
    <n v="1230.1500000000001"/>
    <n v="1235.8"/>
    <n v="1220.1500000000001"/>
    <d v="1899-12-30T15:00:00"/>
    <n v="5.6499999999998636"/>
    <n v="10"/>
    <n v="352"/>
    <n v="3520"/>
    <n v="199"/>
    <n v="3321"/>
    <s v="Yes"/>
    <n v="4.5929358208347502E-3"/>
    <n v="203321"/>
  </r>
  <r>
    <x v="33"/>
    <x v="196"/>
    <x v="7"/>
    <x v="2"/>
    <n v="189.15"/>
    <n v="185.6"/>
    <n v="191.2"/>
    <d v="1899-12-30T15:00:00"/>
    <n v="3.5500000000000114"/>
    <n v="2.0499999999999829"/>
    <n v="559"/>
    <n v="1145.9499999999905"/>
    <n v="49"/>
    <n v="1096.9499999999905"/>
    <s v="Yes"/>
    <n v="1.8768173407348699E-2"/>
    <n v="201096.94999999998"/>
  </r>
  <r>
    <x v="29"/>
    <x v="197"/>
    <x v="0"/>
    <x v="2"/>
    <n v="522.65"/>
    <n v="513"/>
    <n v="538.79999999999995"/>
    <d v="1899-12-30T15:00:00"/>
    <n v="9.6499999999999773"/>
    <n v="16.149999999999977"/>
    <n v="206"/>
    <n v="3326.8999999999951"/>
    <n v="51"/>
    <n v="3275.8999999999951"/>
    <s v="Yes"/>
    <n v="1.8463598966803701E-2"/>
    <n v="203275.9"/>
  </r>
  <r>
    <x v="38"/>
    <x v="197"/>
    <x v="0"/>
    <x v="0"/>
    <n v="539.35"/>
    <n v="544.04999999999995"/>
    <n v="540"/>
    <d v="1899-12-30T15:00:00"/>
    <n v="4.6999999999999318"/>
    <n v="-0.64999999999997726"/>
    <n v="423"/>
    <n v="-274.94999999999038"/>
    <n v="106"/>
    <n v="-380.94999999999038"/>
    <s v="No"/>
    <n v="8.7141930101046292E-3"/>
    <n v="199619.05000000002"/>
  </r>
  <r>
    <x v="19"/>
    <x v="197"/>
    <x v="0"/>
    <x v="2"/>
    <n v="1725.4"/>
    <n v="1717"/>
    <n v="1752.55"/>
    <d v="1899-12-30T15:00:00"/>
    <n v="8.4000000000000909"/>
    <n v="27.149999999999864"/>
    <n v="237"/>
    <n v="6434.5499999999674"/>
    <n v="190"/>
    <n v="6244.5499999999674"/>
    <s v="Yes"/>
    <n v="4.8684363046250703E-3"/>
    <n v="206244.54999999996"/>
  </r>
  <r>
    <x v="34"/>
    <x v="197"/>
    <x v="0"/>
    <x v="2"/>
    <n v="271.95"/>
    <n v="269.10000000000002"/>
    <n v="275.10000000000002"/>
    <d v="1899-12-30T15:00:00"/>
    <n v="2.8499999999999659"/>
    <n v="3.1500000000000341"/>
    <n v="696"/>
    <n v="2192.4000000000237"/>
    <n v="88"/>
    <n v="2104.4000000000237"/>
    <s v="Yes"/>
    <n v="1.04798676227246E-2"/>
    <n v="202104.40000000002"/>
  </r>
  <r>
    <x v="31"/>
    <x v="197"/>
    <x v="2"/>
    <x v="2"/>
    <n v="268.10000000000002"/>
    <n v="267.14999999999998"/>
    <n v="269.95"/>
    <d v="1899-12-30T15:00:00"/>
    <n v="0.95000000000004547"/>
    <n v="1.8499999999999659"/>
    <n v="2055"/>
    <n v="3801.74999999993"/>
    <n v="255"/>
    <n v="3546.74999999993"/>
    <s v="Yes"/>
    <n v="3.5434539350990102E-3"/>
    <n v="203546.74999999994"/>
  </r>
  <r>
    <x v="24"/>
    <x v="197"/>
    <x v="9"/>
    <x v="0"/>
    <n v="2598"/>
    <n v="2610.25"/>
    <n v="2610.25"/>
    <d v="1899-12-30T15:15:00"/>
    <n v="12.25"/>
    <n v="-12.25"/>
    <n v="162"/>
    <n v="-1984.5"/>
    <n v="195"/>
    <n v="-2179.5"/>
    <s v="No"/>
    <n v="4.7151655119322599E-3"/>
    <n v="197820.5"/>
  </r>
  <r>
    <x v="20"/>
    <x v="198"/>
    <x v="3"/>
    <x v="1"/>
    <n v="1172.9000000000001"/>
    <n v="1170"/>
    <n v="1170"/>
    <d v="1899-12-30T10:45:00"/>
    <n v="2.9000000000000909"/>
    <n v="-2.9000000000000909"/>
    <n v="684"/>
    <n v="-1983.6000000000622"/>
    <n v="369"/>
    <n v="-2352.6000000000622"/>
    <s v="No"/>
    <n v="2.4725040497911902E-3"/>
    <n v="197647.39999999994"/>
  </r>
  <r>
    <x v="20"/>
    <x v="198"/>
    <x v="0"/>
    <x v="0"/>
    <n v="1170"/>
    <n v="1172.9000000000001"/>
    <n v="1172.9000000000001"/>
    <d v="1899-12-30T10:45:00"/>
    <n v="2.9000000000000909"/>
    <n v="-2.9000000000000909"/>
    <n v="684"/>
    <n v="-1983.6000000000622"/>
    <n v="369"/>
    <n v="-2352.6000000000622"/>
    <s v="No"/>
    <n v="2.4786324786325599E-3"/>
    <n v="197647.39999999994"/>
  </r>
  <r>
    <x v="2"/>
    <x v="198"/>
    <x v="9"/>
    <x v="2"/>
    <n v="1646.95"/>
    <n v="1636.95"/>
    <n v="1636.95"/>
    <d v="1899-12-30T10:15:00"/>
    <n v="10"/>
    <n v="-10"/>
    <n v="199"/>
    <n v="-1990"/>
    <n v="151"/>
    <n v="-2141"/>
    <s v="No"/>
    <n v="6.0718297458939204E-3"/>
    <n v="197859"/>
  </r>
  <r>
    <x v="2"/>
    <x v="198"/>
    <x v="9"/>
    <x v="3"/>
    <n v="1636.95"/>
    <n v="1646.95"/>
    <n v="1626"/>
    <d v="1899-12-30T15:00:00"/>
    <n v="10"/>
    <n v="10.950000000000045"/>
    <n v="199"/>
    <n v="2179.0500000000093"/>
    <n v="150"/>
    <n v="2029.0500000000093"/>
    <s v="Yes"/>
    <n v="6.1089220806988601E-3"/>
    <n v="202029.05000000002"/>
  </r>
  <r>
    <x v="12"/>
    <x v="198"/>
    <x v="0"/>
    <x v="2"/>
    <n v="179.05"/>
    <n v="178"/>
    <n v="180.05"/>
    <d v="1899-12-30T15:00:00"/>
    <n v="1.0500000000000114"/>
    <n v="1"/>
    <n v="1863"/>
    <n v="1863"/>
    <n v="154"/>
    <n v="1709"/>
    <s v="Yes"/>
    <n v="5.8642837196314504E-3"/>
    <n v="201709"/>
  </r>
  <r>
    <x v="37"/>
    <x v="198"/>
    <x v="9"/>
    <x v="1"/>
    <n v="316.7"/>
    <n v="315.39999999999998"/>
    <n v="315.39999999999998"/>
    <d v="1899-12-30T12:30:00"/>
    <n v="1.3000000000000114"/>
    <n v="-1.3000000000000114"/>
    <n v="1511"/>
    <n v="-1964.3000000000172"/>
    <n v="220"/>
    <n v="-2184.3000000000175"/>
    <s v="No"/>
    <n v="4.1048310704136799E-3"/>
    <n v="197815.69999999998"/>
  </r>
  <r>
    <x v="37"/>
    <x v="198"/>
    <x v="0"/>
    <x v="0"/>
    <n v="315.39999999999998"/>
    <n v="316.7"/>
    <n v="316.7"/>
    <d v="1899-12-30T10:15:00"/>
    <n v="1.3000000000000114"/>
    <n v="-1.3000000000000114"/>
    <n v="1511"/>
    <n v="-1964.3000000000172"/>
    <n v="220"/>
    <n v="-2184.3000000000175"/>
    <s v="No"/>
    <n v="4.1217501585288901E-3"/>
    <n v="197815.69999999998"/>
  </r>
  <r>
    <x v="26"/>
    <x v="199"/>
    <x v="9"/>
    <x v="0"/>
    <n v="288.25"/>
    <n v="290"/>
    <n v="285.5"/>
    <d v="1899-12-30T15:00:00"/>
    <n v="1.75"/>
    <n v="2.75"/>
    <n v="1128"/>
    <n v="3102"/>
    <n v="149"/>
    <n v="2953"/>
    <s v="Yes"/>
    <n v="6.0711188204683403E-3"/>
    <n v="202953"/>
  </r>
  <r>
    <x v="2"/>
    <x v="199"/>
    <x v="0"/>
    <x v="2"/>
    <n v="1644.9"/>
    <n v="1631.8"/>
    <n v="1675.85"/>
    <d v="1899-12-30T15:00:00"/>
    <n v="13.100000000000136"/>
    <n v="30.949999999999818"/>
    <n v="152"/>
    <n v="4704.3999999999724"/>
    <n v="117"/>
    <n v="4587.3999999999724"/>
    <s v="Yes"/>
    <n v="7.9640099702110393E-3"/>
    <n v="204587.39999999997"/>
  </r>
  <r>
    <x v="4"/>
    <x v="200"/>
    <x v="0"/>
    <x v="0"/>
    <n v="312.75"/>
    <n v="314.2"/>
    <n v="314.2"/>
    <d v="1899-12-30T10:30:00"/>
    <n v="1.4499999999999886"/>
    <n v="-1.4499999999999886"/>
    <n v="1357"/>
    <n v="-1967.6499999999846"/>
    <n v="196"/>
    <n v="-2163.6499999999846"/>
    <s v="No"/>
    <n v="4.6362909672261797E-3"/>
    <n v="197836.35"/>
  </r>
  <r>
    <x v="4"/>
    <x v="200"/>
    <x v="6"/>
    <x v="1"/>
    <n v="314.2"/>
    <n v="312.75"/>
    <n v="316.39999999999998"/>
    <d v="1899-12-30T15:00:00"/>
    <n v="1.4499999999999886"/>
    <n v="2.1999999999999886"/>
    <n v="1357"/>
    <n v="2985.3999999999846"/>
    <n v="197"/>
    <n v="2788.3999999999846"/>
    <s v="Yes"/>
    <n v="4.6148949713557897E-3"/>
    <n v="202788.4"/>
  </r>
  <r>
    <x v="12"/>
    <x v="200"/>
    <x v="5"/>
    <x v="0"/>
    <n v="180.65"/>
    <n v="181.9"/>
    <n v="179.3"/>
    <d v="1899-12-30T15:00:00"/>
    <n v="1.25"/>
    <n v="1.3499999999999943"/>
    <n v="1571"/>
    <n v="2120.8499999999913"/>
    <n v="131"/>
    <n v="1989.8499999999913"/>
    <s v="Yes"/>
    <n v="6.9194575145308601E-3"/>
    <n v="201989.84999999998"/>
  </r>
  <r>
    <x v="23"/>
    <x v="201"/>
    <x v="0"/>
    <x v="0"/>
    <n v="1280"/>
    <n v="1288"/>
    <n v="1260.9000000000001"/>
    <d v="1899-12-30T15:00:00"/>
    <n v="8"/>
    <n v="19.099999999999909"/>
    <n v="249"/>
    <n v="4755.8999999999778"/>
    <n v="146"/>
    <n v="4609.8999999999778"/>
    <s v="Yes"/>
    <n v="6.2500000000000003E-3"/>
    <n v="204609.89999999997"/>
  </r>
  <r>
    <x v="33"/>
    <x v="201"/>
    <x v="0"/>
    <x v="0"/>
    <n v="201.25"/>
    <n v="204"/>
    <n v="193.75"/>
    <d v="1899-12-30T15:00:00"/>
    <n v="2.75"/>
    <n v="7.5"/>
    <n v="721"/>
    <n v="5407.5"/>
    <n v="66"/>
    <n v="5341.5"/>
    <s v="Yes"/>
    <n v="1.3664596273291901E-2"/>
    <n v="205341.5"/>
  </r>
  <r>
    <x v="39"/>
    <x v="201"/>
    <x v="0"/>
    <x v="0"/>
    <n v="210.85"/>
    <n v="211.55"/>
    <n v="207.7"/>
    <d v="1899-12-30T15:00:00"/>
    <n v="0.70000000000001705"/>
    <n v="3.1500000000000057"/>
    <n v="2766"/>
    <n v="8712.900000000016"/>
    <n v="267"/>
    <n v="8445.900000000016"/>
    <s v="Yes"/>
    <n v="3.3198956604221798E-3"/>
    <n v="208445.90000000002"/>
  </r>
  <r>
    <x v="37"/>
    <x v="201"/>
    <x v="0"/>
    <x v="0"/>
    <n v="327.10000000000002"/>
    <n v="329.9"/>
    <n v="316.5"/>
    <d v="1899-12-30T15:00:00"/>
    <n v="2.7999999999999545"/>
    <n v="10.600000000000023"/>
    <n v="708"/>
    <n v="7504.8000000000156"/>
    <n v="105"/>
    <n v="7399.8000000000156"/>
    <s v="Yes"/>
    <n v="8.5600733720573394E-3"/>
    <n v="207399.80000000002"/>
  </r>
  <r>
    <x v="15"/>
    <x v="201"/>
    <x v="0"/>
    <x v="2"/>
    <n v="466.45"/>
    <n v="463.5"/>
    <n v="470.15"/>
    <d v="1899-12-30T15:00:00"/>
    <n v="2.9499999999999886"/>
    <n v="3.6999999999999886"/>
    <n v="672"/>
    <n v="2486.3999999999924"/>
    <n v="145"/>
    <n v="2341.3999999999924"/>
    <s v="Yes"/>
    <n v="6.32436488369598E-3"/>
    <n v="202341.4"/>
  </r>
  <r>
    <x v="7"/>
    <x v="201"/>
    <x v="0"/>
    <x v="0"/>
    <n v="750.25"/>
    <n v="757.4"/>
    <n v="741.3"/>
    <d v="1899-12-30T15:00:00"/>
    <n v="7.1499999999999773"/>
    <n v="8.9500000000000455"/>
    <n v="278"/>
    <n v="2488.1000000000126"/>
    <n v="96"/>
    <n v="2392.1000000000126"/>
    <s v="Yes"/>
    <n v="9.5301566144618197E-3"/>
    <n v="202392.1"/>
  </r>
  <r>
    <x v="26"/>
    <x v="202"/>
    <x v="6"/>
    <x v="2"/>
    <n v="286.55"/>
    <n v="284.75"/>
    <n v="284.75"/>
    <d v="1899-12-30T10:30:00"/>
    <n v="1.8000000000000114"/>
    <n v="-1.8000000000000114"/>
    <n v="1097"/>
    <n v="-1974.6000000000124"/>
    <n v="145"/>
    <n v="-2119.6000000000122"/>
    <s v="No"/>
    <n v="6.2816262432385701E-3"/>
    <n v="197880.4"/>
  </r>
  <r>
    <x v="26"/>
    <x v="202"/>
    <x v="6"/>
    <x v="3"/>
    <n v="284.75"/>
    <n v="286.55"/>
    <n v="286.55"/>
    <d v="1899-12-30T14:30:00"/>
    <n v="1.8000000000000114"/>
    <n v="-1.8000000000000114"/>
    <n v="1097"/>
    <n v="-1974.6000000000124"/>
    <n v="145"/>
    <n v="-2119.6000000000122"/>
    <s v="No"/>
    <n v="6.3213345039508703E-3"/>
    <n v="197880.4"/>
  </r>
  <r>
    <x v="22"/>
    <x v="202"/>
    <x v="5"/>
    <x v="0"/>
    <n v="461.35"/>
    <n v="465.2"/>
    <n v="456.65"/>
    <d v="1899-12-30T15:00:00"/>
    <n v="3.8499999999999659"/>
    <n v="4.7000000000000455"/>
    <n v="516"/>
    <n v="2425.2000000000235"/>
    <n v="109"/>
    <n v="2316.2000000000235"/>
    <s v="Yes"/>
    <n v="8.3450742386473702E-3"/>
    <n v="202316.2"/>
  </r>
  <r>
    <x v="17"/>
    <x v="202"/>
    <x v="0"/>
    <x v="0"/>
    <n v="3688.5"/>
    <n v="3706.8"/>
    <n v="3626.95"/>
    <d v="1899-12-30T15:00:00"/>
    <n v="18.300000000000182"/>
    <n v="61.550000000000182"/>
    <n v="109"/>
    <n v="6708.9500000000198"/>
    <n v="184"/>
    <n v="6524.9500000000198"/>
    <s v="Yes"/>
    <n v="4.9613664091094399E-3"/>
    <n v="206524.95"/>
  </r>
  <r>
    <x v="2"/>
    <x v="202"/>
    <x v="9"/>
    <x v="2"/>
    <n v="1674"/>
    <n v="1666.6"/>
    <n v="1675.9"/>
    <d v="1899-12-30T15:00:00"/>
    <n v="7.4000000000000909"/>
    <n v="1.9000000000000909"/>
    <n v="269"/>
    <n v="511.10000000002447"/>
    <n v="208"/>
    <n v="303.10000000002447"/>
    <s v="Yes"/>
    <n v="4.4205495818399601E-3"/>
    <n v="200303.10000000003"/>
  </r>
  <r>
    <x v="32"/>
    <x v="202"/>
    <x v="4"/>
    <x v="2"/>
    <n v="543.70000000000005"/>
    <n v="537.29999999999995"/>
    <n v="537.29999999999995"/>
    <d v="1899-12-30T13:15:00"/>
    <n v="6.4000000000000909"/>
    <n v="-6.4000000000000909"/>
    <n v="311"/>
    <n v="-1990.4000000000283"/>
    <n v="78"/>
    <n v="-2068.4000000000283"/>
    <s v="No"/>
    <n v="1.17711973514808E-2"/>
    <n v="197931.59999999998"/>
  </r>
  <r>
    <x v="32"/>
    <x v="202"/>
    <x v="4"/>
    <x v="3"/>
    <n v="537.29999999999995"/>
    <n v="543.70000000000005"/>
    <n v="538.29999999999995"/>
    <d v="1899-12-30T15:00:00"/>
    <n v="6.4000000000000909"/>
    <n v="-1"/>
    <n v="311"/>
    <n v="-311"/>
    <n v="77"/>
    <n v="-388"/>
    <s v="No"/>
    <n v="1.19114088963337E-2"/>
    <n v="199612"/>
  </r>
  <r>
    <x v="10"/>
    <x v="202"/>
    <x v="0"/>
    <x v="0"/>
    <n v="4368.3"/>
    <n v="4420"/>
    <n v="4383.7"/>
    <d v="1899-12-30T15:00:00"/>
    <n v="51.699999999999818"/>
    <n v="-15.399999999999636"/>
    <n v="38"/>
    <n v="-585.19999999998618"/>
    <n v="77"/>
    <n v="-662.19999999998618"/>
    <s v="No"/>
    <n v="1.1835267724286299E-2"/>
    <n v="199337.80000000002"/>
  </r>
  <r>
    <x v="19"/>
    <x v="203"/>
    <x v="0"/>
    <x v="0"/>
    <n v="1724.15"/>
    <n v="1732.65"/>
    <n v="1726.8"/>
    <d v="1899-12-30T15:00:00"/>
    <n v="8.5"/>
    <n v="-2.6499999999998636"/>
    <n v="234"/>
    <n v="-620.09999999996808"/>
    <n v="186"/>
    <n v="-806.09999999996808"/>
    <s v="No"/>
    <n v="4.9299654902415701E-3"/>
    <n v="199193.90000000002"/>
  </r>
  <r>
    <x v="33"/>
    <x v="203"/>
    <x v="0"/>
    <x v="0"/>
    <n v="192.5"/>
    <n v="194"/>
    <n v="189.6"/>
    <d v="1899-12-30T15:00:00"/>
    <n v="1.5"/>
    <n v="2.9000000000000057"/>
    <n v="1313"/>
    <n v="3807.7000000000075"/>
    <n v="116"/>
    <n v="3691.7000000000075"/>
    <s v="Yes"/>
    <n v="7.7922077922077896E-3"/>
    <n v="203691.7"/>
  </r>
  <r>
    <x v="3"/>
    <x v="204"/>
    <x v="14"/>
    <x v="2"/>
    <n v="540"/>
    <n v="535.5"/>
    <n v="535.5"/>
    <d v="1899-12-30T12:00:00"/>
    <n v="4.5"/>
    <n v="-4.5"/>
    <n v="442"/>
    <n v="-1989"/>
    <n v="110"/>
    <n v="-2099"/>
    <s v="No"/>
    <n v="8.3333333333333297E-3"/>
    <n v="197901"/>
  </r>
  <r>
    <x v="3"/>
    <x v="204"/>
    <x v="14"/>
    <x v="3"/>
    <n v="535.5"/>
    <n v="540"/>
    <n v="540"/>
    <d v="1899-12-30T13:45:00"/>
    <n v="4.5"/>
    <n v="-4.5"/>
    <n v="442"/>
    <n v="-1989"/>
    <n v="110"/>
    <n v="-2099"/>
    <s v="No"/>
    <n v="8.4033613445378096E-3"/>
    <n v="197901"/>
  </r>
  <r>
    <x v="38"/>
    <x v="204"/>
    <x v="2"/>
    <x v="0"/>
    <n v="510.2"/>
    <n v="514.65"/>
    <n v="512.95000000000005"/>
    <d v="1899-12-30T15:00:00"/>
    <n v="4.4499999999999886"/>
    <n v="-2.7500000000000568"/>
    <n v="447"/>
    <n v="-1229.2500000000255"/>
    <n v="106"/>
    <n v="-1335.2500000000255"/>
    <s v="No"/>
    <n v="8.72206977655819E-3"/>
    <n v="198664.74999999997"/>
  </r>
  <r>
    <x v="34"/>
    <x v="204"/>
    <x v="14"/>
    <x v="3"/>
    <n v="262.10000000000002"/>
    <n v="263.95"/>
    <n v="263.95"/>
    <d v="1899-12-30T13:15:00"/>
    <n v="1.8499999999999659"/>
    <n v="-1.8499999999999659"/>
    <n v="1067"/>
    <n v="-1973.9499999999637"/>
    <n v="130"/>
    <n v="-2103.9499999999634"/>
    <s v="No"/>
    <n v="7.05837466615782E-3"/>
    <n v="197896.05000000005"/>
  </r>
  <r>
    <x v="34"/>
    <x v="204"/>
    <x v="14"/>
    <x v="2"/>
    <n v="263.95"/>
    <n v="262.10000000000002"/>
    <n v="262.10000000000002"/>
    <d v="1899-12-30T12:00:00"/>
    <n v="1.8499999999999659"/>
    <n v="-1.8499999999999659"/>
    <n v="1067"/>
    <n v="-1973.9499999999637"/>
    <n v="130"/>
    <n v="-2103.9499999999634"/>
    <s v="No"/>
    <n v="7.0089032013637602E-3"/>
    <n v="197896.05000000005"/>
  </r>
  <r>
    <x v="11"/>
    <x v="204"/>
    <x v="9"/>
    <x v="2"/>
    <n v="1244.2"/>
    <n v="1228.3"/>
    <n v="1264.95"/>
    <d v="1899-12-30T15:00:00"/>
    <n v="15.900000000000091"/>
    <n v="20.75"/>
    <n v="125"/>
    <n v="2593.75"/>
    <n v="73"/>
    <n v="2520.75"/>
    <s v="Yes"/>
    <n v="1.27792959331298E-2"/>
    <n v="202520.75"/>
  </r>
  <r>
    <x v="18"/>
    <x v="205"/>
    <x v="14"/>
    <x v="1"/>
    <n v="2353.35"/>
    <n v="2338.4"/>
    <n v="2343"/>
    <d v="1899-12-30T15:00:00"/>
    <n v="14.949999999999818"/>
    <n v="-10.349999999999909"/>
    <n v="133"/>
    <n v="-1376.5499999999879"/>
    <n v="144"/>
    <n v="-1520.5499999999879"/>
    <s v="No"/>
    <n v="6.3526462277178602E-3"/>
    <n v="198479.45"/>
  </r>
  <r>
    <x v="18"/>
    <x v="205"/>
    <x v="0"/>
    <x v="0"/>
    <n v="2338.4"/>
    <n v="2353.35"/>
    <n v="2353.35"/>
    <d v="1899-12-30T12:00:00"/>
    <n v="14.949999999999818"/>
    <n v="-14.949999999999818"/>
    <n v="133"/>
    <n v="-1988.3499999999758"/>
    <n v="144"/>
    <n v="-2132.3499999999758"/>
    <s v="No"/>
    <n v="6.3932603489564701E-3"/>
    <n v="197867.65000000002"/>
  </r>
  <r>
    <x v="25"/>
    <x v="205"/>
    <x v="9"/>
    <x v="3"/>
    <n v="871.6"/>
    <n v="877.6"/>
    <n v="869.45"/>
    <d v="1899-12-30T15:00:00"/>
    <n v="6"/>
    <n v="2.1499999999999773"/>
    <n v="332"/>
    <n v="713.79999999999245"/>
    <n v="133"/>
    <n v="580.79999999999245"/>
    <s v="Yes"/>
    <n v="6.8838916934373601E-3"/>
    <n v="200580.8"/>
  </r>
  <r>
    <x v="25"/>
    <x v="205"/>
    <x v="9"/>
    <x v="2"/>
    <n v="877.6"/>
    <n v="871.6"/>
    <n v="871.6"/>
    <d v="1899-12-30T10:15:00"/>
    <n v="6"/>
    <n v="-6"/>
    <n v="332"/>
    <n v="-1992"/>
    <n v="134"/>
    <n v="-2126"/>
    <s v="No"/>
    <n v="6.8368277119416603E-3"/>
    <n v="197874"/>
  </r>
  <r>
    <x v="36"/>
    <x v="205"/>
    <x v="7"/>
    <x v="2"/>
    <n v="992.55"/>
    <n v="987.5"/>
    <n v="995.85"/>
    <d v="1899-12-30T15:00:00"/>
    <n v="5.0499999999999545"/>
    <n v="3.3000000000000682"/>
    <n v="394"/>
    <n v="1300.2000000000269"/>
    <n v="181"/>
    <n v="1119.2000000000269"/>
    <s v="Yes"/>
    <n v="5.0879048914411898E-3"/>
    <n v="201119.20000000004"/>
  </r>
  <r>
    <x v="7"/>
    <x v="205"/>
    <x v="3"/>
    <x v="2"/>
    <n v="735.1"/>
    <n v="729.55"/>
    <n v="738.7"/>
    <d v="1899-12-30T15:00:00"/>
    <n v="5.5500000000000682"/>
    <n v="3.6000000000000227"/>
    <n v="358"/>
    <n v="1288.8000000000081"/>
    <n v="122"/>
    <n v="1166.8000000000081"/>
    <s v="Yes"/>
    <n v="7.5499931982044204E-3"/>
    <n v="201166.80000000002"/>
  </r>
  <r>
    <x v="16"/>
    <x v="206"/>
    <x v="0"/>
    <x v="0"/>
    <n v="411.6"/>
    <n v="415.65"/>
    <n v="410.4"/>
    <d v="1899-12-30T15:00:00"/>
    <n v="4.0499999999999545"/>
    <n v="1.2000000000000455"/>
    <n v="491"/>
    <n v="589.20000000002233"/>
    <n v="93"/>
    <n v="496.20000000002233"/>
    <s v="Yes"/>
    <n v="9.8396501457724793E-3"/>
    <n v="200496.2"/>
  </r>
  <r>
    <x v="39"/>
    <x v="206"/>
    <x v="0"/>
    <x v="0"/>
    <n v="208.55"/>
    <n v="209.1"/>
    <n v="209.1"/>
    <d v="1899-12-30T10:15:00"/>
    <n v="0.54999999999998295"/>
    <n v="-0.54999999999998295"/>
    <n v="3490"/>
    <n v="-1919.4999999999404"/>
    <n v="336"/>
    <n v="-2255.4999999999404"/>
    <s v="No"/>
    <n v="2.6372572524573602E-3"/>
    <n v="197744.50000000006"/>
  </r>
  <r>
    <x v="39"/>
    <x v="206"/>
    <x v="9"/>
    <x v="1"/>
    <n v="209.1"/>
    <n v="208.55"/>
    <n v="208.55"/>
    <d v="1899-12-30T10:15:00"/>
    <n v="0.54999999999998295"/>
    <n v="-0.54999999999998295"/>
    <n v="3490"/>
    <n v="-1919.4999999999404"/>
    <n v="336"/>
    <n v="-2255.4999999999404"/>
    <s v="No"/>
    <n v="2.6303204208511901E-3"/>
    <n v="197744.50000000006"/>
  </r>
  <r>
    <x v="37"/>
    <x v="206"/>
    <x v="0"/>
    <x v="0"/>
    <n v="330.05"/>
    <n v="332.45"/>
    <n v="332.45"/>
    <d v="1899-12-30T11:00:00"/>
    <n v="2.3999999999999773"/>
    <n v="-2.3999999999999773"/>
    <n v="825"/>
    <n v="-1979.9999999999814"/>
    <n v="126"/>
    <n v="-2105.9999999999814"/>
    <s v="No"/>
    <n v="7.2716255112860997E-3"/>
    <n v="197894.00000000003"/>
  </r>
  <r>
    <x v="37"/>
    <x v="206"/>
    <x v="5"/>
    <x v="1"/>
    <n v="332.45"/>
    <n v="330.05"/>
    <n v="330.05"/>
    <d v="1899-12-30T11:30:00"/>
    <n v="2.3999999999999773"/>
    <n v="-2.3999999999999773"/>
    <n v="825"/>
    <n v="-1979.9999999999814"/>
    <n v="126"/>
    <n v="-2105.9999999999814"/>
    <s v="No"/>
    <n v="7.2191306963452504E-3"/>
    <n v="197894.00000000003"/>
  </r>
  <r>
    <x v="6"/>
    <x v="206"/>
    <x v="0"/>
    <x v="0"/>
    <n v="415.9"/>
    <n v="418.85"/>
    <n v="418.85"/>
    <d v="1899-12-30T13:15:00"/>
    <n v="2.9500000000000455"/>
    <n v="-2.9500000000000455"/>
    <n v="672"/>
    <n v="-1982.4000000000306"/>
    <n v="130"/>
    <n v="-2112.4000000000306"/>
    <s v="No"/>
    <n v="7.0930512142343E-3"/>
    <n v="197887.59999999998"/>
  </r>
  <r>
    <x v="6"/>
    <x v="206"/>
    <x v="4"/>
    <x v="1"/>
    <n v="418.85"/>
    <n v="415.9"/>
    <n v="415.9"/>
    <d v="1899-12-30T13:45:00"/>
    <n v="2.9500000000000455"/>
    <n v="-2.9500000000000455"/>
    <n v="672"/>
    <n v="-1982.4000000000306"/>
    <n v="130"/>
    <n v="-2112.4000000000306"/>
    <s v="No"/>
    <n v="7.0430941864630401E-3"/>
    <n v="197887.59999999998"/>
  </r>
  <r>
    <x v="15"/>
    <x v="206"/>
    <x v="0"/>
    <x v="0"/>
    <n v="488.7"/>
    <n v="491.2"/>
    <n v="486.35"/>
    <d v="1899-12-30T15:00:00"/>
    <n v="2.5"/>
    <n v="2.3499999999999659"/>
    <n v="792"/>
    <n v="1861.199999999973"/>
    <n v="178"/>
    <n v="1683.199999999973"/>
    <s v="Yes"/>
    <n v="5.1156128504194799E-3"/>
    <n v="201683.19999999998"/>
  </r>
  <r>
    <x v="39"/>
    <x v="207"/>
    <x v="5"/>
    <x v="1"/>
    <n v="205.8"/>
    <n v="204.7"/>
    <n v="207"/>
    <d v="1899-12-30T15:00:00"/>
    <n v="1.1000000000000227"/>
    <n v="1.1999999999999886"/>
    <n v="1780"/>
    <n v="2135.99999999998"/>
    <n v="170"/>
    <n v="1965.99999999998"/>
    <s v="Yes"/>
    <n v="5.3449951409136201E-3"/>
    <n v="201965.99999999997"/>
  </r>
  <r>
    <x v="39"/>
    <x v="207"/>
    <x v="0"/>
    <x v="0"/>
    <n v="204.7"/>
    <n v="205.8"/>
    <n v="205.8"/>
    <d v="1899-12-30T11:00:00"/>
    <n v="1.1000000000000227"/>
    <n v="-1.1000000000000227"/>
    <n v="1780"/>
    <n v="-1958.0000000000405"/>
    <n v="169"/>
    <n v="-2127.0000000000405"/>
    <s v="No"/>
    <n v="5.3737176355643504E-3"/>
    <n v="197872.99999999997"/>
  </r>
  <r>
    <x v="7"/>
    <x v="207"/>
    <x v="9"/>
    <x v="1"/>
    <n v="735.3"/>
    <n v="732.5"/>
    <n v="732.5"/>
    <d v="1899-12-30T12:45:00"/>
    <n v="2.7999999999999545"/>
    <n v="-2.7999999999999545"/>
    <n v="708"/>
    <n v="-1982.3999999999678"/>
    <n v="240"/>
    <n v="-2222.3999999999678"/>
    <s v="No"/>
    <n v="3.8079695362436502E-3"/>
    <n v="197777.60000000003"/>
  </r>
  <r>
    <x v="7"/>
    <x v="207"/>
    <x v="0"/>
    <x v="0"/>
    <n v="732.5"/>
    <n v="735.3"/>
    <n v="735.3"/>
    <d v="1899-12-30T10:15:00"/>
    <n v="2.7999999999999545"/>
    <n v="-2.7999999999999545"/>
    <n v="708"/>
    <n v="-1982.3999999999678"/>
    <n v="240"/>
    <n v="-2222.3999999999678"/>
    <s v="No"/>
    <n v="3.82252559726956E-3"/>
    <n v="197777.60000000003"/>
  </r>
  <r>
    <x v="16"/>
    <x v="208"/>
    <x v="0"/>
    <x v="0"/>
    <n v="395.65"/>
    <n v="402.3"/>
    <n v="396.85"/>
    <d v="1899-12-30T15:00:00"/>
    <n v="6.6500000000000341"/>
    <n v="-1.2000000000000455"/>
    <n v="299"/>
    <n v="-358.8000000000136"/>
    <n v="55"/>
    <n v="-413.8000000000136"/>
    <s v="No"/>
    <n v="1.6807784658157601E-2"/>
    <n v="199586.19999999998"/>
  </r>
  <r>
    <x v="0"/>
    <x v="208"/>
    <x v="0"/>
    <x v="0"/>
    <n v="3210"/>
    <n v="3221.6"/>
    <n v="3221.6"/>
    <d v="1899-12-30T10:15:00"/>
    <n v="11.599999999999909"/>
    <n v="-11.599999999999909"/>
    <n v="172"/>
    <n v="-1995.1999999999844"/>
    <n v="255"/>
    <n v="-2250.1999999999844"/>
    <s v="No"/>
    <n v="3.6137071651090101E-3"/>
    <n v="197749.80000000002"/>
  </r>
  <r>
    <x v="0"/>
    <x v="208"/>
    <x v="9"/>
    <x v="1"/>
    <n v="3221.6"/>
    <n v="3210"/>
    <n v="3210"/>
    <d v="1899-12-30T12:00:00"/>
    <n v="11.599999999999909"/>
    <n v="-11.599999999999909"/>
    <n v="172"/>
    <n v="-1995.1999999999844"/>
    <n v="255"/>
    <n v="-2250.1999999999844"/>
    <s v="No"/>
    <n v="3.60069530667988E-3"/>
    <n v="197749.80000000002"/>
  </r>
  <r>
    <x v="18"/>
    <x v="208"/>
    <x v="11"/>
    <x v="1"/>
    <n v="2333"/>
    <n v="2316.5"/>
    <n v="2328.5500000000002"/>
    <d v="1899-12-30T15:00:00"/>
    <n v="16.5"/>
    <n v="-4.4499999999998181"/>
    <n v="121"/>
    <n v="-538.44999999997799"/>
    <n v="130"/>
    <n v="-668.44999999997799"/>
    <s v="No"/>
    <n v="7.0724389198456904E-3"/>
    <n v="199331.55000000002"/>
  </r>
  <r>
    <x v="18"/>
    <x v="208"/>
    <x v="3"/>
    <x v="0"/>
    <n v="2316.5"/>
    <n v="2333"/>
    <n v="2333"/>
    <d v="1899-12-30T13:30:00"/>
    <n v="16.5"/>
    <n v="-16.5"/>
    <n v="121"/>
    <n v="-1996.5"/>
    <n v="130"/>
    <n v="-2126.5"/>
    <s v="No"/>
    <n v="7.1228145909777701E-3"/>
    <n v="197873.5"/>
  </r>
  <r>
    <x v="21"/>
    <x v="208"/>
    <x v="7"/>
    <x v="2"/>
    <n v="1809.25"/>
    <n v="1799.75"/>
    <n v="1807.35"/>
    <d v="1899-12-30T15:00:00"/>
    <n v="9.5"/>
    <n v="-1.9000000000000909"/>
    <n v="210"/>
    <n v="-399.0000000000191"/>
    <n v="175"/>
    <n v="-574.0000000000191"/>
    <s v="No"/>
    <n v="5.2507945281193898E-3"/>
    <n v="199425.99999999997"/>
  </r>
  <r>
    <x v="5"/>
    <x v="208"/>
    <x v="0"/>
    <x v="2"/>
    <n v="955"/>
    <n v="950.2"/>
    <n v="989.9"/>
    <d v="1899-12-30T15:00:00"/>
    <n v="4.7999999999999545"/>
    <n v="34.899999999999977"/>
    <n v="414"/>
    <n v="14448.599999999991"/>
    <n v="186"/>
    <n v="14262.599999999991"/>
    <s v="Yes"/>
    <n v="5.0261780104711596E-3"/>
    <n v="214262.59999999998"/>
  </r>
  <r>
    <x v="33"/>
    <x v="208"/>
    <x v="6"/>
    <x v="0"/>
    <n v="178.2"/>
    <n v="179.55"/>
    <n v="179.55"/>
    <d v="1899-12-30T13:00:00"/>
    <n v="1.3500000000000227"/>
    <n v="-1.3500000000000227"/>
    <n v="1456"/>
    <n v="-1965.6000000000331"/>
    <n v="120"/>
    <n v="-2085.6000000000331"/>
    <s v="No"/>
    <n v="7.5757575757577E-3"/>
    <n v="197914.39999999997"/>
  </r>
  <r>
    <x v="33"/>
    <x v="208"/>
    <x v="15"/>
    <x v="1"/>
    <n v="179.55"/>
    <n v="178.2"/>
    <n v="178.2"/>
    <d v="1899-12-30T15:00:00"/>
    <n v="1.3500000000000227"/>
    <n v="-1.3500000000000227"/>
    <n v="1456"/>
    <n v="-1965.6000000000331"/>
    <n v="120"/>
    <n v="-2085.6000000000331"/>
    <s v="No"/>
    <n v="7.5187969924813301E-3"/>
    <n v="197914.39999999997"/>
  </r>
  <r>
    <x v="0"/>
    <x v="209"/>
    <x v="14"/>
    <x v="0"/>
    <n v="3218.5"/>
    <n v="3235.1"/>
    <n v="3208.1"/>
    <d v="1899-12-30T15:00:00"/>
    <n v="16.599999999999909"/>
    <n v="10.400000000000091"/>
    <n v="120"/>
    <n v="1248.0000000000109"/>
    <n v="178"/>
    <n v="1070.0000000000109"/>
    <s v="Yes"/>
    <n v="5.1576821500698804E-3"/>
    <n v="201070"/>
  </r>
  <r>
    <x v="2"/>
    <x v="209"/>
    <x v="16"/>
    <x v="1"/>
    <n v="1633"/>
    <n v="1620.1"/>
    <n v="1633.35"/>
    <d v="1899-12-30T15:00:00"/>
    <n v="12.900000000000091"/>
    <n v="0.34999999999990905"/>
    <n v="154"/>
    <n v="53.899999999985994"/>
    <n v="116"/>
    <n v="-62.100000000014006"/>
    <s v="No"/>
    <n v="7.8995713410900704E-3"/>
    <n v="199937.9"/>
  </r>
  <r>
    <x v="2"/>
    <x v="209"/>
    <x v="9"/>
    <x v="0"/>
    <n v="1620.1"/>
    <n v="1633"/>
    <n v="1633"/>
    <d v="1899-12-30T12:45:00"/>
    <n v="12.900000000000091"/>
    <n v="-12.900000000000091"/>
    <n v="154"/>
    <n v="-1986.600000000014"/>
    <n v="116"/>
    <n v="-2102.600000000014"/>
    <s v="No"/>
    <n v="7.9624714523795406E-3"/>
    <n v="197897.4"/>
  </r>
  <r>
    <x v="31"/>
    <x v="209"/>
    <x v="0"/>
    <x v="2"/>
    <n v="258.05"/>
    <n v="256.95"/>
    <n v="258.05"/>
    <d v="1899-12-30T15:00:00"/>
    <n v="1.1000000000000227"/>
    <n v="0"/>
    <n v="1780"/>
    <n v="0"/>
    <n v="212"/>
    <n v="-212"/>
    <s v="No"/>
    <n v="4.2627397791126596E-3"/>
    <n v="199788"/>
  </r>
  <r>
    <x v="12"/>
    <x v="209"/>
    <x v="0"/>
    <x v="0"/>
    <n v="177.65"/>
    <n v="178.75"/>
    <n v="177.2"/>
    <d v="1899-12-30T15:00:00"/>
    <n v="1.0999999999999943"/>
    <n v="0.45000000000001705"/>
    <n v="1780"/>
    <n v="801.00000000003035"/>
    <n v="146"/>
    <n v="655.00000000003035"/>
    <s v="Yes"/>
    <n v="6.1919504643962496E-3"/>
    <n v="200655.00000000003"/>
  </r>
  <r>
    <x v="16"/>
    <x v="210"/>
    <x v="1"/>
    <x v="0"/>
    <n v="399.35"/>
    <n v="404.15"/>
    <n v="398.95"/>
    <d v="1899-12-30T15:00:00"/>
    <n v="4.7999999999999545"/>
    <n v="0.40000000000003411"/>
    <n v="414"/>
    <n v="165.60000000001412"/>
    <n v="77"/>
    <n v="88.60000000001412"/>
    <s v="Yes"/>
    <n v="1.2019531739075899E-2"/>
    <n v="200088.6"/>
  </r>
  <r>
    <x v="3"/>
    <x v="210"/>
    <x v="9"/>
    <x v="0"/>
    <n v="538.15"/>
    <n v="541.20000000000005"/>
    <n v="541.20000000000005"/>
    <d v="1899-12-30T11:00:00"/>
    <n v="3.0500000000000682"/>
    <n v="-3.0500000000000682"/>
    <n v="650"/>
    <n v="-1982.5000000000443"/>
    <n v="162"/>
    <n v="-2144.5000000000446"/>
    <s v="No"/>
    <n v="5.6675648053517999E-3"/>
    <n v="197855.49999999994"/>
  </r>
  <r>
    <x v="3"/>
    <x v="210"/>
    <x v="5"/>
    <x v="1"/>
    <n v="541.20000000000005"/>
    <n v="538.15"/>
    <n v="544.85"/>
    <d v="1899-12-30T15:00:00"/>
    <n v="3.0500000000000682"/>
    <n v="3.6499999999999773"/>
    <n v="650"/>
    <n v="2372.4999999999854"/>
    <n v="163"/>
    <n v="2209.4999999999854"/>
    <s v="Yes"/>
    <n v="5.6356245380636896E-3"/>
    <n v="202209.5"/>
  </r>
  <r>
    <x v="29"/>
    <x v="210"/>
    <x v="7"/>
    <x v="1"/>
    <n v="492.55"/>
    <n v="489.6"/>
    <n v="492.55"/>
    <d v="1899-12-30T15:00:00"/>
    <n v="2.9499999999999886"/>
    <n v="0"/>
    <n v="672"/>
    <n v="0"/>
    <n v="153"/>
    <n v="-153"/>
    <s v="No"/>
    <n v="5.9892396710993596E-3"/>
    <n v="199847"/>
  </r>
  <r>
    <x v="29"/>
    <x v="210"/>
    <x v="3"/>
    <x v="0"/>
    <n v="489.6"/>
    <n v="492.55"/>
    <n v="492.55"/>
    <d v="1899-12-30T11:15:00"/>
    <n v="2.9499999999999886"/>
    <n v="-2.9499999999999886"/>
    <n v="672"/>
    <n v="-1982.3999999999924"/>
    <n v="152"/>
    <n v="-2134.3999999999924"/>
    <s v="No"/>
    <n v="6.0253267973856004E-3"/>
    <n v="197865.60000000001"/>
  </r>
  <r>
    <x v="8"/>
    <x v="210"/>
    <x v="9"/>
    <x v="0"/>
    <n v="599"/>
    <n v="602.95000000000005"/>
    <n v="602.95000000000005"/>
    <d v="1899-12-30T15:00:00"/>
    <n v="3.9500000000000455"/>
    <n v="-3.9500000000000455"/>
    <n v="503"/>
    <n v="-1986.8500000000229"/>
    <n v="140"/>
    <n v="-2126.8500000000231"/>
    <s v="No"/>
    <n v="6.5943238731219402E-3"/>
    <n v="197873.14999999997"/>
  </r>
  <r>
    <x v="4"/>
    <x v="210"/>
    <x v="0"/>
    <x v="0"/>
    <n v="320.5"/>
    <n v="322.35000000000002"/>
    <n v="318.45"/>
    <d v="1899-12-30T15:00:00"/>
    <n v="1.8500000000000227"/>
    <n v="2.0500000000000114"/>
    <n v="1067"/>
    <n v="2187.3500000000122"/>
    <n v="157"/>
    <n v="2030.3500000000122"/>
    <s v="Yes"/>
    <n v="5.7722308892356397E-3"/>
    <n v="202030.35"/>
  </r>
  <r>
    <x v="39"/>
    <x v="210"/>
    <x v="0"/>
    <x v="0"/>
    <n v="208.2"/>
    <n v="209.25"/>
    <n v="209.25"/>
    <d v="1899-12-30T14:45:00"/>
    <n v="1.0500000000000114"/>
    <n v="-1.0500000000000114"/>
    <n v="1863"/>
    <n v="-1956.1500000000212"/>
    <n v="179"/>
    <n v="-2135.1500000000215"/>
    <s v="No"/>
    <n v="5.04322766570611E-3"/>
    <n v="197864.84999999998"/>
  </r>
  <r>
    <x v="37"/>
    <x v="210"/>
    <x v="9"/>
    <x v="0"/>
    <n v="332.7"/>
    <n v="335"/>
    <n v="335"/>
    <d v="1899-12-30T13:30:00"/>
    <n v="2.3000000000000114"/>
    <n v="-2.3000000000000114"/>
    <n v="860"/>
    <n v="-1978.0000000000098"/>
    <n v="133"/>
    <n v="-2111.00000000001"/>
    <s v="No"/>
    <n v="6.9131349564172297E-3"/>
    <n v="197889"/>
  </r>
  <r>
    <x v="37"/>
    <x v="210"/>
    <x v="11"/>
    <x v="1"/>
    <n v="335"/>
    <n v="332.7"/>
    <n v="332.7"/>
    <d v="1899-12-30T14:45:00"/>
    <n v="2.3000000000000114"/>
    <n v="-2.3000000000000114"/>
    <n v="860"/>
    <n v="-1978.0000000000098"/>
    <n v="133"/>
    <n v="-2111.00000000001"/>
    <s v="No"/>
    <n v="6.8656716417910798E-3"/>
    <n v="197889"/>
  </r>
  <r>
    <x v="9"/>
    <x v="211"/>
    <x v="8"/>
    <x v="0"/>
    <n v="30545"/>
    <n v="30617.3"/>
    <n v="30450"/>
    <d v="1899-12-30T15:00:00"/>
    <n v="72.299999999999272"/>
    <n v="95"/>
    <n v="27"/>
    <n v="2565"/>
    <n v="379"/>
    <n v="2186"/>
    <s v="Yes"/>
    <n v="2.3669995089212401E-3"/>
    <n v="202186"/>
  </r>
  <r>
    <x v="7"/>
    <x v="211"/>
    <x v="0"/>
    <x v="2"/>
    <n v="736.8"/>
    <n v="733.1"/>
    <n v="755"/>
    <d v="1899-12-30T15:00:00"/>
    <n v="3.6999999999999318"/>
    <n v="18.200000000000045"/>
    <n v="537"/>
    <n v="9773.4000000000251"/>
    <n v="185"/>
    <n v="9588.4000000000251"/>
    <s v="Yes"/>
    <n v="5.0217155266014304E-3"/>
    <n v="209588.40000000002"/>
  </r>
  <r>
    <x v="5"/>
    <x v="212"/>
    <x v="9"/>
    <x v="0"/>
    <n v="965.5"/>
    <n v="969"/>
    <n v="967"/>
    <d v="1899-12-30T15:00:00"/>
    <n v="3.5"/>
    <n v="-1.5"/>
    <n v="567"/>
    <n v="-850.5"/>
    <n v="253"/>
    <n v="-1103.5"/>
    <s v="No"/>
    <n v="3.62506473329881E-3"/>
    <n v="198896.5"/>
  </r>
  <r>
    <x v="33"/>
    <x v="212"/>
    <x v="3"/>
    <x v="1"/>
    <n v="181.85"/>
    <n v="181"/>
    <n v="181"/>
    <d v="1899-12-30T11:00:00"/>
    <n v="0.84999999999999432"/>
    <n v="-0.84999999999999432"/>
    <n v="2290"/>
    <n v="-1946.499999999987"/>
    <n v="192"/>
    <n v="-2138.4999999999873"/>
    <s v="No"/>
    <n v="4.6741820181467903E-3"/>
    <n v="197861.5"/>
  </r>
  <r>
    <x v="33"/>
    <x v="212"/>
    <x v="0"/>
    <x v="0"/>
    <n v="181"/>
    <n v="181.85"/>
    <n v="181.85"/>
    <d v="1899-12-30T10:45:00"/>
    <n v="0.84999999999999432"/>
    <n v="-0.84999999999999432"/>
    <n v="2290"/>
    <n v="-1946.499999999987"/>
    <n v="192"/>
    <n v="-2138.4999999999873"/>
    <s v="No"/>
    <n v="4.6961325966850499E-3"/>
    <n v="197861.5"/>
  </r>
  <r>
    <x v="6"/>
    <x v="212"/>
    <x v="6"/>
    <x v="2"/>
    <n v="428.3"/>
    <n v="425.45"/>
    <n v="428.5"/>
    <d v="1899-12-30T15:00:00"/>
    <n v="2.8500000000000227"/>
    <n v="0.19999999999998863"/>
    <n v="696"/>
    <n v="139.19999999999209"/>
    <n v="138"/>
    <n v="1.1999999999920874"/>
    <s v="Yes"/>
    <n v="6.6542143357460198E-3"/>
    <n v="200001.19999999998"/>
  </r>
  <r>
    <x v="10"/>
    <x v="212"/>
    <x v="1"/>
    <x v="2"/>
    <n v="4207.8"/>
    <n v="4192.6000000000004"/>
    <n v="4229.8999999999996"/>
    <d v="1899-12-30T15:00:00"/>
    <n v="15.199999999999818"/>
    <n v="22.099999999999454"/>
    <n v="131"/>
    <n v="2895.0999999999285"/>
    <n v="255"/>
    <n v="2640.0999999999285"/>
    <s v="Yes"/>
    <n v="3.61233898949566E-3"/>
    <n v="202640.09999999992"/>
  </r>
  <r>
    <x v="29"/>
    <x v="213"/>
    <x v="13"/>
    <x v="0"/>
    <n v="501"/>
    <n v="503.45"/>
    <n v="496.5"/>
    <d v="1899-12-30T15:00:00"/>
    <n v="2.4499999999999886"/>
    <n v="4.5"/>
    <n v="808"/>
    <n v="3636"/>
    <n v="186"/>
    <n v="3450"/>
    <s v="Yes"/>
    <n v="4.8902195608782201E-3"/>
    <n v="203450"/>
  </r>
  <r>
    <x v="31"/>
    <x v="213"/>
    <x v="16"/>
    <x v="3"/>
    <n v="257.95"/>
    <n v="259.14999999999998"/>
    <n v="258.3"/>
    <d v="1899-12-30T15:00:00"/>
    <n v="1.1999999999999886"/>
    <n v="-0.35000000000002274"/>
    <n v="1635"/>
    <n v="-572.25000000003718"/>
    <n v="195"/>
    <n v="-767.25000000003718"/>
    <s v="No"/>
    <n v="4.6520643535568496E-3"/>
    <n v="199232.74999999997"/>
  </r>
  <r>
    <x v="31"/>
    <x v="213"/>
    <x v="16"/>
    <x v="2"/>
    <n v="259.14999999999998"/>
    <n v="257.95"/>
    <n v="257.95"/>
    <d v="1899-12-30T12:45:00"/>
    <n v="1.1999999999999886"/>
    <n v="-1.1999999999999886"/>
    <n v="1635"/>
    <n v="-1961.9999999999814"/>
    <n v="195"/>
    <n v="-2156.9999999999814"/>
    <s v="No"/>
    <n v="4.6305228632065902E-3"/>
    <n v="197843.00000000003"/>
  </r>
  <r>
    <x v="37"/>
    <x v="213"/>
    <x v="15"/>
    <x v="0"/>
    <n v="332.5"/>
    <n v="335.6"/>
    <n v="335.6"/>
    <d v="1899-12-30T14:30:00"/>
    <n v="3.1000000000000227"/>
    <n v="-3.1000000000000227"/>
    <n v="640"/>
    <n v="-1984.0000000000146"/>
    <n v="99"/>
    <n v="-2083.0000000000146"/>
    <s v="No"/>
    <n v="9.3233082706767594E-3"/>
    <n v="197917"/>
  </r>
  <r>
    <x v="38"/>
    <x v="214"/>
    <x v="9"/>
    <x v="2"/>
    <n v="508.65"/>
    <n v="505.75"/>
    <n v="511"/>
    <d v="1899-12-30T15:00:00"/>
    <n v="2.8999999999999773"/>
    <n v="2.3500000000000227"/>
    <n v="684"/>
    <n v="1607.4000000000156"/>
    <n v="161"/>
    <n v="1446.4000000000156"/>
    <s v="Yes"/>
    <n v="5.7013663619384196E-3"/>
    <n v="201446.40000000002"/>
  </r>
  <r>
    <x v="9"/>
    <x v="214"/>
    <x v="0"/>
    <x v="2"/>
    <n v="30845.8"/>
    <n v="30744.3"/>
    <n v="30833.3"/>
    <d v="1899-12-30T15:00:00"/>
    <n v="101.5"/>
    <n v="-12.5"/>
    <n v="19"/>
    <n v="-237.5"/>
    <n v="270"/>
    <n v="-507.5"/>
    <s v="No"/>
    <n v="3.29056143786188E-3"/>
    <n v="199492.5"/>
  </r>
  <r>
    <x v="23"/>
    <x v="214"/>
    <x v="13"/>
    <x v="2"/>
    <n v="1219.5"/>
    <n v="1209.1500000000001"/>
    <n v="1209.1500000000001"/>
    <d v="1899-12-30T12:30:00"/>
    <n v="10.349999999999909"/>
    <n v="-10.349999999999909"/>
    <n v="192"/>
    <n v="-1987.1999999999825"/>
    <n v="108"/>
    <n v="-2095.1999999999825"/>
    <s v="No"/>
    <n v="8.48708487084863E-3"/>
    <n v="197904.80000000002"/>
  </r>
  <r>
    <x v="23"/>
    <x v="214"/>
    <x v="13"/>
    <x v="3"/>
    <n v="1209.1500000000001"/>
    <n v="1219.5"/>
    <n v="1201.05"/>
    <d v="1899-12-30T15:00:00"/>
    <n v="10.349999999999909"/>
    <n v="8.1000000000001364"/>
    <n v="192"/>
    <n v="1555.2000000000262"/>
    <n v="107"/>
    <n v="1448.2000000000262"/>
    <s v="Yes"/>
    <n v="8.5597320431707504E-3"/>
    <n v="201448.2"/>
  </r>
  <r>
    <x v="3"/>
    <x v="215"/>
    <x v="0"/>
    <x v="2"/>
    <n v="547"/>
    <n v="543.54999999999995"/>
    <n v="558.9"/>
    <d v="1899-12-30T15:00:00"/>
    <n v="3.4500000000000455"/>
    <n v="11.899999999999977"/>
    <n v="575"/>
    <n v="6842.4999999999873"/>
    <n v="147"/>
    <n v="6695.4999999999873"/>
    <s v="Yes"/>
    <n v="6.30712979890319E-3"/>
    <n v="206695.5"/>
  </r>
  <r>
    <x v="12"/>
    <x v="215"/>
    <x v="0"/>
    <x v="2"/>
    <n v="182.35"/>
    <n v="180.2"/>
    <n v="186.35"/>
    <d v="1899-12-30T15:00:00"/>
    <n v="2.1500000000000057"/>
    <n v="4"/>
    <n v="920"/>
    <n v="3680"/>
    <n v="79"/>
    <n v="3601"/>
    <s v="Yes"/>
    <n v="1.1790512750205699E-2"/>
    <n v="203601"/>
  </r>
  <r>
    <x v="32"/>
    <x v="215"/>
    <x v="9"/>
    <x v="2"/>
    <n v="546.79999999999995"/>
    <n v="544.04999999999995"/>
    <n v="551.6"/>
    <d v="1899-12-30T15:00:00"/>
    <n v="2.75"/>
    <n v="4.8000000000000682"/>
    <n v="721"/>
    <n v="3460.8000000000493"/>
    <n v="183"/>
    <n v="3277.8000000000493"/>
    <s v="Yes"/>
    <n v="5.02926115581566E-3"/>
    <n v="203277.80000000005"/>
  </r>
  <r>
    <x v="24"/>
    <x v="215"/>
    <x v="0"/>
    <x v="0"/>
    <n v="2674.7"/>
    <n v="2679.35"/>
    <n v="2679.35"/>
    <d v="1899-12-30T13:15:00"/>
    <n v="4.6500000000000909"/>
    <n v="-4.6500000000000909"/>
    <n v="427"/>
    <n v="-1985.5500000000388"/>
    <n v="526"/>
    <n v="-2511.5500000000388"/>
    <s v="No"/>
    <n v="1.7385127303996999E-3"/>
    <n v="197488.44999999995"/>
  </r>
  <r>
    <x v="24"/>
    <x v="215"/>
    <x v="4"/>
    <x v="1"/>
    <n v="2679.35"/>
    <n v="2674.7"/>
    <n v="2689.9"/>
    <d v="1899-12-30T15:00:00"/>
    <n v="4.6500000000000909"/>
    <n v="10.550000000000182"/>
    <n v="427"/>
    <n v="4504.8500000000777"/>
    <n v="528"/>
    <n v="3976.8500000000777"/>
    <s v="Yes"/>
    <n v="1.73549554929371E-3"/>
    <n v="203976.85000000006"/>
  </r>
  <r>
    <x v="36"/>
    <x v="216"/>
    <x v="6"/>
    <x v="0"/>
    <n v="1035.05"/>
    <n v="1037"/>
    <n v="1037"/>
    <d v="1899-12-30T13:30:00"/>
    <n v="1.9500000000000455"/>
    <n v="-1.9500000000000455"/>
    <n v="1013"/>
    <n v="-1975.3500000000461"/>
    <n v="483"/>
    <n v="-2458.3500000000458"/>
    <s v="No"/>
    <n v="1.88396695811801E-3"/>
    <n v="197541.64999999997"/>
  </r>
  <r>
    <x v="36"/>
    <x v="216"/>
    <x v="11"/>
    <x v="1"/>
    <n v="1037"/>
    <n v="1035.05"/>
    <n v="1035.05"/>
    <d v="1899-12-30T13:30:00"/>
    <n v="1.9500000000000455"/>
    <n v="-1.9500000000000455"/>
    <n v="1013"/>
    <n v="-1975.3500000000461"/>
    <n v="483"/>
    <n v="-2458.3500000000458"/>
    <s v="No"/>
    <n v="1.8804243008679301E-3"/>
    <n v="197541.64999999997"/>
  </r>
  <r>
    <x v="24"/>
    <x v="216"/>
    <x v="2"/>
    <x v="0"/>
    <n v="2671.3"/>
    <n v="2680.45"/>
    <n v="2680.45"/>
    <d v="1899-12-30T13:15:00"/>
    <n v="9.1499999999996362"/>
    <n v="-9.1499999999996362"/>
    <n v="218"/>
    <n v="-1994.6999999999207"/>
    <n v="269"/>
    <n v="-2263.6999999999207"/>
    <s v="No"/>
    <n v="3.4252985437800499E-3"/>
    <n v="197736.30000000008"/>
  </r>
  <r>
    <x v="24"/>
    <x v="216"/>
    <x v="4"/>
    <x v="1"/>
    <n v="2680.45"/>
    <n v="2671.3"/>
    <n v="2671.3"/>
    <d v="1899-12-30T13:30:00"/>
    <n v="9.1499999999996362"/>
    <n v="-9.1499999999996362"/>
    <n v="218"/>
    <n v="-1994.6999999999207"/>
    <n v="269"/>
    <n v="-2263.6999999999207"/>
    <s v="No"/>
    <n v="3.4136059243782299E-3"/>
    <n v="197736.30000000008"/>
  </r>
  <r>
    <x v="10"/>
    <x v="216"/>
    <x v="12"/>
    <x v="3"/>
    <n v="4282.95"/>
    <n v="4297.8999999999996"/>
    <n v="4297.8999999999996"/>
    <d v="1899-12-30T14:45:00"/>
    <n v="14.949999999999818"/>
    <n v="-14.949999999999818"/>
    <n v="133"/>
    <n v="-1988.3499999999758"/>
    <n v="263"/>
    <n v="-2251.3499999999758"/>
    <s v="No"/>
    <n v="3.4905847605038202E-3"/>
    <n v="197748.65000000002"/>
  </r>
  <r>
    <x v="10"/>
    <x v="216"/>
    <x v="12"/>
    <x v="2"/>
    <n v="4297.8999999999996"/>
    <n v="4282.95"/>
    <n v="4282.95"/>
    <d v="1899-12-30T14:15:00"/>
    <n v="14.949999999999818"/>
    <n v="-14.949999999999818"/>
    <n v="133"/>
    <n v="-1988.3499999999758"/>
    <n v="263"/>
    <n v="-2251.3499999999758"/>
    <s v="No"/>
    <n v="3.4784429605155599E-3"/>
    <n v="197748.65000000002"/>
  </r>
  <r>
    <x v="4"/>
    <x v="217"/>
    <x v="9"/>
    <x v="2"/>
    <n v="314.35000000000002"/>
    <n v="313.3"/>
    <n v="315.10000000000002"/>
    <d v="1899-12-30T15:00:00"/>
    <n v="1.0500000000000114"/>
    <n v="0.75"/>
    <n v="1863"/>
    <n v="1397.25"/>
    <n v="270"/>
    <n v="1127.25"/>
    <s v="Yes"/>
    <n v="3.3402258628917199E-3"/>
    <n v="201127.25"/>
  </r>
  <r>
    <x v="12"/>
    <x v="217"/>
    <x v="9"/>
    <x v="0"/>
    <n v="183"/>
    <n v="184"/>
    <n v="182"/>
    <d v="1899-12-30T15:00:00"/>
    <n v="1"/>
    <n v="1"/>
    <n v="1955"/>
    <n v="1955"/>
    <n v="165"/>
    <n v="1790"/>
    <s v="Yes"/>
    <n v="5.4644808743169399E-3"/>
    <n v="201790"/>
  </r>
  <r>
    <x v="23"/>
    <x v="218"/>
    <x v="0"/>
    <x v="0"/>
    <n v="1172"/>
    <n v="1176.75"/>
    <n v="1176.75"/>
    <d v="1899-12-30T10:15:00"/>
    <n v="4.75"/>
    <n v="-4.75"/>
    <n v="419"/>
    <n v="-1990.25"/>
    <n v="227"/>
    <n v="-2217.25"/>
    <s v="No"/>
    <n v="4.0529010238907802E-3"/>
    <n v="197782.75"/>
  </r>
  <r>
    <x v="23"/>
    <x v="218"/>
    <x v="9"/>
    <x v="1"/>
    <n v="1176.75"/>
    <n v="1172"/>
    <n v="1172"/>
    <d v="1899-12-30T11:15:00"/>
    <n v="4.75"/>
    <n v="-4.75"/>
    <n v="419"/>
    <n v="-1990.25"/>
    <n v="227"/>
    <n v="-2217.25"/>
    <s v="No"/>
    <n v="4.0365413214361601E-3"/>
    <n v="197782.75"/>
  </r>
  <r>
    <x v="4"/>
    <x v="218"/>
    <x v="0"/>
    <x v="0"/>
    <n v="312.39999999999998"/>
    <n v="313.60000000000002"/>
    <n v="307.55"/>
    <d v="1899-12-30T15:00:00"/>
    <n v="1.2000000000000455"/>
    <n v="4.8499999999999659"/>
    <n v="1635"/>
    <n v="7929.7499999999445"/>
    <n v="234"/>
    <n v="7695.7499999999445"/>
    <s v="Yes"/>
    <n v="3.8412291933420202E-3"/>
    <n v="207695.74999999994"/>
  </r>
  <r>
    <x v="31"/>
    <x v="218"/>
    <x v="12"/>
    <x v="1"/>
    <n v="256.95"/>
    <n v="255.9"/>
    <n v="255.9"/>
    <d v="1899-12-30T14:30:00"/>
    <n v="1.0499999999999829"/>
    <n v="-1.0499999999999829"/>
    <n v="1863"/>
    <n v="-1956.1499999999683"/>
    <n v="220"/>
    <n v="-2176.1499999999683"/>
    <s v="No"/>
    <n v="4.0863981319322201E-3"/>
    <n v="197823.85000000003"/>
  </r>
  <r>
    <x v="31"/>
    <x v="218"/>
    <x v="0"/>
    <x v="0"/>
    <n v="255.9"/>
    <n v="256.95"/>
    <n v="256.95"/>
    <d v="1899-12-30T14:15:00"/>
    <n v="1.0499999999999829"/>
    <n v="-1.0499999999999829"/>
    <n v="1863"/>
    <n v="-1956.1499999999683"/>
    <n v="220"/>
    <n v="-2176.1499999999683"/>
    <s v="No"/>
    <n v="4.1031652989448296E-3"/>
    <n v="197823.85000000003"/>
  </r>
  <r>
    <x v="39"/>
    <x v="218"/>
    <x v="2"/>
    <x v="1"/>
    <n v="207.15"/>
    <n v="206.25"/>
    <n v="206.25"/>
    <d v="1899-12-30T12:15:00"/>
    <n v="0.90000000000000568"/>
    <n v="-0.90000000000000568"/>
    <n v="2166"/>
    <n v="-1949.4000000000124"/>
    <n v="206"/>
    <n v="-2155.4000000000124"/>
    <s v="No"/>
    <n v="4.3446777697321E-3"/>
    <n v="197844.59999999998"/>
  </r>
  <r>
    <x v="39"/>
    <x v="218"/>
    <x v="0"/>
    <x v="0"/>
    <n v="206.25"/>
    <n v="207.15"/>
    <n v="207.15"/>
    <d v="1899-12-30T11:45:00"/>
    <n v="0.90000000000000568"/>
    <n v="-0.90000000000000568"/>
    <n v="2166"/>
    <n v="-1949.4000000000124"/>
    <n v="206"/>
    <n v="-2155.4000000000124"/>
    <s v="No"/>
    <n v="4.3636363636363898E-3"/>
    <n v="197844.59999999998"/>
  </r>
  <r>
    <x v="16"/>
    <x v="219"/>
    <x v="3"/>
    <x v="0"/>
    <n v="398.35"/>
    <n v="401.95"/>
    <n v="387.15"/>
    <d v="1899-12-30T15:00:00"/>
    <n v="3.5999999999999659"/>
    <n v="11.200000000000045"/>
    <n v="552"/>
    <n v="6182.4000000000251"/>
    <n v="100"/>
    <n v="6082.4000000000251"/>
    <s v="Yes"/>
    <n v="9.0372787749465697E-3"/>
    <n v="206082.40000000002"/>
  </r>
  <r>
    <x v="20"/>
    <x v="219"/>
    <x v="7"/>
    <x v="0"/>
    <n v="1144.55"/>
    <n v="1150.6500000000001"/>
    <n v="1135"/>
    <d v="1899-12-30T15:00:00"/>
    <n v="6.1000000000001364"/>
    <n v="9.5499999999999545"/>
    <n v="326"/>
    <n v="3113.2999999999852"/>
    <n v="171"/>
    <n v="2942.2999999999852"/>
    <s v="Yes"/>
    <n v="5.3296055218209201E-3"/>
    <n v="202942.3"/>
  </r>
  <r>
    <x v="0"/>
    <x v="219"/>
    <x v="0"/>
    <x v="0"/>
    <n v="3306"/>
    <n v="3314.4"/>
    <n v="3314.4"/>
    <d v="1899-12-30T10:15:00"/>
    <n v="8.4000000000000909"/>
    <n v="-8.4000000000000909"/>
    <n v="237"/>
    <n v="-1990.8000000000216"/>
    <n v="361"/>
    <n v="-2351.8000000000216"/>
    <s v="No"/>
    <n v="2.5408348457350502E-3"/>
    <n v="197648.19999999998"/>
  </r>
  <r>
    <x v="0"/>
    <x v="219"/>
    <x v="9"/>
    <x v="1"/>
    <n v="3314.4"/>
    <n v="3306"/>
    <n v="3306"/>
    <d v="1899-12-30T11:30:00"/>
    <n v="8.4000000000000909"/>
    <n v="-8.4000000000000909"/>
    <n v="237"/>
    <n v="-1990.8000000000216"/>
    <n v="361"/>
    <n v="-2351.8000000000216"/>
    <s v="No"/>
    <n v="2.5343953656770698E-3"/>
    <n v="197648.19999999998"/>
  </r>
  <r>
    <x v="18"/>
    <x v="219"/>
    <x v="2"/>
    <x v="0"/>
    <n v="2265.3000000000002"/>
    <n v="2281"/>
    <n v="2235.6"/>
    <d v="1899-12-30T15:00:00"/>
    <n v="15.699999999999818"/>
    <n v="29.700000000000273"/>
    <n v="127"/>
    <n v="3771.9000000000347"/>
    <n v="132"/>
    <n v="3639.9000000000347"/>
    <s v="Yes"/>
    <n v="6.9306493621153096E-3"/>
    <n v="203639.90000000002"/>
  </r>
  <r>
    <x v="23"/>
    <x v="219"/>
    <x v="8"/>
    <x v="0"/>
    <n v="1162.95"/>
    <n v="1171.5999999999999"/>
    <n v="1145"/>
    <d v="1899-12-30T15:00:00"/>
    <n v="8.6499999999998636"/>
    <n v="17.950000000000045"/>
    <n v="230"/>
    <n v="4128.5000000000109"/>
    <n v="123"/>
    <n v="4005.5000000000109"/>
    <s v="Yes"/>
    <n v="7.4379809966033496E-3"/>
    <n v="204005.5"/>
  </r>
  <r>
    <x v="27"/>
    <x v="219"/>
    <x v="5"/>
    <x v="3"/>
    <n v="8646.5499999999993"/>
    <n v="8675.35"/>
    <n v="8675.35"/>
    <d v="1899-12-30T12:15:00"/>
    <n v="28.800000000001091"/>
    <n v="-28.800000000001091"/>
    <n v="69"/>
    <n v="-1987.2000000000753"/>
    <n v="275"/>
    <n v="-2262.2000000000753"/>
    <s v="No"/>
    <n v="3.3308082414374601E-3"/>
    <n v="197737.79999999993"/>
  </r>
  <r>
    <x v="27"/>
    <x v="219"/>
    <x v="5"/>
    <x v="2"/>
    <n v="8675.35"/>
    <n v="8646.5499999999993"/>
    <n v="8646.5499999999993"/>
    <d v="1899-12-30T11:00:00"/>
    <n v="28.800000000001091"/>
    <n v="-28.800000000001091"/>
    <n v="69"/>
    <n v="-1987.2000000000753"/>
    <n v="275"/>
    <n v="-2262.2000000000753"/>
    <s v="No"/>
    <n v="3.3197507881527599E-3"/>
    <n v="197737.79999999993"/>
  </r>
  <r>
    <x v="13"/>
    <x v="219"/>
    <x v="3"/>
    <x v="0"/>
    <n v="920.7"/>
    <n v="927"/>
    <n v="910.05"/>
    <d v="1899-12-30T15:00:00"/>
    <n v="6.2999999999999545"/>
    <n v="10.650000000000091"/>
    <n v="316"/>
    <n v="3365.4000000000287"/>
    <n v="134"/>
    <n v="3231.4000000000287"/>
    <s v="Yes"/>
    <n v="6.8426197458455002E-3"/>
    <n v="203231.40000000002"/>
  </r>
  <r>
    <x v="36"/>
    <x v="220"/>
    <x v="0"/>
    <x v="0"/>
    <n v="999.85"/>
    <n v="1003.95"/>
    <n v="1003.95"/>
    <d v="1899-12-30T10:30:00"/>
    <n v="4.1000000000000227"/>
    <n v="-4.1000000000000227"/>
    <n v="485"/>
    <n v="-1988.5000000000109"/>
    <n v="224"/>
    <n v="-2212.5000000000109"/>
    <s v="No"/>
    <n v="4.1006150922638599E-3"/>
    <n v="197787.5"/>
  </r>
  <r>
    <x v="36"/>
    <x v="220"/>
    <x v="6"/>
    <x v="1"/>
    <n v="1003.95"/>
    <n v="999.85"/>
    <n v="999.85"/>
    <d v="1899-12-30T10:30:00"/>
    <n v="4.1000000000000227"/>
    <n v="-4.1000000000000227"/>
    <n v="485"/>
    <n v="-1988.5000000000109"/>
    <n v="224"/>
    <n v="-2212.5000000000109"/>
    <s v="No"/>
    <n v="4.0838687185616998E-3"/>
    <n v="197787.5"/>
  </r>
  <r>
    <x v="11"/>
    <x v="220"/>
    <x v="6"/>
    <x v="2"/>
    <n v="1219.45"/>
    <n v="1211.5"/>
    <n v="1211.5"/>
    <d v="1899-12-30T10:30:00"/>
    <n v="7.9500000000000455"/>
    <n v="-7.9500000000000455"/>
    <n v="250"/>
    <n v="-1987.5000000000114"/>
    <n v="140"/>
    <n v="-2127.5000000000114"/>
    <s v="No"/>
    <n v="6.51933248595682E-3"/>
    <n v="197872.5"/>
  </r>
  <r>
    <x v="11"/>
    <x v="220"/>
    <x v="6"/>
    <x v="3"/>
    <n v="1211.5"/>
    <n v="1219.45"/>
    <n v="1219.45"/>
    <d v="1899-12-30T11:30:00"/>
    <n v="7.9500000000000455"/>
    <n v="-7.9500000000000455"/>
    <n v="250"/>
    <n v="-1987.5000000000114"/>
    <n v="140"/>
    <n v="-2127.5000000000114"/>
    <s v="No"/>
    <n v="6.5621130829550496E-3"/>
    <n v="197872.5"/>
  </r>
  <r>
    <x v="20"/>
    <x v="221"/>
    <x v="0"/>
    <x v="0"/>
    <n v="1111"/>
    <n v="1119.4000000000001"/>
    <n v="1115"/>
    <d v="1899-12-30T15:00:00"/>
    <n v="8.4000000000000909"/>
    <n v="-4"/>
    <n v="237"/>
    <n v="-948"/>
    <n v="122"/>
    <n v="-1070"/>
    <s v="No"/>
    <n v="7.56075607560764E-3"/>
    <n v="198930"/>
  </r>
  <r>
    <x v="25"/>
    <x v="221"/>
    <x v="16"/>
    <x v="2"/>
    <n v="852"/>
    <n v="844.7"/>
    <n v="844.7"/>
    <d v="1899-12-30T12:45:00"/>
    <n v="7.2999999999999545"/>
    <n v="-7.2999999999999545"/>
    <n v="273"/>
    <n v="-1992.8999999999876"/>
    <n v="107"/>
    <n v="-2099.8999999999878"/>
    <s v="No"/>
    <n v="8.5680751173708401E-3"/>
    <n v="197900.1"/>
  </r>
  <r>
    <x v="25"/>
    <x v="221"/>
    <x v="16"/>
    <x v="3"/>
    <n v="844.7"/>
    <n v="852"/>
    <n v="846.55"/>
    <d v="1899-12-30T15:00:00"/>
    <n v="7.2999999999999545"/>
    <n v="-1.8499999999999091"/>
    <n v="273"/>
    <n v="-505.04999999997517"/>
    <n v="107"/>
    <n v="-612.04999999997517"/>
    <s v="No"/>
    <n v="8.6421214632413298E-3"/>
    <n v="199387.95"/>
  </r>
  <r>
    <x v="25"/>
    <x v="222"/>
    <x v="5"/>
    <x v="3"/>
    <n v="851.85"/>
    <n v="853.95"/>
    <n v="853.95"/>
    <d v="1899-12-30T11:30:00"/>
    <n v="2.1000000000000227"/>
    <n v="-2.1000000000000227"/>
    <n v="942"/>
    <n v="-1978.2000000000214"/>
    <n v="370"/>
    <n v="-2348.2000000000216"/>
    <s v="No"/>
    <n v="2.4652227504842702E-3"/>
    <n v="197651.8"/>
  </r>
  <r>
    <x v="25"/>
    <x v="222"/>
    <x v="5"/>
    <x v="2"/>
    <n v="853.95"/>
    <n v="851.85"/>
    <n v="851.85"/>
    <d v="1899-12-30T11:00:00"/>
    <n v="2.1000000000000227"/>
    <n v="-2.1000000000000227"/>
    <n v="942"/>
    <n v="-1978.2000000000214"/>
    <n v="370"/>
    <n v="-2348.2000000000216"/>
    <s v="No"/>
    <n v="2.4591603723871699E-3"/>
    <n v="197651.8"/>
  </r>
  <r>
    <x v="19"/>
    <x v="222"/>
    <x v="0"/>
    <x v="0"/>
    <n v="1665.1"/>
    <n v="1672.6"/>
    <n v="1647.55"/>
    <d v="1899-12-30T15:00:00"/>
    <n v="7.5"/>
    <n v="17.549999999999955"/>
    <n v="265"/>
    <n v="4650.7499999999882"/>
    <n v="202"/>
    <n v="4448.7499999999882"/>
    <s v="Yes"/>
    <n v="4.5042339799411402E-3"/>
    <n v="204448.75"/>
  </r>
  <r>
    <x v="11"/>
    <x v="222"/>
    <x v="0"/>
    <x v="0"/>
    <n v="1203"/>
    <n v="1207.5"/>
    <n v="1207.5"/>
    <d v="1899-12-30T10:15:00"/>
    <n v="4.5"/>
    <n v="-4.5"/>
    <n v="442"/>
    <n v="-1989"/>
    <n v="246"/>
    <n v="-2235"/>
    <s v="No"/>
    <n v="3.7406483790523699E-3"/>
    <n v="197765"/>
  </r>
  <r>
    <x v="11"/>
    <x v="222"/>
    <x v="9"/>
    <x v="1"/>
    <n v="1207.5"/>
    <n v="1203"/>
    <n v="1203"/>
    <d v="1899-12-30T10:45:00"/>
    <n v="4.5"/>
    <n v="-4.5"/>
    <n v="442"/>
    <n v="-1989"/>
    <n v="246"/>
    <n v="-2235"/>
    <s v="No"/>
    <n v="3.7267080745341601E-3"/>
    <n v="197765"/>
  </r>
  <r>
    <x v="18"/>
    <x v="223"/>
    <x v="9"/>
    <x v="1"/>
    <n v="2208"/>
    <n v="2202.3000000000002"/>
    <n v="2202.3000000000002"/>
    <d v="1899-12-30T11:45:00"/>
    <n v="5.6999999999998181"/>
    <n v="-5.6999999999998181"/>
    <n v="349"/>
    <n v="-1989.2999999999365"/>
    <n v="355"/>
    <n v="-2344.2999999999365"/>
    <s v="No"/>
    <n v="2.5815217391303501E-3"/>
    <n v="197655.70000000007"/>
  </r>
  <r>
    <x v="18"/>
    <x v="223"/>
    <x v="0"/>
    <x v="0"/>
    <n v="2202.3000000000002"/>
    <n v="2208"/>
    <n v="2208"/>
    <d v="1899-12-30T10:15:00"/>
    <n v="5.6999999999998181"/>
    <n v="-5.6999999999998181"/>
    <n v="349"/>
    <n v="-1989.2999999999365"/>
    <n v="355"/>
    <n v="-2344.2999999999365"/>
    <s v="No"/>
    <n v="2.5882032420650302E-3"/>
    <n v="197655.70000000007"/>
  </r>
  <r>
    <x v="9"/>
    <x v="223"/>
    <x v="0"/>
    <x v="2"/>
    <n v="28439.9"/>
    <n v="28322.799999999999"/>
    <n v="28900"/>
    <d v="1899-12-30T15:00:00"/>
    <n v="117.10000000000218"/>
    <n v="460.09999999999854"/>
    <n v="17"/>
    <n v="7821.6999999999753"/>
    <n v="225"/>
    <n v="7596.6999999999753"/>
    <s v="Yes"/>
    <n v="4.1174547027240703E-3"/>
    <n v="207596.69999999998"/>
  </r>
  <r>
    <x v="7"/>
    <x v="223"/>
    <x v="0"/>
    <x v="2"/>
    <n v="694.3"/>
    <n v="690"/>
    <n v="722.8"/>
    <d v="1899-12-30T15:00:00"/>
    <n v="4.2999999999999545"/>
    <n v="28.5"/>
    <n v="462"/>
    <n v="13167"/>
    <n v="151"/>
    <n v="13016"/>
    <s v="Yes"/>
    <n v="6.1932882039463597E-3"/>
    <n v="213016"/>
  </r>
  <r>
    <x v="29"/>
    <x v="224"/>
    <x v="14"/>
    <x v="3"/>
    <n v="520.45000000000005"/>
    <n v="529.79999999999995"/>
    <n v="525.54999999999995"/>
    <d v="1899-12-30T15:00:00"/>
    <n v="9.3499999999999091"/>
    <n v="-5.0999999999999091"/>
    <n v="213"/>
    <n v="-1086.2999999999806"/>
    <n v="52"/>
    <n v="-1138.2999999999806"/>
    <s v="No"/>
    <n v="1.7965222403688901E-2"/>
    <n v="198861.7"/>
  </r>
  <r>
    <x v="29"/>
    <x v="224"/>
    <x v="14"/>
    <x v="2"/>
    <n v="529.79999999999995"/>
    <n v="520.45000000000005"/>
    <n v="520.45000000000005"/>
    <d v="1899-12-30T12:00:00"/>
    <n v="9.3499999999999091"/>
    <n v="-9.3499999999999091"/>
    <n v="213"/>
    <n v="-1991.5499999999806"/>
    <n v="52"/>
    <n v="-2043.5499999999806"/>
    <s v="No"/>
    <n v="1.7648169120422601E-2"/>
    <n v="197956.45"/>
  </r>
  <r>
    <x v="38"/>
    <x v="224"/>
    <x v="0"/>
    <x v="2"/>
    <n v="504.85"/>
    <n v="502"/>
    <n v="514.6"/>
    <d v="1899-12-30T15:00:00"/>
    <n v="2.8500000000000227"/>
    <n v="9.75"/>
    <n v="696"/>
    <n v="6786"/>
    <n v="164"/>
    <n v="6622"/>
    <s v="Yes"/>
    <n v="5.6452411607408604E-3"/>
    <n v="206622"/>
  </r>
  <r>
    <x v="17"/>
    <x v="224"/>
    <x v="0"/>
    <x v="0"/>
    <n v="3526.2"/>
    <n v="3558.8"/>
    <n v="3522.05"/>
    <d v="1899-12-30T15:00:00"/>
    <n v="32.600000000000364"/>
    <n v="4.1499999999996362"/>
    <n v="61"/>
    <n v="253.14999999997781"/>
    <n v="99"/>
    <n v="154.14999999997781"/>
    <s v="Yes"/>
    <n v="9.2450796891839302E-3"/>
    <n v="200154.14999999997"/>
  </r>
  <r>
    <x v="10"/>
    <x v="224"/>
    <x v="9"/>
    <x v="2"/>
    <n v="4145"/>
    <n v="4119.3"/>
    <n v="4169.25"/>
    <d v="1899-12-30T15:00:00"/>
    <n v="25.699999999999818"/>
    <n v="24.25"/>
    <n v="77"/>
    <n v="1867.25"/>
    <n v="148"/>
    <n v="1719.25"/>
    <s v="Yes"/>
    <n v="6.20024125452348E-3"/>
    <n v="201719.25"/>
  </r>
  <r>
    <x v="12"/>
    <x v="225"/>
    <x v="7"/>
    <x v="1"/>
    <n v="180"/>
    <n v="179.5"/>
    <n v="179.5"/>
    <d v="1899-12-30T11:15:00"/>
    <n v="0.5"/>
    <n v="-0.5"/>
    <n v="3824"/>
    <n v="-1912"/>
    <n v="317"/>
    <n v="-2229"/>
    <s v="No"/>
    <n v="2.7777777777777801E-3"/>
    <n v="197771"/>
  </r>
  <r>
    <x v="12"/>
    <x v="225"/>
    <x v="0"/>
    <x v="0"/>
    <n v="179.5"/>
    <n v="180"/>
    <n v="180"/>
    <d v="1899-12-30T11:15:00"/>
    <n v="0.5"/>
    <n v="-0.5"/>
    <n v="3824"/>
    <n v="-1912"/>
    <n v="317"/>
    <n v="-2229"/>
    <s v="No"/>
    <n v="2.7855153203342601E-3"/>
    <n v="197771"/>
  </r>
  <r>
    <x v="32"/>
    <x v="225"/>
    <x v="3"/>
    <x v="2"/>
    <n v="527.9"/>
    <n v="524.5"/>
    <n v="524.5"/>
    <d v="1899-12-30T10:45:00"/>
    <n v="3.3999999999999773"/>
    <n v="-3.3999999999999773"/>
    <n v="584"/>
    <n v="-1985.5999999999867"/>
    <n v="142"/>
    <n v="-2127.5999999999867"/>
    <s v="No"/>
    <n v="6.4406137526046197E-3"/>
    <n v="197872.40000000002"/>
  </r>
  <r>
    <x v="32"/>
    <x v="225"/>
    <x v="3"/>
    <x v="3"/>
    <n v="524.5"/>
    <n v="527.9"/>
    <n v="527.9"/>
    <d v="1899-12-30T11:45:00"/>
    <n v="3.3999999999999773"/>
    <n v="-3.3999999999999773"/>
    <n v="584"/>
    <n v="-1985.5999999999867"/>
    <n v="142"/>
    <n v="-2127.5999999999867"/>
    <s v="No"/>
    <n v="6.4823641563393304E-3"/>
    <n v="197872.40000000002"/>
  </r>
  <r>
    <x v="3"/>
    <x v="226"/>
    <x v="0"/>
    <x v="0"/>
    <n v="539"/>
    <n v="540.6"/>
    <n v="540.6"/>
    <d v="1899-12-30T11:45:00"/>
    <n v="1.6000000000000227"/>
    <n v="-1.6000000000000227"/>
    <n v="1232"/>
    <n v="-1971.200000000028"/>
    <n v="306"/>
    <n v="-2277.200000000028"/>
    <s v="No"/>
    <n v="2.9684601113173E-3"/>
    <n v="197722.79999999996"/>
  </r>
  <r>
    <x v="3"/>
    <x v="226"/>
    <x v="2"/>
    <x v="1"/>
    <n v="540.6"/>
    <n v="539"/>
    <n v="539"/>
    <d v="1899-12-30T12:15:00"/>
    <n v="1.6000000000000227"/>
    <n v="-1.6000000000000227"/>
    <n v="1232"/>
    <n v="-1971.200000000028"/>
    <n v="306"/>
    <n v="-2277.200000000028"/>
    <s v="No"/>
    <n v="2.9596744358121002E-3"/>
    <n v="197722.79999999996"/>
  </r>
  <r>
    <x v="29"/>
    <x v="226"/>
    <x v="0"/>
    <x v="0"/>
    <n v="525.5"/>
    <n v="528.5"/>
    <n v="524.95000000000005"/>
    <d v="1899-12-30T15:00:00"/>
    <n v="3"/>
    <n v="0.54999999999995453"/>
    <n v="661"/>
    <n v="363.54999999996994"/>
    <n v="160"/>
    <n v="203.54999999996994"/>
    <s v="Yes"/>
    <n v="5.7088487155090399E-3"/>
    <n v="200203.54999999996"/>
  </r>
  <r>
    <x v="4"/>
    <x v="226"/>
    <x v="0"/>
    <x v="0"/>
    <n v="307.25"/>
    <n v="309.60000000000002"/>
    <n v="307.2"/>
    <d v="1899-12-30T15:00:00"/>
    <n v="2.3500000000000227"/>
    <n v="5.0000000000011369E-2"/>
    <n v="842"/>
    <n v="42.100000000009572"/>
    <n v="119"/>
    <n v="-76.899999999990428"/>
    <s v="No"/>
    <n v="7.6484947111473498E-3"/>
    <n v="199923.1"/>
  </r>
  <r>
    <x v="12"/>
    <x v="226"/>
    <x v="5"/>
    <x v="0"/>
    <n v="176.8"/>
    <n v="177.5"/>
    <n v="176.1"/>
    <d v="1899-12-30T15:00:00"/>
    <n v="0.69999999999998863"/>
    <n v="0.70000000000001705"/>
    <n v="2766"/>
    <n v="1936.2000000000471"/>
    <n v="225"/>
    <n v="1711.2000000000471"/>
    <s v="Yes"/>
    <n v="3.9592760180994797E-3"/>
    <n v="201711.20000000004"/>
  </r>
  <r>
    <x v="39"/>
    <x v="226"/>
    <x v="0"/>
    <x v="0"/>
    <n v="202.3"/>
    <n v="202.85"/>
    <n v="202.85"/>
    <d v="1899-12-30T10:30:00"/>
    <n v="0.54999999999998295"/>
    <n v="-0.54999999999998295"/>
    <n v="3490"/>
    <n v="-1919.4999999999404"/>
    <n v="326"/>
    <n v="-2245.4999999999404"/>
    <s v="No"/>
    <n v="2.7187345526445E-3"/>
    <n v="197754.50000000006"/>
  </r>
  <r>
    <x v="39"/>
    <x v="226"/>
    <x v="6"/>
    <x v="1"/>
    <n v="202.85"/>
    <n v="202.3"/>
    <n v="202.3"/>
    <d v="1899-12-30T10:45:00"/>
    <n v="0.54999999999998295"/>
    <n v="-0.54999999999998295"/>
    <n v="3490"/>
    <n v="-1919.4999999999404"/>
    <n v="326"/>
    <n v="-2245.4999999999404"/>
    <s v="No"/>
    <n v="2.7113630761645699E-3"/>
    <n v="197754.50000000006"/>
  </r>
  <r>
    <x v="24"/>
    <x v="226"/>
    <x v="5"/>
    <x v="0"/>
    <n v="2625"/>
    <n v="2637.9"/>
    <n v="2611.6999999999998"/>
    <d v="1899-12-30T15:00:00"/>
    <n v="12.900000000000091"/>
    <n v="13.300000000000182"/>
    <n v="154"/>
    <n v="2048.200000000028"/>
    <n v="186"/>
    <n v="1862.200000000028"/>
    <s v="Yes"/>
    <n v="4.9142857142857503E-3"/>
    <n v="201862.20000000004"/>
  </r>
  <r>
    <x v="15"/>
    <x v="226"/>
    <x v="17"/>
    <x v="1"/>
    <n v="502.4"/>
    <n v="498.45"/>
    <n v="501.55"/>
    <d v="1899-12-30T15:00:00"/>
    <n v="3.9499999999999886"/>
    <n v="-0.84999999999996589"/>
    <n v="503"/>
    <n v="-427.54999999998284"/>
    <n v="117"/>
    <n v="-544.5499999999829"/>
    <s v="No"/>
    <n v="7.8622611464967893E-3"/>
    <n v="199455.45"/>
  </r>
  <r>
    <x v="15"/>
    <x v="226"/>
    <x v="0"/>
    <x v="0"/>
    <n v="498.45"/>
    <n v="502.4"/>
    <n v="502.4"/>
    <d v="1899-12-30T13:45:00"/>
    <n v="3.9499999999999886"/>
    <n v="-3.9499999999999886"/>
    <n v="503"/>
    <n v="-1986.8499999999942"/>
    <n v="116"/>
    <n v="-2102.849999999994"/>
    <s v="No"/>
    <n v="7.9245661550807305E-3"/>
    <n v="197897.15"/>
  </r>
  <r>
    <x v="30"/>
    <x v="226"/>
    <x v="0"/>
    <x v="0"/>
    <n v="287.2"/>
    <n v="289"/>
    <n v="287.7"/>
    <d v="1899-12-30T15:00:00"/>
    <n v="1.8000000000000114"/>
    <n v="-0.5"/>
    <n v="1097"/>
    <n v="-548.5"/>
    <n v="146"/>
    <n v="-694.5"/>
    <s v="No"/>
    <n v="6.2674094707521298E-3"/>
    <n v="199305.5"/>
  </r>
  <r>
    <x v="29"/>
    <x v="227"/>
    <x v="5"/>
    <x v="1"/>
    <n v="529.5"/>
    <n v="525.29999999999995"/>
    <n v="525.29999999999995"/>
    <d v="1899-12-30T13:45:00"/>
    <n v="4.2000000000000455"/>
    <n v="-4.2000000000000455"/>
    <n v="473"/>
    <n v="-1986.6000000000215"/>
    <n v="115"/>
    <n v="-2101.6000000000213"/>
    <s v="No"/>
    <n v="7.9320113314448396E-3"/>
    <n v="197898.39999999997"/>
  </r>
  <r>
    <x v="29"/>
    <x v="227"/>
    <x v="0"/>
    <x v="0"/>
    <n v="525.29999999999995"/>
    <n v="529.5"/>
    <n v="529.5"/>
    <d v="1899-12-30T11:00:00"/>
    <n v="4.2000000000000455"/>
    <n v="-4.2000000000000455"/>
    <n v="473"/>
    <n v="-1986.6000000000215"/>
    <n v="115"/>
    <n v="-2101.6000000000213"/>
    <s v="No"/>
    <n v="7.9954311821816993E-3"/>
    <n v="197898.39999999997"/>
  </r>
  <r>
    <x v="35"/>
    <x v="227"/>
    <x v="5"/>
    <x v="1"/>
    <n v="688.45"/>
    <n v="684.75"/>
    <n v="684.75"/>
    <d v="1899-12-30T11:00:00"/>
    <n v="3.7000000000000455"/>
    <n v="-3.7000000000000455"/>
    <n v="537"/>
    <n v="-1986.9000000000244"/>
    <n v="170"/>
    <n v="-2156.9000000000242"/>
    <s v="No"/>
    <n v="5.3743917495824604E-3"/>
    <n v="197843.09999999998"/>
  </r>
  <r>
    <x v="35"/>
    <x v="227"/>
    <x v="0"/>
    <x v="0"/>
    <n v="684.75"/>
    <n v="688.45"/>
    <n v="688.45"/>
    <d v="1899-12-30T11:00:00"/>
    <n v="3.7000000000000455"/>
    <n v="-3.7000000000000455"/>
    <n v="537"/>
    <n v="-1986.9000000000244"/>
    <n v="170"/>
    <n v="-2156.9000000000242"/>
    <s v="No"/>
    <n v="5.4034319094560697E-3"/>
    <n v="197843.09999999998"/>
  </r>
  <r>
    <x v="15"/>
    <x v="227"/>
    <x v="1"/>
    <x v="3"/>
    <n v="502.9"/>
    <n v="505.65"/>
    <n v="503.4"/>
    <d v="1899-12-30T15:00:00"/>
    <n v="2.75"/>
    <n v="-0.5"/>
    <n v="721"/>
    <n v="-360.5"/>
    <n v="167"/>
    <n v="-527.5"/>
    <s v="No"/>
    <n v="5.4682839530721802E-3"/>
    <n v="199472.5"/>
  </r>
  <r>
    <x v="15"/>
    <x v="227"/>
    <x v="1"/>
    <x v="2"/>
    <n v="505.65"/>
    <n v="502.9"/>
    <n v="502.9"/>
    <d v="1899-12-30T14:00:00"/>
    <n v="2.75"/>
    <n v="-2.75"/>
    <n v="721"/>
    <n v="-1982.75"/>
    <n v="168"/>
    <n v="-2150.75"/>
    <s v="No"/>
    <n v="5.4385444477405304E-3"/>
    <n v="197849.25"/>
  </r>
  <r>
    <x v="3"/>
    <x v="228"/>
    <x v="8"/>
    <x v="2"/>
    <n v="537.4"/>
    <n v="535.45000000000005"/>
    <n v="535.45000000000005"/>
    <d v="1899-12-30T11:30:00"/>
    <n v="1.9499999999999318"/>
    <n v="-1.9499999999999318"/>
    <n v="1013"/>
    <n v="-1975.3499999999308"/>
    <n v="250"/>
    <n v="-2225.3499999999308"/>
    <s v="No"/>
    <n v="3.6285820617788099E-3"/>
    <n v="197774.65000000008"/>
  </r>
  <r>
    <x v="3"/>
    <x v="228"/>
    <x v="8"/>
    <x v="3"/>
    <n v="535.45000000000005"/>
    <n v="537.4"/>
    <n v="537.4"/>
    <d v="1899-12-30T12:45:00"/>
    <n v="1.9499999999999318"/>
    <n v="-1.9499999999999318"/>
    <n v="1013"/>
    <n v="-1975.3499999999308"/>
    <n v="250"/>
    <n v="-2225.3499999999308"/>
    <s v="No"/>
    <n v="3.6417966196655698E-3"/>
    <n v="197774.65000000008"/>
  </r>
  <r>
    <x v="1"/>
    <x v="228"/>
    <x v="6"/>
    <x v="0"/>
    <n v="1308"/>
    <n v="1311.5"/>
    <n v="1311.5"/>
    <d v="1899-12-30T12:30:00"/>
    <n v="3.5"/>
    <n v="-3.5"/>
    <n v="567"/>
    <n v="-1984.5"/>
    <n v="342"/>
    <n v="-2326.5"/>
    <s v="No"/>
    <n v="2.6758409785932699E-3"/>
    <n v="197673.5"/>
  </r>
  <r>
    <x v="1"/>
    <x v="228"/>
    <x v="13"/>
    <x v="1"/>
    <n v="1311.5"/>
    <n v="1308"/>
    <n v="1319.95"/>
    <d v="1899-12-30T15:00:00"/>
    <n v="3.5"/>
    <n v="8.4500000000000455"/>
    <n v="567"/>
    <n v="4791.150000000026"/>
    <n v="344"/>
    <n v="4447.150000000026"/>
    <s v="Yes"/>
    <n v="2.6686999618757202E-3"/>
    <n v="204447.15000000002"/>
  </r>
  <r>
    <x v="27"/>
    <x v="228"/>
    <x v="9"/>
    <x v="0"/>
    <n v="9085.2000000000007"/>
    <n v="9116.1"/>
    <n v="9116.1"/>
    <d v="1899-12-30T15:00:00"/>
    <n v="30.899999999999636"/>
    <n v="-30.899999999999636"/>
    <n v="64"/>
    <n v="-1977.5999999999767"/>
    <n v="268"/>
    <n v="-2245.5999999999767"/>
    <s v="No"/>
    <n v="3.4011359133535499E-3"/>
    <n v="197754.40000000002"/>
  </r>
  <r>
    <x v="23"/>
    <x v="229"/>
    <x v="9"/>
    <x v="0"/>
    <n v="1141.25"/>
    <n v="1149.2"/>
    <n v="1141.45"/>
    <d v="1899-12-30T15:00:00"/>
    <n v="7.9500000000000455"/>
    <n v="-0.20000000000004547"/>
    <n v="250"/>
    <n v="-50.000000000011369"/>
    <n v="132"/>
    <n v="-182.00000000001137"/>
    <s v="No"/>
    <n v="6.9660460021906201E-3"/>
    <n v="199818"/>
  </r>
  <r>
    <x v="28"/>
    <x v="229"/>
    <x v="9"/>
    <x v="2"/>
    <n v="251.3"/>
    <n v="249.65"/>
    <n v="249.65"/>
    <d v="1899-12-30T10:15:00"/>
    <n v="1.6500000000000057"/>
    <n v="-1.6500000000000057"/>
    <n v="1195"/>
    <n v="-1971.7500000000068"/>
    <n v="138"/>
    <n v="-2109.7500000000068"/>
    <s v="No"/>
    <n v="6.5658575407879201E-3"/>
    <n v="197890.25"/>
  </r>
  <r>
    <x v="28"/>
    <x v="229"/>
    <x v="9"/>
    <x v="3"/>
    <n v="249.65"/>
    <n v="251.3"/>
    <n v="251.3"/>
    <d v="1899-12-30T11:15:00"/>
    <n v="1.6500000000000057"/>
    <n v="-1.6500000000000057"/>
    <n v="1195"/>
    <n v="-1971.7500000000068"/>
    <n v="138"/>
    <n v="-2109.7500000000068"/>
    <s v="No"/>
    <n v="6.6092529541358098E-3"/>
    <n v="197890.25"/>
  </r>
  <r>
    <x v="32"/>
    <x v="229"/>
    <x v="12"/>
    <x v="3"/>
    <n v="519.15"/>
    <n v="522.75"/>
    <n v="518.1"/>
    <d v="1899-12-30T15:00:00"/>
    <n v="3.6000000000000227"/>
    <n v="1.0499999999999545"/>
    <n v="552"/>
    <n v="579.5999999999749"/>
    <n v="132"/>
    <n v="447.5999999999749"/>
    <s v="Yes"/>
    <n v="6.9344120196475397E-3"/>
    <n v="200447.59999999998"/>
  </r>
  <r>
    <x v="32"/>
    <x v="229"/>
    <x v="12"/>
    <x v="2"/>
    <n v="522.75"/>
    <n v="519.15"/>
    <n v="519.15"/>
    <d v="1899-12-30T14:15:00"/>
    <n v="3.6000000000000227"/>
    <n v="-3.6000000000000227"/>
    <n v="552"/>
    <n v="-1987.2000000000126"/>
    <n v="133"/>
    <n v="-2120.2000000000126"/>
    <s v="No"/>
    <n v="6.8866571018651804E-3"/>
    <n v="197879.8"/>
  </r>
  <r>
    <x v="20"/>
    <x v="230"/>
    <x v="0"/>
    <x v="0"/>
    <n v="1136"/>
    <n v="1140"/>
    <n v="1137.75"/>
    <d v="1899-12-30T15:00:00"/>
    <n v="4"/>
    <n v="-1.75"/>
    <n v="497"/>
    <n v="-869.75"/>
    <n v="260"/>
    <n v="-1129.75"/>
    <s v="No"/>
    <n v="3.5211267605633799E-3"/>
    <n v="198870.25"/>
  </r>
  <r>
    <x v="17"/>
    <x v="230"/>
    <x v="0"/>
    <x v="2"/>
    <n v="3588"/>
    <n v="3563.15"/>
    <n v="3697.2"/>
    <d v="1899-12-30T15:00:00"/>
    <n v="24.849999999999909"/>
    <n v="109.19999999999982"/>
    <n v="80"/>
    <n v="8735.9999999999854"/>
    <n v="135"/>
    <n v="8600.9999999999854"/>
    <s v="Yes"/>
    <n v="6.9258639910813602E-3"/>
    <n v="208601"/>
  </r>
  <r>
    <x v="5"/>
    <x v="230"/>
    <x v="0"/>
    <x v="0"/>
    <n v="1010.1"/>
    <n v="1013.95"/>
    <n v="1008"/>
    <d v="1899-12-30T15:00:00"/>
    <n v="3.8500000000000227"/>
    <n v="2.1000000000000227"/>
    <n v="516"/>
    <n v="1083.6000000000117"/>
    <n v="240"/>
    <n v="843.60000000001173"/>
    <s v="Yes"/>
    <n v="3.8115038115038298E-3"/>
    <n v="200843.6"/>
  </r>
  <r>
    <x v="27"/>
    <x v="230"/>
    <x v="9"/>
    <x v="2"/>
    <n v="9437"/>
    <n v="9405"/>
    <n v="9784.75"/>
    <d v="1899-12-30T15:00:00"/>
    <n v="32"/>
    <n v="347.75"/>
    <n v="62"/>
    <n v="21560.5"/>
    <n v="275"/>
    <n v="21285.5"/>
    <s v="Yes"/>
    <n v="3.3909081275829201E-3"/>
    <n v="221285.5"/>
  </r>
  <r>
    <x v="32"/>
    <x v="230"/>
    <x v="0"/>
    <x v="0"/>
    <n v="531.04999999999995"/>
    <n v="532.5"/>
    <n v="528.54999999999995"/>
    <d v="1899-12-30T15:00:00"/>
    <n v="1.4500000000000455"/>
    <n v="2.5"/>
    <n v="1357"/>
    <n v="3392.5"/>
    <n v="331"/>
    <n v="3061.5"/>
    <s v="Yes"/>
    <n v="2.7304396949440601E-3"/>
    <n v="203061.5"/>
  </r>
  <r>
    <x v="1"/>
    <x v="231"/>
    <x v="0"/>
    <x v="0"/>
    <n v="1336.85"/>
    <n v="1342.4"/>
    <n v="1342.4"/>
    <d v="1899-12-30T11:15:00"/>
    <n v="5.5500000000001819"/>
    <n v="-5.5500000000001819"/>
    <n v="358"/>
    <n v="-1986.9000000000651"/>
    <n v="221"/>
    <n v="-2207.9000000000651"/>
    <s v="No"/>
    <n v="4.1515502861204897E-3"/>
    <n v="197792.09999999995"/>
  </r>
  <r>
    <x v="1"/>
    <x v="231"/>
    <x v="7"/>
    <x v="1"/>
    <n v="1342.4"/>
    <n v="1336.85"/>
    <n v="1362.1"/>
    <d v="1899-12-30T15:00:00"/>
    <n v="5.5500000000001819"/>
    <n v="19.699999999999818"/>
    <n v="358"/>
    <n v="7052.5999999999349"/>
    <n v="223"/>
    <n v="6829.5999999999349"/>
    <s v="Yes"/>
    <n v="4.1343861740168204E-3"/>
    <n v="206829.59999999995"/>
  </r>
  <r>
    <x v="11"/>
    <x v="231"/>
    <x v="6"/>
    <x v="2"/>
    <n v="1220.5"/>
    <n v="1214.8"/>
    <n v="1232.9000000000001"/>
    <d v="1899-12-30T15:00:00"/>
    <n v="5.7000000000000455"/>
    <n v="12.400000000000091"/>
    <n v="349"/>
    <n v="4327.6000000000313"/>
    <n v="197"/>
    <n v="4130.6000000000313"/>
    <s v="Yes"/>
    <n v="4.6702171241294896E-3"/>
    <n v="204130.60000000003"/>
  </r>
  <r>
    <x v="27"/>
    <x v="231"/>
    <x v="10"/>
    <x v="0"/>
    <n v="9851.0499999999993"/>
    <n v="9902"/>
    <n v="9725"/>
    <d v="1899-12-30T15:00:00"/>
    <n v="50.950000000000728"/>
    <n v="126.04999999999927"/>
    <n v="39"/>
    <n v="4915.9499999999716"/>
    <n v="176"/>
    <n v="4739.9499999999716"/>
    <s v="Yes"/>
    <n v="5.1720374985408397E-3"/>
    <n v="204739.94999999998"/>
  </r>
  <r>
    <x v="39"/>
    <x v="231"/>
    <x v="0"/>
    <x v="0"/>
    <n v="200.7"/>
    <n v="201.65"/>
    <n v="201.65"/>
    <d v="1899-12-30T13:30:00"/>
    <n v="0.95000000000001705"/>
    <n v="-0.95000000000001705"/>
    <n v="2055"/>
    <n v="-1952.250000000035"/>
    <n v="191"/>
    <n v="-2143.250000000035"/>
    <s v="No"/>
    <n v="4.7334329845541501E-3"/>
    <n v="197856.74999999997"/>
  </r>
  <r>
    <x v="39"/>
    <x v="231"/>
    <x v="11"/>
    <x v="1"/>
    <n v="201.65"/>
    <n v="200.7"/>
    <n v="203.05"/>
    <d v="1899-12-30T15:00:00"/>
    <n v="0.95000000000001705"/>
    <n v="1.4000000000000057"/>
    <n v="2055"/>
    <n v="2877.0000000000118"/>
    <n v="192"/>
    <n v="2685.0000000000118"/>
    <s v="Yes"/>
    <n v="4.7111331515002101E-3"/>
    <n v="202685"/>
  </r>
  <r>
    <x v="13"/>
    <x v="231"/>
    <x v="9"/>
    <x v="0"/>
    <n v="920"/>
    <n v="924.2"/>
    <n v="918.65"/>
    <d v="1899-12-30T15:00:00"/>
    <n v="4.2000000000000455"/>
    <n v="1.3500000000000227"/>
    <n v="473"/>
    <n v="638.55000000001075"/>
    <n v="201"/>
    <n v="437.55000000001075"/>
    <s v="Yes"/>
    <n v="4.5652173913044002E-3"/>
    <n v="200437.55000000002"/>
  </r>
  <r>
    <x v="7"/>
    <x v="231"/>
    <x v="12"/>
    <x v="0"/>
    <n v="735"/>
    <n v="742"/>
    <n v="738"/>
    <d v="1899-12-30T15:00:00"/>
    <n v="7"/>
    <n v="-3"/>
    <n v="284"/>
    <n v="-852"/>
    <n v="97"/>
    <n v="-949"/>
    <s v="No"/>
    <n v="9.5238095238095195E-3"/>
    <n v="199051"/>
  </r>
  <r>
    <x v="5"/>
    <x v="232"/>
    <x v="16"/>
    <x v="1"/>
    <n v="1005.95"/>
    <n v="1002.65"/>
    <n v="1021.55"/>
    <d v="1899-12-30T15:00:00"/>
    <n v="3.3000000000000682"/>
    <n v="15.599999999999909"/>
    <n v="601"/>
    <n v="9375.5999999999458"/>
    <n v="281"/>
    <n v="9094.5999999999458"/>
    <s v="Yes"/>
    <n v="3.2804811372335301E-3"/>
    <n v="209094.59999999995"/>
  </r>
  <r>
    <x v="5"/>
    <x v="232"/>
    <x v="10"/>
    <x v="0"/>
    <n v="1002.65"/>
    <n v="1005.95"/>
    <n v="1005.95"/>
    <d v="1899-12-30T12:45:00"/>
    <n v="3.3000000000000682"/>
    <n v="-3.3000000000000682"/>
    <n v="601"/>
    <n v="-1983.3000000000411"/>
    <n v="278"/>
    <n v="-2261.3000000000411"/>
    <s v="No"/>
    <n v="3.2912781130006201E-3"/>
    <n v="197738.69999999995"/>
  </r>
  <r>
    <x v="28"/>
    <x v="232"/>
    <x v="4"/>
    <x v="2"/>
    <n v="264.3"/>
    <n v="262.60000000000002"/>
    <n v="265.14999999999998"/>
    <d v="1899-12-30T15:00:00"/>
    <n v="1.6999999999999886"/>
    <n v="0.84999999999996589"/>
    <n v="1160"/>
    <n v="985.99999999996044"/>
    <n v="142"/>
    <n v="843.99999999996044"/>
    <s v="Yes"/>
    <n v="6.43208475217552E-3"/>
    <n v="200843.99999999997"/>
  </r>
  <r>
    <x v="6"/>
    <x v="232"/>
    <x v="0"/>
    <x v="0"/>
    <n v="421.1"/>
    <n v="423.65"/>
    <n v="421.4"/>
    <d v="1899-12-30T15:00:00"/>
    <n v="2.5499999999999545"/>
    <n v="-0.29999999999995453"/>
    <n v="777"/>
    <n v="-233.09999999996467"/>
    <n v="151"/>
    <n v="-384.09999999996467"/>
    <s v="No"/>
    <n v="6.0555687485156799E-3"/>
    <n v="199615.90000000002"/>
  </r>
  <r>
    <x v="35"/>
    <x v="232"/>
    <x v="15"/>
    <x v="2"/>
    <n v="711.9"/>
    <n v="706.4"/>
    <n v="715.7"/>
    <d v="1899-12-30T15:00:00"/>
    <n v="5.5"/>
    <n v="3.8000000000000682"/>
    <n v="362"/>
    <n v="1375.6000000000247"/>
    <n v="119"/>
    <n v="1256.6000000000247"/>
    <s v="Yes"/>
    <n v="7.7258041859811803E-3"/>
    <n v="201256.60000000003"/>
  </r>
  <r>
    <x v="7"/>
    <x v="232"/>
    <x v="0"/>
    <x v="0"/>
    <n v="735"/>
    <n v="740.5"/>
    <n v="730.5"/>
    <d v="1899-12-30T15:00:00"/>
    <n v="5.5"/>
    <n v="4.5"/>
    <n v="362"/>
    <n v="1629"/>
    <n v="123"/>
    <n v="1506"/>
    <s v="Yes"/>
    <n v="7.4829931972789096E-3"/>
    <n v="201506"/>
  </r>
  <r>
    <x v="0"/>
    <x v="233"/>
    <x v="6"/>
    <x v="0"/>
    <n v="3255.9"/>
    <n v="3268.9"/>
    <n v="3268.9"/>
    <d v="1899-12-30T11:00:00"/>
    <n v="13"/>
    <n v="-13"/>
    <n v="153"/>
    <n v="-1989"/>
    <n v="230"/>
    <n v="-2219"/>
    <s v="No"/>
    <n v="3.9927516201357502E-3"/>
    <n v="197781"/>
  </r>
  <r>
    <x v="0"/>
    <x v="233"/>
    <x v="5"/>
    <x v="1"/>
    <n v="3268.9"/>
    <n v="3255.9"/>
    <n v="3313.55"/>
    <d v="1899-12-30T15:00:00"/>
    <n v="13"/>
    <n v="44.650000000000091"/>
    <n v="153"/>
    <n v="6831.4500000000135"/>
    <n v="232"/>
    <n v="6599.4500000000135"/>
    <s v="Yes"/>
    <n v="3.9768729542047796E-3"/>
    <n v="206599.45"/>
  </r>
  <r>
    <x v="29"/>
    <x v="233"/>
    <x v="1"/>
    <x v="3"/>
    <n v="526.85"/>
    <n v="533.25"/>
    <n v="528.9"/>
    <d v="1899-12-30T15:00:00"/>
    <n v="6.3999999999999773"/>
    <n v="-2.0499999999999545"/>
    <n v="311"/>
    <n v="-637.54999999998586"/>
    <n v="76"/>
    <n v="-713.54999999998586"/>
    <s v="No"/>
    <n v="1.2147670114833401E-2"/>
    <n v="199286.45"/>
  </r>
  <r>
    <x v="29"/>
    <x v="233"/>
    <x v="1"/>
    <x v="2"/>
    <n v="533.25"/>
    <n v="526.85"/>
    <n v="526.85"/>
    <d v="1899-12-30T14:00:00"/>
    <n v="6.3999999999999773"/>
    <n v="-6.3999999999999773"/>
    <n v="311"/>
    <n v="-1990.3999999999928"/>
    <n v="76"/>
    <n v="-2066.3999999999928"/>
    <s v="No"/>
    <n v="1.20018752930145E-2"/>
    <n v="197933.6"/>
  </r>
  <r>
    <x v="8"/>
    <x v="233"/>
    <x v="3"/>
    <x v="1"/>
    <n v="602"/>
    <n v="600.4"/>
    <n v="600.4"/>
    <d v="1899-12-30T10:45:00"/>
    <n v="1.6000000000000227"/>
    <n v="-1.6000000000000227"/>
    <n v="1232"/>
    <n v="-1971.200000000028"/>
    <n v="341"/>
    <n v="-2312.200000000028"/>
    <s v="No"/>
    <n v="2.6578073089701401E-3"/>
    <n v="197687.79999999996"/>
  </r>
  <r>
    <x v="8"/>
    <x v="233"/>
    <x v="0"/>
    <x v="0"/>
    <n v="600.4"/>
    <n v="602"/>
    <n v="602"/>
    <d v="1899-12-30T10:45:00"/>
    <n v="1.6000000000000227"/>
    <n v="-1.6000000000000227"/>
    <n v="1232"/>
    <n v="-1971.200000000028"/>
    <n v="341"/>
    <n v="-2312.200000000028"/>
    <s v="No"/>
    <n v="2.66489007328451E-3"/>
    <n v="197687.79999999996"/>
  </r>
  <r>
    <x v="22"/>
    <x v="233"/>
    <x v="11"/>
    <x v="2"/>
    <n v="506.4"/>
    <n v="503.8"/>
    <n v="503.8"/>
    <d v="1899-12-30T13:30:00"/>
    <n v="2.5999999999999659"/>
    <n v="-2.5999999999999659"/>
    <n v="762"/>
    <n v="-1981.1999999999739"/>
    <n v="178"/>
    <n v="-2159.1999999999739"/>
    <s v="No"/>
    <n v="5.1342812006318402E-3"/>
    <n v="197840.80000000002"/>
  </r>
  <r>
    <x v="22"/>
    <x v="233"/>
    <x v="11"/>
    <x v="3"/>
    <n v="503.8"/>
    <n v="506.4"/>
    <n v="503"/>
    <d v="1899-12-30T15:00:00"/>
    <n v="2.5999999999999659"/>
    <n v="0.80000000000001137"/>
    <n v="762"/>
    <n v="609.60000000000866"/>
    <n v="177"/>
    <n v="432.60000000000866"/>
    <s v="Yes"/>
    <n v="5.1607780865422096E-3"/>
    <n v="200432.6"/>
  </r>
  <r>
    <x v="5"/>
    <x v="233"/>
    <x v="0"/>
    <x v="2"/>
    <n v="1024.8"/>
    <n v="1018.7"/>
    <n v="1038.6500000000001"/>
    <d v="1899-12-30T15:00:00"/>
    <n v="6.0999999999999091"/>
    <n v="13.850000000000136"/>
    <n v="326"/>
    <n v="4515.100000000044"/>
    <n v="155"/>
    <n v="4360.100000000044"/>
    <s v="Yes"/>
    <n v="5.9523809523808601E-3"/>
    <n v="204360.10000000003"/>
  </r>
  <r>
    <x v="33"/>
    <x v="233"/>
    <x v="0"/>
    <x v="2"/>
    <n v="189.8"/>
    <n v="188.7"/>
    <n v="193.5"/>
    <d v="1899-12-30T15:00:00"/>
    <n v="1.1000000000000227"/>
    <n v="3.6999999999999886"/>
    <n v="1780"/>
    <n v="6585.99999999998"/>
    <n v="157"/>
    <n v="6428.99999999998"/>
    <s v="Yes"/>
    <n v="5.7955742887250902E-3"/>
    <n v="206428.99999999997"/>
  </r>
  <r>
    <x v="6"/>
    <x v="233"/>
    <x v="3"/>
    <x v="2"/>
    <n v="425"/>
    <n v="423.1"/>
    <n v="423.1"/>
    <d v="1899-12-30T10:45:00"/>
    <n v="1.8999999999999773"/>
    <n v="-1.8999999999999773"/>
    <n v="1040"/>
    <n v="-1975.9999999999764"/>
    <n v="203"/>
    <n v="-2178.9999999999764"/>
    <s v="No"/>
    <n v="4.4705882352940596E-3"/>
    <n v="197821.00000000003"/>
  </r>
  <r>
    <x v="6"/>
    <x v="233"/>
    <x v="3"/>
    <x v="3"/>
    <n v="423.1"/>
    <n v="425"/>
    <n v="425"/>
    <d v="1899-12-30T12:00:00"/>
    <n v="1.8999999999999773"/>
    <n v="-1.8999999999999773"/>
    <n v="1040"/>
    <n v="-1975.9999999999764"/>
    <n v="203"/>
    <n v="-2178.9999999999764"/>
    <s v="No"/>
    <n v="4.4906641455920004E-3"/>
    <n v="197821.00000000003"/>
  </r>
  <r>
    <x v="7"/>
    <x v="233"/>
    <x v="3"/>
    <x v="0"/>
    <n v="730.65"/>
    <n v="733.4"/>
    <n v="733.4"/>
    <d v="1899-12-30T13:30:00"/>
    <n v="2.75"/>
    <n v="-2.75"/>
    <n v="721"/>
    <n v="-1982.75"/>
    <n v="243"/>
    <n v="-2225.75"/>
    <s v="No"/>
    <n v="3.7637719838500001E-3"/>
    <n v="197774.25"/>
  </r>
  <r>
    <x v="7"/>
    <x v="233"/>
    <x v="11"/>
    <x v="1"/>
    <n v="733.4"/>
    <n v="730.65"/>
    <n v="730.65"/>
    <d v="1899-12-30T13:30:00"/>
    <n v="2.75"/>
    <n v="-2.75"/>
    <n v="721"/>
    <n v="-1982.75"/>
    <n v="243"/>
    <n v="-2225.75"/>
    <s v="No"/>
    <n v="3.7496591218980102E-3"/>
    <n v="197774.25"/>
  </r>
  <r>
    <x v="8"/>
    <x v="234"/>
    <x v="3"/>
    <x v="2"/>
    <n v="607.9"/>
    <n v="602.85"/>
    <n v="611.20000000000005"/>
    <d v="1899-12-30T15:00:00"/>
    <n v="5.0499999999999545"/>
    <n v="3.3000000000000682"/>
    <n v="394"/>
    <n v="1300.2000000000269"/>
    <n v="111"/>
    <n v="1189.2000000000269"/>
    <s v="Yes"/>
    <n v="8.3072873827931496E-3"/>
    <n v="201189.20000000004"/>
  </r>
  <r>
    <x v="32"/>
    <x v="234"/>
    <x v="0"/>
    <x v="2"/>
    <n v="534.75"/>
    <n v="532"/>
    <n v="541.5"/>
    <d v="1899-12-30T15:00:00"/>
    <n v="2.75"/>
    <n v="6.75"/>
    <n v="721"/>
    <n v="4866.75"/>
    <n v="179"/>
    <n v="4687.75"/>
    <s v="Yes"/>
    <n v="5.1425899953249201E-3"/>
    <n v="204687.75"/>
  </r>
  <r>
    <x v="24"/>
    <x v="234"/>
    <x v="3"/>
    <x v="0"/>
    <n v="2644.5"/>
    <n v="2665.35"/>
    <n v="2651.65"/>
    <d v="1899-12-30T15:00:00"/>
    <n v="20.849999999999909"/>
    <n v="-7.1500000000000909"/>
    <n v="95"/>
    <n v="-679.25000000000864"/>
    <n v="116"/>
    <n v="-795.25000000000864"/>
    <s v="No"/>
    <n v="7.8842881452070007E-3"/>
    <n v="199204.75"/>
  </r>
  <r>
    <x v="8"/>
    <x v="235"/>
    <x v="0"/>
    <x v="0"/>
    <n v="610.25"/>
    <n v="614.79999999999995"/>
    <n v="605.1"/>
    <d v="1899-12-30T15:00:00"/>
    <n v="4.5499999999999545"/>
    <n v="5.1499999999999773"/>
    <n v="437"/>
    <n v="2250.5499999999902"/>
    <n v="123"/>
    <n v="2127.5499999999902"/>
    <s v="Yes"/>
    <n v="7.4559606718557197E-3"/>
    <n v="202127.55"/>
  </r>
  <r>
    <x v="19"/>
    <x v="235"/>
    <x v="0"/>
    <x v="0"/>
    <n v="1708.2"/>
    <n v="1710.5"/>
    <n v="1710.5"/>
    <d v="1899-12-30T10:15:00"/>
    <n v="2.2999999999999545"/>
    <n v="-2.2999999999999545"/>
    <n v="860"/>
    <n v="-1977.9999999999609"/>
    <n v="677"/>
    <n v="-2654.9999999999609"/>
    <s v="No"/>
    <n v="1.34644655192598E-3"/>
    <n v="197345.00000000003"/>
  </r>
  <r>
    <x v="19"/>
    <x v="235"/>
    <x v="9"/>
    <x v="1"/>
    <n v="1710.5"/>
    <n v="1708.2"/>
    <n v="1708.2"/>
    <d v="1899-12-30T10:15:00"/>
    <n v="2.2999999999999545"/>
    <n v="-2.2999999999999545"/>
    <n v="860"/>
    <n v="-1977.9999999999609"/>
    <n v="677"/>
    <n v="-2654.9999999999609"/>
    <s v="No"/>
    <n v="1.3446360713241499E-3"/>
    <n v="197345.00000000003"/>
  </r>
  <r>
    <x v="27"/>
    <x v="235"/>
    <x v="6"/>
    <x v="0"/>
    <n v="9635"/>
    <n v="9667.9500000000007"/>
    <n v="9667.9500000000007"/>
    <d v="1899-12-30T11:00:00"/>
    <n v="32.950000000000728"/>
    <n v="-32.950000000000728"/>
    <n v="60"/>
    <n v="-1977.0000000000437"/>
    <n v="267"/>
    <n v="-2244.0000000000437"/>
    <s v="No"/>
    <n v="3.4198235599377999E-3"/>
    <n v="197755.99999999994"/>
  </r>
  <r>
    <x v="27"/>
    <x v="235"/>
    <x v="5"/>
    <x v="1"/>
    <n v="9667.9500000000007"/>
    <n v="9635"/>
    <n v="9635"/>
    <d v="1899-12-30T15:00:00"/>
    <n v="32.950000000000728"/>
    <n v="-32.950000000000728"/>
    <n v="60"/>
    <n v="-1977.0000000000437"/>
    <n v="267"/>
    <n v="-2244.0000000000437"/>
    <s v="No"/>
    <n v="3.40816822594249E-3"/>
    <n v="197755.99999999994"/>
  </r>
  <r>
    <x v="24"/>
    <x v="235"/>
    <x v="9"/>
    <x v="2"/>
    <n v="2626.15"/>
    <n v="2615.1999999999998"/>
    <n v="2623.35"/>
    <d v="1899-12-30T15:00:00"/>
    <n v="10.950000000000273"/>
    <n v="-2.8000000000001819"/>
    <n v="182"/>
    <n v="-509.60000000003311"/>
    <n v="220"/>
    <n v="-729.60000000003311"/>
    <s v="No"/>
    <n v="4.1696018886964803E-3"/>
    <n v="199270.39999999997"/>
  </r>
  <r>
    <x v="17"/>
    <x v="236"/>
    <x v="3"/>
    <x v="2"/>
    <n v="3760"/>
    <n v="3738.45"/>
    <n v="3779.8"/>
    <d v="1899-12-30T15:00:00"/>
    <n v="21.550000000000182"/>
    <n v="19.800000000000182"/>
    <n v="92"/>
    <n v="1821.6000000000167"/>
    <n v="160"/>
    <n v="1661.6000000000167"/>
    <s v="Yes"/>
    <n v="5.7313829787234497E-3"/>
    <n v="201661.6"/>
  </r>
  <r>
    <x v="15"/>
    <x v="236"/>
    <x v="6"/>
    <x v="2"/>
    <n v="501.9"/>
    <n v="499.25"/>
    <n v="499.25"/>
    <d v="1899-12-30T10:30:00"/>
    <n v="2.6499999999999773"/>
    <n v="-2.6499999999999773"/>
    <n v="748"/>
    <n v="-1982.199999999983"/>
    <n v="173"/>
    <n v="-2155.199999999983"/>
    <s v="No"/>
    <n v="5.2799362422792902E-3"/>
    <n v="197844.80000000002"/>
  </r>
  <r>
    <x v="15"/>
    <x v="236"/>
    <x v="6"/>
    <x v="3"/>
    <n v="499.25"/>
    <n v="501.9"/>
    <n v="501.9"/>
    <d v="1899-12-30T14:00:00"/>
    <n v="2.6499999999999773"/>
    <n v="-2.6499999999999773"/>
    <n v="748"/>
    <n v="-1982.199999999983"/>
    <n v="173"/>
    <n v="-2155.199999999983"/>
    <s v="No"/>
    <n v="5.3079619429143299E-3"/>
    <n v="197844.80000000002"/>
  </r>
  <r>
    <x v="7"/>
    <x v="236"/>
    <x v="0"/>
    <x v="0"/>
    <n v="760.05"/>
    <n v="765.7"/>
    <n v="763.35"/>
    <d v="1899-12-30T15:00:00"/>
    <n v="5.6500000000000909"/>
    <n v="-3.3000000000000682"/>
    <n v="352"/>
    <n v="-1161.600000000024"/>
    <n v="124"/>
    <n v="-1285.600000000024"/>
    <s v="No"/>
    <n v="7.4337214656931697E-3"/>
    <n v="198714.39999999997"/>
  </r>
  <r>
    <x v="39"/>
    <x v="237"/>
    <x v="15"/>
    <x v="3"/>
    <n v="200.3"/>
    <n v="200.85"/>
    <n v="200.85"/>
    <d v="1899-12-30T13:00:00"/>
    <n v="0.54999999999998295"/>
    <n v="-0.54999999999998295"/>
    <n v="3490"/>
    <n v="-1919.4999999999404"/>
    <n v="323"/>
    <n v="-2242.4999999999404"/>
    <s v="No"/>
    <n v="2.7458811782325701E-3"/>
    <n v="197757.50000000006"/>
  </r>
  <r>
    <x v="39"/>
    <x v="237"/>
    <x v="15"/>
    <x v="2"/>
    <n v="200.85"/>
    <n v="200.3"/>
    <n v="200.3"/>
    <d v="1899-12-30T13:00:00"/>
    <n v="0.54999999999998295"/>
    <n v="-0.54999999999998295"/>
    <n v="3490"/>
    <n v="-1919.4999999999404"/>
    <n v="323"/>
    <n v="-2242.4999999999404"/>
    <s v="No"/>
    <n v="2.73836196166285E-3"/>
    <n v="197757.50000000006"/>
  </r>
  <r>
    <x v="30"/>
    <x v="237"/>
    <x v="10"/>
    <x v="2"/>
    <n v="313.45"/>
    <n v="311"/>
    <n v="316.14999999999998"/>
    <d v="1899-12-30T15:00:00"/>
    <n v="2.4499999999999886"/>
    <n v="2.6999999999999886"/>
    <n v="808"/>
    <n v="2181.5999999999908"/>
    <n v="118"/>
    <n v="2063.5999999999908"/>
    <s v="Yes"/>
    <n v="7.8162386345509306E-3"/>
    <n v="202063.59999999998"/>
  </r>
  <r>
    <x v="18"/>
    <x v="238"/>
    <x v="3"/>
    <x v="1"/>
    <n v="2425.5500000000002"/>
    <n v="2414.15"/>
    <n v="2414.15"/>
    <d v="1899-12-30T11:15:00"/>
    <n v="11.400000000000091"/>
    <n v="-11.400000000000091"/>
    <n v="175"/>
    <n v="-1995.0000000000159"/>
    <n v="195"/>
    <n v="-2190.0000000000159"/>
    <s v="No"/>
    <n v="4.6999649564016801E-3"/>
    <n v="197809.99999999997"/>
  </r>
  <r>
    <x v="18"/>
    <x v="238"/>
    <x v="0"/>
    <x v="0"/>
    <n v="2414.15"/>
    <n v="2425.5500000000002"/>
    <n v="2425.5500000000002"/>
    <d v="1899-12-30T10:45:00"/>
    <n v="11.400000000000091"/>
    <n v="-11.400000000000091"/>
    <n v="175"/>
    <n v="-1995.0000000000159"/>
    <n v="195"/>
    <n v="-2190.0000000000159"/>
    <s v="No"/>
    <n v="4.7221589379285002E-3"/>
    <n v="197809.99999999997"/>
  </r>
  <r>
    <x v="21"/>
    <x v="238"/>
    <x v="16"/>
    <x v="3"/>
    <n v="1865.05"/>
    <n v="1869.95"/>
    <n v="1869.95"/>
    <d v="1899-12-30T14:45:00"/>
    <n v="4.9000000000000909"/>
    <n v="-4.9000000000000909"/>
    <n v="406"/>
    <n v="-1989.4000000000369"/>
    <n v="349"/>
    <n v="-2338.4000000000369"/>
    <s v="No"/>
    <n v="2.6272754081660501E-3"/>
    <n v="197661.59999999998"/>
  </r>
  <r>
    <x v="21"/>
    <x v="238"/>
    <x v="16"/>
    <x v="2"/>
    <n v="1869.95"/>
    <n v="1865.05"/>
    <n v="1865.05"/>
    <d v="1899-12-30T12:45:00"/>
    <n v="4.9000000000000909"/>
    <n v="-4.9000000000000909"/>
    <n v="406"/>
    <n v="-1989.4000000000369"/>
    <n v="349"/>
    <n v="-2338.4000000000369"/>
    <s v="No"/>
    <n v="2.6203909195433501E-3"/>
    <n v="197661.59999999998"/>
  </r>
  <r>
    <x v="0"/>
    <x v="239"/>
    <x v="0"/>
    <x v="0"/>
    <n v="3286.5"/>
    <n v="3295"/>
    <n v="3242.1"/>
    <d v="1899-12-30T15:00:00"/>
    <n v="8.5"/>
    <n v="44.400000000000091"/>
    <n v="234"/>
    <n v="10389.60000000002"/>
    <n v="352"/>
    <n v="10037.60000000002"/>
    <s v="Yes"/>
    <n v="2.5863380495968402E-3"/>
    <n v="210037.60000000003"/>
  </r>
  <r>
    <x v="38"/>
    <x v="239"/>
    <x v="5"/>
    <x v="2"/>
    <n v="502.4"/>
    <n v="499.55"/>
    <n v="499.55"/>
    <d v="1899-12-30T11:00:00"/>
    <n v="2.8499999999999659"/>
    <n v="-2.8499999999999659"/>
    <n v="696"/>
    <n v="-1983.5999999999763"/>
    <n v="161"/>
    <n v="-2144.5999999999763"/>
    <s v="No"/>
    <n v="5.6727707006368798E-3"/>
    <n v="197855.40000000002"/>
  </r>
  <r>
    <x v="38"/>
    <x v="239"/>
    <x v="5"/>
    <x v="3"/>
    <n v="499.55"/>
    <n v="502.4"/>
    <n v="495.2"/>
    <d v="1899-12-30T15:00:00"/>
    <n v="2.8499999999999659"/>
    <n v="4.3500000000000227"/>
    <n v="696"/>
    <n v="3027.6000000000158"/>
    <n v="160"/>
    <n v="2867.6000000000158"/>
    <s v="Yes"/>
    <n v="5.7051346211589799E-3"/>
    <n v="202867.6"/>
  </r>
  <r>
    <x v="9"/>
    <x v="239"/>
    <x v="11"/>
    <x v="2"/>
    <n v="28950"/>
    <n v="28732.799999999999"/>
    <n v="28784.45"/>
    <d v="1899-12-30T15:00:00"/>
    <n v="217.20000000000073"/>
    <n v="-165.54999999999927"/>
    <n v="9"/>
    <n v="-1489.9499999999935"/>
    <n v="120"/>
    <n v="-1609.9499999999935"/>
    <s v="No"/>
    <n v="7.50259067357516E-3"/>
    <n v="198390.05000000002"/>
  </r>
  <r>
    <x v="25"/>
    <x v="239"/>
    <x v="12"/>
    <x v="3"/>
    <n v="900.2"/>
    <n v="903"/>
    <n v="903"/>
    <d v="1899-12-30T14:15:00"/>
    <n v="2.7999999999999545"/>
    <n v="-2.7999999999999545"/>
    <n v="708"/>
    <n v="-1982.3999999999678"/>
    <n v="294"/>
    <n v="-2276.3999999999678"/>
    <s v="No"/>
    <n v="3.1104199066873499E-3"/>
    <n v="197723.60000000003"/>
  </r>
  <r>
    <x v="25"/>
    <x v="239"/>
    <x v="12"/>
    <x v="2"/>
    <n v="903"/>
    <n v="900.2"/>
    <n v="900.2"/>
    <d v="1899-12-30T14:15:00"/>
    <n v="2.7999999999999545"/>
    <n v="-2.7999999999999545"/>
    <n v="708"/>
    <n v="-1982.3999999999678"/>
    <n v="294"/>
    <n v="-2276.3999999999678"/>
    <s v="No"/>
    <n v="3.1007751937984001E-3"/>
    <n v="197723.60000000003"/>
  </r>
  <r>
    <x v="34"/>
    <x v="239"/>
    <x v="12"/>
    <x v="3"/>
    <n v="275.14999999999998"/>
    <n v="276.60000000000002"/>
    <n v="276.60000000000002"/>
    <d v="1899-12-30T14:15:00"/>
    <n v="1.4500000000000455"/>
    <n v="-1.4500000000000455"/>
    <n v="1357"/>
    <n v="-1967.6500000000617"/>
    <n v="173"/>
    <n v="-2140.6500000000615"/>
    <s v="No"/>
    <n v="5.2698528075596799E-3"/>
    <n v="197859.34999999995"/>
  </r>
  <r>
    <x v="34"/>
    <x v="239"/>
    <x v="12"/>
    <x v="2"/>
    <n v="276.60000000000002"/>
    <n v="275.14999999999998"/>
    <n v="275.14999999999998"/>
    <d v="1899-12-30T14:15:00"/>
    <n v="1.4500000000000455"/>
    <n v="-1.4500000000000455"/>
    <n v="1357"/>
    <n v="-1967.6500000000617"/>
    <n v="173"/>
    <n v="-2140.6500000000615"/>
    <s v="No"/>
    <n v="5.2422270426610504E-3"/>
    <n v="197859.34999999995"/>
  </r>
  <r>
    <x v="5"/>
    <x v="239"/>
    <x v="5"/>
    <x v="0"/>
    <n v="1021.4"/>
    <n v="1025.7"/>
    <n v="1020.2"/>
    <d v="1899-12-30T15:00:00"/>
    <n v="4.3000000000000682"/>
    <n v="1.1999999999999318"/>
    <n v="462"/>
    <n v="554.39999999996849"/>
    <n v="217"/>
    <n v="337.39999999996849"/>
    <s v="Yes"/>
    <n v="4.20990796945376E-3"/>
    <n v="200337.39999999997"/>
  </r>
  <r>
    <x v="10"/>
    <x v="239"/>
    <x v="0"/>
    <x v="2"/>
    <n v="4275.8"/>
    <n v="4262.3500000000004"/>
    <n v="4305"/>
    <d v="1899-12-30T15:00:00"/>
    <n v="13.449999999999818"/>
    <n v="29.199999999999818"/>
    <n v="148"/>
    <n v="4321.5999999999731"/>
    <n v="293"/>
    <n v="4028.5999999999731"/>
    <s v="Yes"/>
    <n v="3.1456101782122198E-3"/>
    <n v="204028.59999999998"/>
  </r>
  <r>
    <x v="25"/>
    <x v="240"/>
    <x v="9"/>
    <x v="0"/>
    <n v="885.85"/>
    <n v="887.8"/>
    <n v="887.8"/>
    <d v="1899-12-30T13:45:00"/>
    <n v="1.9499999999999318"/>
    <n v="-1.9499999999999318"/>
    <n v="1013"/>
    <n v="-1975.3499999999308"/>
    <n v="414"/>
    <n v="-2389.3499999999308"/>
    <s v="No"/>
    <n v="2.2012756109950102E-3"/>
    <n v="197610.65000000008"/>
  </r>
  <r>
    <x v="25"/>
    <x v="240"/>
    <x v="17"/>
    <x v="1"/>
    <n v="887.8"/>
    <n v="885.85"/>
    <n v="895"/>
    <d v="1899-12-30T15:00:00"/>
    <n v="1.9499999999999318"/>
    <n v="7.2000000000000455"/>
    <n v="1013"/>
    <n v="7293.6000000000458"/>
    <n v="416"/>
    <n v="6877.6000000000458"/>
    <s v="Yes"/>
    <n v="2.1964406397836601E-3"/>
    <n v="206877.60000000003"/>
  </r>
  <r>
    <x v="11"/>
    <x v="241"/>
    <x v="5"/>
    <x v="2"/>
    <n v="1328"/>
    <n v="1322.55"/>
    <n v="1322.55"/>
    <d v="1899-12-30T11:00:00"/>
    <n v="5.4500000000000455"/>
    <n v="-5.4500000000000455"/>
    <n v="365"/>
    <n v="-1989.2500000000166"/>
    <n v="223"/>
    <n v="-2212.2500000000164"/>
    <s v="No"/>
    <n v="4.1039156626506397E-3"/>
    <n v="197787.74999999997"/>
  </r>
  <r>
    <x v="11"/>
    <x v="241"/>
    <x v="5"/>
    <x v="3"/>
    <n v="1322.55"/>
    <n v="1328"/>
    <n v="1313.7"/>
    <d v="1899-12-30T15:00:00"/>
    <n v="5.4500000000000455"/>
    <n v="8.8499999999999091"/>
    <n v="365"/>
    <n v="3230.2499999999668"/>
    <n v="222"/>
    <n v="3008.2499999999668"/>
    <s v="Yes"/>
    <n v="4.1208271898983398E-3"/>
    <n v="203008.24999999997"/>
  </r>
  <r>
    <x v="29"/>
    <x v="242"/>
    <x v="10"/>
    <x v="0"/>
    <n v="517.6"/>
    <n v="523"/>
    <n v="517.15"/>
    <d v="1899-12-30T15:00:00"/>
    <n v="5.3999999999999773"/>
    <n v="0.45000000000004547"/>
    <n v="368"/>
    <n v="165.60000000001673"/>
    <n v="88"/>
    <n v="77.600000000016735"/>
    <s v="Yes"/>
    <n v="1.0432766615146799E-2"/>
    <n v="200077.6"/>
  </r>
  <r>
    <x v="38"/>
    <x v="242"/>
    <x v="0"/>
    <x v="2"/>
    <n v="496.2"/>
    <n v="493.05"/>
    <n v="497.1"/>
    <d v="1899-12-30T15:00:00"/>
    <n v="3.1499999999999773"/>
    <n v="0.90000000000003411"/>
    <n v="630"/>
    <n v="567.00000000002149"/>
    <n v="144"/>
    <n v="423.00000000002149"/>
    <s v="Yes"/>
    <n v="6.34824667472789E-3"/>
    <n v="200423.00000000003"/>
  </r>
  <r>
    <x v="21"/>
    <x v="242"/>
    <x v="6"/>
    <x v="0"/>
    <n v="1862"/>
    <n v="1864.95"/>
    <n v="1860.05"/>
    <d v="1899-12-30T15:00:00"/>
    <n v="2.9500000000000455"/>
    <n v="1.9500000000000455"/>
    <n v="672"/>
    <n v="1310.4000000000306"/>
    <n v="576"/>
    <n v="734.40000000003056"/>
    <s v="Yes"/>
    <n v="1.58431793770142E-3"/>
    <n v="200734.40000000002"/>
  </r>
  <r>
    <x v="5"/>
    <x v="242"/>
    <x v="0"/>
    <x v="2"/>
    <n v="1027.9000000000001"/>
    <n v="1022.6"/>
    <n v="1037.95"/>
    <d v="1899-12-30T15:00:00"/>
    <n v="5.3000000000000682"/>
    <n v="10.049999999999955"/>
    <n v="375"/>
    <n v="3768.7499999999827"/>
    <n v="179"/>
    <n v="3589.7499999999827"/>
    <s v="Yes"/>
    <n v="5.1561435937348601E-3"/>
    <n v="203589.74999999997"/>
  </r>
  <r>
    <x v="12"/>
    <x v="242"/>
    <x v="9"/>
    <x v="3"/>
    <n v="177.6"/>
    <n v="177.95"/>
    <n v="177.95"/>
    <d v="1899-12-30T10:15:00"/>
    <n v="0.34999999999999432"/>
    <n v="-0.34999999999999432"/>
    <n v="5361"/>
    <n v="-1876.3499999999694"/>
    <n v="439"/>
    <n v="-2315.3499999999694"/>
    <s v="No"/>
    <n v="1.9707207207206902E-3"/>
    <n v="197684.65000000002"/>
  </r>
  <r>
    <x v="12"/>
    <x v="242"/>
    <x v="9"/>
    <x v="2"/>
    <n v="177.95"/>
    <n v="177.6"/>
    <n v="177.6"/>
    <d v="1899-12-30T10:15:00"/>
    <n v="0.34999999999999432"/>
    <n v="-0.34999999999999432"/>
    <n v="5361"/>
    <n v="-1876.3499999999694"/>
    <n v="439"/>
    <n v="-2315.3499999999694"/>
    <s v="No"/>
    <n v="1.9668446192750498E-3"/>
    <n v="197684.65000000002"/>
  </r>
  <r>
    <x v="13"/>
    <x v="243"/>
    <x v="0"/>
    <x v="2"/>
    <n v="935.5"/>
    <n v="927.5"/>
    <n v="941"/>
    <d v="1899-12-30T15:00:00"/>
    <n v="8"/>
    <n v="5.5"/>
    <n v="249"/>
    <n v="1369.5"/>
    <n v="108"/>
    <n v="1261.5"/>
    <s v="Yes"/>
    <n v="8.5515766969535001E-3"/>
    <n v="201261.5"/>
  </r>
  <r>
    <x v="1"/>
    <x v="244"/>
    <x v="0"/>
    <x v="2"/>
    <n v="1365"/>
    <n v="1356.75"/>
    <n v="1366.75"/>
    <d v="1899-12-30T15:00:00"/>
    <n v="8.25"/>
    <n v="1.75"/>
    <n v="241"/>
    <n v="421.75"/>
    <n v="152"/>
    <n v="269.75"/>
    <s v="Yes"/>
    <n v="6.0439560439560398E-3"/>
    <n v="200269.75"/>
  </r>
  <r>
    <x v="28"/>
    <x v="244"/>
    <x v="13"/>
    <x v="2"/>
    <n v="284"/>
    <n v="282.05"/>
    <n v="282.05"/>
    <d v="1899-12-30T12:30:00"/>
    <n v="1.9499999999999886"/>
    <n v="-1.9499999999999886"/>
    <n v="1013"/>
    <n v="-1975.3499999999885"/>
    <n v="132"/>
    <n v="-2107.3499999999885"/>
    <s v="No"/>
    <n v="6.8661971830985503E-3"/>
    <n v="197892.65000000002"/>
  </r>
  <r>
    <x v="28"/>
    <x v="244"/>
    <x v="13"/>
    <x v="3"/>
    <n v="282.05"/>
    <n v="284"/>
    <n v="283.45"/>
    <d v="1899-12-30T15:00:00"/>
    <n v="1.9499999999999886"/>
    <n v="-1.3999999999999773"/>
    <n v="1013"/>
    <n v="-1418.1999999999771"/>
    <n v="132"/>
    <n v="-1550.1999999999771"/>
    <s v="No"/>
    <n v="6.9136677893990002E-3"/>
    <n v="198449.80000000002"/>
  </r>
  <r>
    <x v="13"/>
    <x v="244"/>
    <x v="3"/>
    <x v="0"/>
    <n v="941"/>
    <n v="944.95"/>
    <n v="944.95"/>
    <d v="1899-12-30T14:00:00"/>
    <n v="3.9500000000000455"/>
    <n v="-3.9500000000000455"/>
    <n v="503"/>
    <n v="-1986.8500000000229"/>
    <n v="219"/>
    <n v="-2205.8500000000231"/>
    <s v="No"/>
    <n v="4.1976620616365999E-3"/>
    <n v="197794.14999999997"/>
  </r>
  <r>
    <x v="13"/>
    <x v="244"/>
    <x v="1"/>
    <x v="1"/>
    <n v="944.95"/>
    <n v="941"/>
    <n v="941"/>
    <d v="1899-12-30T14:15:00"/>
    <n v="3.9500000000000455"/>
    <n v="-3.9500000000000455"/>
    <n v="503"/>
    <n v="-1986.8500000000229"/>
    <n v="219"/>
    <n v="-2205.8500000000231"/>
    <s v="No"/>
    <n v="4.1801153500185704E-3"/>
    <n v="197794.14999999997"/>
  </r>
  <r>
    <x v="2"/>
    <x v="245"/>
    <x v="11"/>
    <x v="3"/>
    <n v="1732"/>
    <n v="1742.4"/>
    <n v="1742.4"/>
    <d v="1899-12-30T13:30:00"/>
    <n v="10.400000000000091"/>
    <n v="-10.400000000000091"/>
    <n v="191"/>
    <n v="-1986.4000000000174"/>
    <n v="153"/>
    <n v="-2139.4000000000174"/>
    <s v="No"/>
    <n v="6.0046189376443898E-3"/>
    <n v="197860.59999999998"/>
  </r>
  <r>
    <x v="2"/>
    <x v="245"/>
    <x v="11"/>
    <x v="2"/>
    <n v="1742.4"/>
    <n v="1732"/>
    <n v="1732"/>
    <d v="1899-12-30T13:30:00"/>
    <n v="10.400000000000091"/>
    <n v="-10.400000000000091"/>
    <n v="191"/>
    <n v="-1986.4000000000174"/>
    <n v="153"/>
    <n v="-2139.4000000000174"/>
    <s v="No"/>
    <n v="5.9687786960514796E-3"/>
    <n v="197860.59999999998"/>
  </r>
  <r>
    <x v="37"/>
    <x v="245"/>
    <x v="3"/>
    <x v="2"/>
    <n v="302.75"/>
    <n v="300.75"/>
    <n v="302.2"/>
    <d v="1899-12-30T15:00:00"/>
    <n v="2"/>
    <n v="-0.55000000000001137"/>
    <n v="988"/>
    <n v="-543.40000000001123"/>
    <n v="138"/>
    <n v="-681.40000000001123"/>
    <s v="No"/>
    <n v="6.6061106523534301E-3"/>
    <n v="199318.59999999998"/>
  </r>
  <r>
    <x v="24"/>
    <x v="245"/>
    <x v="0"/>
    <x v="0"/>
    <n v="2790.2"/>
    <n v="2800"/>
    <n v="2800"/>
    <d v="1899-12-30T12:30:00"/>
    <n v="9.8000000000001819"/>
    <n v="-9.8000000000001819"/>
    <n v="203"/>
    <n v="-1989.4000000000369"/>
    <n v="262"/>
    <n v="-2251.4000000000369"/>
    <s v="No"/>
    <n v="3.5122930255896299E-3"/>
    <n v="197748.59999999998"/>
  </r>
  <r>
    <x v="24"/>
    <x v="245"/>
    <x v="13"/>
    <x v="1"/>
    <n v="2800"/>
    <n v="2790.2"/>
    <n v="2790.2"/>
    <d v="1899-12-30T13:45:00"/>
    <n v="9.8000000000001819"/>
    <n v="-9.8000000000001819"/>
    <n v="203"/>
    <n v="-1989.4000000000369"/>
    <n v="262"/>
    <n v="-2251.4000000000369"/>
    <s v="No"/>
    <n v="3.5000000000000599E-3"/>
    <n v="197748.59999999998"/>
  </r>
  <r>
    <x v="7"/>
    <x v="245"/>
    <x v="7"/>
    <x v="2"/>
    <n v="784.9"/>
    <n v="777.9"/>
    <n v="785.65"/>
    <d v="1899-12-30T15:00:00"/>
    <n v="7"/>
    <n v="0.75"/>
    <n v="284"/>
    <n v="213"/>
    <n v="103"/>
    <n v="110"/>
    <s v="Yes"/>
    <n v="8.9183335456746102E-3"/>
    <n v="200110"/>
  </r>
  <r>
    <x v="3"/>
    <x v="246"/>
    <x v="0"/>
    <x v="0"/>
    <n v="558.65"/>
    <n v="561.35"/>
    <n v="554.9"/>
    <d v="1899-12-30T15:00:00"/>
    <n v="2.7000000000000455"/>
    <n v="3.75"/>
    <n v="734"/>
    <n v="2752.5"/>
    <n v="188"/>
    <n v="2564.5"/>
    <s v="Yes"/>
    <n v="4.8330797458158896E-3"/>
    <n v="202564.5"/>
  </r>
  <r>
    <x v="2"/>
    <x v="246"/>
    <x v="16"/>
    <x v="1"/>
    <n v="1699.45"/>
    <n v="1688"/>
    <n v="1706.95"/>
    <d v="1899-12-30T15:00:00"/>
    <n v="11.450000000000045"/>
    <n v="7.5"/>
    <n v="174"/>
    <n v="1305"/>
    <n v="137"/>
    <n v="1168"/>
    <s v="Yes"/>
    <n v="6.7374738886110501E-3"/>
    <n v="201168"/>
  </r>
  <r>
    <x v="2"/>
    <x v="246"/>
    <x v="13"/>
    <x v="0"/>
    <n v="1688"/>
    <n v="1699.45"/>
    <n v="1699.45"/>
    <d v="1899-12-30T12:45:00"/>
    <n v="11.450000000000045"/>
    <n v="-11.450000000000045"/>
    <n v="174"/>
    <n v="-1992.3000000000079"/>
    <n v="136"/>
    <n v="-2128.3000000000079"/>
    <s v="No"/>
    <n v="6.7831753554502602E-3"/>
    <n v="197871.69999999998"/>
  </r>
  <r>
    <x v="20"/>
    <x v="247"/>
    <x v="10"/>
    <x v="2"/>
    <n v="1196"/>
    <n v="1192.8499999999999"/>
    <n v="1205.05"/>
    <d v="1899-12-30T15:00:00"/>
    <n v="3.1500000000000909"/>
    <n v="9.0499999999999545"/>
    <n v="630"/>
    <n v="5701.4999999999709"/>
    <n v="348"/>
    <n v="5353.4999999999709"/>
    <s v="Yes"/>
    <n v="2.6337792642141199E-3"/>
    <n v="205353.49999999997"/>
  </r>
  <r>
    <x v="18"/>
    <x v="248"/>
    <x v="8"/>
    <x v="2"/>
    <n v="2459"/>
    <n v="2440.15"/>
    <n v="2469.1"/>
    <d v="1899-12-30T15:00:00"/>
    <n v="18.849999999999909"/>
    <n v="10.099999999999909"/>
    <n v="105"/>
    <n v="1060.4999999999905"/>
    <n v="120"/>
    <n v="940.49999999999045"/>
    <s v="Yes"/>
    <n v="7.6657177714517704E-3"/>
    <n v="200940.5"/>
  </r>
  <r>
    <x v="22"/>
    <x v="248"/>
    <x v="0"/>
    <x v="0"/>
    <n v="488.3"/>
    <n v="490.8"/>
    <n v="478"/>
    <d v="1899-12-30T15:00:00"/>
    <n v="2.5"/>
    <n v="10.300000000000011"/>
    <n v="792"/>
    <n v="8157.6000000000095"/>
    <n v="177"/>
    <n v="7980.6000000000095"/>
    <s v="Yes"/>
    <n v="5.1198033995494604E-3"/>
    <n v="207980.6"/>
  </r>
  <r>
    <x v="12"/>
    <x v="248"/>
    <x v="9"/>
    <x v="0"/>
    <n v="172.9"/>
    <n v="173.95"/>
    <n v="173.95"/>
    <d v="1899-12-30T15:00:00"/>
    <n v="1.0499999999999829"/>
    <n v="-1.0499999999999829"/>
    <n v="1863"/>
    <n v="-1956.1499999999683"/>
    <n v="149"/>
    <n v="-2105.1499999999683"/>
    <s v="No"/>
    <n v="6.0728744939270302E-3"/>
    <n v="197894.85000000003"/>
  </r>
  <r>
    <x v="13"/>
    <x v="248"/>
    <x v="0"/>
    <x v="0"/>
    <n v="939.2"/>
    <n v="942.2"/>
    <n v="922.15"/>
    <d v="1899-12-30T15:00:00"/>
    <n v="3"/>
    <n v="17.050000000000068"/>
    <n v="661"/>
    <n v="11270.050000000045"/>
    <n v="283"/>
    <n v="10987.050000000045"/>
    <s v="Yes"/>
    <n v="3.19420783645656E-3"/>
    <n v="210987.05000000005"/>
  </r>
  <r>
    <x v="37"/>
    <x v="248"/>
    <x v="9"/>
    <x v="0"/>
    <n v="301.2"/>
    <n v="302.8"/>
    <n v="295.95"/>
    <d v="1899-12-30T15:00:00"/>
    <n v="1.6000000000000227"/>
    <n v="5.25"/>
    <n v="1232"/>
    <n v="6468"/>
    <n v="170"/>
    <n v="6298"/>
    <s v="Yes"/>
    <n v="5.3120849933599697E-3"/>
    <n v="206298"/>
  </r>
  <r>
    <x v="24"/>
    <x v="248"/>
    <x v="0"/>
    <x v="2"/>
    <n v="2804.35"/>
    <n v="2788"/>
    <n v="2846.35"/>
    <d v="1899-12-30T15:00:00"/>
    <n v="16.349999999999909"/>
    <n v="42"/>
    <n v="122"/>
    <n v="5124"/>
    <n v="159"/>
    <n v="4965"/>
    <s v="Yes"/>
    <n v="5.8302280385828797E-3"/>
    <n v="204965"/>
  </r>
  <r>
    <x v="10"/>
    <x v="248"/>
    <x v="3"/>
    <x v="3"/>
    <n v="4525"/>
    <n v="4555"/>
    <n v="4555"/>
    <d v="1899-12-30T11:15:00"/>
    <n v="30"/>
    <n v="-30"/>
    <n v="66"/>
    <n v="-1980"/>
    <n v="138"/>
    <n v="-2118"/>
    <s v="No"/>
    <n v="6.6298342541436499E-3"/>
    <n v="197882"/>
  </r>
  <r>
    <x v="10"/>
    <x v="248"/>
    <x v="3"/>
    <x v="2"/>
    <n v="4555"/>
    <n v="4525"/>
    <n v="4525"/>
    <d v="1899-12-30T10:45:00"/>
    <n v="30"/>
    <n v="-30"/>
    <n v="66"/>
    <n v="-1980"/>
    <n v="138"/>
    <n v="-2118"/>
    <s v="No"/>
    <n v="6.58616904500549E-3"/>
    <n v="197882"/>
  </r>
  <r>
    <x v="30"/>
    <x v="248"/>
    <x v="0"/>
    <x v="2"/>
    <n v="325.39999999999998"/>
    <n v="322"/>
    <n v="332.1"/>
    <d v="1899-12-30T15:00:00"/>
    <n v="3.3999999999999773"/>
    <n v="6.7000000000000455"/>
    <n v="584"/>
    <n v="3912.8000000000266"/>
    <n v="89"/>
    <n v="3823.8000000000266"/>
    <s v="Yes"/>
    <n v="1.0448678549477499E-2"/>
    <n v="203823.80000000002"/>
  </r>
  <r>
    <x v="10"/>
    <x v="249"/>
    <x v="0"/>
    <x v="2"/>
    <n v="4545"/>
    <n v="4525"/>
    <n v="4536.1499999999996"/>
    <d v="1899-12-30T15:00:00"/>
    <n v="20"/>
    <n v="-8.8500000000003638"/>
    <n v="99"/>
    <n v="-876.15000000003602"/>
    <n v="207"/>
    <n v="-1083.150000000036"/>
    <s v="No"/>
    <n v="4.4004400440044002E-3"/>
    <n v="198916.84999999998"/>
  </r>
  <r>
    <x v="16"/>
    <x v="250"/>
    <x v="8"/>
    <x v="0"/>
    <n v="431.4"/>
    <n v="435.1"/>
    <n v="416.2"/>
    <d v="1899-12-30T15:00:00"/>
    <n v="3.7000000000000455"/>
    <n v="15.199999999999989"/>
    <n v="537"/>
    <n v="8162.3999999999942"/>
    <n v="105"/>
    <n v="8057.3999999999942"/>
    <s v="Yes"/>
    <n v="8.5767269355587501E-3"/>
    <n v="208057.4"/>
  </r>
  <r>
    <x v="38"/>
    <x v="250"/>
    <x v="0"/>
    <x v="0"/>
    <n v="478"/>
    <n v="480.55"/>
    <n v="470.3"/>
    <d v="1899-12-30T15:00:00"/>
    <n v="2.5500000000000114"/>
    <n v="7.6999999999999886"/>
    <n v="777"/>
    <n v="5982.8999999999915"/>
    <n v="170"/>
    <n v="5812.8999999999915"/>
    <s v="Yes"/>
    <n v="5.3347280334728299E-3"/>
    <n v="205812.9"/>
  </r>
  <r>
    <x v="9"/>
    <x v="250"/>
    <x v="12"/>
    <x v="0"/>
    <n v="28050"/>
    <n v="28270"/>
    <n v="28000"/>
    <d v="1899-12-30T15:00:00"/>
    <n v="220"/>
    <n v="50"/>
    <n v="9"/>
    <n v="450"/>
    <n v="117"/>
    <n v="333"/>
    <s v="Yes"/>
    <n v="7.8431372549019607E-3"/>
    <n v="200333"/>
  </r>
  <r>
    <x v="21"/>
    <x v="250"/>
    <x v="7"/>
    <x v="3"/>
    <n v="1938.6"/>
    <n v="1947.4"/>
    <n v="1947.4"/>
    <d v="1899-12-30T13:45:00"/>
    <n v="8.8000000000001819"/>
    <n v="-8.8000000000001819"/>
    <n v="226"/>
    <n v="-1988.8000000000411"/>
    <n v="202"/>
    <n v="-2190.8000000000411"/>
    <s v="No"/>
    <n v="4.5393582998040803E-3"/>
    <n v="197809.19999999995"/>
  </r>
  <r>
    <x v="21"/>
    <x v="250"/>
    <x v="7"/>
    <x v="2"/>
    <n v="1947.4"/>
    <n v="1938.6"/>
    <n v="1938.6"/>
    <d v="1899-12-30T11:15:00"/>
    <n v="8.8000000000001819"/>
    <n v="-8.8000000000001819"/>
    <n v="226"/>
    <n v="-1988.8000000000411"/>
    <n v="202"/>
    <n v="-2190.8000000000411"/>
    <s v="No"/>
    <n v="4.5188456403410602E-3"/>
    <n v="197809.19999999995"/>
  </r>
  <r>
    <x v="37"/>
    <x v="250"/>
    <x v="0"/>
    <x v="0"/>
    <n v="310.60000000000002"/>
    <n v="313"/>
    <n v="303.10000000000002"/>
    <d v="1899-12-30T15:00:00"/>
    <n v="2.3999999999999773"/>
    <n v="7.5"/>
    <n v="825"/>
    <n v="6187.5"/>
    <n v="117"/>
    <n v="6070.5"/>
    <s v="Yes"/>
    <n v="7.7269800386348302E-3"/>
    <n v="206070.5"/>
  </r>
  <r>
    <x v="32"/>
    <x v="250"/>
    <x v="3"/>
    <x v="0"/>
    <n v="581.70000000000005"/>
    <n v="587.75"/>
    <n v="577.20000000000005"/>
    <d v="1899-12-30T15:00:00"/>
    <n v="6.0499999999999545"/>
    <n v="4.5"/>
    <n v="329"/>
    <n v="1480.5"/>
    <n v="88"/>
    <n v="1392.5"/>
    <s v="Yes"/>
    <n v="1.0400550111741401E-2"/>
    <n v="201392.5"/>
  </r>
  <r>
    <x v="16"/>
    <x v="251"/>
    <x v="0"/>
    <x v="2"/>
    <n v="428.35"/>
    <n v="423.4"/>
    <n v="433.25"/>
    <d v="1899-12-30T15:00:00"/>
    <n v="4.9500000000000455"/>
    <n v="4.8999999999999773"/>
    <n v="402"/>
    <n v="1969.7999999999909"/>
    <n v="80"/>
    <n v="1889.7999999999909"/>
    <s v="Yes"/>
    <n v="1.1555970584802301E-2"/>
    <n v="201889.8"/>
  </r>
  <r>
    <x v="8"/>
    <x v="251"/>
    <x v="5"/>
    <x v="1"/>
    <n v="604.20000000000005"/>
    <n v="600.65"/>
    <n v="602.70000000000005"/>
    <d v="1899-12-30T15:00:00"/>
    <n v="3.5500000000000682"/>
    <n v="-1.5"/>
    <n v="559"/>
    <n v="-838.5"/>
    <n v="156"/>
    <n v="-994.5"/>
    <s v="No"/>
    <n v="5.8755379013572797E-3"/>
    <n v="199005.5"/>
  </r>
  <r>
    <x v="8"/>
    <x v="251"/>
    <x v="0"/>
    <x v="0"/>
    <n v="600.65"/>
    <n v="604.20000000000005"/>
    <n v="604.20000000000005"/>
    <d v="1899-12-30T11:00:00"/>
    <n v="3.5500000000000682"/>
    <n v="-3.5500000000000682"/>
    <n v="559"/>
    <n v="-1984.450000000038"/>
    <n v="155"/>
    <n v="-2139.450000000038"/>
    <s v="No"/>
    <n v="5.9102638807959204E-3"/>
    <n v="197860.54999999996"/>
  </r>
  <r>
    <x v="23"/>
    <x v="251"/>
    <x v="2"/>
    <x v="3"/>
    <n v="1218.5"/>
    <n v="1224"/>
    <n v="1224"/>
    <d v="1899-12-30T15:00:00"/>
    <n v="5.5"/>
    <n v="-5.5"/>
    <n v="362"/>
    <n v="-1991"/>
    <n v="204"/>
    <n v="-2195"/>
    <s v="No"/>
    <n v="4.5137464095198997E-3"/>
    <n v="197805"/>
  </r>
  <r>
    <x v="23"/>
    <x v="251"/>
    <x v="2"/>
    <x v="2"/>
    <n v="1224"/>
    <n v="1218.5"/>
    <n v="1218.5"/>
    <d v="1899-12-30T11:45:00"/>
    <n v="5.5"/>
    <n v="-5.5"/>
    <n v="362"/>
    <n v="-1991"/>
    <n v="204"/>
    <n v="-2195"/>
    <s v="No"/>
    <n v="4.4934640522875796E-3"/>
    <n v="197805"/>
  </r>
  <r>
    <x v="29"/>
    <x v="252"/>
    <x v="9"/>
    <x v="0"/>
    <n v="492"/>
    <n v="494.45"/>
    <n v="490.5"/>
    <d v="1899-12-30T15:00:00"/>
    <n v="2.4499999999999886"/>
    <n v="1.5"/>
    <n v="808"/>
    <n v="1212"/>
    <n v="183"/>
    <n v="1029"/>
    <s v="Yes"/>
    <n v="4.9796747967479401E-3"/>
    <n v="201029"/>
  </r>
  <r>
    <x v="18"/>
    <x v="252"/>
    <x v="5"/>
    <x v="3"/>
    <n v="2477.5"/>
    <n v="2514"/>
    <n v="2488.15"/>
    <d v="1899-12-30T15:00:00"/>
    <n v="36.5"/>
    <n v="-10.650000000000091"/>
    <n v="54"/>
    <n v="-575.10000000000491"/>
    <n v="62"/>
    <n v="-637.10000000000491"/>
    <s v="No"/>
    <n v="1.4732593340060499E-2"/>
    <n v="199362.9"/>
  </r>
  <r>
    <x v="18"/>
    <x v="252"/>
    <x v="5"/>
    <x v="2"/>
    <n v="2514"/>
    <n v="2477.5"/>
    <n v="2477.5"/>
    <d v="1899-12-30T11:00:00"/>
    <n v="36.5"/>
    <n v="-36.5"/>
    <n v="54"/>
    <n v="-1971"/>
    <n v="62"/>
    <n v="-2033"/>
    <s v="No"/>
    <n v="1.4518695306284799E-2"/>
    <n v="197967"/>
  </r>
  <r>
    <x v="25"/>
    <x v="252"/>
    <x v="9"/>
    <x v="0"/>
    <n v="950"/>
    <n v="954.2"/>
    <n v="954.2"/>
    <d v="1899-12-30T11:15:00"/>
    <n v="4.2000000000000455"/>
    <n v="-4.2000000000000455"/>
    <n v="473"/>
    <n v="-1986.6000000000215"/>
    <n v="208"/>
    <n v="-2194.6000000000213"/>
    <s v="No"/>
    <n v="4.421052631579E-3"/>
    <n v="197805.39999999997"/>
  </r>
  <r>
    <x v="25"/>
    <x v="252"/>
    <x v="7"/>
    <x v="1"/>
    <n v="954.2"/>
    <n v="950"/>
    <n v="950"/>
    <d v="1899-12-30T11:30:00"/>
    <n v="4.2000000000000455"/>
    <n v="-4.2000000000000455"/>
    <n v="473"/>
    <n v="-1986.6000000000215"/>
    <n v="208"/>
    <n v="-2194.6000000000213"/>
    <s v="No"/>
    <n v="4.4015929574513198E-3"/>
    <n v="197805.39999999997"/>
  </r>
  <r>
    <x v="1"/>
    <x v="252"/>
    <x v="7"/>
    <x v="0"/>
    <n v="1353.35"/>
    <n v="1358.5"/>
    <n v="1358.5"/>
    <d v="1899-12-30T15:15:00"/>
    <n v="5.1500000000000909"/>
    <n v="-5.1500000000000909"/>
    <n v="386"/>
    <n v="-1987.9000000000351"/>
    <n v="241"/>
    <n v="-2228.9000000000351"/>
    <s v="No"/>
    <n v="3.8053718550264798E-3"/>
    <n v="197771.09999999998"/>
  </r>
  <r>
    <x v="39"/>
    <x v="252"/>
    <x v="9"/>
    <x v="1"/>
    <n v="196.5"/>
    <n v="196"/>
    <n v="196"/>
    <d v="1899-12-30T10:15:00"/>
    <n v="0.5"/>
    <n v="-0.5"/>
    <n v="3824"/>
    <n v="-1912"/>
    <n v="346"/>
    <n v="-2258"/>
    <s v="No"/>
    <n v="2.5445292620865098E-3"/>
    <n v="197742"/>
  </r>
  <r>
    <x v="39"/>
    <x v="252"/>
    <x v="0"/>
    <x v="0"/>
    <n v="196"/>
    <n v="196.5"/>
    <n v="196.5"/>
    <d v="1899-12-30T10:15:00"/>
    <n v="0.5"/>
    <n v="-0.5"/>
    <n v="3824"/>
    <n v="-1912"/>
    <n v="346"/>
    <n v="-2258"/>
    <s v="No"/>
    <n v="2.5510204081632599E-3"/>
    <n v="197742"/>
  </r>
  <r>
    <x v="29"/>
    <x v="253"/>
    <x v="0"/>
    <x v="2"/>
    <n v="495.75"/>
    <n v="489.25"/>
    <n v="492.85"/>
    <d v="1899-12-30T15:00:00"/>
    <n v="6.5"/>
    <n v="-2.8999999999999773"/>
    <n v="306"/>
    <n v="-887.39999999999304"/>
    <n v="70"/>
    <n v="-957.39999999999304"/>
    <s v="No"/>
    <n v="1.31114473020676E-2"/>
    <n v="199042.6"/>
  </r>
  <r>
    <x v="31"/>
    <x v="253"/>
    <x v="0"/>
    <x v="2"/>
    <n v="275"/>
    <n v="274.5"/>
    <n v="276.5"/>
    <d v="1899-12-30T15:00:00"/>
    <n v="0.5"/>
    <n v="1.5"/>
    <n v="3824"/>
    <n v="5736"/>
    <n v="486"/>
    <n v="5250"/>
    <s v="Yes"/>
    <n v="1.8181818181818199E-3"/>
    <n v="205250"/>
  </r>
  <r>
    <x v="27"/>
    <x v="253"/>
    <x v="14"/>
    <x v="2"/>
    <n v="9353.2000000000007"/>
    <n v="9312.4500000000007"/>
    <n v="9399.0499999999993"/>
    <d v="1899-12-30T15:00:00"/>
    <n v="40.75"/>
    <n v="45.849999999998545"/>
    <n v="49"/>
    <n v="2246.6499999999287"/>
    <n v="212"/>
    <n v="2034.6499999999287"/>
    <s v="Yes"/>
    <n v="4.3567976735234999E-3"/>
    <n v="202034.64999999994"/>
  </r>
  <r>
    <x v="33"/>
    <x v="253"/>
    <x v="4"/>
    <x v="2"/>
    <n v="203.7"/>
    <n v="202.65"/>
    <n v="207.45"/>
    <d v="1899-12-30T15:00:00"/>
    <n v="1.0499999999999829"/>
    <n v="3.75"/>
    <n v="1863"/>
    <n v="6986.25"/>
    <n v="177"/>
    <n v="6809.25"/>
    <s v="Yes"/>
    <n v="5.1546391752576503E-3"/>
    <n v="206809.25"/>
  </r>
  <r>
    <x v="37"/>
    <x v="253"/>
    <x v="5"/>
    <x v="2"/>
    <n v="311.95"/>
    <n v="309.10000000000002"/>
    <n v="317.5"/>
    <d v="1899-12-30T15:00:00"/>
    <n v="2.8499999999999659"/>
    <n v="5.5500000000000114"/>
    <n v="696"/>
    <n v="3862.8000000000079"/>
    <n v="101"/>
    <n v="3761.8000000000079"/>
    <s v="Yes"/>
    <n v="9.1360794999197498E-3"/>
    <n v="203761.80000000002"/>
  </r>
  <r>
    <x v="32"/>
    <x v="253"/>
    <x v="8"/>
    <x v="3"/>
    <n v="577.1"/>
    <n v="582.5"/>
    <n v="580.5"/>
    <d v="1899-12-30T15:00:00"/>
    <n v="5.3999999999999773"/>
    <n v="-3.3999999999999773"/>
    <n v="368"/>
    <n v="-1251.1999999999916"/>
    <n v="98"/>
    <n v="-1349.1999999999916"/>
    <s v="No"/>
    <n v="9.3571304799860994E-3"/>
    <n v="198650.80000000002"/>
  </r>
  <r>
    <x v="32"/>
    <x v="253"/>
    <x v="8"/>
    <x v="2"/>
    <n v="582.5"/>
    <n v="577.1"/>
    <n v="577.1"/>
    <d v="1899-12-30T11:30:00"/>
    <n v="5.3999999999999773"/>
    <n v="-5.3999999999999773"/>
    <n v="368"/>
    <n v="-1987.1999999999916"/>
    <n v="99"/>
    <n v="-2086.1999999999916"/>
    <s v="No"/>
    <n v="9.2703862660943794E-3"/>
    <n v="197913.80000000002"/>
  </r>
  <r>
    <x v="14"/>
    <x v="253"/>
    <x v="16"/>
    <x v="0"/>
    <n v="902.4"/>
    <n v="909"/>
    <n v="906.85"/>
    <d v="1899-12-30T15:00:00"/>
    <n v="6.6000000000000227"/>
    <n v="-4.4500000000000455"/>
    <n v="301"/>
    <n v="-1339.4500000000137"/>
    <n v="126"/>
    <n v="-1465.4500000000137"/>
    <s v="No"/>
    <n v="7.3138297872340696E-3"/>
    <n v="198534.55"/>
  </r>
  <r>
    <x v="29"/>
    <x v="254"/>
    <x v="5"/>
    <x v="1"/>
    <n v="472.95"/>
    <n v="469.25"/>
    <n v="469.25"/>
    <d v="1899-12-30T11:15:00"/>
    <n v="3.6999999999999886"/>
    <n v="-3.6999999999999886"/>
    <n v="537"/>
    <n v="-1986.899999999994"/>
    <n v="117"/>
    <n v="-2103.8999999999942"/>
    <s v="No"/>
    <n v="7.8232371286605096E-3"/>
    <n v="197896.1"/>
  </r>
  <r>
    <x v="29"/>
    <x v="254"/>
    <x v="9"/>
    <x v="0"/>
    <n v="469.25"/>
    <n v="472.95"/>
    <n v="472.95"/>
    <d v="1899-12-30T11:00:00"/>
    <n v="3.6999999999999886"/>
    <n v="-3.6999999999999886"/>
    <n v="537"/>
    <n v="-1986.899999999994"/>
    <n v="117"/>
    <n v="-2103.8999999999942"/>
    <s v="No"/>
    <n v="7.8849227490676403E-3"/>
    <n v="197896.1"/>
  </r>
  <r>
    <x v="23"/>
    <x v="254"/>
    <x v="9"/>
    <x v="0"/>
    <n v="1208.0999999999999"/>
    <n v="1217.7"/>
    <n v="1200.8"/>
    <d v="1899-12-30T15:00:00"/>
    <n v="9.6000000000001364"/>
    <n v="7.2999999999999545"/>
    <n v="207"/>
    <n v="1511.0999999999906"/>
    <n v="115"/>
    <n v="1396.0999999999906"/>
    <s v="Yes"/>
    <n v="7.9463620561213005E-3"/>
    <n v="201396.09999999998"/>
  </r>
  <r>
    <x v="30"/>
    <x v="254"/>
    <x v="14"/>
    <x v="2"/>
    <n v="320.05"/>
    <n v="315.45"/>
    <n v="315.45"/>
    <d v="1899-12-30T12:00:00"/>
    <n v="4.6000000000000227"/>
    <n v="-4.6000000000000227"/>
    <n v="432"/>
    <n v="-1987.2000000000098"/>
    <n v="64"/>
    <n v="-2051.2000000000098"/>
    <s v="No"/>
    <n v="1.43727542571474E-2"/>
    <n v="197948.79999999999"/>
  </r>
  <r>
    <x v="30"/>
    <x v="254"/>
    <x v="14"/>
    <x v="3"/>
    <n v="315.45"/>
    <n v="320.05"/>
    <n v="313.95"/>
    <d v="1899-12-30T15:00:00"/>
    <n v="4.6000000000000227"/>
    <n v="1.5"/>
    <n v="432"/>
    <n v="648"/>
    <n v="63"/>
    <n v="585"/>
    <s v="Yes"/>
    <n v="1.45823426850532E-2"/>
    <n v="200585"/>
  </r>
  <r>
    <x v="31"/>
    <x v="255"/>
    <x v="17"/>
    <x v="1"/>
    <n v="279.8"/>
    <n v="279.2"/>
    <n v="279.2"/>
    <d v="1899-12-30T13:45:00"/>
    <n v="0.60000000000002274"/>
    <n v="-0.60000000000002274"/>
    <n v="3210"/>
    <n v="-1926.000000000073"/>
    <n v="413"/>
    <n v="-2339.0000000000728"/>
    <s v="No"/>
    <n v="2.14438884917807E-3"/>
    <n v="197660.99999999994"/>
  </r>
  <r>
    <x v="31"/>
    <x v="255"/>
    <x v="11"/>
    <x v="0"/>
    <n v="279.2"/>
    <n v="279.8"/>
    <n v="279.8"/>
    <d v="1899-12-30T13:45:00"/>
    <n v="0.60000000000002274"/>
    <n v="-0.60000000000002274"/>
    <n v="3210"/>
    <n v="-1926.000000000073"/>
    <n v="413"/>
    <n v="-2339.0000000000728"/>
    <s v="No"/>
    <n v="2.14899713467057E-3"/>
    <n v="197660.99999999994"/>
  </r>
  <r>
    <x v="33"/>
    <x v="255"/>
    <x v="0"/>
    <x v="0"/>
    <n v="210.5"/>
    <n v="211.9"/>
    <n v="208.85"/>
    <d v="1899-12-30T15:00:00"/>
    <n v="1.4000000000000057"/>
    <n v="1.6500000000000057"/>
    <n v="1405"/>
    <n v="2318.2500000000082"/>
    <n v="136"/>
    <n v="2182.2500000000082"/>
    <s v="Yes"/>
    <n v="6.65083135391927E-3"/>
    <n v="202182.25"/>
  </r>
  <r>
    <x v="3"/>
    <x v="256"/>
    <x v="8"/>
    <x v="1"/>
    <n v="617.65"/>
    <n v="614.4"/>
    <n v="614.4"/>
    <d v="1899-12-30T11:45:00"/>
    <n v="3.25"/>
    <n v="-3.25"/>
    <n v="611"/>
    <n v="-1985.75"/>
    <n v="174"/>
    <n v="-2159.75"/>
    <s v="No"/>
    <n v="5.26187970533474E-3"/>
    <n v="197840.25"/>
  </r>
  <r>
    <x v="3"/>
    <x v="256"/>
    <x v="9"/>
    <x v="0"/>
    <n v="614.4"/>
    <n v="617.65"/>
    <n v="617.65"/>
    <d v="1899-12-30T11:30:00"/>
    <n v="3.25"/>
    <n v="-3.25"/>
    <n v="611"/>
    <n v="-1985.75"/>
    <n v="174"/>
    <n v="-2159.75"/>
    <s v="No"/>
    <n v="5.2897135416666704E-3"/>
    <n v="197840.25"/>
  </r>
  <r>
    <x v="34"/>
    <x v="256"/>
    <x v="0"/>
    <x v="0"/>
    <n v="261"/>
    <n v="262.5"/>
    <n v="258.3"/>
    <d v="1899-12-30T15:00:00"/>
    <n v="1.5"/>
    <n v="2.6999999999999886"/>
    <n v="1313"/>
    <n v="3545.0999999999849"/>
    <n v="157"/>
    <n v="3388.0999999999849"/>
    <s v="Yes"/>
    <n v="5.74712643678161E-3"/>
    <n v="203388.09999999998"/>
  </r>
  <r>
    <x v="1"/>
    <x v="256"/>
    <x v="9"/>
    <x v="2"/>
    <n v="1383.8"/>
    <n v="1378.3"/>
    <n v="1378.3"/>
    <d v="1899-12-30T10:15:00"/>
    <n v="5.5"/>
    <n v="-5.5"/>
    <n v="362"/>
    <n v="-1991"/>
    <n v="230"/>
    <n v="-2221"/>
    <s v="No"/>
    <n v="3.9745627980922096E-3"/>
    <n v="197779"/>
  </r>
  <r>
    <x v="1"/>
    <x v="256"/>
    <x v="9"/>
    <x v="3"/>
    <n v="1378.3"/>
    <n v="1383.8"/>
    <n v="1383.8"/>
    <d v="1899-12-30T10:30:00"/>
    <n v="5.5"/>
    <n v="-5.5"/>
    <n v="362"/>
    <n v="-1991"/>
    <n v="230"/>
    <n v="-2221"/>
    <s v="No"/>
    <n v="3.9904229848363899E-3"/>
    <n v="197779"/>
  </r>
  <r>
    <x v="32"/>
    <x v="256"/>
    <x v="9"/>
    <x v="1"/>
    <n v="583.5"/>
    <n v="580.29999999999995"/>
    <n v="580.29999999999995"/>
    <d v="1899-12-30T10:15:00"/>
    <n v="3.2000000000000455"/>
    <n v="-3.2000000000000455"/>
    <n v="620"/>
    <n v="-1984.0000000000282"/>
    <n v="166"/>
    <n v="-2150.0000000000282"/>
    <s v="No"/>
    <n v="5.4841473864610897E-3"/>
    <n v="197849.99999999997"/>
  </r>
  <r>
    <x v="32"/>
    <x v="256"/>
    <x v="0"/>
    <x v="0"/>
    <n v="580.29999999999995"/>
    <n v="583.5"/>
    <n v="583.5"/>
    <d v="1899-12-30T10:15:00"/>
    <n v="3.2000000000000455"/>
    <n v="-3.2000000000000455"/>
    <n v="620"/>
    <n v="-1984.0000000000282"/>
    <n v="166"/>
    <n v="-2150.0000000000282"/>
    <s v="No"/>
    <n v="5.5143891090815899E-3"/>
    <n v="197849.99999999997"/>
  </r>
  <r>
    <x v="7"/>
    <x v="256"/>
    <x v="9"/>
    <x v="2"/>
    <n v="787.45"/>
    <n v="779.25"/>
    <n v="789.9"/>
    <d v="1899-12-30T15:00:00"/>
    <n v="8.2000000000000455"/>
    <n v="2.4499999999999318"/>
    <n v="243"/>
    <n v="595.34999999998342"/>
    <n v="89"/>
    <n v="506.34999999998342"/>
    <s v="Yes"/>
    <n v="1.0413359578385999E-2"/>
    <n v="200506.34999999998"/>
  </r>
  <r>
    <x v="0"/>
    <x v="257"/>
    <x v="9"/>
    <x v="0"/>
    <n v="3360.05"/>
    <n v="3389"/>
    <n v="3352.85"/>
    <d v="1899-12-30T15:00:00"/>
    <n v="28.949999999999818"/>
    <n v="7.2000000000002728"/>
    <n v="69"/>
    <n v="496.80000000001883"/>
    <n v="107"/>
    <n v="389.80000000001883"/>
    <s v="Yes"/>
    <n v="8.6159432151306694E-3"/>
    <n v="200389.80000000002"/>
  </r>
  <r>
    <x v="19"/>
    <x v="257"/>
    <x v="0"/>
    <x v="0"/>
    <n v="1942.05"/>
    <n v="1950.7"/>
    <n v="1942.15"/>
    <d v="1899-12-30T15:00:00"/>
    <n v="8.6500000000000909"/>
    <n v="-0.10000000000013642"/>
    <n v="230"/>
    <n v="-23.000000000031378"/>
    <n v="206"/>
    <n v="-229.00000000003138"/>
    <s v="No"/>
    <n v="4.45405628073432E-3"/>
    <n v="199770.99999999997"/>
  </r>
  <r>
    <x v="31"/>
    <x v="257"/>
    <x v="0"/>
    <x v="0"/>
    <n v="272.14999999999998"/>
    <n v="274.05"/>
    <n v="274.05"/>
    <d v="1899-12-30T11:15:00"/>
    <n v="1.9000000000000341"/>
    <n v="-1.9000000000000341"/>
    <n v="1040"/>
    <n v="-1976.0000000000355"/>
    <n v="131"/>
    <n v="-2107.0000000000355"/>
    <s v="No"/>
    <n v="6.9814440565865703E-3"/>
    <n v="197892.99999999997"/>
  </r>
  <r>
    <x v="31"/>
    <x v="257"/>
    <x v="7"/>
    <x v="1"/>
    <n v="274.05"/>
    <n v="272.14999999999998"/>
    <n v="275.14999999999998"/>
    <d v="1899-12-30T15:00:00"/>
    <n v="1.9000000000000341"/>
    <n v="1.0999999999999659"/>
    <n v="1040"/>
    <n v="1143.9999999999645"/>
    <n v="132"/>
    <n v="1011.9999999999645"/>
    <s v="Yes"/>
    <n v="6.93304141580016E-3"/>
    <n v="201011.99999999997"/>
  </r>
  <r>
    <x v="20"/>
    <x v="258"/>
    <x v="11"/>
    <x v="2"/>
    <n v="1137.55"/>
    <n v="1133.4000000000001"/>
    <n v="1133.4000000000001"/>
    <d v="1899-12-30T13:30:00"/>
    <n v="4.1499999999998636"/>
    <n v="-4.1499999999998636"/>
    <n v="479"/>
    <n v="-1987.8499999999347"/>
    <n v="251"/>
    <n v="-2238.8499999999349"/>
    <s v="No"/>
    <n v="3.6481912882949E-3"/>
    <n v="197761.15000000005"/>
  </r>
  <r>
    <x v="20"/>
    <x v="258"/>
    <x v="11"/>
    <x v="3"/>
    <n v="1133.4000000000001"/>
    <n v="1137.55"/>
    <n v="1129.7"/>
    <d v="1899-12-30T15:00:00"/>
    <n v="4.1499999999998636"/>
    <n v="3.7000000000000455"/>
    <n v="479"/>
    <n v="1772.3000000000218"/>
    <n v="250"/>
    <n v="1522.3000000000218"/>
    <s v="Yes"/>
    <n v="3.6615493206280801E-3"/>
    <n v="201522.30000000002"/>
  </r>
  <r>
    <x v="39"/>
    <x v="258"/>
    <x v="0"/>
    <x v="0"/>
    <n v="192.55"/>
    <n v="193.6"/>
    <n v="193.6"/>
    <d v="1899-12-30T10:30:00"/>
    <n v="1.0499999999999829"/>
    <n v="-1.0499999999999829"/>
    <n v="1863"/>
    <n v="-1956.1499999999683"/>
    <n v="166"/>
    <n v="-2122.1499999999683"/>
    <s v="No"/>
    <n v="5.4531290573876E-3"/>
    <n v="197877.85000000003"/>
  </r>
  <r>
    <x v="39"/>
    <x v="258"/>
    <x v="6"/>
    <x v="1"/>
    <n v="193.6"/>
    <n v="192.55"/>
    <n v="192.55"/>
    <d v="1899-12-30T12:00:00"/>
    <n v="1.0499999999999829"/>
    <n v="-1.0499999999999829"/>
    <n v="1863"/>
    <n v="-1956.1499999999683"/>
    <n v="166"/>
    <n v="-2122.1499999999683"/>
    <s v="No"/>
    <n v="5.4235537190081796E-3"/>
    <n v="197877.85000000003"/>
  </r>
  <r>
    <x v="15"/>
    <x v="258"/>
    <x v="0"/>
    <x v="2"/>
    <n v="604.35"/>
    <n v="599.85"/>
    <n v="613.65"/>
    <d v="1899-12-30T15:00:00"/>
    <n v="4.5"/>
    <n v="9.2999999999999545"/>
    <n v="442"/>
    <n v="4110.5999999999804"/>
    <n v="124"/>
    <n v="3986.5999999999804"/>
    <s v="Yes"/>
    <n v="7.4460163812360399E-3"/>
    <n v="203986.59999999998"/>
  </r>
  <r>
    <x v="22"/>
    <x v="259"/>
    <x v="15"/>
    <x v="2"/>
    <n v="485.9"/>
    <n v="483.3"/>
    <n v="485.5"/>
    <d v="1899-12-30T15:00:00"/>
    <n v="2.5999999999999659"/>
    <n v="-0.39999999999997726"/>
    <n v="762"/>
    <n v="-304.79999999998267"/>
    <n v="171"/>
    <n v="-475.79999999998267"/>
    <s v="No"/>
    <n v="5.3508952459353099E-3"/>
    <n v="199524.2"/>
  </r>
  <r>
    <x v="36"/>
    <x v="259"/>
    <x v="13"/>
    <x v="3"/>
    <n v="1111.2"/>
    <n v="1117"/>
    <n v="1117"/>
    <d v="1899-12-30T12:30:00"/>
    <n v="5.7999999999999545"/>
    <n v="-5.7999999999999545"/>
    <n v="343"/>
    <n v="-1989.3999999999844"/>
    <n v="176"/>
    <n v="-2165.3999999999842"/>
    <s v="No"/>
    <n v="5.2195824334052903E-3"/>
    <n v="197834.6"/>
  </r>
  <r>
    <x v="36"/>
    <x v="259"/>
    <x v="13"/>
    <x v="2"/>
    <n v="1117"/>
    <n v="1111.2"/>
    <n v="1111.2"/>
    <d v="1899-12-30T12:30:00"/>
    <n v="5.7999999999999545"/>
    <n v="-5.7999999999999545"/>
    <n v="343"/>
    <n v="-1989.3999999999844"/>
    <n v="176"/>
    <n v="-2165.3999999999842"/>
    <s v="No"/>
    <n v="5.19247985675914E-3"/>
    <n v="197834.6"/>
  </r>
  <r>
    <x v="3"/>
    <x v="260"/>
    <x v="6"/>
    <x v="0"/>
    <n v="577.5"/>
    <n v="581.5"/>
    <n v="564.5"/>
    <d v="1899-12-30T15:00:00"/>
    <n v="4"/>
    <n v="13"/>
    <n v="497"/>
    <n v="6461"/>
    <n v="131"/>
    <n v="6330"/>
    <s v="Yes"/>
    <n v="6.9264069264069299E-3"/>
    <n v="206330"/>
  </r>
  <r>
    <x v="0"/>
    <x v="260"/>
    <x v="9"/>
    <x v="0"/>
    <n v="3375.35"/>
    <n v="3427.05"/>
    <n v="3246.4"/>
    <d v="1899-12-30T15:00:00"/>
    <n v="51.700000000000273"/>
    <n v="128.94999999999982"/>
    <n v="38"/>
    <n v="4900.0999999999931"/>
    <n v="58"/>
    <n v="4842.0999999999931"/>
    <s v="Yes"/>
    <n v="1.53169300961383E-2"/>
    <n v="204842.1"/>
  </r>
  <r>
    <x v="9"/>
    <x v="260"/>
    <x v="12"/>
    <x v="2"/>
    <n v="28494.7"/>
    <n v="27847.5"/>
    <n v="27847.5"/>
    <d v="1899-12-30T14:15:00"/>
    <n v="647.20000000000073"/>
    <n v="-647.20000000000073"/>
    <n v="3"/>
    <n v="-1941.6000000000022"/>
    <n v="39"/>
    <n v="-1980.6000000000022"/>
    <s v="No"/>
    <n v="2.2712995750086899E-2"/>
    <n v="198019.4"/>
  </r>
  <r>
    <x v="9"/>
    <x v="260"/>
    <x v="12"/>
    <x v="3"/>
    <n v="27847.5"/>
    <n v="28494.7"/>
    <n v="27698.5"/>
    <d v="1899-12-30T15:00:00"/>
    <n v="647.20000000000073"/>
    <n v="149"/>
    <n v="3"/>
    <n v="447"/>
    <n v="39"/>
    <n v="408"/>
    <s v="Yes"/>
    <n v="2.32408654277763E-2"/>
    <n v="200408"/>
  </r>
  <r>
    <x v="22"/>
    <x v="260"/>
    <x v="0"/>
    <x v="0"/>
    <n v="477.7"/>
    <n v="482.05"/>
    <n v="468.35"/>
    <d v="1899-12-30T15:00:00"/>
    <n v="4.3500000000000227"/>
    <n v="9.3499999999999659"/>
    <n v="457"/>
    <n v="4272.9499999999844"/>
    <n v="100"/>
    <n v="4172.9499999999844"/>
    <s v="Yes"/>
    <n v="9.1061335566255397E-3"/>
    <n v="204172.94999999998"/>
  </r>
  <r>
    <x v="21"/>
    <x v="260"/>
    <x v="1"/>
    <x v="0"/>
    <n v="1961"/>
    <n v="1972.35"/>
    <n v="1948.1"/>
    <d v="1899-12-30T15:00:00"/>
    <n v="11.349999999999909"/>
    <n v="12.900000000000091"/>
    <n v="175"/>
    <n v="2257.5000000000159"/>
    <n v="158"/>
    <n v="2099.5000000000159"/>
    <s v="Yes"/>
    <n v="5.7878633350331001E-3"/>
    <n v="202099.50000000003"/>
  </r>
  <r>
    <x v="17"/>
    <x v="260"/>
    <x v="0"/>
    <x v="0"/>
    <n v="3722.05"/>
    <n v="3741.65"/>
    <n v="3620"/>
    <d v="1899-12-30T15:00:00"/>
    <n v="19.599999999999909"/>
    <n v="102.05000000000018"/>
    <n v="101"/>
    <n v="10307.050000000017"/>
    <n v="171"/>
    <n v="10136.050000000017"/>
    <s v="Yes"/>
    <n v="5.2659152886178097E-3"/>
    <n v="210136.05000000002"/>
  </r>
  <r>
    <x v="13"/>
    <x v="260"/>
    <x v="9"/>
    <x v="0"/>
    <n v="932.45"/>
    <n v="937.6"/>
    <n v="905.1"/>
    <d v="1899-12-30T15:00:00"/>
    <n v="5.1499999999999773"/>
    <n v="27.350000000000023"/>
    <n v="386"/>
    <n v="10557.100000000009"/>
    <n v="164"/>
    <n v="10393.100000000009"/>
    <s v="Yes"/>
    <n v="5.5230843476861803E-3"/>
    <n v="210393.1"/>
  </r>
  <r>
    <x v="35"/>
    <x v="260"/>
    <x v="0"/>
    <x v="0"/>
    <n v="683.65"/>
    <n v="688.95"/>
    <n v="688.95"/>
    <d v="1899-12-30T12:45:00"/>
    <n v="5.3000000000000682"/>
    <n v="-5.3000000000000682"/>
    <n v="375"/>
    <n v="-1987.5000000000255"/>
    <n v="119"/>
    <n v="-2106.5000000000255"/>
    <s v="No"/>
    <n v="7.7525049367367397E-3"/>
    <n v="197893.49999999997"/>
  </r>
  <r>
    <x v="35"/>
    <x v="260"/>
    <x v="16"/>
    <x v="1"/>
    <n v="688.95"/>
    <n v="683.65"/>
    <n v="683.65"/>
    <d v="1899-12-30T12:45:00"/>
    <n v="5.3000000000000682"/>
    <n v="-5.3000000000000682"/>
    <n v="375"/>
    <n v="-1987.5000000000255"/>
    <n v="119"/>
    <n v="-2106.5000000000255"/>
    <s v="No"/>
    <n v="7.6928659554395401E-3"/>
    <n v="197893.49999999997"/>
  </r>
  <r>
    <x v="32"/>
    <x v="261"/>
    <x v="9"/>
    <x v="2"/>
    <n v="551.04999999999995"/>
    <n v="543.6"/>
    <n v="556.95000000000005"/>
    <d v="1899-12-30T15:00:00"/>
    <n v="7.4499999999999318"/>
    <n v="5.9000000000000909"/>
    <n v="267"/>
    <n v="1575.3000000000243"/>
    <n v="69"/>
    <n v="1506.3000000000243"/>
    <s v="Yes"/>
    <n v="1.3519644315397801E-2"/>
    <n v="201506.30000000002"/>
  </r>
  <r>
    <x v="25"/>
    <x v="262"/>
    <x v="0"/>
    <x v="0"/>
    <n v="952"/>
    <n v="960.9"/>
    <n v="954.65"/>
    <d v="1899-12-30T15:00:00"/>
    <n v="8.8999999999999773"/>
    <n v="-2.6499999999999773"/>
    <n v="224"/>
    <n v="-593.59999999999491"/>
    <n v="99"/>
    <n v="-692.59999999999491"/>
    <s v="No"/>
    <n v="9.3487394957983E-3"/>
    <n v="199307.4"/>
  </r>
  <r>
    <x v="21"/>
    <x v="262"/>
    <x v="7"/>
    <x v="1"/>
    <n v="1853.4"/>
    <n v="1838.6"/>
    <n v="1893.7"/>
    <d v="1899-12-30T15:00:00"/>
    <n v="14.800000000000182"/>
    <n v="40.299999999999955"/>
    <n v="134"/>
    <n v="5400.1999999999935"/>
    <n v="116"/>
    <n v="5284.1999999999935"/>
    <s v="Yes"/>
    <n v="7.9853242689112893E-3"/>
    <n v="205284.19999999998"/>
  </r>
  <r>
    <x v="21"/>
    <x v="262"/>
    <x v="0"/>
    <x v="0"/>
    <n v="1838.6"/>
    <n v="1853.4"/>
    <n v="1853.4"/>
    <d v="1899-12-30T11:15:00"/>
    <n v="14.800000000000182"/>
    <n v="-14.800000000000182"/>
    <n v="134"/>
    <n v="-1983.2000000000244"/>
    <n v="114"/>
    <n v="-2097.2000000000244"/>
    <s v="No"/>
    <n v="8.0496029587730795E-3"/>
    <n v="197902.8"/>
  </r>
  <r>
    <x v="29"/>
    <x v="263"/>
    <x v="0"/>
    <x v="0"/>
    <n v="439"/>
    <n v="444"/>
    <n v="431.55"/>
    <d v="1899-12-30T15:00:00"/>
    <n v="5"/>
    <n v="7.4499999999999886"/>
    <n v="398"/>
    <n v="2965.0999999999954"/>
    <n v="80"/>
    <n v="2885.0999999999954"/>
    <s v="Yes"/>
    <n v="1.13895216400911E-2"/>
    <n v="202885.1"/>
  </r>
  <r>
    <x v="1"/>
    <x v="263"/>
    <x v="10"/>
    <x v="1"/>
    <n v="1320.5"/>
    <n v="1310"/>
    <n v="1310"/>
    <d v="1899-12-30T14:30:00"/>
    <n v="10.5"/>
    <n v="-10.5"/>
    <n v="190"/>
    <n v="-1995"/>
    <n v="115"/>
    <n v="-2110"/>
    <s v="No"/>
    <n v="7.9515335100340794E-3"/>
    <n v="197890"/>
  </r>
  <r>
    <x v="1"/>
    <x v="263"/>
    <x v="6"/>
    <x v="0"/>
    <n v="1310"/>
    <n v="1320.5"/>
    <n v="1320.5"/>
    <d v="1899-12-30T12:15:00"/>
    <n v="10.5"/>
    <n v="-10.5"/>
    <n v="190"/>
    <n v="-1995"/>
    <n v="115"/>
    <n v="-2110"/>
    <s v="No"/>
    <n v="8.0152671755725196E-3"/>
    <n v="197890"/>
  </r>
  <r>
    <x v="27"/>
    <x v="263"/>
    <x v="6"/>
    <x v="0"/>
    <n v="9065.5"/>
    <n v="9104.0499999999993"/>
    <n v="8909.9500000000007"/>
    <d v="1899-12-30T15:00:00"/>
    <n v="38.549999999999272"/>
    <n v="155.54999999999927"/>
    <n v="51"/>
    <n v="7933.0499999999629"/>
    <n v="211"/>
    <n v="7722.0499999999629"/>
    <s v="Yes"/>
    <n v="4.2523854172411097E-3"/>
    <n v="207722.04999999996"/>
  </r>
  <r>
    <x v="10"/>
    <x v="263"/>
    <x v="6"/>
    <x v="3"/>
    <n v="4137.5"/>
    <n v="4162.3999999999996"/>
    <n v="4089"/>
    <d v="1899-12-30T15:00:00"/>
    <n v="24.899999999999636"/>
    <n v="48.5"/>
    <n v="80"/>
    <n v="3880"/>
    <n v="152"/>
    <n v="3728"/>
    <s v="Yes"/>
    <n v="6.0181268882174401E-3"/>
    <n v="203728"/>
  </r>
  <r>
    <x v="10"/>
    <x v="263"/>
    <x v="6"/>
    <x v="2"/>
    <n v="4162.3999999999996"/>
    <n v="4137.5"/>
    <n v="4137.5"/>
    <d v="1899-12-30T10:30:00"/>
    <n v="24.899999999999636"/>
    <n v="-24.899999999999636"/>
    <n v="80"/>
    <n v="-1991.9999999999709"/>
    <n v="153"/>
    <n v="-2144.9999999999709"/>
    <s v="No"/>
    <n v="5.9821256967133498E-3"/>
    <n v="197855.00000000003"/>
  </r>
  <r>
    <x v="17"/>
    <x v="264"/>
    <x v="9"/>
    <x v="1"/>
    <n v="3579.9"/>
    <n v="3568"/>
    <n v="3568"/>
    <d v="1899-12-30T10:15:00"/>
    <n v="11.900000000000091"/>
    <n v="-11.900000000000091"/>
    <n v="167"/>
    <n v="-1987.3000000000152"/>
    <n v="275"/>
    <n v="-2262.3000000000152"/>
    <s v="No"/>
    <n v="3.32411519874859E-3"/>
    <n v="197737.69999999998"/>
  </r>
  <r>
    <x v="17"/>
    <x v="264"/>
    <x v="0"/>
    <x v="0"/>
    <n v="3568"/>
    <n v="3579.9"/>
    <n v="3579.9"/>
    <d v="1899-12-30T10:15:00"/>
    <n v="11.900000000000091"/>
    <n v="-11.900000000000091"/>
    <n v="167"/>
    <n v="-1987.3000000000152"/>
    <n v="275"/>
    <n v="-2262.3000000000152"/>
    <s v="No"/>
    <n v="3.3352017937219999E-3"/>
    <n v="197737.69999999998"/>
  </r>
  <r>
    <x v="28"/>
    <x v="264"/>
    <x v="7"/>
    <x v="3"/>
    <n v="293.14999999999998"/>
    <n v="295"/>
    <n v="295"/>
    <d v="1899-12-30T12:45:00"/>
    <n v="1.8500000000000227"/>
    <n v="-1.8500000000000227"/>
    <n v="1067"/>
    <n v="-1973.9500000000244"/>
    <n v="145"/>
    <n v="-2118.9500000000244"/>
    <s v="No"/>
    <n v="6.3107624083234603E-3"/>
    <n v="197881.05"/>
  </r>
  <r>
    <x v="28"/>
    <x v="264"/>
    <x v="7"/>
    <x v="2"/>
    <n v="295"/>
    <n v="293.14999999999998"/>
    <n v="293.14999999999998"/>
    <d v="1899-12-30T11:15:00"/>
    <n v="1.8500000000000227"/>
    <n v="-1.8500000000000227"/>
    <n v="1067"/>
    <n v="-1973.9500000000244"/>
    <n v="145"/>
    <n v="-2118.9500000000244"/>
    <s v="No"/>
    <n v="6.2711864406780398E-3"/>
    <n v="197881.05"/>
  </r>
  <r>
    <x v="7"/>
    <x v="264"/>
    <x v="5"/>
    <x v="2"/>
    <n v="710.55"/>
    <n v="705.5"/>
    <n v="719"/>
    <d v="1899-12-30T15:00:00"/>
    <n v="5.0499999999999545"/>
    <n v="8.4500000000000455"/>
    <n v="394"/>
    <n v="3329.3000000000179"/>
    <n v="130"/>
    <n v="3199.3000000000179"/>
    <s v="Yes"/>
    <n v="7.10717050172395E-3"/>
    <n v="203199.30000000002"/>
  </r>
  <r>
    <x v="8"/>
    <x v="265"/>
    <x v="10"/>
    <x v="2"/>
    <n v="613.9"/>
    <n v="609"/>
    <n v="621.79999999999995"/>
    <d v="1899-12-30T15:00:00"/>
    <n v="4.8999999999999773"/>
    <n v="7.8999999999999773"/>
    <n v="406"/>
    <n v="3207.3999999999905"/>
    <n v="116"/>
    <n v="3091.3999999999905"/>
    <s v="Yes"/>
    <n v="7.9817559863169501E-3"/>
    <n v="203091.4"/>
  </r>
  <r>
    <x v="30"/>
    <x v="265"/>
    <x v="0"/>
    <x v="0"/>
    <n v="285.7"/>
    <n v="287.2"/>
    <n v="284.64999999999998"/>
    <d v="1899-12-30T15:00:00"/>
    <n v="1.5"/>
    <n v="1.0500000000000114"/>
    <n v="1313"/>
    <n v="1378.6500000000149"/>
    <n v="173"/>
    <n v="1205.6500000000149"/>
    <s v="Yes"/>
    <n v="5.2502625131256603E-3"/>
    <n v="201205.65000000002"/>
  </r>
  <r>
    <x v="1"/>
    <x v="266"/>
    <x v="14"/>
    <x v="1"/>
    <n v="1344"/>
    <n v="1334.25"/>
    <n v="1347.65"/>
    <d v="1899-12-30T15:00:00"/>
    <n v="9.75"/>
    <n v="3.6500000000000909"/>
    <n v="204"/>
    <n v="744.60000000001855"/>
    <n v="127"/>
    <n v="617.60000000001855"/>
    <s v="Yes"/>
    <n v="7.2544642857142903E-3"/>
    <n v="200617.60000000001"/>
  </r>
  <r>
    <x v="1"/>
    <x v="266"/>
    <x v="0"/>
    <x v="0"/>
    <n v="1334.25"/>
    <n v="1344"/>
    <n v="1344"/>
    <d v="1899-12-30T12:00:00"/>
    <n v="9.75"/>
    <n v="-9.75"/>
    <n v="204"/>
    <n v="-1989"/>
    <n v="126"/>
    <n v="-2115"/>
    <s v="No"/>
    <n v="7.3074761101742597E-3"/>
    <n v="197885"/>
  </r>
  <r>
    <x v="4"/>
    <x v="266"/>
    <x v="13"/>
    <x v="0"/>
    <n v="325.14999999999998"/>
    <n v="327.35000000000002"/>
    <n v="327.35000000000002"/>
    <d v="1899-12-30T14:30:00"/>
    <n v="2.2000000000000455"/>
    <n v="-2.2000000000000455"/>
    <n v="899"/>
    <n v="-1977.8000000000409"/>
    <n v="135"/>
    <n v="-2112.8000000000411"/>
    <s v="No"/>
    <n v="6.76610795017698E-3"/>
    <n v="197887.19999999995"/>
  </r>
  <r>
    <x v="5"/>
    <x v="266"/>
    <x v="3"/>
    <x v="0"/>
    <n v="1110.4000000000001"/>
    <n v="1115.75"/>
    <n v="1102.05"/>
    <d v="1899-12-30T15:00:00"/>
    <n v="5.3499999999999091"/>
    <n v="8.3500000000001364"/>
    <n v="372"/>
    <n v="3106.2000000000507"/>
    <n v="190"/>
    <n v="2916.2000000000507"/>
    <s v="Yes"/>
    <n v="4.8180835734869497E-3"/>
    <n v="202916.20000000004"/>
  </r>
  <r>
    <x v="12"/>
    <x v="266"/>
    <x v="7"/>
    <x v="1"/>
    <n v="163.69999999999999"/>
    <n v="162.5"/>
    <n v="164.9"/>
    <d v="1899-12-30T15:00:00"/>
    <n v="1.1999999999999886"/>
    <n v="1.2000000000000171"/>
    <n v="1635"/>
    <n v="1962.000000000028"/>
    <n v="124"/>
    <n v="1838.000000000028"/>
    <s v="Yes"/>
    <n v="7.3304825901037802E-3"/>
    <n v="201838.00000000003"/>
  </r>
  <r>
    <x v="12"/>
    <x v="266"/>
    <x v="0"/>
    <x v="0"/>
    <n v="162.5"/>
    <n v="163.69999999999999"/>
    <n v="163.69999999999999"/>
    <d v="1899-12-30T11:15:00"/>
    <n v="1.1999999999999886"/>
    <n v="-1.1999999999999886"/>
    <n v="1635"/>
    <n v="-1961.9999999999814"/>
    <n v="123"/>
    <n v="-2084.9999999999814"/>
    <s v="No"/>
    <n v="7.3846153846153203E-3"/>
    <n v="197915.00000000003"/>
  </r>
  <r>
    <x v="32"/>
    <x v="266"/>
    <x v="0"/>
    <x v="2"/>
    <n v="597.45000000000005"/>
    <n v="585"/>
    <n v="590.45000000000005"/>
    <d v="1899-12-30T15:00:00"/>
    <n v="12.450000000000045"/>
    <n v="-7"/>
    <n v="160"/>
    <n v="-1120"/>
    <n v="44"/>
    <n v="-1164"/>
    <s v="No"/>
    <n v="2.08385638965605E-2"/>
    <n v="198836"/>
  </r>
  <r>
    <x v="3"/>
    <x v="267"/>
    <x v="0"/>
    <x v="2"/>
    <n v="540.35"/>
    <n v="535.20000000000005"/>
    <n v="543.9"/>
    <d v="1899-12-30T15:00:00"/>
    <n v="5.1499999999999773"/>
    <n v="3.5499999999999545"/>
    <n v="386"/>
    <n v="1370.2999999999824"/>
    <n v="97"/>
    <n v="1273.2999999999824"/>
    <s v="Yes"/>
    <n v="9.5308596280188392E-3"/>
    <n v="201273.3"/>
  </r>
  <r>
    <x v="23"/>
    <x v="267"/>
    <x v="5"/>
    <x v="0"/>
    <n v="1129.5999999999999"/>
    <n v="1138"/>
    <n v="1104.5"/>
    <d v="1899-12-30T15:00:00"/>
    <n v="8.4000000000000909"/>
    <n v="25.099999999999909"/>
    <n v="237"/>
    <n v="5948.6999999999789"/>
    <n v="122"/>
    <n v="5826.6999999999789"/>
    <s v="Yes"/>
    <n v="7.4362606232295401E-3"/>
    <n v="205826.69999999998"/>
  </r>
  <r>
    <x v="34"/>
    <x v="267"/>
    <x v="9"/>
    <x v="2"/>
    <n v="248.5"/>
    <n v="246.5"/>
    <n v="251.05"/>
    <d v="1899-12-30T15:00:00"/>
    <n v="2"/>
    <n v="2.5500000000000114"/>
    <n v="988"/>
    <n v="2519.4000000000115"/>
    <n v="114"/>
    <n v="2405.4000000000115"/>
    <s v="Yes"/>
    <n v="8.0482897384305807E-3"/>
    <n v="202405.40000000002"/>
  </r>
  <r>
    <x v="2"/>
    <x v="267"/>
    <x v="7"/>
    <x v="2"/>
    <n v="1699.6"/>
    <n v="1692.45"/>
    <n v="1692.45"/>
    <d v="1899-12-30T11:15:00"/>
    <n v="7.1499999999998636"/>
    <n v="-7.1499999999998636"/>
    <n v="278"/>
    <n v="-1987.6999999999621"/>
    <n v="217"/>
    <n v="-2204.6999999999621"/>
    <s v="No"/>
    <n v="4.2068722052246797E-3"/>
    <n v="197795.30000000005"/>
  </r>
  <r>
    <x v="2"/>
    <x v="267"/>
    <x v="7"/>
    <x v="3"/>
    <n v="1692.45"/>
    <n v="1699.6"/>
    <n v="1699.6"/>
    <d v="1899-12-30T12:45:00"/>
    <n v="7.1499999999998636"/>
    <n v="-7.1499999999998636"/>
    <n v="278"/>
    <n v="-1987.6999999999621"/>
    <n v="217"/>
    <n v="-2204.6999999999621"/>
    <s v="No"/>
    <n v="4.2246447457826601E-3"/>
    <n v="197795.30000000005"/>
  </r>
  <r>
    <x v="5"/>
    <x v="267"/>
    <x v="0"/>
    <x v="2"/>
    <n v="1116"/>
    <n v="1107.75"/>
    <n v="1113.55"/>
    <d v="1899-12-30T15:00:00"/>
    <n v="8.25"/>
    <n v="-2.4500000000000455"/>
    <n v="241"/>
    <n v="-590.45000000001096"/>
    <n v="124"/>
    <n v="-714.45000000001096"/>
    <s v="No"/>
    <n v="7.3924731182795703E-3"/>
    <n v="199285.55"/>
  </r>
  <r>
    <x v="31"/>
    <x v="267"/>
    <x v="8"/>
    <x v="2"/>
    <n v="268.39999999999998"/>
    <n v="265.75"/>
    <n v="268"/>
    <d v="1899-12-30T15:00:00"/>
    <n v="2.6499999999999773"/>
    <n v="-0.39999999999997726"/>
    <n v="748"/>
    <n v="-299.19999999998299"/>
    <n v="93"/>
    <n v="-392.19999999998299"/>
    <s v="No"/>
    <n v="9.8733233979134798E-3"/>
    <n v="199607.80000000002"/>
  </r>
  <r>
    <x v="28"/>
    <x v="267"/>
    <x v="5"/>
    <x v="3"/>
    <n v="312.3"/>
    <n v="314"/>
    <n v="307.7"/>
    <d v="1899-12-30T15:00:00"/>
    <n v="1.6999999999999886"/>
    <n v="4.6000000000000227"/>
    <n v="1160"/>
    <n v="5336.0000000000264"/>
    <n v="166"/>
    <n v="5170.0000000000264"/>
    <s v="Yes"/>
    <n v="5.4434838296509398E-3"/>
    <n v="205170.00000000003"/>
  </r>
  <r>
    <x v="28"/>
    <x v="267"/>
    <x v="5"/>
    <x v="2"/>
    <n v="314"/>
    <n v="312.3"/>
    <n v="312.3"/>
    <d v="1899-12-30T11:00:00"/>
    <n v="1.6999999999999886"/>
    <n v="-1.6999999999999886"/>
    <n v="1160"/>
    <n v="-1971.9999999999868"/>
    <n v="168"/>
    <n v="-2139.9999999999868"/>
    <s v="No"/>
    <n v="5.4140127388534699E-3"/>
    <n v="197860"/>
  </r>
  <r>
    <x v="36"/>
    <x v="267"/>
    <x v="9"/>
    <x v="3"/>
    <n v="1044.25"/>
    <n v="1047.45"/>
    <n v="1040.75"/>
    <d v="1899-12-30T15:00:00"/>
    <n v="3.2000000000000455"/>
    <n v="3.5"/>
    <n v="620"/>
    <n v="2170"/>
    <n v="298"/>
    <n v="1872"/>
    <s v="Yes"/>
    <n v="3.0644002872875701E-3"/>
    <n v="201872"/>
  </r>
  <r>
    <x v="36"/>
    <x v="267"/>
    <x v="9"/>
    <x v="2"/>
    <n v="1047.45"/>
    <n v="1044.25"/>
    <n v="1044.25"/>
    <d v="1899-12-30T10:15:00"/>
    <n v="3.2000000000000455"/>
    <n v="-3.2000000000000455"/>
    <n v="620"/>
    <n v="-1984.0000000000282"/>
    <n v="299"/>
    <n v="-2283.0000000000282"/>
    <s v="No"/>
    <n v="3.0550384266552501E-3"/>
    <n v="197716.99999999997"/>
  </r>
  <r>
    <x v="13"/>
    <x v="267"/>
    <x v="5"/>
    <x v="2"/>
    <n v="943.75"/>
    <n v="938.3"/>
    <n v="938.3"/>
    <d v="1899-12-30T11:00:00"/>
    <n v="5.4500000000000455"/>
    <n v="-5.4500000000000455"/>
    <n v="365"/>
    <n v="-1989.2500000000166"/>
    <n v="158"/>
    <n v="-2147.2500000000164"/>
    <s v="No"/>
    <n v="5.7748344370861402E-3"/>
    <n v="197852.74999999997"/>
  </r>
  <r>
    <x v="13"/>
    <x v="267"/>
    <x v="5"/>
    <x v="3"/>
    <n v="938.3"/>
    <n v="943.75"/>
    <n v="936.75"/>
    <d v="1899-12-30T15:00:00"/>
    <n v="5.4500000000000455"/>
    <n v="1.5499999999999545"/>
    <n v="365"/>
    <n v="565.7499999999834"/>
    <n v="158"/>
    <n v="407.7499999999834"/>
    <s v="Yes"/>
    <n v="5.8083768517532197E-3"/>
    <n v="200407.74999999997"/>
  </r>
  <r>
    <x v="37"/>
    <x v="267"/>
    <x v="3"/>
    <x v="3"/>
    <n v="279.3"/>
    <n v="281.85000000000002"/>
    <n v="281.85000000000002"/>
    <d v="1899-12-30T12:30:00"/>
    <n v="2.5500000000000114"/>
    <n v="-2.5500000000000114"/>
    <n v="777"/>
    <n v="-1981.3500000000088"/>
    <n v="101"/>
    <n v="-2082.3500000000085"/>
    <s v="No"/>
    <n v="9.1299677765843603E-3"/>
    <n v="197917.65"/>
  </r>
  <r>
    <x v="37"/>
    <x v="267"/>
    <x v="3"/>
    <x v="2"/>
    <n v="281.85000000000002"/>
    <n v="279.3"/>
    <n v="279.3"/>
    <d v="1899-12-30T10:45:00"/>
    <n v="2.5500000000000114"/>
    <n v="-2.5500000000000114"/>
    <n v="777"/>
    <n v="-1981.3500000000088"/>
    <n v="101"/>
    <n v="-2082.3500000000085"/>
    <s v="No"/>
    <n v="9.0473656200106799E-3"/>
    <n v="197917.65"/>
  </r>
  <r>
    <x v="7"/>
    <x v="267"/>
    <x v="9"/>
    <x v="2"/>
    <n v="728.55"/>
    <n v="724.95"/>
    <n v="724.95"/>
    <d v="1899-12-30T10:15:00"/>
    <n v="3.5999999999999091"/>
    <n v="-3.5999999999999091"/>
    <n v="552"/>
    <n v="-1987.1999999999498"/>
    <n v="185"/>
    <n v="-2172.1999999999498"/>
    <s v="No"/>
    <n v="4.9413218035823303E-3"/>
    <n v="197827.80000000005"/>
  </r>
  <r>
    <x v="7"/>
    <x v="267"/>
    <x v="9"/>
    <x v="3"/>
    <n v="724.95"/>
    <n v="728.55"/>
    <n v="715.75"/>
    <d v="1899-12-30T15:00:00"/>
    <n v="3.5999999999999091"/>
    <n v="9.2000000000000455"/>
    <n v="552"/>
    <n v="5078.4000000000251"/>
    <n v="183"/>
    <n v="4895.4000000000251"/>
    <s v="Yes"/>
    <n v="4.9658597144629398E-3"/>
    <n v="204895.40000000002"/>
  </r>
  <r>
    <x v="3"/>
    <x v="268"/>
    <x v="9"/>
    <x v="0"/>
    <n v="539.1"/>
    <n v="542.5"/>
    <n v="537.65"/>
    <d v="1899-12-30T15:00:00"/>
    <n v="3.3999999999999773"/>
    <n v="1.4500000000000455"/>
    <n v="584"/>
    <n v="846.80000000002656"/>
    <n v="145"/>
    <n v="701.80000000002656"/>
    <s v="Yes"/>
    <n v="6.30680764236687E-3"/>
    <n v="200701.80000000002"/>
  </r>
  <r>
    <x v="4"/>
    <x v="268"/>
    <x v="0"/>
    <x v="0"/>
    <n v="329.75"/>
    <n v="332"/>
    <n v="320.55"/>
    <d v="1899-12-30T15:00:00"/>
    <n v="2.25"/>
    <n v="9.1999999999999886"/>
    <n v="879"/>
    <n v="8086.7999999999902"/>
    <n v="132"/>
    <n v="7954.7999999999902"/>
    <s v="Yes"/>
    <n v="6.8233510235026504E-3"/>
    <n v="207954.8"/>
  </r>
  <r>
    <x v="28"/>
    <x v="268"/>
    <x v="13"/>
    <x v="1"/>
    <n v="310.89999999999998"/>
    <n v="309.39999999999998"/>
    <n v="309.39999999999998"/>
    <d v="1899-12-30T13:30:00"/>
    <n v="1.5"/>
    <n v="-1.5"/>
    <n v="1313"/>
    <n v="-1969.5"/>
    <n v="188"/>
    <n v="-2157.5"/>
    <s v="No"/>
    <n v="4.8247024766805997E-3"/>
    <n v="197842.5"/>
  </r>
  <r>
    <x v="28"/>
    <x v="268"/>
    <x v="0"/>
    <x v="0"/>
    <n v="309.39999999999998"/>
    <n v="310.89999999999998"/>
    <n v="310.89999999999998"/>
    <d v="1899-12-30T12:30:00"/>
    <n v="1.5"/>
    <n v="-1.5"/>
    <n v="1313"/>
    <n v="-1969.5"/>
    <n v="188"/>
    <n v="-2157.5"/>
    <s v="No"/>
    <n v="4.8480930833872003E-3"/>
    <n v="197842.5"/>
  </r>
  <r>
    <x v="36"/>
    <x v="268"/>
    <x v="0"/>
    <x v="2"/>
    <n v="1047.25"/>
    <n v="1043.5999999999999"/>
    <n v="1050"/>
    <d v="1899-12-30T15:00:00"/>
    <n v="3.6500000000000909"/>
    <n v="2.75"/>
    <n v="544"/>
    <n v="1496"/>
    <n v="263"/>
    <n v="1233"/>
    <s v="Yes"/>
    <n v="3.4853186918119799E-3"/>
    <n v="201233"/>
  </r>
  <r>
    <x v="39"/>
    <x v="268"/>
    <x v="3"/>
    <x v="0"/>
    <n v="196.3"/>
    <n v="197"/>
    <n v="197"/>
    <d v="1899-12-30T11:00:00"/>
    <n v="0.69999999999998863"/>
    <n v="-0.69999999999998863"/>
    <n v="2766"/>
    <n v="-1936.1999999999684"/>
    <n v="251"/>
    <n v="-2187.1999999999684"/>
    <s v="No"/>
    <n v="3.5659704533876099E-3"/>
    <n v="197812.80000000002"/>
  </r>
  <r>
    <x v="39"/>
    <x v="268"/>
    <x v="5"/>
    <x v="1"/>
    <n v="197"/>
    <n v="196.3"/>
    <n v="196.3"/>
    <d v="1899-12-30T12:45:00"/>
    <n v="0.69999999999998863"/>
    <n v="-0.69999999999998863"/>
    <n v="2766"/>
    <n v="-1936.1999999999684"/>
    <n v="251"/>
    <n v="-2187.1999999999684"/>
    <s v="No"/>
    <n v="3.5532994923857301E-3"/>
    <n v="197812.80000000002"/>
  </r>
  <r>
    <x v="35"/>
    <x v="268"/>
    <x v="0"/>
    <x v="0"/>
    <n v="702"/>
    <n v="705.25"/>
    <n v="689.95"/>
    <d v="1899-12-30T15:00:00"/>
    <n v="3.25"/>
    <n v="12.049999999999955"/>
    <n v="611"/>
    <n v="7362.549999999972"/>
    <n v="196"/>
    <n v="7166.549999999972"/>
    <s v="Yes"/>
    <n v="4.6296296296296302E-3"/>
    <n v="207166.54999999996"/>
  </r>
  <r>
    <x v="3"/>
    <x v="269"/>
    <x v="1"/>
    <x v="1"/>
    <n v="532.20000000000005"/>
    <n v="528.20000000000005"/>
    <n v="543.20000000000005"/>
    <d v="1899-12-30T15:00:00"/>
    <n v="4"/>
    <n v="11"/>
    <n v="497"/>
    <n v="5467"/>
    <n v="123"/>
    <n v="5344"/>
    <s v="Yes"/>
    <n v="7.5159714393085303E-3"/>
    <n v="205344"/>
  </r>
  <r>
    <x v="3"/>
    <x v="269"/>
    <x v="11"/>
    <x v="0"/>
    <n v="528.20000000000005"/>
    <n v="532.20000000000005"/>
    <n v="532.20000000000005"/>
    <d v="1899-12-30T14:00:00"/>
    <n v="4"/>
    <n v="-4"/>
    <n v="497"/>
    <n v="-1988"/>
    <n v="122"/>
    <n v="-2110"/>
    <s v="No"/>
    <n v="7.5728890571753098E-3"/>
    <n v="197890"/>
  </r>
  <r>
    <x v="0"/>
    <x v="269"/>
    <x v="10"/>
    <x v="0"/>
    <n v="3069.25"/>
    <n v="3088.9"/>
    <n v="3029.45"/>
    <d v="1899-12-30T15:00:00"/>
    <n v="19.650000000000091"/>
    <n v="39.800000000000182"/>
    <n v="101"/>
    <n v="4019.8000000000184"/>
    <n v="142"/>
    <n v="3877.8000000000184"/>
    <s v="Yes"/>
    <n v="6.4022155249654098E-3"/>
    <n v="203877.80000000002"/>
  </r>
  <r>
    <x v="29"/>
    <x v="269"/>
    <x v="0"/>
    <x v="0"/>
    <n v="410.7"/>
    <n v="417.85"/>
    <n v="414.55"/>
    <d v="1899-12-30T15:00:00"/>
    <n v="7.1500000000000341"/>
    <n v="-3.8500000000000227"/>
    <n v="278"/>
    <n v="-1070.3000000000063"/>
    <n v="53"/>
    <n v="-1123.3000000000063"/>
    <s v="No"/>
    <n v="1.7409301193085099E-2"/>
    <n v="198876.69999999998"/>
  </r>
  <r>
    <x v="9"/>
    <x v="269"/>
    <x v="0"/>
    <x v="0"/>
    <n v="27220"/>
    <n v="27403.95"/>
    <n v="27158.75"/>
    <d v="1899-12-30T15:00:00"/>
    <n v="183.95000000000073"/>
    <n v="61.25"/>
    <n v="10"/>
    <n v="612.5"/>
    <n v="126"/>
    <n v="486.5"/>
    <s v="Yes"/>
    <n v="6.7578986039676997E-3"/>
    <n v="200486.5"/>
  </r>
  <r>
    <x v="21"/>
    <x v="269"/>
    <x v="3"/>
    <x v="0"/>
    <n v="1863.75"/>
    <n v="1877.3"/>
    <n v="1877.3"/>
    <d v="1899-12-30T12:45:00"/>
    <n v="13.549999999999955"/>
    <n v="-13.549999999999955"/>
    <n v="147"/>
    <n v="-1991.8499999999933"/>
    <n v="127"/>
    <n v="-2118.8499999999931"/>
    <s v="No"/>
    <n v="7.2702883970489404E-3"/>
    <n v="197881.15"/>
  </r>
  <r>
    <x v="21"/>
    <x v="269"/>
    <x v="16"/>
    <x v="1"/>
    <n v="1877.3"/>
    <n v="1863.75"/>
    <n v="1877.25"/>
    <d v="1899-12-30T15:00:00"/>
    <n v="13.549999999999955"/>
    <n v="-4.9999999999954525E-2"/>
    <n v="147"/>
    <n v="-7.3499999999933152"/>
    <n v="127"/>
    <n v="-134.34999999999332"/>
    <s v="No"/>
    <n v="7.2178128162786702E-3"/>
    <n v="199865.65"/>
  </r>
  <r>
    <x v="17"/>
    <x v="269"/>
    <x v="14"/>
    <x v="1"/>
    <n v="3495.8"/>
    <n v="3468.65"/>
    <n v="3468.65"/>
    <d v="1899-12-30T13:30:00"/>
    <n v="27.150000000000091"/>
    <n v="-27.150000000000091"/>
    <n v="73"/>
    <n v="-1981.9500000000066"/>
    <n v="117"/>
    <n v="-2098.9500000000066"/>
    <s v="No"/>
    <n v="7.7664626122776201E-3"/>
    <n v="197901.05"/>
  </r>
  <r>
    <x v="17"/>
    <x v="269"/>
    <x v="0"/>
    <x v="0"/>
    <n v="3468.65"/>
    <n v="3495.8"/>
    <n v="3495.8"/>
    <d v="1899-12-30T12:00:00"/>
    <n v="27.150000000000091"/>
    <n v="-27.150000000000091"/>
    <n v="73"/>
    <n v="-1981.9500000000066"/>
    <n v="117"/>
    <n v="-2098.9500000000066"/>
    <s v="No"/>
    <n v="7.8272526775546893E-3"/>
    <n v="197901.05"/>
  </r>
  <r>
    <x v="34"/>
    <x v="269"/>
    <x v="0"/>
    <x v="0"/>
    <n v="245.5"/>
    <n v="247.35"/>
    <n v="247.35"/>
    <d v="1899-12-30T10:45:00"/>
    <n v="1.8499999999999943"/>
    <n v="-1.8499999999999943"/>
    <n v="1067"/>
    <n v="-1973.9499999999939"/>
    <n v="121"/>
    <n v="-2094.9499999999939"/>
    <s v="No"/>
    <n v="7.5356415478614802E-3"/>
    <n v="197905.05000000002"/>
  </r>
  <r>
    <x v="34"/>
    <x v="269"/>
    <x v="3"/>
    <x v="1"/>
    <n v="247.35"/>
    <n v="245.5"/>
    <n v="245.5"/>
    <d v="1899-12-30T11:30:00"/>
    <n v="1.8499999999999943"/>
    <n v="-1.8499999999999943"/>
    <n v="1067"/>
    <n v="-1973.9499999999939"/>
    <n v="121"/>
    <n v="-2094.9499999999939"/>
    <s v="No"/>
    <n v="7.4792803719425701E-3"/>
    <n v="197905.05000000002"/>
  </r>
  <r>
    <x v="2"/>
    <x v="269"/>
    <x v="0"/>
    <x v="0"/>
    <n v="1637.4"/>
    <n v="1645"/>
    <n v="1630.05"/>
    <d v="1899-12-30T15:00:00"/>
    <n v="7.5999999999999091"/>
    <n v="7.3500000000001364"/>
    <n v="262"/>
    <n v="1925.7000000000357"/>
    <n v="197"/>
    <n v="1728.7000000000357"/>
    <s v="Yes"/>
    <n v="4.64150482472206E-3"/>
    <n v="201728.70000000004"/>
  </r>
  <r>
    <x v="5"/>
    <x v="269"/>
    <x v="16"/>
    <x v="2"/>
    <n v="1135"/>
    <n v="1124.25"/>
    <n v="1124.25"/>
    <d v="1899-12-30T12:45:00"/>
    <n v="10.75"/>
    <n v="-10.75"/>
    <n v="185"/>
    <n v="-1988.75"/>
    <n v="97"/>
    <n v="-2085.75"/>
    <s v="No"/>
    <n v="9.4713656387665195E-3"/>
    <n v="197914.25"/>
  </r>
  <r>
    <x v="5"/>
    <x v="269"/>
    <x v="16"/>
    <x v="3"/>
    <n v="1124.25"/>
    <n v="1135"/>
    <n v="1131.2"/>
    <d v="1899-12-30T15:00:00"/>
    <n v="10.75"/>
    <n v="-6.9500000000000455"/>
    <n v="185"/>
    <n v="-1285.7500000000084"/>
    <n v="96"/>
    <n v="-1381.7500000000084"/>
    <s v="No"/>
    <n v="9.5619301756726706E-3"/>
    <n v="198618.25"/>
  </r>
  <r>
    <x v="36"/>
    <x v="269"/>
    <x v="0"/>
    <x v="0"/>
    <n v="1047.25"/>
    <n v="1052.25"/>
    <n v="1052.25"/>
    <d v="1899-12-30T10:30:00"/>
    <n v="5"/>
    <n v="-5"/>
    <n v="398"/>
    <n v="-1990"/>
    <n v="193"/>
    <n v="-2183"/>
    <s v="No"/>
    <n v="4.7744091668655998E-3"/>
    <n v="197817"/>
  </r>
  <r>
    <x v="36"/>
    <x v="269"/>
    <x v="6"/>
    <x v="1"/>
    <n v="1052.25"/>
    <n v="1047.25"/>
    <n v="1056.3499999999999"/>
    <d v="1899-12-30T15:00:00"/>
    <n v="5"/>
    <n v="4.0999999999999091"/>
    <n v="398"/>
    <n v="1631.7999999999638"/>
    <n v="194"/>
    <n v="1437.7999999999638"/>
    <s v="Yes"/>
    <n v="4.7517224994060303E-3"/>
    <n v="201437.79999999996"/>
  </r>
  <r>
    <x v="37"/>
    <x v="269"/>
    <x v="3"/>
    <x v="0"/>
    <n v="266.14999999999998"/>
    <n v="269"/>
    <n v="269"/>
    <d v="1899-12-30T15:15:00"/>
    <n v="2.8500000000000227"/>
    <n v="-2.8500000000000227"/>
    <n v="696"/>
    <n v="-1983.6000000000158"/>
    <n v="86"/>
    <n v="-2069.6000000000158"/>
    <s v="No"/>
    <n v="1.0708247229006301E-2"/>
    <n v="197930.4"/>
  </r>
  <r>
    <x v="32"/>
    <x v="269"/>
    <x v="0"/>
    <x v="0"/>
    <n v="570"/>
    <n v="574.75"/>
    <n v="559.6"/>
    <d v="1899-12-30T15:00:00"/>
    <n v="4.75"/>
    <n v="10.399999999999977"/>
    <n v="419"/>
    <n v="4357.5999999999904"/>
    <n v="109"/>
    <n v="4248.5999999999904"/>
    <s v="Yes"/>
    <n v="8.3333333333333297E-3"/>
    <n v="204248.59999999998"/>
  </r>
  <r>
    <x v="2"/>
    <x v="270"/>
    <x v="1"/>
    <x v="2"/>
    <n v="1641"/>
    <n v="1629.05"/>
    <n v="1629.05"/>
    <d v="1899-12-30T14:00:00"/>
    <n v="11.950000000000045"/>
    <n v="-11.950000000000045"/>
    <n v="167"/>
    <n v="-1995.6500000000076"/>
    <n v="126"/>
    <n v="-2121.6500000000078"/>
    <s v="No"/>
    <n v="7.2821450335161797E-3"/>
    <n v="197878.35"/>
  </r>
  <r>
    <x v="2"/>
    <x v="270"/>
    <x v="1"/>
    <x v="3"/>
    <n v="1629.05"/>
    <n v="1641"/>
    <n v="1620.7"/>
    <d v="1899-12-30T15:00:00"/>
    <n v="11.950000000000045"/>
    <n v="8.3499999999999091"/>
    <n v="167"/>
    <n v="1394.4499999999848"/>
    <n v="125"/>
    <n v="1269.4499999999848"/>
    <s v="Yes"/>
    <n v="7.3355636720788498E-3"/>
    <n v="201269.44999999998"/>
  </r>
  <r>
    <x v="9"/>
    <x v="271"/>
    <x v="3"/>
    <x v="2"/>
    <n v="27290"/>
    <n v="27155"/>
    <n v="27311.3"/>
    <d v="1899-12-30T15:00:00"/>
    <n v="135"/>
    <n v="21.299999999999272"/>
    <n v="14"/>
    <n v="298.19999999998981"/>
    <n v="176"/>
    <n v="122.19999999998981"/>
    <s v="Yes"/>
    <n v="4.9468669842433104E-3"/>
    <n v="200122.19999999998"/>
  </r>
  <r>
    <x v="21"/>
    <x v="271"/>
    <x v="7"/>
    <x v="1"/>
    <n v="1860.35"/>
    <n v="1856.85"/>
    <n v="1856.85"/>
    <d v="1899-12-30T12:45:00"/>
    <n v="3.5"/>
    <n v="-3.5"/>
    <n v="567"/>
    <n v="-1984.5"/>
    <n v="485"/>
    <n v="-2469.5"/>
    <s v="No"/>
    <n v="1.88136640954659E-3"/>
    <n v="197530.5"/>
  </r>
  <r>
    <x v="21"/>
    <x v="271"/>
    <x v="9"/>
    <x v="0"/>
    <n v="1856.85"/>
    <n v="1860.35"/>
    <n v="1860.35"/>
    <d v="1899-12-30T11:15:00"/>
    <n v="3.5"/>
    <n v="-3.5"/>
    <n v="567"/>
    <n v="-1984.5"/>
    <n v="485"/>
    <n v="-2469.5"/>
    <s v="No"/>
    <n v="1.8849126208363601E-3"/>
    <n v="197530.5"/>
  </r>
  <r>
    <x v="27"/>
    <x v="271"/>
    <x v="0"/>
    <x v="0"/>
    <n v="8720.2000000000007"/>
    <n v="8745"/>
    <n v="8745"/>
    <d v="1899-12-30T10:15:00"/>
    <n v="24.799999999999272"/>
    <n v="-24.799999999999272"/>
    <n v="80"/>
    <n v="-1983.9999999999418"/>
    <n v="322"/>
    <n v="-2305.9999999999418"/>
    <s v="No"/>
    <n v="2.8439714685442202E-3"/>
    <n v="197694.00000000006"/>
  </r>
  <r>
    <x v="27"/>
    <x v="271"/>
    <x v="9"/>
    <x v="1"/>
    <n v="8745"/>
    <n v="8720.2000000000007"/>
    <n v="8783"/>
    <d v="1899-12-30T15:00:00"/>
    <n v="24.799999999999272"/>
    <n v="38"/>
    <n v="80"/>
    <n v="3040"/>
    <n v="323"/>
    <n v="2717"/>
    <s v="Yes"/>
    <n v="2.8359062321325602E-3"/>
    <n v="202717"/>
  </r>
  <r>
    <x v="16"/>
    <x v="272"/>
    <x v="0"/>
    <x v="2"/>
    <n v="398"/>
    <n v="394.55"/>
    <n v="403"/>
    <d v="1899-12-30T15:00:00"/>
    <n v="3.4499999999999886"/>
    <n v="5"/>
    <n v="575"/>
    <n v="2875"/>
    <n v="106"/>
    <n v="2769"/>
    <s v="Yes"/>
    <n v="8.6683417085426807E-3"/>
    <n v="202769"/>
  </r>
  <r>
    <x v="37"/>
    <x v="272"/>
    <x v="12"/>
    <x v="3"/>
    <n v="271.60000000000002"/>
    <n v="272.8"/>
    <n v="272.8"/>
    <d v="1899-12-30T14:45:00"/>
    <n v="1.1999999999999886"/>
    <n v="-1.1999999999999886"/>
    <n v="1635"/>
    <n v="-1961.9999999999814"/>
    <n v="205"/>
    <n v="-2166.9999999999814"/>
    <s v="No"/>
    <n v="4.4182621502208697E-3"/>
    <n v="197833.00000000003"/>
  </r>
  <r>
    <x v="37"/>
    <x v="272"/>
    <x v="12"/>
    <x v="2"/>
    <n v="272.8"/>
    <n v="271.60000000000002"/>
    <n v="271.60000000000002"/>
    <d v="1899-12-30T14:15:00"/>
    <n v="1.1999999999999886"/>
    <n v="-1.1999999999999886"/>
    <n v="1635"/>
    <n v="-1961.9999999999814"/>
    <n v="205"/>
    <n v="-2166.9999999999814"/>
    <s v="No"/>
    <n v="4.3988269794721004E-3"/>
    <n v="197833.00000000003"/>
  </r>
  <r>
    <x v="35"/>
    <x v="272"/>
    <x v="16"/>
    <x v="3"/>
    <n v="639.70000000000005"/>
    <n v="645.79999999999995"/>
    <n v="645.79999999999995"/>
    <d v="1899-12-30T13:45:00"/>
    <n v="6.0999999999999091"/>
    <n v="-6.0999999999999091"/>
    <n v="326"/>
    <n v="-1988.5999999999704"/>
    <n v="97"/>
    <n v="-2085.5999999999704"/>
    <s v="No"/>
    <n v="9.5357198686882999E-3"/>
    <n v="197914.40000000002"/>
  </r>
  <r>
    <x v="35"/>
    <x v="272"/>
    <x v="16"/>
    <x v="2"/>
    <n v="645.79999999999995"/>
    <n v="639.70000000000005"/>
    <n v="639.70000000000005"/>
    <d v="1899-12-30T12:45:00"/>
    <n v="6.0999999999999091"/>
    <n v="-6.0999999999999091"/>
    <n v="326"/>
    <n v="-1988.5999999999704"/>
    <n v="97"/>
    <n v="-2085.5999999999704"/>
    <s v="No"/>
    <n v="9.4456488076802604E-3"/>
    <n v="197914.40000000002"/>
  </r>
  <r>
    <x v="8"/>
    <x v="273"/>
    <x v="10"/>
    <x v="2"/>
    <n v="603.54999999999995"/>
    <n v="597.29999999999995"/>
    <n v="597.29999999999995"/>
    <d v="1899-12-30T12:15:00"/>
    <n v="6.25"/>
    <n v="-6.25"/>
    <n v="318"/>
    <n v="-1987.5"/>
    <n v="88"/>
    <n v="-2075.5"/>
    <s v="No"/>
    <n v="1.03553972330379E-2"/>
    <n v="197924.5"/>
  </r>
  <r>
    <x v="8"/>
    <x v="273"/>
    <x v="10"/>
    <x v="3"/>
    <n v="597.29999999999995"/>
    <n v="603.54999999999995"/>
    <n v="595.6"/>
    <d v="1899-12-30T15:00:00"/>
    <n v="6.25"/>
    <n v="1.6999999999999318"/>
    <n v="318"/>
    <n v="540.59999999997831"/>
    <n v="88"/>
    <n v="452.59999999997831"/>
    <s v="Yes"/>
    <n v="1.04637535576762E-2"/>
    <n v="200452.59999999998"/>
  </r>
  <r>
    <x v="17"/>
    <x v="273"/>
    <x v="2"/>
    <x v="1"/>
    <n v="3473.9"/>
    <n v="3455"/>
    <n v="3500"/>
    <d v="1899-12-30T15:00:00"/>
    <n v="18.900000000000091"/>
    <n v="26.099999999999909"/>
    <n v="105"/>
    <n v="2740.4999999999905"/>
    <n v="169"/>
    <n v="2571.4999999999905"/>
    <s v="Yes"/>
    <n v="5.44057111603676E-3"/>
    <n v="202571.5"/>
  </r>
  <r>
    <x v="17"/>
    <x v="273"/>
    <x v="0"/>
    <x v="0"/>
    <n v="3455"/>
    <n v="3473.9"/>
    <n v="3473.9"/>
    <d v="1899-12-30T11:45:00"/>
    <n v="18.900000000000091"/>
    <n v="-18.900000000000091"/>
    <n v="105"/>
    <n v="-1984.5000000000095"/>
    <n v="168"/>
    <n v="-2152.5000000000095"/>
    <s v="No"/>
    <n v="5.4703328509406899E-3"/>
    <n v="197847.5"/>
  </r>
  <r>
    <x v="4"/>
    <x v="273"/>
    <x v="15"/>
    <x v="3"/>
    <n v="320"/>
    <n v="321.14999999999998"/>
    <n v="321.14999999999998"/>
    <d v="1899-12-30T13:00:00"/>
    <n v="1.1499999999999773"/>
    <n v="-1.1499999999999773"/>
    <n v="1705"/>
    <n v="-1960.7499999999613"/>
    <n v="252"/>
    <n v="-2212.7499999999613"/>
    <s v="No"/>
    <n v="3.5937499999999299E-3"/>
    <n v="197787.25000000003"/>
  </r>
  <r>
    <x v="4"/>
    <x v="273"/>
    <x v="15"/>
    <x v="2"/>
    <n v="321.14999999999998"/>
    <n v="320"/>
    <n v="320"/>
    <d v="1899-12-30T13:00:00"/>
    <n v="1.1499999999999773"/>
    <n v="-1.1499999999999773"/>
    <n v="1705"/>
    <n v="-1960.7499999999613"/>
    <n v="252"/>
    <n v="-2212.7499999999613"/>
    <s v="No"/>
    <n v="3.5808812081581098E-3"/>
    <n v="197787.25000000003"/>
  </r>
  <r>
    <x v="2"/>
    <x v="273"/>
    <x v="0"/>
    <x v="2"/>
    <n v="1635"/>
    <n v="1627.15"/>
    <n v="1642.05"/>
    <d v="1899-12-30T15:00:00"/>
    <n v="7.8499999999999091"/>
    <n v="7.0499999999999545"/>
    <n v="254"/>
    <n v="1790.6999999999884"/>
    <n v="192"/>
    <n v="1598.6999999999884"/>
    <s v="Yes"/>
    <n v="4.8012232415901596E-3"/>
    <n v="201598.69999999998"/>
  </r>
  <r>
    <x v="28"/>
    <x v="273"/>
    <x v="0"/>
    <x v="2"/>
    <n v="304.14999999999998"/>
    <n v="300.55"/>
    <n v="306.89999999999998"/>
    <d v="1899-12-30T15:00:00"/>
    <n v="3.5999999999999659"/>
    <n v="2.75"/>
    <n v="552"/>
    <n v="1518"/>
    <n v="78"/>
    <n v="1440"/>
    <s v="Yes"/>
    <n v="1.18362650008219E-2"/>
    <n v="201440"/>
  </r>
  <r>
    <x v="39"/>
    <x v="273"/>
    <x v="5"/>
    <x v="2"/>
    <n v="191.9"/>
    <n v="191.05"/>
    <n v="193.1"/>
    <d v="1899-12-30T15:00:00"/>
    <n v="0.84999999999999432"/>
    <n v="1.1999999999999886"/>
    <n v="2290"/>
    <n v="2747.9999999999741"/>
    <n v="203"/>
    <n v="2544.9999999999741"/>
    <s v="Yes"/>
    <n v="4.4293903074517698E-3"/>
    <n v="202544.99999999997"/>
  </r>
  <r>
    <x v="3"/>
    <x v="274"/>
    <x v="0"/>
    <x v="2"/>
    <n v="543.04999999999995"/>
    <n v="540.5"/>
    <n v="553.4"/>
    <d v="1899-12-30T15:00:00"/>
    <n v="2.5499999999999545"/>
    <n v="10.350000000000023"/>
    <n v="777"/>
    <n v="8041.950000000018"/>
    <n v="196"/>
    <n v="7845.950000000018"/>
    <s v="Yes"/>
    <n v="4.6957002117667896E-3"/>
    <n v="207845.95"/>
  </r>
  <r>
    <x v="23"/>
    <x v="274"/>
    <x v="0"/>
    <x v="2"/>
    <n v="1158.95"/>
    <n v="1148.75"/>
    <n v="1180.9000000000001"/>
    <d v="1899-12-30T15:00:00"/>
    <n v="10.200000000000045"/>
    <n v="21.950000000000045"/>
    <n v="195"/>
    <n v="4280.2500000000091"/>
    <n v="105"/>
    <n v="4175.2500000000091"/>
    <s v="Yes"/>
    <n v="8.8010699339920104E-3"/>
    <n v="204175.25"/>
  </r>
  <r>
    <x v="5"/>
    <x v="274"/>
    <x v="6"/>
    <x v="0"/>
    <n v="1144.2"/>
    <n v="1150.25"/>
    <n v="1138.95"/>
    <d v="1899-12-30T15:00:00"/>
    <n v="6.0499999999999545"/>
    <n v="5.25"/>
    <n v="329"/>
    <n v="1727.25"/>
    <n v="173"/>
    <n v="1554.25"/>
    <s v="Yes"/>
    <n v="5.2875371438559299E-3"/>
    <n v="201554.25"/>
  </r>
  <r>
    <x v="11"/>
    <x v="274"/>
    <x v="0"/>
    <x v="2"/>
    <n v="1318.9"/>
    <n v="1314.5"/>
    <n v="1346.1"/>
    <d v="1899-12-30T15:00:00"/>
    <n v="4.4000000000000909"/>
    <n v="27.199999999999818"/>
    <n v="452"/>
    <n v="12294.399999999918"/>
    <n v="278"/>
    <n v="12016.399999999918"/>
    <s v="Yes"/>
    <n v="3.3361134278566199E-3"/>
    <n v="212016.39999999991"/>
  </r>
  <r>
    <x v="0"/>
    <x v="275"/>
    <x v="0"/>
    <x v="2"/>
    <n v="3034.7"/>
    <n v="3009.75"/>
    <n v="3016.1"/>
    <d v="1899-12-30T15:00:00"/>
    <n v="24.949999999999818"/>
    <n v="-18.599999999999909"/>
    <n v="80"/>
    <n v="-1487.9999999999927"/>
    <n v="112"/>
    <n v="-1599.9999999999927"/>
    <s v="No"/>
    <n v="8.2215705012027001E-3"/>
    <n v="198400"/>
  </r>
  <r>
    <x v="17"/>
    <x v="275"/>
    <x v="0"/>
    <x v="2"/>
    <n v="3577"/>
    <n v="3563.2"/>
    <n v="3600"/>
    <d v="1899-12-30T15:00:00"/>
    <n v="13.800000000000182"/>
    <n v="23"/>
    <n v="144"/>
    <n v="3312"/>
    <n v="238"/>
    <n v="3074"/>
    <s v="Yes"/>
    <n v="3.8579815487839501E-3"/>
    <n v="203074"/>
  </r>
  <r>
    <x v="1"/>
    <x v="275"/>
    <x v="0"/>
    <x v="0"/>
    <n v="1330"/>
    <n v="1335.7"/>
    <n v="1316.15"/>
    <d v="1899-12-30T15:00:00"/>
    <n v="5.7000000000000455"/>
    <n v="13.849999999999909"/>
    <n v="349"/>
    <n v="4833.6499999999687"/>
    <n v="213"/>
    <n v="4620.6499999999687"/>
    <s v="Yes"/>
    <n v="4.2857142857143198E-3"/>
    <n v="204620.64999999997"/>
  </r>
  <r>
    <x v="11"/>
    <x v="275"/>
    <x v="8"/>
    <x v="1"/>
    <n v="1325.2"/>
    <n v="1320"/>
    <n v="1320"/>
    <d v="1899-12-30T13:45:00"/>
    <n v="5.2000000000000455"/>
    <n v="-5.2000000000000455"/>
    <n v="382"/>
    <n v="-1986.4000000000174"/>
    <n v="233"/>
    <n v="-2219.4000000000174"/>
    <s v="No"/>
    <n v="3.9239360096589501E-3"/>
    <n v="197780.59999999998"/>
  </r>
  <r>
    <x v="11"/>
    <x v="275"/>
    <x v="0"/>
    <x v="0"/>
    <n v="1320"/>
    <n v="1325.2"/>
    <n v="1325.2"/>
    <d v="1899-12-30T11:30:00"/>
    <n v="5.2000000000000455"/>
    <n v="-5.2000000000000455"/>
    <n v="382"/>
    <n v="-1986.4000000000174"/>
    <n v="233"/>
    <n v="-2219.4000000000174"/>
    <s v="No"/>
    <n v="3.93939393939397E-3"/>
    <n v="197780.59999999998"/>
  </r>
  <r>
    <x v="39"/>
    <x v="275"/>
    <x v="0"/>
    <x v="0"/>
    <n v="195.6"/>
    <n v="196.25"/>
    <n v="196.25"/>
    <d v="1899-12-30T10:45:00"/>
    <n v="0.65000000000000568"/>
    <n v="-0.65000000000000568"/>
    <n v="2971"/>
    <n v="-1931.1500000000169"/>
    <n v="268"/>
    <n v="-2199.1500000000169"/>
    <s v="No"/>
    <n v="3.3231083844581098E-3"/>
    <n v="197800.84999999998"/>
  </r>
  <r>
    <x v="39"/>
    <x v="275"/>
    <x v="3"/>
    <x v="1"/>
    <n v="196.25"/>
    <n v="195.6"/>
    <n v="195.6"/>
    <d v="1899-12-30T10:45:00"/>
    <n v="0.65000000000000568"/>
    <n v="-0.65000000000000568"/>
    <n v="2971"/>
    <n v="-1931.1500000000169"/>
    <n v="268"/>
    <n v="-2199.1500000000169"/>
    <s v="No"/>
    <n v="3.3121019108280502E-3"/>
    <n v="197800.84999999998"/>
  </r>
  <r>
    <x v="37"/>
    <x v="275"/>
    <x v="16"/>
    <x v="2"/>
    <n v="265.25"/>
    <n v="264"/>
    <n v="264"/>
    <d v="1899-12-30T12:45:00"/>
    <n v="1.25"/>
    <n v="-1.25"/>
    <n v="1571"/>
    <n v="-1963.75"/>
    <n v="192"/>
    <n v="-2155.75"/>
    <s v="No"/>
    <n v="4.7125353440150798E-3"/>
    <n v="197844.25"/>
  </r>
  <r>
    <x v="37"/>
    <x v="275"/>
    <x v="16"/>
    <x v="3"/>
    <n v="264"/>
    <n v="265.25"/>
    <n v="265.25"/>
    <d v="1899-12-30T14:00:00"/>
    <n v="1.25"/>
    <n v="-1.25"/>
    <n v="1571"/>
    <n v="-1963.75"/>
    <n v="192"/>
    <n v="-2155.75"/>
    <s v="No"/>
    <n v="4.7348484848484798E-3"/>
    <n v="197844.25"/>
  </r>
  <r>
    <x v="35"/>
    <x v="275"/>
    <x v="0"/>
    <x v="2"/>
    <n v="667.5"/>
    <n v="664.85"/>
    <n v="671.65"/>
    <d v="1899-12-30T15:00:00"/>
    <n v="2.6499999999999773"/>
    <n v="4.1499999999999773"/>
    <n v="748"/>
    <n v="3104.199999999983"/>
    <n v="231"/>
    <n v="2873.199999999983"/>
    <s v="Yes"/>
    <n v="3.9700374531834899E-3"/>
    <n v="202873.19999999998"/>
  </r>
  <r>
    <x v="4"/>
    <x v="276"/>
    <x v="0"/>
    <x v="0"/>
    <n v="310.55"/>
    <n v="312.60000000000002"/>
    <n v="305.14999999999998"/>
    <d v="1899-12-30T15:00:00"/>
    <n v="2.0500000000000114"/>
    <n v="5.4000000000000341"/>
    <n v="964"/>
    <n v="5205.6000000000331"/>
    <n v="137"/>
    <n v="5068.6000000000331"/>
    <s v="Yes"/>
    <n v="6.6011914345516396E-3"/>
    <n v="205068.60000000003"/>
  </r>
  <r>
    <x v="11"/>
    <x v="276"/>
    <x v="5"/>
    <x v="0"/>
    <n v="1317.3"/>
    <n v="1322.75"/>
    <n v="1314.95"/>
    <d v="1899-12-30T15:00:00"/>
    <n v="5.4500000000000455"/>
    <n v="2.3499999999999091"/>
    <n v="365"/>
    <n v="857.7499999999668"/>
    <n v="221"/>
    <n v="636.7499999999668"/>
    <s v="Yes"/>
    <n v="4.1372504364989302E-3"/>
    <n v="200636.74999999997"/>
  </r>
  <r>
    <x v="12"/>
    <x v="276"/>
    <x v="0"/>
    <x v="0"/>
    <n v="162.80000000000001"/>
    <n v="163.25"/>
    <n v="163.25"/>
    <d v="1899-12-30T13:30:00"/>
    <n v="0.44999999999998863"/>
    <n v="-0.44999999999998863"/>
    <n v="4228"/>
    <n v="-1902.5999999999519"/>
    <n v="318"/>
    <n v="-2220.5999999999522"/>
    <s v="No"/>
    <n v="2.7641277641276898E-3"/>
    <n v="197779.40000000005"/>
  </r>
  <r>
    <x v="12"/>
    <x v="276"/>
    <x v="11"/>
    <x v="1"/>
    <n v="163.25"/>
    <n v="162.80000000000001"/>
    <n v="162.80000000000001"/>
    <d v="1899-12-30T13:45:00"/>
    <n v="0.44999999999998863"/>
    <n v="-0.44999999999998863"/>
    <n v="4228"/>
    <n v="-1902.5999999999519"/>
    <n v="318"/>
    <n v="-2220.5999999999522"/>
    <s v="No"/>
    <n v="2.75650842266456E-3"/>
    <n v="197779.40000000005"/>
  </r>
  <r>
    <x v="1"/>
    <x v="277"/>
    <x v="0"/>
    <x v="0"/>
    <n v="1305.0999999999999"/>
    <n v="1309.6500000000001"/>
    <n v="1300.0999999999999"/>
    <d v="1899-12-30T15:00:00"/>
    <n v="4.5500000000001819"/>
    <n v="5"/>
    <n v="437"/>
    <n v="2185"/>
    <n v="262"/>
    <n v="1923"/>
    <s v="Yes"/>
    <n v="3.4863228871352199E-3"/>
    <n v="201923"/>
  </r>
  <r>
    <x v="37"/>
    <x v="277"/>
    <x v="0"/>
    <x v="2"/>
    <n v="262.14999999999998"/>
    <n v="259.89999999999998"/>
    <n v="263.60000000000002"/>
    <d v="1899-12-30T15:00:00"/>
    <n v="2.25"/>
    <n v="1.4500000000000455"/>
    <n v="879"/>
    <n v="1274.55000000004"/>
    <n v="107"/>
    <n v="1167.55000000004"/>
    <s v="Yes"/>
    <n v="8.5828724012969697E-3"/>
    <n v="201167.55000000005"/>
  </r>
  <r>
    <x v="26"/>
    <x v="278"/>
    <x v="0"/>
    <x v="0"/>
    <n v="303.2"/>
    <n v="305.3"/>
    <n v="305.3"/>
    <d v="1899-12-30T14:00:00"/>
    <n v="2.1000000000000227"/>
    <n v="-2.1000000000000227"/>
    <n v="942"/>
    <n v="-1978.2000000000214"/>
    <n v="132"/>
    <n v="-2110.2000000000216"/>
    <s v="No"/>
    <n v="6.92612137203174E-3"/>
    <n v="197889.8"/>
  </r>
  <r>
    <x v="26"/>
    <x v="278"/>
    <x v="1"/>
    <x v="1"/>
    <n v="305.3"/>
    <n v="303.2"/>
    <n v="306.5"/>
    <d v="1899-12-30T15:00:00"/>
    <n v="2.1000000000000227"/>
    <n v="1.1999999999999886"/>
    <n v="942"/>
    <n v="1130.3999999999892"/>
    <n v="133"/>
    <n v="997.39999999998918"/>
    <s v="Yes"/>
    <n v="6.8784801834262102E-3"/>
    <n v="200997.4"/>
  </r>
  <r>
    <x v="28"/>
    <x v="278"/>
    <x v="0"/>
    <x v="0"/>
    <n v="297.05"/>
    <n v="299.45"/>
    <n v="294.14999999999998"/>
    <d v="1899-12-30T15:00:00"/>
    <n v="2.3999999999999773"/>
    <n v="2.9000000000000341"/>
    <n v="825"/>
    <n v="2392.5000000000282"/>
    <n v="113"/>
    <n v="2279.5000000000282"/>
    <s v="Yes"/>
    <n v="8.0794479043931194E-3"/>
    <n v="202279.50000000003"/>
  </r>
  <r>
    <x v="12"/>
    <x v="278"/>
    <x v="5"/>
    <x v="1"/>
    <n v="163.35"/>
    <n v="162.69999999999999"/>
    <n v="163.55000000000001"/>
    <d v="1899-12-30T15:00:00"/>
    <n v="0.65000000000000568"/>
    <n v="0.20000000000001705"/>
    <n v="2971"/>
    <n v="594.20000000005064"/>
    <n v="224"/>
    <n v="370.20000000005064"/>
    <s v="Yes"/>
    <n v="3.9791857973676499E-3"/>
    <n v="200370.20000000004"/>
  </r>
  <r>
    <x v="12"/>
    <x v="278"/>
    <x v="0"/>
    <x v="0"/>
    <n v="162.69999999999999"/>
    <n v="163.35"/>
    <n v="163.35"/>
    <d v="1899-12-30T11:00:00"/>
    <n v="0.65000000000000568"/>
    <n v="-0.65000000000000568"/>
    <n v="2971"/>
    <n v="-1931.1500000000169"/>
    <n v="223"/>
    <n v="-2154.1500000000169"/>
    <s v="No"/>
    <n v="3.9950829748002801E-3"/>
    <n v="197845.84999999998"/>
  </r>
  <r>
    <x v="33"/>
    <x v="278"/>
    <x v="17"/>
    <x v="1"/>
    <n v="186.35"/>
    <n v="185.25"/>
    <n v="185.25"/>
    <d v="1899-12-30T14:00:00"/>
    <n v="1.0999999999999943"/>
    <n v="-1.0999999999999943"/>
    <n v="1780"/>
    <n v="-1957.99999999999"/>
    <n v="153"/>
    <n v="-2110.99999999999"/>
    <s v="No"/>
    <n v="5.9028709417761997E-3"/>
    <n v="197889"/>
  </r>
  <r>
    <x v="33"/>
    <x v="278"/>
    <x v="9"/>
    <x v="0"/>
    <n v="185.25"/>
    <n v="186.35"/>
    <n v="186.35"/>
    <d v="1899-12-30T13:45:00"/>
    <n v="1.0999999999999943"/>
    <n v="-1.0999999999999943"/>
    <n v="1780"/>
    <n v="-1957.99999999999"/>
    <n v="153"/>
    <n v="-2110.99999999999"/>
    <s v="No"/>
    <n v="5.9379217273953797E-3"/>
    <n v="197889"/>
  </r>
  <r>
    <x v="37"/>
    <x v="278"/>
    <x v="0"/>
    <x v="0"/>
    <n v="263.3"/>
    <n v="264.7"/>
    <n v="256.25"/>
    <d v="1899-12-30T15:00:00"/>
    <n v="1.3999999999999773"/>
    <n v="7.0500000000000114"/>
    <n v="1405"/>
    <n v="9905.2500000000164"/>
    <n v="168"/>
    <n v="9737.2500000000164"/>
    <s v="Yes"/>
    <n v="5.3171287504746598E-3"/>
    <n v="209737.25000000003"/>
  </r>
  <r>
    <x v="0"/>
    <x v="279"/>
    <x v="9"/>
    <x v="2"/>
    <n v="2924"/>
    <n v="2906.05"/>
    <n v="2906.05"/>
    <d v="1899-12-30T10:15:00"/>
    <n v="17.949999999999818"/>
    <n v="-17.949999999999818"/>
    <n v="111"/>
    <n v="-1992.4499999999798"/>
    <n v="149"/>
    <n v="-2141.4499999999798"/>
    <s v="No"/>
    <n v="6.1388508891928196E-3"/>
    <n v="197858.55000000002"/>
  </r>
  <r>
    <x v="0"/>
    <x v="279"/>
    <x v="9"/>
    <x v="3"/>
    <n v="2906.05"/>
    <n v="2924"/>
    <n v="2924"/>
    <d v="1899-12-30T12:00:00"/>
    <n v="17.949999999999818"/>
    <n v="-17.949999999999818"/>
    <n v="111"/>
    <n v="-1992.4499999999798"/>
    <n v="149"/>
    <n v="-2141.4499999999798"/>
    <s v="No"/>
    <n v="6.17676915400623E-3"/>
    <n v="197858.55000000002"/>
  </r>
  <r>
    <x v="26"/>
    <x v="279"/>
    <x v="0"/>
    <x v="0"/>
    <n v="304"/>
    <n v="305.3"/>
    <n v="305.3"/>
    <d v="1899-12-30T10:30:00"/>
    <n v="1.3000000000000114"/>
    <n v="-1.3000000000000114"/>
    <n v="1511"/>
    <n v="-1964.3000000000172"/>
    <n v="212"/>
    <n v="-2176.3000000000175"/>
    <s v="No"/>
    <n v="4.2763157894737201E-3"/>
    <n v="197823.69999999998"/>
  </r>
  <r>
    <x v="26"/>
    <x v="279"/>
    <x v="6"/>
    <x v="1"/>
    <n v="305.3"/>
    <n v="304"/>
    <n v="304"/>
    <d v="1899-12-30T10:30:00"/>
    <n v="1.3000000000000114"/>
    <n v="-1.3000000000000114"/>
    <n v="1511"/>
    <n v="-1964.3000000000172"/>
    <n v="212"/>
    <n v="-2176.3000000000175"/>
    <s v="No"/>
    <n v="4.25810678021622E-3"/>
    <n v="197823.69999999998"/>
  </r>
  <r>
    <x v="23"/>
    <x v="279"/>
    <x v="8"/>
    <x v="3"/>
    <n v="1127.9000000000001"/>
    <n v="1138.5"/>
    <n v="1113.7"/>
    <d v="1899-12-30T15:00:00"/>
    <n v="10.599999999999909"/>
    <n v="14.200000000000045"/>
    <n v="188"/>
    <n v="2669.6000000000085"/>
    <n v="97"/>
    <n v="2572.6000000000085"/>
    <s v="Yes"/>
    <n v="9.3979962762655404E-3"/>
    <n v="202572.6"/>
  </r>
  <r>
    <x v="23"/>
    <x v="279"/>
    <x v="8"/>
    <x v="2"/>
    <n v="1138.5"/>
    <n v="1127.9000000000001"/>
    <n v="1127.9000000000001"/>
    <d v="1899-12-30T11:30:00"/>
    <n v="10.599999999999909"/>
    <n v="-10.599999999999909"/>
    <n v="188"/>
    <n v="-1992.7999999999829"/>
    <n v="98"/>
    <n v="-2090.7999999999829"/>
    <s v="No"/>
    <n v="9.31049626701793E-3"/>
    <n v="197909.2"/>
  </r>
  <r>
    <x v="5"/>
    <x v="279"/>
    <x v="9"/>
    <x v="0"/>
    <n v="1151.5"/>
    <n v="1157"/>
    <n v="1142.9000000000001"/>
    <d v="1899-12-30T15:00:00"/>
    <n v="5.5"/>
    <n v="8.5999999999999091"/>
    <n v="362"/>
    <n v="3113.1999999999671"/>
    <n v="192"/>
    <n v="2921.1999999999671"/>
    <s v="Yes"/>
    <n v="4.77637863656101E-3"/>
    <n v="202921.19999999995"/>
  </r>
  <r>
    <x v="35"/>
    <x v="279"/>
    <x v="7"/>
    <x v="2"/>
    <n v="659.7"/>
    <n v="653.9"/>
    <n v="653.9"/>
    <d v="1899-12-30T11:15:00"/>
    <n v="5.8000000000000682"/>
    <n v="-5.8000000000000682"/>
    <n v="343"/>
    <n v="-1989.4000000000233"/>
    <n v="104"/>
    <n v="-2093.4000000000233"/>
    <s v="No"/>
    <n v="8.7918750947401404E-3"/>
    <n v="197906.59999999998"/>
  </r>
  <r>
    <x v="35"/>
    <x v="279"/>
    <x v="7"/>
    <x v="3"/>
    <n v="653.9"/>
    <n v="659.7"/>
    <n v="647.45000000000005"/>
    <d v="1899-12-30T15:00:00"/>
    <n v="5.8000000000000682"/>
    <n v="6.4499999999999318"/>
    <n v="343"/>
    <n v="2212.3499999999767"/>
    <n v="103"/>
    <n v="2109.3499999999767"/>
    <s v="Yes"/>
    <n v="8.8698577764185198E-3"/>
    <n v="202109.34999999998"/>
  </r>
  <r>
    <x v="16"/>
    <x v="280"/>
    <x v="0"/>
    <x v="0"/>
    <n v="375.5"/>
    <n v="379.2"/>
    <n v="379.2"/>
    <d v="1899-12-30T10:45:00"/>
    <n v="3.6999999999999886"/>
    <n v="-3.6999999999999886"/>
    <n v="537"/>
    <n v="-1986.899999999994"/>
    <n v="94"/>
    <n v="-2080.8999999999942"/>
    <s v="No"/>
    <n v="9.8535286284953099E-3"/>
    <n v="197919.1"/>
  </r>
  <r>
    <x v="16"/>
    <x v="280"/>
    <x v="3"/>
    <x v="1"/>
    <n v="379.2"/>
    <n v="375.5"/>
    <n v="375.5"/>
    <d v="1899-12-30T10:45:00"/>
    <n v="3.6999999999999886"/>
    <n v="-3.6999999999999886"/>
    <n v="537"/>
    <n v="-1986.899999999994"/>
    <n v="94"/>
    <n v="-2080.8999999999942"/>
    <s v="No"/>
    <n v="9.7573839662447003E-3"/>
    <n v="197919.1"/>
  </r>
  <r>
    <x v="13"/>
    <x v="280"/>
    <x v="9"/>
    <x v="0"/>
    <n v="894.6"/>
    <n v="900.7"/>
    <n v="900.7"/>
    <d v="1899-12-30T11:30:00"/>
    <n v="6.1000000000000227"/>
    <n v="-6.1000000000000227"/>
    <n v="326"/>
    <n v="-1988.6000000000074"/>
    <n v="135"/>
    <n v="-2123.6000000000076"/>
    <s v="No"/>
    <n v="6.8186899172814897E-3"/>
    <n v="197876.4"/>
  </r>
  <r>
    <x v="13"/>
    <x v="280"/>
    <x v="8"/>
    <x v="1"/>
    <n v="900.7"/>
    <n v="894.6"/>
    <n v="909.9"/>
    <d v="1899-12-30T15:00:00"/>
    <n v="6.1000000000000227"/>
    <n v="9.1999999999999318"/>
    <n v="326"/>
    <n v="2999.199999999978"/>
    <n v="136"/>
    <n v="2863.199999999978"/>
    <s v="Yes"/>
    <n v="6.77251026979019E-3"/>
    <n v="202863.19999999998"/>
  </r>
  <r>
    <x v="13"/>
    <x v="281"/>
    <x v="12"/>
    <x v="2"/>
    <n v="917"/>
    <n v="914"/>
    <n v="914"/>
    <d v="1899-12-30T14:15:00"/>
    <n v="3"/>
    <n v="-3"/>
    <n v="661"/>
    <n v="-1983"/>
    <n v="279"/>
    <n v="-2262"/>
    <s v="No"/>
    <n v="3.2715376226826599E-3"/>
    <n v="197738"/>
  </r>
  <r>
    <x v="13"/>
    <x v="281"/>
    <x v="12"/>
    <x v="3"/>
    <n v="914"/>
    <n v="917"/>
    <n v="917"/>
    <d v="1899-12-30T14:30:00"/>
    <n v="3"/>
    <n v="-3"/>
    <n v="661"/>
    <n v="-1983"/>
    <n v="279"/>
    <n v="-2262"/>
    <s v="No"/>
    <n v="3.2822757111597399E-3"/>
    <n v="197738"/>
  </r>
  <r>
    <x v="35"/>
    <x v="281"/>
    <x v="0"/>
    <x v="0"/>
    <n v="635.29999999999995"/>
    <n v="641.35"/>
    <n v="605.20000000000005"/>
    <d v="1899-12-30T15:00:00"/>
    <n v="6.0500000000000682"/>
    <n v="30.099999999999909"/>
    <n v="329"/>
    <n v="9902.8999999999705"/>
    <n v="94"/>
    <n v="9808.8999999999705"/>
    <s v="Yes"/>
    <n v="9.5230599716670406E-3"/>
    <n v="209808.89999999997"/>
  </r>
  <r>
    <x v="7"/>
    <x v="281"/>
    <x v="6"/>
    <x v="3"/>
    <n v="714.35"/>
    <n v="720.1"/>
    <n v="712.35"/>
    <d v="1899-12-30T15:00:00"/>
    <n v="5.75"/>
    <n v="2"/>
    <n v="346"/>
    <n v="692"/>
    <n v="114"/>
    <n v="578"/>
    <s v="Yes"/>
    <n v="8.0492755651991304E-3"/>
    <n v="200578"/>
  </r>
  <r>
    <x v="7"/>
    <x v="281"/>
    <x v="6"/>
    <x v="2"/>
    <n v="720.1"/>
    <n v="714.35"/>
    <n v="714.35"/>
    <d v="1899-12-30T10:30:00"/>
    <n v="5.75"/>
    <n v="-5.75"/>
    <n v="346"/>
    <n v="-1989.5"/>
    <n v="115"/>
    <n v="-2104.5"/>
    <s v="No"/>
    <n v="7.9850020830440193E-3"/>
    <n v="197895.5"/>
  </r>
  <r>
    <x v="29"/>
    <x v="282"/>
    <x v="8"/>
    <x v="2"/>
    <n v="410.95"/>
    <n v="406"/>
    <n v="420.25"/>
    <d v="1899-12-30T15:00:00"/>
    <n v="4.9499999999999886"/>
    <n v="9.3000000000000114"/>
    <n v="402"/>
    <n v="3738.6000000000045"/>
    <n v="77"/>
    <n v="3661.6000000000045"/>
    <s v="Yes"/>
    <n v="1.20452609806546E-2"/>
    <n v="203661.6"/>
  </r>
  <r>
    <x v="4"/>
    <x v="282"/>
    <x v="7"/>
    <x v="2"/>
    <n v="296.25"/>
    <n v="294.64999999999998"/>
    <n v="294.64999999999998"/>
    <d v="1899-12-30T11:15:00"/>
    <n v="1.6000000000000227"/>
    <n v="-1.6000000000000227"/>
    <n v="1232"/>
    <n v="-1971.200000000028"/>
    <n v="168"/>
    <n v="-2139.200000000028"/>
    <s v="No"/>
    <n v="5.4008438818566196E-3"/>
    <n v="197860.79999999996"/>
  </r>
  <r>
    <x v="4"/>
    <x v="282"/>
    <x v="7"/>
    <x v="3"/>
    <n v="294.64999999999998"/>
    <n v="296.25"/>
    <n v="296.25"/>
    <d v="1899-12-30T12:45:00"/>
    <n v="1.6000000000000227"/>
    <n v="-1.6000000000000227"/>
    <n v="1232"/>
    <n v="-1971.200000000028"/>
    <n v="168"/>
    <n v="-2139.200000000028"/>
    <s v="No"/>
    <n v="5.4301713897845702E-3"/>
    <n v="197860.79999999996"/>
  </r>
  <r>
    <x v="5"/>
    <x v="282"/>
    <x v="0"/>
    <x v="2"/>
    <n v="1185"/>
    <n v="1179.0999999999999"/>
    <n v="1185.55"/>
    <d v="1899-12-30T15:00:00"/>
    <n v="5.9000000000000909"/>
    <n v="0.54999999999995453"/>
    <n v="337"/>
    <n v="185.34999999998468"/>
    <n v="184"/>
    <n v="1.349999999984675"/>
    <s v="Yes"/>
    <n v="4.9789029535865703E-3"/>
    <n v="200001.34999999998"/>
  </r>
  <r>
    <x v="16"/>
    <x v="283"/>
    <x v="17"/>
    <x v="0"/>
    <n v="384.3"/>
    <n v="386.1"/>
    <n v="386.1"/>
    <d v="1899-12-30T14:00:00"/>
    <n v="1.8000000000000114"/>
    <n v="-1.8000000000000114"/>
    <n v="1097"/>
    <n v="-1974.6000000000124"/>
    <n v="195"/>
    <n v="-2169.6000000000122"/>
    <s v="No"/>
    <n v="4.6838407494145503E-3"/>
    <n v="197830.39999999999"/>
  </r>
  <r>
    <x v="16"/>
    <x v="283"/>
    <x v="1"/>
    <x v="1"/>
    <n v="386.1"/>
    <n v="384.3"/>
    <n v="384.3"/>
    <d v="1899-12-30T14:00:00"/>
    <n v="1.8000000000000114"/>
    <n v="-1.8000000000000114"/>
    <n v="1097"/>
    <n v="-1974.6000000000124"/>
    <n v="195"/>
    <n v="-2169.6000000000122"/>
    <s v="No"/>
    <n v="4.6620046620046898E-3"/>
    <n v="197830.39999999999"/>
  </r>
  <r>
    <x v="3"/>
    <x v="283"/>
    <x v="0"/>
    <x v="2"/>
    <n v="527.5"/>
    <n v="521.95000000000005"/>
    <n v="530"/>
    <d v="1899-12-30T15:00:00"/>
    <n v="5.5499999999999545"/>
    <n v="2.5"/>
    <n v="358"/>
    <n v="895"/>
    <n v="88"/>
    <n v="807"/>
    <s v="Yes"/>
    <n v="1.05213270142179E-2"/>
    <n v="200807"/>
  </r>
  <r>
    <x v="0"/>
    <x v="283"/>
    <x v="17"/>
    <x v="2"/>
    <n v="2990"/>
    <n v="2976.75"/>
    <n v="2976.75"/>
    <d v="1899-12-30T13:45:00"/>
    <n v="13.25"/>
    <n v="-13.25"/>
    <n v="150"/>
    <n v="-1987.5"/>
    <n v="206"/>
    <n v="-2193.5"/>
    <s v="No"/>
    <n v="4.4314381270903003E-3"/>
    <n v="197806.5"/>
  </r>
  <r>
    <x v="0"/>
    <x v="283"/>
    <x v="17"/>
    <x v="3"/>
    <n v="2976.75"/>
    <n v="2990"/>
    <n v="2971.1"/>
    <d v="1899-12-30T15:00:00"/>
    <n v="13.25"/>
    <n v="5.6500000000000909"/>
    <n v="150"/>
    <n v="847.50000000001364"/>
    <n v="206"/>
    <n v="641.50000000001364"/>
    <s v="Yes"/>
    <n v="4.4511631813219099E-3"/>
    <n v="200641.5"/>
  </r>
  <r>
    <x v="18"/>
    <x v="283"/>
    <x v="0"/>
    <x v="2"/>
    <n v="2173.6999999999998"/>
    <n v="2157.9"/>
    <n v="2178"/>
    <d v="1899-12-30T15:00:00"/>
    <n v="15.799999999999727"/>
    <n v="4.3000000000001819"/>
    <n v="126"/>
    <n v="541.80000000002292"/>
    <n v="127"/>
    <n v="414.80000000002292"/>
    <s v="Yes"/>
    <n v="7.2687123338085902E-3"/>
    <n v="200414.80000000002"/>
  </r>
  <r>
    <x v="37"/>
    <x v="283"/>
    <x v="17"/>
    <x v="3"/>
    <n v="255.85"/>
    <n v="259.85000000000002"/>
    <n v="253.45"/>
    <d v="1899-12-30T15:00:00"/>
    <n v="4.0000000000000284"/>
    <n v="2.4000000000000057"/>
    <n v="497"/>
    <n v="1192.8000000000029"/>
    <n v="59"/>
    <n v="1133.8000000000029"/>
    <s v="Yes"/>
    <n v="1.5634160641000702E-2"/>
    <n v="201133.8"/>
  </r>
  <r>
    <x v="37"/>
    <x v="283"/>
    <x v="17"/>
    <x v="2"/>
    <n v="259.85000000000002"/>
    <n v="255.85"/>
    <n v="255.85"/>
    <d v="1899-12-30T13:45:00"/>
    <n v="4.0000000000000284"/>
    <n v="-4.0000000000000284"/>
    <n v="497"/>
    <n v="-1988.0000000000141"/>
    <n v="59"/>
    <n v="-2047.0000000000141"/>
    <s v="No"/>
    <n v="1.5393496247835399E-2"/>
    <n v="197953"/>
  </r>
  <r>
    <x v="14"/>
    <x v="283"/>
    <x v="0"/>
    <x v="2"/>
    <n v="838"/>
    <n v="835.05"/>
    <n v="849.85"/>
    <d v="1899-12-30T15:00:00"/>
    <n v="2.9500000000000455"/>
    <n v="11.850000000000023"/>
    <n v="672"/>
    <n v="7963.2000000000153"/>
    <n v="261"/>
    <n v="7702.2000000000153"/>
    <s v="Yes"/>
    <n v="3.5202863961814402E-3"/>
    <n v="207702.2"/>
  </r>
  <r>
    <x v="7"/>
    <x v="283"/>
    <x v="17"/>
    <x v="2"/>
    <n v="727.8"/>
    <n v="720.15"/>
    <n v="720.15"/>
    <d v="1899-12-30T13:45:00"/>
    <n v="7.6499999999999773"/>
    <n v="-7.6499999999999773"/>
    <n v="260"/>
    <n v="-1988.9999999999941"/>
    <n v="87"/>
    <n v="-2075.9999999999941"/>
    <s v="No"/>
    <n v="1.05111294311624E-2"/>
    <n v="197924"/>
  </r>
  <r>
    <x v="7"/>
    <x v="283"/>
    <x v="17"/>
    <x v="3"/>
    <n v="720.15"/>
    <n v="727.8"/>
    <n v="722.1"/>
    <d v="1899-12-30T15:00:00"/>
    <n v="7.6499999999999773"/>
    <n v="-1.9500000000000455"/>
    <n v="260"/>
    <n v="-507.00000000001182"/>
    <n v="87"/>
    <n v="-594.00000000001182"/>
    <s v="No"/>
    <n v="1.0622786919391799E-2"/>
    <n v="199406"/>
  </r>
  <r>
    <x v="26"/>
    <x v="284"/>
    <x v="7"/>
    <x v="2"/>
    <n v="292.89999999999998"/>
    <n v="291.89999999999998"/>
    <n v="291.89999999999998"/>
    <d v="1899-12-30T11:15:00"/>
    <n v="1"/>
    <n v="-1"/>
    <n v="1955"/>
    <n v="-1955"/>
    <n v="263"/>
    <n v="-2218"/>
    <s v="No"/>
    <n v="3.41413451689997E-3"/>
    <n v="197782"/>
  </r>
  <r>
    <x v="26"/>
    <x v="284"/>
    <x v="7"/>
    <x v="3"/>
    <n v="291.89999999999998"/>
    <n v="292.89999999999998"/>
    <n v="292.89999999999998"/>
    <d v="1899-12-30T11:45:00"/>
    <n v="1"/>
    <n v="-1"/>
    <n v="1955"/>
    <n v="-1955"/>
    <n v="263"/>
    <n v="-2218"/>
    <s v="No"/>
    <n v="3.42583076396026E-3"/>
    <n v="197782"/>
  </r>
  <r>
    <x v="21"/>
    <x v="284"/>
    <x v="11"/>
    <x v="1"/>
    <n v="1862"/>
    <n v="1855"/>
    <n v="1864.55"/>
    <d v="1899-12-30T15:00:00"/>
    <n v="7"/>
    <n v="2.5499999999999545"/>
    <n v="284"/>
    <n v="724.19999999998709"/>
    <n v="244"/>
    <n v="480.19999999998709"/>
    <s v="Yes"/>
    <n v="3.7593984962406E-3"/>
    <n v="200480.19999999998"/>
  </r>
  <r>
    <x v="21"/>
    <x v="284"/>
    <x v="0"/>
    <x v="0"/>
    <n v="1855"/>
    <n v="1862"/>
    <n v="1862"/>
    <d v="1899-12-30T13:30:00"/>
    <n v="7"/>
    <n v="-7"/>
    <n v="284"/>
    <n v="-1988"/>
    <n v="243"/>
    <n v="-2231"/>
    <s v="No"/>
    <n v="3.77358490566038E-3"/>
    <n v="197769"/>
  </r>
  <r>
    <x v="37"/>
    <x v="284"/>
    <x v="13"/>
    <x v="2"/>
    <n v="253"/>
    <n v="251.25"/>
    <n v="257.05"/>
    <d v="1899-12-30T15:00:00"/>
    <n v="1.75"/>
    <n v="4.0500000000000114"/>
    <n v="1128"/>
    <n v="4568.4000000000124"/>
    <n v="133"/>
    <n v="4435.4000000000124"/>
    <s v="Yes"/>
    <n v="6.91699604743083E-3"/>
    <n v="204435.40000000002"/>
  </r>
  <r>
    <x v="6"/>
    <x v="284"/>
    <x v="3"/>
    <x v="3"/>
    <n v="351.65"/>
    <n v="353.45"/>
    <n v="353.45"/>
    <d v="1899-12-30T15:00:00"/>
    <n v="1.8000000000000114"/>
    <n v="-1.8000000000000114"/>
    <n v="1097"/>
    <n v="-1974.6000000000124"/>
    <n v="178"/>
    <n v="-2152.6000000000122"/>
    <s v="No"/>
    <n v="5.1187260059718798E-3"/>
    <n v="197847.4"/>
  </r>
  <r>
    <x v="6"/>
    <x v="284"/>
    <x v="3"/>
    <x v="2"/>
    <n v="353.45"/>
    <n v="351.65"/>
    <n v="351.65"/>
    <d v="1899-12-30T10:45:00"/>
    <n v="1.8000000000000114"/>
    <n v="-1.8000000000000114"/>
    <n v="1097"/>
    <n v="-1974.6000000000124"/>
    <n v="178"/>
    <n v="-2152.6000000000122"/>
    <s v="No"/>
    <n v="5.09265808459474E-3"/>
    <n v="197847.4"/>
  </r>
  <r>
    <x v="8"/>
    <x v="285"/>
    <x v="9"/>
    <x v="2"/>
    <n v="578.54999999999995"/>
    <n v="576"/>
    <n v="576"/>
    <d v="1899-12-30T10:15:00"/>
    <n v="2.5499999999999545"/>
    <n v="-2.5499999999999545"/>
    <n v="777"/>
    <n v="-1981.3499999999647"/>
    <n v="207"/>
    <n v="-2188.3499999999649"/>
    <s v="No"/>
    <n v="4.4075706507647602E-3"/>
    <n v="197811.65000000002"/>
  </r>
  <r>
    <x v="8"/>
    <x v="285"/>
    <x v="9"/>
    <x v="3"/>
    <n v="576"/>
    <n v="578.54999999999995"/>
    <n v="572.54999999999995"/>
    <d v="1899-12-30T15:00:00"/>
    <n v="2.5499999999999545"/>
    <n v="3.4500000000000455"/>
    <n v="777"/>
    <n v="2680.6500000000351"/>
    <n v="206"/>
    <n v="2474.6500000000351"/>
    <s v="Yes"/>
    <n v="4.42708333333325E-3"/>
    <n v="202474.65000000002"/>
  </r>
  <r>
    <x v="1"/>
    <x v="285"/>
    <x v="4"/>
    <x v="0"/>
    <n v="1305.1500000000001"/>
    <n v="1310.5"/>
    <n v="1301.3"/>
    <d v="1899-12-30T15:00:00"/>
    <n v="5.3499999999999091"/>
    <n v="3.8500000000001364"/>
    <n v="372"/>
    <n v="1432.2000000000507"/>
    <n v="224"/>
    <n v="1208.2000000000507"/>
    <s v="Yes"/>
    <n v="4.0991456920659803E-3"/>
    <n v="201208.20000000004"/>
  </r>
  <r>
    <x v="28"/>
    <x v="285"/>
    <x v="9"/>
    <x v="2"/>
    <n v="300.3"/>
    <n v="299.10000000000002"/>
    <n v="299.10000000000002"/>
    <d v="1899-12-30T10:15:00"/>
    <n v="1.1999999999999886"/>
    <n v="-1.1999999999999886"/>
    <n v="1635"/>
    <n v="-1961.9999999999814"/>
    <n v="226"/>
    <n v="-2187.9999999999814"/>
    <s v="No"/>
    <n v="3.9960039960039596E-3"/>
    <n v="197812.00000000003"/>
  </r>
  <r>
    <x v="28"/>
    <x v="285"/>
    <x v="9"/>
    <x v="3"/>
    <n v="299.10000000000002"/>
    <n v="300.3"/>
    <n v="295.35000000000002"/>
    <d v="1899-12-30T15:00:00"/>
    <n v="1.1999999999999886"/>
    <n v="3.75"/>
    <n v="1635"/>
    <n v="6131.25"/>
    <n v="224"/>
    <n v="5907.25"/>
    <s v="Yes"/>
    <n v="4.0120361083249402E-3"/>
    <n v="205907.25"/>
  </r>
  <r>
    <x v="0"/>
    <x v="286"/>
    <x v="9"/>
    <x v="2"/>
    <n v="2954.95"/>
    <n v="2945.5"/>
    <n v="2945.5"/>
    <d v="1899-12-30T10:15:00"/>
    <n v="9.4499999999998181"/>
    <n v="-9.4499999999998181"/>
    <n v="211"/>
    <n v="-1993.9499999999616"/>
    <n v="287"/>
    <n v="-2280.9499999999616"/>
    <s v="No"/>
    <n v="3.1980236552225298E-3"/>
    <n v="197719.05000000005"/>
  </r>
  <r>
    <x v="0"/>
    <x v="286"/>
    <x v="9"/>
    <x v="3"/>
    <n v="2945.5"/>
    <n v="2954.95"/>
    <n v="2954.95"/>
    <d v="1899-12-30T10:15:00"/>
    <n v="9.4499999999998181"/>
    <n v="-9.4499999999998181"/>
    <n v="211"/>
    <n v="-1993.9499999999616"/>
    <n v="287"/>
    <n v="-2280.9499999999616"/>
    <s v="No"/>
    <n v="3.2082838227804498E-3"/>
    <n v="197719.05000000005"/>
  </r>
  <r>
    <x v="38"/>
    <x v="286"/>
    <x v="0"/>
    <x v="0"/>
    <n v="453.65"/>
    <n v="457.5"/>
    <n v="447.75"/>
    <d v="1899-12-30T15:00:00"/>
    <n v="3.8500000000000227"/>
    <n v="5.8999999999999773"/>
    <n v="516"/>
    <n v="3044.3999999999883"/>
    <n v="107"/>
    <n v="2937.3999999999883"/>
    <s v="Yes"/>
    <n v="8.4867188361071808E-3"/>
    <n v="202937.4"/>
  </r>
  <r>
    <x v="8"/>
    <x v="286"/>
    <x v="0"/>
    <x v="0"/>
    <n v="568.4"/>
    <n v="572.75"/>
    <n v="559"/>
    <d v="1899-12-30T15:00:00"/>
    <n v="4.3500000000000227"/>
    <n v="9.3999999999999773"/>
    <n v="457"/>
    <n v="4295.7999999999893"/>
    <n v="119"/>
    <n v="4176.7999999999893"/>
    <s v="Yes"/>
    <n v="7.65306122448984E-3"/>
    <n v="204176.8"/>
  </r>
  <r>
    <x v="31"/>
    <x v="286"/>
    <x v="0"/>
    <x v="0"/>
    <n v="263.05"/>
    <n v="264.75"/>
    <n v="260.75"/>
    <d v="1899-12-30T15:00:00"/>
    <n v="1.6999999999999886"/>
    <n v="2.3000000000000114"/>
    <n v="1160"/>
    <n v="2668.0000000000132"/>
    <n v="140"/>
    <n v="2528.0000000000132"/>
    <s v="Yes"/>
    <n v="6.4626496863713703E-3"/>
    <n v="202528"/>
  </r>
  <r>
    <x v="27"/>
    <x v="286"/>
    <x v="6"/>
    <x v="0"/>
    <n v="8782"/>
    <n v="8823.4500000000007"/>
    <n v="8660.85"/>
    <d v="1899-12-30T15:00:00"/>
    <n v="41.450000000000728"/>
    <n v="121.14999999999964"/>
    <n v="48"/>
    <n v="5815.1999999999825"/>
    <n v="193"/>
    <n v="5622.1999999999825"/>
    <s v="Yes"/>
    <n v="4.7198815759508898E-3"/>
    <n v="205622.19999999998"/>
  </r>
  <r>
    <x v="6"/>
    <x v="286"/>
    <x v="0"/>
    <x v="0"/>
    <n v="348.65"/>
    <n v="351.9"/>
    <n v="339.85"/>
    <d v="1899-12-30T15:00:00"/>
    <n v="3.25"/>
    <n v="8.7999999999999545"/>
    <n v="611"/>
    <n v="5376.799999999972"/>
    <n v="97"/>
    <n v="5279.799999999972"/>
    <s v="Yes"/>
    <n v="9.3216692958554403E-3"/>
    <n v="205279.79999999996"/>
  </r>
  <r>
    <x v="14"/>
    <x v="286"/>
    <x v="0"/>
    <x v="0"/>
    <n v="863.15"/>
    <n v="868.85"/>
    <n v="868.85"/>
    <d v="1899-12-30T11:00:00"/>
    <n v="5.7000000000000455"/>
    <n v="-5.7000000000000455"/>
    <n v="349"/>
    <n v="-1989.3000000000159"/>
    <n v="140"/>
    <n v="-2129.3000000000156"/>
    <s v="No"/>
    <n v="6.6037189364537398E-3"/>
    <n v="197870.69999999998"/>
  </r>
  <r>
    <x v="14"/>
    <x v="286"/>
    <x v="5"/>
    <x v="1"/>
    <n v="868.85"/>
    <n v="863.15"/>
    <n v="881.9"/>
    <d v="1899-12-30T15:00:00"/>
    <n v="5.7000000000000455"/>
    <n v="13.049999999999955"/>
    <n v="349"/>
    <n v="4554.4499999999844"/>
    <n v="141"/>
    <n v="4413.4499999999844"/>
    <s v="Yes"/>
    <n v="6.5603959256488997E-3"/>
    <n v="204413.44999999998"/>
  </r>
  <r>
    <x v="20"/>
    <x v="287"/>
    <x v="0"/>
    <x v="0"/>
    <n v="1100.5999999999999"/>
    <n v="1109.5"/>
    <n v="1100"/>
    <d v="1899-12-30T15:00:00"/>
    <n v="8.9000000000000909"/>
    <n v="0.59999999999990905"/>
    <n v="224"/>
    <n v="134.39999999997963"/>
    <n v="114"/>
    <n v="20.399999999979627"/>
    <s v="Yes"/>
    <n v="8.0864982736689895E-3"/>
    <n v="200020.39999999997"/>
  </r>
  <r>
    <x v="9"/>
    <x v="287"/>
    <x v="0"/>
    <x v="0"/>
    <n v="27750"/>
    <n v="27999.3"/>
    <n v="27349.95"/>
    <d v="1899-12-30T15:00:00"/>
    <n v="249.29999999999927"/>
    <n v="400.04999999999927"/>
    <n v="8"/>
    <n v="3200.3999999999942"/>
    <n v="102"/>
    <n v="3098.3999999999942"/>
    <s v="Yes"/>
    <n v="8.9837837837837605E-3"/>
    <n v="203098.4"/>
  </r>
  <r>
    <x v="4"/>
    <x v="287"/>
    <x v="9"/>
    <x v="1"/>
    <n v="298"/>
    <n v="296.64999999999998"/>
    <n v="296.64999999999998"/>
    <d v="1899-12-30T10:30:00"/>
    <n v="1.3500000000000227"/>
    <n v="-1.3500000000000227"/>
    <n v="1456"/>
    <n v="-1965.6000000000331"/>
    <n v="200"/>
    <n v="-2165.6000000000331"/>
    <s v="No"/>
    <n v="4.5302013422819599E-3"/>
    <n v="197834.39999999997"/>
  </r>
  <r>
    <x v="4"/>
    <x v="287"/>
    <x v="0"/>
    <x v="0"/>
    <n v="296.64999999999998"/>
    <n v="298"/>
    <n v="298"/>
    <d v="1899-12-30T10:15:00"/>
    <n v="1.3500000000000227"/>
    <n v="-1.3500000000000227"/>
    <n v="1456"/>
    <n v="-1965.6000000000331"/>
    <n v="200"/>
    <n v="-2165.6000000000331"/>
    <s v="No"/>
    <n v="4.5508174616552301E-3"/>
    <n v="197834.39999999997"/>
  </r>
  <r>
    <x v="2"/>
    <x v="287"/>
    <x v="17"/>
    <x v="0"/>
    <n v="1715.9"/>
    <n v="1727"/>
    <n v="1720.1"/>
    <d v="1899-12-30T15:00:00"/>
    <n v="11.099999999999909"/>
    <n v="-4.1999999999998181"/>
    <n v="179"/>
    <n v="-751.79999999996744"/>
    <n v="142"/>
    <n v="-893.79999999996744"/>
    <s v="No"/>
    <n v="6.4689084445479998E-3"/>
    <n v="199106.20000000004"/>
  </r>
  <r>
    <x v="28"/>
    <x v="287"/>
    <x v="0"/>
    <x v="0"/>
    <n v="285.2"/>
    <n v="287.10000000000002"/>
    <n v="282.75"/>
    <d v="1899-12-30T15:00:00"/>
    <n v="1.9000000000000341"/>
    <n v="2.4499999999999886"/>
    <n v="1040"/>
    <n v="2547.9999999999882"/>
    <n v="136"/>
    <n v="2411.9999999999882"/>
    <s v="Yes"/>
    <n v="6.6619915848528596E-3"/>
    <n v="202412"/>
  </r>
  <r>
    <x v="33"/>
    <x v="287"/>
    <x v="0"/>
    <x v="0"/>
    <n v="176.35"/>
    <n v="177.35"/>
    <n v="177.35"/>
    <d v="1899-12-30T10:30:00"/>
    <n v="1"/>
    <n v="-1"/>
    <n v="1955"/>
    <n v="-1955"/>
    <n v="160"/>
    <n v="-2115"/>
    <s v="No"/>
    <n v="5.6705415367167599E-3"/>
    <n v="197885"/>
  </r>
  <r>
    <x v="33"/>
    <x v="287"/>
    <x v="6"/>
    <x v="1"/>
    <n v="177.35"/>
    <n v="176.35"/>
    <n v="176.35"/>
    <d v="1899-12-30T15:00:00"/>
    <n v="1"/>
    <n v="-1"/>
    <n v="1955"/>
    <n v="-1955"/>
    <n v="160"/>
    <n v="-2115"/>
    <s v="No"/>
    <n v="5.63856780377784E-3"/>
    <n v="197885"/>
  </r>
  <r>
    <x v="37"/>
    <x v="287"/>
    <x v="0"/>
    <x v="0"/>
    <n v="250.95"/>
    <n v="252.15"/>
    <n v="247.9"/>
    <d v="1899-12-30T15:00:00"/>
    <n v="1.2000000000000171"/>
    <n v="3.0499999999999829"/>
    <n v="1635"/>
    <n v="4986.7499999999718"/>
    <n v="188"/>
    <n v="4798.7499999999718"/>
    <s v="Yes"/>
    <n v="4.7818290496115402E-3"/>
    <n v="204798.74999999997"/>
  </r>
  <r>
    <x v="35"/>
    <x v="287"/>
    <x v="0"/>
    <x v="0"/>
    <n v="590.25"/>
    <n v="597.45000000000005"/>
    <n v="574.35"/>
    <d v="1899-12-30T15:00:00"/>
    <n v="7.2000000000000455"/>
    <n v="15.899999999999977"/>
    <n v="276"/>
    <n v="4388.3999999999942"/>
    <n v="74"/>
    <n v="4314.3999999999942"/>
    <s v="Yes"/>
    <n v="1.2198221092757399E-2"/>
    <n v="204314.4"/>
  </r>
  <r>
    <x v="15"/>
    <x v="287"/>
    <x v="0"/>
    <x v="0"/>
    <n v="628.1"/>
    <n v="630.85"/>
    <n v="609.04999999999995"/>
    <d v="1899-12-30T15:00:00"/>
    <n v="2.75"/>
    <n v="19.050000000000068"/>
    <n v="721"/>
    <n v="13735.050000000048"/>
    <n v="206"/>
    <n v="13529.050000000048"/>
    <s v="Yes"/>
    <n v="4.3782837127845902E-3"/>
    <n v="213529.05000000005"/>
  </r>
  <r>
    <x v="7"/>
    <x v="287"/>
    <x v="0"/>
    <x v="0"/>
    <n v="712.4"/>
    <n v="718.65"/>
    <n v="701.45"/>
    <d v="1899-12-30T15:00:00"/>
    <n v="6.25"/>
    <n v="10.949999999999932"/>
    <n v="318"/>
    <n v="3482.0999999999785"/>
    <n v="104"/>
    <n v="3378.0999999999785"/>
    <s v="Yes"/>
    <n v="8.7731611454239192E-3"/>
    <n v="203378.09999999998"/>
  </r>
  <r>
    <x v="30"/>
    <x v="287"/>
    <x v="5"/>
    <x v="0"/>
    <n v="292.10000000000002"/>
    <n v="294.14999999999998"/>
    <n v="288.39999999999998"/>
    <d v="1899-12-30T15:00:00"/>
    <n v="2.0499999999999545"/>
    <n v="3.7000000000000455"/>
    <n v="964"/>
    <n v="3566.8000000000438"/>
    <n v="129"/>
    <n v="3437.8000000000438"/>
    <s v="Yes"/>
    <n v="7.0181444710714002E-3"/>
    <n v="203437.80000000005"/>
  </r>
  <r>
    <x v="19"/>
    <x v="288"/>
    <x v="0"/>
    <x v="2"/>
    <n v="1785"/>
    <n v="1775.85"/>
    <n v="1800"/>
    <d v="1899-12-30T15:00:00"/>
    <n v="9.1500000000000909"/>
    <n v="15"/>
    <n v="218"/>
    <n v="3270"/>
    <n v="180"/>
    <n v="3090"/>
    <s v="Yes"/>
    <n v="5.12605042016812E-3"/>
    <n v="203090"/>
  </r>
  <r>
    <x v="11"/>
    <x v="288"/>
    <x v="0"/>
    <x v="2"/>
    <n v="1287"/>
    <n v="1283.25"/>
    <n v="1292.6500000000001"/>
    <d v="1899-12-30T15:00:00"/>
    <n v="3.75"/>
    <n v="5.6500000000000909"/>
    <n v="530"/>
    <n v="2994.5000000000482"/>
    <n v="315"/>
    <n v="2679.5000000000482"/>
    <s v="Yes"/>
    <n v="2.9137529137529101E-3"/>
    <n v="202679.50000000006"/>
  </r>
  <r>
    <x v="24"/>
    <x v="288"/>
    <x v="0"/>
    <x v="2"/>
    <n v="2847.95"/>
    <n v="2828"/>
    <n v="2860.75"/>
    <d v="1899-12-30T15:00:00"/>
    <n v="19.949999999999818"/>
    <n v="12.800000000000182"/>
    <n v="100"/>
    <n v="1280.0000000000182"/>
    <n v="132"/>
    <n v="1148.0000000000182"/>
    <s v="Yes"/>
    <n v="7.00503871205598E-3"/>
    <n v="201148.00000000003"/>
  </r>
  <r>
    <x v="19"/>
    <x v="289"/>
    <x v="0"/>
    <x v="2"/>
    <n v="1824.6"/>
    <n v="1812"/>
    <n v="1819.8"/>
    <d v="1899-12-30T15:00:00"/>
    <n v="12.599999999999909"/>
    <n v="-4.7999999999999545"/>
    <n v="158"/>
    <n v="-758.39999999999281"/>
    <n v="133"/>
    <n v="-891.39999999999281"/>
    <s v="No"/>
    <n v="6.9056231502794604E-3"/>
    <n v="199108.6"/>
  </r>
  <r>
    <x v="21"/>
    <x v="289"/>
    <x v="14"/>
    <x v="3"/>
    <n v="1847.8"/>
    <n v="1852"/>
    <n v="1852"/>
    <d v="1899-12-30T13:15:00"/>
    <n v="4.2000000000000455"/>
    <n v="-4.2000000000000455"/>
    <n v="473"/>
    <n v="-1986.6000000000215"/>
    <n v="403"/>
    <n v="-2389.6000000000213"/>
    <s v="No"/>
    <n v="2.2729732655049498E-3"/>
    <n v="197610.39999999997"/>
  </r>
  <r>
    <x v="21"/>
    <x v="289"/>
    <x v="14"/>
    <x v="2"/>
    <n v="1852"/>
    <n v="1847.8"/>
    <n v="1847.8"/>
    <d v="1899-12-30T12:00:00"/>
    <n v="4.2000000000000455"/>
    <n v="-4.2000000000000455"/>
    <n v="473"/>
    <n v="-1986.6000000000215"/>
    <n v="403"/>
    <n v="-2389.6000000000213"/>
    <s v="No"/>
    <n v="2.26781857451406E-3"/>
    <n v="197610.39999999997"/>
  </r>
  <r>
    <x v="12"/>
    <x v="289"/>
    <x v="0"/>
    <x v="2"/>
    <n v="168.15"/>
    <n v="167.3"/>
    <n v="170.25"/>
    <d v="1899-12-30T15:00:00"/>
    <n v="0.84999999999999432"/>
    <n v="2.0999999999999943"/>
    <n v="2290"/>
    <n v="4808.9999999999873"/>
    <n v="179"/>
    <n v="4629.9999999999873"/>
    <s v="Yes"/>
    <n v="5.05501040737433E-3"/>
    <n v="204630"/>
  </r>
  <r>
    <x v="37"/>
    <x v="289"/>
    <x v="2"/>
    <x v="3"/>
    <n v="252.55"/>
    <n v="254"/>
    <n v="248.35"/>
    <d v="1899-12-30T15:00:00"/>
    <n v="1.4499999999999886"/>
    <n v="4.2000000000000171"/>
    <n v="1357"/>
    <n v="5699.4000000000233"/>
    <n v="157"/>
    <n v="5542.4000000000233"/>
    <s v="Yes"/>
    <n v="5.7414373391407201E-3"/>
    <n v="205542.40000000002"/>
  </r>
  <r>
    <x v="37"/>
    <x v="289"/>
    <x v="2"/>
    <x v="2"/>
    <n v="254"/>
    <n v="252.55"/>
    <n v="252.55"/>
    <d v="1899-12-30T11:45:00"/>
    <n v="1.4499999999999886"/>
    <n v="-1.4499999999999886"/>
    <n v="1357"/>
    <n v="-1967.6499999999846"/>
    <n v="159"/>
    <n v="-2126.6499999999846"/>
    <s v="No"/>
    <n v="5.7086614173227903E-3"/>
    <n v="197873.35"/>
  </r>
  <r>
    <x v="32"/>
    <x v="289"/>
    <x v="5"/>
    <x v="0"/>
    <n v="511.65"/>
    <n v="514.6"/>
    <n v="505.3"/>
    <d v="1899-12-30T15:00:00"/>
    <n v="2.9500000000000455"/>
    <n v="6.3499999999999659"/>
    <n v="672"/>
    <n v="4267.1999999999771"/>
    <n v="158"/>
    <n v="4109.1999999999771"/>
    <s v="Yes"/>
    <n v="5.7656601192222099E-3"/>
    <n v="204109.19999999998"/>
  </r>
  <r>
    <x v="6"/>
    <x v="289"/>
    <x v="14"/>
    <x v="0"/>
    <n v="337.55"/>
    <n v="339.65"/>
    <n v="333.25"/>
    <d v="1899-12-30T15:00:00"/>
    <n v="2.0999999999999659"/>
    <n v="4.3000000000000114"/>
    <n v="942"/>
    <n v="4050.6000000000108"/>
    <n v="146"/>
    <n v="3904.6000000000108"/>
    <s v="Yes"/>
    <n v="6.2213005480668496E-3"/>
    <n v="203904.6"/>
  </r>
  <r>
    <x v="14"/>
    <x v="289"/>
    <x v="16"/>
    <x v="3"/>
    <n v="876.95"/>
    <n v="884"/>
    <n v="873.05"/>
    <d v="1899-12-30T15:00:00"/>
    <n v="7.0499999999999545"/>
    <n v="3.9000000000000909"/>
    <n v="282"/>
    <n v="1099.8000000000256"/>
    <n v="114"/>
    <n v="985.80000000002565"/>
    <s v="Yes"/>
    <n v="8.0392268658417906E-3"/>
    <n v="200985.80000000002"/>
  </r>
  <r>
    <x v="14"/>
    <x v="289"/>
    <x v="16"/>
    <x v="2"/>
    <n v="884"/>
    <n v="876.95"/>
    <n v="876.95"/>
    <d v="1899-12-30T12:45:00"/>
    <n v="7.0499999999999545"/>
    <n v="-7.0499999999999545"/>
    <n v="282"/>
    <n v="-1988.0999999999872"/>
    <n v="115"/>
    <n v="-2103.0999999999872"/>
    <s v="No"/>
    <n v="7.9751131221719E-3"/>
    <n v="197896.90000000002"/>
  </r>
  <r>
    <x v="38"/>
    <x v="290"/>
    <x v="0"/>
    <x v="0"/>
    <n v="420.25"/>
    <n v="425.3"/>
    <n v="414.7"/>
    <d v="1899-12-30T15:00:00"/>
    <n v="5.0500000000000114"/>
    <n v="5.5500000000000114"/>
    <n v="394"/>
    <n v="2186.7000000000044"/>
    <n v="76"/>
    <n v="2110.7000000000044"/>
    <s v="Yes"/>
    <n v="1.20166567519334E-2"/>
    <n v="202110.7"/>
  </r>
  <r>
    <x v="8"/>
    <x v="290"/>
    <x v="0"/>
    <x v="0"/>
    <n v="548.25"/>
    <n v="553.20000000000005"/>
    <n v="541.35"/>
    <d v="1899-12-30T15:00:00"/>
    <n v="4.9500000000000455"/>
    <n v="6.8999999999999773"/>
    <n v="402"/>
    <n v="2773.7999999999911"/>
    <n v="101"/>
    <n v="2672.7999999999911"/>
    <s v="Yes"/>
    <n v="9.02872777017792E-3"/>
    <n v="202672.8"/>
  </r>
  <r>
    <x v="18"/>
    <x v="290"/>
    <x v="8"/>
    <x v="1"/>
    <n v="2141.8000000000002"/>
    <n v="2134"/>
    <n v="2134"/>
    <d v="1899-12-30T11:30:00"/>
    <n v="7.8000000000001819"/>
    <n v="-7.8000000000001819"/>
    <n v="255"/>
    <n v="-1989.0000000000464"/>
    <n v="251"/>
    <n v="-2240.0000000000464"/>
    <s v="No"/>
    <n v="3.6417966196657901E-3"/>
    <n v="197759.99999999994"/>
  </r>
  <r>
    <x v="18"/>
    <x v="290"/>
    <x v="0"/>
    <x v="0"/>
    <n v="2134"/>
    <n v="2141.8000000000002"/>
    <n v="2141.8000000000002"/>
    <d v="1899-12-30T11:30:00"/>
    <n v="7.8000000000001819"/>
    <n v="-7.8000000000001819"/>
    <n v="255"/>
    <n v="-1989.0000000000464"/>
    <n v="251"/>
    <n v="-2240.0000000000464"/>
    <s v="No"/>
    <n v="3.6551077788192E-3"/>
    <n v="197759.99999999994"/>
  </r>
  <r>
    <x v="23"/>
    <x v="290"/>
    <x v="9"/>
    <x v="1"/>
    <n v="1090.75"/>
    <n v="1086.7"/>
    <n v="1086.7"/>
    <d v="1899-12-30T13:30:00"/>
    <n v="4.0499999999999545"/>
    <n v="-4.0499999999999545"/>
    <n v="491"/>
    <n v="-1988.5499999999777"/>
    <n v="246"/>
    <n v="-2234.5499999999774"/>
    <s v="No"/>
    <n v="3.7130414852165499E-3"/>
    <n v="197765.45"/>
  </r>
  <r>
    <x v="23"/>
    <x v="290"/>
    <x v="0"/>
    <x v="0"/>
    <n v="1086.7"/>
    <n v="1090.75"/>
    <n v="1090.75"/>
    <d v="1899-12-30T10:15:00"/>
    <n v="4.0499999999999545"/>
    <n v="-4.0499999999999545"/>
    <n v="491"/>
    <n v="-1988.5499999999777"/>
    <n v="246"/>
    <n v="-2234.5499999999774"/>
    <s v="No"/>
    <n v="3.72687954357224E-3"/>
    <n v="197765.45"/>
  </r>
  <r>
    <x v="4"/>
    <x v="290"/>
    <x v="9"/>
    <x v="1"/>
    <n v="287.8"/>
    <n v="287.05"/>
    <n v="287.05"/>
    <d v="1899-12-30T10:15:00"/>
    <n v="0.75"/>
    <n v="-0.75"/>
    <n v="2587"/>
    <n v="-1940.25"/>
    <n v="343"/>
    <n v="-2283.25"/>
    <s v="No"/>
    <n v="2.6059763724808902E-3"/>
    <n v="197716.75"/>
  </r>
  <r>
    <x v="4"/>
    <x v="290"/>
    <x v="0"/>
    <x v="0"/>
    <n v="287.05"/>
    <n v="287.8"/>
    <n v="287.8"/>
    <d v="1899-12-30T10:15:00"/>
    <n v="0.75"/>
    <n v="-0.75"/>
    <n v="2587"/>
    <n v="-1940.25"/>
    <n v="343"/>
    <n v="-2283.25"/>
    <s v="No"/>
    <n v="2.61278522905417E-3"/>
    <n v="197716.75"/>
  </r>
  <r>
    <x v="36"/>
    <x v="290"/>
    <x v="7"/>
    <x v="2"/>
    <n v="1054.8499999999999"/>
    <n v="1053"/>
    <n v="1053"/>
    <d v="1899-12-30T11:15:00"/>
    <n v="1.8499999999999091"/>
    <n v="-1.8499999999999091"/>
    <n v="1067"/>
    <n v="-1973.949999999903"/>
    <n v="518"/>
    <n v="-2491.949999999903"/>
    <s v="No"/>
    <n v="1.7538038583684E-3"/>
    <n v="197508.0500000001"/>
  </r>
  <r>
    <x v="36"/>
    <x v="290"/>
    <x v="7"/>
    <x v="3"/>
    <n v="1053"/>
    <n v="1054.8499999999999"/>
    <n v="1054.8499999999999"/>
    <d v="1899-12-30T11:15:00"/>
    <n v="1.8499999999999091"/>
    <n v="-1.8499999999999091"/>
    <n v="1067"/>
    <n v="-1973.949999999903"/>
    <n v="518"/>
    <n v="-2491.949999999903"/>
    <s v="No"/>
    <n v="1.7568850902183401E-3"/>
    <n v="197508.0500000001"/>
  </r>
  <r>
    <x v="11"/>
    <x v="290"/>
    <x v="5"/>
    <x v="0"/>
    <n v="1311.2"/>
    <n v="1316"/>
    <n v="1294.95"/>
    <d v="1899-12-30T15:00:00"/>
    <n v="4.7999999999999545"/>
    <n v="16.25"/>
    <n v="414"/>
    <n v="6727.5"/>
    <n v="249"/>
    <n v="6478.5"/>
    <s v="Yes"/>
    <n v="3.6607687614398699E-3"/>
    <n v="206478.5"/>
  </r>
  <r>
    <x v="32"/>
    <x v="290"/>
    <x v="0"/>
    <x v="0"/>
    <n v="511.1"/>
    <n v="514.79999999999995"/>
    <n v="508.25"/>
    <d v="1899-12-30T15:00:00"/>
    <n v="3.6999999999999318"/>
    <n v="2.8500000000000227"/>
    <n v="537"/>
    <n v="1530.4500000000121"/>
    <n v="126"/>
    <n v="1404.4500000000121"/>
    <s v="Yes"/>
    <n v="7.23928781060444E-3"/>
    <n v="201404.45"/>
  </r>
  <r>
    <x v="35"/>
    <x v="290"/>
    <x v="9"/>
    <x v="0"/>
    <n v="576.5"/>
    <n v="582.79999999999995"/>
    <n v="582.79999999999995"/>
    <d v="1899-12-30T12:30:00"/>
    <n v="6.2999999999999545"/>
    <n v="-6.2999999999999545"/>
    <n v="316"/>
    <n v="-1990.7999999999856"/>
    <n v="85"/>
    <n v="-2075.7999999999856"/>
    <s v="No"/>
    <n v="1.0928013876842901E-2"/>
    <n v="197924.2"/>
  </r>
  <r>
    <x v="35"/>
    <x v="290"/>
    <x v="13"/>
    <x v="1"/>
    <n v="582.79999999999995"/>
    <n v="576.5"/>
    <n v="576.5"/>
    <d v="1899-12-30T13:15:00"/>
    <n v="6.2999999999999545"/>
    <n v="-6.2999999999999545"/>
    <n v="316"/>
    <n v="-1990.7999999999856"/>
    <n v="85"/>
    <n v="-2075.7999999999856"/>
    <s v="No"/>
    <n v="1.08098833218942E-2"/>
    <n v="197924.2"/>
  </r>
  <r>
    <x v="1"/>
    <x v="291"/>
    <x v="5"/>
    <x v="1"/>
    <n v="1292.5"/>
    <n v="1286.1500000000001"/>
    <n v="1286.1500000000001"/>
    <d v="1899-12-30T11:15:00"/>
    <n v="6.3499999999999091"/>
    <n v="-6.3499999999999091"/>
    <n v="313"/>
    <n v="-1987.5499999999715"/>
    <n v="186"/>
    <n v="-2173.5499999999715"/>
    <s v="No"/>
    <n v="4.9129593810444197E-3"/>
    <n v="197826.45000000004"/>
  </r>
  <r>
    <x v="1"/>
    <x v="291"/>
    <x v="0"/>
    <x v="0"/>
    <n v="1286.1500000000001"/>
    <n v="1292.5"/>
    <n v="1292.5"/>
    <d v="1899-12-30T11:00:00"/>
    <n v="6.3499999999999091"/>
    <n v="-6.3499999999999091"/>
    <n v="313"/>
    <n v="-1987.5499999999715"/>
    <n v="186"/>
    <n v="-2173.5499999999715"/>
    <s v="No"/>
    <n v="4.9372157213388099E-3"/>
    <n v="197826.45000000004"/>
  </r>
  <r>
    <x v="15"/>
    <x v="291"/>
    <x v="14"/>
    <x v="2"/>
    <n v="621"/>
    <n v="614.75"/>
    <n v="614.75"/>
    <d v="1899-12-30T12:00:00"/>
    <n v="6.25"/>
    <n v="-6.25"/>
    <n v="318"/>
    <n v="-1987.5"/>
    <n v="91"/>
    <n v="-2078.5"/>
    <s v="No"/>
    <n v="1.00644122383253E-2"/>
    <n v="197921.5"/>
  </r>
  <r>
    <x v="15"/>
    <x v="291"/>
    <x v="14"/>
    <x v="3"/>
    <n v="614.75"/>
    <n v="621"/>
    <n v="621"/>
    <d v="1899-12-30T13:30:00"/>
    <n v="6.25"/>
    <n v="-6.25"/>
    <n v="318"/>
    <n v="-1987.5"/>
    <n v="91"/>
    <n v="-2078.5"/>
    <s v="No"/>
    <n v="1.0166734444896301E-2"/>
    <n v="197921.5"/>
  </r>
  <r>
    <x v="30"/>
    <x v="291"/>
    <x v="4"/>
    <x v="3"/>
    <n v="285.05"/>
    <n v="286.89999999999998"/>
    <n v="286.89999999999998"/>
    <d v="1899-12-30T14:00:00"/>
    <n v="1.8499999999999659"/>
    <n v="-1.8499999999999659"/>
    <n v="1067"/>
    <n v="-1973.9499999999637"/>
    <n v="141"/>
    <n v="-2114.9499999999634"/>
    <s v="No"/>
    <n v="6.4900894579897096E-3"/>
    <n v="197885.05000000005"/>
  </r>
  <r>
    <x v="30"/>
    <x v="291"/>
    <x v="4"/>
    <x v="2"/>
    <n v="286.89999999999998"/>
    <n v="285.05"/>
    <n v="285.05"/>
    <d v="1899-12-30T13:15:00"/>
    <n v="1.8499999999999659"/>
    <n v="-1.8499999999999659"/>
    <n v="1067"/>
    <n v="-1973.9499999999637"/>
    <n v="141"/>
    <n v="-2114.9499999999634"/>
    <s v="No"/>
    <n v="6.4482398048099198E-3"/>
    <n v="197885.05000000005"/>
  </r>
  <r>
    <x v="34"/>
    <x v="292"/>
    <x v="13"/>
    <x v="1"/>
    <n v="205.85"/>
    <n v="204.6"/>
    <n v="211"/>
    <d v="1899-12-30T15:00:00"/>
    <n v="1.25"/>
    <n v="5.1500000000000057"/>
    <n v="1571"/>
    <n v="8090.6500000000087"/>
    <n v="151"/>
    <n v="7939.6500000000087"/>
    <s v="Yes"/>
    <n v="6.0723828030119003E-3"/>
    <n v="207939.65000000002"/>
  </r>
  <r>
    <x v="34"/>
    <x v="292"/>
    <x v="0"/>
    <x v="0"/>
    <n v="204.6"/>
    <n v="205.85"/>
    <n v="205.85"/>
    <d v="1899-12-30T12:30:00"/>
    <n v="1.25"/>
    <n v="-1.25"/>
    <n v="1571"/>
    <n v="-1963.75"/>
    <n v="149"/>
    <n v="-2112.75"/>
    <s v="No"/>
    <n v="6.1094819159335303E-3"/>
    <n v="197887.25"/>
  </r>
  <r>
    <x v="36"/>
    <x v="292"/>
    <x v="0"/>
    <x v="0"/>
    <n v="1030.1500000000001"/>
    <n v="1033.25"/>
    <n v="1033.25"/>
    <d v="1899-12-30T10:30:00"/>
    <n v="3.0999999999999091"/>
    <n v="-3.0999999999999091"/>
    <n v="640"/>
    <n v="-1983.9999999999418"/>
    <n v="304"/>
    <n v="-2287.9999999999418"/>
    <s v="No"/>
    <n v="3.0092704945880802E-3"/>
    <n v="197712.00000000006"/>
  </r>
  <r>
    <x v="36"/>
    <x v="292"/>
    <x v="6"/>
    <x v="1"/>
    <n v="1033.25"/>
    <n v="1030.1500000000001"/>
    <n v="1030.1500000000001"/>
    <d v="1899-12-30T10:30:00"/>
    <n v="3.0999999999999091"/>
    <n v="-3.0999999999999091"/>
    <n v="640"/>
    <n v="-1983.9999999999418"/>
    <n v="304"/>
    <n v="-2287.9999999999418"/>
    <s v="No"/>
    <n v="3.0002419549962798E-3"/>
    <n v="197712.00000000006"/>
  </r>
  <r>
    <x v="35"/>
    <x v="292"/>
    <x v="5"/>
    <x v="1"/>
    <n v="569.45000000000005"/>
    <n v="566.04999999999995"/>
    <n v="566.04999999999995"/>
    <d v="1899-12-30T11:00:00"/>
    <n v="3.4000000000000909"/>
    <n v="-3.4000000000000909"/>
    <n v="584"/>
    <n v="-1985.6000000000531"/>
    <n v="153"/>
    <n v="-2138.6000000000531"/>
    <s v="No"/>
    <n v="5.9706734568444799E-3"/>
    <n v="197861.39999999994"/>
  </r>
  <r>
    <x v="35"/>
    <x v="292"/>
    <x v="0"/>
    <x v="0"/>
    <n v="566.04999999999995"/>
    <n v="569.45000000000005"/>
    <n v="569.45000000000005"/>
    <d v="1899-12-30T11:00:00"/>
    <n v="3.4000000000000909"/>
    <n v="-3.4000000000000909"/>
    <n v="584"/>
    <n v="-1985.6000000000531"/>
    <n v="153"/>
    <n v="-2138.6000000000531"/>
    <s v="No"/>
    <n v="6.0065365250421198E-3"/>
    <n v="197861.39999999994"/>
  </r>
  <r>
    <x v="29"/>
    <x v="293"/>
    <x v="0"/>
    <x v="0"/>
    <n v="414.5"/>
    <n v="416.35"/>
    <n v="416.35"/>
    <d v="1899-12-30T13:30:00"/>
    <n v="1.8500000000000227"/>
    <n v="-1.8500000000000227"/>
    <n v="1067"/>
    <n v="-1973.9500000000244"/>
    <n v="204"/>
    <n v="-2177.9500000000244"/>
    <s v="No"/>
    <n v="4.4632086851629001E-3"/>
    <n v="197822.05"/>
  </r>
  <r>
    <x v="29"/>
    <x v="293"/>
    <x v="11"/>
    <x v="1"/>
    <n v="416.35"/>
    <n v="414.5"/>
    <n v="414.5"/>
    <d v="1899-12-30T13:30:00"/>
    <n v="1.8500000000000227"/>
    <n v="-1.8500000000000227"/>
    <n v="1067"/>
    <n v="-1973.9500000000244"/>
    <n v="204"/>
    <n v="-2177.9500000000244"/>
    <s v="No"/>
    <n v="4.4433769664945898E-3"/>
    <n v="197822.05"/>
  </r>
  <r>
    <x v="23"/>
    <x v="293"/>
    <x v="0"/>
    <x v="0"/>
    <n v="1079"/>
    <n v="1085.4000000000001"/>
    <n v="1085.4000000000001"/>
    <d v="1899-12-30T15:00:00"/>
    <n v="6.4000000000000909"/>
    <n v="-6.4000000000000909"/>
    <n v="311"/>
    <n v="-1990.4000000000283"/>
    <n v="155"/>
    <n v="-2145.4000000000283"/>
    <s v="No"/>
    <n v="5.93141797961084E-3"/>
    <n v="197854.59999999998"/>
  </r>
  <r>
    <x v="11"/>
    <x v="293"/>
    <x v="0"/>
    <x v="0"/>
    <n v="1303.0999999999999"/>
    <n v="1313"/>
    <n v="1306.5"/>
    <d v="1899-12-30T15:00:00"/>
    <n v="9.9000000000000909"/>
    <n v="-3.4000000000000909"/>
    <n v="201"/>
    <n v="-683.40000000001828"/>
    <n v="121"/>
    <n v="-804.40000000001828"/>
    <s v="No"/>
    <n v="7.5972680531042102E-3"/>
    <n v="199195.59999999998"/>
  </r>
  <r>
    <x v="12"/>
    <x v="293"/>
    <x v="0"/>
    <x v="0"/>
    <n v="169.6"/>
    <n v="170.3"/>
    <n v="170.3"/>
    <d v="1899-12-30T13:30:00"/>
    <n v="0.70000000000001705"/>
    <n v="-0.70000000000001705"/>
    <n v="2766"/>
    <n v="-1936.2000000000471"/>
    <n v="217"/>
    <n v="-2153.2000000000471"/>
    <s v="No"/>
    <n v="4.12735849056614E-3"/>
    <n v="197846.79999999996"/>
  </r>
  <r>
    <x v="12"/>
    <x v="293"/>
    <x v="11"/>
    <x v="1"/>
    <n v="170.3"/>
    <n v="169.6"/>
    <n v="170.95"/>
    <d v="1899-12-30T15:00:00"/>
    <n v="0.70000000000001705"/>
    <n v="0.64999999999997726"/>
    <n v="2766"/>
    <n v="1797.8999999999371"/>
    <n v="218"/>
    <n v="1579.8999999999371"/>
    <s v="Yes"/>
    <n v="4.1103934233706202E-3"/>
    <n v="201579.89999999994"/>
  </r>
  <r>
    <x v="32"/>
    <x v="293"/>
    <x v="6"/>
    <x v="1"/>
    <n v="507.45"/>
    <n v="504.3"/>
    <n v="505.2"/>
    <d v="1899-12-30T15:00:00"/>
    <n v="3.1499999999999773"/>
    <n v="-2.25"/>
    <n v="630"/>
    <n v="-1417.5"/>
    <n v="147"/>
    <n v="-1564.5"/>
    <s v="No"/>
    <n v="6.2075081288796496E-3"/>
    <n v="198435.5"/>
  </r>
  <r>
    <x v="32"/>
    <x v="293"/>
    <x v="0"/>
    <x v="0"/>
    <n v="504.3"/>
    <n v="507.45"/>
    <n v="507.45"/>
    <d v="1899-12-30T10:30:00"/>
    <n v="3.1499999999999773"/>
    <n v="-3.1499999999999773"/>
    <n v="630"/>
    <n v="-1984.4999999999857"/>
    <n v="147"/>
    <n v="-2131.4999999999854"/>
    <s v="No"/>
    <n v="6.2462819750148304E-3"/>
    <n v="197868.5"/>
  </r>
  <r>
    <x v="25"/>
    <x v="294"/>
    <x v="7"/>
    <x v="2"/>
    <n v="968.2"/>
    <n v="959.15"/>
    <n v="967.9"/>
    <d v="1899-12-30T15:00:00"/>
    <n v="9.0500000000000682"/>
    <n v="-0.30000000000006821"/>
    <n v="220"/>
    <n v="-66.000000000015007"/>
    <n v="98"/>
    <n v="-164.00000000001501"/>
    <s v="No"/>
    <n v="9.3472423053088897E-3"/>
    <n v="199835.99999999997"/>
  </r>
  <r>
    <x v="31"/>
    <x v="294"/>
    <x v="7"/>
    <x v="1"/>
    <n v="257.95"/>
    <n v="257.35000000000002"/>
    <n v="257.35000000000002"/>
    <d v="1899-12-30T11:15:00"/>
    <n v="0.59999999999996589"/>
    <n v="-0.59999999999996589"/>
    <n v="3210"/>
    <n v="-1925.9999999998904"/>
    <n v="381"/>
    <n v="-2306.9999999998904"/>
    <s v="No"/>
    <n v="2.3260321767783099E-3"/>
    <n v="197693.00000000012"/>
  </r>
  <r>
    <x v="31"/>
    <x v="294"/>
    <x v="0"/>
    <x v="0"/>
    <n v="257.35000000000002"/>
    <n v="257.95"/>
    <n v="257.95"/>
    <d v="1899-12-30T11:15:00"/>
    <n v="0.59999999999996589"/>
    <n v="-0.59999999999996589"/>
    <n v="3210"/>
    <n v="-1925.9999999998904"/>
    <n v="381"/>
    <n v="-2306.9999999998904"/>
    <s v="No"/>
    <n v="2.3314552166309099E-3"/>
    <n v="197693.00000000012"/>
  </r>
  <r>
    <x v="33"/>
    <x v="294"/>
    <x v="0"/>
    <x v="0"/>
    <n v="176.95"/>
    <n v="177.9"/>
    <n v="177.9"/>
    <d v="1899-12-30T15:00:00"/>
    <n v="0.95000000000001705"/>
    <n v="-0.95000000000001705"/>
    <n v="2055"/>
    <n v="-1952.250000000035"/>
    <n v="168"/>
    <n v="-2120.250000000035"/>
    <s v="No"/>
    <n v="5.3687482339644897E-3"/>
    <n v="197879.74999999997"/>
  </r>
  <r>
    <x v="13"/>
    <x v="294"/>
    <x v="0"/>
    <x v="0"/>
    <n v="891.65"/>
    <n v="894"/>
    <n v="881.8"/>
    <d v="1899-12-30T15:00:00"/>
    <n v="2.3500000000000227"/>
    <n v="9.8500000000000227"/>
    <n v="842"/>
    <n v="8293.7000000000189"/>
    <n v="344"/>
    <n v="7949.7000000000189"/>
    <s v="Yes"/>
    <n v="2.6355632815566899E-3"/>
    <n v="207949.7"/>
  </r>
  <r>
    <x v="10"/>
    <x v="294"/>
    <x v="0"/>
    <x v="0"/>
    <n v="3925.6"/>
    <n v="3940.25"/>
    <n v="3940.25"/>
    <d v="1899-12-30T10:15:00"/>
    <n v="14.650000000000091"/>
    <n v="-14.650000000000091"/>
    <n v="136"/>
    <n v="-1992.4000000000124"/>
    <n v="247"/>
    <n v="-2239.4000000000124"/>
    <s v="No"/>
    <n v="3.7319135928266002E-3"/>
    <n v="197760.59999999998"/>
  </r>
  <r>
    <x v="10"/>
    <x v="294"/>
    <x v="9"/>
    <x v="1"/>
    <n v="3940.25"/>
    <n v="3925.6"/>
    <n v="3925.6"/>
    <d v="1899-12-30T10:15:00"/>
    <n v="14.650000000000091"/>
    <n v="-14.650000000000091"/>
    <n v="136"/>
    <n v="-1992.4000000000124"/>
    <n v="247"/>
    <n v="-2239.4000000000124"/>
    <s v="No"/>
    <n v="3.7180381955459899E-3"/>
    <n v="197760.59999999998"/>
  </r>
  <r>
    <x v="8"/>
    <x v="295"/>
    <x v="9"/>
    <x v="2"/>
    <n v="553.85"/>
    <n v="548.70000000000005"/>
    <n v="576.20000000000005"/>
    <d v="1899-12-30T15:00:00"/>
    <n v="5.1499999999999773"/>
    <n v="22.350000000000023"/>
    <n v="386"/>
    <n v="8627.1000000000095"/>
    <n v="101"/>
    <n v="8526.1000000000095"/>
    <s v="Yes"/>
    <n v="9.2985465378712193E-3"/>
    <n v="208526.1"/>
  </r>
  <r>
    <x v="13"/>
    <x v="295"/>
    <x v="0"/>
    <x v="2"/>
    <n v="893.85"/>
    <n v="891.05"/>
    <n v="893"/>
    <d v="1899-12-30T15:00:00"/>
    <n v="2.8000000000000682"/>
    <n v="-0.85000000000002274"/>
    <n v="708"/>
    <n v="-601.8000000000161"/>
    <n v="291"/>
    <n v="-892.8000000000161"/>
    <s v="No"/>
    <n v="3.1325166414947299E-3"/>
    <n v="199107.19999999998"/>
  </r>
  <r>
    <x v="20"/>
    <x v="296"/>
    <x v="0"/>
    <x v="2"/>
    <n v="1152"/>
    <n v="1143.95"/>
    <n v="1150"/>
    <d v="1899-12-30T15:00:00"/>
    <n v="8.0499999999999545"/>
    <n v="-2"/>
    <n v="247"/>
    <n v="-494"/>
    <n v="131"/>
    <n v="-625"/>
    <s v="No"/>
    <n v="6.98784722222218E-3"/>
    <n v="199375"/>
  </r>
  <r>
    <x v="19"/>
    <x v="296"/>
    <x v="9"/>
    <x v="0"/>
    <n v="1826.1"/>
    <n v="1839.45"/>
    <n v="1825.2"/>
    <d v="1899-12-30T15:00:00"/>
    <n v="13.350000000000136"/>
    <n v="0.89999999999986358"/>
    <n v="149"/>
    <n v="134.09999999997967"/>
    <n v="126"/>
    <n v="8.0999999999796728"/>
    <s v="Yes"/>
    <n v="7.3106620666995997E-3"/>
    <n v="200008.09999999998"/>
  </r>
  <r>
    <x v="34"/>
    <x v="296"/>
    <x v="9"/>
    <x v="0"/>
    <n v="207.15"/>
    <n v="209.9"/>
    <n v="207.8"/>
    <d v="1899-12-30T15:00:00"/>
    <n v="2.75"/>
    <n v="-0.65000000000000568"/>
    <n v="721"/>
    <n v="-468.65000000000407"/>
    <n v="69"/>
    <n v="-537.65000000000407"/>
    <s v="No"/>
    <n v="1.3275404296403601E-2"/>
    <n v="199462.35"/>
  </r>
  <r>
    <x v="4"/>
    <x v="296"/>
    <x v="3"/>
    <x v="3"/>
    <n v="264.64999999999998"/>
    <n v="266.5"/>
    <n v="266.5"/>
    <d v="1899-12-30T14:30:00"/>
    <n v="1.8500000000000227"/>
    <n v="-1.8500000000000227"/>
    <n v="1067"/>
    <n v="-1973.9500000000244"/>
    <n v="131"/>
    <n v="-2104.9500000000244"/>
    <s v="No"/>
    <n v="6.9903646325336199E-3"/>
    <n v="197895.05"/>
  </r>
  <r>
    <x v="4"/>
    <x v="296"/>
    <x v="3"/>
    <x v="2"/>
    <n v="266.5"/>
    <n v="264.64999999999998"/>
    <n v="264.64999999999998"/>
    <d v="1899-12-30T10:45:00"/>
    <n v="1.8500000000000227"/>
    <n v="-1.8500000000000227"/>
    <n v="1067"/>
    <n v="-1973.9500000000244"/>
    <n v="131"/>
    <n v="-2104.9500000000244"/>
    <s v="No"/>
    <n v="6.9418386491558104E-3"/>
    <n v="197895.05"/>
  </r>
  <r>
    <x v="35"/>
    <x v="296"/>
    <x v="5"/>
    <x v="1"/>
    <n v="572.5"/>
    <n v="569"/>
    <n v="580"/>
    <d v="1899-12-30T15:00:00"/>
    <n v="3.5"/>
    <n v="7.5"/>
    <n v="567"/>
    <n v="4252.5"/>
    <n v="151"/>
    <n v="4101.5"/>
    <s v="Yes"/>
    <n v="6.1135371179039302E-3"/>
    <n v="204101.5"/>
  </r>
  <r>
    <x v="35"/>
    <x v="296"/>
    <x v="0"/>
    <x v="0"/>
    <n v="569"/>
    <n v="572.5"/>
    <n v="572.5"/>
    <d v="1899-12-30T11:00:00"/>
    <n v="3.5"/>
    <n v="-3.5"/>
    <n v="567"/>
    <n v="-1984.5"/>
    <n v="149"/>
    <n v="-2133.5"/>
    <s v="No"/>
    <n v="6.1511423550087898E-3"/>
    <n v="197866.5"/>
  </r>
  <r>
    <x v="14"/>
    <x v="296"/>
    <x v="0"/>
    <x v="0"/>
    <n v="938.7"/>
    <n v="947.55"/>
    <n v="932.95"/>
    <d v="1899-12-30T15:00:00"/>
    <n v="8.8499999999999091"/>
    <n v="5.75"/>
    <n v="225"/>
    <n v="1293.75"/>
    <n v="97"/>
    <n v="1196.75"/>
    <s v="Yes"/>
    <n v="9.4279322467240995E-3"/>
    <n v="201196.75"/>
  </r>
  <r>
    <x v="16"/>
    <x v="297"/>
    <x v="11"/>
    <x v="3"/>
    <n v="367.05"/>
    <n v="369.2"/>
    <n v="369.2"/>
    <d v="1899-12-30T13:30:00"/>
    <n v="2.1499999999999773"/>
    <n v="-2.1499999999999773"/>
    <n v="920"/>
    <n v="-1977.9999999999791"/>
    <n v="156"/>
    <n v="-2133.9999999999791"/>
    <s v="No"/>
    <n v="5.8575126004630903E-3"/>
    <n v="197866.00000000003"/>
  </r>
  <r>
    <x v="16"/>
    <x v="297"/>
    <x v="11"/>
    <x v="2"/>
    <n v="369.2"/>
    <n v="367.05"/>
    <n v="367.05"/>
    <d v="1899-12-30T13:30:00"/>
    <n v="2.1499999999999773"/>
    <n v="-2.1499999999999773"/>
    <n v="920"/>
    <n v="-1977.9999999999791"/>
    <n v="156"/>
    <n v="-2133.9999999999791"/>
    <s v="No"/>
    <n v="5.8234019501624502E-3"/>
    <n v="197866.00000000003"/>
  </r>
  <r>
    <x v="19"/>
    <x v="297"/>
    <x v="13"/>
    <x v="0"/>
    <n v="1812.1"/>
    <n v="1817.4"/>
    <n v="1803.5"/>
    <d v="1899-12-30T15:00:00"/>
    <n v="5.3000000000001819"/>
    <n v="8.5999999999999091"/>
    <n v="375"/>
    <n v="3224.9999999999659"/>
    <n v="312"/>
    <n v="2912.9999999999659"/>
    <s v="Yes"/>
    <n v="2.9247834004746901E-3"/>
    <n v="202912.99999999997"/>
  </r>
  <r>
    <x v="28"/>
    <x v="297"/>
    <x v="14"/>
    <x v="3"/>
    <n v="303.39999999999998"/>
    <n v="305.5"/>
    <n v="295.5"/>
    <d v="1899-12-30T15:00:00"/>
    <n v="2.1000000000000227"/>
    <n v="7.8999999999999773"/>
    <n v="942"/>
    <n v="7441.7999999999784"/>
    <n v="130"/>
    <n v="7311.7999999999784"/>
    <s v="Yes"/>
    <n v="6.9215557020435798E-3"/>
    <n v="207311.8"/>
  </r>
  <r>
    <x v="28"/>
    <x v="297"/>
    <x v="14"/>
    <x v="2"/>
    <n v="305.5"/>
    <n v="303.39999999999998"/>
    <n v="303.39999999999998"/>
    <d v="1899-12-30T12:00:00"/>
    <n v="2.1000000000000227"/>
    <n v="-2.1000000000000227"/>
    <n v="942"/>
    <n v="-1978.2000000000214"/>
    <n v="132"/>
    <n v="-2110.2000000000216"/>
    <s v="No"/>
    <n v="6.8739770867431204E-3"/>
    <n v="197889.8"/>
  </r>
  <r>
    <x v="26"/>
    <x v="298"/>
    <x v="3"/>
    <x v="2"/>
    <n v="279.5"/>
    <n v="278.10000000000002"/>
    <n v="278.10000000000002"/>
    <d v="1899-12-30T10:45:00"/>
    <n v="1.3999999999999773"/>
    <n v="-1.3999999999999773"/>
    <n v="1405"/>
    <n v="-1966.9999999999682"/>
    <n v="181"/>
    <n v="-2147.9999999999682"/>
    <s v="No"/>
    <n v="5.00894454382818E-3"/>
    <n v="197852.00000000003"/>
  </r>
  <r>
    <x v="26"/>
    <x v="298"/>
    <x v="3"/>
    <x v="3"/>
    <n v="278.10000000000002"/>
    <n v="279.5"/>
    <n v="278.05"/>
    <d v="1899-12-30T15:00:00"/>
    <n v="1.3999999999999773"/>
    <n v="5.0000000000011369E-2"/>
    <n v="1405"/>
    <n v="70.250000000015973"/>
    <n v="180"/>
    <n v="-109.74999999998403"/>
    <s v="No"/>
    <n v="5.0341603739661204E-3"/>
    <n v="199890.25000000003"/>
  </r>
  <r>
    <x v="23"/>
    <x v="298"/>
    <x v="0"/>
    <x v="2"/>
    <n v="1079.75"/>
    <n v="1074.05"/>
    <n v="1093.2"/>
    <d v="1899-12-30T15:00:00"/>
    <n v="5.7000000000000455"/>
    <n v="13.450000000000045"/>
    <n v="349"/>
    <n v="4694.0500000000156"/>
    <n v="175"/>
    <n v="4519.0500000000156"/>
    <s v="Yes"/>
    <n v="5.2789997684649604E-3"/>
    <n v="204519.05000000002"/>
  </r>
  <r>
    <x v="21"/>
    <x v="298"/>
    <x v="9"/>
    <x v="0"/>
    <n v="1898.1"/>
    <n v="1903.25"/>
    <n v="1903.25"/>
    <d v="1899-12-30T14:30:00"/>
    <n v="5.1500000000000909"/>
    <n v="-5.1500000000000909"/>
    <n v="386"/>
    <n v="-1987.9000000000351"/>
    <n v="338"/>
    <n v="-2325.9000000000351"/>
    <s v="No"/>
    <n v="2.71323955534487E-3"/>
    <n v="197674.09999999998"/>
  </r>
  <r>
    <x v="28"/>
    <x v="298"/>
    <x v="9"/>
    <x v="2"/>
    <n v="306.95"/>
    <n v="302.85000000000002"/>
    <n v="308.2"/>
    <d v="1899-12-30T15:00:00"/>
    <n v="4.0999999999999659"/>
    <n v="1.25"/>
    <n v="485"/>
    <n v="606.25"/>
    <n v="69"/>
    <n v="537.25"/>
    <s v="Yes"/>
    <n v="1.33572243036324E-2"/>
    <n v="200537.25"/>
  </r>
  <r>
    <x v="13"/>
    <x v="298"/>
    <x v="0"/>
    <x v="2"/>
    <n v="908"/>
    <n v="904.8"/>
    <n v="908"/>
    <d v="1899-12-30T15:00:00"/>
    <n v="3.2000000000000455"/>
    <n v="0"/>
    <n v="620"/>
    <n v="0"/>
    <n v="259"/>
    <n v="-259"/>
    <s v="No"/>
    <n v="3.52422907488992E-3"/>
    <n v="199741"/>
  </r>
  <r>
    <x v="29"/>
    <x v="299"/>
    <x v="0"/>
    <x v="0"/>
    <n v="387.55"/>
    <n v="394.55"/>
    <n v="385.7"/>
    <d v="1899-12-30T15:00:00"/>
    <n v="7"/>
    <n v="1.8500000000000227"/>
    <n v="284"/>
    <n v="525.40000000000646"/>
    <n v="51"/>
    <n v="474.40000000000646"/>
    <s v="Yes"/>
    <n v="1.80621855244485E-2"/>
    <n v="200474.4"/>
  </r>
  <r>
    <x v="38"/>
    <x v="299"/>
    <x v="0"/>
    <x v="2"/>
    <n v="431.45"/>
    <n v="428"/>
    <n v="433.9"/>
    <d v="1899-12-30T15:00:00"/>
    <n v="3.4499999999999886"/>
    <n v="2.4499999999999886"/>
    <n v="575"/>
    <n v="1408.7499999999934"/>
    <n v="115"/>
    <n v="1293.7499999999934"/>
    <s v="Yes"/>
    <n v="7.99629157492175E-3"/>
    <n v="201293.75"/>
  </r>
  <r>
    <x v="21"/>
    <x v="299"/>
    <x v="2"/>
    <x v="1"/>
    <n v="1912.55"/>
    <n v="1906.6"/>
    <n v="1926"/>
    <d v="1899-12-30T15:00:00"/>
    <n v="5.9500000000000455"/>
    <n v="13.450000000000045"/>
    <n v="334"/>
    <n v="4492.3000000000156"/>
    <n v="295"/>
    <n v="4197.3000000000156"/>
    <s v="Yes"/>
    <n v="3.1110297769993199E-3"/>
    <n v="204197.30000000002"/>
  </r>
  <r>
    <x v="21"/>
    <x v="299"/>
    <x v="6"/>
    <x v="0"/>
    <n v="1906.6"/>
    <n v="1912.55"/>
    <n v="1912.55"/>
    <d v="1899-12-30T11:45:00"/>
    <n v="5.9500000000000455"/>
    <n v="-5.9500000000000455"/>
    <n v="334"/>
    <n v="-1987.3000000000152"/>
    <n v="294"/>
    <n v="-2281.3000000000152"/>
    <s v="No"/>
    <n v="3.1207384873597199E-3"/>
    <n v="197718.69999999998"/>
  </r>
  <r>
    <x v="5"/>
    <x v="299"/>
    <x v="5"/>
    <x v="0"/>
    <n v="1130.05"/>
    <n v="1132.8"/>
    <n v="1132.8"/>
    <d v="1899-12-30T11:45:00"/>
    <n v="2.75"/>
    <n v="-2.75"/>
    <n v="721"/>
    <n v="-1982.75"/>
    <n v="376"/>
    <n v="-2358.75"/>
    <s v="No"/>
    <n v="2.4335206406796198E-3"/>
    <n v="197641.25"/>
  </r>
  <r>
    <x v="5"/>
    <x v="299"/>
    <x v="2"/>
    <x v="1"/>
    <n v="1132.8"/>
    <n v="1130.05"/>
    <n v="1130.05"/>
    <d v="1899-12-30T11:45:00"/>
    <n v="2.75"/>
    <n v="-2.75"/>
    <n v="721"/>
    <n v="-1982.75"/>
    <n v="376"/>
    <n v="-2358.75"/>
    <s v="No"/>
    <n v="2.4276129943502801E-3"/>
    <n v="197641.25"/>
  </r>
  <r>
    <x v="18"/>
    <x v="300"/>
    <x v="3"/>
    <x v="2"/>
    <n v="2133.1999999999998"/>
    <n v="2125.15"/>
    <n v="2125.15"/>
    <d v="1899-12-30T10:45:00"/>
    <n v="8.0499999999997272"/>
    <n v="-8.0499999999997272"/>
    <n v="247"/>
    <n v="-1988.3499999999326"/>
    <n v="242"/>
    <n v="-2230.3499999999326"/>
    <s v="No"/>
    <n v="3.7736733545845301E-3"/>
    <n v="197769.65000000008"/>
  </r>
  <r>
    <x v="18"/>
    <x v="300"/>
    <x v="3"/>
    <x v="3"/>
    <n v="2125.15"/>
    <n v="2133.1999999999998"/>
    <n v="2124.5500000000002"/>
    <d v="1899-12-30T15:00:00"/>
    <n v="8.0499999999997272"/>
    <n v="0.59999999999990905"/>
    <n v="247"/>
    <n v="148.19999999997754"/>
    <n v="242"/>
    <n v="-93.800000000022465"/>
    <s v="No"/>
    <n v="3.78796790814753E-3"/>
    <n v="199906.19999999998"/>
  </r>
  <r>
    <x v="22"/>
    <x v="300"/>
    <x v="9"/>
    <x v="0"/>
    <n v="331.7"/>
    <n v="333.25"/>
    <n v="330.8"/>
    <d v="1899-12-30T15:00:00"/>
    <n v="1.5500000000000114"/>
    <n v="0.89999999999997726"/>
    <n v="1271"/>
    <n v="1143.899999999971"/>
    <n v="194"/>
    <n v="949.89999999997099"/>
    <s v="Yes"/>
    <n v="4.6728971962617201E-3"/>
    <n v="200949.89999999997"/>
  </r>
  <r>
    <x v="21"/>
    <x v="300"/>
    <x v="15"/>
    <x v="3"/>
    <n v="1930.45"/>
    <n v="1938.5"/>
    <n v="1938.5"/>
    <d v="1899-12-30T14:00:00"/>
    <n v="8.0499999999999545"/>
    <n v="-8.0499999999999545"/>
    <n v="247"/>
    <n v="-1988.3499999999888"/>
    <n v="220"/>
    <n v="-2208.3499999999885"/>
    <s v="No"/>
    <n v="4.1700121733274399E-3"/>
    <n v="197791.65000000002"/>
  </r>
  <r>
    <x v="21"/>
    <x v="300"/>
    <x v="15"/>
    <x v="2"/>
    <n v="1938.5"/>
    <n v="1930.45"/>
    <n v="1930.45"/>
    <d v="1899-12-30T13:00:00"/>
    <n v="8.0499999999999545"/>
    <n v="-8.0499999999999545"/>
    <n v="247"/>
    <n v="-1988.3499999999888"/>
    <n v="220"/>
    <n v="-2208.3499999999885"/>
    <s v="No"/>
    <n v="4.1526953830280898E-3"/>
    <n v="197791.65000000002"/>
  </r>
  <r>
    <x v="32"/>
    <x v="300"/>
    <x v="3"/>
    <x v="3"/>
    <n v="513.5"/>
    <n v="517.4"/>
    <n v="511.05"/>
    <d v="1899-12-30T15:00:00"/>
    <n v="3.8999999999999773"/>
    <n v="2.4499999999999886"/>
    <n v="509"/>
    <n v="1247.0499999999943"/>
    <n v="120"/>
    <n v="1127.0499999999943"/>
    <s v="Yes"/>
    <n v="7.5949367088607202E-3"/>
    <n v="201127.05"/>
  </r>
  <r>
    <x v="32"/>
    <x v="300"/>
    <x v="3"/>
    <x v="2"/>
    <n v="517.4"/>
    <n v="513.5"/>
    <n v="513.5"/>
    <d v="1899-12-30T10:45:00"/>
    <n v="3.8999999999999773"/>
    <n v="-3.8999999999999773"/>
    <n v="509"/>
    <n v="-1985.0999999999885"/>
    <n v="121"/>
    <n v="-2106.0999999999885"/>
    <s v="No"/>
    <n v="7.5376884422110099E-3"/>
    <n v="197893.90000000002"/>
  </r>
  <r>
    <x v="20"/>
    <x v="301"/>
    <x v="17"/>
    <x v="3"/>
    <n v="1159"/>
    <n v="1166.75"/>
    <n v="1155.6500000000001"/>
    <d v="1899-12-30T15:00:00"/>
    <n v="7.75"/>
    <n v="3.3499999999999091"/>
    <n v="257"/>
    <n v="860.94999999997663"/>
    <n v="137"/>
    <n v="723.94999999997663"/>
    <s v="Yes"/>
    <n v="6.6867989646246804E-3"/>
    <n v="200723.94999999998"/>
  </r>
  <r>
    <x v="20"/>
    <x v="301"/>
    <x v="17"/>
    <x v="2"/>
    <n v="1166.75"/>
    <n v="1159"/>
    <n v="1159"/>
    <d v="1899-12-30T13:45:00"/>
    <n v="7.75"/>
    <n v="-7.75"/>
    <n v="257"/>
    <n v="-1991.75"/>
    <n v="138"/>
    <n v="-2129.75"/>
    <s v="No"/>
    <n v="6.6423826869509298E-3"/>
    <n v="197870.25"/>
  </r>
  <r>
    <x v="25"/>
    <x v="301"/>
    <x v="7"/>
    <x v="0"/>
    <n v="952.2"/>
    <n v="956.45"/>
    <n v="947.75"/>
    <d v="1899-12-30T15:00:00"/>
    <n v="4.25"/>
    <n v="4.4500000000000455"/>
    <n v="468"/>
    <n v="2082.6000000000213"/>
    <n v="205"/>
    <n v="1877.6000000000213"/>
    <s v="Yes"/>
    <n v="4.46334803612686E-3"/>
    <n v="201877.60000000003"/>
  </r>
  <r>
    <x v="17"/>
    <x v="301"/>
    <x v="8"/>
    <x v="0"/>
    <n v="3755"/>
    <n v="3769.45"/>
    <n v="3716.25"/>
    <d v="1899-12-30T15:00:00"/>
    <n v="14.449999999999818"/>
    <n v="38.75"/>
    <n v="138"/>
    <n v="5347.5"/>
    <n v="238"/>
    <n v="5109.5"/>
    <s v="Yes"/>
    <n v="3.8482023968042099E-3"/>
    <n v="205109.5"/>
  </r>
  <r>
    <x v="1"/>
    <x v="301"/>
    <x v="9"/>
    <x v="0"/>
    <n v="1391.65"/>
    <n v="1396.7"/>
    <n v="1396.7"/>
    <d v="1899-12-30T14:00:00"/>
    <n v="5.0499999999999545"/>
    <n v="-5.0499999999999545"/>
    <n v="394"/>
    <n v="-1989.6999999999821"/>
    <n v="253"/>
    <n v="-2242.6999999999821"/>
    <s v="No"/>
    <n v="3.6287859734846798E-3"/>
    <n v="197757.30000000002"/>
  </r>
  <r>
    <x v="1"/>
    <x v="301"/>
    <x v="1"/>
    <x v="1"/>
    <n v="1396.7"/>
    <n v="1391.65"/>
    <n v="1391.65"/>
    <d v="1899-12-30T15:00:00"/>
    <n v="5.0499999999999545"/>
    <n v="-5.0499999999999545"/>
    <n v="394"/>
    <n v="-1989.6999999999821"/>
    <n v="253"/>
    <n v="-2242.6999999999821"/>
    <s v="No"/>
    <n v="3.61566549724347E-3"/>
    <n v="197757.30000000002"/>
  </r>
  <r>
    <x v="7"/>
    <x v="302"/>
    <x v="0"/>
    <x v="0"/>
    <n v="744.05"/>
    <n v="750.1"/>
    <n v="745.9"/>
    <d v="1899-12-30T15:00:00"/>
    <n v="6.0500000000000682"/>
    <n v="-1.8500000000000227"/>
    <n v="329"/>
    <n v="-608.65000000000748"/>
    <n v="113"/>
    <n v="-721.65000000000748"/>
    <s v="No"/>
    <n v="8.1311739802433607E-3"/>
    <n v="199278.35"/>
  </r>
  <r>
    <x v="20"/>
    <x v="303"/>
    <x v="0"/>
    <x v="2"/>
    <n v="1154.25"/>
    <n v="1151.5999999999999"/>
    <n v="1167.45"/>
    <d v="1899-12-30T15:00:00"/>
    <n v="2.6500000000000909"/>
    <n v="13.200000000000045"/>
    <n v="748"/>
    <n v="9873.6000000000349"/>
    <n v="400"/>
    <n v="9473.6000000000349"/>
    <s v="Yes"/>
    <n v="2.2958631145766398E-3"/>
    <n v="209473.60000000003"/>
  </r>
  <r>
    <x v="0"/>
    <x v="303"/>
    <x v="9"/>
    <x v="3"/>
    <n v="2764.85"/>
    <n v="2779.95"/>
    <n v="2764"/>
    <d v="1899-12-30T15:00:00"/>
    <n v="15.099999999999909"/>
    <n v="0.84999999999990905"/>
    <n v="132"/>
    <n v="112.19999999998799"/>
    <n v="168"/>
    <n v="-55.800000000012005"/>
    <s v="No"/>
    <n v="5.4614174367505998E-3"/>
    <n v="199944.19999999998"/>
  </r>
  <r>
    <x v="0"/>
    <x v="303"/>
    <x v="9"/>
    <x v="2"/>
    <n v="2779.95"/>
    <n v="2764.85"/>
    <n v="2764.85"/>
    <d v="1899-12-30T10:15:00"/>
    <n v="15.099999999999909"/>
    <n v="-15.099999999999909"/>
    <n v="132"/>
    <n v="-1993.199999999988"/>
    <n v="169"/>
    <n v="-2162.199999999988"/>
    <s v="No"/>
    <n v="5.4317523696468997E-3"/>
    <n v="197837.80000000002"/>
  </r>
  <r>
    <x v="18"/>
    <x v="303"/>
    <x v="9"/>
    <x v="0"/>
    <n v="2060.5"/>
    <n v="2070.1"/>
    <n v="2060.0500000000002"/>
    <d v="1899-12-30T15:00:00"/>
    <n v="9.5999999999999091"/>
    <n v="0.4499999999998181"/>
    <n v="207"/>
    <n v="93.149999999962347"/>
    <n v="197"/>
    <n v="-103.85000000003765"/>
    <s v="No"/>
    <n v="4.6590633341421503E-3"/>
    <n v="199896.14999999997"/>
  </r>
  <r>
    <x v="9"/>
    <x v="303"/>
    <x v="15"/>
    <x v="3"/>
    <n v="30649.599999999999"/>
    <n v="30808.85"/>
    <n v="30691.95"/>
    <d v="1899-12-30T15:00:00"/>
    <n v="159.25"/>
    <n v="-42.350000000002183"/>
    <n v="12"/>
    <n v="-508.20000000002619"/>
    <n v="170"/>
    <n v="-678.20000000002619"/>
    <s v="No"/>
    <n v="5.1958263729379797E-3"/>
    <n v="199321.8"/>
  </r>
  <r>
    <x v="9"/>
    <x v="303"/>
    <x v="15"/>
    <x v="2"/>
    <n v="30808.85"/>
    <n v="30649.599999999999"/>
    <n v="30649.599999999999"/>
    <d v="1899-12-30T13:00:00"/>
    <n v="159.25"/>
    <n v="-159.25"/>
    <n v="12"/>
    <n v="-1911"/>
    <n v="170"/>
    <n v="-2081"/>
    <s v="No"/>
    <n v="5.1689693058974903E-3"/>
    <n v="197919"/>
  </r>
  <r>
    <x v="28"/>
    <x v="303"/>
    <x v="9"/>
    <x v="0"/>
    <n v="308.10000000000002"/>
    <n v="310.35000000000002"/>
    <n v="310.35000000000002"/>
    <d v="1899-12-30T12:45:00"/>
    <n v="2.25"/>
    <n v="-2.25"/>
    <n v="879"/>
    <n v="-1977.75"/>
    <n v="126"/>
    <n v="-2103.75"/>
    <s v="No"/>
    <n v="7.3028237585199603E-3"/>
    <n v="197896.25"/>
  </r>
  <r>
    <x v="28"/>
    <x v="303"/>
    <x v="16"/>
    <x v="1"/>
    <n v="310.35000000000002"/>
    <n v="308.10000000000002"/>
    <n v="308.10000000000002"/>
    <d v="1899-12-30T14:15:00"/>
    <n v="2.25"/>
    <n v="-2.25"/>
    <n v="879"/>
    <n v="-1977.75"/>
    <n v="126"/>
    <n v="-2103.75"/>
    <s v="No"/>
    <n v="7.2498791686805199E-3"/>
    <n v="197896.25"/>
  </r>
  <r>
    <x v="27"/>
    <x v="303"/>
    <x v="3"/>
    <x v="0"/>
    <n v="9238.5"/>
    <n v="9278"/>
    <n v="9201.4"/>
    <d v="1899-12-30T15:00:00"/>
    <n v="39.5"/>
    <n v="37.100000000000364"/>
    <n v="50"/>
    <n v="1855.0000000000182"/>
    <n v="213"/>
    <n v="1642.0000000000182"/>
    <s v="Yes"/>
    <n v="4.2755858635059804E-3"/>
    <n v="201642.00000000003"/>
  </r>
  <r>
    <x v="18"/>
    <x v="304"/>
    <x v="15"/>
    <x v="2"/>
    <n v="2086.9499999999998"/>
    <n v="2077.6999999999998"/>
    <n v="2077.6999999999998"/>
    <d v="1899-12-30T13:00:00"/>
    <n v="9.25"/>
    <n v="-9.25"/>
    <n v="215"/>
    <n v="-1988.75"/>
    <n v="206"/>
    <n v="-2194.75"/>
    <s v="No"/>
    <n v="4.4323055176214102E-3"/>
    <n v="197805.25"/>
  </r>
  <r>
    <x v="18"/>
    <x v="304"/>
    <x v="15"/>
    <x v="3"/>
    <n v="2077.6999999999998"/>
    <n v="2086.9499999999998"/>
    <n v="2086.9499999999998"/>
    <d v="1899-12-30T13:00:00"/>
    <n v="9.25"/>
    <n v="-9.25"/>
    <n v="215"/>
    <n v="-1988.75"/>
    <n v="206"/>
    <n v="-2194.75"/>
    <s v="No"/>
    <n v="4.4520383115945498E-3"/>
    <n v="197805.25"/>
  </r>
  <r>
    <x v="28"/>
    <x v="304"/>
    <x v="15"/>
    <x v="0"/>
    <n v="307.7"/>
    <n v="309.35000000000002"/>
    <n v="309.35000000000002"/>
    <d v="1899-12-30T15:15:00"/>
    <n v="1.6500000000000341"/>
    <n v="-1.6500000000000341"/>
    <n v="1195"/>
    <n v="-1971.7500000000407"/>
    <n v="170"/>
    <n v="-2141.7500000000409"/>
    <s v="No"/>
    <n v="5.3623659408515902E-3"/>
    <n v="197858.24999999997"/>
  </r>
  <r>
    <x v="13"/>
    <x v="304"/>
    <x v="15"/>
    <x v="2"/>
    <n v="936.65"/>
    <n v="933.6"/>
    <n v="933.6"/>
    <d v="1899-12-30T13:00:00"/>
    <n v="3.0499999999999545"/>
    <n v="-3.0499999999999545"/>
    <n v="650"/>
    <n v="-1982.4999999999704"/>
    <n v="280"/>
    <n v="-2262.4999999999704"/>
    <s v="No"/>
    <n v="3.25628569903374E-3"/>
    <n v="197737.50000000003"/>
  </r>
  <r>
    <x v="13"/>
    <x v="304"/>
    <x v="15"/>
    <x v="3"/>
    <n v="933.6"/>
    <n v="936.65"/>
    <n v="936.65"/>
    <d v="1899-12-30T13:30:00"/>
    <n v="3.0499999999999545"/>
    <n v="-3.0499999999999545"/>
    <n v="650"/>
    <n v="-1982.4999999999704"/>
    <n v="280"/>
    <n v="-2262.4999999999704"/>
    <s v="No"/>
    <n v="3.2669237360753601E-3"/>
    <n v="197737.50000000003"/>
  </r>
  <r>
    <x v="35"/>
    <x v="304"/>
    <x v="0"/>
    <x v="0"/>
    <n v="596.35"/>
    <n v="603"/>
    <n v="593.95000000000005"/>
    <d v="1899-12-30T15:00:00"/>
    <n v="6.6499999999999773"/>
    <n v="2.3999999999999773"/>
    <n v="299"/>
    <n v="717.5999999999932"/>
    <n v="82"/>
    <n v="635.5999999999932"/>
    <s v="Yes"/>
    <n v="1.11511696151588E-2"/>
    <n v="200635.6"/>
  </r>
  <r>
    <x v="9"/>
    <x v="305"/>
    <x v="9"/>
    <x v="0"/>
    <n v="31033.25"/>
    <n v="31111.95"/>
    <n v="31111.95"/>
    <d v="1899-12-30T12:30:00"/>
    <n v="78.700000000000728"/>
    <n v="-78.700000000000728"/>
    <n v="25"/>
    <n v="-1967.5000000000182"/>
    <n v="358"/>
    <n v="-2325.5000000000182"/>
    <s v="No"/>
    <n v="2.53598962403231E-3"/>
    <n v="197674.49999999997"/>
  </r>
  <r>
    <x v="9"/>
    <x v="305"/>
    <x v="13"/>
    <x v="1"/>
    <n v="31111.95"/>
    <n v="31033.25"/>
    <n v="31320.5"/>
    <d v="1899-12-30T15:00:00"/>
    <n v="78.700000000000728"/>
    <n v="208.54999999999927"/>
    <n v="25"/>
    <n v="5213.7499999999818"/>
    <n v="359"/>
    <n v="4854.7499999999818"/>
    <s v="Yes"/>
    <n v="2.5295746489693099E-3"/>
    <n v="204854.74999999997"/>
  </r>
  <r>
    <x v="19"/>
    <x v="305"/>
    <x v="6"/>
    <x v="2"/>
    <n v="1848.8"/>
    <n v="1842.6"/>
    <n v="1870.05"/>
    <d v="1899-12-30T15:00:00"/>
    <n v="6.2000000000000455"/>
    <n v="21.25"/>
    <n v="321"/>
    <n v="6821.25"/>
    <n v="275"/>
    <n v="6546.25"/>
    <s v="Yes"/>
    <n v="3.3535266118563602E-3"/>
    <n v="206546.25"/>
  </r>
  <r>
    <x v="21"/>
    <x v="305"/>
    <x v="0"/>
    <x v="2"/>
    <n v="1934.2"/>
    <n v="1927"/>
    <n v="1941.5"/>
    <d v="1899-12-30T15:00:00"/>
    <n v="7.2000000000000455"/>
    <n v="7.2999999999999545"/>
    <n v="276"/>
    <n v="2014.7999999999874"/>
    <n v="247"/>
    <n v="1767.7999999999874"/>
    <s v="Yes"/>
    <n v="3.7224692379278501E-3"/>
    <n v="201767.8"/>
  </r>
  <r>
    <x v="14"/>
    <x v="305"/>
    <x v="0"/>
    <x v="0"/>
    <n v="979.25"/>
    <n v="984.75"/>
    <n v="980.2"/>
    <d v="1899-12-30T15:00:00"/>
    <n v="5.5"/>
    <n v="-0.95000000000004547"/>
    <n v="362"/>
    <n v="-343.90000000001646"/>
    <n v="164"/>
    <n v="-507.90000000001646"/>
    <s v="No"/>
    <n v="5.6165432729129404E-3"/>
    <n v="199492.09999999998"/>
  </r>
  <r>
    <x v="30"/>
    <x v="305"/>
    <x v="0"/>
    <x v="2"/>
    <n v="291"/>
    <n v="288.14999999999998"/>
    <n v="289.95"/>
    <d v="1899-12-30T15:00:00"/>
    <n v="2.8500000000000227"/>
    <n v="-1.0500000000000114"/>
    <n v="696"/>
    <n v="-730.80000000000791"/>
    <n v="93"/>
    <n v="-823.80000000000791"/>
    <s v="No"/>
    <n v="9.7938144329897704E-3"/>
    <n v="199176.19999999998"/>
  </r>
  <r>
    <x v="38"/>
    <x v="306"/>
    <x v="13"/>
    <x v="1"/>
    <n v="408.15"/>
    <n v="406.1"/>
    <n v="406.1"/>
    <d v="1899-12-30T13:00:00"/>
    <n v="2.0499999999999545"/>
    <n v="-2.0499999999999545"/>
    <n v="964"/>
    <n v="-1976.1999999999562"/>
    <n v="181"/>
    <n v="-2157.1999999999562"/>
    <s v="No"/>
    <n v="5.0226632365550803E-3"/>
    <n v="197842.80000000005"/>
  </r>
  <r>
    <x v="38"/>
    <x v="306"/>
    <x v="0"/>
    <x v="0"/>
    <n v="406.1"/>
    <n v="408.15"/>
    <n v="408.15"/>
    <d v="1899-12-30T12:30:00"/>
    <n v="2.0499999999999545"/>
    <n v="-2.0499999999999545"/>
    <n v="964"/>
    <n v="-1976.1999999999562"/>
    <n v="181"/>
    <n v="-2157.1999999999562"/>
    <s v="No"/>
    <n v="5.0480177296231303E-3"/>
    <n v="197842.80000000005"/>
  </r>
  <r>
    <x v="19"/>
    <x v="306"/>
    <x v="8"/>
    <x v="3"/>
    <n v="1874"/>
    <n v="1877.8"/>
    <n v="1877.8"/>
    <d v="1899-12-30T11:30:00"/>
    <n v="3.7999999999999545"/>
    <n v="-3.7999999999999545"/>
    <n v="523"/>
    <n v="-1987.3999999999762"/>
    <n v="452"/>
    <n v="-2439.399999999976"/>
    <s v="No"/>
    <n v="2.02774813233722E-3"/>
    <n v="197560.60000000003"/>
  </r>
  <r>
    <x v="19"/>
    <x v="306"/>
    <x v="8"/>
    <x v="2"/>
    <n v="1877.8"/>
    <n v="1874"/>
    <n v="1874"/>
    <d v="1899-12-30T11:30:00"/>
    <n v="3.7999999999999545"/>
    <n v="-3.7999999999999545"/>
    <n v="523"/>
    <n v="-1987.3999999999762"/>
    <n v="452"/>
    <n v="-2439.399999999976"/>
    <s v="No"/>
    <n v="2.0236446905953498E-3"/>
    <n v="197560.60000000003"/>
  </r>
  <r>
    <x v="37"/>
    <x v="306"/>
    <x v="5"/>
    <x v="2"/>
    <n v="252"/>
    <n v="250.5"/>
    <n v="250.5"/>
    <d v="1899-12-30T11:00:00"/>
    <n v="1.5"/>
    <n v="-1.5"/>
    <n v="1313"/>
    <n v="-1969.5"/>
    <n v="152"/>
    <n v="-2121.5"/>
    <s v="No"/>
    <n v="5.9523809523809503E-3"/>
    <n v="197878.5"/>
  </r>
  <r>
    <x v="37"/>
    <x v="306"/>
    <x v="5"/>
    <x v="3"/>
    <n v="250.5"/>
    <n v="252"/>
    <n v="247.8"/>
    <d v="1899-12-30T15:00:00"/>
    <n v="1.5"/>
    <n v="2.6999999999999886"/>
    <n v="1313"/>
    <n v="3545.0999999999849"/>
    <n v="151"/>
    <n v="3394.0999999999849"/>
    <s v="Yes"/>
    <n v="5.9880239520958096E-3"/>
    <n v="203394.09999999998"/>
  </r>
  <r>
    <x v="32"/>
    <x v="306"/>
    <x v="0"/>
    <x v="0"/>
    <n v="514.5"/>
    <n v="516.95000000000005"/>
    <n v="512.04999999999995"/>
    <d v="1899-12-30T15:00:00"/>
    <n v="2.4500000000000455"/>
    <n v="2.4500000000000455"/>
    <n v="808"/>
    <n v="1979.6000000000367"/>
    <n v="191"/>
    <n v="1788.6000000000367"/>
    <s v="Yes"/>
    <n v="4.7619047619048499E-3"/>
    <n v="201788.60000000003"/>
  </r>
  <r>
    <x v="6"/>
    <x v="306"/>
    <x v="5"/>
    <x v="0"/>
    <n v="340"/>
    <n v="341.55"/>
    <n v="336.55"/>
    <d v="1899-12-30T15:00:00"/>
    <n v="1.5500000000000114"/>
    <n v="3.4499999999999886"/>
    <n v="1271"/>
    <n v="4384.9499999999853"/>
    <n v="198"/>
    <n v="4186.9499999999853"/>
    <s v="Yes"/>
    <n v="4.5588235294118E-3"/>
    <n v="204186.94999999998"/>
  </r>
  <r>
    <x v="15"/>
    <x v="306"/>
    <x v="14"/>
    <x v="0"/>
    <n v="663"/>
    <n v="668.6"/>
    <n v="668.6"/>
    <d v="1899-12-30T14:00:00"/>
    <n v="5.6000000000000227"/>
    <n v="-5.6000000000000227"/>
    <n v="355"/>
    <n v="-1988.0000000000082"/>
    <n v="109"/>
    <n v="-2097.0000000000082"/>
    <s v="No"/>
    <n v="8.4464555052790706E-3"/>
    <n v="197903"/>
  </r>
  <r>
    <x v="15"/>
    <x v="306"/>
    <x v="1"/>
    <x v="1"/>
    <n v="668.6"/>
    <n v="663"/>
    <n v="668.45"/>
    <d v="1899-12-30T15:00:00"/>
    <n v="5.6000000000000227"/>
    <n v="-0.14999999999997726"/>
    <n v="355"/>
    <n v="-53.249999999991928"/>
    <n v="110"/>
    <n v="-163.24999999999193"/>
    <s v="No"/>
    <n v="8.3757104397248292E-3"/>
    <n v="199836.75"/>
  </r>
  <r>
    <x v="20"/>
    <x v="307"/>
    <x v="0"/>
    <x v="0"/>
    <n v="1174"/>
    <n v="1178.1500000000001"/>
    <n v="1173.1500000000001"/>
    <d v="1899-12-30T15:00:00"/>
    <n v="4.1500000000000909"/>
    <n v="0.84999999999990905"/>
    <n v="479"/>
    <n v="407.14999999995644"/>
    <n v="259"/>
    <n v="148.14999999995644"/>
    <s v="Yes"/>
    <n v="3.534923339012E-3"/>
    <n v="200148.14999999997"/>
  </r>
  <r>
    <x v="29"/>
    <x v="308"/>
    <x v="3"/>
    <x v="2"/>
    <n v="390"/>
    <n v="387.15"/>
    <n v="396"/>
    <d v="1899-12-30T15:00:00"/>
    <n v="2.8500000000000227"/>
    <n v="6"/>
    <n v="696"/>
    <n v="4176"/>
    <n v="126"/>
    <n v="4050"/>
    <s v="Yes"/>
    <n v="7.30769230769237E-3"/>
    <n v="204050"/>
  </r>
  <r>
    <x v="38"/>
    <x v="308"/>
    <x v="0"/>
    <x v="0"/>
    <n v="387"/>
    <n v="390.85"/>
    <n v="376.3"/>
    <d v="1899-12-30T15:00:00"/>
    <n v="3.8500000000000227"/>
    <n v="10.699999999999989"/>
    <n v="516"/>
    <n v="5521.1999999999944"/>
    <n v="91"/>
    <n v="5430.1999999999944"/>
    <s v="Yes"/>
    <n v="9.9483204134367502E-3"/>
    <n v="205430.19999999998"/>
  </r>
  <r>
    <x v="8"/>
    <x v="308"/>
    <x v="8"/>
    <x v="3"/>
    <n v="586"/>
    <n v="589.45000000000005"/>
    <n v="584.65"/>
    <d v="1899-12-30T15:00:00"/>
    <n v="3.4500000000000455"/>
    <n v="1.3500000000000227"/>
    <n v="575"/>
    <n v="776.25000000001307"/>
    <n v="155"/>
    <n v="621.25000000001307"/>
    <s v="Yes"/>
    <n v="5.8873720136519599E-3"/>
    <n v="200621.25"/>
  </r>
  <r>
    <x v="8"/>
    <x v="308"/>
    <x v="8"/>
    <x v="2"/>
    <n v="589.45000000000005"/>
    <n v="586"/>
    <n v="586"/>
    <d v="1899-12-30T11:30:00"/>
    <n v="3.4500000000000455"/>
    <n v="-3.4500000000000455"/>
    <n v="575"/>
    <n v="-1983.7500000000261"/>
    <n v="156"/>
    <n v="-2139.7500000000264"/>
    <s v="No"/>
    <n v="5.8529137331411402E-3"/>
    <n v="197860.24999999997"/>
  </r>
  <r>
    <x v="19"/>
    <x v="308"/>
    <x v="0"/>
    <x v="0"/>
    <n v="1875"/>
    <n v="1881.1"/>
    <n v="1856"/>
    <d v="1899-12-30T15:00:00"/>
    <n v="6.0999999999999091"/>
    <n v="19"/>
    <n v="326"/>
    <n v="6194"/>
    <n v="280"/>
    <n v="5914"/>
    <s v="Yes"/>
    <n v="3.25333333333328E-3"/>
    <n v="205914"/>
  </r>
  <r>
    <x v="5"/>
    <x v="308"/>
    <x v="9"/>
    <x v="2"/>
    <n v="1133.5"/>
    <n v="1127.95"/>
    <n v="1133.0999999999999"/>
    <d v="1899-12-30T15:00:00"/>
    <n v="5.5499999999999545"/>
    <n v="-0.40000000000009095"/>
    <n v="358"/>
    <n v="-143.20000000003256"/>
    <n v="187"/>
    <n v="-330.20000000003256"/>
    <s v="No"/>
    <n v="4.8963387737097101E-3"/>
    <n v="199669.79999999996"/>
  </r>
  <r>
    <x v="31"/>
    <x v="308"/>
    <x v="15"/>
    <x v="1"/>
    <n v="277.45"/>
    <n v="275.7"/>
    <n v="277.39999999999998"/>
    <d v="1899-12-30T15:00:00"/>
    <n v="1.75"/>
    <n v="-5.0000000000011369E-2"/>
    <n v="1128"/>
    <n v="-56.400000000012824"/>
    <n v="144"/>
    <n v="-200.40000000001282"/>
    <s v="No"/>
    <n v="6.3074427824833298E-3"/>
    <n v="199799.59999999998"/>
  </r>
  <r>
    <x v="31"/>
    <x v="308"/>
    <x v="0"/>
    <x v="0"/>
    <n v="275.7"/>
    <n v="277.45"/>
    <n v="277.45"/>
    <d v="1899-12-30T13:00:00"/>
    <n v="1.75"/>
    <n v="-1.75"/>
    <n v="1128"/>
    <n v="-1974"/>
    <n v="144"/>
    <n v="-2118"/>
    <s v="No"/>
    <n v="6.3474791439971003E-3"/>
    <n v="197882"/>
  </r>
  <r>
    <x v="28"/>
    <x v="308"/>
    <x v="0"/>
    <x v="2"/>
    <n v="315"/>
    <n v="313.85000000000002"/>
    <n v="321.95"/>
    <d v="1899-12-30T15:00:00"/>
    <n v="1.1499999999999773"/>
    <n v="6.9499999999999886"/>
    <n v="1705"/>
    <n v="11849.74999999998"/>
    <n v="250"/>
    <n v="11599.74999999998"/>
    <s v="Yes"/>
    <n v="3.6507936507935799E-3"/>
    <n v="211599.74999999997"/>
  </r>
  <r>
    <x v="12"/>
    <x v="308"/>
    <x v="0"/>
    <x v="0"/>
    <n v="177.9"/>
    <n v="178.9"/>
    <n v="177.6"/>
    <d v="1899-12-30T15:00:00"/>
    <n v="1"/>
    <n v="0.30000000000001137"/>
    <n v="1955"/>
    <n v="586.50000000002228"/>
    <n v="160"/>
    <n v="426.50000000002228"/>
    <s v="Yes"/>
    <n v="5.6211354693648102E-3"/>
    <n v="200426.50000000003"/>
  </r>
  <r>
    <x v="35"/>
    <x v="308"/>
    <x v="9"/>
    <x v="2"/>
    <n v="613"/>
    <n v="608.6"/>
    <n v="621.5"/>
    <d v="1899-12-30T15:00:00"/>
    <n v="4.3999999999999773"/>
    <n v="8.5"/>
    <n v="452"/>
    <n v="3842"/>
    <n v="129"/>
    <n v="3713"/>
    <s v="Yes"/>
    <n v="7.1778140293637504E-3"/>
    <n v="203713"/>
  </r>
  <r>
    <x v="14"/>
    <x v="308"/>
    <x v="0"/>
    <x v="0"/>
    <n v="960.6"/>
    <n v="966.85"/>
    <n v="954.55"/>
    <d v="1899-12-30T15:00:00"/>
    <n v="6.25"/>
    <n v="6.0500000000000682"/>
    <n v="318"/>
    <n v="1923.9000000000217"/>
    <n v="141"/>
    <n v="1782.9000000000217"/>
    <s v="Yes"/>
    <n v="6.5063501977930503E-3"/>
    <n v="201782.90000000002"/>
  </r>
  <r>
    <x v="16"/>
    <x v="309"/>
    <x v="0"/>
    <x v="0"/>
    <n v="383.3"/>
    <n v="384.8"/>
    <n v="384.8"/>
    <d v="1899-12-30T10:30:00"/>
    <n v="1.5"/>
    <n v="-1.5"/>
    <n v="1313"/>
    <n v="-1969.5"/>
    <n v="232"/>
    <n v="-2201.5"/>
    <s v="No"/>
    <n v="3.9133837725019603E-3"/>
    <n v="197798.5"/>
  </r>
  <r>
    <x v="16"/>
    <x v="309"/>
    <x v="6"/>
    <x v="1"/>
    <n v="384.8"/>
    <n v="383.3"/>
    <n v="383.3"/>
    <d v="1899-12-30T11:15:00"/>
    <n v="1.5"/>
    <n v="-1.5"/>
    <n v="1313"/>
    <n v="-1969.5"/>
    <n v="232"/>
    <n v="-2201.5"/>
    <s v="No"/>
    <n v="3.8981288981289001E-3"/>
    <n v="197798.5"/>
  </r>
  <r>
    <x v="22"/>
    <x v="309"/>
    <x v="3"/>
    <x v="0"/>
    <n v="331.1"/>
    <n v="337.75"/>
    <n v="330.2"/>
    <d v="1899-12-30T15:00:00"/>
    <n v="6.6499999999999773"/>
    <n v="0.90000000000003411"/>
    <n v="299"/>
    <n v="269.1000000000102"/>
    <n v="46"/>
    <n v="223.1000000000102"/>
    <s v="Yes"/>
    <n v="2.0084566596194401E-2"/>
    <n v="200223.1"/>
  </r>
  <r>
    <x v="24"/>
    <x v="309"/>
    <x v="0"/>
    <x v="2"/>
    <n v="3332.2"/>
    <n v="3309"/>
    <n v="3395"/>
    <d v="1899-12-30T15:00:00"/>
    <n v="23.199999999999818"/>
    <n v="62.800000000000182"/>
    <n v="86"/>
    <n v="5400.8000000000156"/>
    <n v="134"/>
    <n v="5266.8000000000156"/>
    <s v="Yes"/>
    <n v="6.9623672048495996E-3"/>
    <n v="205266.80000000002"/>
  </r>
  <r>
    <x v="8"/>
    <x v="310"/>
    <x v="11"/>
    <x v="2"/>
    <n v="592.65"/>
    <n v="587.54999999999995"/>
    <n v="600"/>
    <d v="1899-12-30T15:00:00"/>
    <n v="5.1000000000000227"/>
    <n v="7.3500000000000227"/>
    <n v="390"/>
    <n v="2866.5000000000091"/>
    <n v="107"/>
    <n v="2759.5000000000091"/>
    <s v="Yes"/>
    <n v="8.6054163502910994E-3"/>
    <n v="202759.5"/>
  </r>
  <r>
    <x v="5"/>
    <x v="310"/>
    <x v="9"/>
    <x v="2"/>
    <n v="1175.5"/>
    <n v="1162.3"/>
    <n v="1187.7"/>
    <d v="1899-12-30T15:00:00"/>
    <n v="13.200000000000045"/>
    <n v="12.200000000000045"/>
    <n v="151"/>
    <n v="1842.2000000000069"/>
    <n v="83"/>
    <n v="1759.2000000000069"/>
    <s v="Yes"/>
    <n v="1.1229264142917901E-2"/>
    <n v="201759.2"/>
  </r>
  <r>
    <x v="11"/>
    <x v="310"/>
    <x v="3"/>
    <x v="0"/>
    <n v="1363.05"/>
    <n v="1370.4"/>
    <n v="1370.4"/>
    <d v="1899-12-30T13:30:00"/>
    <n v="7.3500000000001364"/>
    <n v="-7.3500000000001364"/>
    <n v="271"/>
    <n v="-1991.850000000037"/>
    <n v="171"/>
    <n v="-2162.8500000000367"/>
    <s v="No"/>
    <n v="5.3923186970398296E-3"/>
    <n v="197837.14999999997"/>
  </r>
  <r>
    <x v="11"/>
    <x v="310"/>
    <x v="11"/>
    <x v="1"/>
    <n v="1370.4"/>
    <n v="1363.05"/>
    <n v="1363.05"/>
    <d v="1899-12-30T15:00:00"/>
    <n v="7.3500000000001364"/>
    <n v="-7.3500000000001364"/>
    <n v="271"/>
    <n v="-1991.850000000037"/>
    <n v="171"/>
    <n v="-2162.8500000000367"/>
    <s v="No"/>
    <n v="5.3633975481612202E-3"/>
    <n v="197837.14999999997"/>
  </r>
  <r>
    <x v="37"/>
    <x v="310"/>
    <x v="0"/>
    <x v="2"/>
    <n v="242.4"/>
    <n v="240.6"/>
    <n v="242.45"/>
    <d v="1899-12-30T15:00:00"/>
    <n v="1.8000000000000114"/>
    <n v="4.9999999999982947E-2"/>
    <n v="1097"/>
    <n v="54.849999999981293"/>
    <n v="123"/>
    <n v="-68.150000000018707"/>
    <s v="No"/>
    <n v="7.4257425742574696E-3"/>
    <n v="199931.84999999998"/>
  </r>
  <r>
    <x v="24"/>
    <x v="310"/>
    <x v="12"/>
    <x v="2"/>
    <n v="3503.1"/>
    <n v="3437"/>
    <n v="3437"/>
    <d v="1899-12-30T14:15:00"/>
    <n v="66.099999999999909"/>
    <n v="-66.099999999999909"/>
    <n v="30"/>
    <n v="-1982.9999999999973"/>
    <n v="48"/>
    <n v="-2030.9999999999973"/>
    <s v="No"/>
    <n v="1.8869001741314801E-2"/>
    <n v="197969"/>
  </r>
  <r>
    <x v="24"/>
    <x v="310"/>
    <x v="12"/>
    <x v="3"/>
    <n v="3437"/>
    <n v="3503.1"/>
    <n v="3401.9"/>
    <d v="1899-12-30T15:00:00"/>
    <n v="66.099999999999909"/>
    <n v="35.099999999999909"/>
    <n v="30"/>
    <n v="1052.9999999999973"/>
    <n v="48"/>
    <n v="1004.9999999999973"/>
    <s v="Yes"/>
    <n v="1.9231888274658101E-2"/>
    <n v="201005"/>
  </r>
  <r>
    <x v="3"/>
    <x v="311"/>
    <x v="0"/>
    <x v="0"/>
    <n v="498"/>
    <n v="502.9"/>
    <n v="502.9"/>
    <d v="1899-12-30T10:45:00"/>
    <n v="4.8999999999999773"/>
    <n v="-4.8999999999999773"/>
    <n v="406"/>
    <n v="-1989.3999999999908"/>
    <n v="94"/>
    <n v="-2083.3999999999905"/>
    <s v="No"/>
    <n v="9.8393574297188299E-3"/>
    <n v="197916.6"/>
  </r>
  <r>
    <x v="3"/>
    <x v="311"/>
    <x v="3"/>
    <x v="1"/>
    <n v="502.9"/>
    <n v="498"/>
    <n v="498"/>
    <d v="1899-12-30T14:30:00"/>
    <n v="4.8999999999999773"/>
    <n v="-4.8999999999999773"/>
    <n v="406"/>
    <n v="-1989.3999999999908"/>
    <n v="94"/>
    <n v="-2083.3999999999905"/>
    <s v="No"/>
    <n v="9.7434877709285696E-3"/>
    <n v="197916.6"/>
  </r>
  <r>
    <x v="29"/>
    <x v="311"/>
    <x v="0"/>
    <x v="2"/>
    <n v="420"/>
    <n v="415.35"/>
    <n v="420.1"/>
    <d v="1899-12-30T15:00:00"/>
    <n v="4.6499999999999773"/>
    <n v="0.10000000000002274"/>
    <n v="427"/>
    <n v="42.700000000009709"/>
    <n v="83"/>
    <n v="-40.299999999990291"/>
    <s v="No"/>
    <n v="1.1071428571428499E-2"/>
    <n v="199959.7"/>
  </r>
  <r>
    <x v="9"/>
    <x v="311"/>
    <x v="6"/>
    <x v="0"/>
    <n v="31001"/>
    <n v="31057.05"/>
    <n v="30744.6"/>
    <d v="1899-12-30T15:00:00"/>
    <n v="56.049999999999272"/>
    <n v="256.40000000000146"/>
    <n v="35"/>
    <n v="8974.0000000000509"/>
    <n v="498"/>
    <n v="8476.0000000000509"/>
    <s v="Yes"/>
    <n v="1.80800619334858E-3"/>
    <n v="208476.00000000006"/>
  </r>
  <r>
    <x v="11"/>
    <x v="311"/>
    <x v="0"/>
    <x v="0"/>
    <n v="1363.7"/>
    <n v="1371.45"/>
    <n v="1361.5"/>
    <d v="1899-12-30T15:00:00"/>
    <n v="7.75"/>
    <n v="2.2000000000000455"/>
    <n v="257"/>
    <n v="565.40000000001169"/>
    <n v="162"/>
    <n v="403.40000000001169"/>
    <s v="Yes"/>
    <n v="5.6830681234875703E-3"/>
    <n v="200403.40000000002"/>
  </r>
  <r>
    <x v="37"/>
    <x v="311"/>
    <x v="8"/>
    <x v="0"/>
    <n v="238.65"/>
    <n v="239.5"/>
    <n v="239.5"/>
    <d v="1899-12-30T11:45:00"/>
    <n v="0.84999999999999432"/>
    <n v="-0.84999999999999432"/>
    <n v="2290"/>
    <n v="-1946.499999999987"/>
    <n v="252"/>
    <n v="-2198.4999999999873"/>
    <s v="No"/>
    <n v="3.5617012361198199E-3"/>
    <n v="197801.5"/>
  </r>
  <r>
    <x v="37"/>
    <x v="311"/>
    <x v="2"/>
    <x v="1"/>
    <n v="239.5"/>
    <n v="238.65"/>
    <n v="238.65"/>
    <d v="1899-12-30T12:15:00"/>
    <n v="0.84999999999999432"/>
    <n v="-0.84999999999999432"/>
    <n v="2290"/>
    <n v="-1946.499999999987"/>
    <n v="252"/>
    <n v="-2198.4999999999873"/>
    <s v="No"/>
    <n v="3.5490605427974699E-3"/>
    <n v="197801.5"/>
  </r>
  <r>
    <x v="35"/>
    <x v="311"/>
    <x v="6"/>
    <x v="0"/>
    <n v="592"/>
    <n v="594.65"/>
    <n v="586.9"/>
    <d v="1899-12-30T15:00:00"/>
    <n v="2.6499999999999773"/>
    <n v="5.1000000000000227"/>
    <n v="748"/>
    <n v="3814.800000000017"/>
    <n v="203"/>
    <n v="3611.800000000017"/>
    <s v="Yes"/>
    <n v="4.47635135135131E-3"/>
    <n v="203611.80000000002"/>
  </r>
  <r>
    <x v="18"/>
    <x v="312"/>
    <x v="9"/>
    <x v="3"/>
    <n v="2134.35"/>
    <n v="2143.15"/>
    <n v="2077.85"/>
    <d v="1899-12-30T15:00:00"/>
    <n v="8.8000000000001819"/>
    <n v="56.5"/>
    <n v="226"/>
    <n v="12769"/>
    <n v="219"/>
    <n v="12550"/>
    <s v="Yes"/>
    <n v="4.1230351160775804E-3"/>
    <n v="212550"/>
  </r>
  <r>
    <x v="18"/>
    <x v="312"/>
    <x v="9"/>
    <x v="2"/>
    <n v="2143.15"/>
    <n v="2134.35"/>
    <n v="2134.35"/>
    <d v="1899-12-30T10:15:00"/>
    <n v="8.8000000000001819"/>
    <n v="-8.8000000000001819"/>
    <n v="226"/>
    <n v="-1988.8000000000411"/>
    <n v="223"/>
    <n v="-2211.8000000000411"/>
    <s v="No"/>
    <n v="4.10610549891523E-3"/>
    <n v="197788.19999999995"/>
  </r>
  <r>
    <x v="22"/>
    <x v="312"/>
    <x v="3"/>
    <x v="2"/>
    <n v="330.5"/>
    <n v="327.10000000000002"/>
    <n v="327.10000000000002"/>
    <d v="1899-12-30T10:45:00"/>
    <n v="3.3999999999999773"/>
    <n v="-3.3999999999999773"/>
    <n v="584"/>
    <n v="-1985.5999999999867"/>
    <n v="89"/>
    <n v="-2074.5999999999867"/>
    <s v="No"/>
    <n v="1.0287443267776E-2"/>
    <n v="197925.40000000002"/>
  </r>
  <r>
    <x v="22"/>
    <x v="312"/>
    <x v="3"/>
    <x v="3"/>
    <n v="327.10000000000002"/>
    <n v="330.5"/>
    <n v="325.89999999999998"/>
    <d v="1899-12-30T15:00:00"/>
    <n v="3.3999999999999773"/>
    <n v="1.2000000000000455"/>
    <n v="584"/>
    <n v="700.80000000002656"/>
    <n v="88"/>
    <n v="612.80000000002656"/>
    <s v="Yes"/>
    <n v="1.0394374808926901E-2"/>
    <n v="200612.80000000002"/>
  </r>
  <r>
    <x v="12"/>
    <x v="312"/>
    <x v="3"/>
    <x v="0"/>
    <n v="170.4"/>
    <n v="170.9"/>
    <n v="170.9"/>
    <d v="1899-12-30T13:30:00"/>
    <n v="0.5"/>
    <n v="-0.5"/>
    <n v="3824"/>
    <n v="-1912"/>
    <n v="301"/>
    <n v="-2213"/>
    <s v="No"/>
    <n v="2.9342723004694799E-3"/>
    <n v="197787"/>
  </r>
  <r>
    <x v="12"/>
    <x v="312"/>
    <x v="11"/>
    <x v="1"/>
    <n v="170.9"/>
    <n v="170.4"/>
    <n v="170.4"/>
    <d v="1899-12-30T14:15:00"/>
    <n v="0.5"/>
    <n v="-0.5"/>
    <n v="3824"/>
    <n v="-1912"/>
    <n v="301"/>
    <n v="-2213"/>
    <s v="No"/>
    <n v="2.9256875365710898E-3"/>
    <n v="197787"/>
  </r>
  <r>
    <x v="32"/>
    <x v="312"/>
    <x v="2"/>
    <x v="2"/>
    <n v="521"/>
    <n v="516.65"/>
    <n v="516.65"/>
    <d v="1899-12-30T11:45:00"/>
    <n v="4.3500000000000227"/>
    <n v="-4.3500000000000227"/>
    <n v="457"/>
    <n v="-1987.9500000000103"/>
    <n v="110"/>
    <n v="-2097.9500000000103"/>
    <s v="No"/>
    <n v="8.3493282149712505E-3"/>
    <n v="197902.05"/>
  </r>
  <r>
    <x v="32"/>
    <x v="312"/>
    <x v="2"/>
    <x v="3"/>
    <n v="516.65"/>
    <n v="521"/>
    <n v="512.1"/>
    <d v="1899-12-30T15:00:00"/>
    <n v="4.3500000000000227"/>
    <n v="4.5499999999999545"/>
    <n v="457"/>
    <n v="2079.3499999999794"/>
    <n v="109"/>
    <n v="1970.3499999999794"/>
    <s v="Yes"/>
    <n v="8.4196264395626098E-3"/>
    <n v="201970.34999999998"/>
  </r>
  <r>
    <x v="35"/>
    <x v="312"/>
    <x v="9"/>
    <x v="0"/>
    <n v="585.1"/>
    <n v="588.9"/>
    <n v="578.4"/>
    <d v="1899-12-30T15:00:00"/>
    <n v="3.7999999999999545"/>
    <n v="6.7000000000000455"/>
    <n v="523"/>
    <n v="3504.100000000024"/>
    <n v="140"/>
    <n v="3364.100000000024"/>
    <s v="Yes"/>
    <n v="6.4946163049050699E-3"/>
    <n v="203364.10000000003"/>
  </r>
  <r>
    <x v="34"/>
    <x v="313"/>
    <x v="7"/>
    <x v="0"/>
    <n v="234.4"/>
    <n v="236.2"/>
    <n v="236.2"/>
    <d v="1899-12-30T12:30:00"/>
    <n v="1.7999999999999829"/>
    <n v="-1.7999999999999829"/>
    <n v="1097"/>
    <n v="-1974.5999999999813"/>
    <n v="119"/>
    <n v="-2093.5999999999813"/>
    <s v="No"/>
    <n v="7.6791808873719397E-3"/>
    <n v="197906.40000000002"/>
  </r>
  <r>
    <x v="34"/>
    <x v="313"/>
    <x v="13"/>
    <x v="1"/>
    <n v="236.2"/>
    <n v="234.4"/>
    <n v="234.4"/>
    <d v="1899-12-30T15:00:00"/>
    <n v="1.7999999999999829"/>
    <n v="-1.7999999999999829"/>
    <n v="1097"/>
    <n v="-1974.5999999999813"/>
    <n v="119"/>
    <n v="-2093.5999999999813"/>
    <s v="No"/>
    <n v="7.62066045723956E-3"/>
    <n v="197906.40000000002"/>
  </r>
  <r>
    <x v="31"/>
    <x v="313"/>
    <x v="9"/>
    <x v="3"/>
    <n v="279.10000000000002"/>
    <n v="280.75"/>
    <n v="280.75"/>
    <d v="1899-12-30T10:45:00"/>
    <n v="1.6499999999999773"/>
    <n v="-1.6499999999999773"/>
    <n v="1195"/>
    <n v="-1971.7499999999727"/>
    <n v="154"/>
    <n v="-2125.7499999999727"/>
    <s v="No"/>
    <n v="5.9118595485488203E-3"/>
    <n v="197874.25000000003"/>
  </r>
  <r>
    <x v="31"/>
    <x v="313"/>
    <x v="9"/>
    <x v="2"/>
    <n v="280.75"/>
    <n v="279.10000000000002"/>
    <n v="279.10000000000002"/>
    <d v="1899-12-30T10:15:00"/>
    <n v="1.6499999999999773"/>
    <n v="-1.6499999999999773"/>
    <n v="1195"/>
    <n v="-1971.7499999999727"/>
    <n v="154"/>
    <n v="-2125.7499999999727"/>
    <s v="No"/>
    <n v="5.8771148708814903E-3"/>
    <n v="197874.25000000003"/>
  </r>
  <r>
    <x v="27"/>
    <x v="313"/>
    <x v="1"/>
    <x v="3"/>
    <n v="9048.9500000000007"/>
    <n v="9099.85"/>
    <n v="9099.85"/>
    <d v="1899-12-30T14:00:00"/>
    <n v="50.899999999999636"/>
    <n v="-50.899999999999636"/>
    <n v="39"/>
    <n v="-1985.0999999999858"/>
    <n v="163"/>
    <n v="-2148.0999999999858"/>
    <s v="No"/>
    <n v="5.6249620121671196E-3"/>
    <n v="197851.90000000002"/>
  </r>
  <r>
    <x v="27"/>
    <x v="313"/>
    <x v="1"/>
    <x v="2"/>
    <n v="9099.85"/>
    <n v="9048.9500000000007"/>
    <n v="9048.9500000000007"/>
    <d v="1899-12-30T14:00:00"/>
    <n v="50.899999999999636"/>
    <n v="-50.899999999999636"/>
    <n v="39"/>
    <n v="-1985.0999999999858"/>
    <n v="163"/>
    <n v="-2148.0999999999858"/>
    <s v="No"/>
    <n v="5.5934987939361197E-3"/>
    <n v="197851.90000000002"/>
  </r>
  <r>
    <x v="8"/>
    <x v="314"/>
    <x v="16"/>
    <x v="3"/>
    <n v="604.25"/>
    <n v="607.75"/>
    <n v="607.75"/>
    <d v="1899-12-30T15:00:00"/>
    <n v="3.5"/>
    <n v="-3.5"/>
    <n v="567"/>
    <n v="-1984.5"/>
    <n v="159"/>
    <n v="-2143.5"/>
    <s v="No"/>
    <n v="5.7923045097228003E-3"/>
    <n v="197856.5"/>
  </r>
  <r>
    <x v="8"/>
    <x v="314"/>
    <x v="16"/>
    <x v="2"/>
    <n v="607.75"/>
    <n v="604.25"/>
    <n v="604.25"/>
    <d v="1899-12-30T12:45:00"/>
    <n v="3.5"/>
    <n v="-3.5"/>
    <n v="567"/>
    <n v="-1984.5"/>
    <n v="159"/>
    <n v="-2143.5"/>
    <s v="No"/>
    <n v="5.7589469354175204E-3"/>
    <n v="197856.5"/>
  </r>
  <r>
    <x v="18"/>
    <x v="314"/>
    <x v="15"/>
    <x v="3"/>
    <n v="2111.5"/>
    <n v="2119"/>
    <n v="2119"/>
    <d v="1899-12-30T13:00:00"/>
    <n v="7.5"/>
    <n v="-7.5"/>
    <n v="265"/>
    <n v="-1987.5"/>
    <n v="258"/>
    <n v="-2245.5"/>
    <s v="No"/>
    <n v="3.5519772673454899E-3"/>
    <n v="197754.5"/>
  </r>
  <r>
    <x v="18"/>
    <x v="314"/>
    <x v="15"/>
    <x v="2"/>
    <n v="2119"/>
    <n v="2111.5"/>
    <n v="2111.5"/>
    <d v="1899-12-30T13:00:00"/>
    <n v="7.5"/>
    <n v="-7.5"/>
    <n v="265"/>
    <n v="-1987.5"/>
    <n v="258"/>
    <n v="-2245.5"/>
    <s v="No"/>
    <n v="3.5394053798961799E-3"/>
    <n v="197754.5"/>
  </r>
  <r>
    <x v="28"/>
    <x v="314"/>
    <x v="12"/>
    <x v="3"/>
    <n v="325.39999999999998"/>
    <n v="327.3"/>
    <n v="324.89999999999998"/>
    <d v="1899-12-30T15:00:00"/>
    <n v="1.9000000000000341"/>
    <n v="0.5"/>
    <n v="1040"/>
    <n v="520"/>
    <n v="156"/>
    <n v="364"/>
    <s v="Yes"/>
    <n v="5.8389674247081597E-3"/>
    <n v="200364"/>
  </r>
  <r>
    <x v="28"/>
    <x v="314"/>
    <x v="12"/>
    <x v="2"/>
    <n v="327.3"/>
    <n v="325.39999999999998"/>
    <n v="325.39999999999998"/>
    <d v="1899-12-30T14:15:00"/>
    <n v="1.9000000000000341"/>
    <n v="-1.9000000000000341"/>
    <n v="1040"/>
    <n v="-1976.0000000000355"/>
    <n v="157"/>
    <n v="-2133.0000000000355"/>
    <s v="No"/>
    <n v="5.8050717995723599E-3"/>
    <n v="197866.99999999997"/>
  </r>
  <r>
    <x v="19"/>
    <x v="315"/>
    <x v="5"/>
    <x v="1"/>
    <n v="1883.1"/>
    <n v="1874.5"/>
    <n v="1911.95"/>
    <d v="1899-12-30T15:00:00"/>
    <n v="8.5999999999999091"/>
    <n v="28.850000000000136"/>
    <n v="231"/>
    <n v="6664.3500000000313"/>
    <n v="202"/>
    <n v="6462.3500000000313"/>
    <s v="Yes"/>
    <n v="4.5669374966809603E-3"/>
    <n v="206462.35000000003"/>
  </r>
  <r>
    <x v="19"/>
    <x v="315"/>
    <x v="0"/>
    <x v="0"/>
    <n v="1874.5"/>
    <n v="1883.1"/>
    <n v="1883.1"/>
    <d v="1899-12-30T11:00:00"/>
    <n v="8.5999999999999091"/>
    <n v="-8.5999999999999091"/>
    <n v="231"/>
    <n v="-1986.599999999979"/>
    <n v="200"/>
    <n v="-2186.599999999979"/>
    <s v="No"/>
    <n v="4.58789010402769E-3"/>
    <n v="197813.40000000002"/>
  </r>
  <r>
    <x v="34"/>
    <x v="315"/>
    <x v="0"/>
    <x v="0"/>
    <n v="233.25"/>
    <n v="234.3"/>
    <n v="228.3"/>
    <d v="1899-12-30T15:00:00"/>
    <n v="1.0500000000000114"/>
    <n v="4.9499999999999886"/>
    <n v="1863"/>
    <n v="9221.8499999999785"/>
    <n v="198"/>
    <n v="9023.8499999999785"/>
    <s v="Yes"/>
    <n v="4.5016077170418499E-3"/>
    <n v="209023.84999999998"/>
  </r>
  <r>
    <x v="28"/>
    <x v="315"/>
    <x v="7"/>
    <x v="0"/>
    <n v="321"/>
    <n v="324.55"/>
    <n v="314.8"/>
    <d v="1899-12-30T15:00:00"/>
    <n v="3.5500000000000114"/>
    <n v="6.1999999999999886"/>
    <n v="559"/>
    <n v="3465.7999999999938"/>
    <n v="82"/>
    <n v="3383.7999999999938"/>
    <s v="Yes"/>
    <n v="1.10591900311527E-2"/>
    <n v="203383.8"/>
  </r>
  <r>
    <x v="35"/>
    <x v="315"/>
    <x v="0"/>
    <x v="0"/>
    <n v="588.35"/>
    <n v="591.29999999999995"/>
    <n v="574.45000000000005"/>
    <d v="1899-12-30T15:00:00"/>
    <n v="2.9499999999999318"/>
    <n v="13.899999999999977"/>
    <n v="672"/>
    <n v="9340.7999999999847"/>
    <n v="180"/>
    <n v="9160.7999999999847"/>
    <s v="Yes"/>
    <n v="5.0140222656580797E-3"/>
    <n v="209160.8"/>
  </r>
  <r>
    <x v="17"/>
    <x v="316"/>
    <x v="11"/>
    <x v="2"/>
    <n v="3681.4"/>
    <n v="3642.35"/>
    <n v="3657.1"/>
    <d v="1899-12-30T15:00:00"/>
    <n v="39.050000000000182"/>
    <n v="-24.300000000000182"/>
    <n v="51"/>
    <n v="-1239.3000000000093"/>
    <n v="87"/>
    <n v="-1326.3000000000093"/>
    <s v="No"/>
    <n v="1.06073776280763E-2"/>
    <n v="198673.69999999998"/>
  </r>
  <r>
    <x v="28"/>
    <x v="316"/>
    <x v="12"/>
    <x v="2"/>
    <n v="319"/>
    <n v="315.35000000000002"/>
    <n v="319"/>
    <d v="1899-12-30T15:00:00"/>
    <n v="3.6499999999999773"/>
    <n v="0"/>
    <n v="544"/>
    <n v="0"/>
    <n v="80"/>
    <n v="-80"/>
    <s v="No"/>
    <n v="1.14420062695924E-2"/>
    <n v="199920"/>
  </r>
  <r>
    <x v="35"/>
    <x v="316"/>
    <x v="9"/>
    <x v="2"/>
    <n v="577.20000000000005"/>
    <n v="571.75"/>
    <n v="571.75"/>
    <d v="1899-12-30T10:15:00"/>
    <n v="5.4500000000000455"/>
    <n v="-5.4500000000000455"/>
    <n v="365"/>
    <n v="-1989.2500000000166"/>
    <n v="97"/>
    <n v="-2086.2500000000164"/>
    <s v="No"/>
    <n v="9.4421344421345196E-3"/>
    <n v="197913.74999999997"/>
  </r>
  <r>
    <x v="35"/>
    <x v="316"/>
    <x v="9"/>
    <x v="3"/>
    <n v="571.75"/>
    <n v="577.20000000000005"/>
    <n v="577.20000000000005"/>
    <d v="1899-12-30T11:45:00"/>
    <n v="5.4500000000000455"/>
    <n v="-5.4500000000000455"/>
    <n v="365"/>
    <n v="-1989.2500000000166"/>
    <n v="97"/>
    <n v="-2086.2500000000164"/>
    <s v="No"/>
    <n v="9.5321381722781699E-3"/>
    <n v="197913.74999999997"/>
  </r>
  <r>
    <x v="15"/>
    <x v="316"/>
    <x v="9"/>
    <x v="0"/>
    <n v="652.25"/>
    <n v="664.8"/>
    <n v="652.9"/>
    <d v="1899-12-30T15:00:00"/>
    <n v="12.549999999999955"/>
    <n v="-0.64999999999997726"/>
    <n v="159"/>
    <n v="-103.34999999999638"/>
    <n v="48"/>
    <n v="-151.34999999999638"/>
    <s v="No"/>
    <n v="1.9241088539670301E-2"/>
    <n v="199848.65"/>
  </r>
  <r>
    <x v="14"/>
    <x v="316"/>
    <x v="5"/>
    <x v="2"/>
    <n v="973.9"/>
    <n v="959"/>
    <n v="959"/>
    <d v="1899-12-30T11:00:00"/>
    <n v="14.899999999999977"/>
    <n v="-14.899999999999977"/>
    <n v="134"/>
    <n v="-1996.599999999997"/>
    <n v="60"/>
    <n v="-2056.5999999999967"/>
    <s v="No"/>
    <n v="1.52993120443577E-2"/>
    <n v="197943.4"/>
  </r>
  <r>
    <x v="14"/>
    <x v="316"/>
    <x v="5"/>
    <x v="3"/>
    <n v="959"/>
    <n v="973.9"/>
    <n v="958.2"/>
    <d v="1899-12-30T15:00:00"/>
    <n v="14.899999999999977"/>
    <n v="0.79999999999995453"/>
    <n v="134"/>
    <n v="107.19999999999391"/>
    <n v="60"/>
    <n v="47.199999999993906"/>
    <s v="Yes"/>
    <n v="1.55370177267987E-2"/>
    <n v="200047.19999999998"/>
  </r>
  <r>
    <x v="0"/>
    <x v="317"/>
    <x v="0"/>
    <x v="0"/>
    <n v="2926"/>
    <n v="2940"/>
    <n v="2886"/>
    <d v="1899-12-30T15:00:00"/>
    <n v="14"/>
    <n v="40"/>
    <n v="142"/>
    <n v="5680"/>
    <n v="190"/>
    <n v="5490"/>
    <s v="Yes"/>
    <n v="4.78468899521531E-3"/>
    <n v="205490"/>
  </r>
  <r>
    <x v="23"/>
    <x v="317"/>
    <x v="10"/>
    <x v="1"/>
    <n v="1083.8499999999999"/>
    <n v="1077.55"/>
    <n v="1077.55"/>
    <d v="1899-12-30T14:30:00"/>
    <n v="6.2999999999999545"/>
    <n v="-6.2999999999999545"/>
    <n v="316"/>
    <n v="-1990.7999999999856"/>
    <n v="158"/>
    <n v="-2148.7999999999856"/>
    <s v="No"/>
    <n v="5.8126124463716896E-3"/>
    <n v="197851.2"/>
  </r>
  <r>
    <x v="23"/>
    <x v="317"/>
    <x v="3"/>
    <x v="0"/>
    <n v="1077.55"/>
    <n v="1083.8499999999999"/>
    <n v="1083.8499999999999"/>
    <d v="1899-12-30T12:15:00"/>
    <n v="6.2999999999999545"/>
    <n v="-6.2999999999999545"/>
    <n v="316"/>
    <n v="-1990.7999999999856"/>
    <n v="158"/>
    <n v="-2148.7999999999856"/>
    <s v="No"/>
    <n v="5.8465964456405296E-3"/>
    <n v="197851.2"/>
  </r>
  <r>
    <x v="19"/>
    <x v="317"/>
    <x v="17"/>
    <x v="1"/>
    <n v="1917.55"/>
    <n v="1911.6"/>
    <n v="1911.6"/>
    <d v="1899-12-30T14:15:00"/>
    <n v="5.9500000000000455"/>
    <n v="-5.9500000000000455"/>
    <n v="334"/>
    <n v="-1987.3000000000152"/>
    <n v="295"/>
    <n v="-2282.3000000000152"/>
    <s v="No"/>
    <n v="3.1029177857161698E-3"/>
    <n v="197717.69999999998"/>
  </r>
  <r>
    <x v="19"/>
    <x v="317"/>
    <x v="0"/>
    <x v="0"/>
    <n v="1911.6"/>
    <n v="1917.55"/>
    <n v="1917.55"/>
    <d v="1899-12-30T13:45:00"/>
    <n v="5.9500000000000455"/>
    <n v="-5.9500000000000455"/>
    <n v="334"/>
    <n v="-1987.3000000000152"/>
    <n v="295"/>
    <n v="-2282.3000000000152"/>
    <s v="No"/>
    <n v="3.1125758526888698E-3"/>
    <n v="197717.69999999998"/>
  </r>
  <r>
    <x v="28"/>
    <x v="317"/>
    <x v="5"/>
    <x v="1"/>
    <n v="317.39999999999998"/>
    <n v="316"/>
    <n v="316"/>
    <d v="1899-12-30T11:45:00"/>
    <n v="1.3999999999999773"/>
    <n v="-1.3999999999999773"/>
    <n v="1405"/>
    <n v="-1966.9999999999682"/>
    <n v="205"/>
    <n v="-2171.9999999999682"/>
    <s v="No"/>
    <n v="4.4108380592311801E-3"/>
    <n v="197828.00000000003"/>
  </r>
  <r>
    <x v="28"/>
    <x v="317"/>
    <x v="0"/>
    <x v="0"/>
    <n v="316"/>
    <n v="317.39999999999998"/>
    <n v="317.39999999999998"/>
    <d v="1899-12-30T11:00:00"/>
    <n v="1.3999999999999773"/>
    <n v="-1.3999999999999773"/>
    <n v="1405"/>
    <n v="-1966.9999999999682"/>
    <n v="205"/>
    <n v="-2171.9999999999682"/>
    <s v="No"/>
    <n v="4.4303797468353704E-3"/>
    <n v="197828.00000000003"/>
  </r>
  <r>
    <x v="39"/>
    <x v="317"/>
    <x v="5"/>
    <x v="2"/>
    <n v="207.25"/>
    <n v="206.6"/>
    <n v="206.6"/>
    <d v="1899-12-30T11:00:00"/>
    <n v="0.65000000000000568"/>
    <n v="-0.65000000000000568"/>
    <n v="2971"/>
    <n v="-1931.1500000000169"/>
    <n v="283"/>
    <n v="-2214.1500000000169"/>
    <s v="No"/>
    <n v="3.1363088057901399E-3"/>
    <n v="197785.84999999998"/>
  </r>
  <r>
    <x v="39"/>
    <x v="317"/>
    <x v="5"/>
    <x v="3"/>
    <n v="206.6"/>
    <n v="207.25"/>
    <n v="207.25"/>
    <d v="1899-12-30T12:00:00"/>
    <n v="0.65000000000000568"/>
    <n v="-0.65000000000000568"/>
    <n v="2971"/>
    <n v="-1931.1500000000169"/>
    <n v="283"/>
    <n v="-2214.1500000000169"/>
    <s v="No"/>
    <n v="3.14617618586644E-3"/>
    <n v="197785.84999999998"/>
  </r>
  <r>
    <x v="37"/>
    <x v="317"/>
    <x v="7"/>
    <x v="2"/>
    <n v="243.8"/>
    <n v="242.15"/>
    <n v="242.15"/>
    <d v="1899-12-30T11:15:00"/>
    <n v="1.6500000000000057"/>
    <n v="-1.6500000000000057"/>
    <n v="1195"/>
    <n v="-1971.7500000000068"/>
    <n v="134"/>
    <n v="-2105.7500000000068"/>
    <s v="No"/>
    <n v="6.76784249384744E-3"/>
    <n v="197894.25"/>
  </r>
  <r>
    <x v="37"/>
    <x v="317"/>
    <x v="7"/>
    <x v="3"/>
    <n v="242.15"/>
    <n v="243.8"/>
    <n v="241.85"/>
    <d v="1899-12-30T15:00:00"/>
    <n v="1.6500000000000057"/>
    <n v="0.30000000000001137"/>
    <n v="1195"/>
    <n v="358.50000000001359"/>
    <n v="134"/>
    <n v="224.50000000001359"/>
    <s v="Yes"/>
    <n v="6.8139582903159399E-3"/>
    <n v="200224.5"/>
  </r>
  <r>
    <x v="38"/>
    <x v="318"/>
    <x v="6"/>
    <x v="2"/>
    <n v="379.8"/>
    <n v="375"/>
    <n v="387"/>
    <d v="1899-12-30T15:00:00"/>
    <n v="4.8000000000000114"/>
    <n v="7.1999999999999886"/>
    <n v="414"/>
    <n v="2980.7999999999952"/>
    <n v="74"/>
    <n v="2906.7999999999952"/>
    <s v="Yes"/>
    <n v="1.26382306477094E-2"/>
    <n v="202906.8"/>
  </r>
  <r>
    <x v="39"/>
    <x v="318"/>
    <x v="0"/>
    <x v="2"/>
    <n v="208.35"/>
    <n v="207.6"/>
    <n v="209.15"/>
    <d v="1899-12-30T15:00:00"/>
    <n v="0.75"/>
    <n v="0.80000000000001137"/>
    <n v="2587"/>
    <n v="2069.6000000000295"/>
    <n v="249"/>
    <n v="1820.6000000000295"/>
    <s v="Yes"/>
    <n v="3.5997120230381601E-3"/>
    <n v="201820.60000000003"/>
  </r>
  <r>
    <x v="15"/>
    <x v="318"/>
    <x v="0"/>
    <x v="0"/>
    <n v="664.25"/>
    <n v="671"/>
    <n v="657.6"/>
    <d v="1899-12-30T15:00:00"/>
    <n v="6.75"/>
    <n v="6.6499999999999773"/>
    <n v="295"/>
    <n v="1961.7499999999932"/>
    <n v="90"/>
    <n v="1871.7499999999932"/>
    <s v="Yes"/>
    <n v="1.0161836657884799E-2"/>
    <n v="201871.75"/>
  </r>
  <r>
    <x v="14"/>
    <x v="318"/>
    <x v="9"/>
    <x v="2"/>
    <n v="968.95"/>
    <n v="961.6"/>
    <n v="969.2"/>
    <d v="1899-12-30T15:00:00"/>
    <n v="7.3500000000000227"/>
    <n v="0.25"/>
    <n v="271"/>
    <n v="67.75"/>
    <n v="121"/>
    <n v="-53.25"/>
    <s v="No"/>
    <n v="7.5855307291398102E-3"/>
    <n v="199946.75"/>
  </r>
  <r>
    <x v="38"/>
    <x v="319"/>
    <x v="0"/>
    <x v="2"/>
    <n v="386.85"/>
    <n v="382.2"/>
    <n v="393.1"/>
    <d v="1899-12-30T15:00:00"/>
    <n v="4.6500000000000341"/>
    <n v="6.25"/>
    <n v="427"/>
    <n v="2668.75"/>
    <n v="77"/>
    <n v="2591.75"/>
    <s v="Yes"/>
    <n v="1.20201628538194E-2"/>
    <n v="202591.75"/>
  </r>
  <r>
    <x v="26"/>
    <x v="319"/>
    <x v="13"/>
    <x v="0"/>
    <n v="267.39999999999998"/>
    <n v="269.8"/>
    <n v="267.89999999999998"/>
    <d v="1899-12-30T15:00:00"/>
    <n v="2.4000000000000341"/>
    <n v="-0.5"/>
    <n v="825"/>
    <n v="-412.5"/>
    <n v="102"/>
    <n v="-514.5"/>
    <s v="No"/>
    <n v="8.9753178758415608E-3"/>
    <n v="199485.5"/>
  </r>
  <r>
    <x v="18"/>
    <x v="319"/>
    <x v="0"/>
    <x v="0"/>
    <n v="2070"/>
    <n v="2088"/>
    <n v="2075"/>
    <d v="1899-12-30T15:00:00"/>
    <n v="18"/>
    <n v="-5"/>
    <n v="110"/>
    <n v="-550"/>
    <n v="105"/>
    <n v="-655"/>
    <s v="No"/>
    <n v="8.6956521739130401E-3"/>
    <n v="199345"/>
  </r>
  <r>
    <x v="22"/>
    <x v="319"/>
    <x v="2"/>
    <x v="2"/>
    <n v="346.25"/>
    <n v="341.85"/>
    <n v="341.85"/>
    <d v="1899-12-30T11:45:00"/>
    <n v="4.3999999999999773"/>
    <n v="-4.3999999999999773"/>
    <n v="452"/>
    <n v="-1988.7999999999897"/>
    <n v="72"/>
    <n v="-2060.7999999999897"/>
    <s v="No"/>
    <n v="1.2707581227436799E-2"/>
    <n v="197939.20000000001"/>
  </r>
  <r>
    <x v="22"/>
    <x v="319"/>
    <x v="2"/>
    <x v="3"/>
    <n v="341.85"/>
    <n v="346.25"/>
    <n v="341.45"/>
    <d v="1899-12-30T15:00:00"/>
    <n v="4.3999999999999773"/>
    <n v="0.40000000000003411"/>
    <n v="452"/>
    <n v="180.80000000001542"/>
    <n v="72"/>
    <n v="108.80000000001542"/>
    <s v="Yes"/>
    <n v="1.2871142313880301E-2"/>
    <n v="200108.80000000002"/>
  </r>
  <r>
    <x v="19"/>
    <x v="319"/>
    <x v="9"/>
    <x v="0"/>
    <n v="1907.15"/>
    <n v="1913.3"/>
    <n v="1901.7"/>
    <d v="1899-12-30T15:00:00"/>
    <n v="6.1499999999998636"/>
    <n v="5.4500000000000455"/>
    <n v="323"/>
    <n v="1760.3500000000147"/>
    <n v="283"/>
    <n v="1477.3500000000147"/>
    <s v="Yes"/>
    <n v="3.22470702356913E-3"/>
    <n v="201477.35"/>
  </r>
  <r>
    <x v="39"/>
    <x v="319"/>
    <x v="9"/>
    <x v="3"/>
    <n v="210.25"/>
    <n v="211.2"/>
    <n v="211.2"/>
    <d v="1899-12-30T13:15:00"/>
    <n v="0.94999999999998863"/>
    <n v="-0.94999999999998863"/>
    <n v="2055"/>
    <n v="-1952.2499999999766"/>
    <n v="200"/>
    <n v="-2152.2499999999764"/>
    <s v="No"/>
    <n v="4.5184304399523796E-3"/>
    <n v="197847.75000000003"/>
  </r>
  <r>
    <x v="39"/>
    <x v="319"/>
    <x v="9"/>
    <x v="2"/>
    <n v="211.2"/>
    <n v="210.25"/>
    <n v="210.25"/>
    <d v="1899-12-30T10:15:00"/>
    <n v="0.94999999999998863"/>
    <n v="-0.94999999999998863"/>
    <n v="2055"/>
    <n v="-1952.2499999999766"/>
    <n v="200"/>
    <n v="-2152.2499999999764"/>
    <s v="No"/>
    <n v="4.4981060606060098E-3"/>
    <n v="197847.75000000003"/>
  </r>
  <r>
    <x v="37"/>
    <x v="319"/>
    <x v="0"/>
    <x v="0"/>
    <n v="245.7"/>
    <n v="247.25"/>
    <n v="247.25"/>
    <d v="1899-12-30T12:00:00"/>
    <n v="1.5500000000000114"/>
    <n v="-1.5500000000000114"/>
    <n v="1271"/>
    <n v="-1970.0500000000145"/>
    <n v="145"/>
    <n v="-2115.0500000000147"/>
    <s v="No"/>
    <n v="6.3085063085063604E-3"/>
    <n v="197884.94999999998"/>
  </r>
  <r>
    <x v="37"/>
    <x v="319"/>
    <x v="14"/>
    <x v="1"/>
    <n v="247.25"/>
    <n v="245.7"/>
    <n v="250.1"/>
    <d v="1899-12-30T15:00:00"/>
    <n v="1.5500000000000114"/>
    <n v="2.8499999999999943"/>
    <n v="1271"/>
    <n v="3622.3499999999926"/>
    <n v="146"/>
    <n v="3476.3499999999926"/>
    <s v="Yes"/>
    <n v="6.2689585439838699E-3"/>
    <n v="203476.35"/>
  </r>
  <r>
    <x v="32"/>
    <x v="319"/>
    <x v="13"/>
    <x v="0"/>
    <n v="512.1"/>
    <n v="517.29999999999995"/>
    <n v="511.15"/>
    <d v="1899-12-30T15:00:00"/>
    <n v="5.1999999999999318"/>
    <n v="0.95000000000004547"/>
    <n v="382"/>
    <n v="362.90000000001737"/>
    <n v="90"/>
    <n v="272.90000000001737"/>
    <s v="Yes"/>
    <n v="1.01542667447763E-2"/>
    <n v="200272.90000000002"/>
  </r>
  <r>
    <x v="24"/>
    <x v="319"/>
    <x v="0"/>
    <x v="2"/>
    <n v="3454"/>
    <n v="3421.65"/>
    <n v="3444.6"/>
    <d v="1899-12-30T15:00:00"/>
    <n v="32.349999999999909"/>
    <n v="-9.4000000000000909"/>
    <n v="61"/>
    <n v="-573.40000000000555"/>
    <n v="97"/>
    <n v="-670.40000000000555"/>
    <s v="No"/>
    <n v="9.36595251881874E-3"/>
    <n v="199329.6"/>
  </r>
  <r>
    <x v="23"/>
    <x v="320"/>
    <x v="13"/>
    <x v="1"/>
    <n v="1090.4000000000001"/>
    <n v="1082.7"/>
    <n v="1095.05"/>
    <d v="1899-12-30T15:00:00"/>
    <n v="7.7000000000000455"/>
    <n v="4.6499999999998636"/>
    <n v="258"/>
    <n v="1199.6999999999648"/>
    <n v="130"/>
    <n v="1069.6999999999648"/>
    <s v="Yes"/>
    <n v="7.0616287600880796E-3"/>
    <n v="201069.69999999995"/>
  </r>
  <r>
    <x v="23"/>
    <x v="320"/>
    <x v="9"/>
    <x v="0"/>
    <n v="1082.7"/>
    <n v="1090.4000000000001"/>
    <n v="1090.4000000000001"/>
    <d v="1899-12-30T12:30:00"/>
    <n v="7.7000000000000455"/>
    <n v="-7.7000000000000455"/>
    <n v="258"/>
    <n v="-1986.6000000000117"/>
    <n v="129"/>
    <n v="-2115.6000000000117"/>
    <s v="No"/>
    <n v="7.11185000461813E-3"/>
    <n v="197884.4"/>
  </r>
  <r>
    <x v="37"/>
    <x v="320"/>
    <x v="15"/>
    <x v="1"/>
    <n v="248.75"/>
    <n v="247.2"/>
    <n v="248.15"/>
    <d v="1899-12-30T15:00:00"/>
    <n v="1.5500000000000114"/>
    <n v="-0.59999999999999432"/>
    <n v="1271"/>
    <n v="-762.59999999999275"/>
    <n v="146"/>
    <n v="-908.59999999999275"/>
    <s v="No"/>
    <n v="6.2311557788945196E-3"/>
    <n v="199091.4"/>
  </r>
  <r>
    <x v="37"/>
    <x v="320"/>
    <x v="0"/>
    <x v="0"/>
    <n v="247.2"/>
    <n v="248.75"/>
    <n v="248.75"/>
    <d v="1899-12-30T13:00:00"/>
    <n v="1.5500000000000114"/>
    <n v="-1.5500000000000114"/>
    <n v="1271"/>
    <n v="-1970.0500000000145"/>
    <n v="145"/>
    <n v="-2115.0500000000147"/>
    <s v="No"/>
    <n v="6.2702265372168798E-3"/>
    <n v="197884.94999999998"/>
  </r>
  <r>
    <x v="6"/>
    <x v="320"/>
    <x v="0"/>
    <x v="2"/>
    <n v="335.85"/>
    <n v="333.5"/>
    <n v="341.95"/>
    <d v="1899-12-30T15:00:00"/>
    <n v="2.3500000000000227"/>
    <n v="6.0999999999999659"/>
    <n v="842"/>
    <n v="5136.1999999999716"/>
    <n v="132"/>
    <n v="5004.1999999999716"/>
    <s v="Yes"/>
    <n v="6.9971713562602999E-3"/>
    <n v="205004.19999999998"/>
  </r>
  <r>
    <x v="9"/>
    <x v="321"/>
    <x v="0"/>
    <x v="0"/>
    <n v="30230"/>
    <n v="30600"/>
    <n v="30600"/>
    <d v="1899-12-30T14:00:00"/>
    <n v="370"/>
    <n v="-370"/>
    <n v="5"/>
    <n v="-1850"/>
    <n v="70"/>
    <n v="-1920"/>
    <s v="No"/>
    <n v="1.22394971882236E-2"/>
    <n v="198080"/>
  </r>
  <r>
    <x v="9"/>
    <x v="321"/>
    <x v="1"/>
    <x v="1"/>
    <n v="30600"/>
    <n v="30230"/>
    <n v="30656.6"/>
    <d v="1899-12-30T15:00:00"/>
    <n v="370"/>
    <n v="56.599999999998545"/>
    <n v="5"/>
    <n v="282.99999999999272"/>
    <n v="71"/>
    <n v="211.99999999999272"/>
    <s v="Yes"/>
    <n v="1.20915032679739E-2"/>
    <n v="200212"/>
  </r>
  <r>
    <x v="2"/>
    <x v="321"/>
    <x v="3"/>
    <x v="2"/>
    <n v="1886.15"/>
    <n v="1878"/>
    <n v="1878"/>
    <d v="1899-12-30T10:45:00"/>
    <n v="8.1500000000000909"/>
    <n v="-8.1500000000000909"/>
    <n v="244"/>
    <n v="-1988.6000000000222"/>
    <n v="212"/>
    <n v="-2200.6000000000222"/>
    <s v="No"/>
    <n v="4.3209712907245398E-3"/>
    <n v="197799.39999999997"/>
  </r>
  <r>
    <x v="2"/>
    <x v="321"/>
    <x v="3"/>
    <x v="3"/>
    <n v="1878"/>
    <n v="1886.15"/>
    <n v="1886.15"/>
    <d v="1899-12-30T11:30:00"/>
    <n v="8.1500000000000909"/>
    <n v="-8.1500000000000909"/>
    <n v="244"/>
    <n v="-1988.6000000000222"/>
    <n v="212"/>
    <n v="-2200.6000000000222"/>
    <s v="No"/>
    <n v="4.3397231096912103E-3"/>
    <n v="197799.39999999997"/>
  </r>
  <r>
    <x v="5"/>
    <x v="321"/>
    <x v="10"/>
    <x v="2"/>
    <n v="1180"/>
    <n v="1176.5999999999999"/>
    <n v="1176.5999999999999"/>
    <d v="1899-12-30T12:15:00"/>
    <n v="3.4000000000000909"/>
    <n v="-3.4000000000000909"/>
    <n v="584"/>
    <n v="-1985.6000000000531"/>
    <n v="317"/>
    <n v="-2302.6000000000531"/>
    <s v="No"/>
    <n v="2.8813559322034702E-3"/>
    <n v="197697.39999999994"/>
  </r>
  <r>
    <x v="5"/>
    <x v="321"/>
    <x v="10"/>
    <x v="3"/>
    <n v="1176.5999999999999"/>
    <n v="1180"/>
    <n v="1164.3499999999999"/>
    <d v="1899-12-30T15:00:00"/>
    <n v="3.4000000000000909"/>
    <n v="12.25"/>
    <n v="584"/>
    <n v="7154"/>
    <n v="315"/>
    <n v="6839"/>
    <s v="Yes"/>
    <n v="2.8896821349652302E-3"/>
    <n v="206839"/>
  </r>
  <r>
    <x v="33"/>
    <x v="321"/>
    <x v="0"/>
    <x v="2"/>
    <n v="185.3"/>
    <n v="184.3"/>
    <n v="188.25"/>
    <d v="1899-12-30T15:00:00"/>
    <n v="1"/>
    <n v="2.9499999999999886"/>
    <n v="1955"/>
    <n v="5767.2499999999782"/>
    <n v="168"/>
    <n v="5599.2499999999782"/>
    <s v="Yes"/>
    <n v="5.3966540744738297E-3"/>
    <n v="205599.24999999997"/>
  </r>
  <r>
    <x v="24"/>
    <x v="321"/>
    <x v="0"/>
    <x v="0"/>
    <n v="3477"/>
    <n v="3499.9"/>
    <n v="3450.05"/>
    <d v="1899-12-30T15:00:00"/>
    <n v="22.900000000000091"/>
    <n v="26.949999999999818"/>
    <n v="87"/>
    <n v="2344.6499999999842"/>
    <n v="139"/>
    <n v="2205.6499999999842"/>
    <s v="Yes"/>
    <n v="6.5861374748346496E-3"/>
    <n v="202205.65"/>
  </r>
  <r>
    <x v="38"/>
    <x v="322"/>
    <x v="9"/>
    <x v="3"/>
    <n v="396.6"/>
    <n v="399.5"/>
    <n v="399.5"/>
    <d v="1899-12-30T13:45:00"/>
    <n v="2.8999999999999773"/>
    <n v="-2.8999999999999773"/>
    <n v="684"/>
    <n v="-1983.5999999999844"/>
    <n v="126"/>
    <n v="-2109.5999999999844"/>
    <s v="No"/>
    <n v="7.3121533030760903E-3"/>
    <n v="197890.40000000002"/>
  </r>
  <r>
    <x v="38"/>
    <x v="322"/>
    <x v="9"/>
    <x v="2"/>
    <n v="399.5"/>
    <n v="396.6"/>
    <n v="396.6"/>
    <d v="1899-12-30T10:15:00"/>
    <n v="2.8999999999999773"/>
    <n v="-2.8999999999999773"/>
    <n v="684"/>
    <n v="-1983.5999999999844"/>
    <n v="126"/>
    <n v="-2109.5999999999844"/>
    <s v="No"/>
    <n v="7.2590738423028199E-3"/>
    <n v="197890.40000000002"/>
  </r>
  <r>
    <x v="14"/>
    <x v="322"/>
    <x v="0"/>
    <x v="0"/>
    <n v="954.4"/>
    <n v="976.5"/>
    <n v="957.75"/>
    <d v="1899-12-30T15:00:00"/>
    <n v="22.100000000000023"/>
    <n v="-3.3500000000000227"/>
    <n v="90"/>
    <n v="-301.50000000000205"/>
    <n v="40"/>
    <n v="-341.50000000000205"/>
    <s v="No"/>
    <n v="2.3155909471919599E-2"/>
    <n v="199658.5"/>
  </r>
  <r>
    <x v="7"/>
    <x v="322"/>
    <x v="0"/>
    <x v="2"/>
    <n v="732.35"/>
    <n v="726.15"/>
    <n v="735.55"/>
    <d v="1899-12-30T15:00:00"/>
    <n v="6.2000000000000455"/>
    <n v="3.1999999999999318"/>
    <n v="321"/>
    <n v="1027.199999999978"/>
    <n v="109"/>
    <n v="918.19999999997799"/>
    <s v="Yes"/>
    <n v="8.4658974534034901E-3"/>
    <n v="200918.19999999998"/>
  </r>
  <r>
    <x v="11"/>
    <x v="323"/>
    <x v="5"/>
    <x v="3"/>
    <n v="1388.2"/>
    <n v="1395.75"/>
    <n v="1381"/>
    <d v="1899-12-30T15:00:00"/>
    <n v="7.5499999999999545"/>
    <n v="7.2000000000000455"/>
    <n v="264"/>
    <n v="1900.800000000012"/>
    <n v="169"/>
    <n v="1731.800000000012"/>
    <s v="Yes"/>
    <n v="5.4386975940065897E-3"/>
    <n v="201731.80000000002"/>
  </r>
  <r>
    <x v="11"/>
    <x v="323"/>
    <x v="5"/>
    <x v="2"/>
    <n v="1395.75"/>
    <n v="1388.2"/>
    <n v="1388.2"/>
    <d v="1899-12-30T11:00:00"/>
    <n v="7.5499999999999545"/>
    <n v="-7.5499999999999545"/>
    <n v="264"/>
    <n v="-1993.199999999988"/>
    <n v="170"/>
    <n v="-2163.199999999988"/>
    <s v="No"/>
    <n v="5.4092781658606204E-3"/>
    <n v="197836.80000000002"/>
  </r>
  <r>
    <x v="6"/>
    <x v="323"/>
    <x v="9"/>
    <x v="0"/>
    <n v="327.60000000000002"/>
    <n v="328.65"/>
    <n v="323.7"/>
    <d v="1899-12-30T15:00:00"/>
    <n v="1.0499999999999545"/>
    <n v="3.9000000000000341"/>
    <n v="1863"/>
    <n v="7265.7000000000635"/>
    <n v="280"/>
    <n v="6985.7000000000635"/>
    <s v="Yes"/>
    <n v="3.2051282051280701E-3"/>
    <n v="206985.70000000007"/>
  </r>
  <r>
    <x v="20"/>
    <x v="324"/>
    <x v="0"/>
    <x v="2"/>
    <n v="1311.45"/>
    <n v="1303.0999999999999"/>
    <n v="1314.55"/>
    <d v="1899-12-30T15:00:00"/>
    <n v="8.3500000000001364"/>
    <n v="3.0999999999999091"/>
    <n v="238"/>
    <n v="737.79999999997835"/>
    <n v="144"/>
    <n v="593.79999999997835"/>
    <s v="Yes"/>
    <n v="6.3669983605933404E-3"/>
    <n v="200593.8"/>
  </r>
  <r>
    <x v="18"/>
    <x v="324"/>
    <x v="13"/>
    <x v="3"/>
    <n v="2013.6"/>
    <n v="2026.5"/>
    <n v="2010"/>
    <d v="1899-12-30T15:00:00"/>
    <n v="12.900000000000091"/>
    <n v="3.5999999999999091"/>
    <n v="154"/>
    <n v="554.39999999998599"/>
    <n v="143"/>
    <n v="411.39999999998599"/>
    <s v="Yes"/>
    <n v="6.4064362336114901E-3"/>
    <n v="200411.4"/>
  </r>
  <r>
    <x v="18"/>
    <x v="324"/>
    <x v="13"/>
    <x v="2"/>
    <n v="2026.5"/>
    <n v="2013.6"/>
    <n v="2013.6"/>
    <d v="1899-12-30T12:30:00"/>
    <n v="12.900000000000091"/>
    <n v="-12.900000000000091"/>
    <n v="154"/>
    <n v="-1986.600000000014"/>
    <n v="144"/>
    <n v="-2130.600000000014"/>
    <s v="No"/>
    <n v="6.3656550703183297E-3"/>
    <n v="197869.4"/>
  </r>
  <r>
    <x v="9"/>
    <x v="324"/>
    <x v="0"/>
    <x v="2"/>
    <n v="30679.9"/>
    <n v="30429.4"/>
    <n v="30745.95"/>
    <d v="1899-12-30T15:00:00"/>
    <n v="250.5"/>
    <n v="66.049999999999272"/>
    <n v="7"/>
    <n v="462.34999999999491"/>
    <n v="99"/>
    <n v="363.34999999999491"/>
    <s v="Yes"/>
    <n v="8.1649549053289007E-3"/>
    <n v="200363.35"/>
  </r>
  <r>
    <x v="23"/>
    <x v="324"/>
    <x v="6"/>
    <x v="3"/>
    <n v="1090.0999999999999"/>
    <n v="1100.2"/>
    <n v="1100.2"/>
    <d v="1899-12-30T12:15:00"/>
    <n v="10.100000000000136"/>
    <n v="-10.100000000000136"/>
    <n v="197"/>
    <n v="-1989.7000000000269"/>
    <n v="100"/>
    <n v="-2089.7000000000271"/>
    <s v="No"/>
    <n v="9.26520502706186E-3"/>
    <n v="197910.29999999996"/>
  </r>
  <r>
    <x v="23"/>
    <x v="324"/>
    <x v="6"/>
    <x v="2"/>
    <n v="1100.2"/>
    <n v="1090.0999999999999"/>
    <n v="1090.0999999999999"/>
    <d v="1899-12-30T10:30:00"/>
    <n v="10.100000000000136"/>
    <n v="-10.100000000000136"/>
    <n v="197"/>
    <n v="-1989.7000000000269"/>
    <n v="100"/>
    <n v="-2089.7000000000271"/>
    <s v="No"/>
    <n v="9.1801490638066998E-3"/>
    <n v="197910.29999999996"/>
  </r>
  <r>
    <x v="25"/>
    <x v="324"/>
    <x v="12"/>
    <x v="3"/>
    <n v="922.5"/>
    <n v="929.4"/>
    <n v="925.55"/>
    <d v="1899-12-30T15:00:00"/>
    <n v="6.8999999999999773"/>
    <n v="-3.0499999999999545"/>
    <n v="288"/>
    <n v="-878.3999999999869"/>
    <n v="123"/>
    <n v="-1001.3999999999869"/>
    <s v="No"/>
    <n v="7.4796747967479397E-3"/>
    <n v="198998.6"/>
  </r>
  <r>
    <x v="25"/>
    <x v="324"/>
    <x v="12"/>
    <x v="2"/>
    <n v="929.4"/>
    <n v="922.5"/>
    <n v="922.5"/>
    <d v="1899-12-30T14:15:00"/>
    <n v="6.8999999999999773"/>
    <n v="-6.8999999999999773"/>
    <n v="288"/>
    <n v="-1987.1999999999935"/>
    <n v="123"/>
    <n v="-2110.1999999999935"/>
    <s v="No"/>
    <n v="7.42414460942541E-3"/>
    <n v="197889.80000000002"/>
  </r>
  <r>
    <x v="17"/>
    <x v="324"/>
    <x v="2"/>
    <x v="2"/>
    <n v="3658.4"/>
    <n v="3646"/>
    <n v="3646"/>
    <d v="1899-12-30T11:45:00"/>
    <n v="12.400000000000091"/>
    <n v="-12.400000000000091"/>
    <n v="160"/>
    <n v="-1984.0000000000146"/>
    <n v="269"/>
    <n v="-2253.0000000000146"/>
    <s v="No"/>
    <n v="3.3894598731686199E-3"/>
    <n v="197747"/>
  </r>
  <r>
    <x v="17"/>
    <x v="324"/>
    <x v="2"/>
    <x v="3"/>
    <n v="3646"/>
    <n v="3658.4"/>
    <n v="3648.95"/>
    <d v="1899-12-30T15:00:00"/>
    <n v="12.400000000000091"/>
    <n v="-2.9499999999998181"/>
    <n v="160"/>
    <n v="-471.9999999999709"/>
    <n v="269"/>
    <n v="-740.9999999999709"/>
    <s v="No"/>
    <n v="3.4009873834339199E-3"/>
    <n v="199259.00000000003"/>
  </r>
  <r>
    <x v="4"/>
    <x v="324"/>
    <x v="14"/>
    <x v="2"/>
    <n v="314.5"/>
    <n v="311.35000000000002"/>
    <n v="311.35000000000002"/>
    <d v="1899-12-30T12:00:00"/>
    <n v="3.1499999999999773"/>
    <n v="-3.1499999999999773"/>
    <n v="630"/>
    <n v="-1984.4999999999857"/>
    <n v="91"/>
    <n v="-2075.4999999999854"/>
    <s v="No"/>
    <n v="1.00158982511923E-2"/>
    <n v="197924.5"/>
  </r>
  <r>
    <x v="4"/>
    <x v="324"/>
    <x v="14"/>
    <x v="3"/>
    <n v="311.35000000000002"/>
    <n v="314.5"/>
    <n v="314.5"/>
    <d v="1899-12-30T12:00:00"/>
    <n v="3.1499999999999773"/>
    <n v="-3.1499999999999773"/>
    <n v="630"/>
    <n v="-1984.4999999999857"/>
    <n v="91"/>
    <n v="-2075.4999999999854"/>
    <s v="No"/>
    <n v="1.01172314115946E-2"/>
    <n v="197924.5"/>
  </r>
  <r>
    <x v="37"/>
    <x v="324"/>
    <x v="10"/>
    <x v="3"/>
    <n v="254.6"/>
    <n v="256.7"/>
    <n v="248.25"/>
    <d v="1899-12-30T15:00:00"/>
    <n v="2.0999999999999943"/>
    <n v="6.3499999999999943"/>
    <n v="942"/>
    <n v="5981.6999999999944"/>
    <n v="109"/>
    <n v="5872.6999999999944"/>
    <s v="Yes"/>
    <n v="8.2482325216024898E-3"/>
    <n v="205872.69999999998"/>
  </r>
  <r>
    <x v="37"/>
    <x v="324"/>
    <x v="10"/>
    <x v="2"/>
    <n v="256.7"/>
    <n v="254.6"/>
    <n v="254.6"/>
    <d v="1899-12-30T12:15:00"/>
    <n v="2.0999999999999943"/>
    <n v="-2.0999999999999943"/>
    <n v="942"/>
    <n v="-1978.1999999999946"/>
    <n v="111"/>
    <n v="-2089.1999999999944"/>
    <s v="No"/>
    <n v="8.1807557460069902E-3"/>
    <n v="197910.80000000002"/>
  </r>
  <r>
    <x v="7"/>
    <x v="324"/>
    <x v="17"/>
    <x v="3"/>
    <n v="733.25"/>
    <n v="738.7"/>
    <n v="733.1"/>
    <d v="1899-12-30T15:00:00"/>
    <n v="5.4500000000000455"/>
    <n v="0.14999999999997726"/>
    <n v="365"/>
    <n v="54.749999999991701"/>
    <n v="124"/>
    <n v="-69.250000000008299"/>
    <s v="No"/>
    <n v="7.4326628025912604E-3"/>
    <n v="199930.75"/>
  </r>
  <r>
    <x v="7"/>
    <x v="324"/>
    <x v="17"/>
    <x v="2"/>
    <n v="738.7"/>
    <n v="733.25"/>
    <n v="733.25"/>
    <d v="1899-12-30T13:45:00"/>
    <n v="5.4500000000000455"/>
    <n v="-5.4500000000000455"/>
    <n v="365"/>
    <n v="-1989.2500000000166"/>
    <n v="124"/>
    <n v="-2113.2500000000164"/>
    <s v="No"/>
    <n v="7.3778259103831701E-3"/>
    <n v="197886.74999999997"/>
  </r>
  <r>
    <x v="28"/>
    <x v="325"/>
    <x v="0"/>
    <x v="0"/>
    <n v="331"/>
    <n v="334.35"/>
    <n v="334.35"/>
    <d v="1899-12-30T10:45:00"/>
    <n v="3.3500000000000227"/>
    <n v="-3.3500000000000227"/>
    <n v="592"/>
    <n v="-1983.2000000000135"/>
    <n v="91"/>
    <n v="-2074.2000000000135"/>
    <s v="No"/>
    <n v="1.0120845921450201E-2"/>
    <n v="197925.8"/>
  </r>
  <r>
    <x v="28"/>
    <x v="325"/>
    <x v="3"/>
    <x v="1"/>
    <n v="334.35"/>
    <n v="331"/>
    <n v="335.7"/>
    <d v="1899-12-30T15:00:00"/>
    <n v="3.3500000000000227"/>
    <n v="1.3499999999999659"/>
    <n v="592"/>
    <n v="799.19999999997981"/>
    <n v="92"/>
    <n v="707.19999999997981"/>
    <s v="Yes"/>
    <n v="1.0019440705847199E-2"/>
    <n v="200707.19999999998"/>
  </r>
  <r>
    <x v="36"/>
    <x v="325"/>
    <x v="6"/>
    <x v="2"/>
    <n v="1277.75"/>
    <n v="1273"/>
    <n v="1278.8499999999999"/>
    <d v="1899-12-30T15:00:00"/>
    <n v="4.75"/>
    <n v="1.0999999999999091"/>
    <n v="419"/>
    <n v="460.89999999996189"/>
    <n v="247"/>
    <n v="213.89999999996189"/>
    <s v="Yes"/>
    <n v="3.7174721189591098E-3"/>
    <n v="200213.89999999997"/>
  </r>
  <r>
    <x v="8"/>
    <x v="326"/>
    <x v="0"/>
    <x v="0"/>
    <n v="540.1"/>
    <n v="551.15"/>
    <n v="551.15"/>
    <d v="1899-12-30T12:00:00"/>
    <n v="11.049999999999955"/>
    <n v="-11.049999999999955"/>
    <n v="180"/>
    <n v="-1988.9999999999918"/>
    <n v="46"/>
    <n v="-2034.9999999999918"/>
    <s v="No"/>
    <n v="2.0459174226994899E-2"/>
    <n v="197965"/>
  </r>
  <r>
    <x v="8"/>
    <x v="326"/>
    <x v="14"/>
    <x v="1"/>
    <n v="551.15"/>
    <n v="540.1"/>
    <n v="552.9"/>
    <d v="1899-12-30T15:00:00"/>
    <n v="11.049999999999955"/>
    <n v="1.75"/>
    <n v="180"/>
    <n v="315"/>
    <n v="46"/>
    <n v="269"/>
    <s v="Yes"/>
    <n v="2.00489884786355E-2"/>
    <n v="200269"/>
  </r>
  <r>
    <x v="9"/>
    <x v="326"/>
    <x v="5"/>
    <x v="2"/>
    <n v="30860.1"/>
    <n v="30774.15"/>
    <n v="30774.15"/>
    <d v="1899-12-30T11:00:00"/>
    <n v="85.94999999999709"/>
    <n v="-85.94999999999709"/>
    <n v="23"/>
    <n v="-1976.8499999999331"/>
    <n v="327"/>
    <n v="-2303.8499999999331"/>
    <s v="No"/>
    <n v="2.7851497564815799E-3"/>
    <n v="197696.15000000008"/>
  </r>
  <r>
    <x v="9"/>
    <x v="326"/>
    <x v="5"/>
    <x v="3"/>
    <n v="30774.15"/>
    <n v="30860.1"/>
    <n v="30440.400000000001"/>
    <d v="1899-12-30T15:00:00"/>
    <n v="85.94999999999709"/>
    <n v="333.75"/>
    <n v="23"/>
    <n v="7676.25"/>
    <n v="324"/>
    <n v="7352.25"/>
    <s v="Yes"/>
    <n v="2.79292848055908E-3"/>
    <n v="207352.25"/>
  </r>
  <r>
    <x v="17"/>
    <x v="326"/>
    <x v="2"/>
    <x v="1"/>
    <n v="3561.8"/>
    <n v="3547.45"/>
    <n v="3547.45"/>
    <d v="1899-12-30T14:15:00"/>
    <n v="14.350000000000364"/>
    <n v="-14.350000000000364"/>
    <n v="139"/>
    <n v="-1994.6500000000506"/>
    <n v="228"/>
    <n v="-2222.6500000000506"/>
    <s v="No"/>
    <n v="4.0288618114437498E-3"/>
    <n v="197777.34999999995"/>
  </r>
  <r>
    <x v="17"/>
    <x v="326"/>
    <x v="0"/>
    <x v="0"/>
    <n v="3547.45"/>
    <n v="3561.8"/>
    <n v="3561.8"/>
    <d v="1899-12-30T11:45:00"/>
    <n v="14.350000000000364"/>
    <n v="-14.350000000000364"/>
    <n v="139"/>
    <n v="-1994.6500000000506"/>
    <n v="228"/>
    <n v="-2222.6500000000506"/>
    <s v="No"/>
    <n v="4.0451591988612604E-3"/>
    <n v="197777.34999999995"/>
  </r>
  <r>
    <x v="4"/>
    <x v="326"/>
    <x v="0"/>
    <x v="0"/>
    <n v="296.60000000000002"/>
    <n v="298.64999999999998"/>
    <n v="298.64999999999998"/>
    <d v="1899-12-30T10:15:00"/>
    <n v="2.0499999999999545"/>
    <n v="-2.0499999999999545"/>
    <n v="964"/>
    <n v="-1976.1999999999562"/>
    <n v="132"/>
    <n v="-2108.1999999999562"/>
    <s v="No"/>
    <n v="6.9116655428184603E-3"/>
    <n v="197891.80000000005"/>
  </r>
  <r>
    <x v="4"/>
    <x v="326"/>
    <x v="9"/>
    <x v="1"/>
    <n v="298.64999999999998"/>
    <n v="296.60000000000002"/>
    <n v="296.60000000000002"/>
    <d v="1899-12-30T10:15:00"/>
    <n v="2.0499999999999545"/>
    <n v="-2.0499999999999545"/>
    <n v="964"/>
    <n v="-1976.1999999999562"/>
    <n v="132"/>
    <n v="-2108.1999999999562"/>
    <s v="No"/>
    <n v="6.8642223338354399E-3"/>
    <n v="197891.80000000005"/>
  </r>
  <r>
    <x v="5"/>
    <x v="326"/>
    <x v="0"/>
    <x v="0"/>
    <n v="1186.95"/>
    <n v="1193.2"/>
    <n v="1182.0999999999999"/>
    <d v="1899-12-30T15:00:00"/>
    <n v="6.25"/>
    <n v="4.8500000000001364"/>
    <n v="318"/>
    <n v="1542.3000000000434"/>
    <n v="174"/>
    <n v="1368.3000000000434"/>
    <s v="Yes"/>
    <n v="5.2655966974177503E-3"/>
    <n v="201368.30000000005"/>
  </r>
  <r>
    <x v="13"/>
    <x v="326"/>
    <x v="14"/>
    <x v="0"/>
    <n v="948.6"/>
    <n v="951.9"/>
    <n v="951.9"/>
    <d v="1899-12-30T14:30:00"/>
    <n v="3.2999999999999545"/>
    <n v="-3.2999999999999545"/>
    <n v="601"/>
    <n v="-1983.2999999999727"/>
    <n v="263"/>
    <n v="-2246.2999999999729"/>
    <s v="No"/>
    <n v="3.47881087919034E-3"/>
    <n v="197753.70000000004"/>
  </r>
  <r>
    <x v="10"/>
    <x v="326"/>
    <x v="3"/>
    <x v="0"/>
    <n v="3982.6"/>
    <n v="4000"/>
    <n v="4000"/>
    <d v="1899-12-30T11:00:00"/>
    <n v="17.400000000000091"/>
    <n v="-17.400000000000091"/>
    <n v="114"/>
    <n v="-1983.6000000000104"/>
    <n v="210"/>
    <n v="-2193.6000000000104"/>
    <s v="No"/>
    <n v="4.3690051725003998E-3"/>
    <n v="197806.4"/>
  </r>
  <r>
    <x v="10"/>
    <x v="326"/>
    <x v="5"/>
    <x v="1"/>
    <n v="4000"/>
    <n v="3982.6"/>
    <n v="3982.6"/>
    <d v="1899-12-30T15:00:00"/>
    <n v="17.400000000000091"/>
    <n v="-17.400000000000091"/>
    <n v="114"/>
    <n v="-1983.6000000000104"/>
    <n v="210"/>
    <n v="-2193.6000000000104"/>
    <s v="No"/>
    <n v="4.3500000000000196E-3"/>
    <n v="197806.4"/>
  </r>
  <r>
    <x v="28"/>
    <x v="327"/>
    <x v="0"/>
    <x v="0"/>
    <n v="329.65"/>
    <n v="332.45"/>
    <n v="320"/>
    <d v="1899-12-30T15:00:00"/>
    <n v="2.8000000000000114"/>
    <n v="9.6499999999999773"/>
    <n v="708"/>
    <n v="6832.1999999999844"/>
    <n v="106"/>
    <n v="6726.1999999999844"/>
    <s v="Yes"/>
    <n v="8.4938571211891807E-3"/>
    <n v="206726.19999999998"/>
  </r>
  <r>
    <x v="36"/>
    <x v="327"/>
    <x v="8"/>
    <x v="2"/>
    <n v="1278.8499999999999"/>
    <n v="1270.5999999999999"/>
    <n v="1295"/>
    <d v="1899-12-30T15:00:00"/>
    <n v="8.25"/>
    <n v="16.150000000000091"/>
    <n v="241"/>
    <n v="3892.1500000000219"/>
    <n v="143"/>
    <n v="3749.1500000000219"/>
    <s v="Yes"/>
    <n v="6.4511084177190396E-3"/>
    <n v="203749.15000000002"/>
  </r>
  <r>
    <x v="37"/>
    <x v="327"/>
    <x v="0"/>
    <x v="0"/>
    <n v="241.45"/>
    <n v="243"/>
    <n v="238.7"/>
    <d v="1899-12-30T15:00:00"/>
    <n v="1.5500000000000114"/>
    <n v="2.75"/>
    <n v="1271"/>
    <n v="3495.25"/>
    <n v="141"/>
    <n v="3354.25"/>
    <s v="Yes"/>
    <n v="6.4195485607786802E-3"/>
    <n v="203354.25"/>
  </r>
  <r>
    <x v="15"/>
    <x v="327"/>
    <x v="0"/>
    <x v="2"/>
    <n v="686.35"/>
    <n v="675.7"/>
    <n v="691.25"/>
    <d v="1899-12-30T15:00:00"/>
    <n v="10.649999999999977"/>
    <n v="4.8999999999999773"/>
    <n v="187"/>
    <n v="916.29999999999575"/>
    <n v="60"/>
    <n v="856.29999999999575"/>
    <s v="Yes"/>
    <n v="1.5516864573468301E-2"/>
    <n v="200856.3"/>
  </r>
  <r>
    <x v="14"/>
    <x v="327"/>
    <x v="4"/>
    <x v="2"/>
    <n v="943"/>
    <n v="938.35"/>
    <n v="938.35"/>
    <d v="1899-12-30T13:15:00"/>
    <n v="4.6499999999999773"/>
    <n v="-4.6499999999999773"/>
    <n v="427"/>
    <n v="-1985.5499999999902"/>
    <n v="185"/>
    <n v="-2170.5499999999902"/>
    <s v="No"/>
    <n v="4.9310710498409096E-3"/>
    <n v="197829.45"/>
  </r>
  <r>
    <x v="14"/>
    <x v="327"/>
    <x v="4"/>
    <x v="3"/>
    <n v="938.35"/>
    <n v="943"/>
    <n v="941.8"/>
    <d v="1899-12-30T15:00:00"/>
    <n v="4.6499999999999773"/>
    <n v="-3.4499999999999318"/>
    <n v="427"/>
    <n v="-1473.149999999971"/>
    <n v="185"/>
    <n v="-1658.149999999971"/>
    <s v="No"/>
    <n v="4.95550700698031E-3"/>
    <n v="198341.85000000003"/>
  </r>
  <r>
    <x v="30"/>
    <x v="327"/>
    <x v="5"/>
    <x v="0"/>
    <n v="272"/>
    <n v="273.64999999999998"/>
    <n v="269"/>
    <d v="1899-12-30T15:00:00"/>
    <n v="1.6499999999999773"/>
    <n v="3"/>
    <n v="1195"/>
    <n v="3585"/>
    <n v="149"/>
    <n v="3436"/>
    <s v="Yes"/>
    <n v="6.0661764705881504E-3"/>
    <n v="203436"/>
  </r>
  <r>
    <x v="18"/>
    <x v="328"/>
    <x v="0"/>
    <x v="0"/>
    <n v="1952.15"/>
    <n v="1964"/>
    <n v="1897.25"/>
    <d v="1899-12-30T15:00:00"/>
    <n v="11.849999999999909"/>
    <n v="54.900000000000091"/>
    <n v="168"/>
    <n v="9223.2000000000153"/>
    <n v="149"/>
    <n v="9074.2000000000153"/>
    <s v="Yes"/>
    <n v="6.0702302589452197E-3"/>
    <n v="209074.2"/>
  </r>
  <r>
    <x v="19"/>
    <x v="328"/>
    <x v="9"/>
    <x v="0"/>
    <n v="1845"/>
    <n v="1853.5"/>
    <n v="1821.4"/>
    <d v="1899-12-30T15:00:00"/>
    <n v="8.5"/>
    <n v="23.599999999999909"/>
    <n v="234"/>
    <n v="5522.3999999999787"/>
    <n v="198"/>
    <n v="5324.3999999999787"/>
    <s v="Yes"/>
    <n v="4.6070460704606998E-3"/>
    <n v="205324.39999999997"/>
  </r>
  <r>
    <x v="32"/>
    <x v="328"/>
    <x v="0"/>
    <x v="0"/>
    <n v="453.15"/>
    <n v="456.75"/>
    <n v="444.8"/>
    <d v="1899-12-30T15:00:00"/>
    <n v="3.6000000000000227"/>
    <n v="8.3499999999999659"/>
    <n v="552"/>
    <n v="4609.1999999999807"/>
    <n v="115"/>
    <n v="4494.1999999999807"/>
    <s v="Yes"/>
    <n v="7.9443892750745305E-3"/>
    <n v="204494.19999999998"/>
  </r>
  <r>
    <x v="6"/>
    <x v="328"/>
    <x v="0"/>
    <x v="0"/>
    <n v="302.35000000000002"/>
    <n v="305.89999999999998"/>
    <n v="296.10000000000002"/>
    <d v="1899-12-30T15:00:00"/>
    <n v="3.5499999999999545"/>
    <n v="6.25"/>
    <n v="559"/>
    <n v="3493.75"/>
    <n v="77"/>
    <n v="3416.75"/>
    <s v="Yes"/>
    <n v="1.17413593517445E-2"/>
    <n v="203416.75"/>
  </r>
  <r>
    <x v="3"/>
    <x v="329"/>
    <x v="4"/>
    <x v="2"/>
    <n v="532.29999999999995"/>
    <n v="527.79999999999995"/>
    <n v="527.79999999999995"/>
    <d v="1899-12-30T13:15:00"/>
    <n v="4.5"/>
    <n v="-4.5"/>
    <n v="442"/>
    <n v="-1989"/>
    <n v="108"/>
    <n v="-2097"/>
    <s v="No"/>
    <n v="8.4538793913206799E-3"/>
    <n v="197903"/>
  </r>
  <r>
    <x v="3"/>
    <x v="329"/>
    <x v="4"/>
    <x v="3"/>
    <n v="527.79999999999995"/>
    <n v="532.29999999999995"/>
    <n v="523.5"/>
    <d v="1899-12-30T15:00:00"/>
    <n v="4.5"/>
    <n v="4.2999999999999545"/>
    <n v="442"/>
    <n v="1900.5999999999799"/>
    <n v="107"/>
    <n v="1793.5999999999799"/>
    <s v="Yes"/>
    <n v="8.5259568018188694E-3"/>
    <n v="201793.59999999998"/>
  </r>
  <r>
    <x v="0"/>
    <x v="329"/>
    <x v="0"/>
    <x v="2"/>
    <n v="2777.9"/>
    <n v="2754.1"/>
    <n v="2810"/>
    <d v="1899-12-30T15:00:00"/>
    <n v="23.800000000000182"/>
    <n v="32.099999999999909"/>
    <n v="83"/>
    <n v="2664.2999999999925"/>
    <n v="107"/>
    <n v="2557.2999999999925"/>
    <s v="Yes"/>
    <n v="8.5676230245869799E-3"/>
    <n v="202557.3"/>
  </r>
  <r>
    <x v="21"/>
    <x v="329"/>
    <x v="5"/>
    <x v="3"/>
    <n v="2002.05"/>
    <n v="2013.7"/>
    <n v="1990.5"/>
    <d v="1899-12-30T15:00:00"/>
    <n v="11.650000000000091"/>
    <n v="11.549999999999955"/>
    <n v="171"/>
    <n v="1975.0499999999922"/>
    <n v="158"/>
    <n v="1817.0499999999922"/>
    <s v="Yes"/>
    <n v="5.8190354886242003E-3"/>
    <n v="201817.05"/>
  </r>
  <r>
    <x v="21"/>
    <x v="329"/>
    <x v="5"/>
    <x v="2"/>
    <n v="2013.7"/>
    <n v="2002.05"/>
    <n v="2002.05"/>
    <d v="1899-12-30T11:00:00"/>
    <n v="11.650000000000091"/>
    <n v="-11.650000000000091"/>
    <n v="171"/>
    <n v="-1992.1500000000156"/>
    <n v="158"/>
    <n v="-2150.1500000000156"/>
    <s v="No"/>
    <n v="5.7853702140339101E-3"/>
    <n v="197849.84999999998"/>
  </r>
  <r>
    <x v="11"/>
    <x v="329"/>
    <x v="1"/>
    <x v="3"/>
    <n v="1322.25"/>
    <n v="1330.8"/>
    <n v="1319.4"/>
    <d v="1899-12-30T15:00:00"/>
    <n v="8.5499999999999545"/>
    <n v="2.8499999999999091"/>
    <n v="233"/>
    <n v="664.04999999997881"/>
    <n v="142"/>
    <n v="522.04999999997881"/>
    <s v="Yes"/>
    <n v="6.4662507090186803E-3"/>
    <n v="200522.05"/>
  </r>
  <r>
    <x v="11"/>
    <x v="329"/>
    <x v="1"/>
    <x v="2"/>
    <n v="1330.8"/>
    <n v="1322.25"/>
    <n v="1322.25"/>
    <d v="1899-12-30T14:00:00"/>
    <n v="8.5499999999999545"/>
    <n v="-8.5499999999999545"/>
    <n v="233"/>
    <n v="-1992.1499999999894"/>
    <n v="143"/>
    <n v="-2135.1499999999896"/>
    <s v="No"/>
    <n v="6.4247069431920302E-3"/>
    <n v="197864.85"/>
  </r>
  <r>
    <x v="9"/>
    <x v="330"/>
    <x v="0"/>
    <x v="0"/>
    <n v="29433.35"/>
    <n v="29707"/>
    <n v="29400"/>
    <d v="1899-12-30T15:00:00"/>
    <n v="273.65000000000146"/>
    <n v="33.349999999998545"/>
    <n v="7"/>
    <n v="233.44999999998981"/>
    <n v="95"/>
    <n v="138.44999999998981"/>
    <s v="Yes"/>
    <n v="9.2972767286089199E-3"/>
    <n v="200138.44999999998"/>
  </r>
  <r>
    <x v="21"/>
    <x v="330"/>
    <x v="0"/>
    <x v="0"/>
    <n v="1973"/>
    <n v="1981.95"/>
    <n v="1981.95"/>
    <d v="1899-12-30T11:30:00"/>
    <n v="8.9500000000000455"/>
    <n v="-8.9500000000000455"/>
    <n v="222"/>
    <n v="-1986.9000000000101"/>
    <n v="202"/>
    <n v="-2188.9000000000101"/>
    <s v="No"/>
    <n v="4.5362392295996198E-3"/>
    <n v="197811.09999999998"/>
  </r>
  <r>
    <x v="21"/>
    <x v="330"/>
    <x v="8"/>
    <x v="1"/>
    <n v="1981.95"/>
    <n v="1973"/>
    <n v="1973"/>
    <d v="1899-12-30T12:30:00"/>
    <n v="8.9500000000000455"/>
    <n v="-8.9500000000000455"/>
    <n v="222"/>
    <n v="-1986.9000000000101"/>
    <n v="202"/>
    <n v="-2188.9000000000101"/>
    <s v="No"/>
    <n v="4.5157546860415503E-3"/>
    <n v="197811.09999999998"/>
  </r>
  <r>
    <x v="31"/>
    <x v="330"/>
    <x v="6"/>
    <x v="0"/>
    <n v="276.8"/>
    <n v="278"/>
    <n v="273.39999999999998"/>
    <d v="1899-12-30T15:00:00"/>
    <n v="1.1999999999999886"/>
    <n v="3.4000000000000341"/>
    <n v="1635"/>
    <n v="5559.0000000000555"/>
    <n v="207"/>
    <n v="5352.0000000000555"/>
    <s v="Yes"/>
    <n v="4.3352601156069004E-3"/>
    <n v="205352.00000000006"/>
  </r>
  <r>
    <x v="13"/>
    <x v="330"/>
    <x v="0"/>
    <x v="0"/>
    <n v="918.8"/>
    <n v="924.5"/>
    <n v="912.1"/>
    <d v="1899-12-30T15:00:00"/>
    <n v="5.7000000000000455"/>
    <n v="6.6999999999999318"/>
    <n v="349"/>
    <n v="2338.2999999999761"/>
    <n v="147"/>
    <n v="2191.2999999999761"/>
    <s v="Yes"/>
    <n v="6.2037440139312604E-3"/>
    <n v="202191.3"/>
  </r>
  <r>
    <x v="37"/>
    <x v="330"/>
    <x v="3"/>
    <x v="2"/>
    <n v="268.60000000000002"/>
    <n v="264.8"/>
    <n v="264.8"/>
    <d v="1899-12-30T10:45:00"/>
    <n v="3.8000000000000114"/>
    <n v="-3.8000000000000114"/>
    <n v="523"/>
    <n v="-1987.400000000006"/>
    <n v="65"/>
    <n v="-2052.400000000006"/>
    <s v="No"/>
    <n v="1.41474311243485E-2"/>
    <n v="197947.6"/>
  </r>
  <r>
    <x v="37"/>
    <x v="330"/>
    <x v="3"/>
    <x v="3"/>
    <n v="264.8"/>
    <n v="268.60000000000002"/>
    <n v="268.60000000000002"/>
    <d v="1899-12-30T12:00:00"/>
    <n v="3.8000000000000114"/>
    <n v="-3.8000000000000114"/>
    <n v="523"/>
    <n v="-1987.400000000006"/>
    <n v="65"/>
    <n v="-2052.400000000006"/>
    <s v="No"/>
    <n v="1.4350453172205501E-2"/>
    <n v="197947.6"/>
  </r>
  <r>
    <x v="15"/>
    <x v="330"/>
    <x v="9"/>
    <x v="2"/>
    <n v="692.55"/>
    <n v="689.05"/>
    <n v="696.55"/>
    <d v="1899-12-30T15:00:00"/>
    <n v="3.5"/>
    <n v="4"/>
    <n v="567"/>
    <n v="2268"/>
    <n v="182"/>
    <n v="2086"/>
    <s v="Yes"/>
    <n v="5.0537867301999901E-3"/>
    <n v="202086"/>
  </r>
  <r>
    <x v="34"/>
    <x v="331"/>
    <x v="0"/>
    <x v="0"/>
    <n v="228"/>
    <n v="229.9"/>
    <n v="229.9"/>
    <d v="1899-12-30T10:45:00"/>
    <n v="1.9000000000000057"/>
    <n v="-1.9000000000000057"/>
    <n v="1040"/>
    <n v="-1976.0000000000059"/>
    <n v="110"/>
    <n v="-2086.0000000000059"/>
    <s v="No"/>
    <n v="8.3333333333333592E-3"/>
    <n v="197914"/>
  </r>
  <r>
    <x v="34"/>
    <x v="331"/>
    <x v="3"/>
    <x v="1"/>
    <n v="229.9"/>
    <n v="228"/>
    <n v="234"/>
    <d v="1899-12-30T15:00:00"/>
    <n v="1.9000000000000057"/>
    <n v="4.0999999999999943"/>
    <n v="1040"/>
    <n v="4263.9999999999945"/>
    <n v="111"/>
    <n v="4152.9999999999945"/>
    <s v="Yes"/>
    <n v="8.2644628099173799E-3"/>
    <n v="204153"/>
  </r>
  <r>
    <x v="30"/>
    <x v="331"/>
    <x v="9"/>
    <x v="1"/>
    <n v="264.45"/>
    <n v="262.75"/>
    <n v="264.45"/>
    <d v="1899-12-30T15:00:00"/>
    <n v="1.6999999999999886"/>
    <n v="0"/>
    <n v="1160"/>
    <n v="0"/>
    <n v="142"/>
    <n v="-142"/>
    <s v="No"/>
    <n v="6.4284363773869898E-3"/>
    <n v="199858"/>
  </r>
  <r>
    <x v="30"/>
    <x v="331"/>
    <x v="0"/>
    <x v="0"/>
    <n v="262.75"/>
    <n v="264.45"/>
    <n v="264.45"/>
    <d v="1899-12-30T10:15:00"/>
    <n v="1.6999999999999886"/>
    <n v="-1.6999999999999886"/>
    <n v="1160"/>
    <n v="-1971.9999999999868"/>
    <n v="141"/>
    <n v="-2112.9999999999868"/>
    <s v="No"/>
    <n v="6.4700285442435296E-3"/>
    <n v="197887"/>
  </r>
  <r>
    <x v="17"/>
    <x v="332"/>
    <x v="0"/>
    <x v="2"/>
    <n v="3489.2"/>
    <n v="3468"/>
    <n v="3543.9"/>
    <d v="1899-12-30T15:00:00"/>
    <n v="21.199999999999818"/>
    <n v="54.700000000000273"/>
    <n v="94"/>
    <n v="5141.8000000000256"/>
    <n v="153"/>
    <n v="4988.8000000000256"/>
    <s v="Yes"/>
    <n v="6.07589132179291E-3"/>
    <n v="204988.80000000002"/>
  </r>
  <r>
    <x v="11"/>
    <x v="332"/>
    <x v="5"/>
    <x v="1"/>
    <n v="1340.5"/>
    <n v="1336.2"/>
    <n v="1336.2"/>
    <d v="1899-12-30T11:00:00"/>
    <n v="4.2999999999999545"/>
    <n v="-4.2999999999999545"/>
    <n v="462"/>
    <n v="-1986.599999999979"/>
    <n v="285"/>
    <n v="-2271.599999999979"/>
    <s v="No"/>
    <n v="3.2077582991420798E-3"/>
    <n v="197728.40000000002"/>
  </r>
  <r>
    <x v="11"/>
    <x v="332"/>
    <x v="0"/>
    <x v="0"/>
    <n v="1336.2"/>
    <n v="1340.5"/>
    <n v="1340.5"/>
    <d v="1899-12-30T11:00:00"/>
    <n v="4.2999999999999545"/>
    <n v="-4.2999999999999545"/>
    <n v="462"/>
    <n v="-1986.599999999979"/>
    <n v="285"/>
    <n v="-2271.599999999979"/>
    <s v="No"/>
    <n v="3.2180811255799698E-3"/>
    <n v="197728.40000000002"/>
  </r>
  <r>
    <x v="37"/>
    <x v="332"/>
    <x v="0"/>
    <x v="0"/>
    <n v="265.14999999999998"/>
    <n v="266.5"/>
    <n v="266.5"/>
    <d v="1899-12-30T14:15:00"/>
    <n v="1.3500000000000227"/>
    <n v="-1.3500000000000227"/>
    <n v="1456"/>
    <n v="-1965.6000000000331"/>
    <n v="179"/>
    <n v="-2144.6000000000331"/>
    <s v="No"/>
    <n v="5.0914576654724599E-3"/>
    <n v="197855.39999999997"/>
  </r>
  <r>
    <x v="37"/>
    <x v="332"/>
    <x v="12"/>
    <x v="1"/>
    <n v="266.5"/>
    <n v="265.14999999999998"/>
    <n v="265.14999999999998"/>
    <d v="1899-12-30T14:15:00"/>
    <n v="1.3500000000000227"/>
    <n v="-1.3500000000000227"/>
    <n v="1456"/>
    <n v="-1965.6000000000331"/>
    <n v="179"/>
    <n v="-2144.6000000000331"/>
    <s v="No"/>
    <n v="5.0656660412758802E-3"/>
    <n v="197855.39999999997"/>
  </r>
  <r>
    <x v="6"/>
    <x v="332"/>
    <x v="0"/>
    <x v="2"/>
    <n v="295.8"/>
    <n v="287.64999999999998"/>
    <n v="294"/>
    <d v="1899-12-30T15:00:00"/>
    <n v="8.1500000000000341"/>
    <n v="-1.8000000000000114"/>
    <n v="244"/>
    <n v="-439.20000000000277"/>
    <n v="34"/>
    <n v="-473.20000000000277"/>
    <s v="No"/>
    <n v="2.7552400270453099E-2"/>
    <n v="199526.8"/>
  </r>
  <r>
    <x v="14"/>
    <x v="332"/>
    <x v="9"/>
    <x v="2"/>
    <n v="935.8"/>
    <n v="920.1"/>
    <n v="924.35"/>
    <d v="1899-12-30T15:00:00"/>
    <n v="15.699999999999932"/>
    <n v="-11.449999999999932"/>
    <n v="127"/>
    <n v="-1454.1499999999915"/>
    <n v="55"/>
    <n v="-1509.1499999999915"/>
    <s v="No"/>
    <n v="1.6777089121607101E-2"/>
    <n v="198490.85"/>
  </r>
  <r>
    <x v="3"/>
    <x v="333"/>
    <x v="8"/>
    <x v="2"/>
    <n v="546.79999999999995"/>
    <n v="543.29999999999995"/>
    <n v="543.29999999999995"/>
    <d v="1899-12-30T11:30:00"/>
    <n v="3.5"/>
    <n v="-3.5"/>
    <n v="567"/>
    <n v="-1984.5"/>
    <n v="143"/>
    <n v="-2127.5"/>
    <s v="No"/>
    <n v="6.4008778346744703E-3"/>
    <n v="197872.5"/>
  </r>
  <r>
    <x v="3"/>
    <x v="333"/>
    <x v="8"/>
    <x v="3"/>
    <n v="543.29999999999995"/>
    <n v="546.79999999999995"/>
    <n v="546.79999999999995"/>
    <d v="1899-12-30T14:30:00"/>
    <n v="3.5"/>
    <n v="-3.5"/>
    <n v="567"/>
    <n v="-1984.5"/>
    <n v="143"/>
    <n v="-2127.5"/>
    <s v="No"/>
    <n v="6.4421130130682897E-3"/>
    <n v="197872.5"/>
  </r>
  <r>
    <x v="31"/>
    <x v="333"/>
    <x v="0"/>
    <x v="2"/>
    <n v="274.5"/>
    <n v="273.25"/>
    <n v="275.35000000000002"/>
    <d v="1899-12-30T15:00:00"/>
    <n v="1.25"/>
    <n v="0.85000000000002274"/>
    <n v="1571"/>
    <n v="1335.3500000000358"/>
    <n v="199"/>
    <n v="1136.3500000000358"/>
    <s v="Yes"/>
    <n v="4.5537340619307802E-3"/>
    <n v="201136.35000000003"/>
  </r>
  <r>
    <x v="12"/>
    <x v="333"/>
    <x v="7"/>
    <x v="3"/>
    <n v="166.5"/>
    <n v="167"/>
    <n v="167"/>
    <d v="1899-12-30T14:30:00"/>
    <n v="0.5"/>
    <n v="-0.5"/>
    <n v="3824"/>
    <n v="-1912"/>
    <n v="294"/>
    <n v="-2206"/>
    <s v="No"/>
    <n v="3.0030030030029999E-3"/>
    <n v="197794"/>
  </r>
  <r>
    <x v="12"/>
    <x v="333"/>
    <x v="7"/>
    <x v="2"/>
    <n v="167"/>
    <n v="166.5"/>
    <n v="166.5"/>
    <d v="1899-12-30T11:15:00"/>
    <n v="0.5"/>
    <n v="-0.5"/>
    <n v="3824"/>
    <n v="-1912"/>
    <n v="294"/>
    <n v="-2206"/>
    <s v="No"/>
    <n v="2.9940119760479E-3"/>
    <n v="197794"/>
  </r>
  <r>
    <x v="15"/>
    <x v="333"/>
    <x v="9"/>
    <x v="0"/>
    <n v="667.55"/>
    <n v="679.1"/>
    <n v="679.1"/>
    <d v="1899-12-30T12:45:00"/>
    <n v="11.550000000000068"/>
    <n v="-11.550000000000068"/>
    <n v="172"/>
    <n v="-1986.6000000000117"/>
    <n v="54"/>
    <n v="-2040.6000000000117"/>
    <s v="No"/>
    <n v="1.7302074750955101E-2"/>
    <n v="197959.4"/>
  </r>
  <r>
    <x v="15"/>
    <x v="333"/>
    <x v="16"/>
    <x v="1"/>
    <n v="679.1"/>
    <n v="667.55"/>
    <n v="675.35"/>
    <d v="1899-12-30T15:00:00"/>
    <n v="11.550000000000068"/>
    <n v="-3.75"/>
    <n v="172"/>
    <n v="-645"/>
    <n v="54"/>
    <n v="-699"/>
    <s v="No"/>
    <n v="1.7007804447062399E-2"/>
    <n v="199301"/>
  </r>
  <r>
    <x v="3"/>
    <x v="334"/>
    <x v="14"/>
    <x v="2"/>
    <n v="549.70000000000005"/>
    <n v="547.25"/>
    <n v="547.25"/>
    <d v="1899-12-30T12:00:00"/>
    <n v="2.4500000000000455"/>
    <n v="-2.4500000000000455"/>
    <n v="808"/>
    <n v="-1979.6000000000367"/>
    <n v="204"/>
    <n v="-2183.6000000000367"/>
    <s v="No"/>
    <n v="4.4569765326542598E-3"/>
    <n v="197816.39999999997"/>
  </r>
  <r>
    <x v="3"/>
    <x v="334"/>
    <x v="14"/>
    <x v="3"/>
    <n v="547.25"/>
    <n v="549.70000000000005"/>
    <n v="547.95000000000005"/>
    <d v="1899-12-30T15:00:00"/>
    <n v="2.4500000000000455"/>
    <n v="-0.70000000000004547"/>
    <n v="808"/>
    <n v="-565.60000000003674"/>
    <n v="204"/>
    <n v="-769.60000000003674"/>
    <s v="No"/>
    <n v="4.47693010507089E-3"/>
    <n v="199230.39999999997"/>
  </r>
  <r>
    <x v="21"/>
    <x v="334"/>
    <x v="0"/>
    <x v="0"/>
    <n v="2033.8"/>
    <n v="2038.4"/>
    <n v="2038.4"/>
    <d v="1899-12-30T10:30:00"/>
    <n v="4.6000000000001364"/>
    <n v="-4.6000000000001364"/>
    <n v="432"/>
    <n v="-1987.2000000000589"/>
    <n v="405"/>
    <n v="-2392.2000000000589"/>
    <s v="No"/>
    <n v="2.2617759858393799E-3"/>
    <n v="197607.79999999993"/>
  </r>
  <r>
    <x v="21"/>
    <x v="334"/>
    <x v="6"/>
    <x v="1"/>
    <n v="2038.4"/>
    <n v="2033.8"/>
    <n v="2033.8"/>
    <d v="1899-12-30T14:30:00"/>
    <n v="4.6000000000001364"/>
    <n v="-4.6000000000001364"/>
    <n v="432"/>
    <n v="-1987.2000000000589"/>
    <n v="405"/>
    <n v="-2392.2000000000589"/>
    <s v="No"/>
    <n v="2.2566718995291101E-3"/>
    <n v="197607.79999999993"/>
  </r>
  <r>
    <x v="12"/>
    <x v="334"/>
    <x v="5"/>
    <x v="0"/>
    <n v="167.4"/>
    <n v="168.55"/>
    <n v="166.05"/>
    <d v="1899-12-30T15:00:00"/>
    <n v="1.1500000000000057"/>
    <n v="1.3499999999999943"/>
    <n v="1705"/>
    <n v="2301.7499999999905"/>
    <n v="131"/>
    <n v="2170.7499999999905"/>
    <s v="Yes"/>
    <n v="6.8697729988052899E-3"/>
    <n v="202170.75"/>
  </r>
  <r>
    <x v="24"/>
    <x v="334"/>
    <x v="12"/>
    <x v="1"/>
    <n v="3535"/>
    <n v="3499.9"/>
    <n v="3525.35"/>
    <d v="1899-12-30T15:00:00"/>
    <n v="35.099999999999909"/>
    <n v="-9.6500000000000909"/>
    <n v="56"/>
    <n v="-540.40000000000509"/>
    <n v="91"/>
    <n v="-631.40000000000509"/>
    <s v="No"/>
    <n v="9.9292786421499007E-3"/>
    <n v="199368.6"/>
  </r>
  <r>
    <x v="24"/>
    <x v="334"/>
    <x v="3"/>
    <x v="0"/>
    <n v="3499.9"/>
    <n v="3535"/>
    <n v="3535"/>
    <d v="1899-12-30T14:15:00"/>
    <n v="35.099999999999909"/>
    <n v="-35.099999999999909"/>
    <n v="56"/>
    <n v="-1965.5999999999949"/>
    <n v="91"/>
    <n v="-2056.5999999999949"/>
    <s v="No"/>
    <n v="1.00288579673705E-2"/>
    <n v="197943.4"/>
  </r>
  <r>
    <x v="20"/>
    <x v="335"/>
    <x v="6"/>
    <x v="2"/>
    <n v="1298.5999999999999"/>
    <n v="1284.4000000000001"/>
    <n v="1293.3499999999999"/>
    <d v="1899-12-30T15:00:00"/>
    <n v="14.199999999999818"/>
    <n v="-5.25"/>
    <n v="140"/>
    <n v="-735"/>
    <n v="84"/>
    <n v="-819"/>
    <s v="No"/>
    <n v="1.0934852918527501E-2"/>
    <n v="199181"/>
  </r>
  <r>
    <x v="4"/>
    <x v="335"/>
    <x v="15"/>
    <x v="1"/>
    <n v="286.3"/>
    <n v="284.5"/>
    <n v="284.5"/>
    <d v="1899-12-30T13:45:00"/>
    <n v="1.8000000000000114"/>
    <n v="-1.8000000000000114"/>
    <n v="1097"/>
    <n v="-1974.6000000000124"/>
    <n v="145"/>
    <n v="-2119.6000000000122"/>
    <s v="No"/>
    <n v="6.2871114215857903E-3"/>
    <n v="197880.4"/>
  </r>
  <r>
    <x v="4"/>
    <x v="335"/>
    <x v="0"/>
    <x v="0"/>
    <n v="284.5"/>
    <n v="286.3"/>
    <n v="286.3"/>
    <d v="1899-12-30T13:00:00"/>
    <n v="1.8000000000000114"/>
    <n v="-1.8000000000000114"/>
    <n v="1097"/>
    <n v="-1974.6000000000124"/>
    <n v="145"/>
    <n v="-2119.6000000000122"/>
    <s v="No"/>
    <n v="6.3268892794376497E-3"/>
    <n v="197880.4"/>
  </r>
  <r>
    <x v="2"/>
    <x v="335"/>
    <x v="1"/>
    <x v="3"/>
    <n v="1868.15"/>
    <n v="1880.75"/>
    <n v="1880.75"/>
    <d v="1899-12-30T14:30:00"/>
    <n v="12.599999999999909"/>
    <n v="-12.599999999999909"/>
    <n v="158"/>
    <n v="-1990.7999999999856"/>
    <n v="137"/>
    <n v="-2127.7999999999856"/>
    <s v="No"/>
    <n v="6.7446404196664696E-3"/>
    <n v="197872.2"/>
  </r>
  <r>
    <x v="2"/>
    <x v="335"/>
    <x v="1"/>
    <x v="2"/>
    <n v="1880.75"/>
    <n v="1868.15"/>
    <n v="1868.15"/>
    <d v="1899-12-30T14:00:00"/>
    <n v="12.599999999999909"/>
    <n v="-12.599999999999909"/>
    <n v="158"/>
    <n v="-1990.7999999999856"/>
    <n v="137"/>
    <n v="-2127.7999999999856"/>
    <s v="No"/>
    <n v="6.6994550046523497E-3"/>
    <n v="197872.2"/>
  </r>
  <r>
    <x v="13"/>
    <x v="335"/>
    <x v="13"/>
    <x v="2"/>
    <n v="916.65"/>
    <n v="912.65"/>
    <n v="915.6"/>
    <d v="1899-12-30T15:00:00"/>
    <n v="4"/>
    <n v="-1.0499999999999545"/>
    <n v="497"/>
    <n v="-521.8499999999774"/>
    <n v="210"/>
    <n v="-731.8499999999774"/>
    <s v="No"/>
    <n v="4.3637157039218902E-3"/>
    <n v="199268.15000000002"/>
  </r>
  <r>
    <x v="8"/>
    <x v="336"/>
    <x v="3"/>
    <x v="2"/>
    <n v="530.95000000000005"/>
    <n v="527.4"/>
    <n v="527.4"/>
    <d v="1899-12-30T10:45:00"/>
    <n v="3.5500000000000682"/>
    <n v="-3.5500000000000682"/>
    <n v="559"/>
    <n v="-1984.450000000038"/>
    <n v="137"/>
    <n v="-2121.450000000038"/>
    <s v="No"/>
    <n v="6.6861286373482796E-3"/>
    <n v="197878.54999999996"/>
  </r>
  <r>
    <x v="8"/>
    <x v="336"/>
    <x v="3"/>
    <x v="3"/>
    <n v="527.4"/>
    <n v="530.95000000000005"/>
    <n v="525.04999999999995"/>
    <d v="1899-12-30T15:00:00"/>
    <n v="3.5500000000000682"/>
    <n v="2.3500000000000227"/>
    <n v="559"/>
    <n v="1313.6500000000128"/>
    <n v="136"/>
    <n v="1177.6500000000128"/>
    <s v="Yes"/>
    <n v="6.7311338642397998E-3"/>
    <n v="201177.65000000002"/>
  </r>
  <r>
    <x v="18"/>
    <x v="336"/>
    <x v="0"/>
    <x v="0"/>
    <n v="1940"/>
    <n v="1946.6"/>
    <n v="1946.6"/>
    <d v="1899-12-30T10:15:00"/>
    <n v="6.5999999999999091"/>
    <n v="-6.5999999999999091"/>
    <n v="301"/>
    <n v="-1986.5999999999726"/>
    <n v="270"/>
    <n v="-2256.5999999999726"/>
    <s v="No"/>
    <n v="3.40206185567006E-3"/>
    <n v="197743.40000000002"/>
  </r>
  <r>
    <x v="18"/>
    <x v="336"/>
    <x v="9"/>
    <x v="1"/>
    <n v="1946.6"/>
    <n v="1940"/>
    <n v="1940"/>
    <d v="1899-12-30T10:45:00"/>
    <n v="6.5999999999999091"/>
    <n v="-6.5999999999999091"/>
    <n v="301"/>
    <n v="-1986.5999999999726"/>
    <n v="270"/>
    <n v="-2256.5999999999726"/>
    <s v="No"/>
    <n v="3.3905270728449102E-3"/>
    <n v="197743.40000000002"/>
  </r>
  <r>
    <x v="12"/>
    <x v="336"/>
    <x v="17"/>
    <x v="1"/>
    <n v="166.2"/>
    <n v="164.75"/>
    <n v="164.75"/>
    <d v="1899-12-30T14:45:00"/>
    <n v="1.4499999999999886"/>
    <n v="-1.4499999999999886"/>
    <n v="1357"/>
    <n v="-1967.6499999999846"/>
    <n v="104"/>
    <n v="-2071.6499999999846"/>
    <s v="No"/>
    <n v="8.7244283995185808E-3"/>
    <n v="197928.35"/>
  </r>
  <r>
    <x v="12"/>
    <x v="336"/>
    <x v="0"/>
    <x v="0"/>
    <n v="164.75"/>
    <n v="166.2"/>
    <n v="166.2"/>
    <d v="1899-12-30T13:45:00"/>
    <n v="1.4499999999999886"/>
    <n v="-1.4499999999999886"/>
    <n v="1357"/>
    <n v="-1967.6499999999846"/>
    <n v="104"/>
    <n v="-2071.6499999999846"/>
    <s v="No"/>
    <n v="8.8012139605462107E-3"/>
    <n v="197928.35"/>
  </r>
  <r>
    <x v="0"/>
    <x v="337"/>
    <x v="9"/>
    <x v="2"/>
    <n v="2830"/>
    <n v="2810.2"/>
    <n v="2894.9"/>
    <d v="1899-12-30T15:00:00"/>
    <n v="19.800000000000182"/>
    <n v="64.900000000000091"/>
    <n v="100"/>
    <n v="6490.0000000000091"/>
    <n v="132"/>
    <n v="6358.0000000000091"/>
    <s v="Yes"/>
    <n v="6.9964664310954699E-3"/>
    <n v="206358"/>
  </r>
  <r>
    <x v="32"/>
    <x v="337"/>
    <x v="9"/>
    <x v="1"/>
    <n v="485.55"/>
    <n v="482.7"/>
    <n v="482.7"/>
    <d v="1899-12-30T10:30:00"/>
    <n v="2.8500000000000227"/>
    <n v="-2.8500000000000227"/>
    <n v="696"/>
    <n v="-1983.6000000000158"/>
    <n v="155"/>
    <n v="-2138.6000000000158"/>
    <s v="No"/>
    <n v="5.8696323756565203E-3"/>
    <n v="197861.4"/>
  </r>
  <r>
    <x v="32"/>
    <x v="337"/>
    <x v="0"/>
    <x v="0"/>
    <n v="482.7"/>
    <n v="485.55"/>
    <n v="485.55"/>
    <d v="1899-12-30T10:15:00"/>
    <n v="2.8500000000000227"/>
    <n v="-2.8500000000000227"/>
    <n v="696"/>
    <n v="-1983.6000000000158"/>
    <n v="155"/>
    <n v="-2138.6000000000158"/>
    <s v="No"/>
    <n v="5.9042883778744996E-3"/>
    <n v="197861.4"/>
  </r>
  <r>
    <x v="20"/>
    <x v="338"/>
    <x v="0"/>
    <x v="0"/>
    <n v="1272.3"/>
    <n v="1278.3499999999999"/>
    <n v="1278.3499999999999"/>
    <d v="1899-12-30T10:15:00"/>
    <n v="6.0499999999999545"/>
    <n v="-6.0499999999999545"/>
    <n v="329"/>
    <n v="-1990.449999999985"/>
    <n v="194"/>
    <n v="-2184.4499999999853"/>
    <s v="No"/>
    <n v="4.7551678063349496E-3"/>
    <n v="197815.55000000002"/>
  </r>
  <r>
    <x v="20"/>
    <x v="338"/>
    <x v="9"/>
    <x v="1"/>
    <n v="1278.3499999999999"/>
    <n v="1272.3"/>
    <n v="1272.3"/>
    <d v="1899-12-30T11:15:00"/>
    <n v="6.0499999999999545"/>
    <n v="-6.0499999999999545"/>
    <n v="329"/>
    <n v="-1990.449999999985"/>
    <n v="194"/>
    <n v="-2184.4499999999853"/>
    <s v="No"/>
    <n v="4.7326631986544798E-3"/>
    <n v="197815.55000000002"/>
  </r>
  <r>
    <x v="3"/>
    <x v="338"/>
    <x v="9"/>
    <x v="0"/>
    <n v="536.35"/>
    <n v="538.79999999999995"/>
    <n v="537.85"/>
    <d v="1899-12-30T15:00:00"/>
    <n v="2.4499999999999318"/>
    <n v="-1.5"/>
    <n v="808"/>
    <n v="-1212"/>
    <n v="200"/>
    <n v="-1412"/>
    <s v="No"/>
    <n v="4.5679127435441997E-3"/>
    <n v="198588"/>
  </r>
  <r>
    <x v="38"/>
    <x v="338"/>
    <x v="14"/>
    <x v="0"/>
    <n v="403.25"/>
    <n v="409.3"/>
    <n v="409.3"/>
    <d v="1899-12-30T15:00:00"/>
    <n v="6.0500000000000114"/>
    <n v="-6.0500000000000114"/>
    <n v="329"/>
    <n v="-1990.4500000000037"/>
    <n v="62"/>
    <n v="-2052.4500000000035"/>
    <s v="No"/>
    <n v="1.5003099814011199E-2"/>
    <n v="197947.55"/>
  </r>
  <r>
    <x v="9"/>
    <x v="338"/>
    <x v="9"/>
    <x v="0"/>
    <n v="29700"/>
    <n v="30003.25"/>
    <n v="29379.9"/>
    <d v="1899-12-30T15:00:00"/>
    <n v="303.25"/>
    <n v="320.09999999999854"/>
    <n v="6"/>
    <n v="1920.5999999999913"/>
    <n v="82"/>
    <n v="1838.5999999999913"/>
    <s v="Yes"/>
    <n v="1.0210437710437699E-2"/>
    <n v="201838.59999999998"/>
  </r>
  <r>
    <x v="34"/>
    <x v="338"/>
    <x v="10"/>
    <x v="3"/>
    <n v="238.2"/>
    <n v="241.15"/>
    <n v="241.15"/>
    <d v="1899-12-30T13:30:00"/>
    <n v="2.9500000000000171"/>
    <n v="-2.9500000000000171"/>
    <n v="672"/>
    <n v="-1982.4000000000115"/>
    <n v="75"/>
    <n v="-2057.4000000000115"/>
    <s v="No"/>
    <n v="1.2384550797649101E-2"/>
    <n v="197942.59999999998"/>
  </r>
  <r>
    <x v="34"/>
    <x v="338"/>
    <x v="10"/>
    <x v="2"/>
    <n v="241.15"/>
    <n v="238.2"/>
    <n v="238.2"/>
    <d v="1899-12-30T12:15:00"/>
    <n v="2.9500000000000171"/>
    <n v="-2.9500000000000171"/>
    <n v="672"/>
    <n v="-1982.4000000000115"/>
    <n v="75"/>
    <n v="-2057.4000000000115"/>
    <s v="No"/>
    <n v="1.2233049968899099E-2"/>
    <n v="197942.59999999998"/>
  </r>
  <r>
    <x v="36"/>
    <x v="338"/>
    <x v="0"/>
    <x v="0"/>
    <n v="1310.9"/>
    <n v="1320.9"/>
    <n v="1306.55"/>
    <d v="1899-12-30T15:00:00"/>
    <n v="10"/>
    <n v="4.3500000000001364"/>
    <n v="199"/>
    <n v="865.65000000002715"/>
    <n v="120"/>
    <n v="745.65000000002715"/>
    <s v="Yes"/>
    <n v="7.6283469372186996E-3"/>
    <n v="200745.65000000002"/>
  </r>
  <r>
    <x v="11"/>
    <x v="338"/>
    <x v="17"/>
    <x v="0"/>
    <n v="1366.8"/>
    <n v="1377.6"/>
    <n v="1359.65"/>
    <d v="1899-12-30T15:00:00"/>
    <n v="10.799999999999955"/>
    <n v="7.1499999999998636"/>
    <n v="184"/>
    <n v="1315.5999999999749"/>
    <n v="116"/>
    <n v="1199.5999999999749"/>
    <s v="Yes"/>
    <n v="7.9016681299385102E-3"/>
    <n v="201199.59999999998"/>
  </r>
  <r>
    <x v="39"/>
    <x v="338"/>
    <x v="7"/>
    <x v="0"/>
    <n v="204.25"/>
    <n v="205.85"/>
    <n v="201.45"/>
    <d v="1899-12-30T15:00:00"/>
    <n v="1.5999999999999943"/>
    <n v="2.8000000000000114"/>
    <n v="1232"/>
    <n v="3449.600000000014"/>
    <n v="115"/>
    <n v="3334.600000000014"/>
    <s v="Yes"/>
    <n v="7.8335373317013207E-3"/>
    <n v="203334.6"/>
  </r>
  <r>
    <x v="32"/>
    <x v="338"/>
    <x v="11"/>
    <x v="0"/>
    <n v="480.65"/>
    <n v="484.4"/>
    <n v="478.8"/>
    <d v="1899-12-30T15:00:00"/>
    <n v="3.75"/>
    <n v="1.8499999999999659"/>
    <n v="530"/>
    <n v="980.49999999998192"/>
    <n v="117"/>
    <n v="863.49999999998192"/>
    <s v="Yes"/>
    <n v="7.8019348798501996E-3"/>
    <n v="200863.49999999997"/>
  </r>
  <r>
    <x v="20"/>
    <x v="339"/>
    <x v="1"/>
    <x v="3"/>
    <n v="1279.3"/>
    <n v="1288.2"/>
    <n v="1274.3"/>
    <d v="1899-12-30T15:00:00"/>
    <n v="8.9000000000000909"/>
    <n v="5"/>
    <n v="224"/>
    <n v="1120"/>
    <n v="132"/>
    <n v="988"/>
    <s v="Yes"/>
    <n v="6.9569295708591401E-3"/>
    <n v="200988"/>
  </r>
  <r>
    <x v="20"/>
    <x v="339"/>
    <x v="1"/>
    <x v="2"/>
    <n v="1288.2"/>
    <n v="1279.3"/>
    <n v="1279.3"/>
    <d v="1899-12-30T14:00:00"/>
    <n v="8.9000000000000909"/>
    <n v="-8.9000000000000909"/>
    <n v="224"/>
    <n v="-1993.6000000000204"/>
    <n v="133"/>
    <n v="-2126.6000000000204"/>
    <s v="No"/>
    <n v="6.9088650830617104E-3"/>
    <n v="197873.39999999997"/>
  </r>
  <r>
    <x v="8"/>
    <x v="339"/>
    <x v="9"/>
    <x v="3"/>
    <n v="521.5"/>
    <n v="523.9"/>
    <n v="523.9"/>
    <d v="1899-12-30T10:30:00"/>
    <n v="2.3999999999999773"/>
    <n v="-2.3999999999999773"/>
    <n v="825"/>
    <n v="-1979.9999999999814"/>
    <n v="199"/>
    <n v="-2178.9999999999814"/>
    <s v="No"/>
    <n v="4.6021093000958302E-3"/>
    <n v="197821.00000000003"/>
  </r>
  <r>
    <x v="8"/>
    <x v="339"/>
    <x v="9"/>
    <x v="2"/>
    <n v="523.9"/>
    <n v="521.5"/>
    <n v="521.5"/>
    <d v="1899-12-30T10:15:00"/>
    <n v="2.3999999999999773"/>
    <n v="-2.3999999999999773"/>
    <n v="825"/>
    <n v="-1979.9999999999814"/>
    <n v="199"/>
    <n v="-2178.9999999999814"/>
    <s v="No"/>
    <n v="4.5810269135330697E-3"/>
    <n v="197821.00000000003"/>
  </r>
  <r>
    <x v="28"/>
    <x v="339"/>
    <x v="0"/>
    <x v="0"/>
    <n v="328.25"/>
    <n v="330.05"/>
    <n v="330.05"/>
    <d v="1899-12-30T15:15:00"/>
    <n v="1.8000000000000114"/>
    <n v="-1.8000000000000114"/>
    <n v="1097"/>
    <n v="-1974.6000000000124"/>
    <n v="167"/>
    <n v="-2141.6000000000122"/>
    <s v="No"/>
    <n v="5.4836252856055199E-3"/>
    <n v="197858.4"/>
  </r>
  <r>
    <x v="33"/>
    <x v="339"/>
    <x v="0"/>
    <x v="0"/>
    <n v="169.4"/>
    <n v="171.25"/>
    <n v="171.25"/>
    <d v="1899-12-30T11:15:00"/>
    <n v="1.8499999999999943"/>
    <n v="-1.8499999999999943"/>
    <n v="1067"/>
    <n v="-1973.9499999999939"/>
    <n v="84"/>
    <n v="-2057.9499999999939"/>
    <s v="No"/>
    <n v="1.09208972845336E-2"/>
    <n v="197942.05000000002"/>
  </r>
  <r>
    <x v="33"/>
    <x v="339"/>
    <x v="7"/>
    <x v="1"/>
    <n v="171.25"/>
    <n v="169.4"/>
    <n v="171.2"/>
    <d v="1899-12-30T15:00:00"/>
    <n v="1.8499999999999943"/>
    <n v="-5.0000000000011369E-2"/>
    <n v="1067"/>
    <n v="-53.35000000001213"/>
    <n v="85"/>
    <n v="-138.35000000001213"/>
    <s v="No"/>
    <n v="1.0802919708029201E-2"/>
    <n v="199861.65"/>
  </r>
  <r>
    <x v="8"/>
    <x v="340"/>
    <x v="15"/>
    <x v="3"/>
    <n v="536.95000000000005"/>
    <n v="542.9"/>
    <n v="538.75"/>
    <d v="1899-12-30T15:00:00"/>
    <n v="5.9499999999999318"/>
    <n v="-1.7999999999999545"/>
    <n v="334"/>
    <n v="-601.19999999998481"/>
    <n v="83"/>
    <n v="-684.19999999998481"/>
    <s v="No"/>
    <n v="1.10811062482539E-2"/>
    <n v="199315.80000000002"/>
  </r>
  <r>
    <x v="8"/>
    <x v="340"/>
    <x v="15"/>
    <x v="2"/>
    <n v="542.9"/>
    <n v="536.95000000000005"/>
    <n v="536.95000000000005"/>
    <d v="1899-12-30T13:00:00"/>
    <n v="5.9499999999999318"/>
    <n v="-5.9499999999999318"/>
    <n v="334"/>
    <n v="-1987.2999999999772"/>
    <n v="83"/>
    <n v="-2070.2999999999774"/>
    <s v="No"/>
    <n v="1.0959661079388301E-2"/>
    <n v="197929.7"/>
  </r>
  <r>
    <x v="19"/>
    <x v="340"/>
    <x v="9"/>
    <x v="3"/>
    <n v="1846.15"/>
    <n v="1850.9"/>
    <n v="1850.9"/>
    <d v="1899-12-30T11:30:00"/>
    <n v="4.75"/>
    <n v="-4.75"/>
    <n v="419"/>
    <n v="-1990.25"/>
    <n v="357"/>
    <n v="-2347.25"/>
    <s v="No"/>
    <n v="2.5729220269208901E-3"/>
    <n v="197652.75"/>
  </r>
  <r>
    <x v="19"/>
    <x v="340"/>
    <x v="9"/>
    <x v="2"/>
    <n v="1850.9"/>
    <n v="1846.15"/>
    <n v="1846.15"/>
    <d v="1899-12-30T10:15:00"/>
    <n v="4.75"/>
    <n v="-4.75"/>
    <n v="419"/>
    <n v="-1990.25"/>
    <n v="357"/>
    <n v="-2347.25"/>
    <s v="No"/>
    <n v="2.5663190880112399E-3"/>
    <n v="197652.75"/>
  </r>
  <r>
    <x v="28"/>
    <x v="340"/>
    <x v="9"/>
    <x v="2"/>
    <n v="332.35"/>
    <n v="330.95"/>
    <n v="338"/>
    <d v="1899-12-30T15:00:00"/>
    <n v="1.4000000000000341"/>
    <n v="5.6499999999999773"/>
    <n v="1405"/>
    <n v="7938.2499999999682"/>
    <n v="217"/>
    <n v="7721.2499999999682"/>
    <s v="Yes"/>
    <n v="4.2124266586431001E-3"/>
    <n v="207721.24999999997"/>
  </r>
  <r>
    <x v="36"/>
    <x v="340"/>
    <x v="0"/>
    <x v="2"/>
    <n v="1310.25"/>
    <n v="1304"/>
    <n v="1315.25"/>
    <d v="1899-12-30T15:00:00"/>
    <n v="6.25"/>
    <n v="5"/>
    <n v="318"/>
    <n v="1590"/>
    <n v="193"/>
    <n v="1397"/>
    <s v="Yes"/>
    <n v="4.7700820454111802E-3"/>
    <n v="201397"/>
  </r>
  <r>
    <x v="10"/>
    <x v="340"/>
    <x v="0"/>
    <x v="2"/>
    <n v="3674"/>
    <n v="3655.8"/>
    <n v="3696.8"/>
    <d v="1899-12-30T15:00:00"/>
    <n v="18.199999999999818"/>
    <n v="22.800000000000182"/>
    <n v="109"/>
    <n v="2485.2000000000198"/>
    <n v="185"/>
    <n v="2300.2000000000198"/>
    <s v="Yes"/>
    <n v="4.9537289058246602E-3"/>
    <n v="202300.2"/>
  </r>
  <r>
    <x v="30"/>
    <x v="340"/>
    <x v="0"/>
    <x v="2"/>
    <n v="259"/>
    <n v="257.10000000000002"/>
    <n v="259.14999999999998"/>
    <d v="1899-12-30T15:00:00"/>
    <n v="1.8999999999999773"/>
    <n v="0.14999999999997726"/>
    <n v="1040"/>
    <n v="155.99999999997635"/>
    <n v="124"/>
    <n v="31.999999999976353"/>
    <s v="Yes"/>
    <n v="7.33590733590725E-3"/>
    <n v="200031.99999999997"/>
  </r>
  <r>
    <x v="20"/>
    <x v="341"/>
    <x v="3"/>
    <x v="2"/>
    <n v="1281"/>
    <n v="1271.7"/>
    <n v="1290.3"/>
    <d v="1899-12-30T15:00:00"/>
    <n v="9.2999999999999545"/>
    <n v="9.2999999999999545"/>
    <n v="214"/>
    <n v="1990.1999999999903"/>
    <n v="127"/>
    <n v="1863.1999999999903"/>
    <s v="Yes"/>
    <n v="7.2599531615924699E-3"/>
    <n v="201863.19999999998"/>
  </r>
  <r>
    <x v="9"/>
    <x v="341"/>
    <x v="2"/>
    <x v="0"/>
    <n v="29803.65"/>
    <n v="30099.95"/>
    <n v="29680.3"/>
    <d v="1899-12-30T15:00:00"/>
    <n v="296.29999999999927"/>
    <n v="123.35000000000218"/>
    <n v="6"/>
    <n v="740.1000000000131"/>
    <n v="83"/>
    <n v="657.1000000000131"/>
    <s v="Yes"/>
    <n v="9.94173532436461E-3"/>
    <n v="200657.1"/>
  </r>
  <r>
    <x v="12"/>
    <x v="341"/>
    <x v="9"/>
    <x v="1"/>
    <n v="162.75"/>
    <n v="162.30000000000001"/>
    <n v="162.5"/>
    <d v="1899-12-30T15:00:00"/>
    <n v="0.44999999999998863"/>
    <n v="-0.25"/>
    <n v="4228"/>
    <n v="-1057"/>
    <n v="317"/>
    <n v="-1374"/>
    <s v="No"/>
    <n v="2.7649769585252801E-3"/>
    <n v="198626"/>
  </r>
  <r>
    <x v="12"/>
    <x v="341"/>
    <x v="0"/>
    <x v="0"/>
    <n v="162.30000000000001"/>
    <n v="162.75"/>
    <n v="162.75"/>
    <d v="1899-12-30T10:15:00"/>
    <n v="0.44999999999998863"/>
    <n v="-0.44999999999998863"/>
    <n v="4228"/>
    <n v="-1902.5999999999519"/>
    <n v="317"/>
    <n v="-2219.5999999999522"/>
    <s v="No"/>
    <n v="2.7726432532346802E-3"/>
    <n v="197780.40000000005"/>
  </r>
  <r>
    <x v="39"/>
    <x v="341"/>
    <x v="15"/>
    <x v="1"/>
    <n v="201.35"/>
    <n v="200.45"/>
    <n v="203.95"/>
    <d v="1899-12-30T15:00:00"/>
    <n v="0.90000000000000568"/>
    <n v="2.5999999999999943"/>
    <n v="2166"/>
    <n v="5631.5999999999876"/>
    <n v="202"/>
    <n v="5429.5999999999876"/>
    <s v="Yes"/>
    <n v="4.4698286565681899E-3"/>
    <n v="205429.59999999998"/>
  </r>
  <r>
    <x v="39"/>
    <x v="341"/>
    <x v="0"/>
    <x v="0"/>
    <n v="200.45"/>
    <n v="201.35"/>
    <n v="201.35"/>
    <d v="1899-12-30T13:00:00"/>
    <n v="0.90000000000000568"/>
    <n v="-0.90000000000000568"/>
    <n v="2166"/>
    <n v="-1949.4000000000124"/>
    <n v="201"/>
    <n v="-2150.4000000000124"/>
    <s v="No"/>
    <n v="4.4898977301072902E-3"/>
    <n v="197849.59999999998"/>
  </r>
  <r>
    <x v="24"/>
    <x v="341"/>
    <x v="9"/>
    <x v="2"/>
    <n v="1735"/>
    <n v="1728.4"/>
    <n v="1735.9"/>
    <d v="1899-12-30T15:00:00"/>
    <n v="6.5999999999999091"/>
    <n v="0.90000000000009095"/>
    <n v="301"/>
    <n v="270.90000000002738"/>
    <n v="241"/>
    <n v="29.900000000027376"/>
    <s v="Yes"/>
    <n v="3.8040345821325101E-3"/>
    <n v="200029.90000000002"/>
  </r>
  <r>
    <x v="36"/>
    <x v="342"/>
    <x v="4"/>
    <x v="2"/>
    <n v="1312.75"/>
    <n v="1304.3"/>
    <n v="1319"/>
    <d v="1899-12-30T15:00:00"/>
    <n v="8.4500000000000455"/>
    <n v="6.25"/>
    <n v="236"/>
    <n v="1475"/>
    <n v="143"/>
    <n v="1332"/>
    <s v="Yes"/>
    <n v="6.4368691677776004E-3"/>
    <n v="201332"/>
  </r>
  <r>
    <x v="8"/>
    <x v="343"/>
    <x v="9"/>
    <x v="2"/>
    <n v="568.4"/>
    <n v="566"/>
    <n v="566"/>
    <d v="1899-12-30T10:15:00"/>
    <n v="2.3999999999999773"/>
    <n v="-2.3999999999999773"/>
    <n v="825"/>
    <n v="-1979.9999999999814"/>
    <n v="216"/>
    <n v="-2195.9999999999814"/>
    <s v="No"/>
    <n v="4.2223786066150201E-3"/>
    <n v="197804.00000000003"/>
  </r>
  <r>
    <x v="8"/>
    <x v="343"/>
    <x v="9"/>
    <x v="3"/>
    <n v="566"/>
    <n v="568.4"/>
    <n v="560.9"/>
    <d v="1899-12-30T15:00:00"/>
    <n v="2.3999999999999773"/>
    <n v="5.1000000000000227"/>
    <n v="825"/>
    <n v="4207.5000000000191"/>
    <n v="214"/>
    <n v="3993.5000000000191"/>
    <s v="Yes"/>
    <n v="4.2402826855123298E-3"/>
    <n v="203993.50000000003"/>
  </r>
  <r>
    <x v="25"/>
    <x v="343"/>
    <x v="9"/>
    <x v="0"/>
    <n v="930.8"/>
    <n v="935.2"/>
    <n v="911.15"/>
    <d v="1899-12-30T15:00:00"/>
    <n v="4.4000000000000909"/>
    <n v="19.649999999999977"/>
    <n v="452"/>
    <n v="8881.7999999999902"/>
    <n v="192"/>
    <n v="8689.7999999999902"/>
    <s v="Yes"/>
    <n v="4.7271164589601303E-3"/>
    <n v="208689.8"/>
  </r>
  <r>
    <x v="28"/>
    <x v="343"/>
    <x v="0"/>
    <x v="0"/>
    <n v="342.35"/>
    <n v="343.55"/>
    <n v="343.55"/>
    <d v="1899-12-30T10:45:00"/>
    <n v="1.1999999999999886"/>
    <n v="-1.1999999999999886"/>
    <n v="1635"/>
    <n v="-1961.9999999999814"/>
    <n v="258"/>
    <n v="-2219.9999999999814"/>
    <s v="No"/>
    <n v="3.5051847524462899E-3"/>
    <n v="197780.00000000003"/>
  </r>
  <r>
    <x v="28"/>
    <x v="343"/>
    <x v="3"/>
    <x v="1"/>
    <n v="343.55"/>
    <n v="342.35"/>
    <n v="342.35"/>
    <d v="1899-12-30T12:15:00"/>
    <n v="1.1999999999999886"/>
    <n v="-1.1999999999999886"/>
    <n v="1635"/>
    <n v="-1961.9999999999814"/>
    <n v="258"/>
    <n v="-2219.9999999999814"/>
    <s v="No"/>
    <n v="3.4929413476931701E-3"/>
    <n v="197780.00000000003"/>
  </r>
  <r>
    <x v="11"/>
    <x v="343"/>
    <x v="5"/>
    <x v="2"/>
    <n v="1354.85"/>
    <n v="1345.5"/>
    <n v="1345.5"/>
    <d v="1899-12-30T11:00:00"/>
    <n v="9.3499999999999091"/>
    <n v="-9.3499999999999091"/>
    <n v="213"/>
    <n v="-1991.5499999999806"/>
    <n v="133"/>
    <n v="-2124.5499999999806"/>
    <s v="No"/>
    <n v="6.9011329667490202E-3"/>
    <n v="197875.45"/>
  </r>
  <r>
    <x v="11"/>
    <x v="343"/>
    <x v="5"/>
    <x v="3"/>
    <n v="1345.5"/>
    <n v="1354.85"/>
    <n v="1344.35"/>
    <d v="1899-12-30T15:00:00"/>
    <n v="9.3499999999999091"/>
    <n v="1.1500000000000909"/>
    <n v="213"/>
    <n v="244.95000000001937"/>
    <n v="132"/>
    <n v="112.95000000001937"/>
    <s v="Yes"/>
    <n v="6.9490895577851404E-3"/>
    <n v="200112.95"/>
  </r>
  <r>
    <x v="2"/>
    <x v="344"/>
    <x v="9"/>
    <x v="2"/>
    <n v="1922.8"/>
    <n v="1916"/>
    <n v="1955.45"/>
    <d v="1899-12-30T15:00:00"/>
    <n v="6.7999999999999545"/>
    <n v="32.650000000000091"/>
    <n v="293"/>
    <n v="9566.4500000000262"/>
    <n v="262"/>
    <n v="9304.4500000000262"/>
    <s v="Yes"/>
    <n v="3.5365092573330301E-3"/>
    <n v="209304.45"/>
  </r>
  <r>
    <x v="39"/>
    <x v="344"/>
    <x v="1"/>
    <x v="1"/>
    <n v="195.55"/>
    <n v="195"/>
    <n v="195"/>
    <d v="1899-12-30T14:00:00"/>
    <n v="0.55000000000001137"/>
    <n v="-0.55000000000001137"/>
    <n v="3490"/>
    <n v="-1919.5000000000396"/>
    <n v="314"/>
    <n v="-2233.5000000000396"/>
    <s v="No"/>
    <n v="2.81257990283821E-3"/>
    <n v="197766.49999999997"/>
  </r>
  <r>
    <x v="39"/>
    <x v="344"/>
    <x v="9"/>
    <x v="0"/>
    <n v="195"/>
    <n v="195.55"/>
    <n v="195.55"/>
    <d v="1899-12-30T14:00:00"/>
    <n v="0.55000000000001137"/>
    <n v="-0.55000000000001137"/>
    <n v="3490"/>
    <n v="-1919.5000000000396"/>
    <n v="314"/>
    <n v="-2233.5000000000396"/>
    <s v="No"/>
    <n v="2.8205128205128801E-3"/>
    <n v="197766.49999999997"/>
  </r>
  <r>
    <x v="16"/>
    <x v="345"/>
    <x v="10"/>
    <x v="0"/>
    <n v="388.05"/>
    <n v="390.5"/>
    <n v="382.05"/>
    <d v="1899-12-30T15:00:00"/>
    <n v="2.4499999999999886"/>
    <n v="6"/>
    <n v="808"/>
    <n v="4848"/>
    <n v="144"/>
    <n v="4704"/>
    <s v="Yes"/>
    <n v="6.31361937894598E-3"/>
    <n v="204704"/>
  </r>
  <r>
    <x v="1"/>
    <x v="345"/>
    <x v="0"/>
    <x v="0"/>
    <n v="1625.9"/>
    <n v="1635.5"/>
    <n v="1622.05"/>
    <d v="1899-12-30T15:00:00"/>
    <n v="9.5999999999999091"/>
    <n v="3.8500000000001364"/>
    <n v="207"/>
    <n v="796.95000000002824"/>
    <n v="155"/>
    <n v="641.95000000002824"/>
    <s v="Yes"/>
    <n v="5.9044221661848301E-3"/>
    <n v="200641.95000000004"/>
  </r>
  <r>
    <x v="2"/>
    <x v="345"/>
    <x v="5"/>
    <x v="1"/>
    <n v="1954.65"/>
    <n v="1951.65"/>
    <n v="1951.65"/>
    <d v="1899-12-30T11:00:00"/>
    <n v="3"/>
    <n v="-3"/>
    <n v="661"/>
    <n v="-1983"/>
    <n v="594"/>
    <n v="-2577"/>
    <s v="No"/>
    <n v="1.53480162688972E-3"/>
    <n v="197423"/>
  </r>
  <r>
    <x v="2"/>
    <x v="345"/>
    <x v="0"/>
    <x v="0"/>
    <n v="1951.65"/>
    <n v="1954.65"/>
    <n v="1954.65"/>
    <d v="1899-12-30T11:00:00"/>
    <n v="3"/>
    <n v="-3"/>
    <n v="661"/>
    <n v="-1983"/>
    <n v="594"/>
    <n v="-2577"/>
    <s v="No"/>
    <n v="1.5371608638844101E-3"/>
    <n v="197423"/>
  </r>
  <r>
    <x v="24"/>
    <x v="345"/>
    <x v="16"/>
    <x v="2"/>
    <n v="1821"/>
    <n v="1806.15"/>
    <n v="1826"/>
    <d v="1899-12-30T15:00:00"/>
    <n v="14.849999999999909"/>
    <n v="5"/>
    <n v="134"/>
    <n v="670"/>
    <n v="113"/>
    <n v="557"/>
    <s v="Yes"/>
    <n v="8.1548599670510195E-3"/>
    <n v="200557"/>
  </r>
  <r>
    <x v="8"/>
    <x v="346"/>
    <x v="9"/>
    <x v="1"/>
    <n v="586.29999999999995"/>
    <n v="583.5"/>
    <n v="587.5"/>
    <d v="1899-12-30T15:00:00"/>
    <n v="2.7999999999999545"/>
    <n v="1.2000000000000455"/>
    <n v="708"/>
    <n v="849.6000000000322"/>
    <n v="192"/>
    <n v="657.6000000000322"/>
    <s v="Yes"/>
    <n v="4.7757120927851898E-3"/>
    <n v="200657.60000000003"/>
  </r>
  <r>
    <x v="8"/>
    <x v="346"/>
    <x v="0"/>
    <x v="0"/>
    <n v="583.5"/>
    <n v="586.29999999999995"/>
    <n v="586.29999999999995"/>
    <d v="1899-12-30T10:15:00"/>
    <n v="2.7999999999999545"/>
    <n v="-2.7999999999999545"/>
    <n v="708"/>
    <n v="-1982.3999999999678"/>
    <n v="191"/>
    <n v="-2173.3999999999678"/>
    <s v="No"/>
    <n v="4.7986289631533098E-3"/>
    <n v="197826.60000000003"/>
  </r>
  <r>
    <x v="17"/>
    <x v="346"/>
    <x v="8"/>
    <x v="1"/>
    <n v="3690.2"/>
    <n v="3672.05"/>
    <n v="3697.5"/>
    <d v="1899-12-30T15:00:00"/>
    <n v="18.149999999999636"/>
    <n v="7.3000000000001819"/>
    <n v="110"/>
    <n v="803.00000000002001"/>
    <n v="187"/>
    <n v="616.00000000002001"/>
    <s v="Yes"/>
    <n v="4.9184326052787502E-3"/>
    <n v="200616.00000000003"/>
  </r>
  <r>
    <x v="17"/>
    <x v="346"/>
    <x v="5"/>
    <x v="0"/>
    <n v="3672.05"/>
    <n v="3690.2"/>
    <n v="3690.2"/>
    <d v="1899-12-30T11:30:00"/>
    <n v="18.149999999999636"/>
    <n v="-18.149999999999636"/>
    <n v="110"/>
    <n v="-1996.49999999996"/>
    <n v="187"/>
    <n v="-2183.49999999996"/>
    <s v="No"/>
    <n v="4.94274315436871E-3"/>
    <n v="197816.50000000003"/>
  </r>
  <r>
    <x v="4"/>
    <x v="346"/>
    <x v="0"/>
    <x v="0"/>
    <n v="287.55"/>
    <n v="288.89999999999998"/>
    <n v="284.60000000000002"/>
    <d v="1899-12-30T15:00:00"/>
    <n v="1.3499999999999659"/>
    <n v="2.9499999999999886"/>
    <n v="1456"/>
    <n v="4295.1999999999834"/>
    <n v="192"/>
    <n v="4103.1999999999834"/>
    <s v="Yes"/>
    <n v="4.6948356807510602E-3"/>
    <n v="204103.19999999998"/>
  </r>
  <r>
    <x v="7"/>
    <x v="346"/>
    <x v="0"/>
    <x v="0"/>
    <n v="686.1"/>
    <n v="690"/>
    <n v="684.95"/>
    <d v="1899-12-30T15:00:00"/>
    <n v="3.8999999999999773"/>
    <n v="1.1499999999999773"/>
    <n v="509"/>
    <n v="585.34999999998843"/>
    <n v="161"/>
    <n v="424.34999999998843"/>
    <s v="Yes"/>
    <n v="5.6843025797988301E-3"/>
    <n v="200424.34999999998"/>
  </r>
  <r>
    <x v="9"/>
    <x v="347"/>
    <x v="9"/>
    <x v="2"/>
    <n v="29568.75"/>
    <n v="29350"/>
    <n v="29599.05"/>
    <d v="1899-12-30T15:00:00"/>
    <n v="218.75"/>
    <n v="30.299999999999272"/>
    <n v="9"/>
    <n v="272.69999999999345"/>
    <n v="123"/>
    <n v="149.69999999999345"/>
    <s v="Yes"/>
    <n v="7.3980131050517903E-3"/>
    <n v="200149.69999999998"/>
  </r>
  <r>
    <x v="17"/>
    <x v="347"/>
    <x v="0"/>
    <x v="0"/>
    <n v="3653.6"/>
    <n v="3663.3"/>
    <n v="3663.3"/>
    <d v="1899-12-30T10:15:00"/>
    <n v="9.7000000000002728"/>
    <n v="-9.7000000000002728"/>
    <n v="205"/>
    <n v="-1988.5000000000559"/>
    <n v="345"/>
    <n v="-2333.5000000000559"/>
    <s v="No"/>
    <n v="2.6549156995840499E-3"/>
    <n v="197666.49999999994"/>
  </r>
  <r>
    <x v="17"/>
    <x v="347"/>
    <x v="9"/>
    <x v="1"/>
    <n v="3663.3"/>
    <n v="3653.6"/>
    <n v="3696.75"/>
    <d v="1899-12-30T15:00:00"/>
    <n v="9.7000000000002728"/>
    <n v="33.449999999999818"/>
    <n v="205"/>
    <n v="6857.2499999999627"/>
    <n v="348"/>
    <n v="6509.2499999999627"/>
    <s v="Yes"/>
    <n v="2.6478857860399801E-3"/>
    <n v="206509.24999999997"/>
  </r>
  <r>
    <x v="32"/>
    <x v="347"/>
    <x v="15"/>
    <x v="3"/>
    <n v="567"/>
    <n v="572.75"/>
    <n v="571.85"/>
    <d v="1899-12-30T15:00:00"/>
    <n v="5.75"/>
    <n v="-4.8500000000000227"/>
    <n v="346"/>
    <n v="-1678.1000000000079"/>
    <n v="91"/>
    <n v="-1769.1000000000079"/>
    <s v="No"/>
    <n v="1.01410934744268E-2"/>
    <n v="198230.9"/>
  </r>
  <r>
    <x v="32"/>
    <x v="347"/>
    <x v="15"/>
    <x v="2"/>
    <n v="572.75"/>
    <n v="567"/>
    <n v="567"/>
    <d v="1899-12-30T13:00:00"/>
    <n v="5.75"/>
    <n v="-5.75"/>
    <n v="346"/>
    <n v="-1989.5"/>
    <n v="91"/>
    <n v="-2080.5"/>
    <s v="No"/>
    <n v="1.0039284155390699E-2"/>
    <n v="197919.5"/>
  </r>
  <r>
    <x v="38"/>
    <x v="348"/>
    <x v="9"/>
    <x v="1"/>
    <n v="418.3"/>
    <n v="415.85"/>
    <n v="423.2"/>
    <d v="1899-12-30T15:00:00"/>
    <n v="2.4499999999999886"/>
    <n v="4.8999999999999773"/>
    <n v="808"/>
    <n v="3959.1999999999816"/>
    <n v="157"/>
    <n v="3802.1999999999816"/>
    <s v="Yes"/>
    <n v="5.8570404016256E-3"/>
    <n v="203802.19999999998"/>
  </r>
  <r>
    <x v="38"/>
    <x v="348"/>
    <x v="0"/>
    <x v="0"/>
    <n v="415.85"/>
    <n v="418.3"/>
    <n v="418.3"/>
    <d v="1899-12-30T10:15:00"/>
    <n v="2.4499999999999886"/>
    <n v="-2.4499999999999886"/>
    <n v="808"/>
    <n v="-1979.5999999999908"/>
    <n v="156"/>
    <n v="-2135.5999999999908"/>
    <s v="No"/>
    <n v="5.8915474329685903E-3"/>
    <n v="197864.40000000002"/>
  </r>
  <r>
    <x v="21"/>
    <x v="348"/>
    <x v="5"/>
    <x v="1"/>
    <n v="2023.75"/>
    <n v="2019"/>
    <n v="2019"/>
    <d v="1899-12-30T11:15:00"/>
    <n v="4.75"/>
    <n v="-4.75"/>
    <n v="419"/>
    <n v="-1990.25"/>
    <n v="390"/>
    <n v="-2380.25"/>
    <s v="No"/>
    <n v="2.3471278567016702E-3"/>
    <n v="197619.75"/>
  </r>
  <r>
    <x v="21"/>
    <x v="348"/>
    <x v="3"/>
    <x v="0"/>
    <n v="2019"/>
    <n v="2023.75"/>
    <n v="2023.75"/>
    <d v="1899-12-30T11:00:00"/>
    <n v="4.75"/>
    <n v="-4.75"/>
    <n v="419"/>
    <n v="-1990.25"/>
    <n v="390"/>
    <n v="-2380.25"/>
    <s v="No"/>
    <n v="2.35264982664685E-3"/>
    <n v="197619.75"/>
  </r>
  <r>
    <x v="1"/>
    <x v="348"/>
    <x v="0"/>
    <x v="0"/>
    <n v="1614.6"/>
    <n v="1619.8"/>
    <n v="1619.8"/>
    <d v="1899-12-30T10:30:00"/>
    <n v="5.2000000000000455"/>
    <n v="-5.2000000000000455"/>
    <n v="382"/>
    <n v="-1986.4000000000174"/>
    <n v="285"/>
    <n v="-2271.4000000000174"/>
    <s v="No"/>
    <n v="3.2206119162641201E-3"/>
    <n v="197728.59999999998"/>
  </r>
  <r>
    <x v="1"/>
    <x v="348"/>
    <x v="6"/>
    <x v="1"/>
    <n v="1619.8"/>
    <n v="1614.6"/>
    <n v="1614.6"/>
    <d v="1899-12-30T15:00:00"/>
    <n v="5.2000000000000455"/>
    <n v="-5.2000000000000455"/>
    <n v="382"/>
    <n v="-1986.4000000000174"/>
    <n v="285"/>
    <n v="-2271.4000000000174"/>
    <s v="No"/>
    <n v="3.2102728731942501E-3"/>
    <n v="197728.59999999998"/>
  </r>
  <r>
    <x v="22"/>
    <x v="349"/>
    <x v="0"/>
    <x v="2"/>
    <n v="338.95"/>
    <n v="336.6"/>
    <n v="342.85"/>
    <d v="1899-12-30T15:00:00"/>
    <n v="2.3499999999999659"/>
    <n v="3.9000000000000341"/>
    <n v="842"/>
    <n v="3283.8000000000288"/>
    <n v="133"/>
    <n v="3150.8000000000288"/>
    <s v="Yes"/>
    <n v="6.9331759846583997E-3"/>
    <n v="203150.80000000002"/>
  </r>
  <r>
    <x v="23"/>
    <x v="349"/>
    <x v="0"/>
    <x v="0"/>
    <n v="1004"/>
    <n v="1008.75"/>
    <n v="1008.75"/>
    <d v="1899-12-30T13:45:00"/>
    <n v="4.75"/>
    <n v="-4.75"/>
    <n v="419"/>
    <n v="-1990.25"/>
    <n v="194"/>
    <n v="-2184.25"/>
    <s v="No"/>
    <n v="4.7310756972111599E-3"/>
    <n v="197815.75"/>
  </r>
  <r>
    <x v="23"/>
    <x v="349"/>
    <x v="17"/>
    <x v="1"/>
    <n v="1008.75"/>
    <n v="1004"/>
    <n v="1010.3"/>
    <d v="1899-12-30T15:00:00"/>
    <n v="4.75"/>
    <n v="1.5499999999999545"/>
    <n v="419"/>
    <n v="649.44999999998095"/>
    <n v="195"/>
    <n v="454.44999999998095"/>
    <s v="Yes"/>
    <n v="4.7087980173482003E-3"/>
    <n v="200454.44999999998"/>
  </r>
  <r>
    <x v="34"/>
    <x v="350"/>
    <x v="17"/>
    <x v="0"/>
    <n v="225.7"/>
    <n v="227"/>
    <n v="226.25"/>
    <d v="1899-12-30T15:00:00"/>
    <n v="1.3000000000000114"/>
    <n v="-0.55000000000001137"/>
    <n v="1511"/>
    <n v="-831.05000000001723"/>
    <n v="158"/>
    <n v="-989.05000000001723"/>
    <s v="No"/>
    <n v="5.7598582188746602E-3"/>
    <n v="199010.94999999998"/>
  </r>
  <r>
    <x v="12"/>
    <x v="350"/>
    <x v="0"/>
    <x v="2"/>
    <n v="156.85"/>
    <n v="156.25"/>
    <n v="157.1"/>
    <d v="1899-12-30T15:00:00"/>
    <n v="0.59999999999999432"/>
    <n v="0.25"/>
    <n v="3210"/>
    <n v="802.5"/>
    <n v="232"/>
    <n v="570.5"/>
    <s v="Yes"/>
    <n v="3.82531080650299E-3"/>
    <n v="200570.5"/>
  </r>
  <r>
    <x v="39"/>
    <x v="350"/>
    <x v="0"/>
    <x v="0"/>
    <n v="197.35"/>
    <n v="197.8"/>
    <n v="197.8"/>
    <d v="1899-12-30T11:00:00"/>
    <n v="0.45000000000001705"/>
    <n v="-0.45000000000001705"/>
    <n v="4228"/>
    <n v="-1902.6000000000722"/>
    <n v="385"/>
    <n v="-2287.6000000000722"/>
    <s v="No"/>
    <n v="2.2802128198632699E-3"/>
    <n v="197712.39999999994"/>
  </r>
  <r>
    <x v="39"/>
    <x v="350"/>
    <x v="5"/>
    <x v="1"/>
    <n v="197.8"/>
    <n v="197.35"/>
    <n v="197.35"/>
    <d v="1899-12-30T11:00:00"/>
    <n v="0.45000000000001705"/>
    <n v="-0.45000000000001705"/>
    <n v="4228"/>
    <n v="-1902.6000000000722"/>
    <n v="385"/>
    <n v="-2287.6000000000722"/>
    <s v="No"/>
    <n v="2.2750252780587301E-3"/>
    <n v="197712.39999999994"/>
  </r>
  <r>
    <x v="7"/>
    <x v="350"/>
    <x v="0"/>
    <x v="0"/>
    <n v="659.5"/>
    <n v="663.95"/>
    <n v="663.95"/>
    <d v="1899-12-30T10:15:00"/>
    <n v="4.4500000000000455"/>
    <n v="-4.4500000000000455"/>
    <n v="447"/>
    <n v="-1989.1500000000203"/>
    <n v="137"/>
    <n v="-2126.1500000000206"/>
    <s v="No"/>
    <n v="6.7475360121304704E-3"/>
    <n v="197873.84999999998"/>
  </r>
  <r>
    <x v="7"/>
    <x v="350"/>
    <x v="9"/>
    <x v="1"/>
    <n v="663.95"/>
    <n v="659.5"/>
    <n v="659.5"/>
    <d v="1899-12-30T12:45:00"/>
    <n v="4.4500000000000455"/>
    <n v="-4.4500000000000455"/>
    <n v="447"/>
    <n v="-1989.1500000000203"/>
    <n v="137"/>
    <n v="-2126.1500000000206"/>
    <s v="No"/>
    <n v="6.7023119210784599E-3"/>
    <n v="197873.84999999998"/>
  </r>
  <r>
    <x v="26"/>
    <x v="351"/>
    <x v="9"/>
    <x v="2"/>
    <n v="272.25"/>
    <n v="270.85000000000002"/>
    <n v="270.85000000000002"/>
    <d v="1899-12-30T10:15:00"/>
    <n v="1.3999999999999773"/>
    <n v="-1.3999999999999773"/>
    <n v="1405"/>
    <n v="-1966.9999999999682"/>
    <n v="176"/>
    <n v="-2142.9999999999682"/>
    <s v="No"/>
    <n v="5.1423324150595999E-3"/>
    <n v="197857.00000000003"/>
  </r>
  <r>
    <x v="26"/>
    <x v="351"/>
    <x v="9"/>
    <x v="3"/>
    <n v="270.85000000000002"/>
    <n v="272.25"/>
    <n v="272.25"/>
    <d v="1899-12-30T10:15:00"/>
    <n v="1.3999999999999773"/>
    <n v="-1.3999999999999773"/>
    <n v="1405"/>
    <n v="-1966.9999999999682"/>
    <n v="176"/>
    <n v="-2142.9999999999682"/>
    <s v="No"/>
    <n v="5.1689126822963899E-3"/>
    <n v="197857.00000000003"/>
  </r>
  <r>
    <x v="9"/>
    <x v="351"/>
    <x v="9"/>
    <x v="0"/>
    <n v="29825"/>
    <n v="29896.400000000001"/>
    <n v="29404.95"/>
    <d v="1899-12-30T15:00:00"/>
    <n v="71.400000000001455"/>
    <n v="420.04999999999927"/>
    <n v="28"/>
    <n v="11761.39999999998"/>
    <n v="382"/>
    <n v="11379.39999999998"/>
    <s v="Yes"/>
    <n v="2.3939647946354201E-3"/>
    <n v="211379.39999999997"/>
  </r>
  <r>
    <x v="39"/>
    <x v="351"/>
    <x v="0"/>
    <x v="0"/>
    <n v="196.4"/>
    <n v="197"/>
    <n v="195.35"/>
    <d v="1899-12-30T15:00:00"/>
    <n v="0.59999999999999432"/>
    <n v="1.0500000000000114"/>
    <n v="3210"/>
    <n v="3370.5000000000364"/>
    <n v="290"/>
    <n v="3080.5000000000364"/>
    <s v="Yes"/>
    <n v="3.0549898167005801E-3"/>
    <n v="203080.50000000003"/>
  </r>
  <r>
    <x v="9"/>
    <x v="352"/>
    <x v="3"/>
    <x v="0"/>
    <n v="29127.599999999999"/>
    <n v="29240"/>
    <n v="29240"/>
    <d v="1899-12-30T15:15:00"/>
    <n v="112.40000000000146"/>
    <n v="-112.40000000000146"/>
    <n v="17"/>
    <n v="-1910.8000000000247"/>
    <n v="229"/>
    <n v="-2139.8000000000247"/>
    <s v="No"/>
    <n v="3.8588829838366902E-3"/>
    <n v="197860.19999999998"/>
  </r>
  <r>
    <x v="5"/>
    <x v="352"/>
    <x v="13"/>
    <x v="2"/>
    <n v="1252.8"/>
    <n v="1249.55"/>
    <n v="1249.55"/>
    <d v="1899-12-30T12:30:00"/>
    <n v="3.25"/>
    <n v="-3.25"/>
    <n v="611"/>
    <n v="-1985.75"/>
    <n v="352"/>
    <n v="-2337.75"/>
    <s v="No"/>
    <n v="2.5941890166028101E-3"/>
    <n v="197662.25"/>
  </r>
  <r>
    <x v="5"/>
    <x v="352"/>
    <x v="13"/>
    <x v="3"/>
    <n v="1249.55"/>
    <n v="1252.8"/>
    <n v="1249"/>
    <d v="1899-12-30T15:00:00"/>
    <n v="3.25"/>
    <n v="0.54999999999995453"/>
    <n v="611"/>
    <n v="336.04999999997221"/>
    <n v="352"/>
    <n v="-15.950000000027785"/>
    <s v="No"/>
    <n v="2.6009363370813501E-3"/>
    <n v="199984.04999999996"/>
  </r>
  <r>
    <x v="11"/>
    <x v="352"/>
    <x v="5"/>
    <x v="2"/>
    <n v="1295.3"/>
    <n v="1288"/>
    <n v="1288"/>
    <d v="1899-12-30T11:00:00"/>
    <n v="7.2999999999999545"/>
    <n v="-7.2999999999999545"/>
    <n v="273"/>
    <n v="-1992.8999999999876"/>
    <n v="163"/>
    <n v="-2155.8999999999878"/>
    <s v="No"/>
    <n v="5.6357600555855397E-3"/>
    <n v="197844.1"/>
  </r>
  <r>
    <x v="11"/>
    <x v="352"/>
    <x v="5"/>
    <x v="3"/>
    <n v="1288"/>
    <n v="1295.3"/>
    <n v="1295.3"/>
    <d v="1899-12-30T11:00:00"/>
    <n v="7.2999999999999545"/>
    <n v="-7.2999999999999545"/>
    <n v="273"/>
    <n v="-1992.8999999999876"/>
    <n v="163"/>
    <n v="-2155.8999999999878"/>
    <s v="No"/>
    <n v="5.6677018633540001E-3"/>
    <n v="197844.1"/>
  </r>
  <r>
    <x v="27"/>
    <x v="352"/>
    <x v="0"/>
    <x v="0"/>
    <n v="8816"/>
    <n v="8834.4"/>
    <n v="8834.4"/>
    <d v="1899-12-30T11:30:00"/>
    <n v="18.399999999999636"/>
    <n v="-18.399999999999636"/>
    <n v="108"/>
    <n v="-1987.1999999999607"/>
    <n v="439"/>
    <n v="-2426.1999999999607"/>
    <s v="No"/>
    <n v="2.0871143375680201E-3"/>
    <n v="197573.80000000005"/>
  </r>
  <r>
    <x v="27"/>
    <x v="352"/>
    <x v="8"/>
    <x v="1"/>
    <n v="8834.4"/>
    <n v="8816"/>
    <n v="8875.0499999999993"/>
    <d v="1899-12-30T15:00:00"/>
    <n v="18.399999999999636"/>
    <n v="40.649999999999636"/>
    <n v="108"/>
    <n v="4390.1999999999607"/>
    <n v="440"/>
    <n v="3950.1999999999607"/>
    <s v="Yes"/>
    <n v="2.0827673639409201E-3"/>
    <n v="203950.19999999995"/>
  </r>
  <r>
    <x v="30"/>
    <x v="352"/>
    <x v="0"/>
    <x v="0"/>
    <n v="256.2"/>
    <n v="258.10000000000002"/>
    <n v="258.10000000000002"/>
    <d v="1899-12-30T15:00:00"/>
    <n v="1.9000000000000341"/>
    <n v="-1.9000000000000341"/>
    <n v="1040"/>
    <n v="-1976.0000000000355"/>
    <n v="124"/>
    <n v="-2100.0000000000355"/>
    <s v="No"/>
    <n v="7.4160811865731204E-3"/>
    <n v="197899.99999999997"/>
  </r>
  <r>
    <x v="9"/>
    <x v="353"/>
    <x v="6"/>
    <x v="3"/>
    <n v="29316.75"/>
    <n v="29450"/>
    <n v="29450"/>
    <d v="1899-12-30T11:30:00"/>
    <n v="133.25"/>
    <n v="-133.25"/>
    <n v="15"/>
    <n v="-1998.75"/>
    <n v="203"/>
    <n v="-2201.75"/>
    <s v="No"/>
    <n v="4.5451832143740397E-3"/>
    <n v="197798.25"/>
  </r>
  <r>
    <x v="9"/>
    <x v="353"/>
    <x v="6"/>
    <x v="2"/>
    <n v="29450"/>
    <n v="29316.75"/>
    <n v="29316.75"/>
    <d v="1899-12-30T10:30:00"/>
    <n v="133.25"/>
    <n v="-133.25"/>
    <n v="15"/>
    <n v="-1998.75"/>
    <n v="203"/>
    <n v="-2201.75"/>
    <s v="No"/>
    <n v="4.52461799660441E-3"/>
    <n v="197798.25"/>
  </r>
  <r>
    <x v="25"/>
    <x v="353"/>
    <x v="14"/>
    <x v="3"/>
    <n v="910.05"/>
    <n v="913.5"/>
    <n v="909.45"/>
    <d v="1899-12-30T15:00:00"/>
    <n v="3.4500000000000455"/>
    <n v="0.59999999999990905"/>
    <n v="575"/>
    <n v="344.9999999999477"/>
    <n v="241"/>
    <n v="103.9999999999477"/>
    <s v="Yes"/>
    <n v="3.7910004944783802E-3"/>
    <n v="200103.99999999994"/>
  </r>
  <r>
    <x v="25"/>
    <x v="353"/>
    <x v="14"/>
    <x v="2"/>
    <n v="913.5"/>
    <n v="910.05"/>
    <n v="910.05"/>
    <d v="1899-12-30T12:00:00"/>
    <n v="3.4500000000000455"/>
    <n v="-3.4500000000000455"/>
    <n v="575"/>
    <n v="-1983.7500000000261"/>
    <n v="242"/>
    <n v="-2225.7500000000264"/>
    <s v="No"/>
    <n v="3.7766830870279598E-3"/>
    <n v="197774.24999999997"/>
  </r>
  <r>
    <x v="21"/>
    <x v="353"/>
    <x v="0"/>
    <x v="2"/>
    <n v="2087.9499999999998"/>
    <n v="2080.3000000000002"/>
    <n v="2095.75"/>
    <d v="1899-12-30T15:00:00"/>
    <n v="7.6499999999996362"/>
    <n v="7.8000000000001819"/>
    <n v="260"/>
    <n v="2028.0000000000473"/>
    <n v="251"/>
    <n v="1777.0000000000473"/>
    <s v="Yes"/>
    <n v="3.6638808400582599E-3"/>
    <n v="201777.00000000006"/>
  </r>
  <r>
    <x v="13"/>
    <x v="354"/>
    <x v="0"/>
    <x v="0"/>
    <n v="993.35"/>
    <n v="999.1"/>
    <n v="977.75"/>
    <d v="1899-12-30T15:00:00"/>
    <n v="5.75"/>
    <n v="15.600000000000023"/>
    <n v="346"/>
    <n v="5397.6000000000076"/>
    <n v="157"/>
    <n v="5240.6000000000076"/>
    <s v="Yes"/>
    <n v="5.7884934816529897E-3"/>
    <n v="205240.6"/>
  </r>
  <r>
    <x v="6"/>
    <x v="354"/>
    <x v="0"/>
    <x v="0"/>
    <n v="283.2"/>
    <n v="285.45"/>
    <n v="276.75"/>
    <d v="1899-12-30T15:00:00"/>
    <n v="2.25"/>
    <n v="6.4499999999999886"/>
    <n v="879"/>
    <n v="5669.5499999999902"/>
    <n v="114"/>
    <n v="5555.5499999999902"/>
    <s v="Yes"/>
    <n v="7.9449152542372895E-3"/>
    <n v="205555.55"/>
  </r>
  <r>
    <x v="35"/>
    <x v="354"/>
    <x v="0"/>
    <x v="0"/>
    <n v="554.45000000000005"/>
    <n v="559"/>
    <n v="547.9"/>
    <d v="1899-12-30T15:00:00"/>
    <n v="4.5499999999999545"/>
    <n v="6.5500000000000682"/>
    <n v="437"/>
    <n v="2862.3500000000299"/>
    <n v="111"/>
    <n v="2751.3500000000299"/>
    <s v="Yes"/>
    <n v="8.2063305978897199E-3"/>
    <n v="202751.35000000003"/>
  </r>
  <r>
    <x v="15"/>
    <x v="354"/>
    <x v="0"/>
    <x v="0"/>
    <n v="693.5"/>
    <n v="697.4"/>
    <n v="687.6"/>
    <d v="1899-12-30T15:00:00"/>
    <n v="3.8999999999999773"/>
    <n v="5.8999999999999773"/>
    <n v="509"/>
    <n v="3003.0999999999885"/>
    <n v="162"/>
    <n v="2841.0999999999885"/>
    <s v="Yes"/>
    <n v="5.6236481614996099E-3"/>
    <n v="202841.09999999998"/>
  </r>
  <r>
    <x v="14"/>
    <x v="354"/>
    <x v="8"/>
    <x v="3"/>
    <n v="866.5"/>
    <n v="871.15"/>
    <n v="871.15"/>
    <d v="1899-12-30T14:30:00"/>
    <n v="4.6499999999999773"/>
    <n v="-4.6499999999999773"/>
    <n v="427"/>
    <n v="-1985.5499999999902"/>
    <n v="171"/>
    <n v="-2156.5499999999902"/>
    <s v="No"/>
    <n v="5.3664166185804704E-3"/>
    <n v="197843.45"/>
  </r>
  <r>
    <x v="14"/>
    <x v="354"/>
    <x v="8"/>
    <x v="2"/>
    <n v="871.15"/>
    <n v="866.5"/>
    <n v="866.5"/>
    <d v="1899-12-30T11:30:00"/>
    <n v="4.6499999999999773"/>
    <n v="-4.6499999999999773"/>
    <n v="427"/>
    <n v="-1985.5499999999902"/>
    <n v="171"/>
    <n v="-2156.5499999999902"/>
    <s v="No"/>
    <n v="5.3377719106927398E-3"/>
    <n v="197843.45"/>
  </r>
  <r>
    <x v="20"/>
    <x v="355"/>
    <x v="9"/>
    <x v="3"/>
    <n v="1278"/>
    <n v="1282.2"/>
    <n v="1282.2"/>
    <d v="1899-12-30T11:15:00"/>
    <n v="4.2000000000000455"/>
    <n v="-4.2000000000000455"/>
    <n v="473"/>
    <n v="-1986.6000000000215"/>
    <n v="279"/>
    <n v="-2265.6000000000213"/>
    <s v="No"/>
    <n v="3.28638497652586E-3"/>
    <n v="197734.39999999997"/>
  </r>
  <r>
    <x v="20"/>
    <x v="355"/>
    <x v="9"/>
    <x v="2"/>
    <n v="1282.2"/>
    <n v="1278"/>
    <n v="1278"/>
    <d v="1899-12-30T10:15:00"/>
    <n v="4.2000000000000455"/>
    <n v="-4.2000000000000455"/>
    <n v="473"/>
    <n v="-1986.6000000000215"/>
    <n v="279"/>
    <n v="-2265.6000000000213"/>
    <s v="No"/>
    <n v="3.27562002807678E-3"/>
    <n v="197734.39999999997"/>
  </r>
  <r>
    <x v="14"/>
    <x v="355"/>
    <x v="7"/>
    <x v="1"/>
    <n v="874.05"/>
    <n v="867.8"/>
    <n v="868.45"/>
    <d v="1899-12-30T15:00:00"/>
    <n v="6.25"/>
    <n v="-5.5999999999999091"/>
    <n v="318"/>
    <n v="-1780.7999999999711"/>
    <n v="128"/>
    <n v="-1908.7999999999711"/>
    <s v="No"/>
    <n v="7.15062067387449E-3"/>
    <n v="198091.20000000004"/>
  </r>
  <r>
    <x v="14"/>
    <x v="355"/>
    <x v="9"/>
    <x v="0"/>
    <n v="867.8"/>
    <n v="874.05"/>
    <n v="874.05"/>
    <d v="1899-12-30T11:15:00"/>
    <n v="6.25"/>
    <n v="-6.25"/>
    <n v="318"/>
    <n v="-1987.5"/>
    <n v="128"/>
    <n v="-2115.5"/>
    <s v="No"/>
    <n v="7.2021203042175602E-3"/>
    <n v="197884.5"/>
  </r>
  <r>
    <x v="30"/>
    <x v="355"/>
    <x v="2"/>
    <x v="0"/>
    <n v="257.45"/>
    <n v="259"/>
    <n v="256"/>
    <d v="1899-12-30T15:00:00"/>
    <n v="1.5500000000000114"/>
    <n v="1.4499999999999886"/>
    <n v="1271"/>
    <n v="1842.9499999999855"/>
    <n v="151"/>
    <n v="1691.9499999999855"/>
    <s v="Yes"/>
    <n v="6.0205865216547399E-3"/>
    <n v="201691.94999999998"/>
  </r>
  <r>
    <x v="8"/>
    <x v="356"/>
    <x v="9"/>
    <x v="3"/>
    <n v="604.5"/>
    <n v="609.15"/>
    <n v="601.1"/>
    <d v="1899-12-30T15:00:00"/>
    <n v="4.6499999999999773"/>
    <n v="3.3999999999999773"/>
    <n v="427"/>
    <n v="1451.7999999999902"/>
    <n v="119"/>
    <n v="1332.7999999999902"/>
    <s v="Yes"/>
    <n v="7.6923076923076598E-3"/>
    <n v="201332.8"/>
  </r>
  <r>
    <x v="8"/>
    <x v="356"/>
    <x v="9"/>
    <x v="2"/>
    <n v="609.15"/>
    <n v="604.5"/>
    <n v="604.5"/>
    <d v="1899-12-30T10:15:00"/>
    <n v="4.6499999999999773"/>
    <n v="-4.6499999999999773"/>
    <n v="427"/>
    <n v="-1985.5499999999902"/>
    <n v="120"/>
    <n v="-2105.5499999999902"/>
    <s v="No"/>
    <n v="7.6335877862595001E-3"/>
    <n v="197894.45"/>
  </r>
  <r>
    <x v="2"/>
    <x v="356"/>
    <x v="0"/>
    <x v="0"/>
    <n v="1963.5"/>
    <n v="1972"/>
    <n v="1972"/>
    <d v="1899-12-30T15:00:00"/>
    <n v="8.5"/>
    <n v="-8.5"/>
    <n v="234"/>
    <n v="-1989"/>
    <n v="212"/>
    <n v="-2201"/>
    <s v="No"/>
    <n v="4.3290043290043299E-3"/>
    <n v="197799"/>
  </r>
  <r>
    <x v="31"/>
    <x v="356"/>
    <x v="8"/>
    <x v="3"/>
    <n v="262.5"/>
    <n v="263.60000000000002"/>
    <n v="260.2"/>
    <d v="1899-12-30T15:00:00"/>
    <n v="1.1000000000000227"/>
    <n v="2.3000000000000114"/>
    <n v="1780"/>
    <n v="4094.00000000002"/>
    <n v="214"/>
    <n v="3880.00000000002"/>
    <s v="Yes"/>
    <n v="4.19047619047628E-3"/>
    <n v="203880.00000000003"/>
  </r>
  <r>
    <x v="31"/>
    <x v="356"/>
    <x v="8"/>
    <x v="2"/>
    <n v="263.60000000000002"/>
    <n v="262.5"/>
    <n v="262.5"/>
    <d v="1899-12-30T11:30:00"/>
    <n v="1.1000000000000227"/>
    <n v="-1.1000000000000227"/>
    <n v="1780"/>
    <n v="-1958.0000000000405"/>
    <n v="216"/>
    <n v="-2174.0000000000405"/>
    <s v="No"/>
    <n v="4.1729893778453099E-3"/>
    <n v="197825.99999999997"/>
  </r>
  <r>
    <x v="39"/>
    <x v="356"/>
    <x v="10"/>
    <x v="0"/>
    <n v="184.5"/>
    <n v="186.1"/>
    <n v="186.1"/>
    <d v="1899-12-30T15:15:00"/>
    <n v="1.5999999999999943"/>
    <n v="-1.5999999999999943"/>
    <n v="1232"/>
    <n v="-1971.199999999993"/>
    <n v="106"/>
    <n v="-2077.199999999993"/>
    <s v="No"/>
    <n v="8.6720867208671792E-3"/>
    <n v="197922.80000000002"/>
  </r>
  <r>
    <x v="4"/>
    <x v="357"/>
    <x v="6"/>
    <x v="0"/>
    <n v="270.85000000000002"/>
    <n v="272.95"/>
    <n v="272.95"/>
    <d v="1899-12-30T11:30:00"/>
    <n v="2.0999999999999659"/>
    <n v="-2.0999999999999659"/>
    <n v="942"/>
    <n v="-1978.199999999968"/>
    <n v="118"/>
    <n v="-2096.199999999968"/>
    <s v="No"/>
    <n v="7.75336902344458E-3"/>
    <n v="197903.80000000005"/>
  </r>
  <r>
    <x v="4"/>
    <x v="357"/>
    <x v="8"/>
    <x v="1"/>
    <n v="272.95"/>
    <n v="270.85000000000002"/>
    <n v="275.95"/>
    <d v="1899-12-30T15:00:00"/>
    <n v="2.0999999999999659"/>
    <n v="3"/>
    <n v="942"/>
    <n v="2826"/>
    <n v="119"/>
    <n v="2707"/>
    <s v="Yes"/>
    <n v="7.6937167979482203E-3"/>
    <n v="202707"/>
  </r>
  <r>
    <x v="6"/>
    <x v="357"/>
    <x v="8"/>
    <x v="2"/>
    <n v="268.5"/>
    <n v="265.5"/>
    <n v="270"/>
    <d v="1899-12-30T15:00:00"/>
    <n v="3"/>
    <n v="1.5"/>
    <n v="661"/>
    <n v="991.5"/>
    <n v="82"/>
    <n v="909.5"/>
    <s v="Yes"/>
    <n v="1.11731843575419E-2"/>
    <n v="200909.5"/>
  </r>
  <r>
    <x v="16"/>
    <x v="358"/>
    <x v="0"/>
    <x v="0"/>
    <n v="369"/>
    <n v="372.35"/>
    <n v="363.15"/>
    <d v="1899-12-30T15:00:00"/>
    <n v="3.3500000000000227"/>
    <n v="5.8500000000000227"/>
    <n v="592"/>
    <n v="3463.2000000000135"/>
    <n v="100"/>
    <n v="3363.2000000000135"/>
    <s v="Yes"/>
    <n v="9.0785907859079196E-3"/>
    <n v="203363.20000000001"/>
  </r>
  <r>
    <x v="38"/>
    <x v="358"/>
    <x v="6"/>
    <x v="0"/>
    <n v="370.5"/>
    <n v="373.3"/>
    <n v="369.75"/>
    <d v="1899-12-30T15:00:00"/>
    <n v="2.8000000000000114"/>
    <n v="0.75"/>
    <n v="708"/>
    <n v="531"/>
    <n v="121"/>
    <n v="410"/>
    <s v="Yes"/>
    <n v="7.5573549257760102E-3"/>
    <n v="200410"/>
  </r>
  <r>
    <x v="26"/>
    <x v="358"/>
    <x v="0"/>
    <x v="0"/>
    <n v="258.89999999999998"/>
    <n v="260.75"/>
    <n v="260.75"/>
    <d v="1899-12-30T10:15:00"/>
    <n v="1.8500000000000227"/>
    <n v="-1.8500000000000227"/>
    <n v="1067"/>
    <n v="-1973.9500000000244"/>
    <n v="128"/>
    <n v="-2101.9500000000244"/>
    <s v="No"/>
    <n v="7.1456160679799997E-3"/>
    <n v="197898.05"/>
  </r>
  <r>
    <x v="26"/>
    <x v="358"/>
    <x v="9"/>
    <x v="1"/>
    <n v="260.75"/>
    <n v="258.89999999999998"/>
    <n v="261"/>
    <d v="1899-12-30T15:00:00"/>
    <n v="1.8500000000000227"/>
    <n v="0.25"/>
    <n v="1067"/>
    <n v="266.75"/>
    <n v="129"/>
    <n v="137.75"/>
    <s v="Yes"/>
    <n v="7.0949185043145601E-3"/>
    <n v="200137.75"/>
  </r>
  <r>
    <x v="22"/>
    <x v="358"/>
    <x v="3"/>
    <x v="1"/>
    <n v="337.6"/>
    <n v="333.4"/>
    <n v="340.75"/>
    <d v="1899-12-30T15:00:00"/>
    <n v="4.2000000000000455"/>
    <n v="3.1499999999999773"/>
    <n v="473"/>
    <n v="1489.9499999999894"/>
    <n v="74"/>
    <n v="1415.9499999999894"/>
    <s v="Yes"/>
    <n v="1.2440758293839E-2"/>
    <n v="201415.94999999998"/>
  </r>
  <r>
    <x v="22"/>
    <x v="358"/>
    <x v="0"/>
    <x v="0"/>
    <n v="333.4"/>
    <n v="337.6"/>
    <n v="337.6"/>
    <d v="1899-12-30T10:45:00"/>
    <n v="4.2000000000000455"/>
    <n v="-4.2000000000000455"/>
    <n v="473"/>
    <n v="-1986.6000000000215"/>
    <n v="73"/>
    <n v="-2059.6000000000213"/>
    <s v="No"/>
    <n v="1.2597480503899401E-2"/>
    <n v="197940.39999999997"/>
  </r>
  <r>
    <x v="31"/>
    <x v="358"/>
    <x v="0"/>
    <x v="0"/>
    <n v="261"/>
    <n v="262.45"/>
    <n v="262.45"/>
    <d v="1899-12-30T11:00:00"/>
    <n v="1.4499999999999886"/>
    <n v="-1.4499999999999886"/>
    <n v="1357"/>
    <n v="-1967.6499999999846"/>
    <n v="164"/>
    <n v="-2131.6499999999846"/>
    <s v="No"/>
    <n v="5.5555555555555098E-3"/>
    <n v="197868.35"/>
  </r>
  <r>
    <x v="31"/>
    <x v="358"/>
    <x v="5"/>
    <x v="1"/>
    <n v="262.45"/>
    <n v="261"/>
    <n v="263.25"/>
    <d v="1899-12-30T15:00:00"/>
    <n v="1.4499999999999886"/>
    <n v="0.80000000000001137"/>
    <n v="1357"/>
    <n v="1085.6000000000154"/>
    <n v="165"/>
    <n v="920.60000000001537"/>
    <s v="Yes"/>
    <n v="5.5248618784530003E-3"/>
    <n v="200920.6"/>
  </r>
  <r>
    <x v="12"/>
    <x v="358"/>
    <x v="0"/>
    <x v="0"/>
    <n v="153"/>
    <n v="154.35"/>
    <n v="153.55000000000001"/>
    <d v="1899-12-30T15:00:00"/>
    <n v="1.3499999999999943"/>
    <n v="-0.55000000000001137"/>
    <n v="1456"/>
    <n v="-800.80000000001655"/>
    <n v="103"/>
    <n v="-903.80000000001655"/>
    <s v="No"/>
    <n v="8.8235294117646693E-3"/>
    <n v="199096.19999999998"/>
  </r>
  <r>
    <x v="39"/>
    <x v="358"/>
    <x v="16"/>
    <x v="1"/>
    <n v="185.5"/>
    <n v="184.1"/>
    <n v="185"/>
    <d v="1899-12-30T15:00:00"/>
    <n v="1.4000000000000057"/>
    <n v="-0.5"/>
    <n v="1405"/>
    <n v="-702.5"/>
    <n v="120"/>
    <n v="-822.5"/>
    <s v="No"/>
    <n v="7.5471698113207799E-3"/>
    <n v="199177.5"/>
  </r>
  <r>
    <x v="39"/>
    <x v="358"/>
    <x v="0"/>
    <x v="0"/>
    <n v="184.1"/>
    <n v="185.5"/>
    <n v="185.5"/>
    <d v="1899-12-30T12:45:00"/>
    <n v="1.4000000000000057"/>
    <n v="-1.4000000000000057"/>
    <n v="1405"/>
    <n v="-1967.000000000008"/>
    <n v="120"/>
    <n v="-2087.0000000000082"/>
    <s v="No"/>
    <n v="7.6045627376426202E-3"/>
    <n v="197913"/>
  </r>
  <r>
    <x v="25"/>
    <x v="359"/>
    <x v="8"/>
    <x v="3"/>
    <n v="927.8"/>
    <n v="931.25"/>
    <n v="931.25"/>
    <d v="1899-12-30T13:15:00"/>
    <n v="3.4500000000000455"/>
    <n v="-3.4500000000000455"/>
    <n v="575"/>
    <n v="-1983.7500000000261"/>
    <n v="246"/>
    <n v="-2229.7500000000264"/>
    <s v="No"/>
    <n v="3.7184738090106102E-3"/>
    <n v="197770.24999999997"/>
  </r>
  <r>
    <x v="25"/>
    <x v="359"/>
    <x v="8"/>
    <x v="2"/>
    <n v="931.25"/>
    <n v="927.8"/>
    <n v="927.8"/>
    <d v="1899-12-30T11:30:00"/>
    <n v="3.4500000000000455"/>
    <n v="-3.4500000000000455"/>
    <n v="575"/>
    <n v="-1983.7500000000261"/>
    <n v="246"/>
    <n v="-2229.7500000000264"/>
    <s v="No"/>
    <n v="3.7046979865772299E-3"/>
    <n v="197770.24999999997"/>
  </r>
  <r>
    <x v="21"/>
    <x v="359"/>
    <x v="8"/>
    <x v="3"/>
    <n v="2077.0500000000002"/>
    <n v="2081.4"/>
    <n v="2081.4"/>
    <d v="1899-12-30T11:30:00"/>
    <n v="4.3499999999999091"/>
    <n v="-4.3499999999999091"/>
    <n v="457"/>
    <n v="-1987.9499999999584"/>
    <n v="438"/>
    <n v="-2425.9499999999584"/>
    <s v="No"/>
    <n v="2.0943164584386101E-3"/>
    <n v="197574.05000000005"/>
  </r>
  <r>
    <x v="21"/>
    <x v="359"/>
    <x v="8"/>
    <x v="2"/>
    <n v="2081.4"/>
    <n v="2077.0500000000002"/>
    <n v="2077.0500000000002"/>
    <d v="1899-12-30T11:30:00"/>
    <n v="4.3499999999999091"/>
    <n v="-4.3499999999999091"/>
    <n v="457"/>
    <n v="-1987.9499999999584"/>
    <n v="438"/>
    <n v="-2425.9499999999584"/>
    <s v="No"/>
    <n v="2.0899394638223801E-3"/>
    <n v="197574.05000000005"/>
  </r>
  <r>
    <x v="34"/>
    <x v="359"/>
    <x v="5"/>
    <x v="2"/>
    <n v="224.65"/>
    <n v="222.55"/>
    <n v="226.2"/>
    <d v="1899-12-30T15:00:00"/>
    <n v="2.0999999999999943"/>
    <n v="1.5499999999999829"/>
    <n v="942"/>
    <n v="1460.099999999984"/>
    <n v="98"/>
    <n v="1362.099999999984"/>
    <s v="Yes"/>
    <n v="9.3478744713999303E-3"/>
    <n v="201362.09999999998"/>
  </r>
  <r>
    <x v="4"/>
    <x v="359"/>
    <x v="16"/>
    <x v="3"/>
    <n v="274.64999999999998"/>
    <n v="275.95"/>
    <n v="275.95"/>
    <d v="1899-12-30T12:45:00"/>
    <n v="1.3000000000000114"/>
    <n v="-1.3000000000000114"/>
    <n v="1511"/>
    <n v="-1964.3000000000172"/>
    <n v="192"/>
    <n v="-2156.3000000000175"/>
    <s v="No"/>
    <n v="4.7332969233570398E-3"/>
    <n v="197843.69999999998"/>
  </r>
  <r>
    <x v="4"/>
    <x v="359"/>
    <x v="16"/>
    <x v="2"/>
    <n v="275.95"/>
    <n v="274.64999999999998"/>
    <n v="274.64999999999998"/>
    <d v="1899-12-30T12:45:00"/>
    <n v="1.3000000000000114"/>
    <n v="-1.3000000000000114"/>
    <n v="1511"/>
    <n v="-1964.3000000000172"/>
    <n v="192"/>
    <n v="-2156.3000000000175"/>
    <s v="No"/>
    <n v="4.7109983692698396E-3"/>
    <n v="197843.69999999998"/>
  </r>
  <r>
    <x v="5"/>
    <x v="359"/>
    <x v="7"/>
    <x v="2"/>
    <n v="1346.5"/>
    <n v="1337.2"/>
    <n v="1352.9"/>
    <d v="1899-12-30T15:00:00"/>
    <n v="9.2999999999999545"/>
    <n v="6.4000000000000909"/>
    <n v="214"/>
    <n v="1369.6000000000195"/>
    <n v="133"/>
    <n v="1236.6000000000195"/>
    <s v="Yes"/>
    <n v="6.9067953954696998E-3"/>
    <n v="201236.6"/>
  </r>
  <r>
    <x v="18"/>
    <x v="360"/>
    <x v="0"/>
    <x v="2"/>
    <n v="2323.65"/>
    <n v="2303.5"/>
    <n v="2319.25"/>
    <d v="1899-12-30T15:00:00"/>
    <n v="20.150000000000091"/>
    <n v="-4.4000000000000909"/>
    <n v="99"/>
    <n v="-435.600000000009"/>
    <n v="106"/>
    <n v="-541.600000000009"/>
    <s v="No"/>
    <n v="8.6717018483851195E-3"/>
    <n v="199458.4"/>
  </r>
  <r>
    <x v="27"/>
    <x v="360"/>
    <x v="6"/>
    <x v="2"/>
    <n v="9049.9"/>
    <n v="8963.75"/>
    <n v="9229.75"/>
    <d v="1899-12-30T15:00:00"/>
    <n v="86.149999999999636"/>
    <n v="179.85000000000036"/>
    <n v="23"/>
    <n v="4136.5500000000084"/>
    <n v="97"/>
    <n v="4039.5500000000084"/>
    <s v="Yes"/>
    <n v="9.5194422037812206E-3"/>
    <n v="204039.55000000002"/>
  </r>
  <r>
    <x v="37"/>
    <x v="360"/>
    <x v="3"/>
    <x v="3"/>
    <n v="256.39999999999998"/>
    <n v="257.3"/>
    <n v="257.3"/>
    <d v="1899-12-30T14:15:00"/>
    <n v="0.90000000000003411"/>
    <n v="-0.90000000000003411"/>
    <n v="2166"/>
    <n v="-1949.4000000000738"/>
    <n v="256"/>
    <n v="-2205.4000000000738"/>
    <s v="No"/>
    <n v="3.5101404056163601E-3"/>
    <n v="197794.59999999992"/>
  </r>
  <r>
    <x v="37"/>
    <x v="360"/>
    <x v="3"/>
    <x v="2"/>
    <n v="257.3"/>
    <n v="256.39999999999998"/>
    <n v="256.39999999999998"/>
    <d v="1899-12-30T10:45:00"/>
    <n v="0.90000000000003411"/>
    <n v="-0.90000000000003411"/>
    <n v="2166"/>
    <n v="-1949.4000000000738"/>
    <n v="256"/>
    <n v="-2205.4000000000738"/>
    <s v="No"/>
    <n v="3.4978624174117098E-3"/>
    <n v="197794.59999999992"/>
  </r>
  <r>
    <x v="32"/>
    <x v="360"/>
    <x v="15"/>
    <x v="2"/>
    <n v="582.79999999999995"/>
    <n v="578.04999999999995"/>
    <n v="578.04999999999995"/>
    <d v="1899-12-30T13:00:00"/>
    <n v="4.75"/>
    <n v="-4.75"/>
    <n v="419"/>
    <n v="-1990.25"/>
    <n v="112"/>
    <n v="-2102.25"/>
    <s v="No"/>
    <n v="8.1503088538092006E-3"/>
    <n v="197897.75"/>
  </r>
  <r>
    <x v="32"/>
    <x v="360"/>
    <x v="15"/>
    <x v="3"/>
    <n v="578.04999999999995"/>
    <n v="582.79999999999995"/>
    <n v="582.79999999999995"/>
    <d v="1899-12-30T13:00:00"/>
    <n v="4.75"/>
    <n v="-4.75"/>
    <n v="419"/>
    <n v="-1990.25"/>
    <n v="112"/>
    <n v="-2102.25"/>
    <s v="No"/>
    <n v="8.2172822420205904E-3"/>
    <n v="197897.75"/>
  </r>
  <r>
    <x v="15"/>
    <x v="360"/>
    <x v="9"/>
    <x v="0"/>
    <n v="655.15"/>
    <n v="658.8"/>
    <n v="654.4"/>
    <d v="1899-12-30T15:00:00"/>
    <n v="3.6499999999999773"/>
    <n v="0.75"/>
    <n v="544"/>
    <n v="408"/>
    <n v="164"/>
    <n v="244"/>
    <s v="Yes"/>
    <n v="5.5712432267419299E-3"/>
    <n v="200244"/>
  </r>
  <r>
    <x v="30"/>
    <x v="360"/>
    <x v="14"/>
    <x v="1"/>
    <n v="261.7"/>
    <n v="259.8"/>
    <n v="262.25"/>
    <d v="1899-12-30T15:00:00"/>
    <n v="1.8999999999999773"/>
    <n v="0.55000000000001137"/>
    <n v="1040"/>
    <n v="572.00000000001182"/>
    <n v="126"/>
    <n v="446.00000000001182"/>
    <s v="Yes"/>
    <n v="7.2602216278180301E-3"/>
    <n v="200446"/>
  </r>
  <r>
    <x v="30"/>
    <x v="360"/>
    <x v="0"/>
    <x v="0"/>
    <n v="259.8"/>
    <n v="261.7"/>
    <n v="261.7"/>
    <d v="1899-12-30T12:00:00"/>
    <n v="1.8999999999999773"/>
    <n v="-1.8999999999999773"/>
    <n v="1040"/>
    <n v="-1975.9999999999764"/>
    <n v="125"/>
    <n v="-2100.9999999999764"/>
    <s v="No"/>
    <n v="7.3133179368744302E-3"/>
    <n v="197899.00000000003"/>
  </r>
  <r>
    <x v="29"/>
    <x v="361"/>
    <x v="0"/>
    <x v="0"/>
    <n v="361"/>
    <n v="363.45"/>
    <n v="363.45"/>
    <d v="1899-12-30T10:15:00"/>
    <n v="2.4499999999999886"/>
    <n v="-2.4499999999999886"/>
    <n v="808"/>
    <n v="-1979.5999999999908"/>
    <n v="135"/>
    <n v="-2114.5999999999908"/>
    <s v="No"/>
    <n v="6.786703601108E-3"/>
    <n v="197885.40000000002"/>
  </r>
  <r>
    <x v="29"/>
    <x v="361"/>
    <x v="9"/>
    <x v="1"/>
    <n v="363.45"/>
    <n v="361"/>
    <n v="361"/>
    <d v="1899-12-30T10:15:00"/>
    <n v="2.4499999999999886"/>
    <n v="-2.4499999999999886"/>
    <n v="808"/>
    <n v="-1979.5999999999908"/>
    <n v="135"/>
    <n v="-2114.5999999999908"/>
    <s v="No"/>
    <n v="6.7409547393038598E-3"/>
    <n v="197885.40000000002"/>
  </r>
  <r>
    <x v="26"/>
    <x v="361"/>
    <x v="9"/>
    <x v="0"/>
    <n v="262.5"/>
    <n v="264.45"/>
    <n v="264.45"/>
    <d v="1899-12-30T12:15:00"/>
    <n v="1.9499999999999886"/>
    <n v="-1.9499999999999886"/>
    <n v="1013"/>
    <n v="-1975.3499999999885"/>
    <n v="123"/>
    <n v="-2098.3499999999885"/>
    <s v="No"/>
    <n v="7.4285714285713799E-3"/>
    <n v="197901.65000000002"/>
  </r>
  <r>
    <x v="26"/>
    <x v="361"/>
    <x v="10"/>
    <x v="1"/>
    <n v="264.45"/>
    <n v="262.5"/>
    <n v="270.60000000000002"/>
    <d v="1899-12-30T15:00:00"/>
    <n v="1.9499999999999886"/>
    <n v="6.1500000000000341"/>
    <n v="1013"/>
    <n v="6229.9500000000344"/>
    <n v="125"/>
    <n v="6104.9500000000344"/>
    <s v="Yes"/>
    <n v="7.3737946681791998E-3"/>
    <n v="206104.95000000004"/>
  </r>
  <r>
    <x v="21"/>
    <x v="361"/>
    <x v="0"/>
    <x v="2"/>
    <n v="2115"/>
    <n v="2100.9499999999998"/>
    <n v="2124.9"/>
    <d v="1899-12-30T15:00:00"/>
    <n v="14.050000000000182"/>
    <n v="9.9000000000000909"/>
    <n v="142"/>
    <n v="1405.8000000000129"/>
    <n v="139"/>
    <n v="1266.8000000000129"/>
    <s v="Yes"/>
    <n v="6.6430260047282202E-3"/>
    <n v="201266.80000000002"/>
  </r>
  <r>
    <x v="33"/>
    <x v="361"/>
    <x v="0"/>
    <x v="0"/>
    <n v="155.35"/>
    <n v="156.05000000000001"/>
    <n v="156.05000000000001"/>
    <d v="1899-12-30T10:15:00"/>
    <n v="0.70000000000001705"/>
    <n v="-0.70000000000001705"/>
    <n v="2766"/>
    <n v="-1936.2000000000471"/>
    <n v="199"/>
    <n v="-2135.2000000000471"/>
    <s v="No"/>
    <n v="4.5059542967493902E-3"/>
    <n v="197864.79999999996"/>
  </r>
  <r>
    <x v="33"/>
    <x v="361"/>
    <x v="9"/>
    <x v="1"/>
    <n v="156.05000000000001"/>
    <n v="155.35"/>
    <n v="155.35"/>
    <d v="1899-12-30T10:15:00"/>
    <n v="0.70000000000001705"/>
    <n v="-0.70000000000001705"/>
    <n v="2766"/>
    <n v="-1936.2000000000471"/>
    <n v="199"/>
    <n v="-2135.2000000000471"/>
    <s v="No"/>
    <n v="4.4857417494393896E-3"/>
    <n v="197864.79999999996"/>
  </r>
  <r>
    <x v="39"/>
    <x v="361"/>
    <x v="0"/>
    <x v="0"/>
    <n v="181.3"/>
    <n v="182.3"/>
    <n v="181.65"/>
    <d v="1899-12-30T15:00:00"/>
    <n v="1"/>
    <n v="-0.34999999999999432"/>
    <n v="1955"/>
    <n v="-684.24999999998886"/>
    <n v="164"/>
    <n v="-848.24999999998886"/>
    <s v="No"/>
    <n v="5.5157198014340898E-3"/>
    <n v="199151.75"/>
  </r>
  <r>
    <x v="13"/>
    <x v="361"/>
    <x v="5"/>
    <x v="3"/>
    <n v="998.65"/>
    <n v="1005"/>
    <n v="1005"/>
    <d v="1899-12-30T11:00:00"/>
    <n v="6.3500000000000227"/>
    <n v="-6.3500000000000227"/>
    <n v="313"/>
    <n v="-1987.550000000007"/>
    <n v="145"/>
    <n v="-2132.550000000007"/>
    <s v="No"/>
    <n v="6.3585840885195203E-3"/>
    <n v="197867.44999999998"/>
  </r>
  <r>
    <x v="13"/>
    <x v="361"/>
    <x v="5"/>
    <x v="2"/>
    <n v="1005"/>
    <n v="998.65"/>
    <n v="998.65"/>
    <d v="1899-12-30T11:00:00"/>
    <n v="6.3500000000000227"/>
    <n v="-6.3500000000000227"/>
    <n v="313"/>
    <n v="-1987.550000000007"/>
    <n v="145"/>
    <n v="-2132.550000000007"/>
    <s v="No"/>
    <n v="6.3184079601990304E-3"/>
    <n v="197867.44999999998"/>
  </r>
  <r>
    <x v="23"/>
    <x v="362"/>
    <x v="0"/>
    <x v="2"/>
    <n v="977.2"/>
    <n v="971.95"/>
    <n v="989"/>
    <d v="1899-12-30T15:00:00"/>
    <n v="5.25"/>
    <n v="11.799999999999955"/>
    <n v="379"/>
    <n v="4472.1999999999825"/>
    <n v="172"/>
    <n v="4300.1999999999825"/>
    <s v="Yes"/>
    <n v="5.37249283667622E-3"/>
    <n v="204300.19999999998"/>
  </r>
  <r>
    <x v="5"/>
    <x v="362"/>
    <x v="0"/>
    <x v="0"/>
    <n v="1282.25"/>
    <n v="1299.3"/>
    <n v="1284.55"/>
    <d v="1899-12-30T15:00:00"/>
    <n v="17.049999999999955"/>
    <n v="-2.2999999999999545"/>
    <n v="117"/>
    <n v="-269.09999999999468"/>
    <n v="70"/>
    <n v="-339.09999999999468"/>
    <s v="No"/>
    <n v="1.32969389744589E-2"/>
    <n v="199660.9"/>
  </r>
  <r>
    <x v="36"/>
    <x v="362"/>
    <x v="2"/>
    <x v="2"/>
    <n v="1371.95"/>
    <n v="1367.35"/>
    <n v="1367.35"/>
    <d v="1899-12-30T11:45:00"/>
    <n v="4.6000000000001364"/>
    <n v="-4.6000000000001364"/>
    <n v="432"/>
    <n v="-1987.2000000000589"/>
    <n v="273"/>
    <n v="-2260.2000000000589"/>
    <s v="No"/>
    <n v="3.3528918692373199E-3"/>
    <n v="197739.79999999993"/>
  </r>
  <r>
    <x v="36"/>
    <x v="362"/>
    <x v="2"/>
    <x v="3"/>
    <n v="1367.35"/>
    <n v="1371.95"/>
    <n v="1371.95"/>
    <d v="1899-12-30T12:45:00"/>
    <n v="4.6000000000001364"/>
    <n v="-4.6000000000001364"/>
    <n v="432"/>
    <n v="-1987.2000000000589"/>
    <n v="273"/>
    <n v="-2260.2000000000589"/>
    <s v="No"/>
    <n v="3.3641715727503099E-3"/>
    <n v="197739.79999999993"/>
  </r>
  <r>
    <x v="11"/>
    <x v="362"/>
    <x v="0"/>
    <x v="2"/>
    <n v="1261.2"/>
    <n v="1254.0999999999999"/>
    <n v="1262.5"/>
    <d v="1899-12-30T15:00:00"/>
    <n v="7.1000000000001364"/>
    <n v="1.2999999999999545"/>
    <n v="280"/>
    <n v="363.99999999998727"/>
    <n v="163"/>
    <n v="200.99999999998727"/>
    <s v="Yes"/>
    <n v="5.6295591500159703E-3"/>
    <n v="200201"/>
  </r>
  <r>
    <x v="30"/>
    <x v="362"/>
    <x v="5"/>
    <x v="0"/>
    <n v="261.60000000000002"/>
    <n v="263.64999999999998"/>
    <n v="263.64999999999998"/>
    <d v="1899-12-30T14:45:00"/>
    <n v="2.0499999999999545"/>
    <n v="-2.0499999999999545"/>
    <n v="964"/>
    <n v="-1976.1999999999562"/>
    <n v="117"/>
    <n v="-2093.1999999999562"/>
    <s v="No"/>
    <n v="7.8363914373086908E-3"/>
    <n v="197906.80000000005"/>
  </r>
  <r>
    <x v="38"/>
    <x v="363"/>
    <x v="0"/>
    <x v="2"/>
    <n v="376.4"/>
    <n v="373"/>
    <n v="376.1"/>
    <d v="1899-12-30T15:00:00"/>
    <n v="3.3999999999999773"/>
    <n v="-0.29999999999995453"/>
    <n v="584"/>
    <n v="-175.19999999997344"/>
    <n v="102"/>
    <n v="-277.19999999997344"/>
    <s v="No"/>
    <n v="9.0329436769393603E-3"/>
    <n v="199722.80000000002"/>
  </r>
  <r>
    <x v="11"/>
    <x v="363"/>
    <x v="3"/>
    <x v="1"/>
    <n v="1271.0999999999999"/>
    <n v="1268"/>
    <n v="1268"/>
    <d v="1899-12-30T10:45:00"/>
    <n v="3.0999999999999091"/>
    <n v="-3.0999999999999091"/>
    <n v="640"/>
    <n v="-1983.9999999999418"/>
    <n v="374"/>
    <n v="-2357.9999999999418"/>
    <s v="No"/>
    <n v="2.4388325072770898E-3"/>
    <n v="197642.00000000006"/>
  </r>
  <r>
    <x v="11"/>
    <x v="363"/>
    <x v="0"/>
    <x v="0"/>
    <n v="1268"/>
    <n v="1271.0999999999999"/>
    <n v="1271.0999999999999"/>
    <d v="1899-12-30T10:45:00"/>
    <n v="3.0999999999999091"/>
    <n v="-3.0999999999999091"/>
    <n v="640"/>
    <n v="-1983.9999999999418"/>
    <n v="374"/>
    <n v="-2357.9999999999418"/>
    <s v="No"/>
    <n v="2.4447949526813198E-3"/>
    <n v="197642.00000000006"/>
  </r>
  <r>
    <x v="39"/>
    <x v="363"/>
    <x v="14"/>
    <x v="3"/>
    <n v="182.55"/>
    <n v="183.1"/>
    <n v="183.1"/>
    <d v="1899-12-30T12:00:00"/>
    <n v="0.54999999999998295"/>
    <n v="-0.54999999999998295"/>
    <n v="3490"/>
    <n v="-1919.4999999999404"/>
    <n v="294"/>
    <n v="-2213.4999999999404"/>
    <s v="No"/>
    <n v="3.0128731854285602E-3"/>
    <n v="197786.50000000006"/>
  </r>
  <r>
    <x v="39"/>
    <x v="363"/>
    <x v="14"/>
    <x v="2"/>
    <n v="183.1"/>
    <n v="182.55"/>
    <n v="182.55"/>
    <d v="1899-12-30T12:00:00"/>
    <n v="0.54999999999998295"/>
    <n v="-0.54999999999998295"/>
    <n v="3490"/>
    <n v="-1919.4999999999404"/>
    <n v="294"/>
    <n v="-2213.4999999999404"/>
    <s v="No"/>
    <n v="3.00382304751493E-3"/>
    <n v="197786.50000000006"/>
  </r>
  <r>
    <x v="37"/>
    <x v="363"/>
    <x v="14"/>
    <x v="2"/>
    <n v="260.2"/>
    <n v="259.2"/>
    <n v="261.2"/>
    <d v="1899-12-30T15:00:00"/>
    <n v="1"/>
    <n v="1"/>
    <n v="1955"/>
    <n v="1955"/>
    <n v="235"/>
    <n v="1720"/>
    <s v="Yes"/>
    <n v="3.8431975403535701E-3"/>
    <n v="201720"/>
  </r>
  <r>
    <x v="35"/>
    <x v="363"/>
    <x v="0"/>
    <x v="0"/>
    <n v="559.04999999999995"/>
    <n v="561.79999999999995"/>
    <n v="561.79999999999995"/>
    <d v="1899-12-30T10:45:00"/>
    <n v="2.75"/>
    <n v="-2.75"/>
    <n v="721"/>
    <n v="-1982.75"/>
    <n v="186"/>
    <n v="-2168.75"/>
    <s v="No"/>
    <n v="4.9190591181468603E-3"/>
    <n v="197831.25"/>
  </r>
  <r>
    <x v="35"/>
    <x v="363"/>
    <x v="3"/>
    <x v="1"/>
    <n v="561.79999999999995"/>
    <n v="559.04999999999995"/>
    <n v="559.04999999999995"/>
    <d v="1899-12-30T12:45:00"/>
    <n v="2.75"/>
    <n v="-2.75"/>
    <n v="721"/>
    <n v="-1982.75"/>
    <n v="186"/>
    <n v="-2168.75"/>
    <s v="No"/>
    <n v="4.8949804200783204E-3"/>
    <n v="197831.25"/>
  </r>
  <r>
    <x v="5"/>
    <x v="364"/>
    <x v="13"/>
    <x v="3"/>
    <n v="1304.95"/>
    <n v="1313.75"/>
    <n v="1300"/>
    <d v="1899-12-30T15:00:00"/>
    <n v="8.7999999999999545"/>
    <n v="4.9500000000000455"/>
    <n v="226"/>
    <n v="1118.7000000000103"/>
    <n v="136"/>
    <n v="982.70000000001028"/>
    <s v="Yes"/>
    <n v="6.7435533928502604E-3"/>
    <n v="200982.7"/>
  </r>
  <r>
    <x v="5"/>
    <x v="364"/>
    <x v="13"/>
    <x v="2"/>
    <n v="1313.75"/>
    <n v="1304.95"/>
    <n v="1304.95"/>
    <d v="1899-12-30T12:30:00"/>
    <n v="8.7999999999999545"/>
    <n v="-8.7999999999999545"/>
    <n v="226"/>
    <n v="-1988.7999999999897"/>
    <n v="137"/>
    <n v="-2125.7999999999897"/>
    <s v="No"/>
    <n v="6.6983824928639E-3"/>
    <n v="197874.2"/>
  </r>
  <r>
    <x v="3"/>
    <x v="365"/>
    <x v="1"/>
    <x v="2"/>
    <n v="538.6"/>
    <n v="535"/>
    <n v="535"/>
    <d v="1899-12-30T14:00:00"/>
    <n v="3.6000000000000227"/>
    <n v="-3.6000000000000227"/>
    <n v="552"/>
    <n v="-1987.2000000000126"/>
    <n v="137"/>
    <n v="-2124.2000000000126"/>
    <s v="No"/>
    <n v="6.68399554400301E-3"/>
    <n v="197875.8"/>
  </r>
  <r>
    <x v="3"/>
    <x v="365"/>
    <x v="1"/>
    <x v="3"/>
    <n v="535"/>
    <n v="538.6"/>
    <n v="536.9"/>
    <d v="1899-12-30T15:00:00"/>
    <n v="3.6000000000000227"/>
    <n v="-1.8999999999999773"/>
    <n v="552"/>
    <n v="-1048.7999999999874"/>
    <n v="137"/>
    <n v="-1185.7999999999874"/>
    <s v="No"/>
    <n v="6.7289719626168597E-3"/>
    <n v="198814.2"/>
  </r>
  <r>
    <x v="29"/>
    <x v="365"/>
    <x v="6"/>
    <x v="1"/>
    <n v="366.7"/>
    <n v="365.1"/>
    <n v="365.1"/>
    <d v="1899-12-30T10:45:00"/>
    <n v="1.5999999999999659"/>
    <n v="-1.5999999999999659"/>
    <n v="1232"/>
    <n v="-1971.199999999958"/>
    <n v="208"/>
    <n v="-2179.199999999958"/>
    <s v="No"/>
    <n v="4.3632397054812304E-3"/>
    <n v="197820.80000000005"/>
  </r>
  <r>
    <x v="29"/>
    <x v="365"/>
    <x v="0"/>
    <x v="0"/>
    <n v="365.1"/>
    <n v="366.7"/>
    <n v="366.7"/>
    <d v="1899-12-30T10:30:00"/>
    <n v="1.5999999999999659"/>
    <n v="-1.5999999999999659"/>
    <n v="1232"/>
    <n v="-1971.199999999958"/>
    <n v="208"/>
    <n v="-2179.199999999958"/>
    <s v="No"/>
    <n v="4.3823609969870303E-3"/>
    <n v="197820.80000000005"/>
  </r>
  <r>
    <x v="26"/>
    <x v="365"/>
    <x v="0"/>
    <x v="0"/>
    <n v="272.5"/>
    <n v="275.5"/>
    <n v="265"/>
    <d v="1899-12-30T15:00:00"/>
    <n v="3"/>
    <n v="7.5"/>
    <n v="661"/>
    <n v="4957.5"/>
    <n v="82"/>
    <n v="4875.5"/>
    <s v="Yes"/>
    <n v="1.1009174311926599E-2"/>
    <n v="204875.5"/>
  </r>
  <r>
    <x v="2"/>
    <x v="365"/>
    <x v="0"/>
    <x v="0"/>
    <n v="1916.95"/>
    <n v="1937.5"/>
    <n v="1912.8"/>
    <d v="1899-12-30T15:00:00"/>
    <n v="20.549999999999955"/>
    <n v="4.1500000000000909"/>
    <n v="97"/>
    <n v="402.55000000000882"/>
    <n v="86"/>
    <n v="316.55000000000882"/>
    <s v="Yes"/>
    <n v="1.0720154411956499E-2"/>
    <n v="200316.55000000002"/>
  </r>
  <r>
    <x v="35"/>
    <x v="365"/>
    <x v="0"/>
    <x v="0"/>
    <n v="561"/>
    <n v="563.79999999999995"/>
    <n v="563.79999999999995"/>
    <d v="1899-12-30T10:30:00"/>
    <n v="2.7999999999999545"/>
    <n v="-2.7999999999999545"/>
    <n v="708"/>
    <n v="-1982.3999999999678"/>
    <n v="184"/>
    <n v="-2166.3999999999678"/>
    <s v="No"/>
    <n v="4.9910873440284402E-3"/>
    <n v="197833.60000000003"/>
  </r>
  <r>
    <x v="35"/>
    <x v="365"/>
    <x v="6"/>
    <x v="1"/>
    <n v="563.79999999999995"/>
    <n v="561"/>
    <n v="561"/>
    <d v="1899-12-30T10:45:00"/>
    <n v="2.7999999999999545"/>
    <n v="-2.7999999999999545"/>
    <n v="708"/>
    <n v="-1982.3999999999678"/>
    <n v="184"/>
    <n v="-2166.3999999999678"/>
    <s v="No"/>
    <n v="4.9663001064206404E-3"/>
    <n v="197833.60000000003"/>
  </r>
  <r>
    <x v="14"/>
    <x v="365"/>
    <x v="5"/>
    <x v="0"/>
    <n v="822.8"/>
    <n v="827.5"/>
    <n v="809"/>
    <d v="1899-12-30T15:00:00"/>
    <n v="4.7000000000000455"/>
    <n v="13.799999999999955"/>
    <n v="423"/>
    <n v="5837.3999999999805"/>
    <n v="159"/>
    <n v="5678.3999999999805"/>
    <s v="Yes"/>
    <n v="5.7122022362664599E-3"/>
    <n v="205678.4"/>
  </r>
  <r>
    <x v="3"/>
    <x v="366"/>
    <x v="2"/>
    <x v="3"/>
    <n v="541"/>
    <n v="544.9"/>
    <n v="539.6"/>
    <d v="1899-12-30T15:00:00"/>
    <n v="3.8999999999999773"/>
    <n v="1.3999999999999773"/>
    <n v="509"/>
    <n v="712.59999999998843"/>
    <n v="127"/>
    <n v="585.59999999998843"/>
    <s v="Yes"/>
    <n v="7.2088724584103104E-3"/>
    <n v="200585.59999999998"/>
  </r>
  <r>
    <x v="3"/>
    <x v="366"/>
    <x v="2"/>
    <x v="2"/>
    <n v="544.9"/>
    <n v="541"/>
    <n v="541"/>
    <d v="1899-12-30T11:45:00"/>
    <n v="3.8999999999999773"/>
    <n v="-3.8999999999999773"/>
    <n v="509"/>
    <n v="-1985.0999999999885"/>
    <n v="128"/>
    <n v="-2113.0999999999885"/>
    <s v="No"/>
    <n v="7.1572765645072098E-3"/>
    <n v="197886.90000000002"/>
  </r>
  <r>
    <x v="8"/>
    <x v="366"/>
    <x v="9"/>
    <x v="2"/>
    <n v="632.35"/>
    <n v="625.29999999999995"/>
    <n v="633.65"/>
    <d v="1899-12-30T15:00:00"/>
    <n v="7.0500000000000682"/>
    <n v="1.2999999999999545"/>
    <n v="282"/>
    <n v="366.59999999998718"/>
    <n v="83"/>
    <n v="283.59999999998718"/>
    <s v="Yes"/>
    <n v="1.11488890646004E-2"/>
    <n v="200283.59999999998"/>
  </r>
  <r>
    <x v="1"/>
    <x v="366"/>
    <x v="0"/>
    <x v="2"/>
    <n v="1735.05"/>
    <n v="1730.8"/>
    <n v="1744.85"/>
    <d v="1899-12-30T15:00:00"/>
    <n v="4.25"/>
    <n v="9.7999999999999545"/>
    <n v="468"/>
    <n v="4586.3999999999787"/>
    <n v="375"/>
    <n v="4211.3999999999787"/>
    <s v="Yes"/>
    <n v="2.44949713264747E-3"/>
    <n v="204211.39999999997"/>
  </r>
  <r>
    <x v="32"/>
    <x v="366"/>
    <x v="17"/>
    <x v="2"/>
    <n v="566.65"/>
    <n v="562.35"/>
    <n v="562.35"/>
    <d v="1899-12-30T13:45:00"/>
    <n v="4.2999999999999545"/>
    <n v="-4.2999999999999545"/>
    <n v="462"/>
    <n v="-1986.599999999979"/>
    <n v="120"/>
    <n v="-2106.599999999979"/>
    <s v="No"/>
    <n v="7.5884584840729798E-3"/>
    <n v="197893.40000000002"/>
  </r>
  <r>
    <x v="32"/>
    <x v="366"/>
    <x v="17"/>
    <x v="3"/>
    <n v="562.35"/>
    <n v="566.65"/>
    <n v="564.85"/>
    <d v="1899-12-30T15:00:00"/>
    <n v="4.2999999999999545"/>
    <n v="-2.5"/>
    <n v="462"/>
    <n v="-1155"/>
    <n v="120"/>
    <n v="-1275"/>
    <s v="No"/>
    <n v="7.6464835067128201E-3"/>
    <n v="198725"/>
  </r>
  <r>
    <x v="6"/>
    <x v="366"/>
    <x v="0"/>
    <x v="0"/>
    <n v="266"/>
    <n v="269.14999999999998"/>
    <n v="269.14999999999998"/>
    <d v="1899-12-30T11:00:00"/>
    <n v="3.1499999999999773"/>
    <n v="-3.1499999999999773"/>
    <n v="630"/>
    <n v="-1984.4999999999857"/>
    <n v="78"/>
    <n v="-2062.4999999999854"/>
    <s v="No"/>
    <n v="1.18421052631578E-2"/>
    <n v="197937.5"/>
  </r>
  <r>
    <x v="6"/>
    <x v="366"/>
    <x v="5"/>
    <x v="1"/>
    <n v="269.14999999999998"/>
    <n v="266"/>
    <n v="266"/>
    <d v="1899-12-30T15:00:00"/>
    <n v="3.1499999999999773"/>
    <n v="-3.1499999999999773"/>
    <n v="630"/>
    <n v="-1984.4999999999857"/>
    <n v="78"/>
    <n v="-2062.4999999999854"/>
    <s v="No"/>
    <n v="1.17035110533159E-2"/>
    <n v="197937.5"/>
  </r>
  <r>
    <x v="10"/>
    <x v="366"/>
    <x v="17"/>
    <x v="2"/>
    <n v="4037"/>
    <n v="3972.1"/>
    <n v="3972.1"/>
    <d v="1899-12-30T13:45:00"/>
    <n v="64.900000000000091"/>
    <n v="-64.900000000000091"/>
    <n v="30"/>
    <n v="-1947.0000000000027"/>
    <n v="56"/>
    <n v="-2003.0000000000027"/>
    <s v="No"/>
    <n v="1.6076294277929198E-2"/>
    <n v="197997"/>
  </r>
  <r>
    <x v="10"/>
    <x v="366"/>
    <x v="17"/>
    <x v="3"/>
    <n v="3972.1"/>
    <n v="4037"/>
    <n v="3953"/>
    <d v="1899-12-30T15:00:00"/>
    <n v="64.900000000000091"/>
    <n v="19.099999999999909"/>
    <n v="30"/>
    <n v="572.99999999999727"/>
    <n v="55"/>
    <n v="517.99999999999727"/>
    <s v="Yes"/>
    <n v="1.6338964275823899E-2"/>
    <n v="200518"/>
  </r>
  <r>
    <x v="31"/>
    <x v="367"/>
    <x v="0"/>
    <x v="0"/>
    <n v="275.7"/>
    <n v="276.64999999999998"/>
    <n v="270.60000000000002"/>
    <d v="1899-12-30T15:00:00"/>
    <n v="0.94999999999998863"/>
    <n v="5.0999999999999659"/>
    <n v="2055"/>
    <n v="10480.499999999929"/>
    <n v="259"/>
    <n v="10221.499999999929"/>
    <s v="Yes"/>
    <n v="3.4457743924555299E-3"/>
    <n v="210221.49999999994"/>
  </r>
  <r>
    <x v="33"/>
    <x v="367"/>
    <x v="0"/>
    <x v="0"/>
    <n v="156.69999999999999"/>
    <n v="158"/>
    <n v="153.80000000000001"/>
    <d v="1899-12-30T15:00:00"/>
    <n v="1.3000000000000114"/>
    <n v="2.8999999999999773"/>
    <n v="1511"/>
    <n v="4381.899999999966"/>
    <n v="108"/>
    <n v="4273.899999999966"/>
    <s v="Yes"/>
    <n v="8.2961072112317201E-3"/>
    <n v="204273.89999999997"/>
  </r>
  <r>
    <x v="39"/>
    <x v="367"/>
    <x v="0"/>
    <x v="0"/>
    <n v="181.9"/>
    <n v="182.6"/>
    <n v="181.8"/>
    <d v="1899-12-30T15:00:00"/>
    <n v="0.69999999999998863"/>
    <n v="9.9999999999994316E-2"/>
    <n v="2766"/>
    <n v="276.59999999998428"/>
    <n v="232"/>
    <n v="44.599999999984277"/>
    <s v="Yes"/>
    <n v="3.8482682792742601E-3"/>
    <n v="200044.59999999998"/>
  </r>
  <r>
    <x v="20"/>
    <x v="368"/>
    <x v="15"/>
    <x v="2"/>
    <n v="1391.4"/>
    <n v="1378.35"/>
    <n v="1378.35"/>
    <d v="1899-12-30T13:00:00"/>
    <n v="13.050000000000182"/>
    <n v="-13.050000000000182"/>
    <n v="152"/>
    <n v="-1983.6000000000276"/>
    <n v="97"/>
    <n v="-2080.6000000000276"/>
    <s v="No"/>
    <n v="9.3790426908151401E-3"/>
    <n v="197919.39999999997"/>
  </r>
  <r>
    <x v="20"/>
    <x v="368"/>
    <x v="15"/>
    <x v="3"/>
    <n v="1378.35"/>
    <n v="1391.4"/>
    <n v="1358.8"/>
    <d v="1899-12-30T15:00:00"/>
    <n v="13.050000000000182"/>
    <n v="19.549999999999955"/>
    <n v="152"/>
    <n v="2971.5999999999931"/>
    <n v="96"/>
    <n v="2875.5999999999931"/>
    <s v="Yes"/>
    <n v="9.4678419849821803E-3"/>
    <n v="202875.6"/>
  </r>
  <r>
    <x v="22"/>
    <x v="368"/>
    <x v="6"/>
    <x v="1"/>
    <n v="356.2"/>
    <n v="354.15"/>
    <n v="354.15"/>
    <d v="1899-12-30T11:00:00"/>
    <n v="2.0500000000000114"/>
    <n v="-2.0500000000000114"/>
    <n v="964"/>
    <n v="-1976.200000000011"/>
    <n v="158"/>
    <n v="-2134.2000000000107"/>
    <s v="No"/>
    <n v="5.7551937113981197E-3"/>
    <n v="197865.8"/>
  </r>
  <r>
    <x v="22"/>
    <x v="368"/>
    <x v="0"/>
    <x v="0"/>
    <n v="354.15"/>
    <n v="356.2"/>
    <n v="356.2"/>
    <d v="1899-12-30T10:30:00"/>
    <n v="2.0500000000000114"/>
    <n v="-2.0500000000000114"/>
    <n v="964"/>
    <n v="-1976.200000000011"/>
    <n v="158"/>
    <n v="-2134.2000000000107"/>
    <s v="No"/>
    <n v="5.7885076944797697E-3"/>
    <n v="197865.8"/>
  </r>
  <r>
    <x v="21"/>
    <x v="368"/>
    <x v="7"/>
    <x v="0"/>
    <n v="2177.1"/>
    <n v="2183.75"/>
    <n v="2170.15"/>
    <d v="1899-12-30T15:00:00"/>
    <n v="6.6500000000000909"/>
    <n v="6.9499999999998181"/>
    <n v="299"/>
    <n v="2078.0499999999456"/>
    <n v="299"/>
    <n v="1779.0499999999456"/>
    <s v="Yes"/>
    <n v="3.0545220706444799E-3"/>
    <n v="201779.04999999996"/>
  </r>
  <r>
    <x v="0"/>
    <x v="369"/>
    <x v="4"/>
    <x v="2"/>
    <n v="3124.85"/>
    <n v="3100.25"/>
    <n v="3100.25"/>
    <d v="1899-12-30T13:15:00"/>
    <n v="24.599999999999909"/>
    <n v="-24.599999999999909"/>
    <n v="81"/>
    <n v="-1992.5999999999926"/>
    <n v="116"/>
    <n v="-2108.5999999999926"/>
    <s v="No"/>
    <n v="7.8723778741379303E-3"/>
    <n v="197891.4"/>
  </r>
  <r>
    <x v="0"/>
    <x v="369"/>
    <x v="4"/>
    <x v="3"/>
    <n v="3100.25"/>
    <n v="3124.85"/>
    <n v="3089.65"/>
    <d v="1899-12-30T15:00:00"/>
    <n v="24.599999999999909"/>
    <n v="10.599999999999909"/>
    <n v="81"/>
    <n v="858.59999999999263"/>
    <n v="116"/>
    <n v="742.59999999999263"/>
    <s v="Yes"/>
    <n v="7.9348439641964107E-3"/>
    <n v="200742.6"/>
  </r>
  <r>
    <x v="10"/>
    <x v="369"/>
    <x v="2"/>
    <x v="2"/>
    <n v="3909"/>
    <n v="3881.65"/>
    <n v="3894.15"/>
    <d v="1899-12-30T15:00:00"/>
    <n v="27.349999999999909"/>
    <n v="-14.849999999999909"/>
    <n v="73"/>
    <n v="-1084.0499999999934"/>
    <n v="132"/>
    <n v="-1216.0499999999934"/>
    <s v="No"/>
    <n v="6.9966743412637304E-3"/>
    <n v="198783.95"/>
  </r>
  <r>
    <x v="26"/>
    <x v="370"/>
    <x v="0"/>
    <x v="0"/>
    <n v="263.7"/>
    <n v="267.5"/>
    <n v="263.39999999999998"/>
    <d v="1899-12-30T15:00:00"/>
    <n v="3.8000000000000114"/>
    <n v="0.30000000000001137"/>
    <n v="523"/>
    <n v="156.90000000000595"/>
    <n v="64"/>
    <n v="92.900000000005946"/>
    <s v="Yes"/>
    <n v="1.44103147516117E-2"/>
    <n v="200092.9"/>
  </r>
  <r>
    <x v="5"/>
    <x v="370"/>
    <x v="0"/>
    <x v="0"/>
    <n v="1328.7"/>
    <n v="1333.3"/>
    <n v="1322.75"/>
    <d v="1899-12-30T15:00:00"/>
    <n v="4.5999999999999091"/>
    <n v="5.9500000000000455"/>
    <n v="432"/>
    <n v="2570.4000000000196"/>
    <n v="264"/>
    <n v="2306.4000000000196"/>
    <s v="Yes"/>
    <n v="3.4620305561826699E-3"/>
    <n v="202306.40000000002"/>
  </r>
  <r>
    <x v="33"/>
    <x v="370"/>
    <x v="0"/>
    <x v="2"/>
    <n v="159.19999999999999"/>
    <n v="158.5"/>
    <n v="160.94999999999999"/>
    <d v="1899-12-30T15:00:00"/>
    <n v="0.69999999999998863"/>
    <n v="1.75"/>
    <n v="2766"/>
    <n v="4840.5"/>
    <n v="204"/>
    <n v="4636.5"/>
    <s v="Yes"/>
    <n v="4.3969849246230401E-3"/>
    <n v="204636.5"/>
  </r>
  <r>
    <x v="29"/>
    <x v="371"/>
    <x v="0"/>
    <x v="2"/>
    <n v="343.5"/>
    <n v="341.2"/>
    <n v="345"/>
    <d v="1899-12-30T15:00:00"/>
    <n v="2.3000000000000114"/>
    <n v="1.5"/>
    <n v="860"/>
    <n v="1290"/>
    <n v="137"/>
    <n v="1153"/>
    <s v="Yes"/>
    <n v="6.69577874818053E-3"/>
    <n v="201153"/>
  </r>
  <r>
    <x v="5"/>
    <x v="371"/>
    <x v="0"/>
    <x v="0"/>
    <n v="1319.25"/>
    <n v="1327.3"/>
    <n v="1317.25"/>
    <d v="1899-12-30T15:00:00"/>
    <n v="8.0499999999999545"/>
    <n v="2"/>
    <n v="247"/>
    <n v="494"/>
    <n v="150"/>
    <n v="344"/>
    <s v="Yes"/>
    <n v="6.1019518665908299E-3"/>
    <n v="200344"/>
  </r>
  <r>
    <x v="12"/>
    <x v="371"/>
    <x v="12"/>
    <x v="0"/>
    <n v="154.30000000000001"/>
    <n v="155.25"/>
    <n v="154.9"/>
    <d v="1899-12-30T15:00:00"/>
    <n v="0.94999999999998863"/>
    <n v="-0.59999999999999432"/>
    <n v="2055"/>
    <n v="-1232.9999999999884"/>
    <n v="147"/>
    <n v="-1379.9999999999884"/>
    <s v="No"/>
    <n v="6.15683732987679E-3"/>
    <n v="198620"/>
  </r>
  <r>
    <x v="13"/>
    <x v="371"/>
    <x v="8"/>
    <x v="2"/>
    <n v="1099.7"/>
    <n v="1092.25"/>
    <n v="1092.25"/>
    <d v="1899-12-30T11:30:00"/>
    <n v="7.4500000000000455"/>
    <n v="-7.4500000000000455"/>
    <n v="267"/>
    <n v="-1989.1500000000121"/>
    <n v="135"/>
    <n v="-2124.1500000000124"/>
    <s v="No"/>
    <n v="6.7745748840593303E-3"/>
    <n v="197875.84999999998"/>
  </r>
  <r>
    <x v="13"/>
    <x v="371"/>
    <x v="8"/>
    <x v="3"/>
    <n v="1092.25"/>
    <n v="1099.7"/>
    <n v="1099.7"/>
    <d v="1899-12-30T13:45:00"/>
    <n v="7.4500000000000455"/>
    <n v="-7.4500000000000455"/>
    <n v="267"/>
    <n v="-1989.1500000000121"/>
    <n v="135"/>
    <n v="-2124.1500000000124"/>
    <s v="No"/>
    <n v="6.8207827878233396E-3"/>
    <n v="197875.84999999998"/>
  </r>
  <r>
    <x v="3"/>
    <x v="372"/>
    <x v="13"/>
    <x v="3"/>
    <n v="531.20000000000005"/>
    <n v="533.79999999999995"/>
    <n v="533.20000000000005"/>
    <d v="1899-12-30T15:00:00"/>
    <n v="2.5999999999999091"/>
    <n v="-2"/>
    <n v="762"/>
    <n v="-1524"/>
    <n v="187"/>
    <n v="-1711"/>
    <s v="No"/>
    <n v="4.8945783132528396E-3"/>
    <n v="198289"/>
  </r>
  <r>
    <x v="3"/>
    <x v="372"/>
    <x v="13"/>
    <x v="2"/>
    <n v="533.79999999999995"/>
    <n v="531.20000000000005"/>
    <n v="531.20000000000005"/>
    <d v="1899-12-30T12:30:00"/>
    <n v="2.5999999999999091"/>
    <n v="-2.5999999999999091"/>
    <n v="762"/>
    <n v="-1981.1999999999307"/>
    <n v="187"/>
    <n v="-2168.1999999999307"/>
    <s v="No"/>
    <n v="4.8707381041586898E-3"/>
    <n v="197831.80000000008"/>
  </r>
  <r>
    <x v="2"/>
    <x v="372"/>
    <x v="6"/>
    <x v="2"/>
    <n v="1889.4"/>
    <n v="1883.6"/>
    <n v="1904.1"/>
    <d v="1899-12-30T15:00:00"/>
    <n v="5.8000000000001819"/>
    <n v="14.699999999999818"/>
    <n v="343"/>
    <n v="5042.0999999999376"/>
    <n v="300"/>
    <n v="4742.0999999999376"/>
    <s v="Yes"/>
    <n v="3.0697575950037999E-3"/>
    <n v="204742.09999999995"/>
  </r>
  <r>
    <x v="13"/>
    <x v="372"/>
    <x v="9"/>
    <x v="2"/>
    <n v="1126.9000000000001"/>
    <n v="1122.3499999999999"/>
    <n v="1122.3499999999999"/>
    <d v="1899-12-30T10:15:00"/>
    <n v="4.5500000000001819"/>
    <n v="-4.5500000000001819"/>
    <n v="437"/>
    <n v="-1988.3500000000795"/>
    <n v="227"/>
    <n v="-2215.3500000000795"/>
    <s v="No"/>
    <n v="4.0376253438638597E-3"/>
    <n v="197784.64999999991"/>
  </r>
  <r>
    <x v="13"/>
    <x v="372"/>
    <x v="9"/>
    <x v="3"/>
    <n v="1122.3499999999999"/>
    <n v="1126.9000000000001"/>
    <n v="1126.9000000000001"/>
    <d v="1899-12-30T10:15:00"/>
    <n v="4.5500000000001819"/>
    <n v="-4.5500000000001819"/>
    <n v="437"/>
    <n v="-1988.3500000000795"/>
    <n v="227"/>
    <n v="-2215.3500000000795"/>
    <s v="No"/>
    <n v="4.0539938521853098E-3"/>
    <n v="197784.64999999991"/>
  </r>
  <r>
    <x v="14"/>
    <x v="372"/>
    <x v="13"/>
    <x v="0"/>
    <n v="862"/>
    <n v="870.15"/>
    <n v="860.15"/>
    <d v="1899-12-30T15:00:00"/>
    <n v="8.1499999999999773"/>
    <n v="1.8500000000000227"/>
    <n v="244"/>
    <n v="451.40000000000555"/>
    <n v="97"/>
    <n v="354.40000000000555"/>
    <s v="Yes"/>
    <n v="9.4547563805104096E-3"/>
    <n v="200354.4"/>
  </r>
  <r>
    <x v="18"/>
    <x v="373"/>
    <x v="0"/>
    <x v="0"/>
    <n v="2045.75"/>
    <n v="2058.9"/>
    <n v="2041.95"/>
    <d v="1899-12-30T15:00:00"/>
    <n v="13.150000000000091"/>
    <n v="3.7999999999999545"/>
    <n v="151"/>
    <n v="573.79999999999313"/>
    <n v="142"/>
    <n v="431.79999999999313"/>
    <s v="Yes"/>
    <n v="6.4279604057192203E-3"/>
    <n v="200431.8"/>
  </r>
  <r>
    <x v="1"/>
    <x v="373"/>
    <x v="3"/>
    <x v="2"/>
    <n v="1671.5"/>
    <n v="1664.2"/>
    <n v="1688.55"/>
    <d v="1899-12-30T15:00:00"/>
    <n v="7.2999999999999545"/>
    <n v="17.049999999999955"/>
    <n v="273"/>
    <n v="4654.6499999999878"/>
    <n v="211"/>
    <n v="4443.6499999999878"/>
    <s v="Yes"/>
    <n v="4.3673347292850504E-3"/>
    <n v="204443.65"/>
  </r>
  <r>
    <x v="5"/>
    <x v="373"/>
    <x v="0"/>
    <x v="0"/>
    <n v="1339.6"/>
    <n v="1354.6"/>
    <n v="1354.6"/>
    <d v="1899-12-30T13:15:00"/>
    <n v="15"/>
    <n v="-15"/>
    <n v="133"/>
    <n v="-1995"/>
    <n v="83"/>
    <n v="-2078"/>
    <s v="No"/>
    <n v="1.1197372349955201E-2"/>
    <n v="197922"/>
  </r>
  <r>
    <x v="5"/>
    <x v="373"/>
    <x v="4"/>
    <x v="1"/>
    <n v="1354.6"/>
    <n v="1339.6"/>
    <n v="1357.15"/>
    <d v="1899-12-30T15:00:00"/>
    <n v="15"/>
    <n v="2.5500000000001819"/>
    <n v="133"/>
    <n v="339.15000000002419"/>
    <n v="83"/>
    <n v="256.15000000002419"/>
    <s v="Yes"/>
    <n v="1.1073379595452499E-2"/>
    <n v="200256.15000000002"/>
  </r>
  <r>
    <x v="28"/>
    <x v="373"/>
    <x v="0"/>
    <x v="0"/>
    <n v="303"/>
    <n v="305.3"/>
    <n v="305.3"/>
    <d v="1899-12-30T14:30:00"/>
    <n v="2.3000000000000114"/>
    <n v="-2.3000000000000114"/>
    <n v="860"/>
    <n v="-1978.0000000000098"/>
    <n v="121"/>
    <n v="-2099.00000000001"/>
    <s v="No"/>
    <n v="7.5907590759076299E-3"/>
    <n v="197901"/>
  </r>
  <r>
    <x v="10"/>
    <x v="373"/>
    <x v="14"/>
    <x v="2"/>
    <n v="3917"/>
    <n v="3891.8"/>
    <n v="4014.75"/>
    <d v="1899-12-30T15:00:00"/>
    <n v="25.199999999999818"/>
    <n v="97.75"/>
    <n v="79"/>
    <n v="7722.25"/>
    <n v="145"/>
    <n v="7577.25"/>
    <s v="Yes"/>
    <n v="6.4334950217002397E-3"/>
    <n v="207577.25"/>
  </r>
  <r>
    <x v="20"/>
    <x v="374"/>
    <x v="0"/>
    <x v="2"/>
    <n v="1450"/>
    <n v="1433.75"/>
    <n v="1465.65"/>
    <d v="1899-12-30T15:00:00"/>
    <n v="16.25"/>
    <n v="15.650000000000091"/>
    <n v="122"/>
    <n v="1909.3000000000111"/>
    <n v="82"/>
    <n v="1827.3000000000111"/>
    <s v="Yes"/>
    <n v="1.12068965517241E-2"/>
    <n v="201827.30000000002"/>
  </r>
  <r>
    <x v="29"/>
    <x v="374"/>
    <x v="13"/>
    <x v="3"/>
    <n v="360.3"/>
    <n v="364.3"/>
    <n v="356.9"/>
    <d v="1899-12-30T15:00:00"/>
    <n v="4"/>
    <n v="3.4000000000000341"/>
    <n v="497"/>
    <n v="1689.800000000017"/>
    <n v="82"/>
    <n v="1607.800000000017"/>
    <s v="Yes"/>
    <n v="1.1101859561476499E-2"/>
    <n v="201607.80000000002"/>
  </r>
  <r>
    <x v="29"/>
    <x v="374"/>
    <x v="13"/>
    <x v="2"/>
    <n v="364.3"/>
    <n v="360.3"/>
    <n v="360.3"/>
    <d v="1899-12-30T12:30:00"/>
    <n v="4"/>
    <n v="-4"/>
    <n v="497"/>
    <n v="-1988"/>
    <n v="83"/>
    <n v="-2071"/>
    <s v="No"/>
    <n v="1.09799615701345E-2"/>
    <n v="197929"/>
  </r>
  <r>
    <x v="8"/>
    <x v="374"/>
    <x v="5"/>
    <x v="1"/>
    <n v="631"/>
    <n v="627.5"/>
    <n v="627.5"/>
    <d v="1899-12-30T11:00:00"/>
    <n v="3.5"/>
    <n v="-3.5"/>
    <n v="567"/>
    <n v="-1984.5"/>
    <n v="165"/>
    <n v="-2149.5"/>
    <s v="No"/>
    <n v="5.5467511885895398E-3"/>
    <n v="197850.5"/>
  </r>
  <r>
    <x v="8"/>
    <x v="374"/>
    <x v="9"/>
    <x v="0"/>
    <n v="627.5"/>
    <n v="631"/>
    <n v="631"/>
    <d v="1899-12-30T11:00:00"/>
    <n v="3.5"/>
    <n v="-3.5"/>
    <n v="567"/>
    <n v="-1984.5"/>
    <n v="165"/>
    <n v="-2149.5"/>
    <s v="No"/>
    <n v="5.5776892430278897E-3"/>
    <n v="197850.5"/>
  </r>
  <r>
    <x v="26"/>
    <x v="374"/>
    <x v="0"/>
    <x v="2"/>
    <n v="264.89999999999998"/>
    <n v="263.5"/>
    <n v="266.8"/>
    <d v="1899-12-30T15:00:00"/>
    <n v="1.3999999999999773"/>
    <n v="1.9000000000000341"/>
    <n v="1405"/>
    <n v="2669.5000000000477"/>
    <n v="172"/>
    <n v="2497.5000000000477"/>
    <s v="Yes"/>
    <n v="5.2850132125329503E-3"/>
    <n v="202497.50000000006"/>
  </r>
  <r>
    <x v="22"/>
    <x v="374"/>
    <x v="0"/>
    <x v="0"/>
    <n v="357.1"/>
    <n v="359.45"/>
    <n v="359.45"/>
    <d v="1899-12-30T10:15:00"/>
    <n v="2.3499999999999659"/>
    <n v="-2.3499999999999659"/>
    <n v="842"/>
    <n v="-1978.6999999999712"/>
    <n v="139"/>
    <n v="-2117.6999999999712"/>
    <s v="No"/>
    <n v="6.58078969476328E-3"/>
    <n v="197882.30000000002"/>
  </r>
  <r>
    <x v="22"/>
    <x v="374"/>
    <x v="9"/>
    <x v="1"/>
    <n v="359.45"/>
    <n v="357.1"/>
    <n v="357.1"/>
    <d v="1899-12-30T10:45:00"/>
    <n v="2.3499999999999659"/>
    <n v="-2.3499999999999659"/>
    <n v="842"/>
    <n v="-1978.6999999999712"/>
    <n v="139"/>
    <n v="-2117.6999999999712"/>
    <s v="No"/>
    <n v="6.5377660314368197E-3"/>
    <n v="197882.30000000002"/>
  </r>
  <r>
    <x v="35"/>
    <x v="374"/>
    <x v="10"/>
    <x v="2"/>
    <n v="527.4"/>
    <n v="523.45000000000005"/>
    <n v="523.45000000000005"/>
    <d v="1899-12-30T12:15:00"/>
    <n v="3.9499999999999318"/>
    <n v="-3.9499999999999318"/>
    <n v="503"/>
    <n v="-1986.8499999999658"/>
    <n v="122"/>
    <n v="-2108.8499999999658"/>
    <s v="No"/>
    <n v="7.4895714827454196E-3"/>
    <n v="197891.15000000002"/>
  </r>
  <r>
    <x v="35"/>
    <x v="374"/>
    <x v="10"/>
    <x v="3"/>
    <n v="523.45000000000005"/>
    <n v="527.4"/>
    <n v="527.4"/>
    <d v="1899-12-30T14:00:00"/>
    <n v="3.9499999999999318"/>
    <n v="-3.9499999999999318"/>
    <n v="503"/>
    <n v="-1986.8499999999658"/>
    <n v="122"/>
    <n v="-2108.8499999999658"/>
    <s v="No"/>
    <n v="7.5460884516189396E-3"/>
    <n v="197891.15000000002"/>
  </r>
  <r>
    <x v="20"/>
    <x v="375"/>
    <x v="0"/>
    <x v="2"/>
    <n v="1473.15"/>
    <n v="1437.45"/>
    <n v="1457.5"/>
    <d v="1899-12-30T15:00:00"/>
    <n v="35.700000000000045"/>
    <n v="-15.650000000000091"/>
    <n v="55"/>
    <n v="-860.750000000005"/>
    <n v="38"/>
    <n v="-898.750000000005"/>
    <s v="No"/>
    <n v="2.4233784746970799E-2"/>
    <n v="199101.25"/>
  </r>
  <r>
    <x v="8"/>
    <x v="375"/>
    <x v="0"/>
    <x v="0"/>
    <n v="621.29999999999995"/>
    <n v="623.9"/>
    <n v="623.9"/>
    <d v="1899-12-30T15:00:00"/>
    <n v="2.6000000000000227"/>
    <n v="-2.6000000000000227"/>
    <n v="762"/>
    <n v="-1981.2000000000173"/>
    <n v="219"/>
    <n v="-2200.2000000000171"/>
    <s v="No"/>
    <n v="4.1847738612586904E-3"/>
    <n v="197799.8"/>
  </r>
  <r>
    <x v="9"/>
    <x v="375"/>
    <x v="0"/>
    <x v="0"/>
    <n v="27660"/>
    <n v="27821.5"/>
    <n v="27241.05"/>
    <d v="1899-12-30T15:00:00"/>
    <n v="161.5"/>
    <n v="418.95000000000073"/>
    <n v="12"/>
    <n v="5027.4000000000087"/>
    <n v="152"/>
    <n v="4875.4000000000087"/>
    <s v="Yes"/>
    <n v="5.8387563268257397E-3"/>
    <n v="204875.40000000002"/>
  </r>
  <r>
    <x v="37"/>
    <x v="375"/>
    <x v="3"/>
    <x v="1"/>
    <n v="267.35000000000002"/>
    <n v="266.60000000000002"/>
    <n v="272.2"/>
    <d v="1899-12-30T15:00:00"/>
    <n v="0.75"/>
    <n v="4.8499999999999659"/>
    <n v="2587"/>
    <n v="12546.949999999912"/>
    <n v="322"/>
    <n v="12224.949999999912"/>
    <s v="Yes"/>
    <n v="2.8053113895642398E-3"/>
    <n v="212224.94999999992"/>
  </r>
  <r>
    <x v="37"/>
    <x v="375"/>
    <x v="0"/>
    <x v="0"/>
    <n v="266.60000000000002"/>
    <n v="267.35000000000002"/>
    <n v="267.35000000000002"/>
    <d v="1899-12-30T10:45:00"/>
    <n v="0.75"/>
    <n v="-0.75"/>
    <n v="2587"/>
    <n v="-1940.25"/>
    <n v="318"/>
    <n v="-2258.25"/>
    <s v="No"/>
    <n v="2.81320330082521E-3"/>
    <n v="197741.75"/>
  </r>
  <r>
    <x v="9"/>
    <x v="376"/>
    <x v="0"/>
    <x v="2"/>
    <n v="27700"/>
    <n v="27600"/>
    <n v="28361.65"/>
    <d v="1899-12-30T15:00:00"/>
    <n v="100"/>
    <n v="661.65000000000146"/>
    <n v="19"/>
    <n v="12571.350000000028"/>
    <n v="245"/>
    <n v="12326.350000000028"/>
    <s v="Yes"/>
    <n v="3.6101083032491002E-3"/>
    <n v="212326.35000000003"/>
  </r>
  <r>
    <x v="17"/>
    <x v="376"/>
    <x v="8"/>
    <x v="1"/>
    <n v="3117.95"/>
    <n v="3077.3"/>
    <n v="3138.4"/>
    <d v="1899-12-30T15:00:00"/>
    <n v="40.649999999999636"/>
    <n v="20.450000000000273"/>
    <n v="49"/>
    <n v="1002.0500000000134"/>
    <n v="71"/>
    <n v="931.05000000001337"/>
    <s v="Yes"/>
    <n v="1.3037412402379701E-2"/>
    <n v="200931.05000000002"/>
  </r>
  <r>
    <x v="17"/>
    <x v="376"/>
    <x v="0"/>
    <x v="0"/>
    <n v="3077.3"/>
    <n v="3117.95"/>
    <n v="3117.95"/>
    <d v="1899-12-30T11:30:00"/>
    <n v="40.649999999999636"/>
    <n v="-40.649999999999636"/>
    <n v="49"/>
    <n v="-1991.8499999999822"/>
    <n v="70"/>
    <n v="-2061.8499999999822"/>
    <s v="No"/>
    <n v="1.3209631820101901E-2"/>
    <n v="197938.15000000002"/>
  </r>
  <r>
    <x v="33"/>
    <x v="376"/>
    <x v="4"/>
    <x v="2"/>
    <n v="160.5"/>
    <n v="159.80000000000001"/>
    <n v="159.80000000000001"/>
    <d v="1899-12-30T13:15:00"/>
    <n v="0.69999999999998863"/>
    <n v="-0.69999999999998863"/>
    <n v="2766"/>
    <n v="-1936.1999999999684"/>
    <n v="204"/>
    <n v="-2140.1999999999684"/>
    <s v="No"/>
    <n v="4.3613707165108297E-3"/>
    <n v="197859.80000000002"/>
  </r>
  <r>
    <x v="33"/>
    <x v="376"/>
    <x v="4"/>
    <x v="3"/>
    <n v="159.80000000000001"/>
    <n v="160.5"/>
    <n v="160.5"/>
    <d v="1899-12-30T13:45:00"/>
    <n v="0.69999999999998863"/>
    <n v="-0.69999999999998863"/>
    <n v="2766"/>
    <n v="-1936.1999999999684"/>
    <n v="204"/>
    <n v="-2140.1999999999684"/>
    <s v="No"/>
    <n v="4.3804755944930399E-3"/>
    <n v="197859.80000000002"/>
  </r>
  <r>
    <x v="39"/>
    <x v="376"/>
    <x v="5"/>
    <x v="2"/>
    <n v="176.95"/>
    <n v="175.5"/>
    <n v="182.25"/>
    <d v="1899-12-30T15:00:00"/>
    <n v="1.4499999999999886"/>
    <n v="5.3000000000000114"/>
    <n v="1357"/>
    <n v="7192.1000000000158"/>
    <n v="113"/>
    <n v="7079.1000000000158"/>
    <s v="Yes"/>
    <n v="8.1944051992087503E-3"/>
    <n v="207079.1"/>
  </r>
  <r>
    <x v="37"/>
    <x v="376"/>
    <x v="0"/>
    <x v="2"/>
    <n v="278"/>
    <n v="276.05"/>
    <n v="287.10000000000002"/>
    <d v="1899-12-30T15:00:00"/>
    <n v="1.9499999999999886"/>
    <n v="9.1000000000000227"/>
    <n v="1013"/>
    <n v="9218.3000000000229"/>
    <n v="132"/>
    <n v="9086.3000000000229"/>
    <s v="Yes"/>
    <n v="7.0143884892085902E-3"/>
    <n v="209086.30000000002"/>
  </r>
  <r>
    <x v="32"/>
    <x v="376"/>
    <x v="2"/>
    <x v="2"/>
    <n v="560.4"/>
    <n v="555.6"/>
    <n v="555.6"/>
    <d v="1899-12-30T11:45:00"/>
    <n v="4.7999999999999545"/>
    <n v="-4.7999999999999545"/>
    <n v="414"/>
    <n v="-1987.1999999999812"/>
    <n v="107"/>
    <n v="-2094.1999999999812"/>
    <s v="No"/>
    <n v="8.5653104925052705E-3"/>
    <n v="197905.80000000002"/>
  </r>
  <r>
    <x v="32"/>
    <x v="376"/>
    <x v="2"/>
    <x v="3"/>
    <n v="555.6"/>
    <n v="560.4"/>
    <n v="560.4"/>
    <d v="1899-12-30T12:00:00"/>
    <n v="4.7999999999999545"/>
    <n v="-4.7999999999999545"/>
    <n v="414"/>
    <n v="-1987.1999999999812"/>
    <n v="107"/>
    <n v="-2094.1999999999812"/>
    <s v="No"/>
    <n v="8.6393088552914905E-3"/>
    <n v="197905.80000000002"/>
  </r>
  <r>
    <x v="0"/>
    <x v="377"/>
    <x v="7"/>
    <x v="2"/>
    <n v="2668.65"/>
    <n v="2651"/>
    <n v="2689.4"/>
    <d v="1899-12-30T15:00:00"/>
    <n v="17.650000000000091"/>
    <n v="20.75"/>
    <n v="113"/>
    <n v="2344.75"/>
    <n v="140"/>
    <n v="2204.75"/>
    <s v="Yes"/>
    <n v="6.6138309632211402E-3"/>
    <n v="202204.75"/>
  </r>
  <r>
    <x v="23"/>
    <x v="377"/>
    <x v="4"/>
    <x v="1"/>
    <n v="1013.3"/>
    <n v="1005.25"/>
    <n v="1024.55"/>
    <d v="1899-12-30T15:00:00"/>
    <n v="8.0499999999999545"/>
    <n v="11.25"/>
    <n v="247"/>
    <n v="2778.75"/>
    <n v="116"/>
    <n v="2662.75"/>
    <s v="Yes"/>
    <n v="7.9443402743510794E-3"/>
    <n v="202662.75"/>
  </r>
  <r>
    <x v="23"/>
    <x v="377"/>
    <x v="7"/>
    <x v="0"/>
    <n v="1005.25"/>
    <n v="1013.3"/>
    <n v="1013.3"/>
    <d v="1899-12-30T13:15:00"/>
    <n v="8.0499999999999545"/>
    <n v="-8.0499999999999545"/>
    <n v="247"/>
    <n v="-1988.3499999999888"/>
    <n v="115"/>
    <n v="-2103.3499999999885"/>
    <s v="No"/>
    <n v="8.0079582193483805E-3"/>
    <n v="197896.65000000002"/>
  </r>
  <r>
    <x v="1"/>
    <x v="377"/>
    <x v="9"/>
    <x v="0"/>
    <n v="1660.65"/>
    <n v="1668.85"/>
    <n v="1659.3"/>
    <d v="1899-12-30T15:00:00"/>
    <n v="8.1999999999998181"/>
    <n v="1.3500000000001364"/>
    <n v="243"/>
    <n v="328.05000000003315"/>
    <n v="186"/>
    <n v="142.05000000003315"/>
    <s v="Yes"/>
    <n v="4.9378255502362401E-3"/>
    <n v="200142.05000000005"/>
  </r>
  <r>
    <x v="31"/>
    <x v="377"/>
    <x v="8"/>
    <x v="2"/>
    <n v="305.7"/>
    <n v="300.45"/>
    <n v="300.45"/>
    <d v="1899-12-30T11:30:00"/>
    <n v="5.25"/>
    <n v="-5.25"/>
    <n v="379"/>
    <n v="-1989.75"/>
    <n v="53"/>
    <n v="-2042.75"/>
    <s v="No"/>
    <n v="1.7173699705593699E-2"/>
    <n v="197957.25"/>
  </r>
  <r>
    <x v="31"/>
    <x v="377"/>
    <x v="8"/>
    <x v="3"/>
    <n v="300.45"/>
    <n v="305.7"/>
    <n v="302.8"/>
    <d v="1899-12-30T15:00:00"/>
    <n v="5.25"/>
    <n v="-2.3500000000000227"/>
    <n v="379"/>
    <n v="-890.65000000000862"/>
    <n v="53"/>
    <n v="-943.65000000000862"/>
    <s v="No"/>
    <n v="1.7473789316026E-2"/>
    <n v="199056.35"/>
  </r>
  <r>
    <x v="6"/>
    <x v="377"/>
    <x v="0"/>
    <x v="2"/>
    <n v="262.2"/>
    <n v="260.39999999999998"/>
    <n v="268.2"/>
    <d v="1899-12-30T15:00:00"/>
    <n v="1.8000000000000114"/>
    <n v="6"/>
    <n v="1097"/>
    <n v="6582"/>
    <n v="134"/>
    <n v="6448"/>
    <s v="Yes"/>
    <n v="6.86498855835245E-3"/>
    <n v="206448"/>
  </r>
  <r>
    <x v="18"/>
    <x v="378"/>
    <x v="0"/>
    <x v="0"/>
    <n v="2065.85"/>
    <n v="2078"/>
    <n v="2068.6"/>
    <d v="1899-12-30T15:00:00"/>
    <n v="12.150000000000091"/>
    <n v="-2.75"/>
    <n v="164"/>
    <n v="-451"/>
    <n v="156"/>
    <n v="-607"/>
    <s v="No"/>
    <n v="5.8813563424256797E-3"/>
    <n v="199393"/>
  </r>
  <r>
    <x v="23"/>
    <x v="378"/>
    <x v="5"/>
    <x v="3"/>
    <n v="1013.55"/>
    <n v="1026.2"/>
    <n v="1021.2"/>
    <d v="1899-12-30T15:00:00"/>
    <n v="12.650000000000091"/>
    <n v="-7.6500000000000909"/>
    <n v="157"/>
    <n v="-1201.0500000000143"/>
    <n v="74"/>
    <n v="-1275.0500000000143"/>
    <s v="No"/>
    <n v="1.24808840215086E-2"/>
    <n v="198724.94999999998"/>
  </r>
  <r>
    <x v="23"/>
    <x v="378"/>
    <x v="5"/>
    <x v="2"/>
    <n v="1026.2"/>
    <n v="1013.55"/>
    <n v="1013.55"/>
    <d v="1899-12-30T11:00:00"/>
    <n v="12.650000000000091"/>
    <n v="-12.650000000000091"/>
    <n v="157"/>
    <n v="-1986.0500000000143"/>
    <n v="74"/>
    <n v="-2060.0500000000143"/>
    <s v="No"/>
    <n v="1.2327031767686699E-2"/>
    <n v="197939.94999999998"/>
  </r>
  <r>
    <x v="21"/>
    <x v="378"/>
    <x v="9"/>
    <x v="0"/>
    <n v="2179.0500000000002"/>
    <n v="2186.3000000000002"/>
    <n v="2173.75"/>
    <d v="1899-12-30T15:00:00"/>
    <n v="7.25"/>
    <n v="5.3000000000001819"/>
    <n v="274"/>
    <n v="1452.2000000000498"/>
    <n v="275"/>
    <n v="1177.2000000000498"/>
    <s v="Yes"/>
    <n v="3.32713797296987E-3"/>
    <n v="201177.20000000004"/>
  </r>
  <r>
    <x v="5"/>
    <x v="378"/>
    <x v="5"/>
    <x v="1"/>
    <n v="1360.5"/>
    <n v="1357"/>
    <n v="1357"/>
    <d v="1899-12-30T12:00:00"/>
    <n v="3.5"/>
    <n v="-3.5"/>
    <n v="567"/>
    <n v="-1984.5"/>
    <n v="355"/>
    <n v="-2339.5"/>
    <s v="No"/>
    <n v="2.57258360896729E-3"/>
    <n v="197660.5"/>
  </r>
  <r>
    <x v="5"/>
    <x v="378"/>
    <x v="0"/>
    <x v="0"/>
    <n v="1357"/>
    <n v="1360.5"/>
    <n v="1360.5"/>
    <d v="1899-12-30T11:00:00"/>
    <n v="3.5"/>
    <n v="-3.5"/>
    <n v="567"/>
    <n v="-1984.5"/>
    <n v="355"/>
    <n v="-2339.5"/>
    <s v="No"/>
    <n v="2.5792188651437E-3"/>
    <n v="197660.5"/>
  </r>
  <r>
    <x v="28"/>
    <x v="378"/>
    <x v="2"/>
    <x v="2"/>
    <n v="325.39999999999998"/>
    <n v="322.5"/>
    <n v="327.9"/>
    <d v="1899-12-30T15:00:00"/>
    <n v="2.8999999999999773"/>
    <n v="2.5"/>
    <n v="684"/>
    <n v="1710"/>
    <n v="103"/>
    <n v="1607"/>
    <s v="Yes"/>
    <n v="8.9121081745543295E-3"/>
    <n v="201607"/>
  </r>
  <r>
    <x v="39"/>
    <x v="378"/>
    <x v="14"/>
    <x v="2"/>
    <n v="182.95"/>
    <n v="181.4"/>
    <n v="183.45"/>
    <d v="1899-12-30T15:00:00"/>
    <n v="1.5499999999999829"/>
    <n v="0.5"/>
    <n v="1271"/>
    <n v="635.5"/>
    <n v="108"/>
    <n v="527.5"/>
    <s v="Yes"/>
    <n v="8.4722601803770593E-3"/>
    <n v="200527.5"/>
  </r>
  <r>
    <x v="30"/>
    <x v="378"/>
    <x v="12"/>
    <x v="1"/>
    <n v="272.39999999999998"/>
    <n v="270.89999999999998"/>
    <n v="273.14999999999998"/>
    <d v="1899-12-30T15:00:00"/>
    <n v="1.5"/>
    <n v="0.75"/>
    <n v="1313"/>
    <n v="984.75"/>
    <n v="165"/>
    <n v="819.75"/>
    <s v="Yes"/>
    <n v="5.5066079295154197E-3"/>
    <n v="200819.75"/>
  </r>
  <r>
    <x v="30"/>
    <x v="378"/>
    <x v="9"/>
    <x v="0"/>
    <n v="270.89999999999998"/>
    <n v="272.39999999999998"/>
    <n v="272.39999999999998"/>
    <d v="1899-12-30T14:15:00"/>
    <n v="1.5"/>
    <n v="-1.5"/>
    <n v="1313"/>
    <n v="-1969.5"/>
    <n v="165"/>
    <n v="-2134.5"/>
    <s v="No"/>
    <n v="5.5370985603543799E-3"/>
    <n v="197865.5"/>
  </r>
  <r>
    <x v="0"/>
    <x v="379"/>
    <x v="5"/>
    <x v="2"/>
    <n v="2705"/>
    <n v="2678"/>
    <n v="2702.95"/>
    <d v="1899-12-30T15:00:00"/>
    <n v="27"/>
    <n v="-2.0500000000001819"/>
    <n v="74"/>
    <n v="-151.70000000001346"/>
    <n v="93"/>
    <n v="-244.70000000001346"/>
    <s v="No"/>
    <n v="9.9815157116451003E-3"/>
    <n v="199755.3"/>
  </r>
  <r>
    <x v="18"/>
    <x v="379"/>
    <x v="0"/>
    <x v="2"/>
    <n v="2096.9"/>
    <n v="2080.1"/>
    <n v="2127.35"/>
    <d v="1899-12-30T15:00:00"/>
    <n v="16.800000000000182"/>
    <n v="30.449999999999818"/>
    <n v="118"/>
    <n v="3593.0999999999785"/>
    <n v="115"/>
    <n v="3478.0999999999785"/>
    <s v="Yes"/>
    <n v="8.0118269826888206E-3"/>
    <n v="203478.09999999998"/>
  </r>
  <r>
    <x v="23"/>
    <x v="379"/>
    <x v="6"/>
    <x v="3"/>
    <n v="1014.8"/>
    <n v="1020.9"/>
    <n v="1020.9"/>
    <d v="1899-12-30T11:00:00"/>
    <n v="6.1000000000000227"/>
    <n v="-6.1000000000000227"/>
    <n v="326"/>
    <n v="-1988.6000000000074"/>
    <n v="153"/>
    <n v="-2141.6000000000076"/>
    <s v="No"/>
    <n v="6.0110366574694799E-3"/>
    <n v="197858.4"/>
  </r>
  <r>
    <x v="23"/>
    <x v="379"/>
    <x v="6"/>
    <x v="2"/>
    <n v="1020.9"/>
    <n v="1014.8"/>
    <n v="1014.8"/>
    <d v="1899-12-30T10:30:00"/>
    <n v="6.1000000000000227"/>
    <n v="-6.1000000000000227"/>
    <n v="326"/>
    <n v="-1988.6000000000074"/>
    <n v="153"/>
    <n v="-2141.6000000000076"/>
    <s v="No"/>
    <n v="5.9751199921638E-3"/>
    <n v="197858.4"/>
  </r>
  <r>
    <x v="19"/>
    <x v="379"/>
    <x v="0"/>
    <x v="0"/>
    <n v="1992"/>
    <n v="2003"/>
    <n v="1993.5"/>
    <d v="1899-12-30T15:00:00"/>
    <n v="11"/>
    <n v="-1.5"/>
    <n v="181"/>
    <n v="-271.5"/>
    <n v="166"/>
    <n v="-437.5"/>
    <s v="No"/>
    <n v="5.52208835341366E-3"/>
    <n v="199562.5"/>
  </r>
  <r>
    <x v="31"/>
    <x v="379"/>
    <x v="9"/>
    <x v="0"/>
    <n v="299"/>
    <n v="300"/>
    <n v="297.8"/>
    <d v="1899-12-30T15:00:00"/>
    <n v="1"/>
    <n v="1.1999999999999886"/>
    <n v="1955"/>
    <n v="2345.9999999999777"/>
    <n v="269"/>
    <n v="2076.9999999999777"/>
    <s v="Yes"/>
    <n v="3.3444816053511701E-3"/>
    <n v="202076.99999999997"/>
  </r>
  <r>
    <x v="36"/>
    <x v="379"/>
    <x v="13"/>
    <x v="1"/>
    <n v="1301.6500000000001"/>
    <n v="1294.25"/>
    <n v="1307.05"/>
    <d v="1899-12-30T15:00:00"/>
    <n v="7.4000000000000909"/>
    <n v="5.3999999999998636"/>
    <n v="269"/>
    <n v="1452.5999999999633"/>
    <n v="162"/>
    <n v="1290.5999999999633"/>
    <s v="Yes"/>
    <n v="5.6850919986172104E-3"/>
    <n v="201290.59999999998"/>
  </r>
  <r>
    <x v="36"/>
    <x v="379"/>
    <x v="0"/>
    <x v="0"/>
    <n v="1294.25"/>
    <n v="1301.6500000000001"/>
    <n v="1301.6500000000001"/>
    <d v="1899-12-30T12:30:00"/>
    <n v="7.4000000000000909"/>
    <n v="-7.4000000000000909"/>
    <n v="269"/>
    <n v="-1990.6000000000245"/>
    <n v="161"/>
    <n v="-2151.6000000000245"/>
    <s v="No"/>
    <n v="5.7175970639367097E-3"/>
    <n v="197848.39999999997"/>
  </r>
  <r>
    <x v="37"/>
    <x v="379"/>
    <x v="14"/>
    <x v="2"/>
    <n v="301.85000000000002"/>
    <n v="295.60000000000002"/>
    <n v="295.60000000000002"/>
    <d v="1899-12-30T12:00:00"/>
    <n v="6.25"/>
    <n v="-6.25"/>
    <n v="318"/>
    <n v="-1987.5"/>
    <n v="44"/>
    <n v="-2031.5"/>
    <s v="No"/>
    <n v="2.0705648500911E-2"/>
    <n v="197968.5"/>
  </r>
  <r>
    <x v="37"/>
    <x v="379"/>
    <x v="14"/>
    <x v="3"/>
    <n v="295.60000000000002"/>
    <n v="301.85000000000002"/>
    <n v="293.45"/>
    <d v="1899-12-30T15:00:00"/>
    <n v="6.25"/>
    <n v="2.1500000000000341"/>
    <n v="318"/>
    <n v="683.70000000001085"/>
    <n v="44"/>
    <n v="639.70000000001085"/>
    <s v="Yes"/>
    <n v="2.1143437077131299E-2"/>
    <n v="200639.7"/>
  </r>
  <r>
    <x v="21"/>
    <x v="380"/>
    <x v="7"/>
    <x v="2"/>
    <n v="2171"/>
    <n v="2166.5"/>
    <n v="2166.5"/>
    <d v="1899-12-30T11:15:00"/>
    <n v="4.5"/>
    <n v="-4.5"/>
    <n v="442"/>
    <n v="-1989"/>
    <n v="441"/>
    <n v="-2430"/>
    <s v="No"/>
    <n v="2.0727775218793202E-3"/>
    <n v="197570"/>
  </r>
  <r>
    <x v="21"/>
    <x v="380"/>
    <x v="7"/>
    <x v="3"/>
    <n v="2166.5"/>
    <n v="2171"/>
    <n v="2171"/>
    <d v="1899-12-30T11:30:00"/>
    <n v="4.5"/>
    <n v="-4.5"/>
    <n v="442"/>
    <n v="-1989"/>
    <n v="441"/>
    <n v="-2430"/>
    <s v="No"/>
    <n v="2.0770828525271201E-3"/>
    <n v="197570"/>
  </r>
  <r>
    <x v="25"/>
    <x v="381"/>
    <x v="6"/>
    <x v="0"/>
    <n v="971"/>
    <n v="975.55"/>
    <n v="959.05"/>
    <d v="1899-12-30T15:00:00"/>
    <n v="4.5499999999999545"/>
    <n v="11.950000000000045"/>
    <n v="437"/>
    <n v="5222.1500000000196"/>
    <n v="194"/>
    <n v="5028.1500000000196"/>
    <s v="Yes"/>
    <n v="4.68589083419151E-3"/>
    <n v="205028.15000000002"/>
  </r>
  <r>
    <x v="21"/>
    <x v="381"/>
    <x v="0"/>
    <x v="0"/>
    <n v="2142"/>
    <n v="2150.3000000000002"/>
    <n v="2131.4"/>
    <d v="1899-12-30T15:00:00"/>
    <n v="8.3000000000001819"/>
    <n v="10.599999999999909"/>
    <n v="240"/>
    <n v="2543.9999999999782"/>
    <n v="236"/>
    <n v="2307.9999999999782"/>
    <s v="Yes"/>
    <n v="3.8748832866480798E-3"/>
    <n v="202307.99999999997"/>
  </r>
  <r>
    <x v="34"/>
    <x v="381"/>
    <x v="0"/>
    <x v="2"/>
    <n v="207.15"/>
    <n v="204.85"/>
    <n v="208.1"/>
    <d v="1899-12-30T15:00:00"/>
    <n v="2.3000000000000114"/>
    <n v="0.94999999999998863"/>
    <n v="860"/>
    <n v="816.99999999999022"/>
    <n v="83"/>
    <n v="733.99999999999022"/>
    <s v="Yes"/>
    <n v="1.11030654115376E-2"/>
    <n v="200734"/>
  </r>
  <r>
    <x v="2"/>
    <x v="381"/>
    <x v="0"/>
    <x v="2"/>
    <n v="2019.6"/>
    <n v="2007.3"/>
    <n v="2023.8"/>
    <d v="1899-12-30T15:00:00"/>
    <n v="12.299999999999955"/>
    <n v="4.2000000000000455"/>
    <n v="162"/>
    <n v="680.40000000000737"/>
    <n v="151"/>
    <n v="529.40000000000737"/>
    <s v="Yes"/>
    <n v="6.0903149138443E-3"/>
    <n v="200529.4"/>
  </r>
  <r>
    <x v="4"/>
    <x v="382"/>
    <x v="0"/>
    <x v="2"/>
    <n v="301.64999999999998"/>
    <n v="298.8"/>
    <n v="304.64999999999998"/>
    <d v="1899-12-30T15:00:00"/>
    <n v="2.8499999999999659"/>
    <n v="3"/>
    <n v="696"/>
    <n v="2088"/>
    <n v="98"/>
    <n v="1990"/>
    <s v="Yes"/>
    <n v="9.4480358030829305E-3"/>
    <n v="201990"/>
  </r>
  <r>
    <x v="10"/>
    <x v="382"/>
    <x v="11"/>
    <x v="3"/>
    <n v="4183"/>
    <n v="4208.2"/>
    <n v="4160"/>
    <d v="1899-12-30T15:00:00"/>
    <n v="25.199999999999818"/>
    <n v="23"/>
    <n v="79"/>
    <n v="1817"/>
    <n v="152"/>
    <n v="1665"/>
    <s v="Yes"/>
    <n v="6.0243844131006004E-3"/>
    <n v="201665"/>
  </r>
  <r>
    <x v="10"/>
    <x v="382"/>
    <x v="11"/>
    <x v="2"/>
    <n v="4208.2"/>
    <n v="4183"/>
    <n v="4183"/>
    <d v="1899-12-30T13:30:00"/>
    <n v="25.199999999999818"/>
    <n v="-25.199999999999818"/>
    <n v="79"/>
    <n v="-1990.7999999999856"/>
    <n v="153"/>
    <n v="-2143.7999999999856"/>
    <s v="No"/>
    <n v="5.9883085404685704E-3"/>
    <n v="197856.2"/>
  </r>
  <r>
    <x v="20"/>
    <x v="383"/>
    <x v="8"/>
    <x v="0"/>
    <n v="1410.1"/>
    <n v="1416"/>
    <n v="1396.1"/>
    <d v="1899-12-30T15:00:00"/>
    <n v="5.9000000000000909"/>
    <n v="14"/>
    <n v="337"/>
    <n v="4718"/>
    <n v="218"/>
    <n v="4500"/>
    <s v="Yes"/>
    <n v="4.18410041841011E-3"/>
    <n v="204500"/>
  </r>
  <r>
    <x v="23"/>
    <x v="383"/>
    <x v="0"/>
    <x v="0"/>
    <n v="1005.9"/>
    <n v="1010.1"/>
    <n v="998.7"/>
    <d v="1899-12-30T15:00:00"/>
    <n v="4.2000000000000455"/>
    <n v="7.1999999999999318"/>
    <n v="473"/>
    <n v="3405.5999999999676"/>
    <n v="219"/>
    <n v="3186.5999999999676"/>
    <s v="Yes"/>
    <n v="4.1753653444676899E-3"/>
    <n v="203186.59999999998"/>
  </r>
  <r>
    <x v="17"/>
    <x v="383"/>
    <x v="9"/>
    <x v="0"/>
    <n v="3254.5"/>
    <n v="3272.65"/>
    <n v="3272.65"/>
    <d v="1899-12-30T11:00:00"/>
    <n v="18.150000000000091"/>
    <n v="-18.150000000000091"/>
    <n v="110"/>
    <n v="-1996.50000000001"/>
    <n v="166"/>
    <n v="-2162.50000000001"/>
    <s v="No"/>
    <n v="5.5768935320325997E-3"/>
    <n v="197837.5"/>
  </r>
  <r>
    <x v="17"/>
    <x v="383"/>
    <x v="5"/>
    <x v="1"/>
    <n v="3272.65"/>
    <n v="3254.5"/>
    <n v="3298"/>
    <d v="1899-12-30T15:00:00"/>
    <n v="18.150000000000091"/>
    <n v="25.349999999999909"/>
    <n v="110"/>
    <n v="2788.49999999999"/>
    <n v="167"/>
    <n v="2621.49999999999"/>
    <s v="Yes"/>
    <n v="5.5459642797121896E-3"/>
    <n v="202621.5"/>
  </r>
  <r>
    <x v="34"/>
    <x v="383"/>
    <x v="0"/>
    <x v="0"/>
    <n v="211.4"/>
    <n v="213.05"/>
    <n v="213.05"/>
    <d v="1899-12-30T11:30:00"/>
    <n v="1.6500000000000057"/>
    <n v="-1.6500000000000057"/>
    <n v="1195"/>
    <n v="-1971.7500000000068"/>
    <n v="117"/>
    <n v="-2088.7500000000068"/>
    <s v="No"/>
    <n v="7.8051087984863099E-3"/>
    <n v="197911.25"/>
  </r>
  <r>
    <x v="34"/>
    <x v="383"/>
    <x v="8"/>
    <x v="1"/>
    <n v="213.05"/>
    <n v="211.4"/>
    <n v="216.35"/>
    <d v="1899-12-30T15:00:00"/>
    <n v="1.6500000000000057"/>
    <n v="3.2999999999999829"/>
    <n v="1195"/>
    <n v="3943.4999999999795"/>
    <n v="119"/>
    <n v="3824.4999999999795"/>
    <s v="Yes"/>
    <n v="7.7446608777282603E-3"/>
    <n v="203824.49999999997"/>
  </r>
  <r>
    <x v="11"/>
    <x v="383"/>
    <x v="3"/>
    <x v="0"/>
    <n v="1290.55"/>
    <n v="1296.6500000000001"/>
    <n v="1296.6500000000001"/>
    <d v="1899-12-30T11:30:00"/>
    <n v="6.1000000000001364"/>
    <n v="-6.1000000000001364"/>
    <n v="326"/>
    <n v="-1988.6000000000445"/>
    <n v="194"/>
    <n v="-2182.6000000000445"/>
    <s v="No"/>
    <n v="4.72666692495458E-3"/>
    <n v="197817.39999999997"/>
  </r>
  <r>
    <x v="11"/>
    <x v="383"/>
    <x v="8"/>
    <x v="1"/>
    <n v="1296.6500000000001"/>
    <n v="1290.55"/>
    <n v="1290.55"/>
    <d v="1899-12-30T11:30:00"/>
    <n v="6.1000000000001364"/>
    <n v="-6.1000000000001364"/>
    <n v="326"/>
    <n v="-1988.6000000000445"/>
    <n v="194"/>
    <n v="-2182.6000000000445"/>
    <s v="No"/>
    <n v="4.70443064820895E-3"/>
    <n v="197817.39999999997"/>
  </r>
  <r>
    <x v="32"/>
    <x v="383"/>
    <x v="9"/>
    <x v="0"/>
    <n v="579.5"/>
    <n v="588.70000000000005"/>
    <n v="576.04999999999995"/>
    <d v="1899-12-30T15:00:00"/>
    <n v="9.2000000000000455"/>
    <n v="3.4500000000000455"/>
    <n v="216"/>
    <n v="745.20000000000982"/>
    <n v="58"/>
    <n v="687.20000000000982"/>
    <s v="Yes"/>
    <n v="1.5875754961173501E-2"/>
    <n v="200687.2"/>
  </r>
  <r>
    <x v="6"/>
    <x v="383"/>
    <x v="9"/>
    <x v="1"/>
    <n v="260.89999999999998"/>
    <n v="258.60000000000002"/>
    <n v="258.60000000000002"/>
    <d v="1899-12-30T10:15:00"/>
    <n v="2.2999999999999545"/>
    <n v="-2.2999999999999545"/>
    <n v="860"/>
    <n v="-1977.9999999999609"/>
    <n v="103"/>
    <n v="-2080.9999999999609"/>
    <s v="No"/>
    <n v="8.8156381755460107E-3"/>
    <n v="197919.00000000003"/>
  </r>
  <r>
    <x v="6"/>
    <x v="383"/>
    <x v="0"/>
    <x v="0"/>
    <n v="258.60000000000002"/>
    <n v="260.89999999999998"/>
    <n v="260.89999999999998"/>
    <d v="1899-12-30T10:15:00"/>
    <n v="2.2999999999999545"/>
    <n v="-2.2999999999999545"/>
    <n v="860"/>
    <n v="-1977.9999999999609"/>
    <n v="103"/>
    <n v="-2080.9999999999609"/>
    <s v="No"/>
    <n v="8.8940448569217092E-3"/>
    <n v="197919.00000000003"/>
  </r>
  <r>
    <x v="20"/>
    <x v="384"/>
    <x v="0"/>
    <x v="2"/>
    <n v="1426.25"/>
    <n v="1413"/>
    <n v="1423.7"/>
    <d v="1899-12-30T15:00:00"/>
    <n v="13.25"/>
    <n v="-2.5499999999999545"/>
    <n v="150"/>
    <n v="-382.49999999999318"/>
    <n v="99"/>
    <n v="-481.49999999999318"/>
    <s v="No"/>
    <n v="9.2900964066608208E-3"/>
    <n v="199518.5"/>
  </r>
  <r>
    <x v="26"/>
    <x v="384"/>
    <x v="9"/>
    <x v="2"/>
    <n v="288.39999999999998"/>
    <n v="286.39999999999998"/>
    <n v="286.39999999999998"/>
    <d v="1899-12-30T10:15:00"/>
    <n v="2"/>
    <n v="-2"/>
    <n v="988"/>
    <n v="-1976"/>
    <n v="131"/>
    <n v="-2107"/>
    <s v="No"/>
    <n v="6.9348127600554798E-3"/>
    <n v="197893"/>
  </r>
  <r>
    <x v="26"/>
    <x v="384"/>
    <x v="9"/>
    <x v="3"/>
    <n v="286.39999999999998"/>
    <n v="288.39999999999998"/>
    <n v="275.35000000000002"/>
    <d v="1899-12-30T15:00:00"/>
    <n v="2"/>
    <n v="11.049999999999955"/>
    <n v="988"/>
    <n v="10917.399999999954"/>
    <n v="128"/>
    <n v="10789.399999999954"/>
    <s v="Yes"/>
    <n v="6.9832402234636902E-3"/>
    <n v="210789.39999999997"/>
  </r>
  <r>
    <x v="37"/>
    <x v="384"/>
    <x v="2"/>
    <x v="1"/>
    <n v="308.35000000000002"/>
    <n v="306"/>
    <n v="306"/>
    <d v="1899-12-30T13:30:00"/>
    <n v="2.3500000000000227"/>
    <n v="-2.3500000000000227"/>
    <n v="842"/>
    <n v="-1978.7000000000191"/>
    <n v="119"/>
    <n v="-2097.7000000000189"/>
    <s v="No"/>
    <n v="7.6212096643425396E-3"/>
    <n v="197902.3"/>
  </r>
  <r>
    <x v="37"/>
    <x v="384"/>
    <x v="9"/>
    <x v="0"/>
    <n v="306"/>
    <n v="308.35000000000002"/>
    <n v="308.35000000000002"/>
    <d v="1899-12-30T11:45:00"/>
    <n v="2.3500000000000227"/>
    <n v="-2.3500000000000227"/>
    <n v="842"/>
    <n v="-1978.7000000000191"/>
    <n v="119"/>
    <n v="-2097.7000000000189"/>
    <s v="No"/>
    <n v="7.6797385620915801E-3"/>
    <n v="197902.3"/>
  </r>
  <r>
    <x v="14"/>
    <x v="384"/>
    <x v="0"/>
    <x v="2"/>
    <n v="910.65"/>
    <n v="907.15"/>
    <n v="925.8"/>
    <d v="1899-12-30T15:00:00"/>
    <n v="3.5"/>
    <n v="15.149999999999977"/>
    <n v="567"/>
    <n v="8590.0499999999865"/>
    <n v="240"/>
    <n v="8350.0499999999865"/>
    <s v="Yes"/>
    <n v="3.8434085543293298E-3"/>
    <n v="208350.05"/>
  </r>
  <r>
    <x v="0"/>
    <x v="385"/>
    <x v="0"/>
    <x v="0"/>
    <n v="2675.1"/>
    <n v="2686.95"/>
    <n v="2658.05"/>
    <d v="1899-12-30T15:00:00"/>
    <n v="11.849999999999909"/>
    <n v="17.049999999999727"/>
    <n v="168"/>
    <n v="2864.3999999999542"/>
    <n v="207"/>
    <n v="2657.3999999999542"/>
    <s v="Yes"/>
    <n v="4.4297409442637303E-3"/>
    <n v="202657.39999999997"/>
  </r>
  <r>
    <x v="29"/>
    <x v="385"/>
    <x v="0"/>
    <x v="0"/>
    <n v="378.6"/>
    <n v="383.45"/>
    <n v="383.45"/>
    <d v="1899-12-30T15:00:00"/>
    <n v="4.8499999999999659"/>
    <n v="-4.8499999999999659"/>
    <n v="410"/>
    <n v="-1988.4999999999859"/>
    <n v="72"/>
    <n v="-2060.4999999999859"/>
    <s v="No"/>
    <n v="1.28103539355519E-2"/>
    <n v="197939.5"/>
  </r>
  <r>
    <x v="26"/>
    <x v="385"/>
    <x v="15"/>
    <x v="0"/>
    <n v="275.35000000000002"/>
    <n v="276.89999999999998"/>
    <n v="276"/>
    <d v="1899-12-30T15:00:00"/>
    <n v="1.5499999999999545"/>
    <n v="-0.64999999999997726"/>
    <n v="1271"/>
    <n v="-826.1499999999711"/>
    <n v="162"/>
    <n v="-988.1499999999711"/>
    <s v="No"/>
    <n v="5.6291992010167203E-3"/>
    <n v="199011.85000000003"/>
  </r>
  <r>
    <x v="34"/>
    <x v="385"/>
    <x v="0"/>
    <x v="0"/>
    <n v="221.1"/>
    <n v="223"/>
    <n v="220.7"/>
    <d v="1899-12-30T15:00:00"/>
    <n v="1.9000000000000057"/>
    <n v="0.40000000000000568"/>
    <n v="1040"/>
    <n v="416.00000000000591"/>
    <n v="106"/>
    <n v="310.00000000000591"/>
    <s v="Yes"/>
    <n v="8.5933966530981707E-3"/>
    <n v="200310"/>
  </r>
  <r>
    <x v="13"/>
    <x v="385"/>
    <x v="9"/>
    <x v="2"/>
    <n v="1195"/>
    <n v="1188.3499999999999"/>
    <n v="1217.7"/>
    <d v="1899-12-30T15:00:00"/>
    <n v="6.6500000000000909"/>
    <n v="22.700000000000045"/>
    <n v="299"/>
    <n v="6787.3000000000138"/>
    <n v="166"/>
    <n v="6621.3000000000138"/>
    <s v="Yes"/>
    <n v="5.5648535564854296E-3"/>
    <n v="206621.30000000002"/>
  </r>
  <r>
    <x v="14"/>
    <x v="385"/>
    <x v="0"/>
    <x v="2"/>
    <n v="934.9"/>
    <n v="925.4"/>
    <n v="934.9"/>
    <d v="1899-12-30T15:00:00"/>
    <n v="9.5"/>
    <n v="0"/>
    <n v="210"/>
    <n v="0"/>
    <n v="91"/>
    <n v="-91"/>
    <s v="No"/>
    <n v="1.0161514600492E-2"/>
    <n v="199909"/>
  </r>
  <r>
    <x v="3"/>
    <x v="386"/>
    <x v="7"/>
    <x v="2"/>
    <n v="613.9"/>
    <n v="600"/>
    <n v="622.25"/>
    <d v="1899-12-30T15:00:00"/>
    <n v="13.899999999999977"/>
    <n v="8.3500000000000227"/>
    <n v="143"/>
    <n v="1194.0500000000034"/>
    <n v="41"/>
    <n v="1153.0500000000034"/>
    <s v="Yes"/>
    <n v="2.26421241244502E-2"/>
    <n v="201153.05000000002"/>
  </r>
  <r>
    <x v="29"/>
    <x v="386"/>
    <x v="0"/>
    <x v="0"/>
    <n v="376.8"/>
    <n v="383.85"/>
    <n v="367"/>
    <d v="1899-12-30T15:00:00"/>
    <n v="7.0500000000000114"/>
    <n v="9.8000000000000114"/>
    <n v="282"/>
    <n v="2763.6000000000031"/>
    <n v="49"/>
    <n v="2714.6000000000031"/>
    <s v="Yes"/>
    <n v="1.8710191082802599E-2"/>
    <n v="202714.6"/>
  </r>
  <r>
    <x v="38"/>
    <x v="386"/>
    <x v="5"/>
    <x v="0"/>
    <n v="388.55"/>
    <n v="392"/>
    <n v="389.3"/>
    <d v="1899-12-30T15:00:00"/>
    <n v="3.4499999999999886"/>
    <n v="-0.75"/>
    <n v="575"/>
    <n v="-431.25"/>
    <n v="103"/>
    <n v="-534.25"/>
    <s v="No"/>
    <n v="8.8791661304851097E-3"/>
    <n v="199465.75"/>
  </r>
  <r>
    <x v="26"/>
    <x v="386"/>
    <x v="0"/>
    <x v="2"/>
    <n v="279"/>
    <n v="276"/>
    <n v="281.95"/>
    <d v="1899-12-30T15:00:00"/>
    <n v="3"/>
    <n v="2.9499999999999886"/>
    <n v="661"/>
    <n v="1949.9499999999925"/>
    <n v="86"/>
    <n v="1863.9499999999925"/>
    <s v="Yes"/>
    <n v="1.0752688172042999E-2"/>
    <n v="201863.94999999998"/>
  </r>
  <r>
    <x v="36"/>
    <x v="386"/>
    <x v="0"/>
    <x v="0"/>
    <n v="1278.2"/>
    <n v="1282.8499999999999"/>
    <n v="1278.7"/>
    <d v="1899-12-30T15:00:00"/>
    <n v="4.6499999999998636"/>
    <n v="-0.5"/>
    <n v="427"/>
    <n v="-213.5"/>
    <n v="252"/>
    <n v="-465.5"/>
    <s v="No"/>
    <n v="3.6379283367234099E-3"/>
    <n v="199534.5"/>
  </r>
  <r>
    <x v="11"/>
    <x v="386"/>
    <x v="4"/>
    <x v="0"/>
    <n v="1293.6500000000001"/>
    <n v="1297.5"/>
    <n v="1284.7"/>
    <d v="1899-12-30T15:00:00"/>
    <n v="3.8499999999999091"/>
    <n v="8.9500000000000455"/>
    <n v="516"/>
    <n v="4618.2000000000235"/>
    <n v="306"/>
    <n v="4312.2000000000235"/>
    <s v="Yes"/>
    <n v="2.9760754454449898E-3"/>
    <n v="204312.2"/>
  </r>
  <r>
    <x v="20"/>
    <x v="387"/>
    <x v="7"/>
    <x v="3"/>
    <n v="1408.55"/>
    <n v="1419.85"/>
    <n v="1398.6"/>
    <d v="1899-12-30T15:00:00"/>
    <n v="11.299999999999955"/>
    <n v="9.9500000000000455"/>
    <n v="176"/>
    <n v="1751.200000000008"/>
    <n v="114"/>
    <n v="1637.200000000008"/>
    <s v="Yes"/>
    <n v="8.0224344183734697E-3"/>
    <n v="201637.2"/>
  </r>
  <r>
    <x v="20"/>
    <x v="387"/>
    <x v="7"/>
    <x v="2"/>
    <n v="1419.85"/>
    <n v="1408.55"/>
    <n v="1408.55"/>
    <d v="1899-12-30T11:15:00"/>
    <n v="11.299999999999955"/>
    <n v="-11.299999999999955"/>
    <n v="176"/>
    <n v="-1988.799999999992"/>
    <n v="115"/>
    <n v="-2103.799999999992"/>
    <s v="No"/>
    <n v="7.9585871747015202E-3"/>
    <n v="197896.2"/>
  </r>
  <r>
    <x v="23"/>
    <x v="387"/>
    <x v="9"/>
    <x v="2"/>
    <n v="980"/>
    <n v="966.5"/>
    <n v="986.15"/>
    <d v="1899-12-30T15:00:00"/>
    <n v="13.5"/>
    <n v="6.1499999999999773"/>
    <n v="147"/>
    <n v="904.04999999999666"/>
    <n v="67"/>
    <n v="837.04999999999666"/>
    <s v="Yes"/>
    <n v="1.37755102040816E-2"/>
    <n v="200837.05"/>
  </r>
  <r>
    <x v="16"/>
    <x v="388"/>
    <x v="6"/>
    <x v="0"/>
    <n v="375.15"/>
    <n v="377.25"/>
    <n v="373.9"/>
    <d v="1899-12-30T15:00:00"/>
    <n v="2.1000000000000227"/>
    <n v="1.25"/>
    <n v="942"/>
    <n v="1177.5"/>
    <n v="163"/>
    <n v="1014.5"/>
    <s v="Yes"/>
    <n v="5.5977608956417997E-3"/>
    <n v="201014.5"/>
  </r>
  <r>
    <x v="26"/>
    <x v="388"/>
    <x v="6"/>
    <x v="1"/>
    <n v="279.55"/>
    <n v="278.55"/>
    <n v="278.55"/>
    <d v="1899-12-30T10:45:00"/>
    <n v="1"/>
    <n v="-1"/>
    <n v="1955"/>
    <n v="-1955"/>
    <n v="251"/>
    <n v="-2206"/>
    <s v="No"/>
    <n v="3.5771776068681798E-3"/>
    <n v="197794"/>
  </r>
  <r>
    <x v="26"/>
    <x v="388"/>
    <x v="0"/>
    <x v="0"/>
    <n v="278.55"/>
    <n v="279.55"/>
    <n v="279.55"/>
    <d v="1899-12-30T10:30:00"/>
    <n v="1"/>
    <n v="-1"/>
    <n v="1955"/>
    <n v="-1955"/>
    <n v="251"/>
    <n v="-2206"/>
    <s v="No"/>
    <n v="3.5900197451086001E-3"/>
    <n v="197794"/>
  </r>
  <r>
    <x v="27"/>
    <x v="388"/>
    <x v="0"/>
    <x v="2"/>
    <n v="9120"/>
    <n v="9081"/>
    <n v="9140"/>
    <d v="1899-12-30T15:00:00"/>
    <n v="39"/>
    <n v="20"/>
    <n v="51"/>
    <n v="1020"/>
    <n v="215"/>
    <n v="805"/>
    <s v="Yes"/>
    <n v="4.2763157894736802E-3"/>
    <n v="200805"/>
  </r>
  <r>
    <x v="24"/>
    <x v="388"/>
    <x v="0"/>
    <x v="2"/>
    <n v="1999"/>
    <n v="1989.15"/>
    <n v="2005.1"/>
    <d v="1899-12-30T15:00:00"/>
    <n v="9.8499999999999091"/>
    <n v="6.0999999999999091"/>
    <n v="202"/>
    <n v="1232.1999999999816"/>
    <n v="187"/>
    <n v="1045.1999999999816"/>
    <s v="Yes"/>
    <n v="4.9274637318658899E-3"/>
    <n v="201045.19999999998"/>
  </r>
  <r>
    <x v="5"/>
    <x v="389"/>
    <x v="0"/>
    <x v="2"/>
    <n v="1424.9"/>
    <n v="1420.4"/>
    <n v="1428.45"/>
    <d v="1899-12-30T15:00:00"/>
    <n v="4.5"/>
    <n v="3.5499999999999545"/>
    <n v="442"/>
    <n v="1569.0999999999799"/>
    <n v="291"/>
    <n v="1278.0999999999799"/>
    <s v="Yes"/>
    <n v="3.1581163590427399E-3"/>
    <n v="201278.09999999998"/>
  </r>
  <r>
    <x v="8"/>
    <x v="390"/>
    <x v="9"/>
    <x v="2"/>
    <n v="655.29999999999995"/>
    <n v="651.6"/>
    <n v="651.6"/>
    <d v="1899-12-30T10:15:00"/>
    <n v="3.6999999999999318"/>
    <n v="-3.6999999999999318"/>
    <n v="537"/>
    <n v="-1986.8999999999633"/>
    <n v="162"/>
    <n v="-2148.8999999999633"/>
    <s v="No"/>
    <n v="5.6462688844802897E-3"/>
    <n v="197851.10000000003"/>
  </r>
  <r>
    <x v="8"/>
    <x v="390"/>
    <x v="9"/>
    <x v="3"/>
    <n v="651.6"/>
    <n v="655.29999999999995"/>
    <n v="648.04999999999995"/>
    <d v="1899-12-30T15:00:00"/>
    <n v="3.6999999999999318"/>
    <n v="3.5500000000000682"/>
    <n v="537"/>
    <n v="1906.3500000000367"/>
    <n v="161"/>
    <n v="1745.3500000000367"/>
    <s v="Yes"/>
    <n v="5.6783302639655201E-3"/>
    <n v="201745.35000000003"/>
  </r>
  <r>
    <x v="25"/>
    <x v="390"/>
    <x v="17"/>
    <x v="3"/>
    <n v="1000.2"/>
    <n v="1005.5"/>
    <n v="1002.7"/>
    <d v="1899-12-30T15:00:00"/>
    <n v="5.2999999999999545"/>
    <n v="-2.5"/>
    <n v="375"/>
    <n v="-937.5"/>
    <n v="173"/>
    <n v="-1110.5"/>
    <s v="No"/>
    <n v="5.2989402119575603E-3"/>
    <n v="198889.5"/>
  </r>
  <r>
    <x v="25"/>
    <x v="390"/>
    <x v="17"/>
    <x v="2"/>
    <n v="1005.5"/>
    <n v="1000.2"/>
    <n v="1000.2"/>
    <d v="1899-12-30T13:45:00"/>
    <n v="5.2999999999999545"/>
    <n v="-5.2999999999999545"/>
    <n v="375"/>
    <n v="-1987.4999999999829"/>
    <n v="173"/>
    <n v="-2160.4999999999827"/>
    <s v="No"/>
    <n v="5.2710094480357596E-3"/>
    <n v="197839.50000000003"/>
  </r>
  <r>
    <x v="2"/>
    <x v="390"/>
    <x v="4"/>
    <x v="3"/>
    <n v="1987"/>
    <n v="1994.9"/>
    <n v="1992.05"/>
    <d v="1899-12-30T15:00:00"/>
    <n v="7.9000000000000909"/>
    <n v="-5.0499999999999545"/>
    <n v="252"/>
    <n v="-1272.5999999999885"/>
    <n v="231"/>
    <n v="-1503.5999999999885"/>
    <s v="No"/>
    <n v="3.9758429793659202E-3"/>
    <n v="198496.40000000002"/>
  </r>
  <r>
    <x v="2"/>
    <x v="390"/>
    <x v="4"/>
    <x v="2"/>
    <n v="1994.9"/>
    <n v="1987"/>
    <n v="1987"/>
    <d v="1899-12-30T13:15:00"/>
    <n v="7.9000000000000909"/>
    <n v="-7.9000000000000909"/>
    <n v="252"/>
    <n v="-1990.8000000000229"/>
    <n v="231"/>
    <n v="-2221.8000000000229"/>
    <s v="No"/>
    <n v="3.9600982505389199E-3"/>
    <n v="197778.19999999998"/>
  </r>
  <r>
    <x v="9"/>
    <x v="391"/>
    <x v="0"/>
    <x v="0"/>
    <n v="28361.1"/>
    <n v="28599.9"/>
    <n v="28400"/>
    <d v="1899-12-30T15:00:00"/>
    <n v="238.80000000000291"/>
    <n v="-38.900000000001455"/>
    <n v="8"/>
    <n v="-311.20000000001164"/>
    <n v="105"/>
    <n v="-416.20000000001164"/>
    <s v="No"/>
    <n v="8.4199837100818707E-3"/>
    <n v="199583.8"/>
  </r>
  <r>
    <x v="11"/>
    <x v="391"/>
    <x v="0"/>
    <x v="2"/>
    <n v="1305.8499999999999"/>
    <n v="1296.5"/>
    <n v="1324.8"/>
    <d v="1899-12-30T15:00:00"/>
    <n v="9.3499999999999091"/>
    <n v="18.950000000000045"/>
    <n v="213"/>
    <n v="4036.3500000000095"/>
    <n v="129"/>
    <n v="3907.3500000000095"/>
    <s v="Yes"/>
    <n v="7.1600872994600504E-3"/>
    <n v="203907.35"/>
  </r>
  <r>
    <x v="16"/>
    <x v="392"/>
    <x v="3"/>
    <x v="1"/>
    <n v="379.15"/>
    <n v="377.1"/>
    <n v="377.1"/>
    <d v="1899-12-30T11:45:00"/>
    <n v="2.0499999999999545"/>
    <n v="-2.0499999999999545"/>
    <n v="964"/>
    <n v="-1976.1999999999562"/>
    <n v="168"/>
    <n v="-2144.1999999999562"/>
    <s v="No"/>
    <n v="5.4068310694974399E-3"/>
    <n v="197855.80000000005"/>
  </r>
  <r>
    <x v="16"/>
    <x v="392"/>
    <x v="6"/>
    <x v="0"/>
    <n v="377.1"/>
    <n v="379.15"/>
    <n v="379.15"/>
    <d v="1899-12-30T10:45:00"/>
    <n v="2.0499999999999545"/>
    <n v="-2.0499999999999545"/>
    <n v="964"/>
    <n v="-1976.1999999999562"/>
    <n v="168"/>
    <n v="-2144.1999999999562"/>
    <s v="No"/>
    <n v="5.4362238133119998E-3"/>
    <n v="197855.80000000005"/>
  </r>
  <r>
    <x v="26"/>
    <x v="392"/>
    <x v="0"/>
    <x v="2"/>
    <n v="288.8"/>
    <n v="286.85000000000002"/>
    <n v="291.5"/>
    <d v="1899-12-30T15:00:00"/>
    <n v="1.9499999999999886"/>
    <n v="2.6999999999999886"/>
    <n v="1013"/>
    <n v="2735.0999999999885"/>
    <n v="136"/>
    <n v="2599.0999999999885"/>
    <s v="Yes"/>
    <n v="6.7520775623268296E-3"/>
    <n v="202599.09999999998"/>
  </r>
  <r>
    <x v="1"/>
    <x v="392"/>
    <x v="0"/>
    <x v="0"/>
    <n v="1762"/>
    <n v="1770.2"/>
    <n v="1752"/>
    <d v="1899-12-30T15:00:00"/>
    <n v="8.2000000000000455"/>
    <n v="10"/>
    <n v="243"/>
    <n v="2430"/>
    <n v="197"/>
    <n v="2233"/>
    <s v="Yes"/>
    <n v="4.6538024971623402E-3"/>
    <n v="202233"/>
  </r>
  <r>
    <x v="4"/>
    <x v="392"/>
    <x v="10"/>
    <x v="1"/>
    <n v="335.8"/>
    <n v="334.8"/>
    <n v="339.2"/>
    <d v="1899-12-30T15:00:00"/>
    <n v="1"/>
    <n v="3.3999999999999773"/>
    <n v="1955"/>
    <n v="6646.9999999999554"/>
    <n v="304"/>
    <n v="6342.9999999999554"/>
    <s v="Yes"/>
    <n v="2.9779630732578899E-3"/>
    <n v="206342.99999999994"/>
  </r>
  <r>
    <x v="4"/>
    <x v="392"/>
    <x v="6"/>
    <x v="0"/>
    <n v="334.8"/>
    <n v="335.8"/>
    <n v="335.8"/>
    <d v="1899-12-30T12:15:00"/>
    <n v="1"/>
    <n v="-1"/>
    <n v="1955"/>
    <n v="-1955"/>
    <n v="302"/>
    <n v="-2257"/>
    <s v="No"/>
    <n v="2.9868578255675001E-3"/>
    <n v="197743"/>
  </r>
  <r>
    <x v="31"/>
    <x v="392"/>
    <x v="0"/>
    <x v="0"/>
    <n v="314.2"/>
    <n v="315.14999999999998"/>
    <n v="313.10000000000002"/>
    <d v="1899-12-30T15:00:00"/>
    <n v="0.94999999999998863"/>
    <n v="1.0999999999999659"/>
    <n v="2055"/>
    <n v="2260.49999999993"/>
    <n v="297"/>
    <n v="1963.49999999993"/>
    <s v="Yes"/>
    <n v="3.0235518777848099E-3"/>
    <n v="201963.49999999994"/>
  </r>
  <r>
    <x v="36"/>
    <x v="392"/>
    <x v="10"/>
    <x v="0"/>
    <n v="1265.1500000000001"/>
    <n v="1268.4000000000001"/>
    <n v="1268.4000000000001"/>
    <d v="1899-12-30T12:30:00"/>
    <n v="3.25"/>
    <n v="-3.25"/>
    <n v="611"/>
    <n v="-1985.75"/>
    <n v="357"/>
    <n v="-2342.75"/>
    <s v="No"/>
    <n v="2.5688653519345501E-3"/>
    <n v="197657.25"/>
  </r>
  <r>
    <x v="36"/>
    <x v="392"/>
    <x v="13"/>
    <x v="1"/>
    <n v="1268.4000000000001"/>
    <n v="1265.1500000000001"/>
    <n v="1265.1500000000001"/>
    <d v="1899-12-30T12:30:00"/>
    <n v="3.25"/>
    <n v="-3.25"/>
    <n v="611"/>
    <n v="-1985.75"/>
    <n v="357"/>
    <n v="-2342.75"/>
    <s v="No"/>
    <n v="2.5622831914222598E-3"/>
    <n v="197657.25"/>
  </r>
  <r>
    <x v="0"/>
    <x v="393"/>
    <x v="0"/>
    <x v="0"/>
    <n v="2696.55"/>
    <n v="2710"/>
    <n v="2685.4"/>
    <d v="1899-12-30T15:00:00"/>
    <n v="13.449999999999818"/>
    <n v="11.150000000000091"/>
    <n v="148"/>
    <n v="1650.2000000000135"/>
    <n v="184"/>
    <n v="1466.2000000000135"/>
    <s v="Yes"/>
    <n v="4.9878548515695301E-3"/>
    <n v="201466.2"/>
  </r>
  <r>
    <x v="31"/>
    <x v="393"/>
    <x v="0"/>
    <x v="0"/>
    <n v="313.25"/>
    <n v="314.7"/>
    <n v="312.25"/>
    <d v="1899-12-30T15:00:00"/>
    <n v="1.4499999999999886"/>
    <n v="1"/>
    <n v="1357"/>
    <n v="1357"/>
    <n v="196"/>
    <n v="1161"/>
    <s v="Yes"/>
    <n v="4.6288906624101797E-3"/>
    <n v="201161"/>
  </r>
  <r>
    <x v="28"/>
    <x v="393"/>
    <x v="0"/>
    <x v="0"/>
    <n v="339.7"/>
    <n v="341.4"/>
    <n v="338.95"/>
    <d v="1899-12-30T15:00:00"/>
    <n v="1.6999999999999886"/>
    <n v="0.75"/>
    <n v="1160"/>
    <n v="870"/>
    <n v="182"/>
    <n v="688"/>
    <s v="Yes"/>
    <n v="5.0044156608772096E-3"/>
    <n v="200688"/>
  </r>
  <r>
    <x v="12"/>
    <x v="393"/>
    <x v="0"/>
    <x v="0"/>
    <n v="160.5"/>
    <n v="161"/>
    <n v="161"/>
    <d v="1899-12-30T10:15:00"/>
    <n v="0.5"/>
    <n v="-0.5"/>
    <n v="3824"/>
    <n v="-1912"/>
    <n v="283"/>
    <n v="-2195"/>
    <s v="No"/>
    <n v="3.1152647975077898E-3"/>
    <n v="197805"/>
  </r>
  <r>
    <x v="12"/>
    <x v="393"/>
    <x v="9"/>
    <x v="1"/>
    <n v="161"/>
    <n v="160.5"/>
    <n v="160.5"/>
    <d v="1899-12-30T10:15:00"/>
    <n v="0.5"/>
    <n v="-0.5"/>
    <n v="3824"/>
    <n v="-1912"/>
    <n v="283"/>
    <n v="-2195"/>
    <s v="No"/>
    <n v="3.1055900621118002E-3"/>
    <n v="197805"/>
  </r>
  <r>
    <x v="37"/>
    <x v="393"/>
    <x v="0"/>
    <x v="0"/>
    <n v="302.2"/>
    <n v="304.89999999999998"/>
    <n v="302.85000000000002"/>
    <d v="1899-12-30T15:00:00"/>
    <n v="2.6999999999999886"/>
    <n v="-0.65000000000003411"/>
    <n v="734"/>
    <n v="-477.10000000002503"/>
    <n v="103"/>
    <n v="-580.10000000002503"/>
    <s v="No"/>
    <n v="8.93448047650559E-3"/>
    <n v="199419.89999999997"/>
  </r>
  <r>
    <x v="32"/>
    <x v="393"/>
    <x v="9"/>
    <x v="0"/>
    <n v="637"/>
    <n v="641.95000000000005"/>
    <n v="641.95000000000005"/>
    <d v="1899-12-30T11:30:00"/>
    <n v="4.9500000000000455"/>
    <n v="-4.9500000000000455"/>
    <n v="402"/>
    <n v="-1989.9000000000183"/>
    <n v="119"/>
    <n v="-2108.9000000000183"/>
    <s v="No"/>
    <n v="7.7708006279435596E-3"/>
    <n v="197891.09999999998"/>
  </r>
  <r>
    <x v="32"/>
    <x v="393"/>
    <x v="8"/>
    <x v="1"/>
    <n v="641.95000000000005"/>
    <n v="637"/>
    <n v="640.29999999999995"/>
    <d v="1899-12-30T15:00:00"/>
    <n v="4.9500000000000455"/>
    <n v="-1.6500000000000909"/>
    <n v="402"/>
    <n v="-663.30000000003656"/>
    <n v="119"/>
    <n v="-782.30000000003656"/>
    <s v="No"/>
    <n v="7.7108809097282396E-3"/>
    <n v="199217.69999999995"/>
  </r>
  <r>
    <x v="9"/>
    <x v="394"/>
    <x v="0"/>
    <x v="2"/>
    <n v="28751"/>
    <n v="28611"/>
    <n v="28846.95"/>
    <d v="1899-12-30T15:00:00"/>
    <n v="140"/>
    <n v="95.950000000000728"/>
    <n v="14"/>
    <n v="1343.3000000000102"/>
    <n v="186"/>
    <n v="1157.3000000000102"/>
    <s v="Yes"/>
    <n v="4.8693958471009704E-3"/>
    <n v="201157.30000000002"/>
  </r>
  <r>
    <x v="22"/>
    <x v="394"/>
    <x v="0"/>
    <x v="0"/>
    <n v="381.45"/>
    <n v="384"/>
    <n v="380.55"/>
    <d v="1899-12-30T15:00:00"/>
    <n v="2.5500000000000114"/>
    <n v="0.89999999999997726"/>
    <n v="777"/>
    <n v="699.29999999998233"/>
    <n v="137"/>
    <n v="562.29999999998233"/>
    <s v="Yes"/>
    <n v="6.68501769563511E-3"/>
    <n v="200562.3"/>
  </r>
  <r>
    <x v="33"/>
    <x v="395"/>
    <x v="10"/>
    <x v="0"/>
    <n v="175"/>
    <n v="176"/>
    <n v="176"/>
    <d v="1899-12-30T13:30:00"/>
    <n v="1"/>
    <n v="-1"/>
    <n v="1955"/>
    <n v="-1955"/>
    <n v="158"/>
    <n v="-2113"/>
    <s v="No"/>
    <n v="5.7142857142857099E-3"/>
    <n v="197887"/>
  </r>
  <r>
    <x v="33"/>
    <x v="395"/>
    <x v="11"/>
    <x v="1"/>
    <n v="176"/>
    <n v="175"/>
    <n v="175.95"/>
    <d v="1899-12-30T15:00:00"/>
    <n v="1"/>
    <n v="-5.0000000000011369E-2"/>
    <n v="1955"/>
    <n v="-97.750000000022226"/>
    <n v="159"/>
    <n v="-256.75000000002223"/>
    <s v="No"/>
    <n v="5.6818181818181802E-3"/>
    <n v="199743.24999999997"/>
  </r>
  <r>
    <x v="7"/>
    <x v="395"/>
    <x v="0"/>
    <x v="0"/>
    <n v="651"/>
    <n v="656.5"/>
    <n v="656.5"/>
    <d v="1899-12-30T10:30:00"/>
    <n v="5.5"/>
    <n v="-5.5"/>
    <n v="362"/>
    <n v="-1991"/>
    <n v="109"/>
    <n v="-2100"/>
    <s v="No"/>
    <n v="8.4485407066052197E-3"/>
    <n v="197900"/>
  </r>
  <r>
    <x v="7"/>
    <x v="395"/>
    <x v="6"/>
    <x v="1"/>
    <n v="656.5"/>
    <n v="651"/>
    <n v="659.65"/>
    <d v="1899-12-30T15:00:00"/>
    <n v="5.5"/>
    <n v="3.1499999999999773"/>
    <n v="362"/>
    <n v="1140.2999999999918"/>
    <n v="110"/>
    <n v="1030.2999999999918"/>
    <s v="Yes"/>
    <n v="8.3777608530083807E-3"/>
    <n v="201030.3"/>
  </r>
  <r>
    <x v="5"/>
    <x v="396"/>
    <x v="0"/>
    <x v="2"/>
    <n v="1426.15"/>
    <n v="1421.3"/>
    <n v="1425"/>
    <d v="1899-12-30T15:00:00"/>
    <n v="4.8500000000001364"/>
    <n v="-1.1500000000000909"/>
    <n v="410"/>
    <n v="-471.50000000003729"/>
    <n v="269"/>
    <n v="-740.50000000003729"/>
    <s v="No"/>
    <n v="3.4007642954809402E-3"/>
    <n v="199259.49999999997"/>
  </r>
  <r>
    <x v="27"/>
    <x v="396"/>
    <x v="0"/>
    <x v="2"/>
    <n v="9319.5"/>
    <n v="9226"/>
    <n v="9434.7999999999993"/>
    <d v="1899-12-30T15:00:00"/>
    <n v="93.5"/>
    <n v="115.29999999999927"/>
    <n v="21"/>
    <n v="2421.2999999999847"/>
    <n v="91"/>
    <n v="2330.2999999999847"/>
    <s v="Yes"/>
    <n v="1.00327270776329E-2"/>
    <n v="202330.3"/>
  </r>
  <r>
    <x v="33"/>
    <x v="396"/>
    <x v="9"/>
    <x v="3"/>
    <n v="177.3"/>
    <n v="178.4"/>
    <n v="174.7"/>
    <d v="1899-12-30T15:00:00"/>
    <n v="1.0999999999999943"/>
    <n v="2.6000000000000227"/>
    <n v="1780"/>
    <n v="4628.00000000004"/>
    <n v="145"/>
    <n v="4483.00000000004"/>
    <s v="Yes"/>
    <n v="6.2041737168640398E-3"/>
    <n v="204483.00000000003"/>
  </r>
  <r>
    <x v="33"/>
    <x v="396"/>
    <x v="9"/>
    <x v="2"/>
    <n v="178.4"/>
    <n v="177.3"/>
    <n v="177.3"/>
    <d v="1899-12-30T10:15:00"/>
    <n v="1.0999999999999943"/>
    <n v="-1.0999999999999943"/>
    <n v="1780"/>
    <n v="-1957.99999999999"/>
    <n v="146"/>
    <n v="-2103.99999999999"/>
    <s v="No"/>
    <n v="6.16591928251118E-3"/>
    <n v="197896"/>
  </r>
  <r>
    <x v="38"/>
    <x v="397"/>
    <x v="3"/>
    <x v="3"/>
    <n v="361.3"/>
    <n v="362.95"/>
    <n v="361.8"/>
    <d v="1899-12-30T15:00:00"/>
    <n v="1.6499999999999773"/>
    <n v="-0.5"/>
    <n v="1195"/>
    <n v="-597.5"/>
    <n v="199"/>
    <n v="-796.5"/>
    <s v="No"/>
    <n v="4.5668419595902999E-3"/>
    <n v="199203.5"/>
  </r>
  <r>
    <x v="38"/>
    <x v="397"/>
    <x v="3"/>
    <x v="2"/>
    <n v="362.95"/>
    <n v="361.3"/>
    <n v="361.3"/>
    <d v="1899-12-30T10:45:00"/>
    <n v="1.6499999999999773"/>
    <n v="-1.6499999999999773"/>
    <n v="1195"/>
    <n v="-1971.7499999999727"/>
    <n v="200"/>
    <n v="-2171.7499999999727"/>
    <s v="No"/>
    <n v="4.5460807273728504E-3"/>
    <n v="197828.25000000003"/>
  </r>
  <r>
    <x v="8"/>
    <x v="397"/>
    <x v="5"/>
    <x v="2"/>
    <n v="652.79999999999995"/>
    <n v="647.4"/>
    <n v="647.4"/>
    <d v="1899-12-30T11:00:00"/>
    <n v="5.3999999999999773"/>
    <n v="-5.3999999999999773"/>
    <n v="368"/>
    <n v="-1987.1999999999916"/>
    <n v="111"/>
    <n v="-2098.1999999999916"/>
    <s v="No"/>
    <n v="8.2720588235293806E-3"/>
    <n v="197901.80000000002"/>
  </r>
  <r>
    <x v="8"/>
    <x v="397"/>
    <x v="5"/>
    <x v="3"/>
    <n v="647.4"/>
    <n v="652.79999999999995"/>
    <n v="645.25"/>
    <d v="1899-12-30T15:00:00"/>
    <n v="5.3999999999999773"/>
    <n v="2.1499999999999773"/>
    <n v="368"/>
    <n v="791.19999999999163"/>
    <n v="110"/>
    <n v="681.19999999999163"/>
    <s v="Yes"/>
    <n v="8.3410565338275806E-3"/>
    <n v="200681.19999999998"/>
  </r>
  <r>
    <x v="22"/>
    <x v="397"/>
    <x v="0"/>
    <x v="0"/>
    <n v="366.7"/>
    <n v="368.95"/>
    <n v="368.95"/>
    <d v="1899-12-30T10:45:00"/>
    <n v="2.25"/>
    <n v="-2.25"/>
    <n v="879"/>
    <n v="-1977.75"/>
    <n v="149"/>
    <n v="-2126.75"/>
    <s v="No"/>
    <n v="6.1358058358331096E-3"/>
    <n v="197873.25"/>
  </r>
  <r>
    <x v="22"/>
    <x v="397"/>
    <x v="3"/>
    <x v="1"/>
    <n v="368.95"/>
    <n v="366.7"/>
    <n v="367.5"/>
    <d v="1899-12-30T15:00:00"/>
    <n v="2.25"/>
    <n v="-1.4499999999999886"/>
    <n v="879"/>
    <n v="-1274.54999999999"/>
    <n v="149"/>
    <n v="-1423.54999999999"/>
    <s v="No"/>
    <n v="6.09838731535438E-3"/>
    <n v="198576.45"/>
  </r>
  <r>
    <x v="21"/>
    <x v="397"/>
    <x v="0"/>
    <x v="0"/>
    <n v="2084.65"/>
    <n v="2090.9499999999998"/>
    <n v="2076.6"/>
    <d v="1899-12-30T15:00:00"/>
    <n v="6.2999999999997272"/>
    <n v="8.0500000000001819"/>
    <n v="316"/>
    <n v="2543.8000000000575"/>
    <n v="303"/>
    <n v="2240.8000000000575"/>
    <s v="Yes"/>
    <n v="3.0220900390951601E-3"/>
    <n v="202240.80000000005"/>
  </r>
  <r>
    <x v="34"/>
    <x v="397"/>
    <x v="2"/>
    <x v="2"/>
    <n v="241.35"/>
    <n v="238.85"/>
    <n v="238.85"/>
    <d v="1899-12-30T11:45:00"/>
    <n v="2.5"/>
    <n v="-2.5"/>
    <n v="792"/>
    <n v="-1980"/>
    <n v="88"/>
    <n v="-2068"/>
    <s v="No"/>
    <n v="1.0358400662937599E-2"/>
    <n v="197932"/>
  </r>
  <r>
    <x v="34"/>
    <x v="397"/>
    <x v="2"/>
    <x v="3"/>
    <n v="238.85"/>
    <n v="241.35"/>
    <n v="236.6"/>
    <d v="1899-12-30T15:00:00"/>
    <n v="2.5"/>
    <n v="2.25"/>
    <n v="792"/>
    <n v="1782"/>
    <n v="87"/>
    <n v="1695"/>
    <s v="Yes"/>
    <n v="1.04668201800293E-2"/>
    <n v="201695"/>
  </r>
  <r>
    <x v="28"/>
    <x v="397"/>
    <x v="0"/>
    <x v="2"/>
    <n v="380"/>
    <n v="374.8"/>
    <n v="400.5"/>
    <d v="1899-12-30T15:00:00"/>
    <n v="5.1999999999999886"/>
    <n v="20.5"/>
    <n v="382"/>
    <n v="7831"/>
    <n v="69"/>
    <n v="7762"/>
    <s v="Yes"/>
    <n v="1.36842105263158E-2"/>
    <n v="207762"/>
  </r>
  <r>
    <x v="16"/>
    <x v="398"/>
    <x v="0"/>
    <x v="0"/>
    <n v="381.25"/>
    <n v="384.5"/>
    <n v="384.5"/>
    <d v="1899-12-30T11:00:00"/>
    <n v="3.25"/>
    <n v="-3.25"/>
    <n v="611"/>
    <n v="-1985.75"/>
    <n v="108"/>
    <n v="-2093.75"/>
    <s v="No"/>
    <n v="8.5245901639344306E-3"/>
    <n v="197906.25"/>
  </r>
  <r>
    <x v="16"/>
    <x v="398"/>
    <x v="5"/>
    <x v="1"/>
    <n v="384.5"/>
    <n v="381.25"/>
    <n v="381.25"/>
    <d v="1899-12-30T11:00:00"/>
    <n v="3.25"/>
    <n v="-3.25"/>
    <n v="611"/>
    <n v="-1985.75"/>
    <n v="108"/>
    <n v="-2093.75"/>
    <s v="No"/>
    <n v="8.4525357607282206E-3"/>
    <n v="197906.25"/>
  </r>
  <r>
    <x v="34"/>
    <x v="398"/>
    <x v="9"/>
    <x v="1"/>
    <n v="237.3"/>
    <n v="235.8"/>
    <n v="240.4"/>
    <d v="1899-12-30T15:00:00"/>
    <n v="1.5"/>
    <n v="3.0999999999999943"/>
    <n v="1313"/>
    <n v="4070.2999999999925"/>
    <n v="145"/>
    <n v="3925.2999999999925"/>
    <s v="Yes"/>
    <n v="6.3211125158027801E-3"/>
    <n v="203925.3"/>
  </r>
  <r>
    <x v="34"/>
    <x v="398"/>
    <x v="0"/>
    <x v="0"/>
    <n v="235.8"/>
    <n v="237.3"/>
    <n v="237.3"/>
    <d v="1899-12-30T10:15:00"/>
    <n v="1.5"/>
    <n v="-1.5"/>
    <n v="1313"/>
    <n v="-1969.5"/>
    <n v="143"/>
    <n v="-2112.5"/>
    <s v="No"/>
    <n v="6.3613231552162803E-3"/>
    <n v="197887.5"/>
  </r>
  <r>
    <x v="5"/>
    <x v="398"/>
    <x v="0"/>
    <x v="0"/>
    <n v="1407.2"/>
    <n v="1414.2"/>
    <n v="1414.2"/>
    <d v="1899-12-30T12:00:00"/>
    <n v="7"/>
    <n v="-7"/>
    <n v="284"/>
    <n v="-1988"/>
    <n v="185"/>
    <n v="-2173"/>
    <s v="No"/>
    <n v="4.9744172825469E-3"/>
    <n v="197827"/>
  </r>
  <r>
    <x v="5"/>
    <x v="398"/>
    <x v="14"/>
    <x v="1"/>
    <n v="1414.2"/>
    <n v="1407.2"/>
    <n v="1407.2"/>
    <d v="1899-12-30T12:30:00"/>
    <n v="7"/>
    <n v="-7"/>
    <n v="284"/>
    <n v="-1988"/>
    <n v="185"/>
    <n v="-2173"/>
    <s v="No"/>
    <n v="4.9497949370668898E-3"/>
    <n v="197827"/>
  </r>
  <r>
    <x v="36"/>
    <x v="398"/>
    <x v="6"/>
    <x v="0"/>
    <n v="1275"/>
    <n v="1279.95"/>
    <n v="1279.95"/>
    <d v="1899-12-30T15:00:00"/>
    <n v="4.9500000000000455"/>
    <n v="-4.9500000000000455"/>
    <n v="402"/>
    <n v="-1989.9000000000183"/>
    <n v="237"/>
    <n v="-2226.9000000000183"/>
    <s v="No"/>
    <n v="3.8823529411765099E-3"/>
    <n v="197773.09999999998"/>
  </r>
  <r>
    <x v="32"/>
    <x v="398"/>
    <x v="0"/>
    <x v="0"/>
    <n v="622.70000000000005"/>
    <n v="626"/>
    <n v="626"/>
    <d v="1899-12-30T11:15:00"/>
    <n v="3.2999999999999545"/>
    <n v="-3.2999999999999545"/>
    <n v="601"/>
    <n v="-1983.2999999999727"/>
    <n v="173"/>
    <n v="-2156.2999999999729"/>
    <s v="No"/>
    <n v="5.29950216797809E-3"/>
    <n v="197843.70000000004"/>
  </r>
  <r>
    <x v="32"/>
    <x v="398"/>
    <x v="7"/>
    <x v="1"/>
    <n v="626"/>
    <n v="622.70000000000005"/>
    <n v="639.65"/>
    <d v="1899-12-30T15:00:00"/>
    <n v="3.2999999999999545"/>
    <n v="13.649999999999977"/>
    <n v="601"/>
    <n v="8203.6499999999869"/>
    <n v="175"/>
    <n v="8028.6499999999869"/>
    <s v="Yes"/>
    <n v="5.2715654952076004E-3"/>
    <n v="208028.65"/>
  </r>
  <r>
    <x v="0"/>
    <x v="399"/>
    <x v="6"/>
    <x v="2"/>
    <n v="2737.95"/>
    <n v="2720"/>
    <n v="2720"/>
    <d v="1899-12-30T10:30:00"/>
    <n v="17.949999999999818"/>
    <n v="-17.949999999999818"/>
    <n v="111"/>
    <n v="-1992.4499999999798"/>
    <n v="140"/>
    <n v="-2132.4499999999798"/>
    <s v="No"/>
    <n v="6.5559999269525797E-3"/>
    <n v="197867.55000000002"/>
  </r>
  <r>
    <x v="0"/>
    <x v="399"/>
    <x v="6"/>
    <x v="3"/>
    <n v="2720"/>
    <n v="2737.95"/>
    <n v="2737.95"/>
    <d v="1899-12-30T15:00:00"/>
    <n v="17.949999999999818"/>
    <n v="-17.949999999999818"/>
    <n v="111"/>
    <n v="-1992.4499999999798"/>
    <n v="140"/>
    <n v="-2132.4499999999798"/>
    <s v="No"/>
    <n v="6.5992647058822898E-3"/>
    <n v="197867.55000000002"/>
  </r>
  <r>
    <x v="17"/>
    <x v="399"/>
    <x v="6"/>
    <x v="2"/>
    <n v="3232.85"/>
    <n v="3221.2"/>
    <n v="3255.15"/>
    <d v="1899-12-30T15:00:00"/>
    <n v="11.650000000000091"/>
    <n v="22.300000000000182"/>
    <n v="171"/>
    <n v="3813.3000000000311"/>
    <n v="256"/>
    <n v="3557.3000000000311"/>
    <s v="Yes"/>
    <n v="3.6036314706837901E-3"/>
    <n v="203557.30000000002"/>
  </r>
  <r>
    <x v="39"/>
    <x v="399"/>
    <x v="3"/>
    <x v="2"/>
    <n v="202"/>
    <n v="199.7"/>
    <n v="199.7"/>
    <d v="1899-12-30T10:45:00"/>
    <n v="2.3000000000000114"/>
    <n v="-2.3000000000000114"/>
    <n v="860"/>
    <n v="-1978.0000000000098"/>
    <n v="80"/>
    <n v="-2058.00000000001"/>
    <s v="No"/>
    <n v="1.13861386138614E-2"/>
    <n v="197942"/>
  </r>
  <r>
    <x v="39"/>
    <x v="399"/>
    <x v="3"/>
    <x v="3"/>
    <n v="199.7"/>
    <n v="202"/>
    <n v="202"/>
    <d v="1899-12-30T14:45:00"/>
    <n v="2.3000000000000114"/>
    <n v="-2.3000000000000114"/>
    <n v="860"/>
    <n v="-1978.0000000000098"/>
    <n v="80"/>
    <n v="-2058.00000000001"/>
    <s v="No"/>
    <n v="1.15172759138709E-2"/>
    <n v="197942"/>
  </r>
  <r>
    <x v="36"/>
    <x v="400"/>
    <x v="0"/>
    <x v="0"/>
    <n v="1279"/>
    <n v="1283.4000000000001"/>
    <n v="1272"/>
    <d v="1899-12-30T15:00:00"/>
    <n v="4.4000000000000909"/>
    <n v="7"/>
    <n v="452"/>
    <n v="3164"/>
    <n v="266"/>
    <n v="2898"/>
    <s v="Yes"/>
    <n v="3.44018764659898E-3"/>
    <n v="202898"/>
  </r>
  <r>
    <x v="15"/>
    <x v="400"/>
    <x v="3"/>
    <x v="2"/>
    <n v="774.9"/>
    <n v="771.15"/>
    <n v="771.15"/>
    <d v="1899-12-30T10:45:00"/>
    <n v="3.75"/>
    <n v="-3.75"/>
    <n v="530"/>
    <n v="-1987.5"/>
    <n v="189"/>
    <n v="-2176.5"/>
    <s v="No"/>
    <n v="4.8393341076267901E-3"/>
    <n v="197823.5"/>
  </r>
  <r>
    <x v="15"/>
    <x v="400"/>
    <x v="3"/>
    <x v="3"/>
    <n v="771.15"/>
    <n v="774.9"/>
    <n v="745.45"/>
    <d v="1899-12-30T15:00:00"/>
    <n v="3.75"/>
    <n v="25.699999999999932"/>
    <n v="530"/>
    <n v="13620.999999999964"/>
    <n v="185"/>
    <n v="13435.999999999964"/>
    <s v="Yes"/>
    <n v="4.8628671464695603E-3"/>
    <n v="213435.99999999997"/>
  </r>
  <r>
    <x v="25"/>
    <x v="401"/>
    <x v="13"/>
    <x v="2"/>
    <n v="1069.95"/>
    <n v="1063.75"/>
    <n v="1077.5999999999999"/>
    <d v="1899-12-30T15:00:00"/>
    <n v="6.2000000000000455"/>
    <n v="7.6499999999998636"/>
    <n v="321"/>
    <n v="2455.649999999956"/>
    <n v="159"/>
    <n v="2296.649999999956"/>
    <s v="Yes"/>
    <n v="5.7946633020235002E-3"/>
    <n v="202296.64999999997"/>
  </r>
  <r>
    <x v="27"/>
    <x v="401"/>
    <x v="11"/>
    <x v="3"/>
    <n v="8870.0499999999993"/>
    <n v="8935.5"/>
    <n v="8873.5"/>
    <d v="1899-12-30T15:00:00"/>
    <n v="65.450000000000728"/>
    <n v="-3.4500000000007276"/>
    <n v="30"/>
    <n v="-103.50000000002183"/>
    <n v="123"/>
    <n v="-226.50000000002183"/>
    <s v="No"/>
    <n v="7.3787633666101901E-3"/>
    <n v="199773.49999999997"/>
  </r>
  <r>
    <x v="27"/>
    <x v="401"/>
    <x v="11"/>
    <x v="2"/>
    <n v="8935.5"/>
    <n v="8870.0499999999993"/>
    <n v="8870.0499999999993"/>
    <d v="1899-12-30T13:30:00"/>
    <n v="65.450000000000728"/>
    <n v="-65.450000000000728"/>
    <n v="30"/>
    <n v="-1963.5000000000218"/>
    <n v="123"/>
    <n v="-2086.5000000000218"/>
    <s v="No"/>
    <n v="7.3247160203682802E-3"/>
    <n v="197913.49999999997"/>
  </r>
  <r>
    <x v="15"/>
    <x v="401"/>
    <x v="0"/>
    <x v="2"/>
    <n v="764"/>
    <n v="754.55"/>
    <n v="763.65"/>
    <d v="1899-12-30T15:00:00"/>
    <n v="9.4500000000000455"/>
    <n v="-0.35000000000002274"/>
    <n v="211"/>
    <n v="-73.850000000004798"/>
    <n v="75"/>
    <n v="-148.8500000000048"/>
    <s v="No"/>
    <n v="1.2369109947643999E-2"/>
    <n v="199851.15"/>
  </r>
  <r>
    <x v="3"/>
    <x v="402"/>
    <x v="17"/>
    <x v="0"/>
    <n v="635.45000000000005"/>
    <n v="639.6"/>
    <n v="637.70000000000005"/>
    <d v="1899-12-30T15:00:00"/>
    <n v="4.1499999999999773"/>
    <n v="-2.25"/>
    <n v="479"/>
    <n v="-1077.75"/>
    <n v="141"/>
    <n v="-1218.75"/>
    <s v="No"/>
    <n v="6.5308049413800896E-3"/>
    <n v="198781.25"/>
  </r>
  <r>
    <x v="29"/>
    <x v="402"/>
    <x v="2"/>
    <x v="0"/>
    <n v="373.4"/>
    <n v="375.75"/>
    <n v="371.7"/>
    <d v="1899-12-30T15:00:00"/>
    <n v="2.3500000000000227"/>
    <n v="1.6999999999999886"/>
    <n v="842"/>
    <n v="1431.3999999999905"/>
    <n v="145"/>
    <n v="1286.3999999999905"/>
    <s v="Yes"/>
    <n v="6.2935190144617599E-3"/>
    <n v="201286.39999999999"/>
  </r>
  <r>
    <x v="38"/>
    <x v="402"/>
    <x v="10"/>
    <x v="3"/>
    <n v="348.55"/>
    <n v="354.95"/>
    <n v="348.85"/>
    <d v="1899-12-30T15:00:00"/>
    <n v="6.3999999999999773"/>
    <n v="-0.30000000000001137"/>
    <n v="311"/>
    <n v="-93.300000000003536"/>
    <n v="50"/>
    <n v="-143.30000000000354"/>
    <s v="No"/>
    <n v="1.8361784535934501E-2"/>
    <n v="199856.69999999998"/>
  </r>
  <r>
    <x v="38"/>
    <x v="402"/>
    <x v="10"/>
    <x v="2"/>
    <n v="354.95"/>
    <n v="348.55"/>
    <n v="348.55"/>
    <d v="1899-12-30T12:15:00"/>
    <n v="6.3999999999999773"/>
    <n v="-6.3999999999999773"/>
    <n v="311"/>
    <n v="-1990.3999999999928"/>
    <n v="51"/>
    <n v="-2041.3999999999928"/>
    <s v="No"/>
    <n v="1.8030708550499999E-2"/>
    <n v="197958.6"/>
  </r>
  <r>
    <x v="26"/>
    <x v="402"/>
    <x v="5"/>
    <x v="0"/>
    <n v="272.5"/>
    <n v="273.89999999999998"/>
    <n v="273.89999999999998"/>
    <d v="1899-12-30T11:30:00"/>
    <n v="1.3999999999999773"/>
    <n v="-1.3999999999999773"/>
    <n v="1405"/>
    <n v="-1966.9999999999682"/>
    <n v="177"/>
    <n v="-2143.9999999999682"/>
    <s v="No"/>
    <n v="5.1376146788989999E-3"/>
    <n v="197856.00000000003"/>
  </r>
  <r>
    <x v="26"/>
    <x v="402"/>
    <x v="8"/>
    <x v="1"/>
    <n v="273.89999999999998"/>
    <n v="272.5"/>
    <n v="272.5"/>
    <d v="1899-12-30T11:30:00"/>
    <n v="1.3999999999999773"/>
    <n v="-1.3999999999999773"/>
    <n v="1405"/>
    <n v="-1966.9999999999682"/>
    <n v="177"/>
    <n v="-2143.9999999999682"/>
    <s v="No"/>
    <n v="5.1113545089447902E-3"/>
    <n v="197856.00000000003"/>
  </r>
  <r>
    <x v="23"/>
    <x v="402"/>
    <x v="0"/>
    <x v="0"/>
    <n v="1012.4"/>
    <n v="1027.05"/>
    <n v="1027.05"/>
    <d v="1899-12-30T15:00:00"/>
    <n v="14.649999999999977"/>
    <n v="-14.649999999999977"/>
    <n v="136"/>
    <n v="-1992.3999999999969"/>
    <n v="64"/>
    <n v="-2056.3999999999969"/>
    <s v="No"/>
    <n v="1.4470564994073501E-2"/>
    <n v="197943.6"/>
  </r>
  <r>
    <x v="2"/>
    <x v="402"/>
    <x v="12"/>
    <x v="1"/>
    <n v="1844.45"/>
    <n v="1832.05"/>
    <n v="1852"/>
    <d v="1899-12-30T15:00:00"/>
    <n v="12.400000000000091"/>
    <n v="7.5499999999999545"/>
    <n v="160"/>
    <n v="1207.9999999999927"/>
    <n v="137"/>
    <n v="1070.9999999999927"/>
    <s v="Yes"/>
    <n v="6.7228713166527102E-3"/>
    <n v="201071"/>
  </r>
  <r>
    <x v="2"/>
    <x v="402"/>
    <x v="6"/>
    <x v="0"/>
    <n v="1832.05"/>
    <n v="1844.45"/>
    <n v="1844.45"/>
    <d v="1899-12-30T14:15:00"/>
    <n v="12.400000000000091"/>
    <n v="-12.400000000000091"/>
    <n v="160"/>
    <n v="-1984.0000000000146"/>
    <n v="136"/>
    <n v="-2120.0000000000146"/>
    <s v="No"/>
    <n v="6.7683742255943303E-3"/>
    <n v="197880"/>
  </r>
  <r>
    <x v="31"/>
    <x v="402"/>
    <x v="6"/>
    <x v="0"/>
    <n v="309.75"/>
    <n v="311.7"/>
    <n v="311.7"/>
    <d v="1899-12-30T11:00:00"/>
    <n v="1.9499999999999886"/>
    <n v="-1.9499999999999886"/>
    <n v="1013"/>
    <n v="-1975.3499999999885"/>
    <n v="145"/>
    <n v="-2120.3499999999885"/>
    <s v="No"/>
    <n v="6.2953995157384599E-3"/>
    <n v="197879.65000000002"/>
  </r>
  <r>
    <x v="31"/>
    <x v="402"/>
    <x v="5"/>
    <x v="1"/>
    <n v="311.7"/>
    <n v="309.75"/>
    <n v="309.75"/>
    <d v="1899-12-30T13:45:00"/>
    <n v="1.9499999999999886"/>
    <n v="-1.9499999999999886"/>
    <n v="1013"/>
    <n v="-1975.3499999999885"/>
    <n v="145"/>
    <n v="-2120.3499999999885"/>
    <s v="No"/>
    <n v="6.2560153994224901E-3"/>
    <n v="197879.65000000002"/>
  </r>
  <r>
    <x v="10"/>
    <x v="402"/>
    <x v="0"/>
    <x v="0"/>
    <n v="4155.6000000000004"/>
    <n v="4199.2"/>
    <n v="4169.75"/>
    <d v="1899-12-30T15:00:00"/>
    <n v="43.599999999999454"/>
    <n v="-14.149999999999636"/>
    <n v="45"/>
    <n v="-636.74999999998363"/>
    <n v="87"/>
    <n v="-723.74999999998363"/>
    <s v="No"/>
    <n v="1.04918663971507E-2"/>
    <n v="199276.25000000003"/>
  </r>
  <r>
    <x v="35"/>
    <x v="403"/>
    <x v="16"/>
    <x v="3"/>
    <n v="599.20000000000005"/>
    <n v="606.6"/>
    <n v="599.5"/>
    <d v="1899-12-30T15:00:00"/>
    <n v="7.3999999999999773"/>
    <n v="-0.29999999999995453"/>
    <n v="269"/>
    <n v="-80.699999999987767"/>
    <n v="75"/>
    <n v="-155.69999999998777"/>
    <s v="No"/>
    <n v="1.23497997329773E-2"/>
    <n v="199844.30000000002"/>
  </r>
  <r>
    <x v="35"/>
    <x v="403"/>
    <x v="16"/>
    <x v="2"/>
    <n v="606.6"/>
    <n v="599.20000000000005"/>
    <n v="599.20000000000005"/>
    <d v="1899-12-30T12:45:00"/>
    <n v="7.3999999999999773"/>
    <n v="-7.3999999999999773"/>
    <n v="269"/>
    <n v="-1990.599999999994"/>
    <n v="75"/>
    <n v="-2065.599999999994"/>
    <s v="No"/>
    <n v="1.2199142762940899E-2"/>
    <n v="197934.4"/>
  </r>
  <r>
    <x v="8"/>
    <x v="404"/>
    <x v="17"/>
    <x v="3"/>
    <n v="659.3"/>
    <n v="667"/>
    <n v="665.8"/>
    <d v="1899-12-30T15:00:00"/>
    <n v="7.7000000000000455"/>
    <n v="-6.5"/>
    <n v="258"/>
    <n v="-1677"/>
    <n v="79"/>
    <n v="-1756"/>
    <s v="No"/>
    <n v="1.16790535416351E-2"/>
    <n v="198244"/>
  </r>
  <r>
    <x v="8"/>
    <x v="404"/>
    <x v="17"/>
    <x v="2"/>
    <n v="667"/>
    <n v="659.3"/>
    <n v="659.3"/>
    <d v="1899-12-30T13:45:00"/>
    <n v="7.7000000000000455"/>
    <n v="-7.7000000000000455"/>
    <n v="258"/>
    <n v="-1986.6000000000117"/>
    <n v="79"/>
    <n v="-2065.6000000000117"/>
    <s v="No"/>
    <n v="1.1544227886056999E-2"/>
    <n v="197934.4"/>
  </r>
  <r>
    <x v="18"/>
    <x v="404"/>
    <x v="0"/>
    <x v="2"/>
    <n v="2584.25"/>
    <n v="2551.75"/>
    <n v="2634.3"/>
    <d v="1899-12-30T15:00:00"/>
    <n v="32.5"/>
    <n v="50.050000000000182"/>
    <n v="61"/>
    <n v="3053.0500000000111"/>
    <n v="74"/>
    <n v="2979.0500000000111"/>
    <s v="Yes"/>
    <n v="1.2576182644867999E-2"/>
    <n v="202979.05000000002"/>
  </r>
  <r>
    <x v="17"/>
    <x v="404"/>
    <x v="0"/>
    <x v="2"/>
    <n v="3231.05"/>
    <n v="3185.3"/>
    <n v="3324"/>
    <d v="1899-12-30T15:00:00"/>
    <n v="45.75"/>
    <n v="92.949999999999818"/>
    <n v="43"/>
    <n v="3996.8499999999922"/>
    <n v="65"/>
    <n v="3931.8499999999922"/>
    <s v="Yes"/>
    <n v="1.4159483759149501E-2"/>
    <n v="203931.85"/>
  </r>
  <r>
    <x v="1"/>
    <x v="404"/>
    <x v="9"/>
    <x v="2"/>
    <n v="1624.65"/>
    <n v="1613.5"/>
    <n v="1641"/>
    <d v="1899-12-30T15:00:00"/>
    <n v="11.150000000000091"/>
    <n v="16.349999999999909"/>
    <n v="179"/>
    <n v="2926.6499999999837"/>
    <n v="135"/>
    <n v="2791.6499999999837"/>
    <s v="Yes"/>
    <n v="6.8630166497400001E-3"/>
    <n v="202791.65"/>
  </r>
  <r>
    <x v="13"/>
    <x v="404"/>
    <x v="9"/>
    <x v="2"/>
    <n v="1272.05"/>
    <n v="1264.2"/>
    <n v="1278.95"/>
    <d v="1899-12-30T15:00:00"/>
    <n v="7.8499999999999091"/>
    <n v="6.9000000000000909"/>
    <n v="254"/>
    <n v="1752.6000000000231"/>
    <n v="150"/>
    <n v="1602.6000000000231"/>
    <s v="Yes"/>
    <n v="6.1711410714986904E-3"/>
    <n v="201602.60000000003"/>
  </r>
  <r>
    <x v="7"/>
    <x v="404"/>
    <x v="0"/>
    <x v="2"/>
    <n v="713.45"/>
    <n v="705.45"/>
    <n v="714.8"/>
    <d v="1899-12-30T15:00:00"/>
    <n v="8"/>
    <n v="1.3499999999999091"/>
    <n v="249"/>
    <n v="336.14999999997735"/>
    <n v="82"/>
    <n v="254.14999999997735"/>
    <s v="Yes"/>
    <n v="1.1213119349639099E-2"/>
    <n v="200254.14999999997"/>
  </r>
  <r>
    <x v="22"/>
    <x v="405"/>
    <x v="10"/>
    <x v="1"/>
    <n v="375.4"/>
    <n v="373.4"/>
    <n v="373.4"/>
    <d v="1899-12-30T12:15:00"/>
    <n v="2"/>
    <n v="-2"/>
    <n v="988"/>
    <n v="-1976"/>
    <n v="171"/>
    <n v="-2147"/>
    <s v="No"/>
    <n v="5.3276505061267999E-3"/>
    <n v="197853"/>
  </r>
  <r>
    <x v="22"/>
    <x v="405"/>
    <x v="0"/>
    <x v="0"/>
    <n v="373.4"/>
    <n v="375.4"/>
    <n v="375.4"/>
    <d v="1899-12-30T12:15:00"/>
    <n v="2"/>
    <n v="-2"/>
    <n v="988"/>
    <n v="-1976"/>
    <n v="171"/>
    <n v="-2147"/>
    <s v="No"/>
    <n v="5.3561863952865602E-3"/>
    <n v="197853"/>
  </r>
  <r>
    <x v="4"/>
    <x v="405"/>
    <x v="6"/>
    <x v="2"/>
    <n v="334"/>
    <n v="330.4"/>
    <n v="332.9"/>
    <d v="1899-12-30T15:00:00"/>
    <n v="3.6000000000000227"/>
    <n v="-1.1000000000000227"/>
    <n v="552"/>
    <n v="-607.20000000001255"/>
    <n v="85"/>
    <n v="-692.20000000001255"/>
    <s v="No"/>
    <n v="1.0778443113772501E-2"/>
    <n v="199307.8"/>
  </r>
  <r>
    <x v="5"/>
    <x v="405"/>
    <x v="14"/>
    <x v="0"/>
    <n v="736.05"/>
    <n v="739.85"/>
    <n v="730.15"/>
    <d v="1899-12-30T15:00:00"/>
    <n v="3.8000000000000682"/>
    <n v="5.8999999999999773"/>
    <n v="523"/>
    <n v="3085.699999999988"/>
    <n v="177"/>
    <n v="2908.699999999988"/>
    <s v="Yes"/>
    <n v="5.1626927518511898E-3"/>
    <n v="202908.69999999998"/>
  </r>
  <r>
    <x v="38"/>
    <x v="406"/>
    <x v="4"/>
    <x v="0"/>
    <n v="342.7"/>
    <n v="344.45"/>
    <n v="338.05"/>
    <d v="1899-12-30T15:00:00"/>
    <n v="1.75"/>
    <n v="4.6499999999999773"/>
    <n v="1128"/>
    <n v="5245.1999999999744"/>
    <n v="177"/>
    <n v="5068.1999999999744"/>
    <s v="Yes"/>
    <n v="5.1065071491100096E-3"/>
    <n v="205068.19999999998"/>
  </r>
  <r>
    <x v="8"/>
    <x v="406"/>
    <x v="13"/>
    <x v="1"/>
    <n v="670"/>
    <n v="665.2"/>
    <n v="665.2"/>
    <d v="1899-12-30T14:15:00"/>
    <n v="4.7999999999999545"/>
    <n v="-4.7999999999999545"/>
    <n v="414"/>
    <n v="-1987.1999999999812"/>
    <n v="128"/>
    <n v="-2115.1999999999812"/>
    <s v="No"/>
    <n v="7.16417910447754E-3"/>
    <n v="197884.80000000002"/>
  </r>
  <r>
    <x v="8"/>
    <x v="406"/>
    <x v="0"/>
    <x v="0"/>
    <n v="665.2"/>
    <n v="670"/>
    <n v="670"/>
    <d v="1899-12-30T12:30:00"/>
    <n v="4.7999999999999545"/>
    <n v="-4.7999999999999545"/>
    <n v="414"/>
    <n v="-1987.1999999999812"/>
    <n v="128"/>
    <n v="-2115.1999999999812"/>
    <s v="No"/>
    <n v="7.2158749248345698E-3"/>
    <n v="197884.80000000002"/>
  </r>
  <r>
    <x v="18"/>
    <x v="406"/>
    <x v="1"/>
    <x v="0"/>
    <n v="2530.1999999999998"/>
    <n v="2550.9499999999998"/>
    <n v="2517.65"/>
    <d v="1899-12-30T15:00:00"/>
    <n v="20.75"/>
    <n v="12.549999999999727"/>
    <n v="96"/>
    <n v="1204.7999999999738"/>
    <n v="112"/>
    <n v="1092.7999999999738"/>
    <s v="Yes"/>
    <n v="8.2009327325903107E-3"/>
    <n v="201092.8"/>
  </r>
  <r>
    <x v="21"/>
    <x v="406"/>
    <x v="0"/>
    <x v="0"/>
    <n v="2034.35"/>
    <n v="2037.5"/>
    <n v="2000"/>
    <d v="1899-12-30T15:00:00"/>
    <n v="3.1500000000000909"/>
    <n v="34.349999999999909"/>
    <n v="630"/>
    <n v="21640.499999999942"/>
    <n v="585"/>
    <n v="21055.499999999942"/>
    <s v="Yes"/>
    <n v="1.54840612480649E-3"/>
    <n v="221055.49999999994"/>
  </r>
  <r>
    <x v="15"/>
    <x v="406"/>
    <x v="0"/>
    <x v="0"/>
    <n v="758.7"/>
    <n v="762"/>
    <n v="746.35"/>
    <d v="1899-12-30T15:00:00"/>
    <n v="3.2999999999999545"/>
    <n v="12.350000000000023"/>
    <n v="601"/>
    <n v="7422.350000000014"/>
    <n v="209"/>
    <n v="7213.350000000014"/>
    <s v="Yes"/>
    <n v="4.3495452748121199E-3"/>
    <n v="207213.35"/>
  </r>
  <r>
    <x v="14"/>
    <x v="406"/>
    <x v="0"/>
    <x v="0"/>
    <n v="839.4"/>
    <n v="844.5"/>
    <n v="819.1"/>
    <d v="1899-12-30T15:00:00"/>
    <n v="5.1000000000000227"/>
    <n v="20.299999999999955"/>
    <n v="390"/>
    <n v="7916.9999999999818"/>
    <n v="149"/>
    <n v="7767.9999999999818"/>
    <s v="Yes"/>
    <n v="6.0757684060043201E-3"/>
    <n v="207767.99999999997"/>
  </r>
  <r>
    <x v="38"/>
    <x v="407"/>
    <x v="6"/>
    <x v="1"/>
    <n v="333.6"/>
    <n v="330.3"/>
    <n v="330.3"/>
    <d v="1899-12-30T10:45:00"/>
    <n v="3.3000000000000114"/>
    <n v="-3.3000000000000114"/>
    <n v="601"/>
    <n v="-1983.3000000000068"/>
    <n v="92"/>
    <n v="-2075.3000000000065"/>
    <s v="No"/>
    <n v="9.8920863309352892E-3"/>
    <n v="197924.69999999998"/>
  </r>
  <r>
    <x v="38"/>
    <x v="407"/>
    <x v="0"/>
    <x v="0"/>
    <n v="330.3"/>
    <n v="333.6"/>
    <n v="333.6"/>
    <d v="1899-12-30T10:30:00"/>
    <n v="3.3000000000000114"/>
    <n v="-3.3000000000000114"/>
    <n v="601"/>
    <n v="-1983.3000000000068"/>
    <n v="92"/>
    <n v="-2075.3000000000065"/>
    <s v="No"/>
    <n v="9.9909173478656098E-3"/>
    <n v="197924.69999999998"/>
  </r>
  <r>
    <x v="23"/>
    <x v="407"/>
    <x v="3"/>
    <x v="2"/>
    <n v="1019.95"/>
    <n v="1010.35"/>
    <n v="1010.35"/>
    <d v="1899-12-30T10:45:00"/>
    <n v="9.6000000000000227"/>
    <n v="-9.6000000000000227"/>
    <n v="207"/>
    <n v="-1987.2000000000048"/>
    <n v="97"/>
    <n v="-2084.2000000000048"/>
    <s v="No"/>
    <n v="9.4122260895142095E-3"/>
    <n v="197915.8"/>
  </r>
  <r>
    <x v="23"/>
    <x v="407"/>
    <x v="3"/>
    <x v="3"/>
    <n v="1010.35"/>
    <n v="1019.95"/>
    <n v="1019.95"/>
    <d v="1899-12-30T12:45:00"/>
    <n v="9.6000000000000227"/>
    <n v="-9.6000000000000227"/>
    <n v="207"/>
    <n v="-1987.2000000000048"/>
    <n v="97"/>
    <n v="-2084.2000000000048"/>
    <s v="No"/>
    <n v="9.5016578413421298E-3"/>
    <n v="197915.8"/>
  </r>
  <r>
    <x v="17"/>
    <x v="407"/>
    <x v="1"/>
    <x v="1"/>
    <n v="3170.65"/>
    <n v="3141.05"/>
    <n v="3164"/>
    <d v="1899-12-30T15:00:00"/>
    <n v="29.599999999999909"/>
    <n v="-6.6500000000000909"/>
    <n v="67"/>
    <n v="-445.55000000000609"/>
    <n v="98"/>
    <n v="-543.55000000000609"/>
    <s v="No"/>
    <n v="9.3356251872644107E-3"/>
    <n v="199456.44999999998"/>
  </r>
  <r>
    <x v="17"/>
    <x v="407"/>
    <x v="3"/>
    <x v="0"/>
    <n v="3141.05"/>
    <n v="3170.65"/>
    <n v="3170.65"/>
    <d v="1899-12-30T14:00:00"/>
    <n v="29.599999999999909"/>
    <n v="-29.599999999999909"/>
    <n v="67"/>
    <n v="-1983.1999999999939"/>
    <n v="98"/>
    <n v="-2081.1999999999939"/>
    <s v="No"/>
    <n v="9.4236003884051196E-3"/>
    <n v="197918.80000000002"/>
  </r>
  <r>
    <x v="4"/>
    <x v="407"/>
    <x v="17"/>
    <x v="1"/>
    <n v="323.10000000000002"/>
    <n v="320.60000000000002"/>
    <n v="322.60000000000002"/>
    <d v="1899-12-30T15:00:00"/>
    <n v="2.5"/>
    <n v="-0.5"/>
    <n v="792"/>
    <n v="-396"/>
    <n v="118"/>
    <n v="-514"/>
    <s v="No"/>
    <n v="7.7375425564840603E-3"/>
    <n v="199486"/>
  </r>
  <r>
    <x v="4"/>
    <x v="407"/>
    <x v="0"/>
    <x v="0"/>
    <n v="320.60000000000002"/>
    <n v="323.10000000000002"/>
    <n v="323.10000000000002"/>
    <d v="1899-12-30T13:45:00"/>
    <n v="2.5"/>
    <n v="-2.5"/>
    <n v="792"/>
    <n v="-1980"/>
    <n v="118"/>
    <n v="-2098"/>
    <s v="No"/>
    <n v="7.7978789769182801E-3"/>
    <n v="197902"/>
  </r>
  <r>
    <x v="32"/>
    <x v="407"/>
    <x v="9"/>
    <x v="2"/>
    <n v="632.54999999999995"/>
    <n v="624"/>
    <n v="649.85"/>
    <d v="1899-12-30T15:00:00"/>
    <n v="8.5499999999999545"/>
    <n v="17.300000000000068"/>
    <n v="233"/>
    <n v="4030.900000000016"/>
    <n v="69"/>
    <n v="3961.900000000016"/>
    <s v="Yes"/>
    <n v="1.3516718046004199E-2"/>
    <n v="203961.90000000002"/>
  </r>
  <r>
    <x v="14"/>
    <x v="407"/>
    <x v="5"/>
    <x v="1"/>
    <n v="807.85"/>
    <n v="794.2"/>
    <n v="826.7"/>
    <d v="1899-12-30T15:00:00"/>
    <n v="13.649999999999977"/>
    <n v="18.850000000000023"/>
    <n v="146"/>
    <n v="2752.1000000000031"/>
    <n v="55"/>
    <n v="2697.1000000000031"/>
    <s v="Yes"/>
    <n v="1.6896701120257401E-2"/>
    <n v="202697.1"/>
  </r>
  <r>
    <x v="14"/>
    <x v="407"/>
    <x v="0"/>
    <x v="0"/>
    <n v="794.2"/>
    <n v="807.85"/>
    <n v="807.85"/>
    <d v="1899-12-30T11:00:00"/>
    <n v="13.649999999999977"/>
    <n v="-13.649999999999977"/>
    <n v="146"/>
    <n v="-1992.8999999999967"/>
    <n v="54"/>
    <n v="-2046.8999999999967"/>
    <s v="No"/>
    <n v="1.7187106522286499E-2"/>
    <n v="197953.1"/>
  </r>
  <r>
    <x v="10"/>
    <x v="407"/>
    <x v="0"/>
    <x v="0"/>
    <n v="4089.25"/>
    <n v="4111.3999999999996"/>
    <n v="4093.2"/>
    <d v="1899-12-30T15:00:00"/>
    <n v="22.149999999999636"/>
    <n v="-3.9499999999998181"/>
    <n v="90"/>
    <n v="-355.49999999998363"/>
    <n v="170"/>
    <n v="-525.49999999998363"/>
    <s v="No"/>
    <n v="5.4166411933727803E-3"/>
    <n v="199474.50000000003"/>
  </r>
  <r>
    <x v="8"/>
    <x v="408"/>
    <x v="0"/>
    <x v="2"/>
    <n v="667.05"/>
    <n v="662.45"/>
    <n v="665.95"/>
    <d v="1899-12-30T15:00:00"/>
    <n v="4.5999999999999091"/>
    <n v="-1.0999999999999091"/>
    <n v="432"/>
    <n v="-475.19999999996071"/>
    <n v="133"/>
    <n v="-608.19999999996071"/>
    <s v="No"/>
    <n v="6.89603478000136E-3"/>
    <n v="199391.80000000005"/>
  </r>
  <r>
    <x v="23"/>
    <x v="408"/>
    <x v="8"/>
    <x v="3"/>
    <n v="1041"/>
    <n v="1045"/>
    <n v="1045"/>
    <d v="1899-12-30T11:30:00"/>
    <n v="4"/>
    <n v="-4"/>
    <n v="497"/>
    <n v="-1988"/>
    <n v="239"/>
    <n v="-2227"/>
    <s v="No"/>
    <n v="3.8424591738712801E-3"/>
    <n v="197773"/>
  </r>
  <r>
    <x v="23"/>
    <x v="408"/>
    <x v="8"/>
    <x v="2"/>
    <n v="1045"/>
    <n v="1041"/>
    <n v="1041"/>
    <d v="1899-12-30T11:30:00"/>
    <n v="4"/>
    <n v="-4"/>
    <n v="497"/>
    <n v="-1988"/>
    <n v="239"/>
    <n v="-2227"/>
    <s v="No"/>
    <n v="3.8277511961722502E-3"/>
    <n v="197773"/>
  </r>
  <r>
    <x v="34"/>
    <x v="408"/>
    <x v="8"/>
    <x v="2"/>
    <n v="243.7"/>
    <n v="241.9"/>
    <n v="241.9"/>
    <d v="1899-12-30T11:30:00"/>
    <n v="1.7999999999999829"/>
    <n v="-1.7999999999999829"/>
    <n v="1097"/>
    <n v="-1974.5999999999813"/>
    <n v="123"/>
    <n v="-2097.5999999999813"/>
    <s v="No"/>
    <n v="7.3861304883052203E-3"/>
    <n v="197902.40000000002"/>
  </r>
  <r>
    <x v="34"/>
    <x v="408"/>
    <x v="8"/>
    <x v="3"/>
    <n v="241.9"/>
    <n v="243.7"/>
    <n v="243.7"/>
    <d v="1899-12-30T12:15:00"/>
    <n v="1.7999999999999829"/>
    <n v="-1.7999999999999829"/>
    <n v="1097"/>
    <n v="-1974.5999999999813"/>
    <n v="123"/>
    <n v="-2097.5999999999813"/>
    <s v="No"/>
    <n v="7.4410913600660702E-3"/>
    <n v="197902.40000000002"/>
  </r>
  <r>
    <x v="6"/>
    <x v="408"/>
    <x v="0"/>
    <x v="2"/>
    <n v="265.89999999999998"/>
    <n v="263.5"/>
    <n v="266.5"/>
    <d v="1899-12-30T15:00:00"/>
    <n v="2.3999999999999773"/>
    <n v="0.60000000000002274"/>
    <n v="825"/>
    <n v="495.00000000001876"/>
    <n v="102"/>
    <n v="393.00000000001876"/>
    <s v="Yes"/>
    <n v="9.02594960511462E-3"/>
    <n v="200393.00000000003"/>
  </r>
  <r>
    <x v="14"/>
    <x v="408"/>
    <x v="9"/>
    <x v="2"/>
    <n v="845.5"/>
    <n v="835.85"/>
    <n v="840.55"/>
    <d v="1899-12-30T15:00:00"/>
    <n v="9.6499999999999773"/>
    <n v="-4.9500000000000455"/>
    <n v="206"/>
    <n v="-1019.7000000000094"/>
    <n v="80"/>
    <n v="-1099.7000000000094"/>
    <s v="No"/>
    <n v="1.14133648728563E-2"/>
    <n v="198900.3"/>
  </r>
  <r>
    <x v="17"/>
    <x v="409"/>
    <x v="6"/>
    <x v="0"/>
    <n v="3142"/>
    <n v="3163.5"/>
    <n v="3131.8"/>
    <d v="1899-12-30T15:00:00"/>
    <n v="21.5"/>
    <n v="10.199999999999818"/>
    <n v="92"/>
    <n v="938.39999999998327"/>
    <n v="133"/>
    <n v="805.39999999998327"/>
    <s v="Yes"/>
    <n v="6.8427753023551901E-3"/>
    <n v="200805.4"/>
  </r>
  <r>
    <x v="4"/>
    <x v="409"/>
    <x v="0"/>
    <x v="0"/>
    <n v="324.55"/>
    <n v="325.8"/>
    <n v="325.8"/>
    <d v="1899-12-30T13:45:00"/>
    <n v="1.25"/>
    <n v="-1.25"/>
    <n v="1571"/>
    <n v="-1963.75"/>
    <n v="235"/>
    <n v="-2198.75"/>
    <s v="No"/>
    <n v="3.8514866738561101E-3"/>
    <n v="197801.25"/>
  </r>
  <r>
    <x v="4"/>
    <x v="409"/>
    <x v="17"/>
    <x v="1"/>
    <n v="325.8"/>
    <n v="324.55"/>
    <n v="325.55"/>
    <d v="1899-12-30T15:00:00"/>
    <n v="1.25"/>
    <n v="-0.25"/>
    <n v="1571"/>
    <n v="-392.75"/>
    <n v="236"/>
    <n v="-628.75"/>
    <s v="No"/>
    <n v="3.8367096378146099E-3"/>
    <n v="199371.25"/>
  </r>
  <r>
    <x v="7"/>
    <x v="409"/>
    <x v="9"/>
    <x v="0"/>
    <n v="726.5"/>
    <n v="731.4"/>
    <n v="731.4"/>
    <d v="1899-12-30T11:45:00"/>
    <n v="4.8999999999999773"/>
    <n v="-4.8999999999999773"/>
    <n v="406"/>
    <n v="-1989.3999999999908"/>
    <n v="137"/>
    <n v="-2126.3999999999905"/>
    <s v="No"/>
    <n v="6.7446662078458003E-3"/>
    <n v="197873.6"/>
  </r>
  <r>
    <x v="7"/>
    <x v="409"/>
    <x v="2"/>
    <x v="1"/>
    <n v="731.4"/>
    <n v="726.5"/>
    <n v="726.5"/>
    <d v="1899-12-30T13:00:00"/>
    <n v="4.8999999999999773"/>
    <n v="-4.8999999999999773"/>
    <n v="406"/>
    <n v="-1989.3999999999908"/>
    <n v="137"/>
    <n v="-2126.3999999999905"/>
    <s v="No"/>
    <n v="6.69948044845499E-3"/>
    <n v="197873.6"/>
  </r>
  <r>
    <x v="0"/>
    <x v="410"/>
    <x v="0"/>
    <x v="0"/>
    <n v="2843.25"/>
    <n v="2853.75"/>
    <n v="2766.45"/>
    <d v="1899-12-30T15:00:00"/>
    <n v="10.5"/>
    <n v="76.800000000000182"/>
    <n v="190"/>
    <n v="14592.000000000035"/>
    <n v="246"/>
    <n v="14346.000000000035"/>
    <s v="Yes"/>
    <n v="3.6929570034291699E-3"/>
    <n v="214346.00000000003"/>
  </r>
  <r>
    <x v="34"/>
    <x v="410"/>
    <x v="0"/>
    <x v="0"/>
    <n v="238.55"/>
    <n v="241.4"/>
    <n v="234.1"/>
    <d v="1899-12-30T15:00:00"/>
    <n v="2.8499999999999943"/>
    <n v="4.4500000000000171"/>
    <n v="696"/>
    <n v="3097.2000000000116"/>
    <n v="76"/>
    <n v="3021.2000000000116"/>
    <s v="Yes"/>
    <n v="1.19471808845106E-2"/>
    <n v="203021.2"/>
  </r>
  <r>
    <x v="32"/>
    <x v="410"/>
    <x v="5"/>
    <x v="3"/>
    <n v="648.75"/>
    <n v="655"/>
    <n v="641.4"/>
    <d v="1899-12-30T15:00:00"/>
    <n v="6.25"/>
    <n v="7.3500000000000227"/>
    <n v="318"/>
    <n v="2337.3000000000075"/>
    <n v="95"/>
    <n v="2242.3000000000075"/>
    <s v="Yes"/>
    <n v="9.63391136801541E-3"/>
    <n v="202242.30000000002"/>
  </r>
  <r>
    <x v="32"/>
    <x v="410"/>
    <x v="5"/>
    <x v="2"/>
    <n v="655"/>
    <n v="648.75"/>
    <n v="648.75"/>
    <d v="1899-12-30T11:00:00"/>
    <n v="6.25"/>
    <n v="-6.25"/>
    <n v="318"/>
    <n v="-1987.5"/>
    <n v="96"/>
    <n v="-2083.5"/>
    <s v="No"/>
    <n v="9.5419847328244295E-3"/>
    <n v="197916.5"/>
  </r>
  <r>
    <x v="16"/>
    <x v="411"/>
    <x v="8"/>
    <x v="0"/>
    <n v="377.7"/>
    <n v="380.85"/>
    <n v="372.1"/>
    <d v="1899-12-30T15:00:00"/>
    <n v="3.1500000000000341"/>
    <n v="5.5999999999999659"/>
    <n v="630"/>
    <n v="3527.9999999999786"/>
    <n v="109"/>
    <n v="3418.9999999999786"/>
    <s v="Yes"/>
    <n v="8.3399523431295607E-3"/>
    <n v="203418.99999999997"/>
  </r>
  <r>
    <x v="20"/>
    <x v="411"/>
    <x v="4"/>
    <x v="0"/>
    <n v="1299.25"/>
    <n v="1308.4000000000001"/>
    <n v="1291.3"/>
    <d v="1899-12-30T15:00:00"/>
    <n v="9.1500000000000909"/>
    <n v="7.9500000000000455"/>
    <n v="218"/>
    <n v="1733.1000000000099"/>
    <n v="130"/>
    <n v="1603.1000000000099"/>
    <s v="Yes"/>
    <n v="7.0425245333847197E-3"/>
    <n v="201603.1"/>
  </r>
  <r>
    <x v="3"/>
    <x v="411"/>
    <x v="10"/>
    <x v="2"/>
    <n v="619.35"/>
    <n v="611.35"/>
    <n v="611.35"/>
    <d v="1899-12-30T12:15:00"/>
    <n v="8"/>
    <n v="-8"/>
    <n v="249"/>
    <n v="-1992"/>
    <n v="71"/>
    <n v="-2063"/>
    <s v="No"/>
    <n v="1.2916767578913401E-2"/>
    <n v="197937"/>
  </r>
  <r>
    <x v="3"/>
    <x v="411"/>
    <x v="10"/>
    <x v="3"/>
    <n v="611.35"/>
    <n v="619.35"/>
    <n v="609.4"/>
    <d v="1899-12-30T15:00:00"/>
    <n v="8"/>
    <n v="1.9500000000000455"/>
    <n v="249"/>
    <n v="485.55000000001132"/>
    <n v="70"/>
    <n v="415.55000000001132"/>
    <s v="Yes"/>
    <n v="1.30857937351762E-2"/>
    <n v="200415.55000000002"/>
  </r>
  <r>
    <x v="21"/>
    <x v="411"/>
    <x v="0"/>
    <x v="0"/>
    <n v="1980"/>
    <n v="1988.05"/>
    <n v="1959.95"/>
    <d v="1899-12-30T15:00:00"/>
    <n v="8.0499999999999545"/>
    <n v="20.049999999999955"/>
    <n v="247"/>
    <n v="4952.3499999999885"/>
    <n v="224"/>
    <n v="4728.3499999999885"/>
    <s v="Yes"/>
    <n v="4.0656565656565398E-3"/>
    <n v="204728.34999999998"/>
  </r>
  <r>
    <x v="17"/>
    <x v="411"/>
    <x v="0"/>
    <x v="2"/>
    <n v="3144.95"/>
    <n v="3125.55"/>
    <n v="3156"/>
    <d v="1899-12-30T15:00:00"/>
    <n v="19.399999999999636"/>
    <n v="11.050000000000182"/>
    <n v="102"/>
    <n v="1127.1000000000186"/>
    <n v="148"/>
    <n v="979.10000000001855"/>
    <s v="Yes"/>
    <n v="6.16861953290184E-3"/>
    <n v="200979.1"/>
  </r>
  <r>
    <x v="34"/>
    <x v="411"/>
    <x v="15"/>
    <x v="3"/>
    <n v="236.75"/>
    <n v="238.45"/>
    <n v="235.4"/>
    <d v="1899-12-30T15:00:00"/>
    <n v="1.6999999999999886"/>
    <n v="1.3499999999999943"/>
    <n v="1160"/>
    <n v="1565.9999999999934"/>
    <n v="126"/>
    <n v="1439.9999999999934"/>
    <s v="Yes"/>
    <n v="7.1805702217528598E-3"/>
    <n v="201440"/>
  </r>
  <r>
    <x v="34"/>
    <x v="411"/>
    <x v="15"/>
    <x v="2"/>
    <n v="238.45"/>
    <n v="236.75"/>
    <n v="236.75"/>
    <d v="1899-12-30T13:00:00"/>
    <n v="1.6999999999999886"/>
    <n v="-1.6999999999999886"/>
    <n v="1160"/>
    <n v="-1971.9999999999868"/>
    <n v="127"/>
    <n v="-2098.9999999999868"/>
    <s v="No"/>
    <n v="7.1293772279303396E-3"/>
    <n v="197901"/>
  </r>
  <r>
    <x v="4"/>
    <x v="411"/>
    <x v="6"/>
    <x v="2"/>
    <n v="322.2"/>
    <n v="317.75"/>
    <n v="320.85000000000002"/>
    <d v="1899-12-30T15:00:00"/>
    <n v="4.4499999999999886"/>
    <n v="-1.3499999999999659"/>
    <n v="447"/>
    <n v="-603.44999999998481"/>
    <n v="67"/>
    <n v="-670.44999999998481"/>
    <s v="No"/>
    <n v="1.3811297330850399E-2"/>
    <n v="199329.55000000002"/>
  </r>
  <r>
    <x v="2"/>
    <x v="411"/>
    <x v="7"/>
    <x v="0"/>
    <n v="1855"/>
    <n v="1868.15"/>
    <n v="1806.95"/>
    <d v="1899-12-30T15:00:00"/>
    <n v="13.150000000000091"/>
    <n v="48.049999999999955"/>
    <n v="151"/>
    <n v="7255.5499999999929"/>
    <n v="128"/>
    <n v="7127.5499999999929"/>
    <s v="Yes"/>
    <n v="7.08894878706204E-3"/>
    <n v="207127.55"/>
  </r>
  <r>
    <x v="36"/>
    <x v="411"/>
    <x v="0"/>
    <x v="2"/>
    <n v="1227.2"/>
    <n v="1221.0999999999999"/>
    <n v="1227.3"/>
    <d v="1899-12-30T15:00:00"/>
    <n v="6.1000000000001364"/>
    <n v="9.9999999999909051E-2"/>
    <n v="326"/>
    <n v="32.59999999997035"/>
    <n v="185"/>
    <n v="-152.40000000002965"/>
    <s v="No"/>
    <n v="4.9706649282921598E-3"/>
    <n v="199847.59999999998"/>
  </r>
  <r>
    <x v="35"/>
    <x v="411"/>
    <x v="0"/>
    <x v="2"/>
    <n v="623.25"/>
    <n v="617.75"/>
    <n v="620.35"/>
    <d v="1899-12-30T15:00:00"/>
    <n v="5.5"/>
    <n v="-2.8999999999999773"/>
    <n v="362"/>
    <n v="-1049.7999999999918"/>
    <n v="104"/>
    <n v="-1153.7999999999918"/>
    <s v="No"/>
    <n v="8.8247091857200192E-3"/>
    <n v="198846.2"/>
  </r>
  <r>
    <x v="17"/>
    <x v="412"/>
    <x v="15"/>
    <x v="1"/>
    <n v="3170.85"/>
    <n v="3149"/>
    <n v="3149"/>
    <d v="1899-12-30T13:00:00"/>
    <n v="21.849999999999909"/>
    <n v="-21.849999999999909"/>
    <n v="91"/>
    <n v="-1988.3499999999917"/>
    <n v="133"/>
    <n v="-2121.3499999999917"/>
    <s v="No"/>
    <n v="6.8908967626976703E-3"/>
    <n v="197878.65"/>
  </r>
  <r>
    <x v="17"/>
    <x v="412"/>
    <x v="0"/>
    <x v="0"/>
    <n v="3149"/>
    <n v="3170.85"/>
    <n v="3170.85"/>
    <d v="1899-12-30T13:00:00"/>
    <n v="21.849999999999909"/>
    <n v="-21.849999999999909"/>
    <n v="91"/>
    <n v="-1988.3499999999917"/>
    <n v="133"/>
    <n v="-2121.3499999999917"/>
    <s v="No"/>
    <n v="6.93871070181007E-3"/>
    <n v="197878.65"/>
  </r>
  <r>
    <x v="33"/>
    <x v="412"/>
    <x v="15"/>
    <x v="3"/>
    <n v="178.15"/>
    <n v="179.55"/>
    <n v="179.55"/>
    <d v="1899-12-30T15:00:00"/>
    <n v="1.4000000000000057"/>
    <n v="-1.4000000000000057"/>
    <n v="1405"/>
    <n v="-1967.000000000008"/>
    <n v="116"/>
    <n v="-2083.0000000000082"/>
    <s v="No"/>
    <n v="7.8585461689587802E-3"/>
    <n v="197917"/>
  </r>
  <r>
    <x v="33"/>
    <x v="412"/>
    <x v="15"/>
    <x v="2"/>
    <n v="179.55"/>
    <n v="178.15"/>
    <n v="178.15"/>
    <d v="1899-12-30T13:00:00"/>
    <n v="1.4000000000000057"/>
    <n v="-1.4000000000000057"/>
    <n v="1405"/>
    <n v="-1967.000000000008"/>
    <n v="116"/>
    <n v="-2083.0000000000082"/>
    <s v="No"/>
    <n v="7.7972709551657202E-3"/>
    <n v="197917"/>
  </r>
  <r>
    <x v="13"/>
    <x v="412"/>
    <x v="2"/>
    <x v="3"/>
    <n v="1227.2"/>
    <n v="1232"/>
    <n v="1232"/>
    <d v="1899-12-30T12:00:00"/>
    <n v="4.7999999999999545"/>
    <n v="-4.7999999999999545"/>
    <n v="414"/>
    <n v="-1987.1999999999812"/>
    <n v="235"/>
    <n v="-2222.1999999999812"/>
    <s v="No"/>
    <n v="3.9113428943936997E-3"/>
    <n v="197777.80000000002"/>
  </r>
  <r>
    <x v="13"/>
    <x v="412"/>
    <x v="2"/>
    <x v="2"/>
    <n v="1232"/>
    <n v="1227.2"/>
    <n v="1227.2"/>
    <d v="1899-12-30T11:45:00"/>
    <n v="4.7999999999999545"/>
    <n v="-4.7999999999999545"/>
    <n v="414"/>
    <n v="-1987.1999999999812"/>
    <n v="235"/>
    <n v="-2222.1999999999812"/>
    <s v="No"/>
    <n v="3.8961038961038601E-3"/>
    <n v="197777.80000000002"/>
  </r>
  <r>
    <x v="37"/>
    <x v="412"/>
    <x v="13"/>
    <x v="3"/>
    <n v="275"/>
    <n v="277.3"/>
    <n v="277.3"/>
    <d v="1899-12-30T12:30:00"/>
    <n v="2.3000000000000114"/>
    <n v="-2.3000000000000114"/>
    <n v="860"/>
    <n v="-1978.0000000000098"/>
    <n v="110"/>
    <n v="-2088.00000000001"/>
    <s v="No"/>
    <n v="8.3636363636363995E-3"/>
    <n v="197912"/>
  </r>
  <r>
    <x v="37"/>
    <x v="412"/>
    <x v="13"/>
    <x v="2"/>
    <n v="277.3"/>
    <n v="275"/>
    <n v="275"/>
    <d v="1899-12-30T12:30:00"/>
    <n v="2.3000000000000114"/>
    <n v="-2.3000000000000114"/>
    <n v="860"/>
    <n v="-1978.0000000000098"/>
    <n v="110"/>
    <n v="-2088.00000000001"/>
    <s v="No"/>
    <n v="8.2942661377569792E-3"/>
    <n v="197912"/>
  </r>
  <r>
    <x v="10"/>
    <x v="412"/>
    <x v="0"/>
    <x v="0"/>
    <n v="4055.05"/>
    <n v="4099.6499999999996"/>
    <n v="4077.8"/>
    <d v="1899-12-30T15:00:00"/>
    <n v="44.599999999999454"/>
    <n v="-22.75"/>
    <n v="44"/>
    <n v="-1001"/>
    <n v="83"/>
    <n v="-1084"/>
    <s v="No"/>
    <n v="1.0998631336234899E-2"/>
    <n v="198916"/>
  </r>
  <r>
    <x v="16"/>
    <x v="413"/>
    <x v="5"/>
    <x v="0"/>
    <n v="353"/>
    <n v="359"/>
    <n v="345.25"/>
    <d v="1899-12-30T15:00:00"/>
    <n v="6"/>
    <n v="7.75"/>
    <n v="332"/>
    <n v="2573"/>
    <n v="54"/>
    <n v="2519"/>
    <s v="Yes"/>
    <n v="1.69971671388102E-2"/>
    <n v="202519"/>
  </r>
  <r>
    <x v="8"/>
    <x v="413"/>
    <x v="0"/>
    <x v="0"/>
    <n v="656.2"/>
    <n v="661.9"/>
    <n v="661.9"/>
    <d v="1899-12-30T10:15:00"/>
    <n v="5.6999999999999318"/>
    <n v="-5.6999999999999318"/>
    <n v="349"/>
    <n v="-1989.2999999999761"/>
    <n v="106"/>
    <n v="-2095.2999999999761"/>
    <s v="No"/>
    <n v="8.68637610484598E-3"/>
    <n v="197904.7"/>
  </r>
  <r>
    <x v="8"/>
    <x v="413"/>
    <x v="9"/>
    <x v="1"/>
    <n v="661.9"/>
    <n v="656.2"/>
    <n v="656.2"/>
    <d v="1899-12-30T10:15:00"/>
    <n v="5.6999999999999318"/>
    <n v="-5.6999999999999318"/>
    <n v="349"/>
    <n v="-1989.2999999999761"/>
    <n v="106"/>
    <n v="-2095.2999999999761"/>
    <s v="No"/>
    <n v="8.61157274512756E-3"/>
    <n v="197904.7"/>
  </r>
  <r>
    <x v="18"/>
    <x v="413"/>
    <x v="0"/>
    <x v="0"/>
    <n v="2552"/>
    <n v="2570.1"/>
    <n v="2570.1"/>
    <d v="1899-12-30T10:15:00"/>
    <n v="18.099999999999909"/>
    <n v="-18.099999999999909"/>
    <n v="110"/>
    <n v="-1990.99999999999"/>
    <n v="130"/>
    <n v="-2120.99999999999"/>
    <s v="No"/>
    <n v="7.0924764890281803E-3"/>
    <n v="197879"/>
  </r>
  <r>
    <x v="18"/>
    <x v="413"/>
    <x v="9"/>
    <x v="1"/>
    <n v="2570.1"/>
    <n v="2552"/>
    <n v="2552"/>
    <d v="1899-12-30T12:30:00"/>
    <n v="18.099999999999909"/>
    <n v="-18.099999999999909"/>
    <n v="110"/>
    <n v="-1990.99999999999"/>
    <n v="130"/>
    <n v="-2120.99999999999"/>
    <s v="No"/>
    <n v="7.0425275281117104E-3"/>
    <n v="197879"/>
  </r>
  <r>
    <x v="1"/>
    <x v="413"/>
    <x v="10"/>
    <x v="2"/>
    <n v="1635.75"/>
    <n v="1622.85"/>
    <n v="1622.85"/>
    <d v="1899-12-30T12:15:00"/>
    <n v="12.900000000000091"/>
    <n v="-12.900000000000091"/>
    <n v="154"/>
    <n v="-1986.600000000014"/>
    <n v="116"/>
    <n v="-2102.600000000014"/>
    <s v="No"/>
    <n v="7.8862906923430204E-3"/>
    <n v="197897.4"/>
  </r>
  <r>
    <x v="1"/>
    <x v="413"/>
    <x v="10"/>
    <x v="3"/>
    <n v="1622.85"/>
    <n v="1635.75"/>
    <n v="1588.6"/>
    <d v="1899-12-30T15:00:00"/>
    <n v="12.900000000000091"/>
    <n v="34.25"/>
    <n v="154"/>
    <n v="5274.5"/>
    <n v="114"/>
    <n v="5160.5"/>
    <s v="Yes"/>
    <n v="7.9489786486736901E-3"/>
    <n v="205160.5"/>
  </r>
  <r>
    <x v="30"/>
    <x v="413"/>
    <x v="9"/>
    <x v="2"/>
    <n v="337"/>
    <n v="334.55"/>
    <n v="334.55"/>
    <d v="1899-12-30T10:15:00"/>
    <n v="2.4499999999999886"/>
    <n v="-2.4499999999999886"/>
    <n v="808"/>
    <n v="-1979.5999999999908"/>
    <n v="125"/>
    <n v="-2104.5999999999908"/>
    <s v="No"/>
    <n v="7.2700296735904698E-3"/>
    <n v="197895.40000000002"/>
  </r>
  <r>
    <x v="30"/>
    <x v="413"/>
    <x v="9"/>
    <x v="3"/>
    <n v="334.55"/>
    <n v="337"/>
    <n v="337"/>
    <d v="1899-12-30T11:00:00"/>
    <n v="2.4499999999999886"/>
    <n v="-2.4499999999999886"/>
    <n v="808"/>
    <n v="-1979.5999999999908"/>
    <n v="125"/>
    <n v="-2104.5999999999908"/>
    <s v="No"/>
    <n v="7.3232700642654001E-3"/>
    <n v="197895.40000000002"/>
  </r>
  <r>
    <x v="0"/>
    <x v="414"/>
    <x v="0"/>
    <x v="2"/>
    <n v="2784"/>
    <n v="2753.3"/>
    <n v="2792.35"/>
    <d v="1899-12-30T15:00:00"/>
    <n v="30.699999999999818"/>
    <n v="8.3499999999999091"/>
    <n v="65"/>
    <n v="542.74999999999409"/>
    <n v="84"/>
    <n v="458.74999999999409"/>
    <s v="Yes"/>
    <n v="1.10272988505746E-2"/>
    <n v="200458.75"/>
  </r>
  <r>
    <x v="38"/>
    <x v="414"/>
    <x v="0"/>
    <x v="0"/>
    <n v="356"/>
    <n v="360.7"/>
    <n v="360.7"/>
    <d v="1899-12-30T14:00:00"/>
    <n v="4.6999999999999886"/>
    <n v="-4.6999999999999886"/>
    <n v="423"/>
    <n v="-1988.0999999999951"/>
    <n v="70"/>
    <n v="-2058.0999999999949"/>
    <s v="No"/>
    <n v="1.32022471910112E-2"/>
    <n v="197941.9"/>
  </r>
  <r>
    <x v="38"/>
    <x v="414"/>
    <x v="1"/>
    <x v="1"/>
    <n v="360.7"/>
    <n v="356"/>
    <n v="364.65"/>
    <d v="1899-12-30T15:00:00"/>
    <n v="4.6999999999999886"/>
    <n v="3.9499999999999886"/>
    <n v="423"/>
    <n v="1670.8499999999951"/>
    <n v="71"/>
    <n v="1599.8499999999951"/>
    <s v="Yes"/>
    <n v="1.3030219018575E-2"/>
    <n v="201599.85"/>
  </r>
  <r>
    <x v="21"/>
    <x v="414"/>
    <x v="9"/>
    <x v="2"/>
    <n v="1931.45"/>
    <n v="1916.1"/>
    <n v="1945.95"/>
    <d v="1899-12-30T15:00:00"/>
    <n v="15.350000000000136"/>
    <n v="14.5"/>
    <n v="130"/>
    <n v="1885"/>
    <n v="116"/>
    <n v="1769"/>
    <s v="Yes"/>
    <n v="7.9473970333170108E-3"/>
    <n v="201769"/>
  </r>
  <r>
    <x v="5"/>
    <x v="414"/>
    <x v="0"/>
    <x v="2"/>
    <n v="725.3"/>
    <n v="721.7"/>
    <n v="727.05"/>
    <d v="1899-12-30T15:00:00"/>
    <n v="3.5999999999999091"/>
    <n v="1.75"/>
    <n v="552"/>
    <n v="966"/>
    <n v="185"/>
    <n v="781"/>
    <s v="Yes"/>
    <n v="4.9634633944573396E-3"/>
    <n v="200781"/>
  </r>
  <r>
    <x v="14"/>
    <x v="414"/>
    <x v="1"/>
    <x v="2"/>
    <n v="802"/>
    <n v="784.25"/>
    <n v="784.25"/>
    <d v="1899-12-30T14:00:00"/>
    <n v="17.75"/>
    <n v="-17.75"/>
    <n v="112"/>
    <n v="-1988"/>
    <n v="41"/>
    <n v="-2029"/>
    <s v="No"/>
    <n v="2.2132169576059801E-2"/>
    <n v="197971"/>
  </r>
  <r>
    <x v="14"/>
    <x v="414"/>
    <x v="1"/>
    <x v="3"/>
    <n v="784.25"/>
    <n v="802"/>
    <n v="795.4"/>
    <d v="1899-12-30T15:00:00"/>
    <n v="17.75"/>
    <n v="-11.149999999999977"/>
    <n v="112"/>
    <n v="-1248.7999999999975"/>
    <n v="41"/>
    <n v="-1289.7999999999975"/>
    <s v="No"/>
    <n v="2.2633088938476199E-2"/>
    <n v="198710.2"/>
  </r>
  <r>
    <x v="38"/>
    <x v="415"/>
    <x v="9"/>
    <x v="0"/>
    <n v="363"/>
    <n v="365.1"/>
    <n v="365.1"/>
    <d v="1899-12-30T10:45:00"/>
    <n v="2.1000000000000227"/>
    <n v="-2.1000000000000227"/>
    <n v="942"/>
    <n v="-1978.2000000000214"/>
    <n v="158"/>
    <n v="-2136.2000000000216"/>
    <s v="No"/>
    <n v="5.78512396694221E-3"/>
    <n v="197863.8"/>
  </r>
  <r>
    <x v="38"/>
    <x v="415"/>
    <x v="3"/>
    <x v="1"/>
    <n v="365.1"/>
    <n v="363"/>
    <n v="363"/>
    <d v="1899-12-30T11:15:00"/>
    <n v="2.1000000000000227"/>
    <n v="-2.1000000000000227"/>
    <n v="942"/>
    <n v="-1978.2000000000214"/>
    <n v="158"/>
    <n v="-2136.2000000000216"/>
    <s v="No"/>
    <n v="5.75184880854567E-3"/>
    <n v="197863.8"/>
  </r>
  <r>
    <x v="21"/>
    <x v="415"/>
    <x v="1"/>
    <x v="2"/>
    <n v="1969.75"/>
    <n v="1958.2"/>
    <n v="1958.2"/>
    <d v="1899-12-30T14:00:00"/>
    <n v="11.549999999999955"/>
    <n v="-11.549999999999955"/>
    <n v="172"/>
    <n v="-1986.5999999999922"/>
    <n v="156"/>
    <n v="-2142.5999999999922"/>
    <s v="No"/>
    <n v="5.86368828531537E-3"/>
    <n v="197857.4"/>
  </r>
  <r>
    <x v="21"/>
    <x v="415"/>
    <x v="1"/>
    <x v="3"/>
    <n v="1958.2"/>
    <n v="1969.75"/>
    <n v="1969.75"/>
    <d v="1899-12-30T15:00:00"/>
    <n v="11.549999999999955"/>
    <n v="-11.549999999999955"/>
    <n v="172"/>
    <n v="-1986.5999999999922"/>
    <n v="156"/>
    <n v="-2142.5999999999922"/>
    <s v="No"/>
    <n v="5.8982739250331697E-3"/>
    <n v="197857.4"/>
  </r>
  <r>
    <x v="37"/>
    <x v="415"/>
    <x v="0"/>
    <x v="0"/>
    <n v="269.39999999999998"/>
    <n v="271"/>
    <n v="264.45"/>
    <d v="1899-12-30T15:00:00"/>
    <n v="1.6000000000000227"/>
    <n v="4.9499999999999886"/>
    <n v="1232"/>
    <n v="6098.399999999986"/>
    <n v="152"/>
    <n v="5946.399999999986"/>
    <s v="Yes"/>
    <n v="5.9391239792131499E-3"/>
    <n v="205946.4"/>
  </r>
  <r>
    <x v="7"/>
    <x v="415"/>
    <x v="5"/>
    <x v="2"/>
    <n v="671.6"/>
    <n v="659.05"/>
    <n v="696.7"/>
    <d v="1899-12-30T15:00:00"/>
    <n v="12.550000000000068"/>
    <n v="25.100000000000023"/>
    <n v="159"/>
    <n v="3990.9000000000037"/>
    <n v="51"/>
    <n v="3939.9000000000037"/>
    <s v="Yes"/>
    <n v="1.8686718284693399E-2"/>
    <n v="203939.9"/>
  </r>
  <r>
    <x v="3"/>
    <x v="416"/>
    <x v="0"/>
    <x v="0"/>
    <n v="611.20000000000005"/>
    <n v="615.6"/>
    <n v="599.95000000000005"/>
    <d v="1899-12-30T15:00:00"/>
    <n v="4.3999999999999773"/>
    <n v="11.25"/>
    <n v="452"/>
    <n v="5085"/>
    <n v="126"/>
    <n v="4959"/>
    <s v="Yes"/>
    <n v="7.19895287958111E-3"/>
    <n v="204959"/>
  </r>
  <r>
    <x v="29"/>
    <x v="416"/>
    <x v="6"/>
    <x v="3"/>
    <n v="359.85"/>
    <n v="363.15"/>
    <n v="355.95"/>
    <d v="1899-12-30T15:00:00"/>
    <n v="3.2999999999999545"/>
    <n v="3.9000000000000341"/>
    <n v="601"/>
    <n v="2343.9000000000206"/>
    <n v="99"/>
    <n v="2244.9000000000206"/>
    <s v="Yes"/>
    <n v="9.1704877032095407E-3"/>
    <n v="202244.90000000002"/>
  </r>
  <r>
    <x v="29"/>
    <x v="416"/>
    <x v="6"/>
    <x v="2"/>
    <n v="363.15"/>
    <n v="359.85"/>
    <n v="359.85"/>
    <d v="1899-12-30T10:30:00"/>
    <n v="3.2999999999999545"/>
    <n v="-3.2999999999999545"/>
    <n v="601"/>
    <n v="-1983.2999999999727"/>
    <n v="100"/>
    <n v="-2083.2999999999729"/>
    <s v="No"/>
    <n v="9.0871540685665796E-3"/>
    <n v="197916.70000000004"/>
  </r>
  <r>
    <x v="8"/>
    <x v="416"/>
    <x v="0"/>
    <x v="0"/>
    <n v="670.3"/>
    <n v="674.35"/>
    <n v="657.55"/>
    <d v="1899-12-30T15:00:00"/>
    <n v="4.0500000000000682"/>
    <n v="12.75"/>
    <n v="491"/>
    <n v="6260.25"/>
    <n v="150"/>
    <n v="6110.25"/>
    <s v="Yes"/>
    <n v="6.0420707146054999E-3"/>
    <n v="206110.25"/>
  </r>
  <r>
    <x v="19"/>
    <x v="416"/>
    <x v="0"/>
    <x v="0"/>
    <n v="1741.8"/>
    <n v="1747.8"/>
    <n v="1727.55"/>
    <d v="1899-12-30T15:00:00"/>
    <n v="6"/>
    <n v="14.25"/>
    <n v="332"/>
    <n v="4731"/>
    <n v="265"/>
    <n v="4466"/>
    <s v="Yes"/>
    <n v="3.4447123665174001E-3"/>
    <n v="204466"/>
  </r>
  <r>
    <x v="5"/>
    <x v="416"/>
    <x v="1"/>
    <x v="2"/>
    <n v="726.75"/>
    <n v="722.15"/>
    <n v="722.15"/>
    <d v="1899-12-30T14:00:00"/>
    <n v="4.6000000000000227"/>
    <n v="-4.6000000000000227"/>
    <n v="432"/>
    <n v="-1987.2000000000098"/>
    <n v="144"/>
    <n v="-2131.2000000000098"/>
    <s v="No"/>
    <n v="6.3295493636051203E-3"/>
    <n v="197868.79999999999"/>
  </r>
  <r>
    <x v="5"/>
    <x v="416"/>
    <x v="1"/>
    <x v="3"/>
    <n v="722.15"/>
    <n v="726.75"/>
    <n v="726.75"/>
    <d v="1899-12-30T15:00:00"/>
    <n v="4.6000000000000227"/>
    <n v="-4.6000000000000227"/>
    <n v="432"/>
    <n v="-1987.2000000000098"/>
    <n v="144"/>
    <n v="-2131.2000000000098"/>
    <s v="No"/>
    <n v="6.3698677560064003E-3"/>
    <n v="197868.79999999999"/>
  </r>
  <r>
    <x v="32"/>
    <x v="416"/>
    <x v="0"/>
    <x v="0"/>
    <n v="636.6"/>
    <n v="640.20000000000005"/>
    <n v="631.4"/>
    <d v="1899-12-30T15:00:00"/>
    <n v="3.6000000000000227"/>
    <n v="5.2000000000000455"/>
    <n v="552"/>
    <n v="2870.4000000000251"/>
    <n v="161"/>
    <n v="2709.4000000000251"/>
    <s v="Yes"/>
    <n v="5.6550424128181303E-3"/>
    <n v="202709.40000000002"/>
  </r>
  <r>
    <x v="6"/>
    <x v="416"/>
    <x v="0"/>
    <x v="0"/>
    <n v="234.1"/>
    <n v="235.6"/>
    <n v="225.6"/>
    <d v="1899-12-30T15:00:00"/>
    <n v="1.5"/>
    <n v="8.5"/>
    <n v="1313"/>
    <n v="11160.5"/>
    <n v="139"/>
    <n v="11021.5"/>
    <s v="Yes"/>
    <n v="6.4075181546347703E-3"/>
    <n v="211021.5"/>
  </r>
  <r>
    <x v="30"/>
    <x v="416"/>
    <x v="7"/>
    <x v="0"/>
    <n v="319.3"/>
    <n v="322"/>
    <n v="319"/>
    <d v="1899-12-30T15:00:00"/>
    <n v="2.6999999999999886"/>
    <n v="0.30000000000001137"/>
    <n v="734"/>
    <n v="220.20000000000834"/>
    <n v="108"/>
    <n v="112.20000000000834"/>
    <s v="Yes"/>
    <n v="8.4559974945192205E-3"/>
    <n v="200112.2"/>
  </r>
  <r>
    <x v="25"/>
    <x v="417"/>
    <x v="11"/>
    <x v="2"/>
    <n v="1096"/>
    <n v="1090.5999999999999"/>
    <n v="1090.5999999999999"/>
    <d v="1899-12-30T13:30:00"/>
    <n v="5.4000000000000909"/>
    <n v="-5.4000000000000909"/>
    <n v="368"/>
    <n v="-1987.2000000000335"/>
    <n v="186"/>
    <n v="-2173.2000000000335"/>
    <s v="No"/>
    <n v="4.9270072992701596E-3"/>
    <n v="197826.79999999996"/>
  </r>
  <r>
    <x v="25"/>
    <x v="417"/>
    <x v="11"/>
    <x v="3"/>
    <n v="1090.5999999999999"/>
    <n v="1096"/>
    <n v="1087.9000000000001"/>
    <d v="1899-12-30T15:00:00"/>
    <n v="5.4000000000000909"/>
    <n v="2.6999999999998181"/>
    <n v="368"/>
    <n v="993.59999999993306"/>
    <n v="185"/>
    <n v="808.59999999993306"/>
    <s v="Yes"/>
    <n v="4.9514028974877097E-3"/>
    <n v="200808.59999999992"/>
  </r>
  <r>
    <x v="30"/>
    <x v="417"/>
    <x v="0"/>
    <x v="2"/>
    <n v="320.64999999999998"/>
    <n v="317.5"/>
    <n v="323.75"/>
    <d v="1899-12-30T15:00:00"/>
    <n v="3.1499999999999773"/>
    <n v="3.1000000000000227"/>
    <n v="630"/>
    <n v="1953.0000000000143"/>
    <n v="94"/>
    <n v="1859.0000000000143"/>
    <s v="Yes"/>
    <n v="9.8237954155620706E-3"/>
    <n v="201859"/>
  </r>
  <r>
    <x v="29"/>
    <x v="418"/>
    <x v="0"/>
    <x v="0"/>
    <n v="327.9"/>
    <n v="336.9"/>
    <n v="324.39999999999998"/>
    <d v="1899-12-30T15:00:00"/>
    <n v="9"/>
    <n v="3.5"/>
    <n v="221"/>
    <n v="773.5"/>
    <n v="34"/>
    <n v="739.5"/>
    <s v="Yes"/>
    <n v="2.7447392497712698E-2"/>
    <n v="200739.5"/>
  </r>
  <r>
    <x v="36"/>
    <x v="418"/>
    <x v="12"/>
    <x v="2"/>
    <n v="1118.0999999999999"/>
    <n v="1074.7"/>
    <n v="1123.75"/>
    <d v="1899-12-30T15:00:00"/>
    <n v="43.399999999999864"/>
    <n v="5.6500000000000909"/>
    <n v="46"/>
    <n v="259.90000000000418"/>
    <n v="24"/>
    <n v="235.90000000000418"/>
    <s v="Yes"/>
    <n v="3.8815848314104201E-2"/>
    <n v="200235.9"/>
  </r>
  <r>
    <x v="32"/>
    <x v="418"/>
    <x v="3"/>
    <x v="3"/>
    <n v="620.20000000000005"/>
    <n v="624.79999999999995"/>
    <n v="624.79999999999995"/>
    <d v="1899-12-30T12:45:00"/>
    <n v="4.5999999999999091"/>
    <n v="-4.5999999999999091"/>
    <n v="432"/>
    <n v="-1987.1999999999607"/>
    <n v="124"/>
    <n v="-2111.1999999999607"/>
    <s v="No"/>
    <n v="7.4169622702352604E-3"/>
    <n v="197888.80000000005"/>
  </r>
  <r>
    <x v="32"/>
    <x v="418"/>
    <x v="3"/>
    <x v="2"/>
    <n v="624.79999999999995"/>
    <n v="620.20000000000005"/>
    <n v="620.20000000000005"/>
    <d v="1899-12-30T10:45:00"/>
    <n v="4.5999999999999091"/>
    <n v="-4.5999999999999091"/>
    <n v="432"/>
    <n v="-1987.1999999999607"/>
    <n v="124"/>
    <n v="-2111.1999999999607"/>
    <s v="No"/>
    <n v="7.3623559539051E-3"/>
    <n v="197888.80000000005"/>
  </r>
  <r>
    <x v="6"/>
    <x v="418"/>
    <x v="16"/>
    <x v="2"/>
    <n v="225.6"/>
    <n v="223"/>
    <n v="229.25"/>
    <d v="1899-12-30T15:00:00"/>
    <n v="2.5999999999999943"/>
    <n v="3.6500000000000057"/>
    <n v="762"/>
    <n v="2781.3000000000043"/>
    <n v="80"/>
    <n v="2701.3000000000043"/>
    <s v="Yes"/>
    <n v="1.15248226950354E-2"/>
    <n v="202701.30000000002"/>
  </r>
  <r>
    <x v="14"/>
    <x v="418"/>
    <x v="4"/>
    <x v="2"/>
    <n v="802.45"/>
    <n v="793"/>
    <n v="809.7"/>
    <d v="1899-12-30T15:00:00"/>
    <n v="9.4500000000000455"/>
    <n v="7.25"/>
    <n v="211"/>
    <n v="1529.75"/>
    <n v="79"/>
    <n v="1450.75"/>
    <s v="Yes"/>
    <n v="1.17764346688268E-2"/>
    <n v="201450.75"/>
  </r>
  <r>
    <x v="7"/>
    <x v="418"/>
    <x v="4"/>
    <x v="1"/>
    <n v="658.15"/>
    <n v="649.4"/>
    <n v="649.4"/>
    <d v="1899-12-30T13:15:00"/>
    <n v="8.75"/>
    <n v="-8.75"/>
    <n v="227"/>
    <n v="-1986.25"/>
    <n v="69"/>
    <n v="-2055.25"/>
    <s v="No"/>
    <n v="1.32948416014586E-2"/>
    <n v="197944.75"/>
  </r>
  <r>
    <x v="7"/>
    <x v="418"/>
    <x v="0"/>
    <x v="0"/>
    <n v="649.4"/>
    <n v="658.15"/>
    <n v="658.15"/>
    <d v="1899-12-30T13:15:00"/>
    <n v="8.75"/>
    <n v="-8.75"/>
    <n v="227"/>
    <n v="-1986.25"/>
    <n v="69"/>
    <n v="-2055.25"/>
    <s v="No"/>
    <n v="1.34739759778257E-2"/>
    <n v="197944.75"/>
  </r>
  <r>
    <x v="28"/>
    <x v="419"/>
    <x v="9"/>
    <x v="2"/>
    <n v="383.8"/>
    <n v="379.2"/>
    <n v="383.5"/>
    <d v="1899-12-30T15:00:00"/>
    <n v="4.6000000000000227"/>
    <n v="-0.30000000000001137"/>
    <n v="432"/>
    <n v="-129.60000000000491"/>
    <n v="77"/>
    <n v="-206.60000000000491"/>
    <s v="No"/>
    <n v="1.19854090672226E-2"/>
    <n v="199793.4"/>
  </r>
  <r>
    <x v="37"/>
    <x v="419"/>
    <x v="7"/>
    <x v="2"/>
    <n v="273.64999999999998"/>
    <n v="271.60000000000002"/>
    <n v="271.60000000000002"/>
    <d v="1899-12-30T11:15:00"/>
    <n v="2.0499999999999545"/>
    <n v="-2.0499999999999545"/>
    <n v="964"/>
    <n v="-1976.1999999999562"/>
    <n v="121"/>
    <n v="-2097.1999999999562"/>
    <s v="No"/>
    <n v="7.4913210305132599E-3"/>
    <n v="197902.80000000005"/>
  </r>
  <r>
    <x v="37"/>
    <x v="419"/>
    <x v="7"/>
    <x v="3"/>
    <n v="271.60000000000002"/>
    <n v="273.64999999999998"/>
    <n v="273.64999999999998"/>
    <d v="1899-12-30T11:15:00"/>
    <n v="2.0499999999999545"/>
    <n v="-2.0499999999999545"/>
    <n v="964"/>
    <n v="-1976.1999999999562"/>
    <n v="121"/>
    <n v="-2097.1999999999562"/>
    <s v="No"/>
    <n v="7.5478645066272198E-3"/>
    <n v="197902.80000000005"/>
  </r>
  <r>
    <x v="15"/>
    <x v="419"/>
    <x v="0"/>
    <x v="0"/>
    <n v="760.1"/>
    <n v="772.35"/>
    <n v="747.85"/>
    <d v="1899-12-30T15:00:00"/>
    <n v="12.25"/>
    <n v="12.25"/>
    <n v="162"/>
    <n v="1984.5"/>
    <n v="57"/>
    <n v="1927.5"/>
    <s v="Yes"/>
    <n v="1.6116300486778101E-2"/>
    <n v="201927.5"/>
  </r>
  <r>
    <x v="29"/>
    <x v="420"/>
    <x v="5"/>
    <x v="2"/>
    <n v="316.35000000000002"/>
    <n v="313.60000000000002"/>
    <n v="313.60000000000002"/>
    <d v="1899-12-30T11:00:00"/>
    <n v="2.75"/>
    <n v="-2.75"/>
    <n v="721"/>
    <n v="-1982.75"/>
    <n v="105"/>
    <n v="-2087.75"/>
    <s v="No"/>
    <n v="8.6929034297455396E-3"/>
    <n v="197912.25"/>
  </r>
  <r>
    <x v="29"/>
    <x v="420"/>
    <x v="5"/>
    <x v="3"/>
    <n v="313.60000000000002"/>
    <n v="316.35000000000002"/>
    <n v="310.05"/>
    <d v="1899-12-30T15:00:00"/>
    <n v="2.75"/>
    <n v="3.5500000000000114"/>
    <n v="721"/>
    <n v="2559.5500000000084"/>
    <n v="104"/>
    <n v="2455.5500000000084"/>
    <s v="Yes"/>
    <n v="8.7691326530612203E-3"/>
    <n v="202455.55000000002"/>
  </r>
  <r>
    <x v="36"/>
    <x v="420"/>
    <x v="5"/>
    <x v="1"/>
    <n v="1085.5"/>
    <n v="1079.05"/>
    <n v="1079.05"/>
    <d v="1899-12-30T12:30:00"/>
    <n v="6.4500000000000455"/>
    <n v="-6.4500000000000455"/>
    <n v="308"/>
    <n v="-1986.600000000014"/>
    <n v="154"/>
    <n v="-2140.600000000014"/>
    <s v="No"/>
    <n v="5.9419622293874199E-3"/>
    <n v="197859.4"/>
  </r>
  <r>
    <x v="36"/>
    <x v="420"/>
    <x v="0"/>
    <x v="0"/>
    <n v="1079.05"/>
    <n v="1085.5"/>
    <n v="1085.5"/>
    <d v="1899-12-30T11:00:00"/>
    <n v="6.4500000000000455"/>
    <n v="-6.4500000000000455"/>
    <n v="308"/>
    <n v="-1986.600000000014"/>
    <n v="154"/>
    <n v="-2140.600000000014"/>
    <s v="No"/>
    <n v="5.9774801909087101E-3"/>
    <n v="197859.4"/>
  </r>
  <r>
    <x v="18"/>
    <x v="421"/>
    <x v="1"/>
    <x v="2"/>
    <n v="2408.0500000000002"/>
    <n v="2364.1999999999998"/>
    <n v="2402.1999999999998"/>
    <d v="1899-12-30T15:00:00"/>
    <n v="43.850000000000364"/>
    <n v="-5.8500000000003638"/>
    <n v="45"/>
    <n v="-263.25000000001637"/>
    <n v="50"/>
    <n v="-313.25000000001637"/>
    <s v="No"/>
    <n v="1.8209754780839402E-2"/>
    <n v="199686.74999999997"/>
  </r>
  <r>
    <x v="36"/>
    <x v="421"/>
    <x v="6"/>
    <x v="3"/>
    <n v="1076.05"/>
    <n v="1084.95"/>
    <n v="1084.95"/>
    <d v="1899-12-30T11:30:00"/>
    <n v="8.9000000000000909"/>
    <n v="-8.9000000000000909"/>
    <n v="224"/>
    <n v="-1993.6000000000204"/>
    <n v="112"/>
    <n v="-2105.6000000000204"/>
    <s v="No"/>
    <n v="8.2709911249478092E-3"/>
    <n v="197894.39999999997"/>
  </r>
  <r>
    <x v="36"/>
    <x v="421"/>
    <x v="6"/>
    <x v="2"/>
    <n v="1084.95"/>
    <n v="1076.05"/>
    <n v="1076.05"/>
    <d v="1899-12-30T10:30:00"/>
    <n v="8.9000000000000909"/>
    <n v="-8.9000000000000909"/>
    <n v="224"/>
    <n v="-1993.6000000000204"/>
    <n v="112"/>
    <n v="-2105.6000000000204"/>
    <s v="No"/>
    <n v="8.2031430019817407E-3"/>
    <n v="197894.39999999997"/>
  </r>
  <r>
    <x v="20"/>
    <x v="422"/>
    <x v="0"/>
    <x v="2"/>
    <n v="1222.25"/>
    <n v="1210"/>
    <n v="1247.05"/>
    <d v="1899-12-30T15:00:00"/>
    <n v="12.25"/>
    <n v="24.799999999999955"/>
    <n v="162"/>
    <n v="4017.5999999999926"/>
    <n v="93"/>
    <n v="3924.5999999999926"/>
    <s v="Yes"/>
    <n v="1.0022499488647999E-2"/>
    <n v="203924.6"/>
  </r>
  <r>
    <x v="17"/>
    <x v="422"/>
    <x v="6"/>
    <x v="2"/>
    <n v="2800"/>
    <n v="2740.3"/>
    <n v="2881.65"/>
    <d v="1899-12-30T15:00:00"/>
    <n v="59.699999999999818"/>
    <n v="81.650000000000091"/>
    <n v="33"/>
    <n v="2694.450000000003"/>
    <n v="44"/>
    <n v="2650.450000000003"/>
    <s v="Yes"/>
    <n v="2.1321428571428502E-2"/>
    <n v="202650.45"/>
  </r>
  <r>
    <x v="4"/>
    <x v="422"/>
    <x v="16"/>
    <x v="2"/>
    <n v="310.35000000000002"/>
    <n v="306.2"/>
    <n v="306.2"/>
    <d v="1899-12-30T12:45:00"/>
    <n v="4.1500000000000341"/>
    <n v="-4.1500000000000341"/>
    <n v="479"/>
    <n v="-1987.8500000000163"/>
    <n v="68"/>
    <n v="-2055.8500000000163"/>
    <s v="No"/>
    <n v="1.33719993555664E-2"/>
    <n v="197944.15"/>
  </r>
  <r>
    <x v="4"/>
    <x v="422"/>
    <x v="16"/>
    <x v="3"/>
    <n v="306.2"/>
    <n v="310.35000000000002"/>
    <n v="310.35000000000002"/>
    <d v="1899-12-30T15:00:00"/>
    <n v="4.1500000000000341"/>
    <n v="-4.1500000000000341"/>
    <n v="479"/>
    <n v="-1987.8500000000163"/>
    <n v="68"/>
    <n v="-2055.8500000000163"/>
    <s v="No"/>
    <n v="1.3553233180927601E-2"/>
    <n v="197944.15"/>
  </r>
  <r>
    <x v="33"/>
    <x v="422"/>
    <x v="2"/>
    <x v="3"/>
    <n v="148.4"/>
    <n v="150.4"/>
    <n v="150.4"/>
    <d v="1899-12-30T15:00:00"/>
    <n v="2"/>
    <n v="-2"/>
    <n v="988"/>
    <n v="-1976"/>
    <n v="68"/>
    <n v="-2044"/>
    <s v="No"/>
    <n v="1.3477088948787099E-2"/>
    <n v="197956"/>
  </r>
  <r>
    <x v="33"/>
    <x v="422"/>
    <x v="2"/>
    <x v="2"/>
    <n v="150.4"/>
    <n v="148.4"/>
    <n v="148.4"/>
    <d v="1899-12-30T11:45:00"/>
    <n v="2"/>
    <n v="-2"/>
    <n v="988"/>
    <n v="-1976"/>
    <n v="68"/>
    <n v="-2044"/>
    <s v="No"/>
    <n v="1.3297872340425501E-2"/>
    <n v="197956"/>
  </r>
  <r>
    <x v="13"/>
    <x v="422"/>
    <x v="0"/>
    <x v="2"/>
    <n v="1067.3499999999999"/>
    <n v="1045.3499999999999"/>
    <n v="1113.5"/>
    <d v="1899-12-30T15:00:00"/>
    <n v="22"/>
    <n v="46.150000000000091"/>
    <n v="90"/>
    <n v="4153.5000000000082"/>
    <n v="46"/>
    <n v="4107.5000000000082"/>
    <s v="Yes"/>
    <n v="2.0611795568464E-2"/>
    <n v="204107.5"/>
  </r>
  <r>
    <x v="37"/>
    <x v="422"/>
    <x v="17"/>
    <x v="3"/>
    <n v="260.64999999999998"/>
    <n v="264.05"/>
    <n v="264.05"/>
    <d v="1899-12-30T15:00:00"/>
    <n v="3.4000000000000341"/>
    <n v="-3.4000000000000341"/>
    <n v="584"/>
    <n v="-1985.6000000000199"/>
    <n v="71"/>
    <n v="-2056.6000000000199"/>
    <s v="No"/>
    <n v="1.3044312296182799E-2"/>
    <n v="197943.4"/>
  </r>
  <r>
    <x v="37"/>
    <x v="422"/>
    <x v="17"/>
    <x v="2"/>
    <n v="264.05"/>
    <n v="260.64999999999998"/>
    <n v="260.64999999999998"/>
    <d v="1899-12-30T13:45:00"/>
    <n v="3.4000000000000341"/>
    <n v="-3.4000000000000341"/>
    <n v="584"/>
    <n v="-1985.6000000000199"/>
    <n v="71"/>
    <n v="-2056.6000000000199"/>
    <s v="No"/>
    <n v="1.28763491762925E-2"/>
    <n v="197943.4"/>
  </r>
  <r>
    <x v="7"/>
    <x v="422"/>
    <x v="0"/>
    <x v="2"/>
    <n v="603"/>
    <n v="590.79999999999995"/>
    <n v="620.75"/>
    <d v="1899-12-30T15:00:00"/>
    <n v="12.200000000000045"/>
    <n v="17.75"/>
    <n v="163"/>
    <n v="2893.25"/>
    <n v="46"/>
    <n v="2847.25"/>
    <s v="Yes"/>
    <n v="2.0232172470978499E-2"/>
    <n v="202847.25"/>
  </r>
  <r>
    <x v="29"/>
    <x v="423"/>
    <x v="3"/>
    <x v="0"/>
    <n v="288.64999999999998"/>
    <n v="293.35000000000002"/>
    <n v="288.95"/>
    <d v="1899-12-30T15:00:00"/>
    <n v="4.7000000000000455"/>
    <n v="-0.30000000000001137"/>
    <n v="423"/>
    <n v="-126.90000000000481"/>
    <n v="57"/>
    <n v="-183.90000000000481"/>
    <s v="No"/>
    <n v="1.6282695305733699E-2"/>
    <n v="199816.1"/>
  </r>
  <r>
    <x v="9"/>
    <x v="423"/>
    <x v="9"/>
    <x v="0"/>
    <n v="21511.05"/>
    <n v="21731"/>
    <n v="21102.95"/>
    <d v="1899-12-30T15:00:00"/>
    <n v="219.95000000000073"/>
    <n v="408.09999999999854"/>
    <n v="9"/>
    <n v="3672.8999999999869"/>
    <n v="89"/>
    <n v="3583.8999999999869"/>
    <s v="Yes"/>
    <n v="1.0224977395338701E-2"/>
    <n v="203583.9"/>
  </r>
  <r>
    <x v="23"/>
    <x v="423"/>
    <x v="6"/>
    <x v="0"/>
    <n v="905.35"/>
    <n v="919.5"/>
    <n v="899.1"/>
    <d v="1899-12-30T15:00:00"/>
    <n v="14.149999999999977"/>
    <n v="6.25"/>
    <n v="141"/>
    <n v="881.25"/>
    <n v="59"/>
    <n v="822.25"/>
    <s v="Yes"/>
    <n v="1.5629314629701199E-2"/>
    <n v="200822.25"/>
  </r>
  <r>
    <x v="25"/>
    <x v="423"/>
    <x v="9"/>
    <x v="0"/>
    <n v="1047.0999999999999"/>
    <n v="1059.4000000000001"/>
    <n v="1059.4000000000001"/>
    <d v="1899-12-30T12:00:00"/>
    <n v="12.300000000000182"/>
    <n v="-12.300000000000182"/>
    <n v="162"/>
    <n v="-1992.6000000000295"/>
    <n v="79"/>
    <n v="-2071.6000000000295"/>
    <s v="No"/>
    <n v="1.17467290612169E-2"/>
    <n v="197928.39999999997"/>
  </r>
  <r>
    <x v="25"/>
    <x v="423"/>
    <x v="14"/>
    <x v="1"/>
    <n v="1059.4000000000001"/>
    <n v="1047.0999999999999"/>
    <n v="1065"/>
    <d v="1899-12-30T15:00:00"/>
    <n v="12.300000000000182"/>
    <n v="5.5999999999999091"/>
    <n v="162"/>
    <n v="907.19999999998527"/>
    <n v="80"/>
    <n v="827.19999999998527"/>
    <s v="Yes"/>
    <n v="1.1610345478572899E-2"/>
    <n v="200827.19999999998"/>
  </r>
  <r>
    <x v="6"/>
    <x v="423"/>
    <x v="9"/>
    <x v="0"/>
    <n v="200.1"/>
    <n v="203.85"/>
    <n v="184.1"/>
    <d v="1899-12-30T15:00:00"/>
    <n v="3.75"/>
    <n v="16"/>
    <n v="530"/>
    <n v="8480"/>
    <n v="47"/>
    <n v="8433"/>
    <s v="Yes"/>
    <n v="1.8740629685157401E-2"/>
    <n v="208433"/>
  </r>
  <r>
    <x v="7"/>
    <x v="423"/>
    <x v="3"/>
    <x v="0"/>
    <n v="603.54999999999995"/>
    <n v="610.70000000000005"/>
    <n v="610.70000000000005"/>
    <d v="1899-12-30T11:00:00"/>
    <n v="7.1500000000000909"/>
    <n v="-7.1500000000000909"/>
    <n v="278"/>
    <n v="-1987.7000000000253"/>
    <n v="78"/>
    <n v="-2065.7000000000253"/>
    <s v="No"/>
    <n v="1.1846574434595501E-2"/>
    <n v="197934.3"/>
  </r>
  <r>
    <x v="7"/>
    <x v="423"/>
    <x v="5"/>
    <x v="1"/>
    <n v="610.70000000000005"/>
    <n v="603.54999999999995"/>
    <n v="603.54999999999995"/>
    <d v="1899-12-30T12:15:00"/>
    <n v="7.1500000000000909"/>
    <n v="-7.1500000000000909"/>
    <n v="278"/>
    <n v="-1987.7000000000253"/>
    <n v="78"/>
    <n v="-2065.7000000000253"/>
    <s v="No"/>
    <n v="1.17078762076307E-2"/>
    <n v="197934.3"/>
  </r>
  <r>
    <x v="21"/>
    <x v="424"/>
    <x v="0"/>
    <x v="2"/>
    <n v="1952"/>
    <n v="1941.15"/>
    <n v="1964.35"/>
    <d v="1899-12-30T15:00:00"/>
    <n v="10.849999999999909"/>
    <n v="12.349999999999909"/>
    <n v="183"/>
    <n v="2260.0499999999834"/>
    <n v="165"/>
    <n v="2095.0499999999834"/>
    <s v="Yes"/>
    <n v="5.5584016393442201E-3"/>
    <n v="202095.05"/>
  </r>
  <r>
    <x v="12"/>
    <x v="424"/>
    <x v="0"/>
    <x v="2"/>
    <n v="163.6"/>
    <n v="162.35"/>
    <n v="164.45"/>
    <d v="1899-12-30T15:00:00"/>
    <n v="1.25"/>
    <n v="0.84999999999999432"/>
    <n v="1571"/>
    <n v="1335.349999999991"/>
    <n v="119"/>
    <n v="1216.349999999991"/>
    <s v="Yes"/>
    <n v="7.6405867970660204E-3"/>
    <n v="201216.34999999998"/>
  </r>
  <r>
    <x v="39"/>
    <x v="424"/>
    <x v="6"/>
    <x v="2"/>
    <n v="188.3"/>
    <n v="187.35"/>
    <n v="187.35"/>
    <d v="1899-12-30T10:30:00"/>
    <n v="0.95000000000001705"/>
    <n v="-0.95000000000001705"/>
    <n v="2055"/>
    <n v="-1952.250000000035"/>
    <n v="178"/>
    <n v="-2130.250000000035"/>
    <s v="No"/>
    <n v="5.0451407328731598E-3"/>
    <n v="197869.74999999997"/>
  </r>
  <r>
    <x v="39"/>
    <x v="424"/>
    <x v="6"/>
    <x v="3"/>
    <n v="187.35"/>
    <n v="188.3"/>
    <n v="188.3"/>
    <d v="1899-12-30T10:45:00"/>
    <n v="0.95000000000001705"/>
    <n v="-0.95000000000001705"/>
    <n v="2055"/>
    <n v="-1952.250000000035"/>
    <n v="178"/>
    <n v="-2130.250000000035"/>
    <s v="No"/>
    <n v="5.0707232452629697E-3"/>
    <n v="197869.74999999997"/>
  </r>
  <r>
    <x v="35"/>
    <x v="424"/>
    <x v="15"/>
    <x v="3"/>
    <n v="577.65"/>
    <n v="580.54999999999995"/>
    <n v="580.54999999999995"/>
    <d v="1899-12-30T13:00:00"/>
    <n v="2.8999999999999773"/>
    <n v="-2.8999999999999773"/>
    <n v="684"/>
    <n v="-1983.5999999999844"/>
    <n v="183"/>
    <n v="-2166.5999999999844"/>
    <s v="No"/>
    <n v="5.0203410369600602E-3"/>
    <n v="197833.40000000002"/>
  </r>
  <r>
    <x v="35"/>
    <x v="424"/>
    <x v="15"/>
    <x v="2"/>
    <n v="580.54999999999995"/>
    <n v="577.65"/>
    <n v="577.65"/>
    <d v="1899-12-30T13:00:00"/>
    <n v="2.8999999999999773"/>
    <n v="-2.8999999999999773"/>
    <n v="684"/>
    <n v="-1983.5999999999844"/>
    <n v="183"/>
    <n v="-2166.5999999999844"/>
    <s v="No"/>
    <n v="4.9952631125656302E-3"/>
    <n v="197833.40000000002"/>
  </r>
  <r>
    <x v="29"/>
    <x v="425"/>
    <x v="12"/>
    <x v="2"/>
    <n v="289.39999999999998"/>
    <n v="285.60000000000002"/>
    <n v="285.60000000000002"/>
    <d v="1899-12-30T14:15:00"/>
    <n v="3.7999999999999545"/>
    <n v="-3.7999999999999545"/>
    <n v="523"/>
    <n v="-1987.3999999999762"/>
    <n v="70"/>
    <n v="-2057.399999999976"/>
    <s v="No"/>
    <n v="1.31306150656529E-2"/>
    <n v="197942.60000000003"/>
  </r>
  <r>
    <x v="29"/>
    <x v="425"/>
    <x v="12"/>
    <x v="3"/>
    <n v="285.60000000000002"/>
    <n v="289.39999999999998"/>
    <n v="285.85000000000002"/>
    <d v="1899-12-30T15:00:00"/>
    <n v="3.7999999999999545"/>
    <n v="-0.25"/>
    <n v="523"/>
    <n v="-130.75"/>
    <n v="69"/>
    <n v="-199.75"/>
    <s v="No"/>
    <n v="1.33053221288514E-2"/>
    <n v="199800.25"/>
  </r>
  <r>
    <x v="23"/>
    <x v="425"/>
    <x v="0"/>
    <x v="0"/>
    <n v="860.25"/>
    <n v="872.4"/>
    <n v="872.4"/>
    <d v="1899-12-30T10:45:00"/>
    <n v="12.149999999999977"/>
    <n v="-12.149999999999977"/>
    <n v="164"/>
    <n v="-1992.5999999999963"/>
    <n v="66"/>
    <n v="-2058.5999999999963"/>
    <s v="No"/>
    <n v="1.41238012205754E-2"/>
    <n v="197941.4"/>
  </r>
  <r>
    <x v="23"/>
    <x v="425"/>
    <x v="3"/>
    <x v="1"/>
    <n v="872.4"/>
    <n v="860.25"/>
    <n v="878"/>
    <d v="1899-12-30T15:00:00"/>
    <n v="12.149999999999977"/>
    <n v="5.6000000000000227"/>
    <n v="164"/>
    <n v="918.40000000000373"/>
    <n v="67"/>
    <n v="851.40000000000373"/>
    <s v="Yes"/>
    <n v="1.3927097661623099E-2"/>
    <n v="200851.4"/>
  </r>
  <r>
    <x v="25"/>
    <x v="425"/>
    <x v="10"/>
    <x v="1"/>
    <n v="1015"/>
    <n v="1003.8"/>
    <n v="1003.8"/>
    <d v="1899-12-30T14:15:00"/>
    <n v="11.200000000000045"/>
    <n v="-11.200000000000045"/>
    <n v="178"/>
    <n v="-1993.6000000000081"/>
    <n v="83"/>
    <n v="-2076.6000000000081"/>
    <s v="No"/>
    <n v="1.1034482758620699E-2"/>
    <n v="197923.4"/>
  </r>
  <r>
    <x v="25"/>
    <x v="425"/>
    <x v="0"/>
    <x v="0"/>
    <n v="1003.8"/>
    <n v="1015"/>
    <n v="1015"/>
    <d v="1899-12-30T12:15:00"/>
    <n v="11.200000000000045"/>
    <n v="-11.200000000000045"/>
    <n v="178"/>
    <n v="-1993.6000000000081"/>
    <n v="83"/>
    <n v="-2076.6000000000081"/>
    <s v="No"/>
    <n v="1.11576011157602E-2"/>
    <n v="197923.4"/>
  </r>
  <r>
    <x v="28"/>
    <x v="425"/>
    <x v="14"/>
    <x v="1"/>
    <n v="367.35"/>
    <n v="358.2"/>
    <n v="361.7"/>
    <d v="1899-12-30T15:00:00"/>
    <n v="9.1500000000000341"/>
    <n v="-5.6500000000000341"/>
    <n v="218"/>
    <n v="-1231.7000000000075"/>
    <n v="37"/>
    <n v="-1268.7000000000075"/>
    <s v="No"/>
    <n v="2.49081257656187E-2"/>
    <n v="198731.3"/>
  </r>
  <r>
    <x v="28"/>
    <x v="425"/>
    <x v="0"/>
    <x v="0"/>
    <n v="358.2"/>
    <n v="367.35"/>
    <n v="367.35"/>
    <d v="1899-12-30T12:00:00"/>
    <n v="9.1500000000000341"/>
    <n v="-9.1500000000000341"/>
    <n v="218"/>
    <n v="-1994.7000000000075"/>
    <n v="37"/>
    <n v="-2031.7000000000075"/>
    <s v="No"/>
    <n v="2.55443886097153E-2"/>
    <n v="197968.3"/>
  </r>
  <r>
    <x v="10"/>
    <x v="425"/>
    <x v="16"/>
    <x v="1"/>
    <n v="3693.45"/>
    <n v="3652.5"/>
    <n v="3652.5"/>
    <d v="1899-12-30T14:15:00"/>
    <n v="40.949999999999818"/>
    <n v="-40.949999999999818"/>
    <n v="48"/>
    <n v="-1965.5999999999913"/>
    <n v="82"/>
    <n v="-2047.5999999999913"/>
    <s v="No"/>
    <n v="1.1087194899077999E-2"/>
    <n v="197952.40000000002"/>
  </r>
  <r>
    <x v="10"/>
    <x v="425"/>
    <x v="0"/>
    <x v="0"/>
    <n v="3652.5"/>
    <n v="3693.45"/>
    <n v="3693.45"/>
    <d v="1899-12-30T12:45:00"/>
    <n v="40.949999999999818"/>
    <n v="-40.949999999999818"/>
    <n v="48"/>
    <n v="-1965.5999999999913"/>
    <n v="82"/>
    <n v="-2047.5999999999913"/>
    <s v="No"/>
    <n v="1.12114989733059E-2"/>
    <n v="197952.40000000002"/>
  </r>
  <r>
    <x v="19"/>
    <x v="426"/>
    <x v="0"/>
    <x v="2"/>
    <n v="1722.8"/>
    <n v="1713.05"/>
    <n v="1730.05"/>
    <d v="1899-12-30T15:00:00"/>
    <n v="9.75"/>
    <n v="7.25"/>
    <n v="204"/>
    <n v="1479"/>
    <n v="163"/>
    <n v="1316"/>
    <s v="Yes"/>
    <n v="5.6593916879498496E-3"/>
    <n v="201316"/>
  </r>
  <r>
    <x v="11"/>
    <x v="426"/>
    <x v="6"/>
    <x v="3"/>
    <n v="1232.4000000000001"/>
    <n v="1237.8"/>
    <n v="1237.8"/>
    <d v="1899-12-30T10:30:00"/>
    <n v="5.3999999999998636"/>
    <n v="-5.3999999999998636"/>
    <n v="368"/>
    <n v="-1987.1999999999498"/>
    <n v="210"/>
    <n v="-2197.1999999999498"/>
    <s v="No"/>
    <n v="4.3816942551118702E-3"/>
    <n v="197802.80000000005"/>
  </r>
  <r>
    <x v="11"/>
    <x v="426"/>
    <x v="6"/>
    <x v="2"/>
    <n v="1237.8"/>
    <n v="1232.4000000000001"/>
    <n v="1232.4000000000001"/>
    <d v="1899-12-30T10:30:00"/>
    <n v="5.3999999999998636"/>
    <n v="-5.3999999999998636"/>
    <n v="368"/>
    <n v="-1987.1999999999498"/>
    <n v="210"/>
    <n v="-2197.1999999999498"/>
    <s v="No"/>
    <n v="4.36257876878322E-3"/>
    <n v="197802.80000000005"/>
  </r>
  <r>
    <x v="32"/>
    <x v="426"/>
    <x v="0"/>
    <x v="0"/>
    <n v="587.85"/>
    <n v="594.04999999999995"/>
    <n v="590"/>
    <d v="1899-12-30T15:00:00"/>
    <n v="6.1999999999999318"/>
    <n v="-2.1499999999999773"/>
    <n v="321"/>
    <n v="-690.1499999999927"/>
    <n v="87"/>
    <n v="-777.1499999999927"/>
    <s v="No"/>
    <n v="1.05469082248872E-2"/>
    <n v="199222.85"/>
  </r>
  <r>
    <x v="10"/>
    <x v="426"/>
    <x v="0"/>
    <x v="2"/>
    <n v="3779.95"/>
    <n v="3746"/>
    <n v="3796.6"/>
    <d v="1899-12-30T15:00:00"/>
    <n v="33.949999999999818"/>
    <n v="16.650000000000091"/>
    <n v="58"/>
    <n v="965.70000000000528"/>
    <n v="102"/>
    <n v="863.70000000000528"/>
    <s v="Yes"/>
    <n v="8.9816002857180197E-3"/>
    <n v="200863.7"/>
  </r>
  <r>
    <x v="29"/>
    <x v="427"/>
    <x v="3"/>
    <x v="1"/>
    <n v="287.60000000000002"/>
    <n v="285.05"/>
    <n v="291.35000000000002"/>
    <d v="1899-12-30T15:00:00"/>
    <n v="2.5500000000000114"/>
    <n v="3.75"/>
    <n v="777"/>
    <n v="2913.75"/>
    <n v="104"/>
    <n v="2809.75"/>
    <s v="Yes"/>
    <n v="8.8664812239221506E-3"/>
    <n v="202809.75"/>
  </r>
  <r>
    <x v="29"/>
    <x v="427"/>
    <x v="0"/>
    <x v="0"/>
    <n v="285.05"/>
    <n v="287.60000000000002"/>
    <n v="287.60000000000002"/>
    <d v="1899-12-30T10:45:00"/>
    <n v="2.5500000000000114"/>
    <n v="-2.5500000000000114"/>
    <n v="777"/>
    <n v="-1981.3500000000088"/>
    <n v="103"/>
    <n v="-2084.3500000000085"/>
    <s v="No"/>
    <n v="8.9457989826346607E-3"/>
    <n v="197915.65"/>
  </r>
  <r>
    <x v="19"/>
    <x v="427"/>
    <x v="0"/>
    <x v="0"/>
    <n v="1712"/>
    <n v="1724.3"/>
    <n v="1724.3"/>
    <d v="1899-12-30T11:45:00"/>
    <n v="12.299999999999955"/>
    <n v="-12.299999999999955"/>
    <n v="162"/>
    <n v="-1992.5999999999926"/>
    <n v="129"/>
    <n v="-2121.5999999999926"/>
    <s v="No"/>
    <n v="7.1845794392523098E-3"/>
    <n v="197878.39999999999"/>
  </r>
  <r>
    <x v="19"/>
    <x v="427"/>
    <x v="2"/>
    <x v="1"/>
    <n v="1724.3"/>
    <n v="1712"/>
    <n v="1734"/>
    <d v="1899-12-30T15:00:00"/>
    <n v="12.299999999999955"/>
    <n v="9.7000000000000455"/>
    <n v="162"/>
    <n v="1571.4000000000074"/>
    <n v="129"/>
    <n v="1442.4000000000074"/>
    <s v="Yes"/>
    <n v="7.1333294670300699E-3"/>
    <n v="201442.4"/>
  </r>
  <r>
    <x v="5"/>
    <x v="427"/>
    <x v="14"/>
    <x v="1"/>
    <n v="687.5"/>
    <n v="683"/>
    <n v="701"/>
    <d v="1899-12-30T15:00:00"/>
    <n v="4.5"/>
    <n v="13.5"/>
    <n v="442"/>
    <n v="5967"/>
    <n v="142"/>
    <n v="5825"/>
    <s v="Yes"/>
    <n v="6.5454545454545401E-3"/>
    <n v="205825"/>
  </r>
  <r>
    <x v="5"/>
    <x v="427"/>
    <x v="3"/>
    <x v="0"/>
    <n v="683"/>
    <n v="687.5"/>
    <n v="687.5"/>
    <d v="1899-12-30T12:00:00"/>
    <n v="4.5"/>
    <n v="-4.5"/>
    <n v="442"/>
    <n v="-1989"/>
    <n v="140"/>
    <n v="-2129"/>
    <s v="No"/>
    <n v="6.5885797950219604E-3"/>
    <n v="197871"/>
  </r>
  <r>
    <x v="38"/>
    <x v="428"/>
    <x v="0"/>
    <x v="2"/>
    <n v="298"/>
    <n v="294.35000000000002"/>
    <n v="301.85000000000002"/>
    <d v="1899-12-30T15:00:00"/>
    <n v="3.6499999999999773"/>
    <n v="3.8500000000000227"/>
    <n v="544"/>
    <n v="2094.4000000000124"/>
    <n v="76"/>
    <n v="2018.4000000000124"/>
    <s v="Yes"/>
    <n v="1.2248322147650899E-2"/>
    <n v="202018.40000000002"/>
  </r>
  <r>
    <x v="31"/>
    <x v="428"/>
    <x v="5"/>
    <x v="0"/>
    <n v="280.14999999999998"/>
    <n v="282.8"/>
    <n v="282.8"/>
    <d v="1899-12-30T15:00:00"/>
    <n v="2.6500000000000341"/>
    <n v="-2.6500000000000341"/>
    <n v="748"/>
    <n v="-1982.2000000000255"/>
    <n v="97"/>
    <n v="-2079.2000000000253"/>
    <s v="No"/>
    <n v="9.4592182759237406E-3"/>
    <n v="197920.8"/>
  </r>
  <r>
    <x v="33"/>
    <x v="428"/>
    <x v="0"/>
    <x v="2"/>
    <n v="163.19999999999999"/>
    <n v="162.19999999999999"/>
    <n v="166.05"/>
    <d v="1899-12-30T15:00:00"/>
    <n v="1"/>
    <n v="2.8500000000000227"/>
    <n v="1955"/>
    <n v="5571.7500000000446"/>
    <n v="149"/>
    <n v="5422.7500000000446"/>
    <s v="Yes"/>
    <n v="6.1274509803921602E-3"/>
    <n v="205422.75000000006"/>
  </r>
  <r>
    <x v="35"/>
    <x v="428"/>
    <x v="17"/>
    <x v="3"/>
    <n v="574.5"/>
    <n v="576.6"/>
    <n v="576.6"/>
    <d v="1899-12-30T13:45:00"/>
    <n v="2.1000000000000227"/>
    <n v="-2.1000000000000227"/>
    <n v="942"/>
    <n v="-1978.2000000000214"/>
    <n v="250"/>
    <n v="-2228.2000000000216"/>
    <s v="No"/>
    <n v="3.6553524804177899E-3"/>
    <n v="197771.8"/>
  </r>
  <r>
    <x v="35"/>
    <x v="428"/>
    <x v="17"/>
    <x v="2"/>
    <n v="576.6"/>
    <n v="574.5"/>
    <n v="574.5"/>
    <d v="1899-12-30T13:45:00"/>
    <n v="2.1000000000000227"/>
    <n v="-2.1000000000000227"/>
    <n v="942"/>
    <n v="-1978.2000000000214"/>
    <n v="250"/>
    <n v="-2228.2000000000216"/>
    <s v="No"/>
    <n v="3.64203954214364E-3"/>
    <n v="197771.8"/>
  </r>
  <r>
    <x v="30"/>
    <x v="428"/>
    <x v="16"/>
    <x v="1"/>
    <n v="318.60000000000002"/>
    <n v="317.25"/>
    <n v="319"/>
    <d v="1899-12-30T15:00:00"/>
    <n v="1.3500000000000227"/>
    <n v="0.39999999999997726"/>
    <n v="1456"/>
    <n v="582.39999999996689"/>
    <n v="214"/>
    <n v="368.39999999996689"/>
    <s v="Yes"/>
    <n v="4.2372881355932897E-3"/>
    <n v="200368.39999999997"/>
  </r>
  <r>
    <x v="30"/>
    <x v="428"/>
    <x v="0"/>
    <x v="0"/>
    <n v="317.25"/>
    <n v="318.60000000000002"/>
    <n v="318.60000000000002"/>
    <d v="1899-12-30T12:45:00"/>
    <n v="1.3500000000000227"/>
    <n v="-1.3500000000000227"/>
    <n v="1456"/>
    <n v="-1965.6000000000331"/>
    <n v="213"/>
    <n v="-2178.6000000000331"/>
    <s v="No"/>
    <n v="4.2553191489362397E-3"/>
    <n v="197821.39999999997"/>
  </r>
  <r>
    <x v="28"/>
    <x v="429"/>
    <x v="6"/>
    <x v="0"/>
    <n v="371.65"/>
    <n v="375"/>
    <n v="362.05"/>
    <d v="1899-12-30T15:00:00"/>
    <n v="3.3500000000000227"/>
    <n v="9.5999999999999659"/>
    <n v="592"/>
    <n v="5683.1999999999798"/>
    <n v="100"/>
    <n v="5583.1999999999798"/>
    <s v="Yes"/>
    <n v="9.01385712363789E-3"/>
    <n v="205583.19999999998"/>
  </r>
  <r>
    <x v="10"/>
    <x v="429"/>
    <x v="7"/>
    <x v="0"/>
    <n v="3740.05"/>
    <n v="3785"/>
    <n v="3725.55"/>
    <d v="1899-12-30T15:00:00"/>
    <n v="44.949999999999818"/>
    <n v="14.5"/>
    <n v="44"/>
    <n v="638"/>
    <n v="76"/>
    <n v="562"/>
    <s v="Yes"/>
    <n v="1.2018555901658999E-2"/>
    <n v="200562"/>
  </r>
  <r>
    <x v="1"/>
    <x v="430"/>
    <x v="9"/>
    <x v="2"/>
    <n v="1571.9"/>
    <n v="1555.75"/>
    <n v="1577.2"/>
    <d v="1899-12-30T15:00:00"/>
    <n v="16.150000000000091"/>
    <n v="5.2999999999999545"/>
    <n v="123"/>
    <n v="651.89999999999441"/>
    <n v="90"/>
    <n v="561.89999999999441"/>
    <s v="Yes"/>
    <n v="1.02741904701317E-2"/>
    <n v="200561.9"/>
  </r>
  <r>
    <x v="31"/>
    <x v="430"/>
    <x v="3"/>
    <x v="3"/>
    <n v="287.25"/>
    <n v="288.89999999999998"/>
    <n v="288.89999999999998"/>
    <d v="1899-12-30T11:45:00"/>
    <n v="1.6499999999999773"/>
    <n v="-1.6499999999999773"/>
    <n v="1195"/>
    <n v="-1971.7499999999727"/>
    <n v="159"/>
    <n v="-2130.7499999999727"/>
    <s v="No"/>
    <n v="5.7441253263706797E-3"/>
    <n v="197869.25000000003"/>
  </r>
  <r>
    <x v="31"/>
    <x v="430"/>
    <x v="3"/>
    <x v="2"/>
    <n v="288.89999999999998"/>
    <n v="287.25"/>
    <n v="287.25"/>
    <d v="1899-12-30T10:45:00"/>
    <n v="1.6499999999999773"/>
    <n v="-1.6499999999999773"/>
    <n v="1195"/>
    <n v="-1971.7499999999727"/>
    <n v="159"/>
    <n v="-2130.7499999999727"/>
    <s v="No"/>
    <n v="5.7113187954308704E-3"/>
    <n v="197869.25000000003"/>
  </r>
  <r>
    <x v="28"/>
    <x v="430"/>
    <x v="6"/>
    <x v="2"/>
    <n v="367.5"/>
    <n v="363.5"/>
    <n v="363.5"/>
    <d v="1899-12-30T10:30:00"/>
    <n v="4"/>
    <n v="-4"/>
    <n v="497"/>
    <n v="-1988"/>
    <n v="84"/>
    <n v="-2072"/>
    <s v="No"/>
    <n v="1.08843537414966E-2"/>
    <n v="197928"/>
  </r>
  <r>
    <x v="28"/>
    <x v="430"/>
    <x v="6"/>
    <x v="3"/>
    <n v="363.5"/>
    <n v="367.5"/>
    <n v="367.5"/>
    <d v="1899-12-30T10:30:00"/>
    <n v="4"/>
    <n v="-4"/>
    <n v="497"/>
    <n v="-1988"/>
    <n v="84"/>
    <n v="-2072"/>
    <s v="No"/>
    <n v="1.1004126547455299E-2"/>
    <n v="197928"/>
  </r>
  <r>
    <x v="18"/>
    <x v="431"/>
    <x v="7"/>
    <x v="1"/>
    <n v="2564.1999999999998"/>
    <n v="2551"/>
    <n v="2551"/>
    <d v="1899-12-30T11:15:00"/>
    <n v="13.199999999999818"/>
    <n v="-13.199999999999818"/>
    <n v="151"/>
    <n v="-1993.1999999999725"/>
    <n v="178"/>
    <n v="-2171.1999999999725"/>
    <s v="No"/>
    <n v="5.1478043834333603E-3"/>
    <n v="197828.80000000002"/>
  </r>
  <r>
    <x v="18"/>
    <x v="431"/>
    <x v="0"/>
    <x v="0"/>
    <n v="2551"/>
    <n v="2564.1999999999998"/>
    <n v="2564.1999999999998"/>
    <d v="1899-12-30T11:15:00"/>
    <n v="13.199999999999818"/>
    <n v="-13.199999999999818"/>
    <n v="151"/>
    <n v="-1993.1999999999725"/>
    <n v="178"/>
    <n v="-2171.1999999999725"/>
    <s v="No"/>
    <n v="5.1744413955310898E-3"/>
    <n v="197828.80000000002"/>
  </r>
  <r>
    <x v="2"/>
    <x v="431"/>
    <x v="0"/>
    <x v="0"/>
    <n v="1557.15"/>
    <n v="1580.45"/>
    <n v="1444.3"/>
    <d v="1899-12-30T15:00:00"/>
    <n v="23.299999999999955"/>
    <n v="112.85000000000014"/>
    <n v="85"/>
    <n v="9592.2500000000109"/>
    <n v="59"/>
    <n v="9533.2500000000109"/>
    <s v="Yes"/>
    <n v="1.4963234113604999E-2"/>
    <n v="209533.25"/>
  </r>
  <r>
    <x v="13"/>
    <x v="431"/>
    <x v="9"/>
    <x v="0"/>
    <n v="1097.05"/>
    <n v="1108"/>
    <n v="1060.55"/>
    <d v="1899-12-30T15:00:00"/>
    <n v="10.950000000000045"/>
    <n v="36.5"/>
    <n v="182"/>
    <n v="6643"/>
    <n v="91"/>
    <n v="6552"/>
    <s v="Yes"/>
    <n v="9.9813135226289092E-3"/>
    <n v="206552"/>
  </r>
  <r>
    <x v="37"/>
    <x v="431"/>
    <x v="17"/>
    <x v="0"/>
    <n v="262.10000000000002"/>
    <n v="263.55"/>
    <n v="260.39999999999998"/>
    <d v="1899-12-30T15:00:00"/>
    <n v="1.4499999999999886"/>
    <n v="1.7000000000000455"/>
    <n v="1357"/>
    <n v="2306.9000000000615"/>
    <n v="164"/>
    <n v="2142.9000000000615"/>
    <s v="Yes"/>
    <n v="5.5322396032048398E-3"/>
    <n v="202142.90000000005"/>
  </r>
  <r>
    <x v="32"/>
    <x v="431"/>
    <x v="7"/>
    <x v="1"/>
    <n v="614.75"/>
    <n v="608.95000000000005"/>
    <n v="608.95000000000005"/>
    <d v="1899-12-30T11:15:00"/>
    <n v="5.7999999999999545"/>
    <n v="-5.7999999999999545"/>
    <n v="343"/>
    <n v="-1989.3999999999844"/>
    <n v="97"/>
    <n v="-2086.3999999999842"/>
    <s v="No"/>
    <n v="9.4347295648636899E-3"/>
    <n v="197913.60000000001"/>
  </r>
  <r>
    <x v="32"/>
    <x v="431"/>
    <x v="3"/>
    <x v="0"/>
    <n v="608.95000000000005"/>
    <n v="614.75"/>
    <n v="614.75"/>
    <d v="1899-12-30T11:15:00"/>
    <n v="5.7999999999999545"/>
    <n v="-5.7999999999999545"/>
    <n v="343"/>
    <n v="-1989.3999999999844"/>
    <n v="97"/>
    <n v="-2086.3999999999842"/>
    <s v="No"/>
    <n v="9.5245915099761106E-3"/>
    <n v="197913.60000000001"/>
  </r>
  <r>
    <x v="10"/>
    <x v="431"/>
    <x v="17"/>
    <x v="0"/>
    <n v="3485.1"/>
    <n v="3557.95"/>
    <n v="3458.4"/>
    <d v="1899-12-30T15:00:00"/>
    <n v="72.849999999999909"/>
    <n v="26.699999999999818"/>
    <n v="27"/>
    <n v="720.89999999999509"/>
    <n v="44"/>
    <n v="676.89999999999509"/>
    <s v="Yes"/>
    <n v="2.09032739376201E-2"/>
    <n v="200676.9"/>
  </r>
  <r>
    <x v="3"/>
    <x v="432"/>
    <x v="7"/>
    <x v="2"/>
    <n v="567.5"/>
    <n v="562.70000000000005"/>
    <n v="562.70000000000005"/>
    <d v="1899-12-30T11:15:00"/>
    <n v="4.7999999999999545"/>
    <n v="-4.7999999999999545"/>
    <n v="414"/>
    <n v="-1987.1999999999812"/>
    <n v="108"/>
    <n v="-2095.1999999999812"/>
    <s v="No"/>
    <n v="8.4581497797356006E-3"/>
    <n v="197904.80000000002"/>
  </r>
  <r>
    <x v="3"/>
    <x v="432"/>
    <x v="7"/>
    <x v="3"/>
    <n v="562.70000000000005"/>
    <n v="567.5"/>
    <n v="563"/>
    <d v="1899-12-30T15:00:00"/>
    <n v="4.7999999999999545"/>
    <n v="-0.29999999999995453"/>
    <n v="414"/>
    <n v="-124.19999999998117"/>
    <n v="108"/>
    <n v="-232.19999999998117"/>
    <s v="No"/>
    <n v="8.5303003376576408E-3"/>
    <n v="199767.80000000002"/>
  </r>
  <r>
    <x v="29"/>
    <x v="432"/>
    <x v="17"/>
    <x v="3"/>
    <n v="285"/>
    <n v="287.25"/>
    <n v="287.25"/>
    <d v="1899-12-30T14:45:00"/>
    <n v="2.25"/>
    <n v="-2.25"/>
    <n v="879"/>
    <n v="-1977.75"/>
    <n v="116"/>
    <n v="-2093.75"/>
    <s v="No"/>
    <n v="7.8947368421052599E-3"/>
    <n v="197906.25"/>
  </r>
  <r>
    <x v="29"/>
    <x v="432"/>
    <x v="17"/>
    <x v="2"/>
    <n v="287.25"/>
    <n v="285"/>
    <n v="285"/>
    <d v="1899-12-30T13:45:00"/>
    <n v="2.25"/>
    <n v="-2.25"/>
    <n v="879"/>
    <n v="-1977.75"/>
    <n v="116"/>
    <n v="-2093.75"/>
    <s v="No"/>
    <n v="7.8328981723237608E-3"/>
    <n v="197906.25"/>
  </r>
  <r>
    <x v="9"/>
    <x v="432"/>
    <x v="0"/>
    <x v="2"/>
    <n v="22399"/>
    <n v="22200"/>
    <n v="22250.1"/>
    <d v="1899-12-30T15:00:00"/>
    <n v="199"/>
    <n v="-148.90000000000146"/>
    <n v="10"/>
    <n v="-1489.0000000000146"/>
    <n v="103"/>
    <n v="-1592.0000000000146"/>
    <s v="No"/>
    <n v="8.8843251930889808E-3"/>
    <n v="198408"/>
  </r>
  <r>
    <x v="4"/>
    <x v="432"/>
    <x v="3"/>
    <x v="3"/>
    <n v="325.14999999999998"/>
    <n v="328"/>
    <n v="321.45"/>
    <d v="1899-12-30T15:00:00"/>
    <n v="2.8500000000000227"/>
    <n v="3.6999999999999886"/>
    <n v="696"/>
    <n v="2575.1999999999921"/>
    <n v="104"/>
    <n v="2471.1999999999921"/>
    <s v="Yes"/>
    <n v="8.7651852990928009E-3"/>
    <n v="202471.19999999998"/>
  </r>
  <r>
    <x v="4"/>
    <x v="432"/>
    <x v="3"/>
    <x v="2"/>
    <n v="328"/>
    <n v="325.14999999999998"/>
    <n v="325.14999999999998"/>
    <d v="1899-12-30T10:45:00"/>
    <n v="2.8500000000000227"/>
    <n v="-2.8500000000000227"/>
    <n v="696"/>
    <n v="-1983.6000000000158"/>
    <n v="105"/>
    <n v="-2088.6000000000158"/>
    <s v="No"/>
    <n v="8.6890243902439691E-3"/>
    <n v="197911.4"/>
  </r>
  <r>
    <x v="13"/>
    <x v="432"/>
    <x v="11"/>
    <x v="2"/>
    <n v="1056.5"/>
    <n v="1049.75"/>
    <n v="1049.75"/>
    <d v="1899-12-30T13:30:00"/>
    <n v="6.75"/>
    <n v="-6.75"/>
    <n v="295"/>
    <n v="-1991.25"/>
    <n v="143"/>
    <n v="-2134.25"/>
    <s v="No"/>
    <n v="6.3890203502129702E-3"/>
    <n v="197865.75"/>
  </r>
  <r>
    <x v="13"/>
    <x v="432"/>
    <x v="11"/>
    <x v="3"/>
    <n v="1049.75"/>
    <n v="1056.5"/>
    <n v="1056.5"/>
    <d v="1899-12-30T14:30:00"/>
    <n v="6.75"/>
    <n v="-6.75"/>
    <n v="295"/>
    <n v="-1991.25"/>
    <n v="143"/>
    <n v="-2134.25"/>
    <s v="No"/>
    <n v="6.4301024053346001E-3"/>
    <n v="197865.75"/>
  </r>
  <r>
    <x v="14"/>
    <x v="432"/>
    <x v="16"/>
    <x v="3"/>
    <n v="775.1"/>
    <n v="784"/>
    <n v="778.3"/>
    <d v="1899-12-30T15:00:00"/>
    <n v="8.8999999999999773"/>
    <n v="-3.1999999999999318"/>
    <n v="224"/>
    <n v="-716.79999999998472"/>
    <n v="81"/>
    <n v="-797.79999999998472"/>
    <s v="No"/>
    <n v="1.14823893691136E-2"/>
    <n v="199202.2"/>
  </r>
  <r>
    <x v="14"/>
    <x v="432"/>
    <x v="16"/>
    <x v="2"/>
    <n v="784"/>
    <n v="775.1"/>
    <n v="775.1"/>
    <d v="1899-12-30T12:45:00"/>
    <n v="8.8999999999999773"/>
    <n v="-8.8999999999999773"/>
    <n v="224"/>
    <n v="-1993.5999999999949"/>
    <n v="81"/>
    <n v="-2074.5999999999949"/>
    <s v="No"/>
    <n v="1.13520408163265E-2"/>
    <n v="197925.4"/>
  </r>
  <r>
    <x v="29"/>
    <x v="433"/>
    <x v="2"/>
    <x v="1"/>
    <n v="290.95"/>
    <n v="288.05"/>
    <n v="321.35000000000002"/>
    <d v="1899-12-30T15:00:00"/>
    <n v="2.8999999999999773"/>
    <n v="30.400000000000034"/>
    <n v="684"/>
    <n v="20793.600000000024"/>
    <n v="97"/>
    <n v="20696.600000000024"/>
    <s v="Yes"/>
    <n v="9.9673483416393809E-3"/>
    <n v="220696.60000000003"/>
  </r>
  <r>
    <x v="29"/>
    <x v="433"/>
    <x v="6"/>
    <x v="0"/>
    <n v="288.05"/>
    <n v="290.95"/>
    <n v="290.95"/>
    <d v="1899-12-30T11:45:00"/>
    <n v="2.8999999999999773"/>
    <n v="-2.8999999999999773"/>
    <n v="684"/>
    <n v="-1983.5999999999844"/>
    <n v="92"/>
    <n v="-2075.5999999999844"/>
    <s v="No"/>
    <n v="1.0067696580454699E-2"/>
    <n v="197924.40000000002"/>
  </r>
  <r>
    <x v="38"/>
    <x v="433"/>
    <x v="0"/>
    <x v="2"/>
    <n v="280.5"/>
    <n v="278"/>
    <n v="282.89999999999998"/>
    <d v="1899-12-30T15:00:00"/>
    <n v="2.5"/>
    <n v="2.3999999999999773"/>
    <n v="792"/>
    <n v="1900.799999999982"/>
    <n v="103"/>
    <n v="1797.799999999982"/>
    <s v="Yes"/>
    <n v="8.9126559714794995E-3"/>
    <n v="201797.8"/>
  </r>
  <r>
    <x v="8"/>
    <x v="433"/>
    <x v="0"/>
    <x v="0"/>
    <n v="622.75"/>
    <n v="626.70000000000005"/>
    <n v="626.70000000000005"/>
    <d v="1899-12-30T12:00:00"/>
    <n v="3.9500000000000455"/>
    <n v="-3.9500000000000455"/>
    <n v="503"/>
    <n v="-1986.8500000000229"/>
    <n v="145"/>
    <n v="-2131.8500000000231"/>
    <s v="No"/>
    <n v="6.3428342031313402E-3"/>
    <n v="197868.14999999997"/>
  </r>
  <r>
    <x v="8"/>
    <x v="433"/>
    <x v="14"/>
    <x v="1"/>
    <n v="626.70000000000005"/>
    <n v="622.75"/>
    <n v="622.75"/>
    <d v="1899-12-30T13:30:00"/>
    <n v="3.9500000000000455"/>
    <n v="-3.9500000000000455"/>
    <n v="503"/>
    <n v="-1986.8500000000229"/>
    <n v="145"/>
    <n v="-2131.8500000000231"/>
    <s v="No"/>
    <n v="6.30285623105161E-3"/>
    <n v="197868.14999999997"/>
  </r>
  <r>
    <x v="4"/>
    <x v="433"/>
    <x v="9"/>
    <x v="1"/>
    <n v="327.60000000000002"/>
    <n v="326.10000000000002"/>
    <n v="326.10000000000002"/>
    <d v="1899-12-30T10:45:00"/>
    <n v="1.5"/>
    <n v="-1.5"/>
    <n v="1313"/>
    <n v="-1969.5"/>
    <n v="198"/>
    <n v="-2167.5"/>
    <s v="No"/>
    <n v="4.5787545787545798E-3"/>
    <n v="197832.5"/>
  </r>
  <r>
    <x v="4"/>
    <x v="433"/>
    <x v="0"/>
    <x v="0"/>
    <n v="326.10000000000002"/>
    <n v="327.60000000000002"/>
    <n v="327.60000000000002"/>
    <d v="1899-12-30T10:15:00"/>
    <n v="1.5"/>
    <n v="-1.5"/>
    <n v="1313"/>
    <n v="-1969.5"/>
    <n v="198"/>
    <n v="-2167.5"/>
    <s v="No"/>
    <n v="4.5998160073597097E-3"/>
    <n v="197832.5"/>
  </r>
  <r>
    <x v="11"/>
    <x v="433"/>
    <x v="1"/>
    <x v="0"/>
    <n v="1206.1500000000001"/>
    <n v="1213"/>
    <n v="1213"/>
    <d v="1899-12-30T14:30:00"/>
    <n v="6.8499999999999091"/>
    <n v="-6.8499999999999091"/>
    <n v="290"/>
    <n v="-1986.4999999999736"/>
    <n v="162"/>
    <n v="-2148.4999999999736"/>
    <s v="No"/>
    <n v="5.6792272934543002E-3"/>
    <n v="197851.50000000003"/>
  </r>
  <r>
    <x v="0"/>
    <x v="434"/>
    <x v="3"/>
    <x v="2"/>
    <n v="2464.15"/>
    <n v="2438.3000000000002"/>
    <n v="2476.5"/>
    <d v="1899-12-30T15:00:00"/>
    <n v="25.849999999999909"/>
    <n v="12.349999999999909"/>
    <n v="77"/>
    <n v="950.949999999993"/>
    <n v="88"/>
    <n v="862.949999999993"/>
    <s v="Yes"/>
    <n v="1.04904328064444E-2"/>
    <n v="200862.94999999998"/>
  </r>
  <r>
    <x v="23"/>
    <x v="434"/>
    <x v="9"/>
    <x v="0"/>
    <n v="790.2"/>
    <n v="795.5"/>
    <n v="785.45"/>
    <d v="1899-12-30T15:00:00"/>
    <n v="5.2999999999999545"/>
    <n v="4.75"/>
    <n v="375"/>
    <n v="1781.25"/>
    <n v="136"/>
    <n v="1645.25"/>
    <s v="Yes"/>
    <n v="6.7071627436091604E-3"/>
    <n v="201645.25"/>
  </r>
  <r>
    <x v="4"/>
    <x v="434"/>
    <x v="0"/>
    <x v="0"/>
    <n v="317.10000000000002"/>
    <n v="319.35000000000002"/>
    <n v="319.35000000000002"/>
    <d v="1899-12-30T15:00:00"/>
    <n v="2.25"/>
    <n v="-2.25"/>
    <n v="879"/>
    <n v="-1977.75"/>
    <n v="129"/>
    <n v="-2106.75"/>
    <s v="No"/>
    <n v="7.0955534531693502E-3"/>
    <n v="197893.25"/>
  </r>
  <r>
    <x v="27"/>
    <x v="434"/>
    <x v="17"/>
    <x v="1"/>
    <n v="6733.6"/>
    <n v="6667"/>
    <n v="6667"/>
    <d v="1899-12-30T13:45:00"/>
    <n v="66.600000000000364"/>
    <n v="-66.600000000000364"/>
    <n v="30"/>
    <n v="-1998.0000000000109"/>
    <n v="93"/>
    <n v="-2091.0000000000109"/>
    <s v="No"/>
    <n v="9.8906973981228996E-3"/>
    <n v="197909"/>
  </r>
  <r>
    <x v="27"/>
    <x v="434"/>
    <x v="3"/>
    <x v="0"/>
    <n v="6667"/>
    <n v="6733.6"/>
    <n v="6733.6"/>
    <d v="1899-12-30T13:45:00"/>
    <n v="66.600000000000364"/>
    <n v="-66.600000000000364"/>
    <n v="30"/>
    <n v="-1998.0000000000109"/>
    <n v="93"/>
    <n v="-2091.0000000000109"/>
    <s v="No"/>
    <n v="9.9895005249738093E-3"/>
    <n v="197909"/>
  </r>
  <r>
    <x v="29"/>
    <x v="435"/>
    <x v="0"/>
    <x v="2"/>
    <n v="298.85000000000002"/>
    <n v="290.8"/>
    <n v="298.7"/>
    <d v="1899-12-30T15:00:00"/>
    <n v="8.0500000000000114"/>
    <n v="-0.15000000000003411"/>
    <n v="247"/>
    <n v="-37.050000000008424"/>
    <n v="34"/>
    <n v="-71.050000000008424"/>
    <s v="No"/>
    <n v="2.6936590262673601E-2"/>
    <n v="199928.94999999998"/>
  </r>
  <r>
    <x v="4"/>
    <x v="435"/>
    <x v="0"/>
    <x v="0"/>
    <n v="315.2"/>
    <n v="316.85000000000002"/>
    <n v="316.85000000000002"/>
    <d v="1899-12-30T10:15:00"/>
    <n v="1.6500000000000341"/>
    <n v="-1.6500000000000341"/>
    <n v="1195"/>
    <n v="-1971.7500000000407"/>
    <n v="174"/>
    <n v="-2145.7500000000409"/>
    <s v="No"/>
    <n v="5.2347715736041703E-3"/>
    <n v="197854.24999999997"/>
  </r>
  <r>
    <x v="4"/>
    <x v="435"/>
    <x v="9"/>
    <x v="1"/>
    <n v="316.85000000000002"/>
    <n v="315.2"/>
    <n v="315.2"/>
    <d v="1899-12-30T15:00:00"/>
    <n v="1.6500000000000341"/>
    <n v="-1.6500000000000341"/>
    <n v="1195"/>
    <n v="-1971.7500000000407"/>
    <n v="174"/>
    <n v="-2145.7500000000409"/>
    <s v="No"/>
    <n v="5.2075114407449403E-3"/>
    <n v="197854.24999999997"/>
  </r>
  <r>
    <x v="13"/>
    <x v="435"/>
    <x v="0"/>
    <x v="2"/>
    <n v="1041.9000000000001"/>
    <n v="1028.5"/>
    <n v="1046.5999999999999"/>
    <d v="1899-12-30T15:00:00"/>
    <n v="13.400000000000091"/>
    <n v="4.6999999999998181"/>
    <n v="148"/>
    <n v="695.59999999997308"/>
    <n v="72"/>
    <n v="623.59999999997308"/>
    <s v="Yes"/>
    <n v="1.2861119109319599E-2"/>
    <n v="200623.59999999998"/>
  </r>
  <r>
    <x v="14"/>
    <x v="435"/>
    <x v="0"/>
    <x v="2"/>
    <n v="802.5"/>
    <n v="794.25"/>
    <n v="807.4"/>
    <d v="1899-12-30T15:00:00"/>
    <n v="8.25"/>
    <n v="4.8999999999999773"/>
    <n v="241"/>
    <n v="1180.8999999999946"/>
    <n v="90"/>
    <n v="1090.8999999999946"/>
    <s v="Yes"/>
    <n v="1.0280373831775699E-2"/>
    <n v="201090.9"/>
  </r>
  <r>
    <x v="7"/>
    <x v="435"/>
    <x v="1"/>
    <x v="2"/>
    <n v="605.25"/>
    <n v="597.6"/>
    <n v="597.6"/>
    <d v="1899-12-30T14:00:00"/>
    <n v="7.6499999999999773"/>
    <n v="-7.6499999999999773"/>
    <n v="260"/>
    <n v="-1988.9999999999941"/>
    <n v="72"/>
    <n v="-2060.9999999999941"/>
    <s v="No"/>
    <n v="1.2639405204460901E-2"/>
    <n v="197939"/>
  </r>
  <r>
    <x v="7"/>
    <x v="435"/>
    <x v="1"/>
    <x v="3"/>
    <n v="597.6"/>
    <n v="605.25"/>
    <n v="605.25"/>
    <d v="1899-12-30T14:00:00"/>
    <n v="7.6499999999999773"/>
    <n v="-7.6499999999999773"/>
    <n v="260"/>
    <n v="-1988.9999999999941"/>
    <n v="72"/>
    <n v="-2060.9999999999941"/>
    <s v="No"/>
    <n v="1.2801204819277099E-2"/>
    <n v="197939"/>
  </r>
  <r>
    <x v="9"/>
    <x v="436"/>
    <x v="0"/>
    <x v="0"/>
    <n v="21750"/>
    <n v="21917.85"/>
    <n v="21570.6"/>
    <d v="1899-12-30T15:00:00"/>
    <n v="167.84999999999854"/>
    <n v="179.40000000000146"/>
    <n v="11"/>
    <n v="1973.400000000016"/>
    <n v="110"/>
    <n v="1863.400000000016"/>
    <s v="Yes"/>
    <n v="7.7172413793102799E-3"/>
    <n v="201863.40000000002"/>
  </r>
  <r>
    <x v="36"/>
    <x v="436"/>
    <x v="0"/>
    <x v="0"/>
    <n v="1120.0999999999999"/>
    <n v="1131.2"/>
    <n v="1131.2"/>
    <d v="1899-12-30T12:45:00"/>
    <n v="11.100000000000136"/>
    <n v="-11.100000000000136"/>
    <n v="179"/>
    <n v="-1986.9000000000244"/>
    <n v="93"/>
    <n v="-2079.9000000000242"/>
    <s v="No"/>
    <n v="9.9098294795108809E-3"/>
    <n v="197920.09999999998"/>
  </r>
  <r>
    <x v="36"/>
    <x v="436"/>
    <x v="16"/>
    <x v="1"/>
    <n v="1131.2"/>
    <n v="1120.0999999999999"/>
    <n v="1138.8499999999999"/>
    <d v="1899-12-30T15:00:00"/>
    <n v="11.100000000000136"/>
    <n v="7.6499999999998636"/>
    <n v="179"/>
    <n v="1369.3499999999756"/>
    <n v="94"/>
    <n v="1275.3499999999756"/>
    <s v="Yes"/>
    <n v="9.8125884016974294E-3"/>
    <n v="201275.34999999998"/>
  </r>
  <r>
    <x v="26"/>
    <x v="437"/>
    <x v="3"/>
    <x v="1"/>
    <n v="283.39999999999998"/>
    <n v="282.5"/>
    <n v="282.5"/>
    <d v="1899-12-30T10:45:00"/>
    <n v="0.89999999999997726"/>
    <n v="-0.89999999999997726"/>
    <n v="2166"/>
    <n v="-1949.3999999999508"/>
    <n v="282"/>
    <n v="-2231.3999999999505"/>
    <s v="No"/>
    <n v="3.1757233592095199E-3"/>
    <n v="197768.60000000003"/>
  </r>
  <r>
    <x v="26"/>
    <x v="437"/>
    <x v="0"/>
    <x v="0"/>
    <n v="282.5"/>
    <n v="283.39999999999998"/>
    <n v="283.39999999999998"/>
    <d v="1899-12-30T10:45:00"/>
    <n v="0.89999999999997726"/>
    <n v="-0.89999999999997726"/>
    <n v="2166"/>
    <n v="-1949.3999999999508"/>
    <n v="282"/>
    <n v="-2231.3999999999505"/>
    <s v="No"/>
    <n v="3.18584070796452E-3"/>
    <n v="197768.60000000003"/>
  </r>
  <r>
    <x v="25"/>
    <x v="437"/>
    <x v="0"/>
    <x v="2"/>
    <n v="998.45"/>
    <n v="978.75"/>
    <n v="1003.95"/>
    <d v="1899-12-30T15:00:00"/>
    <n v="19.700000000000045"/>
    <n v="5.5"/>
    <n v="101"/>
    <n v="555.5"/>
    <n v="47"/>
    <n v="508.5"/>
    <s v="Yes"/>
    <n v="1.9730582402724298E-2"/>
    <n v="200508.5"/>
  </r>
  <r>
    <x v="1"/>
    <x v="437"/>
    <x v="0"/>
    <x v="2"/>
    <n v="1563.9"/>
    <n v="1552.2"/>
    <n v="1597.85"/>
    <d v="1899-12-30T15:00:00"/>
    <n v="11.700000000000045"/>
    <n v="33.949999999999818"/>
    <n v="170"/>
    <n v="5771.4999999999691"/>
    <n v="124"/>
    <n v="5647.4999999999691"/>
    <s v="Yes"/>
    <n v="7.4812967581047701E-3"/>
    <n v="205647.49999999997"/>
  </r>
  <r>
    <x v="24"/>
    <x v="437"/>
    <x v="0"/>
    <x v="2"/>
    <n v="1888.65"/>
    <n v="1855.35"/>
    <n v="1894.65"/>
    <d v="1899-12-30T15:00:00"/>
    <n v="33.300000000000182"/>
    <n v="6"/>
    <n v="60"/>
    <n v="360"/>
    <n v="53"/>
    <n v="307"/>
    <s v="Yes"/>
    <n v="1.7631641648796902E-2"/>
    <n v="200307"/>
  </r>
  <r>
    <x v="20"/>
    <x v="438"/>
    <x v="9"/>
    <x v="0"/>
    <n v="1186.4000000000001"/>
    <n v="1200.9000000000001"/>
    <n v="1200.9000000000001"/>
    <d v="1899-12-30T11:15:00"/>
    <n v="14.5"/>
    <n v="-14.5"/>
    <n v="137"/>
    <n v="-1986.5"/>
    <n v="76"/>
    <n v="-2062.5"/>
    <s v="No"/>
    <n v="1.22218476062036E-2"/>
    <n v="197937.5"/>
  </r>
  <r>
    <x v="20"/>
    <x v="438"/>
    <x v="7"/>
    <x v="1"/>
    <n v="1200.9000000000001"/>
    <n v="1186.4000000000001"/>
    <n v="1230.6500000000001"/>
    <d v="1899-12-30T15:00:00"/>
    <n v="14.5"/>
    <n v="29.75"/>
    <n v="137"/>
    <n v="4075.75"/>
    <n v="77"/>
    <n v="3998.75"/>
    <s v="Yes"/>
    <n v="1.20742776251145E-2"/>
    <n v="203998.75"/>
  </r>
  <r>
    <x v="22"/>
    <x v="438"/>
    <x v="0"/>
    <x v="0"/>
    <n v="360.3"/>
    <n v="364.5"/>
    <n v="364.5"/>
    <d v="1899-12-30T13:30:00"/>
    <n v="4.1999999999999886"/>
    <n v="-4.1999999999999886"/>
    <n v="473"/>
    <n v="-1986.5999999999947"/>
    <n v="79"/>
    <n v="-2065.5999999999949"/>
    <s v="No"/>
    <n v="1.16569525395503E-2"/>
    <n v="197934.4"/>
  </r>
  <r>
    <x v="22"/>
    <x v="438"/>
    <x v="11"/>
    <x v="1"/>
    <n v="364.5"/>
    <n v="360.3"/>
    <n v="373.65"/>
    <d v="1899-12-30T15:00:00"/>
    <n v="4.1999999999999886"/>
    <n v="9.1499999999999773"/>
    <n v="473"/>
    <n v="4327.9499999999889"/>
    <n v="81"/>
    <n v="4246.9499999999889"/>
    <s v="Yes"/>
    <n v="1.15226337448559E-2"/>
    <n v="204246.94999999998"/>
  </r>
  <r>
    <x v="23"/>
    <x v="438"/>
    <x v="0"/>
    <x v="0"/>
    <n v="792.6"/>
    <n v="803.85"/>
    <n v="803.85"/>
    <d v="1899-12-30T11:15:00"/>
    <n v="11.25"/>
    <n v="-11.25"/>
    <n v="177"/>
    <n v="-1991.25"/>
    <n v="65"/>
    <n v="-2056.25"/>
    <s v="No"/>
    <n v="1.41937925813777E-2"/>
    <n v="197943.75"/>
  </r>
  <r>
    <x v="23"/>
    <x v="438"/>
    <x v="7"/>
    <x v="1"/>
    <n v="803.85"/>
    <n v="792.6"/>
    <n v="834.4"/>
    <d v="1899-12-30T15:00:00"/>
    <n v="11.25"/>
    <n v="30.549999999999955"/>
    <n v="177"/>
    <n v="5407.3499999999922"/>
    <n v="67"/>
    <n v="5340.3499999999922"/>
    <s v="Yes"/>
    <n v="1.39951483485725E-2"/>
    <n v="205340.35"/>
  </r>
  <r>
    <x v="25"/>
    <x v="438"/>
    <x v="0"/>
    <x v="0"/>
    <n v="1002.5"/>
    <n v="1016.3"/>
    <n v="1016.3"/>
    <d v="1899-12-30T11:00:00"/>
    <n v="13.799999999999955"/>
    <n v="-13.799999999999955"/>
    <n v="144"/>
    <n v="-1987.1999999999935"/>
    <n v="67"/>
    <n v="-2054.1999999999935"/>
    <s v="No"/>
    <n v="1.3765586034912699E-2"/>
    <n v="197945.80000000002"/>
  </r>
  <r>
    <x v="25"/>
    <x v="438"/>
    <x v="5"/>
    <x v="1"/>
    <n v="1016.3"/>
    <n v="1002.5"/>
    <n v="1051.9000000000001"/>
    <d v="1899-12-30T15:00:00"/>
    <n v="13.799999999999955"/>
    <n v="35.600000000000136"/>
    <n v="144"/>
    <n v="5126.4000000000196"/>
    <n v="69"/>
    <n v="5057.4000000000196"/>
    <s v="Yes"/>
    <n v="1.35786677162255E-2"/>
    <n v="205057.40000000002"/>
  </r>
  <r>
    <x v="34"/>
    <x v="438"/>
    <x v="0"/>
    <x v="0"/>
    <n v="219.7"/>
    <n v="222.5"/>
    <n v="220.65"/>
    <d v="1899-12-30T15:00:00"/>
    <n v="2.8000000000000114"/>
    <n v="-0.95000000000001705"/>
    <n v="708"/>
    <n v="-672.60000000001207"/>
    <n v="72"/>
    <n v="-744.60000000001207"/>
    <s v="No"/>
    <n v="1.2744651797906299E-2"/>
    <n v="199255.4"/>
  </r>
  <r>
    <x v="2"/>
    <x v="438"/>
    <x v="0"/>
    <x v="0"/>
    <n v="1347.5"/>
    <n v="1359.4"/>
    <n v="1359.4"/>
    <d v="1899-12-30T11:00:00"/>
    <n v="11.900000000000091"/>
    <n v="-11.900000000000091"/>
    <n v="167"/>
    <n v="-1987.3000000000152"/>
    <n v="104"/>
    <n v="-2091.3000000000152"/>
    <s v="No"/>
    <n v="8.8311688311688997E-3"/>
    <n v="197908.69999999998"/>
  </r>
  <r>
    <x v="2"/>
    <x v="438"/>
    <x v="5"/>
    <x v="1"/>
    <n v="1359.4"/>
    <n v="1347.5"/>
    <n v="1422.9"/>
    <d v="1899-12-30T15:00:00"/>
    <n v="11.900000000000091"/>
    <n v="63.5"/>
    <n v="167"/>
    <n v="10604.5"/>
    <n v="107"/>
    <n v="10497.5"/>
    <s v="Yes"/>
    <n v="8.7538619979403397E-3"/>
    <n v="210497.5"/>
  </r>
  <r>
    <x v="11"/>
    <x v="438"/>
    <x v="9"/>
    <x v="0"/>
    <n v="1251.3"/>
    <n v="1265.3"/>
    <n v="1265.3"/>
    <d v="1899-12-30T11:45:00"/>
    <n v="14"/>
    <n v="-14"/>
    <n v="142"/>
    <n v="-1988"/>
    <n v="83"/>
    <n v="-2071"/>
    <s v="No"/>
    <n v="1.11883641013346E-2"/>
    <n v="197929"/>
  </r>
  <r>
    <x v="11"/>
    <x v="438"/>
    <x v="2"/>
    <x v="1"/>
    <n v="1265.3"/>
    <n v="1251.3"/>
    <n v="1296"/>
    <d v="1899-12-30T15:00:00"/>
    <n v="14"/>
    <n v="30.700000000000045"/>
    <n v="142"/>
    <n v="4359.4000000000069"/>
    <n v="84"/>
    <n v="4275.4000000000069"/>
    <s v="Yes"/>
    <n v="1.10645696672726E-2"/>
    <n v="204275.4"/>
  </r>
  <r>
    <x v="6"/>
    <x v="438"/>
    <x v="9"/>
    <x v="0"/>
    <n v="174.2"/>
    <n v="176.35"/>
    <n v="176.35"/>
    <d v="1899-12-30T12:00:00"/>
    <n v="2.1500000000000057"/>
    <n v="-2.1500000000000057"/>
    <n v="920"/>
    <n v="-1978.0000000000052"/>
    <n v="75"/>
    <n v="-2053.0000000000055"/>
    <s v="No"/>
    <n v="1.23421354764639E-2"/>
    <n v="197947"/>
  </r>
  <r>
    <x v="6"/>
    <x v="438"/>
    <x v="14"/>
    <x v="1"/>
    <n v="176.35"/>
    <n v="174.2"/>
    <n v="179.25"/>
    <d v="1899-12-30T15:00:00"/>
    <n v="2.1500000000000057"/>
    <n v="2.9000000000000057"/>
    <n v="920"/>
    <n v="2668.0000000000055"/>
    <n v="76"/>
    <n v="2592.0000000000055"/>
    <s v="Yes"/>
    <n v="1.2191664303941099E-2"/>
    <n v="202592"/>
  </r>
  <r>
    <x v="24"/>
    <x v="438"/>
    <x v="7"/>
    <x v="1"/>
    <n v="1907"/>
    <n v="1880"/>
    <n v="1934.15"/>
    <d v="1899-12-30T15:00:00"/>
    <n v="27"/>
    <n v="27.150000000000091"/>
    <n v="74"/>
    <n v="2009.1000000000067"/>
    <n v="66"/>
    <n v="1943.1000000000067"/>
    <s v="Yes"/>
    <n v="1.41583639223912E-2"/>
    <n v="201943.1"/>
  </r>
  <r>
    <x v="24"/>
    <x v="438"/>
    <x v="0"/>
    <x v="0"/>
    <n v="1880"/>
    <n v="1907"/>
    <n v="1907"/>
    <d v="1899-12-30T11:15:00"/>
    <n v="27"/>
    <n v="-27"/>
    <n v="74"/>
    <n v="-1998"/>
    <n v="65"/>
    <n v="-2063"/>
    <s v="No"/>
    <n v="1.43617021276596E-2"/>
    <n v="197937"/>
  </r>
  <r>
    <x v="10"/>
    <x v="438"/>
    <x v="0"/>
    <x v="0"/>
    <n v="3403.4"/>
    <n v="3460.6"/>
    <n v="3460.6"/>
    <d v="1899-12-30T12:30:00"/>
    <n v="57.199999999999818"/>
    <n v="-57.199999999999818"/>
    <n v="34"/>
    <n v="-1944.7999999999938"/>
    <n v="54"/>
    <n v="-1998.7999999999938"/>
    <s v="No"/>
    <n v="1.6806722689075598E-2"/>
    <n v="198001.2"/>
  </r>
  <r>
    <x v="10"/>
    <x v="438"/>
    <x v="13"/>
    <x v="1"/>
    <n v="3460.6"/>
    <n v="3403.4"/>
    <n v="3511.95"/>
    <d v="1899-12-30T15:00:00"/>
    <n v="57.199999999999818"/>
    <n v="51.349999999999909"/>
    <n v="34"/>
    <n v="1745.8999999999969"/>
    <n v="55"/>
    <n v="1690.8999999999969"/>
    <s v="Yes"/>
    <n v="1.6528925619834701E-2"/>
    <n v="201690.9"/>
  </r>
  <r>
    <x v="30"/>
    <x v="438"/>
    <x v="0"/>
    <x v="0"/>
    <n v="323.55"/>
    <n v="329.2"/>
    <n v="329.2"/>
    <d v="1899-12-30T13:00:00"/>
    <n v="5.6499999999999773"/>
    <n v="-5.6499999999999773"/>
    <n v="352"/>
    <n v="-1988.799999999992"/>
    <n v="53"/>
    <n v="-2041.799999999992"/>
    <s v="No"/>
    <n v="1.7462525112038298E-2"/>
    <n v="197958.2"/>
  </r>
  <r>
    <x v="30"/>
    <x v="438"/>
    <x v="15"/>
    <x v="1"/>
    <n v="329.2"/>
    <n v="323.55"/>
    <n v="332"/>
    <d v="1899-12-30T15:00:00"/>
    <n v="5.6499999999999773"/>
    <n v="2.8000000000000114"/>
    <n v="352"/>
    <n v="985.600000000004"/>
    <n v="54"/>
    <n v="931.600000000004"/>
    <s v="Yes"/>
    <n v="1.71628189550425E-2"/>
    <n v="200931.6"/>
  </r>
  <r>
    <x v="31"/>
    <x v="439"/>
    <x v="0"/>
    <x v="0"/>
    <n v="277.7"/>
    <n v="279.25"/>
    <n v="277.64999999999998"/>
    <d v="1899-12-30T15:00:00"/>
    <n v="1.5500000000000114"/>
    <n v="5.0000000000011369E-2"/>
    <n v="1271"/>
    <n v="63.55000000001445"/>
    <n v="163"/>
    <n v="-99.44999999998555"/>
    <s v="No"/>
    <n v="5.5815628375945701E-3"/>
    <n v="199900.55000000002"/>
  </r>
  <r>
    <x v="10"/>
    <x v="439"/>
    <x v="0"/>
    <x v="0"/>
    <n v="3472"/>
    <n v="3488.1"/>
    <n v="3488.1"/>
    <d v="1899-12-30T10:15:00"/>
    <n v="16.099999999999909"/>
    <n v="-16.099999999999909"/>
    <n v="124"/>
    <n v="-1996.3999999999887"/>
    <n v="199"/>
    <n v="-2195.3999999999887"/>
    <s v="No"/>
    <n v="4.6370967741935203E-3"/>
    <n v="197804.6"/>
  </r>
  <r>
    <x v="10"/>
    <x v="439"/>
    <x v="9"/>
    <x v="1"/>
    <n v="3488.1"/>
    <n v="3472"/>
    <n v="3596"/>
    <d v="1899-12-30T15:00:00"/>
    <n v="16.099999999999909"/>
    <n v="107.90000000000009"/>
    <n v="124"/>
    <n v="13379.600000000011"/>
    <n v="203"/>
    <n v="13176.600000000011"/>
    <s v="Yes"/>
    <n v="4.61569335741519E-3"/>
    <n v="213176.6"/>
  </r>
  <r>
    <x v="7"/>
    <x v="439"/>
    <x v="6"/>
    <x v="2"/>
    <n v="684.5"/>
    <n v="675"/>
    <n v="695.1"/>
    <d v="1899-12-30T15:00:00"/>
    <n v="9.5"/>
    <n v="10.600000000000023"/>
    <n v="210"/>
    <n v="2226.0000000000045"/>
    <n v="67"/>
    <n v="2159.0000000000045"/>
    <s v="Yes"/>
    <n v="1.38787436084733E-2"/>
    <n v="202159"/>
  </r>
  <r>
    <x v="29"/>
    <x v="440"/>
    <x v="0"/>
    <x v="2"/>
    <n v="299.75"/>
    <n v="296.60000000000002"/>
    <n v="302.39999999999998"/>
    <d v="1899-12-30T15:00:00"/>
    <n v="3.1499999999999773"/>
    <n v="2.6499999999999773"/>
    <n v="630"/>
    <n v="1669.4999999999857"/>
    <n v="88"/>
    <n v="1581.4999999999857"/>
    <s v="Yes"/>
    <n v="1.0508757297748E-2"/>
    <n v="201581.5"/>
  </r>
  <r>
    <x v="5"/>
    <x v="440"/>
    <x v="6"/>
    <x v="2"/>
    <n v="675.05"/>
    <n v="670.3"/>
    <n v="670.3"/>
    <d v="1899-12-30T10:30:00"/>
    <n v="4.75"/>
    <n v="-4.75"/>
    <n v="419"/>
    <n v="-1990.25"/>
    <n v="130"/>
    <n v="-2120.25"/>
    <s v="No"/>
    <n v="7.0365158136434297E-3"/>
    <n v="197879.75"/>
  </r>
  <r>
    <x v="5"/>
    <x v="440"/>
    <x v="6"/>
    <x v="3"/>
    <n v="670.3"/>
    <n v="675.05"/>
    <n v="662"/>
    <d v="1899-12-30T15:00:00"/>
    <n v="4.75"/>
    <n v="8.2999999999999545"/>
    <n v="419"/>
    <n v="3477.6999999999807"/>
    <n v="129"/>
    <n v="3348.6999999999807"/>
    <s v="Yes"/>
    <n v="7.0863792331791698E-3"/>
    <n v="203348.69999999998"/>
  </r>
  <r>
    <x v="31"/>
    <x v="440"/>
    <x v="0"/>
    <x v="2"/>
    <n v="283"/>
    <n v="281"/>
    <n v="283.64999999999998"/>
    <d v="1899-12-30T15:00:00"/>
    <n v="2"/>
    <n v="0.64999999999997726"/>
    <n v="988"/>
    <n v="642.19999999997754"/>
    <n v="129"/>
    <n v="513.19999999997754"/>
    <s v="Yes"/>
    <n v="7.0671378091872799E-3"/>
    <n v="200513.19999999998"/>
  </r>
  <r>
    <x v="15"/>
    <x v="440"/>
    <x v="6"/>
    <x v="2"/>
    <n v="726"/>
    <n v="720.5"/>
    <n v="720.5"/>
    <d v="1899-12-30T10:30:00"/>
    <n v="5.5"/>
    <n v="-5.5"/>
    <n v="362"/>
    <n v="-1991"/>
    <n v="121"/>
    <n v="-2112"/>
    <s v="No"/>
    <n v="7.5757575757575803E-3"/>
    <n v="197888"/>
  </r>
  <r>
    <x v="15"/>
    <x v="440"/>
    <x v="6"/>
    <x v="3"/>
    <n v="720.5"/>
    <n v="726"/>
    <n v="690.7"/>
    <d v="1899-12-30T15:00:00"/>
    <n v="5.5"/>
    <n v="29.799999999999955"/>
    <n v="362"/>
    <n v="10787.599999999984"/>
    <n v="118"/>
    <n v="10669.599999999984"/>
    <s v="Yes"/>
    <n v="7.63358778625954E-3"/>
    <n v="210669.59999999998"/>
  </r>
  <r>
    <x v="7"/>
    <x v="440"/>
    <x v="0"/>
    <x v="2"/>
    <n v="709.8"/>
    <n v="699.95"/>
    <n v="712.65"/>
    <d v="1899-12-30T15:00:00"/>
    <n v="9.8499999999999091"/>
    <n v="2.8500000000000227"/>
    <n v="202"/>
    <n v="575.70000000000459"/>
    <n v="67"/>
    <n v="508.70000000000459"/>
    <s v="Yes"/>
    <n v="1.3877148492532999E-2"/>
    <n v="200508.7"/>
  </r>
  <r>
    <x v="29"/>
    <x v="441"/>
    <x v="3"/>
    <x v="3"/>
    <n v="302.64999999999998"/>
    <n v="304.14999999999998"/>
    <n v="304.14999999999998"/>
    <d v="1899-12-30T15:00:00"/>
    <n v="1.5"/>
    <n v="-1.5"/>
    <n v="1313"/>
    <n v="-1969.5"/>
    <n v="184"/>
    <n v="-2153.5"/>
    <s v="No"/>
    <n v="4.95622005617049E-3"/>
    <n v="197846.5"/>
  </r>
  <r>
    <x v="29"/>
    <x v="441"/>
    <x v="3"/>
    <x v="2"/>
    <n v="304.14999999999998"/>
    <n v="302.64999999999998"/>
    <n v="302.64999999999998"/>
    <d v="1899-12-30T10:45:00"/>
    <n v="1.5"/>
    <n v="-1.5"/>
    <n v="1313"/>
    <n v="-1969.5"/>
    <n v="184"/>
    <n v="-2153.5"/>
    <s v="No"/>
    <n v="4.9317770836758198E-3"/>
    <n v="197846.5"/>
  </r>
  <r>
    <x v="28"/>
    <x v="441"/>
    <x v="2"/>
    <x v="2"/>
    <n v="352.5"/>
    <n v="350.2"/>
    <n v="350.2"/>
    <d v="1899-12-30T11:45:00"/>
    <n v="2.3000000000000114"/>
    <n v="-2.3000000000000114"/>
    <n v="860"/>
    <n v="-1978.0000000000098"/>
    <n v="139"/>
    <n v="-2117.00000000001"/>
    <s v="No"/>
    <n v="6.5248226950354897E-3"/>
    <n v="197883"/>
  </r>
  <r>
    <x v="28"/>
    <x v="441"/>
    <x v="2"/>
    <x v="3"/>
    <n v="350.2"/>
    <n v="352.5"/>
    <n v="352.5"/>
    <d v="1899-12-30T12:00:00"/>
    <n v="2.3000000000000114"/>
    <n v="-2.3000000000000114"/>
    <n v="860"/>
    <n v="-1978.0000000000098"/>
    <n v="139"/>
    <n v="-2117.00000000001"/>
    <s v="No"/>
    <n v="6.5676756139349301E-3"/>
    <n v="197883"/>
  </r>
  <r>
    <x v="36"/>
    <x v="441"/>
    <x v="5"/>
    <x v="0"/>
    <n v="1118.3"/>
    <n v="1127"/>
    <n v="1127"/>
    <d v="1899-12-30T12:30:00"/>
    <n v="8.7000000000000455"/>
    <n v="-8.7000000000000455"/>
    <n v="229"/>
    <n v="-1992.3000000000104"/>
    <n v="119"/>
    <n v="-2111.3000000000102"/>
    <s v="No"/>
    <n v="7.77966556380224E-3"/>
    <n v="197888.69999999998"/>
  </r>
  <r>
    <x v="36"/>
    <x v="441"/>
    <x v="13"/>
    <x v="1"/>
    <n v="1127"/>
    <n v="1118.3"/>
    <n v="1128"/>
    <d v="1899-12-30T15:00:00"/>
    <n v="8.7000000000000455"/>
    <n v="1"/>
    <n v="229"/>
    <n v="229"/>
    <n v="119"/>
    <n v="110"/>
    <s v="Yes"/>
    <n v="7.7196095829636597E-3"/>
    <n v="200110"/>
  </r>
  <r>
    <x v="27"/>
    <x v="441"/>
    <x v="4"/>
    <x v="3"/>
    <n v="7162.05"/>
    <n v="7235"/>
    <n v="7189"/>
    <d v="1899-12-30T15:00:00"/>
    <n v="72.949999999999818"/>
    <n v="-26.949999999999818"/>
    <n v="27"/>
    <n v="-727.64999999999509"/>
    <n v="90"/>
    <n v="-817.64999999999509"/>
    <s v="No"/>
    <n v="1.01856312089415E-2"/>
    <n v="199182.35"/>
  </r>
  <r>
    <x v="27"/>
    <x v="441"/>
    <x v="4"/>
    <x v="2"/>
    <n v="7235"/>
    <n v="7162.05"/>
    <n v="7162.05"/>
    <d v="1899-12-30T13:15:00"/>
    <n v="72.949999999999818"/>
    <n v="-72.949999999999818"/>
    <n v="27"/>
    <n v="-1969.6499999999951"/>
    <n v="90"/>
    <n v="-2059.6499999999951"/>
    <s v="No"/>
    <n v="1.00829302004146E-2"/>
    <n v="197940.35"/>
  </r>
  <r>
    <x v="35"/>
    <x v="441"/>
    <x v="0"/>
    <x v="2"/>
    <n v="575.6"/>
    <n v="571.9"/>
    <n v="578.25"/>
    <d v="1899-12-30T15:00:00"/>
    <n v="3.7000000000000455"/>
    <n v="2.6499999999999773"/>
    <n v="537"/>
    <n v="1423.0499999999879"/>
    <n v="143"/>
    <n v="1280.0499999999879"/>
    <s v="Yes"/>
    <n v="6.42807505211961E-3"/>
    <n v="201280.05"/>
  </r>
  <r>
    <x v="0"/>
    <x v="442"/>
    <x v="12"/>
    <x v="2"/>
    <n v="2693.8"/>
    <n v="2669.35"/>
    <n v="2669.35"/>
    <d v="1899-12-30T14:15:00"/>
    <n v="24.450000000000273"/>
    <n v="-24.450000000000273"/>
    <n v="81"/>
    <n v="-1980.4500000000221"/>
    <n v="100"/>
    <n v="-2080.4500000000221"/>
    <s v="No"/>
    <n v="9.07639765387196E-3"/>
    <n v="197919.55"/>
  </r>
  <r>
    <x v="0"/>
    <x v="442"/>
    <x v="12"/>
    <x v="3"/>
    <n v="2669.35"/>
    <n v="2693.8"/>
    <n v="2678.7"/>
    <d v="1899-12-30T15:00:00"/>
    <n v="24.450000000000273"/>
    <n v="-9.3499999999999091"/>
    <n v="81"/>
    <n v="-757.34999999999263"/>
    <n v="100"/>
    <n v="-857.34999999999263"/>
    <s v="No"/>
    <n v="9.15953321969778E-3"/>
    <n v="199142.65"/>
  </r>
  <r>
    <x v="38"/>
    <x v="442"/>
    <x v="9"/>
    <x v="0"/>
    <n v="289.2"/>
    <n v="292.5"/>
    <n v="285.2"/>
    <d v="1899-12-30T15:00:00"/>
    <n v="3.3000000000000114"/>
    <n v="4"/>
    <n v="601"/>
    <n v="2404"/>
    <n v="80"/>
    <n v="2324"/>
    <s v="Yes"/>
    <n v="1.14107883817428E-2"/>
    <n v="202324"/>
  </r>
  <r>
    <x v="17"/>
    <x v="442"/>
    <x v="0"/>
    <x v="0"/>
    <n v="2834.4"/>
    <n v="2857.5"/>
    <n v="2857.5"/>
    <d v="1899-12-30T12:45:00"/>
    <n v="23.099999999999909"/>
    <n v="-23.099999999999909"/>
    <n v="86"/>
    <n v="-1986.5999999999922"/>
    <n v="113"/>
    <n v="-2099.5999999999922"/>
    <s v="No"/>
    <n v="8.1498729889923505E-3"/>
    <n v="197900.4"/>
  </r>
  <r>
    <x v="17"/>
    <x v="442"/>
    <x v="16"/>
    <x v="1"/>
    <n v="2857.5"/>
    <n v="2834.4"/>
    <n v="2834.4"/>
    <d v="1899-12-30T14:15:00"/>
    <n v="23.099999999999909"/>
    <n v="-23.099999999999909"/>
    <n v="86"/>
    <n v="-1986.5999999999922"/>
    <n v="113"/>
    <n v="-2099.5999999999922"/>
    <s v="No"/>
    <n v="8.0839895013123005E-3"/>
    <n v="197900.4"/>
  </r>
  <r>
    <x v="20"/>
    <x v="443"/>
    <x v="0"/>
    <x v="2"/>
    <n v="1273.55"/>
    <n v="1264.55"/>
    <n v="1295.05"/>
    <d v="1899-12-30T15:00:00"/>
    <n v="9"/>
    <n v="21.5"/>
    <n v="221"/>
    <n v="4751.5"/>
    <n v="131"/>
    <n v="4620.5"/>
    <s v="Yes"/>
    <n v="7.0668603509874001E-3"/>
    <n v="204620.5"/>
  </r>
  <r>
    <x v="1"/>
    <x v="443"/>
    <x v="0"/>
    <x v="2"/>
    <n v="1656.6"/>
    <n v="1645.8"/>
    <n v="1674.4"/>
    <d v="1899-12-30T15:00:00"/>
    <n v="10.799999999999955"/>
    <n v="17.800000000000182"/>
    <n v="184"/>
    <n v="3275.2000000000335"/>
    <n v="141"/>
    <n v="3134.2000000000335"/>
    <s v="Yes"/>
    <n v="6.5193770373053002E-3"/>
    <n v="203134.20000000004"/>
  </r>
  <r>
    <x v="31"/>
    <x v="443"/>
    <x v="12"/>
    <x v="1"/>
    <n v="277.60000000000002"/>
    <n v="276.35000000000002"/>
    <n v="277.55"/>
    <d v="1899-12-30T15:00:00"/>
    <n v="1.25"/>
    <n v="-5.0000000000011369E-2"/>
    <n v="1571"/>
    <n v="-78.55000000001786"/>
    <n v="201"/>
    <n v="-279.55000000001786"/>
    <s v="No"/>
    <n v="4.5028818443804E-3"/>
    <n v="199720.44999999998"/>
  </r>
  <r>
    <x v="31"/>
    <x v="443"/>
    <x v="11"/>
    <x v="0"/>
    <n v="276.35000000000002"/>
    <n v="277.60000000000002"/>
    <n v="277.60000000000002"/>
    <d v="1899-12-30T14:15:00"/>
    <n v="1.25"/>
    <n v="-1.25"/>
    <n v="1571"/>
    <n v="-1963.75"/>
    <n v="201"/>
    <n v="-2164.75"/>
    <s v="No"/>
    <n v="4.5232495024425503E-3"/>
    <n v="197835.25"/>
  </r>
  <r>
    <x v="28"/>
    <x v="443"/>
    <x v="14"/>
    <x v="1"/>
    <n v="347.3"/>
    <n v="343.1"/>
    <n v="347.5"/>
    <d v="1899-12-30T15:00:00"/>
    <n v="4.1999999999999886"/>
    <n v="0.19999999999998863"/>
    <n v="473"/>
    <n v="94.599999999994623"/>
    <n v="76"/>
    <n v="18.599999999994623"/>
    <s v="Yes"/>
    <n v="1.20932911027929E-2"/>
    <n v="200018.6"/>
  </r>
  <r>
    <x v="28"/>
    <x v="443"/>
    <x v="6"/>
    <x v="0"/>
    <n v="343.1"/>
    <n v="347.3"/>
    <n v="347.3"/>
    <d v="1899-12-30T12:00:00"/>
    <n v="4.1999999999999886"/>
    <n v="-4.1999999999999886"/>
    <n v="473"/>
    <n v="-1986.5999999999947"/>
    <n v="76"/>
    <n v="-2062.5999999999949"/>
    <s v="No"/>
    <n v="1.22413290585835E-2"/>
    <n v="197937.4"/>
  </r>
  <r>
    <x v="35"/>
    <x v="443"/>
    <x v="6"/>
    <x v="0"/>
    <n v="569.35"/>
    <n v="573.75"/>
    <n v="573.75"/>
    <d v="1899-12-30T10:45:00"/>
    <n v="4.3999999999999773"/>
    <n v="-4.3999999999999773"/>
    <n v="452"/>
    <n v="-1988.7999999999897"/>
    <n v="119"/>
    <n v="-2107.7999999999897"/>
    <s v="No"/>
    <n v="7.7281110037762E-3"/>
    <n v="197892.2"/>
  </r>
  <r>
    <x v="35"/>
    <x v="443"/>
    <x v="3"/>
    <x v="1"/>
    <n v="573.75"/>
    <n v="569.35"/>
    <n v="573"/>
    <d v="1899-12-30T15:00:00"/>
    <n v="4.3999999999999773"/>
    <n v="-0.75"/>
    <n v="452"/>
    <n v="-339"/>
    <n v="120"/>
    <n v="-459"/>
    <s v="No"/>
    <n v="7.6688453159041003E-3"/>
    <n v="199541"/>
  </r>
  <r>
    <x v="0"/>
    <x v="444"/>
    <x v="0"/>
    <x v="0"/>
    <n v="2693.45"/>
    <n v="2704"/>
    <n v="2657.65"/>
    <d v="1899-12-30T15:00:00"/>
    <n v="10.550000000000182"/>
    <n v="35.799999999999727"/>
    <n v="189"/>
    <n v="6766.199999999948"/>
    <n v="233"/>
    <n v="6533.199999999948"/>
    <s v="Yes"/>
    <n v="3.9169095398096099E-3"/>
    <n v="206533.19999999995"/>
  </r>
  <r>
    <x v="23"/>
    <x v="444"/>
    <x v="5"/>
    <x v="1"/>
    <n v="866.05"/>
    <n v="850.85"/>
    <n v="861.45"/>
    <d v="1899-12-30T15:00:00"/>
    <n v="15.199999999999932"/>
    <n v="-4.5999999999999091"/>
    <n v="131"/>
    <n v="-602.59999999998809"/>
    <n v="53"/>
    <n v="-655.59999999998809"/>
    <s v="No"/>
    <n v="1.75509497142197E-2"/>
    <n v="199344.40000000002"/>
  </r>
  <r>
    <x v="23"/>
    <x v="444"/>
    <x v="0"/>
    <x v="0"/>
    <n v="850.85"/>
    <n v="866.05"/>
    <n v="866.05"/>
    <d v="1899-12-30T11:00:00"/>
    <n v="15.199999999999932"/>
    <n v="-15.199999999999932"/>
    <n v="131"/>
    <n v="-1991.1999999999912"/>
    <n v="52"/>
    <n v="-2043.1999999999912"/>
    <s v="No"/>
    <n v="1.78644884527237E-2"/>
    <n v="197956.80000000002"/>
  </r>
  <r>
    <x v="37"/>
    <x v="444"/>
    <x v="9"/>
    <x v="0"/>
    <n v="280.2"/>
    <n v="282.3"/>
    <n v="278.35000000000002"/>
    <d v="1899-12-30T15:00:00"/>
    <n v="2.1000000000000227"/>
    <n v="1.8499999999999659"/>
    <n v="942"/>
    <n v="1742.699999999968"/>
    <n v="122"/>
    <n v="1620.699999999968"/>
    <s v="Yes"/>
    <n v="7.4946466809422702E-3"/>
    <n v="201620.69999999995"/>
  </r>
  <r>
    <x v="6"/>
    <x v="444"/>
    <x v="0"/>
    <x v="0"/>
    <n v="190.65"/>
    <n v="192.3"/>
    <n v="185.8"/>
    <d v="1899-12-30T15:00:00"/>
    <n v="1.6500000000000057"/>
    <n v="4.8499999999999943"/>
    <n v="1195"/>
    <n v="5795.7499999999936"/>
    <n v="104"/>
    <n v="5691.7499999999936"/>
    <s v="Yes"/>
    <n v="8.6546026750590407E-3"/>
    <n v="205691.75"/>
  </r>
  <r>
    <x v="28"/>
    <x v="445"/>
    <x v="17"/>
    <x v="2"/>
    <n v="348.1"/>
    <n v="345.55"/>
    <n v="348.5"/>
    <d v="1899-12-30T15:00:00"/>
    <n v="2.5500000000000114"/>
    <n v="0.39999999999997726"/>
    <n v="777"/>
    <n v="310.79999999998233"/>
    <n v="125"/>
    <n v="185.79999999998233"/>
    <s v="Yes"/>
    <n v="7.3254811835679699E-3"/>
    <n v="200185.8"/>
  </r>
  <r>
    <x v="29"/>
    <x v="446"/>
    <x v="12"/>
    <x v="3"/>
    <n v="300.25"/>
    <n v="302.45"/>
    <n v="302.45"/>
    <d v="1899-12-30T14:45:00"/>
    <n v="2.1999999999999886"/>
    <n v="-2.1999999999999886"/>
    <n v="899"/>
    <n v="-1977.7999999999897"/>
    <n v="125"/>
    <n v="-2102.7999999999897"/>
    <s v="No"/>
    <n v="7.3272273105744797E-3"/>
    <n v="197897.2"/>
  </r>
  <r>
    <x v="29"/>
    <x v="446"/>
    <x v="12"/>
    <x v="2"/>
    <n v="302.45"/>
    <n v="300.25"/>
    <n v="300.25"/>
    <d v="1899-12-30T14:15:00"/>
    <n v="2.1999999999999886"/>
    <n v="-2.1999999999999886"/>
    <n v="899"/>
    <n v="-1977.7999999999897"/>
    <n v="125"/>
    <n v="-2102.7999999999897"/>
    <s v="No"/>
    <n v="7.2739295751363502E-3"/>
    <n v="197897.2"/>
  </r>
  <r>
    <x v="15"/>
    <x v="446"/>
    <x v="0"/>
    <x v="0"/>
    <n v="709.6"/>
    <n v="716.5"/>
    <n v="699.35"/>
    <d v="1899-12-30T15:00:00"/>
    <n v="6.8999999999999773"/>
    <n v="10.25"/>
    <n v="288"/>
    <n v="2952"/>
    <n v="94"/>
    <n v="2858"/>
    <s v="Yes"/>
    <n v="9.7237880496053794E-3"/>
    <n v="202858"/>
  </r>
  <r>
    <x v="14"/>
    <x v="446"/>
    <x v="13"/>
    <x v="0"/>
    <n v="887.1"/>
    <n v="894"/>
    <n v="893.05"/>
    <d v="1899-12-30T15:00:00"/>
    <n v="6.8999999999999773"/>
    <n v="-5.9499999999999318"/>
    <n v="288"/>
    <n v="-1713.5999999999804"/>
    <n v="118"/>
    <n v="-1831.5999999999804"/>
    <s v="No"/>
    <n v="7.7781535339871196E-3"/>
    <n v="198168.40000000002"/>
  </r>
  <r>
    <x v="10"/>
    <x v="446"/>
    <x v="6"/>
    <x v="2"/>
    <n v="3898.15"/>
    <n v="3870"/>
    <n v="3918"/>
    <d v="1899-12-30T15:00:00"/>
    <n v="28.150000000000091"/>
    <n v="19.849999999999909"/>
    <n v="70"/>
    <n v="1389.4999999999936"/>
    <n v="126"/>
    <n v="1263.4999999999936"/>
    <s v="Yes"/>
    <n v="7.2213742416274602E-3"/>
    <n v="201263.5"/>
  </r>
  <r>
    <x v="31"/>
    <x v="447"/>
    <x v="13"/>
    <x v="0"/>
    <n v="275.95"/>
    <n v="277.39999999999998"/>
    <n v="277.39999999999998"/>
    <d v="1899-12-30T13:00:00"/>
    <n v="1.4499999999999886"/>
    <n v="-1.4499999999999886"/>
    <n v="1357"/>
    <n v="-1967.6499999999846"/>
    <n v="173"/>
    <n v="-2140.6499999999846"/>
    <s v="No"/>
    <n v="5.2545751041854997E-3"/>
    <n v="197859.35"/>
  </r>
  <r>
    <x v="31"/>
    <x v="447"/>
    <x v="15"/>
    <x v="1"/>
    <n v="277.39999999999998"/>
    <n v="275.95"/>
    <n v="275.95"/>
    <d v="1899-12-30T13:15:00"/>
    <n v="1.4499999999999886"/>
    <n v="-1.4499999999999886"/>
    <n v="1357"/>
    <n v="-1967.6499999999846"/>
    <n v="173"/>
    <n v="-2140.6499999999846"/>
    <s v="No"/>
    <n v="5.2271088680605196E-3"/>
    <n v="197859.35"/>
  </r>
  <r>
    <x v="12"/>
    <x v="447"/>
    <x v="5"/>
    <x v="2"/>
    <n v="158.75"/>
    <n v="157.80000000000001"/>
    <n v="157.80000000000001"/>
    <d v="1899-12-30T11:00:00"/>
    <n v="0.94999999999998863"/>
    <n v="-0.94999999999998863"/>
    <n v="2055"/>
    <n v="-1952.2499999999766"/>
    <n v="150"/>
    <n v="-2102.2499999999764"/>
    <s v="No"/>
    <n v="5.9842519685038599E-3"/>
    <n v="197897.75000000003"/>
  </r>
  <r>
    <x v="12"/>
    <x v="447"/>
    <x v="5"/>
    <x v="3"/>
    <n v="157.80000000000001"/>
    <n v="158.75"/>
    <n v="158.75"/>
    <d v="1899-12-30T11:00:00"/>
    <n v="0.94999999999998863"/>
    <n v="-0.94999999999998863"/>
    <n v="2055"/>
    <n v="-1952.2499999999766"/>
    <n v="150"/>
    <n v="-2102.2499999999764"/>
    <s v="No"/>
    <n v="6.0202788339669697E-3"/>
    <n v="197897.75000000003"/>
  </r>
  <r>
    <x v="6"/>
    <x v="447"/>
    <x v="0"/>
    <x v="2"/>
    <n v="180.8"/>
    <n v="177.7"/>
    <n v="180.2"/>
    <d v="1899-12-30T15:00:00"/>
    <n v="3.1000000000000227"/>
    <n v="-0.60000000000002274"/>
    <n v="640"/>
    <n v="-384.00000000001455"/>
    <n v="54"/>
    <n v="-438.00000000001455"/>
    <s v="No"/>
    <n v="1.7146017699115199E-2"/>
    <n v="199562"/>
  </r>
  <r>
    <x v="18"/>
    <x v="448"/>
    <x v="3"/>
    <x v="3"/>
    <n v="2480.1"/>
    <n v="2490"/>
    <n v="2490"/>
    <d v="1899-12-30T10:45:00"/>
    <n v="9.9000000000000909"/>
    <n v="-9.9000000000000909"/>
    <n v="201"/>
    <n v="-1989.9000000000183"/>
    <n v="230"/>
    <n v="-2219.9000000000183"/>
    <s v="No"/>
    <n v="3.9917745252207896E-3"/>
    <n v="197780.09999999998"/>
  </r>
  <r>
    <x v="18"/>
    <x v="448"/>
    <x v="3"/>
    <x v="2"/>
    <n v="2490"/>
    <n v="2480.1"/>
    <n v="2480.1"/>
    <d v="1899-12-30T10:45:00"/>
    <n v="9.9000000000000909"/>
    <n v="-9.9000000000000909"/>
    <n v="201"/>
    <n v="-1989.9000000000183"/>
    <n v="230"/>
    <n v="-2219.9000000000183"/>
    <s v="No"/>
    <n v="3.9759036144578703E-3"/>
    <n v="197780.09999999998"/>
  </r>
  <r>
    <x v="25"/>
    <x v="448"/>
    <x v="17"/>
    <x v="2"/>
    <n v="1016.75"/>
    <n v="1011.25"/>
    <n v="1011.25"/>
    <d v="1899-12-30T13:45:00"/>
    <n v="5.5"/>
    <n v="-5.5"/>
    <n v="362"/>
    <n v="-1991"/>
    <n v="169"/>
    <n v="-2160"/>
    <s v="No"/>
    <n v="5.40939267273174E-3"/>
    <n v="197840"/>
  </r>
  <r>
    <x v="25"/>
    <x v="448"/>
    <x v="17"/>
    <x v="3"/>
    <n v="1011.25"/>
    <n v="1016.75"/>
    <n v="1016.75"/>
    <d v="1899-12-30T13:45:00"/>
    <n v="5.5"/>
    <n v="-5.5"/>
    <n v="362"/>
    <n v="-1991"/>
    <n v="169"/>
    <n v="-2160"/>
    <s v="No"/>
    <n v="5.4388133498145903E-3"/>
    <n v="197840"/>
  </r>
  <r>
    <x v="31"/>
    <x v="448"/>
    <x v="4"/>
    <x v="2"/>
    <n v="277.45"/>
    <n v="275.75"/>
    <n v="276.95"/>
    <d v="1899-12-30T15:00:00"/>
    <n v="1.6999999999999886"/>
    <n v="-0.5"/>
    <n v="1160"/>
    <n v="-580"/>
    <n v="148"/>
    <n v="-728"/>
    <s v="No"/>
    <n v="6.1272301315551999E-3"/>
    <n v="199272"/>
  </r>
  <r>
    <x v="0"/>
    <x v="449"/>
    <x v="3"/>
    <x v="1"/>
    <n v="2697.5"/>
    <n v="2685.05"/>
    <n v="2685.05"/>
    <d v="1899-12-30T11:15:00"/>
    <n v="12.449999999999818"/>
    <n v="-12.449999999999818"/>
    <n v="160"/>
    <n v="-1991.9999999999709"/>
    <n v="199"/>
    <n v="-2190.9999999999709"/>
    <s v="No"/>
    <n v="4.6153846153845499E-3"/>
    <n v="197809.00000000003"/>
  </r>
  <r>
    <x v="0"/>
    <x v="449"/>
    <x v="0"/>
    <x v="0"/>
    <n v="2685.05"/>
    <n v="2697.5"/>
    <n v="2697.5"/>
    <d v="1899-12-30T10:45:00"/>
    <n v="12.449999999999818"/>
    <n v="-12.449999999999818"/>
    <n v="160"/>
    <n v="-1991.9999999999709"/>
    <n v="199"/>
    <n v="-2190.9999999999709"/>
    <s v="No"/>
    <n v="4.6367851622874101E-3"/>
    <n v="197809.00000000003"/>
  </r>
  <r>
    <x v="29"/>
    <x v="449"/>
    <x v="12"/>
    <x v="2"/>
    <n v="333.25"/>
    <n v="324"/>
    <n v="336.7"/>
    <d v="1899-12-30T15:00:00"/>
    <n v="9.25"/>
    <n v="3.4499999999999886"/>
    <n v="215"/>
    <n v="741.7499999999975"/>
    <n v="34"/>
    <n v="707.7499999999975"/>
    <s v="Yes"/>
    <n v="2.7756939234808702E-2"/>
    <n v="200707.75"/>
  </r>
  <r>
    <x v="19"/>
    <x v="449"/>
    <x v="1"/>
    <x v="1"/>
    <n v="1896.5"/>
    <n v="1878.35"/>
    <n v="1900"/>
    <d v="1899-12-30T15:00:00"/>
    <n v="18.150000000000091"/>
    <n v="3.5"/>
    <n v="110"/>
    <n v="385"/>
    <n v="97"/>
    <n v="288"/>
    <s v="Yes"/>
    <n v="9.5702610071184205E-3"/>
    <n v="200288"/>
  </r>
  <r>
    <x v="19"/>
    <x v="449"/>
    <x v="0"/>
    <x v="0"/>
    <n v="1878.35"/>
    <n v="1896.5"/>
    <n v="1896.5"/>
    <d v="1899-12-30T14:00:00"/>
    <n v="18.150000000000091"/>
    <n v="-18.150000000000091"/>
    <n v="110"/>
    <n v="-1996.50000000001"/>
    <n v="96"/>
    <n v="-2092.50000000001"/>
    <s v="No"/>
    <n v="9.6627359118375607E-3"/>
    <n v="197907.5"/>
  </r>
  <r>
    <x v="21"/>
    <x v="449"/>
    <x v="0"/>
    <x v="0"/>
    <n v="2007.6"/>
    <n v="2015"/>
    <n v="2015"/>
    <d v="1899-12-30T11:15:00"/>
    <n v="7.4000000000000909"/>
    <n v="-7.4000000000000909"/>
    <n v="269"/>
    <n v="-1990.6000000000245"/>
    <n v="249"/>
    <n v="-2239.6000000000245"/>
    <s v="No"/>
    <n v="3.6859932257422199E-3"/>
    <n v="197760.39999999997"/>
  </r>
  <r>
    <x v="21"/>
    <x v="449"/>
    <x v="7"/>
    <x v="1"/>
    <n v="2015"/>
    <n v="2007.6"/>
    <n v="2007.6"/>
    <d v="1899-12-30T14:30:00"/>
    <n v="7.4000000000000909"/>
    <n v="-7.4000000000000909"/>
    <n v="269"/>
    <n v="-1990.6000000000245"/>
    <n v="249"/>
    <n v="-2239.6000000000245"/>
    <s v="No"/>
    <n v="3.6724565756824298E-3"/>
    <n v="197760.39999999997"/>
  </r>
  <r>
    <x v="1"/>
    <x v="449"/>
    <x v="12"/>
    <x v="1"/>
    <n v="1696.9"/>
    <n v="1687.05"/>
    <n v="1699.25"/>
    <d v="1899-12-30T15:00:00"/>
    <n v="9.8500000000001364"/>
    <n v="2.3499999999999091"/>
    <n v="202"/>
    <n v="474.69999999998163"/>
    <n v="158"/>
    <n v="316.69999999998163"/>
    <s v="Yes"/>
    <n v="5.8047026931464102E-3"/>
    <n v="200316.69999999998"/>
  </r>
  <r>
    <x v="1"/>
    <x v="449"/>
    <x v="0"/>
    <x v="0"/>
    <n v="1687.05"/>
    <n v="1696.9"/>
    <n v="1696.9"/>
    <d v="1899-12-30T14:15:00"/>
    <n v="9.8500000000001364"/>
    <n v="-9.8500000000001364"/>
    <n v="202"/>
    <n v="-1989.7000000000276"/>
    <n v="158"/>
    <n v="-2147.7000000000276"/>
    <s v="No"/>
    <n v="5.8385939954358999E-3"/>
    <n v="197852.29999999996"/>
  </r>
  <r>
    <x v="2"/>
    <x v="449"/>
    <x v="0"/>
    <x v="2"/>
    <n v="1509.5"/>
    <n v="1501"/>
    <n v="1537.3"/>
    <d v="1899-12-30T15:00:00"/>
    <n v="8.5"/>
    <n v="27.799999999999955"/>
    <n v="234"/>
    <n v="6505.1999999999898"/>
    <n v="164"/>
    <n v="6341.1999999999898"/>
    <s v="Yes"/>
    <n v="5.6310036435905904E-3"/>
    <n v="206341.19999999998"/>
  </r>
  <r>
    <x v="12"/>
    <x v="449"/>
    <x v="7"/>
    <x v="0"/>
    <n v="153.44999999999999"/>
    <n v="153.94999999999999"/>
    <n v="153.94999999999999"/>
    <d v="1899-12-30T12:00:00"/>
    <n v="0.5"/>
    <n v="-0.5"/>
    <n v="3824"/>
    <n v="-1912"/>
    <n v="271"/>
    <n v="-2183"/>
    <s v="No"/>
    <n v="3.25839035516455E-3"/>
    <n v="197817"/>
  </r>
  <r>
    <x v="12"/>
    <x v="449"/>
    <x v="14"/>
    <x v="1"/>
    <n v="153.94999999999999"/>
    <n v="153.44999999999999"/>
    <n v="153.44999999999999"/>
    <d v="1899-12-30T12:15:00"/>
    <n v="0.5"/>
    <n v="-0.5"/>
    <n v="3824"/>
    <n v="-1912"/>
    <n v="271"/>
    <n v="-2183"/>
    <s v="No"/>
    <n v="3.2478077297824E-3"/>
    <n v="197817"/>
  </r>
  <r>
    <x v="8"/>
    <x v="450"/>
    <x v="8"/>
    <x v="1"/>
    <n v="526.95000000000005"/>
    <n v="525"/>
    <n v="525"/>
    <d v="1899-12-30T12:30:00"/>
    <n v="1.9500000000000455"/>
    <n v="-1.9500000000000455"/>
    <n v="1013"/>
    <n v="-1975.3500000000461"/>
    <n v="246"/>
    <n v="-2221.3500000000458"/>
    <s v="No"/>
    <n v="3.7005408482779101E-3"/>
    <n v="197778.64999999997"/>
  </r>
  <r>
    <x v="8"/>
    <x v="450"/>
    <x v="0"/>
    <x v="0"/>
    <n v="525"/>
    <n v="526.95000000000005"/>
    <n v="526.95000000000005"/>
    <d v="1899-12-30T11:30:00"/>
    <n v="1.9500000000000455"/>
    <n v="-1.9500000000000455"/>
    <n v="1013"/>
    <n v="-1975.3500000000461"/>
    <n v="246"/>
    <n v="-2221.3500000000458"/>
    <s v="No"/>
    <n v="3.7142857142858001E-3"/>
    <n v="197778.64999999997"/>
  </r>
  <r>
    <x v="25"/>
    <x v="450"/>
    <x v="0"/>
    <x v="0"/>
    <n v="1008"/>
    <n v="1015.95"/>
    <n v="1015.95"/>
    <d v="1899-12-30T13:00:00"/>
    <n v="7.9500000000000455"/>
    <n v="-7.9500000000000455"/>
    <n v="250"/>
    <n v="-1987.5000000000114"/>
    <n v="117"/>
    <n v="-2104.5000000000114"/>
    <s v="No"/>
    <n v="7.8869047619048102E-3"/>
    <n v="197895.5"/>
  </r>
  <r>
    <x v="25"/>
    <x v="450"/>
    <x v="15"/>
    <x v="1"/>
    <n v="1015.95"/>
    <n v="1008"/>
    <n v="1008"/>
    <d v="1899-12-30T14:45:00"/>
    <n v="7.9500000000000455"/>
    <n v="-7.9500000000000455"/>
    <n v="250"/>
    <n v="-1987.5000000000114"/>
    <n v="117"/>
    <n v="-2104.5000000000114"/>
    <s v="No"/>
    <n v="7.8251882474531693E-3"/>
    <n v="197895.5"/>
  </r>
  <r>
    <x v="36"/>
    <x v="450"/>
    <x v="8"/>
    <x v="2"/>
    <n v="1173.3499999999999"/>
    <n v="1167.2"/>
    <n v="1170"/>
    <d v="1899-12-30T15:00:00"/>
    <n v="6.1499999999998636"/>
    <n v="-3.3499999999999091"/>
    <n v="323"/>
    <n v="-1082.0499999999706"/>
    <n v="175"/>
    <n v="-1257.0499999999706"/>
    <s v="No"/>
    <n v="5.2414028209825398E-3"/>
    <n v="198742.95000000004"/>
  </r>
  <r>
    <x v="16"/>
    <x v="451"/>
    <x v="10"/>
    <x v="2"/>
    <n v="358.8"/>
    <n v="353.2"/>
    <n v="361.1"/>
    <d v="1899-12-30T15:00:00"/>
    <n v="5.6000000000000227"/>
    <n v="2.3000000000000114"/>
    <n v="355"/>
    <n v="816.50000000000409"/>
    <n v="59"/>
    <n v="757.50000000000409"/>
    <s v="Yes"/>
    <n v="1.5607580824972199E-2"/>
    <n v="200757.5"/>
  </r>
  <r>
    <x v="20"/>
    <x v="451"/>
    <x v="9"/>
    <x v="0"/>
    <n v="1324.55"/>
    <n v="1331.5"/>
    <n v="1323.7"/>
    <d v="1899-12-30T15:00:00"/>
    <n v="6.9500000000000455"/>
    <n v="0.84999999999990905"/>
    <n v="286"/>
    <n v="243.09999999997399"/>
    <n v="175"/>
    <n v="68.099999999973988"/>
    <s v="Yes"/>
    <n v="5.2470650409573404E-3"/>
    <n v="200068.09999999998"/>
  </r>
  <r>
    <x v="18"/>
    <x v="451"/>
    <x v="0"/>
    <x v="0"/>
    <n v="2595.1"/>
    <n v="2622"/>
    <n v="2622"/>
    <d v="1899-12-30T10:15:00"/>
    <n v="26.900000000000091"/>
    <n v="-26.900000000000091"/>
    <n v="74"/>
    <n v="-1990.6000000000067"/>
    <n v="89"/>
    <n v="-2079.6000000000067"/>
    <s v="No"/>
    <n v="1.03656891834612E-2"/>
    <n v="197920.4"/>
  </r>
  <r>
    <x v="18"/>
    <x v="451"/>
    <x v="9"/>
    <x v="1"/>
    <n v="2622"/>
    <n v="2595.1"/>
    <n v="2595.1"/>
    <d v="1899-12-30T14:15:00"/>
    <n v="26.900000000000091"/>
    <n v="-26.900000000000091"/>
    <n v="74"/>
    <n v="-1990.6000000000067"/>
    <n v="89"/>
    <n v="-2079.6000000000067"/>
    <s v="No"/>
    <n v="1.02593440122045E-2"/>
    <n v="197920.4"/>
  </r>
  <r>
    <x v="23"/>
    <x v="451"/>
    <x v="2"/>
    <x v="2"/>
    <n v="854.5"/>
    <n v="844.85"/>
    <n v="864.3"/>
    <d v="1899-12-30T15:00:00"/>
    <n v="9.6499999999999773"/>
    <n v="9.7999999999999545"/>
    <n v="206"/>
    <n v="2018.7999999999906"/>
    <n v="82"/>
    <n v="1936.7999999999906"/>
    <s v="Yes"/>
    <n v="1.1293153891164399E-2"/>
    <n v="201936.8"/>
  </r>
  <r>
    <x v="34"/>
    <x v="451"/>
    <x v="0"/>
    <x v="2"/>
    <n v="222.55"/>
    <n v="218.65"/>
    <n v="223.1"/>
    <d v="1899-12-30T15:00:00"/>
    <n v="3.9000000000000057"/>
    <n v="0.54999999999998295"/>
    <n v="509"/>
    <n v="279.94999999999129"/>
    <n v="53"/>
    <n v="226.94999999999129"/>
    <s v="Yes"/>
    <n v="1.7524151875983E-2"/>
    <n v="200226.94999999998"/>
  </r>
  <r>
    <x v="12"/>
    <x v="451"/>
    <x v="0"/>
    <x v="0"/>
    <n v="147.19999999999999"/>
    <n v="148.25"/>
    <n v="148.25"/>
    <d v="1899-12-30T11:00:00"/>
    <n v="1.0500000000000114"/>
    <n v="-1.0500000000000114"/>
    <n v="1863"/>
    <n v="-1956.1500000000212"/>
    <n v="127"/>
    <n v="-2083.1500000000215"/>
    <s v="No"/>
    <n v="7.1331521739131203E-3"/>
    <n v="197916.84999999998"/>
  </r>
  <r>
    <x v="12"/>
    <x v="451"/>
    <x v="5"/>
    <x v="1"/>
    <n v="148.25"/>
    <n v="147.19999999999999"/>
    <n v="147.9"/>
    <d v="1899-12-30T15:00:00"/>
    <n v="1.0500000000000114"/>
    <n v="-0.34999999999999432"/>
    <n v="1863"/>
    <n v="-652.04999999998938"/>
    <n v="127"/>
    <n v="-779.04999999998938"/>
    <s v="No"/>
    <n v="7.0826306913997399E-3"/>
    <n v="199220.95"/>
  </r>
  <r>
    <x v="39"/>
    <x v="451"/>
    <x v="0"/>
    <x v="0"/>
    <n v="185.8"/>
    <n v="187"/>
    <n v="182.4"/>
    <d v="1899-12-30T15:00:00"/>
    <n v="1.1999999999999886"/>
    <n v="3.4000000000000057"/>
    <n v="1635"/>
    <n v="5559.0000000000091"/>
    <n v="139"/>
    <n v="5420.0000000000091"/>
    <s v="Yes"/>
    <n v="6.4585575888051003E-3"/>
    <n v="205420"/>
  </r>
  <r>
    <x v="12"/>
    <x v="452"/>
    <x v="6"/>
    <x v="2"/>
    <n v="148.4"/>
    <n v="147.6"/>
    <n v="147.6"/>
    <d v="1899-12-30T10:30:00"/>
    <n v="0.80000000000001137"/>
    <n v="-0.80000000000001137"/>
    <n v="2430"/>
    <n v="-1944.0000000000277"/>
    <n v="166"/>
    <n v="-2110.0000000000277"/>
    <s v="No"/>
    <n v="5.3908355795148997E-3"/>
    <n v="197889.99999999997"/>
  </r>
  <r>
    <x v="12"/>
    <x v="452"/>
    <x v="6"/>
    <x v="3"/>
    <n v="147.6"/>
    <n v="148.4"/>
    <n v="145.69999999999999"/>
    <d v="1899-12-30T15:00:00"/>
    <n v="0.80000000000001137"/>
    <n v="1.9000000000000057"/>
    <n v="2430"/>
    <n v="4617.0000000000136"/>
    <n v="164"/>
    <n v="4453.0000000000136"/>
    <s v="Yes"/>
    <n v="5.42005420054208E-3"/>
    <n v="204453"/>
  </r>
  <r>
    <x v="35"/>
    <x v="452"/>
    <x v="0"/>
    <x v="0"/>
    <n v="546.5"/>
    <n v="549.4"/>
    <n v="539.65"/>
    <d v="1899-12-30T15:00:00"/>
    <n v="2.8999999999999773"/>
    <n v="6.8500000000000227"/>
    <n v="684"/>
    <n v="4685.400000000016"/>
    <n v="171"/>
    <n v="4514.400000000016"/>
    <s v="Yes"/>
    <n v="5.3064958828910802E-3"/>
    <n v="204514.40000000002"/>
  </r>
  <r>
    <x v="34"/>
    <x v="453"/>
    <x v="11"/>
    <x v="1"/>
    <n v="217.1"/>
    <n v="215.55"/>
    <n v="218.8"/>
    <d v="1899-12-30T15:00:00"/>
    <n v="1.5499999999999829"/>
    <n v="1.7000000000000171"/>
    <n v="1271"/>
    <n v="2160.7000000000216"/>
    <n v="128"/>
    <n v="2032.7000000000216"/>
    <s v="Yes"/>
    <n v="7.1395670198064597E-3"/>
    <n v="202032.7"/>
  </r>
  <r>
    <x v="34"/>
    <x v="453"/>
    <x v="5"/>
    <x v="0"/>
    <n v="215.55"/>
    <n v="217.1"/>
    <n v="217.1"/>
    <d v="1899-12-30T13:30:00"/>
    <n v="1.5499999999999829"/>
    <n v="-1.5499999999999829"/>
    <n v="1271"/>
    <n v="-1970.0499999999784"/>
    <n v="127"/>
    <n v="-2097.0499999999784"/>
    <s v="No"/>
    <n v="7.1909069821386399E-3"/>
    <n v="197902.95"/>
  </r>
  <r>
    <x v="27"/>
    <x v="453"/>
    <x v="9"/>
    <x v="0"/>
    <n v="7411.1"/>
    <n v="7440.45"/>
    <n v="7440.45"/>
    <d v="1899-12-30T10:30:00"/>
    <n v="29.349999999999454"/>
    <n v="-29.349999999999454"/>
    <n v="68"/>
    <n v="-1995.7999999999629"/>
    <n v="233"/>
    <n v="-2228.7999999999629"/>
    <s v="No"/>
    <n v="3.96027580251237E-3"/>
    <n v="197771.20000000004"/>
  </r>
  <r>
    <x v="27"/>
    <x v="453"/>
    <x v="6"/>
    <x v="1"/>
    <n v="7440.45"/>
    <n v="7411.1"/>
    <n v="7411.1"/>
    <d v="1899-12-30T10:30:00"/>
    <n v="29.349999999999454"/>
    <n v="-29.349999999999454"/>
    <n v="68"/>
    <n v="-1995.7999999999629"/>
    <n v="233"/>
    <n v="-2228.7999999999629"/>
    <s v="No"/>
    <n v="3.9446538851816001E-3"/>
    <n v="197771.20000000004"/>
  </r>
  <r>
    <x v="13"/>
    <x v="453"/>
    <x v="0"/>
    <x v="0"/>
    <n v="1105.4000000000001"/>
    <n v="1113.45"/>
    <n v="1113.45"/>
    <d v="1899-12-30T14:45:00"/>
    <n v="8.0499999999999545"/>
    <n v="-8.0499999999999545"/>
    <n v="247"/>
    <n v="-1988.3499999999888"/>
    <n v="127"/>
    <n v="-2115.3499999999885"/>
    <s v="No"/>
    <n v="7.2824316989324699E-3"/>
    <n v="197884.65000000002"/>
  </r>
  <r>
    <x v="8"/>
    <x v="454"/>
    <x v="0"/>
    <x v="0"/>
    <n v="517.1"/>
    <n v="524.29999999999995"/>
    <n v="517.85"/>
    <d v="1899-12-30T15:00:00"/>
    <n v="7.1999999999999318"/>
    <n v="-0.75"/>
    <n v="276"/>
    <n v="-207"/>
    <n v="66"/>
    <n v="-273"/>
    <s v="No"/>
    <n v="1.39238058402629E-2"/>
    <n v="199727"/>
  </r>
  <r>
    <x v="18"/>
    <x v="454"/>
    <x v="0"/>
    <x v="0"/>
    <n v="2552"/>
    <n v="2578.4"/>
    <n v="2578.4"/>
    <d v="1899-12-30T14:45:00"/>
    <n v="26.400000000000091"/>
    <n v="-26.400000000000091"/>
    <n v="75"/>
    <n v="-1980.0000000000068"/>
    <n v="89"/>
    <n v="-2069.0000000000068"/>
    <s v="No"/>
    <n v="1.03448275862069E-2"/>
    <n v="197931"/>
  </r>
  <r>
    <x v="25"/>
    <x v="454"/>
    <x v="0"/>
    <x v="0"/>
    <n v="995.8"/>
    <n v="1002.5"/>
    <n v="1002.5"/>
    <d v="1899-12-30T10:15:00"/>
    <n v="6.7000000000000455"/>
    <n v="-6.7000000000000455"/>
    <n v="297"/>
    <n v="-1989.9000000000135"/>
    <n v="137"/>
    <n v="-2126.9000000000133"/>
    <s v="No"/>
    <n v="6.7282586864832799E-3"/>
    <n v="197873.09999999998"/>
  </r>
  <r>
    <x v="25"/>
    <x v="454"/>
    <x v="9"/>
    <x v="1"/>
    <n v="1002.5"/>
    <n v="995.8"/>
    <n v="1023.35"/>
    <d v="1899-12-30T15:00:00"/>
    <n v="6.7000000000000455"/>
    <n v="20.850000000000023"/>
    <n v="297"/>
    <n v="6192.4500000000071"/>
    <n v="139"/>
    <n v="6053.4500000000071"/>
    <s v="Yes"/>
    <n v="6.6832917705736102E-3"/>
    <n v="206053.45"/>
  </r>
  <r>
    <x v="17"/>
    <x v="454"/>
    <x v="0"/>
    <x v="0"/>
    <n v="3022.2"/>
    <n v="3038.95"/>
    <n v="2961.35"/>
    <d v="1899-12-30T15:00:00"/>
    <n v="16.75"/>
    <n v="60.849999999999909"/>
    <n v="119"/>
    <n v="7241.1499999999887"/>
    <n v="164"/>
    <n v="7077.1499999999887"/>
    <s v="Yes"/>
    <n v="5.5423201641188503E-3"/>
    <n v="207077.15"/>
  </r>
  <r>
    <x v="35"/>
    <x v="454"/>
    <x v="4"/>
    <x v="1"/>
    <n v="525.29999999999995"/>
    <n v="520.35"/>
    <n v="522.04999999999995"/>
    <d v="1899-12-30T15:00:00"/>
    <n v="4.9499999999999318"/>
    <n v="-3.25"/>
    <n v="402"/>
    <n v="-1306.5"/>
    <n v="97"/>
    <n v="-1403.5"/>
    <s v="No"/>
    <n v="9.4231867504282005E-3"/>
    <n v="198596.5"/>
  </r>
  <r>
    <x v="35"/>
    <x v="454"/>
    <x v="0"/>
    <x v="0"/>
    <n v="520.35"/>
    <n v="525.29999999999995"/>
    <n v="525.29999999999995"/>
    <d v="1899-12-30T13:15:00"/>
    <n v="4.9499999999999318"/>
    <n v="-4.9499999999999318"/>
    <n v="402"/>
    <n v="-1989.8999999999726"/>
    <n v="97"/>
    <n v="-2086.8999999999724"/>
    <s v="No"/>
    <n v="9.5128279042950604E-3"/>
    <n v="197913.10000000003"/>
  </r>
  <r>
    <x v="24"/>
    <x v="454"/>
    <x v="0"/>
    <x v="0"/>
    <n v="1836.65"/>
    <n v="1846.8"/>
    <n v="1846.8"/>
    <d v="1899-12-30T10:15:00"/>
    <n v="10.149999999999864"/>
    <n v="-10.149999999999864"/>
    <n v="196"/>
    <n v="-1989.3999999999733"/>
    <n v="167"/>
    <n v="-2156.3999999999733"/>
    <s v="No"/>
    <n v="5.5263659379848401E-3"/>
    <n v="197843.60000000003"/>
  </r>
  <r>
    <x v="24"/>
    <x v="454"/>
    <x v="9"/>
    <x v="1"/>
    <n v="1846.8"/>
    <n v="1836.65"/>
    <n v="1888.5"/>
    <d v="1899-12-30T15:00:00"/>
    <n v="10.149999999999864"/>
    <n v="41.700000000000045"/>
    <n v="196"/>
    <n v="8173.2000000000089"/>
    <n v="169"/>
    <n v="8004.2000000000089"/>
    <s v="Yes"/>
    <n v="5.49599306909241E-3"/>
    <n v="208004.2"/>
  </r>
  <r>
    <x v="30"/>
    <x v="454"/>
    <x v="0"/>
    <x v="0"/>
    <n v="315.55"/>
    <n v="317.64999999999998"/>
    <n v="317.64999999999998"/>
    <d v="1899-12-30T10:30:00"/>
    <n v="2.0999999999999659"/>
    <n v="-2.0999999999999659"/>
    <n v="942"/>
    <n v="-1978.199999999968"/>
    <n v="138"/>
    <n v="-2116.199999999968"/>
    <s v="No"/>
    <n v="6.6550467437805896E-3"/>
    <n v="197883.80000000005"/>
  </r>
  <r>
    <x v="30"/>
    <x v="454"/>
    <x v="6"/>
    <x v="1"/>
    <n v="317.64999999999998"/>
    <n v="315.55"/>
    <n v="315.55"/>
    <d v="1899-12-30T12:30:00"/>
    <n v="2.0999999999999659"/>
    <n v="-2.0999999999999659"/>
    <n v="942"/>
    <n v="-1978.199999999968"/>
    <n v="138"/>
    <n v="-2116.199999999968"/>
    <s v="No"/>
    <n v="6.6110498976860201E-3"/>
    <n v="197883.80000000005"/>
  </r>
  <r>
    <x v="29"/>
    <x v="455"/>
    <x v="0"/>
    <x v="0"/>
    <n v="328.3"/>
    <n v="331.95"/>
    <n v="316.10000000000002"/>
    <d v="1899-12-30T15:00:00"/>
    <n v="3.6499999999999773"/>
    <n v="12.199999999999989"/>
    <n v="544"/>
    <n v="6636.7999999999938"/>
    <n v="81"/>
    <n v="6555.7999999999938"/>
    <s v="Yes"/>
    <n v="1.1117879987816E-2"/>
    <n v="206555.8"/>
  </r>
  <r>
    <x v="8"/>
    <x v="455"/>
    <x v="15"/>
    <x v="0"/>
    <n v="517.1"/>
    <n v="523"/>
    <n v="514"/>
    <d v="1899-12-30T15:00:00"/>
    <n v="5.8999999999999773"/>
    <n v="3.1000000000000227"/>
    <n v="337"/>
    <n v="1044.7000000000075"/>
    <n v="80"/>
    <n v="964.70000000000755"/>
    <s v="Yes"/>
    <n v="1.1409785341326599E-2"/>
    <n v="200964.7"/>
  </r>
  <r>
    <x v="34"/>
    <x v="455"/>
    <x v="8"/>
    <x v="2"/>
    <n v="221.35"/>
    <n v="219.4"/>
    <n v="219.4"/>
    <d v="1899-12-30T11:30:00"/>
    <n v="1.9499999999999886"/>
    <n v="-1.9499999999999886"/>
    <n v="1013"/>
    <n v="-1975.3499999999885"/>
    <n v="103"/>
    <n v="-2078.3499999999885"/>
    <s v="No"/>
    <n v="8.8095775920487406E-3"/>
    <n v="197921.65000000002"/>
  </r>
  <r>
    <x v="34"/>
    <x v="455"/>
    <x v="8"/>
    <x v="3"/>
    <n v="219.4"/>
    <n v="221.35"/>
    <n v="215.6"/>
    <d v="1899-12-30T15:00:00"/>
    <n v="1.9499999999999886"/>
    <n v="3.8000000000000114"/>
    <n v="1013"/>
    <n v="3849.4000000000115"/>
    <n v="102"/>
    <n v="3747.4000000000115"/>
    <s v="Yes"/>
    <n v="8.8878760255240996E-3"/>
    <n v="203747.40000000002"/>
  </r>
  <r>
    <x v="39"/>
    <x v="455"/>
    <x v="0"/>
    <x v="0"/>
    <n v="181.75"/>
    <n v="183"/>
    <n v="183"/>
    <d v="1899-12-30T10:45:00"/>
    <n v="1.25"/>
    <n v="-1.25"/>
    <n v="1571"/>
    <n v="-1963.75"/>
    <n v="132"/>
    <n v="-2095.75"/>
    <s v="No"/>
    <n v="6.8775790921595603E-3"/>
    <n v="197904.25"/>
  </r>
  <r>
    <x v="39"/>
    <x v="455"/>
    <x v="3"/>
    <x v="1"/>
    <n v="183"/>
    <n v="181.75"/>
    <n v="184.4"/>
    <d v="1899-12-30T15:00:00"/>
    <n v="1.25"/>
    <n v="1.4000000000000057"/>
    <n v="1571"/>
    <n v="2199.4000000000087"/>
    <n v="133"/>
    <n v="2066.4000000000087"/>
    <s v="Yes"/>
    <n v="6.8306010928961798E-3"/>
    <n v="202066.40000000002"/>
  </r>
  <r>
    <x v="24"/>
    <x v="455"/>
    <x v="0"/>
    <x v="2"/>
    <n v="1919.8"/>
    <n v="1904.1"/>
    <n v="1987.75"/>
    <d v="1899-12-30T15:00:00"/>
    <n v="15.700000000000045"/>
    <n v="67.950000000000045"/>
    <n v="127"/>
    <n v="8629.6500000000051"/>
    <n v="115"/>
    <n v="8514.6500000000051"/>
    <s v="Yes"/>
    <n v="8.1779352015835197E-3"/>
    <n v="208514.65"/>
  </r>
  <r>
    <x v="10"/>
    <x v="455"/>
    <x v="9"/>
    <x v="2"/>
    <n v="4040"/>
    <n v="4028.25"/>
    <n v="4028.25"/>
    <d v="1899-12-30T10:15:00"/>
    <n v="11.75"/>
    <n v="-11.75"/>
    <n v="169"/>
    <n v="-1985.75"/>
    <n v="314"/>
    <n v="-2299.75"/>
    <s v="No"/>
    <n v="2.9084158415841601E-3"/>
    <n v="197700.25"/>
  </r>
  <r>
    <x v="10"/>
    <x v="455"/>
    <x v="9"/>
    <x v="3"/>
    <n v="4028.25"/>
    <n v="4040"/>
    <n v="4040"/>
    <d v="1899-12-30T10:15:00"/>
    <n v="11.75"/>
    <n v="-11.75"/>
    <n v="169"/>
    <n v="-1985.75"/>
    <n v="314"/>
    <n v="-2299.75"/>
    <s v="No"/>
    <n v="2.9168993980016101E-3"/>
    <n v="197700.25"/>
  </r>
  <r>
    <x v="18"/>
    <x v="456"/>
    <x v="7"/>
    <x v="2"/>
    <n v="2607.1999999999998"/>
    <n v="2591.3000000000002"/>
    <n v="2591.3000000000002"/>
    <d v="1899-12-30T11:15:00"/>
    <n v="15.899999999999636"/>
    <n v="-15.899999999999636"/>
    <n v="125"/>
    <n v="-1987.4999999999545"/>
    <n v="150"/>
    <n v="-2137.4999999999545"/>
    <s v="No"/>
    <n v="6.0984964713100796E-3"/>
    <n v="197862.50000000006"/>
  </r>
  <r>
    <x v="18"/>
    <x v="456"/>
    <x v="7"/>
    <x v="3"/>
    <n v="2591.3000000000002"/>
    <n v="2607.1999999999998"/>
    <n v="2607.1999999999998"/>
    <d v="1899-12-30T13:00:00"/>
    <n v="15.899999999999636"/>
    <n v="-15.899999999999636"/>
    <n v="125"/>
    <n v="-1987.4999999999545"/>
    <n v="150"/>
    <n v="-2137.4999999999545"/>
    <s v="No"/>
    <n v="6.1359163354299502E-3"/>
    <n v="197862.50000000006"/>
  </r>
  <r>
    <x v="23"/>
    <x v="456"/>
    <x v="3"/>
    <x v="1"/>
    <n v="844.1"/>
    <n v="840.1"/>
    <n v="840.1"/>
    <d v="1899-12-30T12:00:00"/>
    <n v="4"/>
    <n v="-4"/>
    <n v="497"/>
    <n v="-1988"/>
    <n v="193"/>
    <n v="-2181"/>
    <s v="No"/>
    <n v="4.7387750266556098E-3"/>
    <n v="197819"/>
  </r>
  <r>
    <x v="23"/>
    <x v="456"/>
    <x v="9"/>
    <x v="0"/>
    <n v="840.1"/>
    <n v="844.1"/>
    <n v="844.1"/>
    <d v="1899-12-30T10:45:00"/>
    <n v="4"/>
    <n v="-4"/>
    <n v="497"/>
    <n v="-1988"/>
    <n v="193"/>
    <n v="-2181"/>
    <s v="No"/>
    <n v="4.7613379359599996E-3"/>
    <n v="197819"/>
  </r>
  <r>
    <x v="19"/>
    <x v="456"/>
    <x v="0"/>
    <x v="2"/>
    <n v="1945.5"/>
    <n v="1940"/>
    <n v="1956.1"/>
    <d v="1899-12-30T15:00:00"/>
    <n v="5.5"/>
    <n v="10.599999999999909"/>
    <n v="362"/>
    <n v="3837.1999999999671"/>
    <n v="325"/>
    <n v="3512.1999999999671"/>
    <s v="Yes"/>
    <n v="2.82703675147777E-3"/>
    <n v="203512.19999999995"/>
  </r>
  <r>
    <x v="11"/>
    <x v="456"/>
    <x v="0"/>
    <x v="2"/>
    <n v="1421.85"/>
    <n v="1415.05"/>
    <n v="1421.5"/>
    <d v="1899-12-30T15:00:00"/>
    <n v="6.7999999999999545"/>
    <n v="-0.34999999999990905"/>
    <n v="293"/>
    <n v="-102.54999999997335"/>
    <n v="192"/>
    <n v="-294.54999999997335"/>
    <s v="No"/>
    <n v="4.7825016703590103E-3"/>
    <n v="199705.45000000004"/>
  </r>
  <r>
    <x v="7"/>
    <x v="456"/>
    <x v="0"/>
    <x v="0"/>
    <n v="765"/>
    <n v="768.4"/>
    <n v="768.4"/>
    <d v="1899-12-30T10:30:00"/>
    <n v="3.3999999999999773"/>
    <n v="-3.3999999999999773"/>
    <n v="584"/>
    <n v="-1985.5999999999867"/>
    <n v="206"/>
    <n v="-2191.5999999999867"/>
    <s v="No"/>
    <n v="4.4444444444444202E-3"/>
    <n v="197808.40000000002"/>
  </r>
  <r>
    <x v="7"/>
    <x v="456"/>
    <x v="6"/>
    <x v="1"/>
    <n v="768.4"/>
    <n v="765"/>
    <n v="765"/>
    <d v="1899-12-30T10:30:00"/>
    <n v="3.3999999999999773"/>
    <n v="-3.3999999999999773"/>
    <n v="584"/>
    <n v="-1985.5999999999867"/>
    <n v="206"/>
    <n v="-2191.5999999999867"/>
    <s v="No"/>
    <n v="4.42477876106192E-3"/>
    <n v="197808.40000000002"/>
  </r>
  <r>
    <x v="3"/>
    <x v="457"/>
    <x v="9"/>
    <x v="0"/>
    <n v="629.15"/>
    <n v="633.4"/>
    <n v="625.45000000000005"/>
    <d v="1899-12-30T15:00:00"/>
    <n v="4.25"/>
    <n v="3.6999999999999318"/>
    <n v="468"/>
    <n v="1731.5999999999681"/>
    <n v="136"/>
    <n v="1595.5999999999681"/>
    <s v="Yes"/>
    <n v="6.7551458316776596E-3"/>
    <n v="201595.59999999998"/>
  </r>
  <r>
    <x v="38"/>
    <x v="457"/>
    <x v="5"/>
    <x v="0"/>
    <n v="327.7"/>
    <n v="329.5"/>
    <n v="324.05"/>
    <d v="1899-12-30T15:00:00"/>
    <n v="1.8000000000000114"/>
    <n v="3.6499999999999773"/>
    <n v="1097"/>
    <n v="4004.0499999999752"/>
    <n v="165"/>
    <n v="3839.0499999999752"/>
    <s v="Yes"/>
    <n v="5.4928288068355601E-3"/>
    <n v="203839.05"/>
  </r>
  <r>
    <x v="14"/>
    <x v="457"/>
    <x v="0"/>
    <x v="0"/>
    <n v="918"/>
    <n v="922.8"/>
    <n v="922.8"/>
    <d v="1899-12-30T10:15:00"/>
    <n v="4.7999999999999545"/>
    <n v="-4.7999999999999545"/>
    <n v="414"/>
    <n v="-1987.1999999999812"/>
    <n v="176"/>
    <n v="-2163.1999999999812"/>
    <s v="No"/>
    <n v="5.2287581699345899E-3"/>
    <n v="197836.80000000002"/>
  </r>
  <r>
    <x v="14"/>
    <x v="457"/>
    <x v="9"/>
    <x v="1"/>
    <n v="922.8"/>
    <n v="918"/>
    <n v="926.75"/>
    <d v="1899-12-30T15:00:00"/>
    <n v="4.7999999999999545"/>
    <n v="3.9500000000000455"/>
    <n v="414"/>
    <n v="1635.3000000000188"/>
    <n v="177"/>
    <n v="1458.3000000000188"/>
    <s v="Yes"/>
    <n v="5.2015604681403902E-3"/>
    <n v="201458.30000000002"/>
  </r>
  <r>
    <x v="23"/>
    <x v="458"/>
    <x v="15"/>
    <x v="3"/>
    <n v="866.3"/>
    <n v="874.7"/>
    <n v="864.95"/>
    <d v="1899-12-30T15:00:00"/>
    <n v="8.4000000000000909"/>
    <n v="1.3499999999999091"/>
    <n v="237"/>
    <n v="319.94999999997844"/>
    <n v="95"/>
    <n v="224.94999999997844"/>
    <s v="Yes"/>
    <n v="9.6964100196237895E-3"/>
    <n v="200224.94999999998"/>
  </r>
  <r>
    <x v="23"/>
    <x v="458"/>
    <x v="15"/>
    <x v="2"/>
    <n v="874.7"/>
    <n v="866.3"/>
    <n v="866.3"/>
    <d v="1899-12-30T13:00:00"/>
    <n v="8.4000000000000909"/>
    <n v="-8.4000000000000909"/>
    <n v="237"/>
    <n v="-1990.8000000000216"/>
    <n v="95"/>
    <n v="-2085.8000000000216"/>
    <s v="No"/>
    <n v="9.6032925574483698E-3"/>
    <n v="197914.19999999998"/>
  </r>
  <r>
    <x v="17"/>
    <x v="458"/>
    <x v="16"/>
    <x v="0"/>
    <n v="3015"/>
    <n v="3036"/>
    <n v="3036"/>
    <d v="1899-12-30T15:00:00"/>
    <n v="21"/>
    <n v="-21"/>
    <n v="95"/>
    <n v="-1995"/>
    <n v="133"/>
    <n v="-2128"/>
    <s v="No"/>
    <n v="6.9651741293532297E-3"/>
    <n v="197872"/>
  </r>
  <r>
    <x v="15"/>
    <x v="458"/>
    <x v="2"/>
    <x v="2"/>
    <n v="711.65"/>
    <n v="707.05"/>
    <n v="707.05"/>
    <d v="1899-12-30T11:45:00"/>
    <n v="4.6000000000000227"/>
    <n v="-4.6000000000000227"/>
    <n v="432"/>
    <n v="-1987.2000000000098"/>
    <n v="141"/>
    <n v="-2128.2000000000098"/>
    <s v="No"/>
    <n v="6.4638516124499697E-3"/>
    <n v="197871.8"/>
  </r>
  <r>
    <x v="15"/>
    <x v="458"/>
    <x v="2"/>
    <x v="3"/>
    <n v="707.05"/>
    <n v="711.65"/>
    <n v="711.65"/>
    <d v="1899-12-30T13:00:00"/>
    <n v="4.6000000000000227"/>
    <n v="-4.6000000000000227"/>
    <n v="432"/>
    <n v="-1987.2000000000098"/>
    <n v="141"/>
    <n v="-2128.2000000000098"/>
    <s v="No"/>
    <n v="6.5059048157839203E-3"/>
    <n v="197871.8"/>
  </r>
  <r>
    <x v="16"/>
    <x v="459"/>
    <x v="8"/>
    <x v="0"/>
    <n v="371.4"/>
    <n v="373.7"/>
    <n v="373.7"/>
    <d v="1899-12-30T12:15:00"/>
    <n v="2.3000000000000114"/>
    <n v="-2.3000000000000114"/>
    <n v="860"/>
    <n v="-1978.0000000000098"/>
    <n v="148"/>
    <n v="-2126.00000000001"/>
    <s v="No"/>
    <n v="6.1927840603123599E-3"/>
    <n v="197874"/>
  </r>
  <r>
    <x v="16"/>
    <x v="459"/>
    <x v="10"/>
    <x v="1"/>
    <n v="373.7"/>
    <n v="371.4"/>
    <n v="373.85"/>
    <d v="1899-12-30T15:00:00"/>
    <n v="2.3000000000000114"/>
    <n v="0.15000000000003411"/>
    <n v="860"/>
    <n v="129.00000000002933"/>
    <n v="148"/>
    <n v="-18.999999999970669"/>
    <s v="No"/>
    <n v="6.1546695210061798E-3"/>
    <n v="199981.00000000003"/>
  </r>
  <r>
    <x v="15"/>
    <x v="459"/>
    <x v="3"/>
    <x v="2"/>
    <n v="721.5"/>
    <n v="712.25"/>
    <n v="712.25"/>
    <d v="1899-12-30T10:45:00"/>
    <n v="9.25"/>
    <n v="-9.25"/>
    <n v="215"/>
    <n v="-1988.75"/>
    <n v="71"/>
    <n v="-2059.75"/>
    <s v="No"/>
    <n v="1.2820512820512799E-2"/>
    <n v="197940.25"/>
  </r>
  <r>
    <x v="15"/>
    <x v="459"/>
    <x v="3"/>
    <x v="3"/>
    <n v="712.25"/>
    <n v="721.5"/>
    <n v="721.5"/>
    <d v="1899-12-30T14:15:00"/>
    <n v="9.25"/>
    <n v="-9.25"/>
    <n v="215"/>
    <n v="-1988.75"/>
    <n v="71"/>
    <n v="-2059.75"/>
    <s v="No"/>
    <n v="1.2987012987013E-2"/>
    <n v="197940.25"/>
  </r>
  <r>
    <x v="14"/>
    <x v="459"/>
    <x v="0"/>
    <x v="0"/>
    <n v="930.25"/>
    <n v="933.25"/>
    <n v="922.45"/>
    <d v="1899-12-30T15:00:00"/>
    <n v="3"/>
    <n v="7.7999999999999545"/>
    <n v="661"/>
    <n v="5155.7999999999702"/>
    <n v="282"/>
    <n v="4873.7999999999702"/>
    <s v="Yes"/>
    <n v="3.2249395323837699E-3"/>
    <n v="204873.79999999996"/>
  </r>
  <r>
    <x v="30"/>
    <x v="459"/>
    <x v="0"/>
    <x v="2"/>
    <n v="329.9"/>
    <n v="327.7"/>
    <n v="335"/>
    <d v="1899-12-30T15:00:00"/>
    <n v="2.1999999999999886"/>
    <n v="5.1000000000000227"/>
    <n v="899"/>
    <n v="4584.9000000000206"/>
    <n v="138"/>
    <n v="4446.9000000000206"/>
    <s v="Yes"/>
    <n v="6.6686874810548301E-3"/>
    <n v="204446.90000000002"/>
  </r>
  <r>
    <x v="3"/>
    <x v="460"/>
    <x v="16"/>
    <x v="3"/>
    <n v="618.45000000000005"/>
    <n v="622"/>
    <n v="614.95000000000005"/>
    <d v="1899-12-30T15:00:00"/>
    <n v="3.5499999999999545"/>
    <n v="3.5"/>
    <n v="559"/>
    <n v="1956.5"/>
    <n v="159"/>
    <n v="1797.5"/>
    <s v="Yes"/>
    <n v="5.7401568437221396E-3"/>
    <n v="201797.5"/>
  </r>
  <r>
    <x v="3"/>
    <x v="460"/>
    <x v="16"/>
    <x v="2"/>
    <n v="622"/>
    <n v="618.45000000000005"/>
    <n v="618.45000000000005"/>
    <d v="1899-12-30T12:45:00"/>
    <n v="3.5499999999999545"/>
    <n v="-3.5499999999999545"/>
    <n v="559"/>
    <n v="-1984.4499999999746"/>
    <n v="160"/>
    <n v="-2144.4499999999744"/>
    <s v="No"/>
    <n v="5.70739549839221E-3"/>
    <n v="197855.55000000002"/>
  </r>
  <r>
    <x v="22"/>
    <x v="460"/>
    <x v="0"/>
    <x v="0"/>
    <n v="352.2"/>
    <n v="354.7"/>
    <n v="349.45"/>
    <d v="1899-12-30T15:00:00"/>
    <n v="2.5"/>
    <n v="2.75"/>
    <n v="792"/>
    <n v="2178"/>
    <n v="128"/>
    <n v="2050"/>
    <s v="Yes"/>
    <n v="7.0982396365701301E-3"/>
    <n v="202050"/>
  </r>
  <r>
    <x v="25"/>
    <x v="460"/>
    <x v="0"/>
    <x v="0"/>
    <n v="1027"/>
    <n v="1035.8499999999999"/>
    <n v="1035.8499999999999"/>
    <d v="1899-12-30T11:00:00"/>
    <n v="8.8499999999999091"/>
    <n v="-8.8499999999999091"/>
    <n v="225"/>
    <n v="-1991.2499999999795"/>
    <n v="107"/>
    <n v="-2098.2499999999795"/>
    <s v="No"/>
    <n v="8.6173320350534603E-3"/>
    <n v="197901.75000000003"/>
  </r>
  <r>
    <x v="25"/>
    <x v="460"/>
    <x v="5"/>
    <x v="1"/>
    <n v="1035.8499999999999"/>
    <n v="1027"/>
    <n v="1050.5"/>
    <d v="1899-12-30T15:00:00"/>
    <n v="8.8499999999999091"/>
    <n v="14.650000000000091"/>
    <n v="225"/>
    <n v="3296.2500000000205"/>
    <n v="108"/>
    <n v="3188.2500000000205"/>
    <s v="Yes"/>
    <n v="8.5437080658395601E-3"/>
    <n v="203188.25000000003"/>
  </r>
  <r>
    <x v="28"/>
    <x v="460"/>
    <x v="0"/>
    <x v="0"/>
    <n v="306.25"/>
    <n v="310"/>
    <n v="304.75"/>
    <d v="1899-12-30T15:00:00"/>
    <n v="3.75"/>
    <n v="1.5"/>
    <n v="530"/>
    <n v="795"/>
    <n v="75"/>
    <n v="720"/>
    <s v="Yes"/>
    <n v="1.2244897959183701E-2"/>
    <n v="200720"/>
  </r>
  <r>
    <x v="35"/>
    <x v="460"/>
    <x v="0"/>
    <x v="0"/>
    <n v="526.4"/>
    <n v="530.70000000000005"/>
    <n v="519"/>
    <d v="1899-12-30T15:00:00"/>
    <n v="4.3000000000000682"/>
    <n v="7.3999999999999773"/>
    <n v="462"/>
    <n v="3418.7999999999893"/>
    <n v="112"/>
    <n v="3306.7999999999893"/>
    <s v="Yes"/>
    <n v="8.1686930091186705E-3"/>
    <n v="203306.8"/>
  </r>
  <r>
    <x v="22"/>
    <x v="461"/>
    <x v="6"/>
    <x v="0"/>
    <n v="344.3"/>
    <n v="345.75"/>
    <n v="345.75"/>
    <d v="1899-12-30T12:00:00"/>
    <n v="1.4499999999999886"/>
    <n v="-1.4499999999999886"/>
    <n v="1357"/>
    <n v="-1967.6499999999846"/>
    <n v="216"/>
    <n v="-2183.6499999999846"/>
    <s v="No"/>
    <n v="4.2114435085680796E-3"/>
    <n v="197816.35"/>
  </r>
  <r>
    <x v="22"/>
    <x v="461"/>
    <x v="14"/>
    <x v="1"/>
    <n v="345.75"/>
    <n v="344.3"/>
    <n v="344.3"/>
    <d v="1899-12-30T12:00:00"/>
    <n v="1.4499999999999886"/>
    <n v="-1.4499999999999886"/>
    <n v="1357"/>
    <n v="-1967.6499999999846"/>
    <n v="216"/>
    <n v="-2183.6499999999846"/>
    <s v="No"/>
    <n v="4.1937816341286703E-3"/>
    <n v="197816.35"/>
  </r>
  <r>
    <x v="21"/>
    <x v="461"/>
    <x v="15"/>
    <x v="1"/>
    <n v="2093.4"/>
    <n v="2085.15"/>
    <n v="2097"/>
    <d v="1899-12-30T15:00:00"/>
    <n v="8.25"/>
    <n v="3.5999999999999091"/>
    <n v="241"/>
    <n v="867.59999999997808"/>
    <n v="233"/>
    <n v="634.59999999997808"/>
    <s v="Yes"/>
    <n v="3.9409572943536796E-3"/>
    <n v="200634.59999999998"/>
  </r>
  <r>
    <x v="21"/>
    <x v="461"/>
    <x v="5"/>
    <x v="0"/>
    <n v="2085.15"/>
    <n v="2093.4"/>
    <n v="2093.4"/>
    <d v="1899-12-30T13:00:00"/>
    <n v="8.25"/>
    <n v="-8.25"/>
    <n v="241"/>
    <n v="-1988.25"/>
    <n v="232"/>
    <n v="-2220.25"/>
    <s v="No"/>
    <n v="3.95654988849723E-3"/>
    <n v="197779.75"/>
  </r>
  <r>
    <x v="28"/>
    <x v="461"/>
    <x v="0"/>
    <x v="2"/>
    <n v="299.35000000000002"/>
    <n v="296.60000000000002"/>
    <n v="305"/>
    <d v="1899-12-30T15:00:00"/>
    <n v="2.75"/>
    <n v="5.6499999999999773"/>
    <n v="721"/>
    <n v="4073.6499999999837"/>
    <n v="101"/>
    <n v="3972.6499999999837"/>
    <s v="Yes"/>
    <n v="9.1865709036245205E-3"/>
    <n v="203972.65"/>
  </r>
  <r>
    <x v="36"/>
    <x v="461"/>
    <x v="0"/>
    <x v="0"/>
    <n v="1185.4000000000001"/>
    <n v="1193.75"/>
    <n v="1193.75"/>
    <d v="1899-12-30T10:15:00"/>
    <n v="8.3499999999999091"/>
    <n v="-8.3499999999999091"/>
    <n v="238"/>
    <n v="-1987.2999999999784"/>
    <n v="131"/>
    <n v="-2118.2999999999784"/>
    <s v="No"/>
    <n v="7.04403576851688E-3"/>
    <n v="197881.7"/>
  </r>
  <r>
    <x v="36"/>
    <x v="461"/>
    <x v="9"/>
    <x v="1"/>
    <n v="1193.75"/>
    <n v="1185.4000000000001"/>
    <n v="1185.4000000000001"/>
    <d v="1899-12-30T11:00:00"/>
    <n v="8.3499999999999091"/>
    <n v="-8.3499999999999091"/>
    <n v="238"/>
    <n v="-1987.2999999999784"/>
    <n v="131"/>
    <n v="-2118.2999999999784"/>
    <s v="No"/>
    <n v="6.9947643979056803E-3"/>
    <n v="197881.7"/>
  </r>
  <r>
    <x v="33"/>
    <x v="461"/>
    <x v="0"/>
    <x v="0"/>
    <n v="140.35"/>
    <n v="141.65"/>
    <n v="140.25"/>
    <d v="1899-12-30T15:00:00"/>
    <n v="1.3000000000000114"/>
    <n v="9.9999999999994316E-2"/>
    <n v="1511"/>
    <n v="151.09999999999141"/>
    <n v="98"/>
    <n v="53.099999999991411"/>
    <s v="Yes"/>
    <n v="9.2625578909869E-3"/>
    <n v="200053.1"/>
  </r>
  <r>
    <x v="22"/>
    <x v="462"/>
    <x v="0"/>
    <x v="0"/>
    <n v="332.45"/>
    <n v="337.85"/>
    <n v="334.65"/>
    <d v="1899-12-30T15:00:00"/>
    <n v="5.4000000000000341"/>
    <n v="-2.1999999999999886"/>
    <n v="368"/>
    <n v="-809.59999999999582"/>
    <n v="57"/>
    <n v="-866.59999999999582"/>
    <s v="No"/>
    <n v="1.6243044066777099E-2"/>
    <n v="199133.4"/>
  </r>
  <r>
    <x v="25"/>
    <x v="462"/>
    <x v="0"/>
    <x v="0"/>
    <n v="942.7"/>
    <n v="969.4"/>
    <n v="962.55"/>
    <d v="1899-12-30T15:00:00"/>
    <n v="26.699999999999932"/>
    <n v="-19.849999999999909"/>
    <n v="74"/>
    <n v="-1468.8999999999933"/>
    <n v="33"/>
    <n v="-1501.8999999999933"/>
    <s v="No"/>
    <n v="2.8322902301898701E-2"/>
    <n v="198498.1"/>
  </r>
  <r>
    <x v="4"/>
    <x v="462"/>
    <x v="9"/>
    <x v="3"/>
    <n v="350.1"/>
    <n v="351.85"/>
    <n v="351.85"/>
    <d v="1899-12-30T14:45:00"/>
    <n v="1.75"/>
    <n v="-1.75"/>
    <n v="1128"/>
    <n v="-1974"/>
    <n v="183"/>
    <n v="-2157"/>
    <s v="No"/>
    <n v="4.9985718366181101E-3"/>
    <n v="197843"/>
  </r>
  <r>
    <x v="4"/>
    <x v="462"/>
    <x v="9"/>
    <x v="2"/>
    <n v="351.85"/>
    <n v="350.1"/>
    <n v="350.1"/>
    <d v="1899-12-30T10:15:00"/>
    <n v="1.75"/>
    <n v="-1.75"/>
    <n v="1128"/>
    <n v="-1974"/>
    <n v="183"/>
    <n v="-2157"/>
    <s v="No"/>
    <n v="4.9737103879494097E-3"/>
    <n v="197843"/>
  </r>
  <r>
    <x v="13"/>
    <x v="462"/>
    <x v="6"/>
    <x v="0"/>
    <n v="1127"/>
    <n v="1131.7"/>
    <n v="1131.7"/>
    <d v="1899-12-30T14:30:00"/>
    <n v="4.7000000000000455"/>
    <n v="-4.7000000000000455"/>
    <n v="423"/>
    <n v="-1988.1000000000192"/>
    <n v="220"/>
    <n v="-2208.1000000000195"/>
    <s v="No"/>
    <n v="4.1703637976930304E-3"/>
    <n v="197791.9"/>
  </r>
  <r>
    <x v="3"/>
    <x v="463"/>
    <x v="9"/>
    <x v="1"/>
    <n v="595.45000000000005"/>
    <n v="591.20000000000005"/>
    <n v="591.20000000000005"/>
    <d v="1899-12-30T13:45:00"/>
    <n v="4.25"/>
    <n v="-4.25"/>
    <n v="468"/>
    <n v="-1989"/>
    <n v="128"/>
    <n v="-2117"/>
    <s v="No"/>
    <n v="7.1374590645730098E-3"/>
    <n v="197883"/>
  </r>
  <r>
    <x v="3"/>
    <x v="463"/>
    <x v="0"/>
    <x v="0"/>
    <n v="591.20000000000005"/>
    <n v="595.45000000000005"/>
    <n v="595.45000000000005"/>
    <d v="1899-12-30T10:15:00"/>
    <n v="4.25"/>
    <n v="-4.25"/>
    <n v="468"/>
    <n v="-1989"/>
    <n v="128"/>
    <n v="-2117"/>
    <s v="No"/>
    <n v="7.1887686062246303E-3"/>
    <n v="197883"/>
  </r>
  <r>
    <x v="2"/>
    <x v="463"/>
    <x v="16"/>
    <x v="2"/>
    <n v="1565"/>
    <n v="1556.5"/>
    <n v="1556.5"/>
    <d v="1899-12-30T12:45:00"/>
    <n v="8.5"/>
    <n v="-8.5"/>
    <n v="234"/>
    <n v="-1989"/>
    <n v="168"/>
    <n v="-2157"/>
    <s v="No"/>
    <n v="5.4313099041533499E-3"/>
    <n v="197843"/>
  </r>
  <r>
    <x v="2"/>
    <x v="463"/>
    <x v="16"/>
    <x v="3"/>
    <n v="1556.5"/>
    <n v="1565"/>
    <n v="1565"/>
    <d v="1899-12-30T12:45:00"/>
    <n v="8.5"/>
    <n v="-8.5"/>
    <n v="234"/>
    <n v="-1989"/>
    <n v="168"/>
    <n v="-2157"/>
    <s v="No"/>
    <n v="5.4609701252810797E-3"/>
    <n v="197843"/>
  </r>
  <r>
    <x v="5"/>
    <x v="463"/>
    <x v="11"/>
    <x v="0"/>
    <n v="668.8"/>
    <n v="673.8"/>
    <n v="668.65"/>
    <d v="1899-12-30T15:00:00"/>
    <n v="5"/>
    <n v="0.14999999999997726"/>
    <n v="398"/>
    <n v="59.699999999990951"/>
    <n v="123"/>
    <n v="-63.300000000009049"/>
    <s v="No"/>
    <n v="7.47607655502392E-3"/>
    <n v="199936.69999999998"/>
  </r>
  <r>
    <x v="11"/>
    <x v="463"/>
    <x v="9"/>
    <x v="0"/>
    <n v="1372.45"/>
    <n v="1379.65"/>
    <n v="1361.05"/>
    <d v="1899-12-30T15:00:00"/>
    <n v="7.2000000000000455"/>
    <n v="11.400000000000091"/>
    <n v="276"/>
    <n v="3146.4000000000251"/>
    <n v="174"/>
    <n v="2972.4000000000251"/>
    <s v="Yes"/>
    <n v="5.2460927538344202E-3"/>
    <n v="202972.40000000002"/>
  </r>
  <r>
    <x v="20"/>
    <x v="464"/>
    <x v="0"/>
    <x v="2"/>
    <n v="1290.95"/>
    <n v="1274.5"/>
    <n v="1326.8"/>
    <d v="1899-12-30T15:00:00"/>
    <n v="16.450000000000045"/>
    <n v="35.849999999999909"/>
    <n v="121"/>
    <n v="4337.8499999999894"/>
    <n v="73"/>
    <n v="4264.8499999999894"/>
    <s v="Yes"/>
    <n v="1.274255393315E-2"/>
    <n v="204264.84999999998"/>
  </r>
  <r>
    <x v="29"/>
    <x v="464"/>
    <x v="8"/>
    <x v="2"/>
    <n v="292.5"/>
    <n v="289.75"/>
    <n v="290.3"/>
    <d v="1899-12-30T15:00:00"/>
    <n v="2.75"/>
    <n v="-2.1999999999999886"/>
    <n v="721"/>
    <n v="-1586.1999999999919"/>
    <n v="97"/>
    <n v="-1683.1999999999919"/>
    <s v="No"/>
    <n v="9.4017094017093995E-3"/>
    <n v="198316.80000000002"/>
  </r>
  <r>
    <x v="23"/>
    <x v="464"/>
    <x v="5"/>
    <x v="2"/>
    <n v="791.5"/>
    <n v="784.1"/>
    <n v="801.4"/>
    <d v="1899-12-30T15:00:00"/>
    <n v="7.3999999999999773"/>
    <n v="9.8999999999999773"/>
    <n v="269"/>
    <n v="2663.099999999994"/>
    <n v="99"/>
    <n v="2564.099999999994"/>
    <s v="Yes"/>
    <n v="9.3493367024636495E-3"/>
    <n v="202564.1"/>
  </r>
  <r>
    <x v="25"/>
    <x v="464"/>
    <x v="0"/>
    <x v="2"/>
    <n v="949"/>
    <n v="937.6"/>
    <n v="956.15"/>
    <d v="1899-12-30T15:00:00"/>
    <n v="11.399999999999977"/>
    <n v="7.1499999999999773"/>
    <n v="175"/>
    <n v="1251.2499999999959"/>
    <n v="77"/>
    <n v="1174.2499999999959"/>
    <s v="Yes"/>
    <n v="1.20126448893572E-2"/>
    <n v="201174.25"/>
  </r>
  <r>
    <x v="31"/>
    <x v="464"/>
    <x v="2"/>
    <x v="3"/>
    <n v="270.05"/>
    <n v="271.55"/>
    <n v="271.55"/>
    <d v="1899-12-30T11:45:00"/>
    <n v="1.5"/>
    <n v="-1.5"/>
    <n v="1313"/>
    <n v="-1969.5"/>
    <n v="164"/>
    <n v="-2133.5"/>
    <s v="No"/>
    <n v="5.5545269394556597E-3"/>
    <n v="197866.5"/>
  </r>
  <r>
    <x v="31"/>
    <x v="464"/>
    <x v="2"/>
    <x v="2"/>
    <n v="271.55"/>
    <n v="270.05"/>
    <n v="270.05"/>
    <d v="1899-12-30T11:45:00"/>
    <n v="1.5"/>
    <n v="-1.5"/>
    <n v="1313"/>
    <n v="-1969.5"/>
    <n v="164"/>
    <n v="-2133.5"/>
    <s v="No"/>
    <n v="5.5238445958387004E-3"/>
    <n v="197866.5"/>
  </r>
  <r>
    <x v="28"/>
    <x v="464"/>
    <x v="8"/>
    <x v="2"/>
    <n v="295.5"/>
    <n v="293"/>
    <n v="300.64999999999998"/>
    <d v="1899-12-30T15:00:00"/>
    <n v="2.5"/>
    <n v="5.1499999999999773"/>
    <n v="792"/>
    <n v="4078.799999999982"/>
    <n v="109"/>
    <n v="3969.799999999982"/>
    <s v="Yes"/>
    <n v="8.4602368866328204E-3"/>
    <n v="203969.8"/>
  </r>
  <r>
    <x v="13"/>
    <x v="464"/>
    <x v="7"/>
    <x v="2"/>
    <n v="1077.6500000000001"/>
    <n v="1060.45"/>
    <n v="1097.4000000000001"/>
    <d v="1899-12-30T15:00:00"/>
    <n v="17.200000000000045"/>
    <n v="19.75"/>
    <n v="116"/>
    <n v="2291"/>
    <n v="59"/>
    <n v="2232"/>
    <s v="Yes"/>
    <n v="1.5960655129216399E-2"/>
    <n v="202232"/>
  </r>
  <r>
    <x v="37"/>
    <x v="464"/>
    <x v="15"/>
    <x v="2"/>
    <n v="278.75"/>
    <n v="275.45"/>
    <n v="281"/>
    <d v="1899-12-30T15:00:00"/>
    <n v="3.3000000000000114"/>
    <n v="2.25"/>
    <n v="601"/>
    <n v="1352.25"/>
    <n v="78"/>
    <n v="1274.25"/>
    <s v="Yes"/>
    <n v="1.18385650224216E-2"/>
    <n v="201274.25"/>
  </r>
  <r>
    <x v="6"/>
    <x v="464"/>
    <x v="5"/>
    <x v="2"/>
    <n v="156.94999999999999"/>
    <n v="155.4"/>
    <n v="158.25"/>
    <d v="1899-12-30T15:00:00"/>
    <n v="1.5499999999999829"/>
    <n v="1.3000000000000114"/>
    <n v="1271"/>
    <n v="1652.3000000000145"/>
    <n v="93"/>
    <n v="1559.3000000000145"/>
    <s v="Yes"/>
    <n v="9.8757566103853597E-3"/>
    <n v="201559.30000000002"/>
  </r>
  <r>
    <x v="10"/>
    <x v="464"/>
    <x v="9"/>
    <x v="2"/>
    <n v="3803"/>
    <n v="3744.6"/>
    <n v="3879.65"/>
    <d v="1899-12-30T15:00:00"/>
    <n v="58.400000000000091"/>
    <n v="76.650000000000091"/>
    <n v="34"/>
    <n v="2606.1000000000031"/>
    <n v="61"/>
    <n v="2545.1000000000031"/>
    <s v="Yes"/>
    <n v="1.53562976597423E-2"/>
    <n v="202545.1"/>
  </r>
  <r>
    <x v="16"/>
    <x v="465"/>
    <x v="0"/>
    <x v="2"/>
    <n v="361.35"/>
    <n v="357.9"/>
    <n v="373.85"/>
    <d v="1899-12-30T15:00:00"/>
    <n v="3.4500000000000455"/>
    <n v="12.5"/>
    <n v="575"/>
    <n v="7187.5"/>
    <n v="98"/>
    <n v="7089.5"/>
    <s v="Yes"/>
    <n v="9.5475300954754299E-3"/>
    <n v="207089.5"/>
  </r>
  <r>
    <x v="9"/>
    <x v="465"/>
    <x v="0"/>
    <x v="2"/>
    <n v="23082.6"/>
    <n v="22930"/>
    <n v="23755.85"/>
    <d v="1899-12-30T15:00:00"/>
    <n v="152.59999999999854"/>
    <n v="673.25"/>
    <n v="13"/>
    <n v="8752.25"/>
    <n v="141"/>
    <n v="8611.25"/>
    <s v="Yes"/>
    <n v="6.6110403507403199E-3"/>
    <n v="208611.25"/>
  </r>
  <r>
    <x v="12"/>
    <x v="465"/>
    <x v="9"/>
    <x v="2"/>
    <n v="138.69999999999999"/>
    <n v="138"/>
    <n v="140.75"/>
    <d v="1899-12-30T15:00:00"/>
    <n v="0.69999999999998863"/>
    <n v="2.0500000000000114"/>
    <n v="2766"/>
    <n v="5670.3000000000311"/>
    <n v="178"/>
    <n v="5492.3000000000311"/>
    <s v="Yes"/>
    <n v="5.0468637346790801E-3"/>
    <n v="205492.30000000002"/>
  </r>
  <r>
    <x v="37"/>
    <x v="465"/>
    <x v="5"/>
    <x v="2"/>
    <n v="285.3"/>
    <n v="282.7"/>
    <n v="285.25"/>
    <d v="1899-12-30T15:00:00"/>
    <n v="2.6000000000000227"/>
    <n v="-5.0000000000011369E-2"/>
    <n v="762"/>
    <n v="-38.100000000008663"/>
    <n v="100"/>
    <n v="-138.10000000000866"/>
    <s v="No"/>
    <n v="9.1132141605328506E-3"/>
    <n v="199861.9"/>
  </r>
  <r>
    <x v="30"/>
    <x v="465"/>
    <x v="10"/>
    <x v="2"/>
    <n v="331.9"/>
    <n v="330.5"/>
    <n v="330.5"/>
    <d v="1899-12-30T12:15:00"/>
    <n v="1.3999999999999773"/>
    <n v="-1.3999999999999773"/>
    <n v="1405"/>
    <n v="-1966.9999999999682"/>
    <n v="215"/>
    <n v="-2181.9999999999682"/>
    <s v="No"/>
    <n v="4.2181379933714297E-3"/>
    <n v="197818.00000000003"/>
  </r>
  <r>
    <x v="30"/>
    <x v="465"/>
    <x v="10"/>
    <x v="3"/>
    <n v="330.5"/>
    <n v="331.9"/>
    <n v="331.9"/>
    <d v="1899-12-30T12:15:00"/>
    <n v="1.3999999999999773"/>
    <n v="-1.3999999999999773"/>
    <n v="1405"/>
    <n v="-1966.9999999999682"/>
    <n v="215"/>
    <n v="-2181.9999999999682"/>
    <s v="No"/>
    <n v="4.2360060514371502E-3"/>
    <n v="197818.00000000003"/>
  </r>
  <r>
    <x v="34"/>
    <x v="466"/>
    <x v="16"/>
    <x v="1"/>
    <n v="223.6"/>
    <n v="222.2"/>
    <n v="222.2"/>
    <d v="1899-12-30T14:00:00"/>
    <n v="1.4000000000000057"/>
    <n v="-1.4000000000000057"/>
    <n v="1405"/>
    <n v="-1967.000000000008"/>
    <n v="145"/>
    <n v="-2112.0000000000082"/>
    <s v="No"/>
    <n v="6.2611806797853598E-3"/>
    <n v="197888"/>
  </r>
  <r>
    <x v="34"/>
    <x v="466"/>
    <x v="7"/>
    <x v="0"/>
    <n v="222.2"/>
    <n v="223.6"/>
    <n v="223.6"/>
    <d v="1899-12-30T12:45:00"/>
    <n v="1.4000000000000057"/>
    <n v="-1.4000000000000057"/>
    <n v="1405"/>
    <n v="-1967.000000000008"/>
    <n v="145"/>
    <n v="-2112.0000000000082"/>
    <s v="No"/>
    <n v="6.30063006300633E-3"/>
    <n v="197888"/>
  </r>
  <r>
    <x v="10"/>
    <x v="466"/>
    <x v="0"/>
    <x v="0"/>
    <n v="3945"/>
    <n v="3959.8"/>
    <n v="3959.8"/>
    <d v="1899-12-30T10:15:00"/>
    <n v="14.800000000000182"/>
    <n v="-14.800000000000182"/>
    <n v="134"/>
    <n v="-1983.2000000000244"/>
    <n v="244"/>
    <n v="-2227.2000000000244"/>
    <s v="No"/>
    <n v="3.7515842839037201E-3"/>
    <n v="197772.79999999999"/>
  </r>
  <r>
    <x v="10"/>
    <x v="466"/>
    <x v="9"/>
    <x v="1"/>
    <n v="3959.8"/>
    <n v="3945"/>
    <n v="3945"/>
    <d v="1899-12-30T11:15:00"/>
    <n v="14.800000000000182"/>
    <n v="-14.800000000000182"/>
    <n v="134"/>
    <n v="-1983.2000000000244"/>
    <n v="244"/>
    <n v="-2227.2000000000244"/>
    <s v="No"/>
    <n v="3.73756250315677E-3"/>
    <n v="197772.79999999999"/>
  </r>
  <r>
    <x v="0"/>
    <x v="467"/>
    <x v="0"/>
    <x v="0"/>
    <n v="2807.55"/>
    <n v="2828.85"/>
    <n v="2828.85"/>
    <d v="1899-12-30T13:15:00"/>
    <n v="21.299999999999727"/>
    <n v="-21.299999999999727"/>
    <n v="93"/>
    <n v="-1980.8999999999746"/>
    <n v="121"/>
    <n v="-2101.8999999999746"/>
    <s v="No"/>
    <n v="7.5866859005181498E-3"/>
    <n v="197898.10000000003"/>
  </r>
  <r>
    <x v="0"/>
    <x v="467"/>
    <x v="4"/>
    <x v="1"/>
    <n v="2828.85"/>
    <n v="2807.55"/>
    <n v="2807.55"/>
    <d v="1899-12-30T13:45:00"/>
    <n v="21.299999999999727"/>
    <n v="-21.299999999999727"/>
    <n v="93"/>
    <n v="-1980.8999999999746"/>
    <n v="121"/>
    <n v="-2101.8999999999746"/>
    <s v="No"/>
    <n v="7.5295614825811596E-3"/>
    <n v="197898.10000000003"/>
  </r>
  <r>
    <x v="29"/>
    <x v="467"/>
    <x v="0"/>
    <x v="2"/>
    <n v="313"/>
    <n v="310.5"/>
    <n v="321.89999999999998"/>
    <d v="1899-12-30T15:00:00"/>
    <n v="2.5"/>
    <n v="8.8999999999999773"/>
    <n v="792"/>
    <n v="7048.799999999982"/>
    <n v="116"/>
    <n v="6932.799999999982"/>
    <s v="Yes"/>
    <n v="7.9872204472843395E-3"/>
    <n v="206932.8"/>
  </r>
  <r>
    <x v="17"/>
    <x v="467"/>
    <x v="16"/>
    <x v="3"/>
    <n v="3293"/>
    <n v="3337.9"/>
    <n v="3315.3"/>
    <d v="1899-12-30T15:00:00"/>
    <n v="44.900000000000091"/>
    <n v="-22.300000000000182"/>
    <n v="44"/>
    <n v="-981.200000000008"/>
    <n v="67"/>
    <n v="-1048.200000000008"/>
    <s v="No"/>
    <n v="1.3634983297904701E-2"/>
    <n v="198951.8"/>
  </r>
  <r>
    <x v="17"/>
    <x v="467"/>
    <x v="16"/>
    <x v="2"/>
    <n v="3337.9"/>
    <n v="3293"/>
    <n v="3293"/>
    <d v="1899-12-30T12:45:00"/>
    <n v="44.900000000000091"/>
    <n v="-44.900000000000091"/>
    <n v="44"/>
    <n v="-1975.600000000004"/>
    <n v="68"/>
    <n v="-2043.600000000004"/>
    <s v="No"/>
    <n v="1.3451571347254301E-2"/>
    <n v="197956.4"/>
  </r>
  <r>
    <x v="33"/>
    <x v="467"/>
    <x v="0"/>
    <x v="2"/>
    <n v="143.30000000000001"/>
    <n v="142.75"/>
    <n v="146.65"/>
    <d v="1899-12-30T15:00:00"/>
    <n v="0.55000000000001137"/>
    <n v="3.3499999999999943"/>
    <n v="3490"/>
    <n v="11691.49999999998"/>
    <n v="233"/>
    <n v="11458.49999999998"/>
    <s v="Yes"/>
    <n v="3.8381018841591899E-3"/>
    <n v="211458.49999999997"/>
  </r>
  <r>
    <x v="29"/>
    <x v="468"/>
    <x v="2"/>
    <x v="3"/>
    <n v="315"/>
    <n v="317.39999999999998"/>
    <n v="317.39999999999998"/>
    <d v="1899-12-30T15:00:00"/>
    <n v="2.3999999999999773"/>
    <n v="-2.3999999999999773"/>
    <n v="825"/>
    <n v="-1979.9999999999814"/>
    <n v="120"/>
    <n v="-2099.9999999999814"/>
    <s v="No"/>
    <n v="7.6190476190475497E-3"/>
    <n v="197900.00000000003"/>
  </r>
  <r>
    <x v="29"/>
    <x v="468"/>
    <x v="2"/>
    <x v="2"/>
    <n v="317.39999999999998"/>
    <n v="315"/>
    <n v="315"/>
    <d v="1899-12-30T11:45:00"/>
    <n v="2.3999999999999773"/>
    <n v="-2.3999999999999773"/>
    <n v="825"/>
    <n v="-1979.9999999999814"/>
    <n v="120"/>
    <n v="-2099.9999999999814"/>
    <s v="No"/>
    <n v="7.5614366729677904E-3"/>
    <n v="197900.00000000003"/>
  </r>
  <r>
    <x v="26"/>
    <x v="468"/>
    <x v="7"/>
    <x v="1"/>
    <n v="250.55"/>
    <n v="249.3"/>
    <n v="251.95"/>
    <d v="1899-12-30T15:00:00"/>
    <n v="1.25"/>
    <n v="1.3999999999999773"/>
    <n v="1571"/>
    <n v="2199.3999999999642"/>
    <n v="182"/>
    <n v="2017.3999999999642"/>
    <s v="Yes"/>
    <n v="4.9890241468768699E-3"/>
    <n v="202017.39999999997"/>
  </r>
  <r>
    <x v="26"/>
    <x v="468"/>
    <x v="0"/>
    <x v="0"/>
    <n v="249.3"/>
    <n v="250.55"/>
    <n v="250.55"/>
    <d v="1899-12-30T11:15:00"/>
    <n v="1.25"/>
    <n v="-1.25"/>
    <n v="1571"/>
    <n v="-1963.75"/>
    <n v="181"/>
    <n v="-2144.75"/>
    <s v="No"/>
    <n v="5.0140393100681904E-3"/>
    <n v="197855.25"/>
  </r>
  <r>
    <x v="9"/>
    <x v="468"/>
    <x v="12"/>
    <x v="2"/>
    <n v="23594.95"/>
    <n v="23490"/>
    <n v="23880"/>
    <d v="1899-12-30T15:00:00"/>
    <n v="104.95000000000073"/>
    <n v="285.04999999999927"/>
    <n v="19"/>
    <n v="5415.9499999999862"/>
    <n v="208"/>
    <n v="5207.9499999999862"/>
    <s v="Yes"/>
    <n v="4.4479856918535803E-3"/>
    <n v="205207.94999999998"/>
  </r>
  <r>
    <x v="23"/>
    <x v="468"/>
    <x v="11"/>
    <x v="2"/>
    <n v="849.55"/>
    <n v="840.55"/>
    <n v="852.9"/>
    <d v="1899-12-30T15:00:00"/>
    <n v="9"/>
    <n v="3.3500000000000227"/>
    <n v="221"/>
    <n v="740.35000000000502"/>
    <n v="87"/>
    <n v="653.35000000000502"/>
    <s v="Yes"/>
    <n v="1.05938437996586E-2"/>
    <n v="200653.35"/>
  </r>
  <r>
    <x v="19"/>
    <x v="468"/>
    <x v="10"/>
    <x v="1"/>
    <n v="1946"/>
    <n v="1936.65"/>
    <n v="1936.65"/>
    <d v="1899-12-30T13:45:00"/>
    <n v="9.3499999999999091"/>
    <n v="-9.3499999999999091"/>
    <n v="213"/>
    <n v="-1991.5499999999806"/>
    <n v="191"/>
    <n v="-2182.5499999999806"/>
    <s v="No"/>
    <n v="4.80472764645422E-3"/>
    <n v="197817.45"/>
  </r>
  <r>
    <x v="19"/>
    <x v="468"/>
    <x v="6"/>
    <x v="0"/>
    <n v="1936.65"/>
    <n v="1946"/>
    <n v="1946"/>
    <d v="1899-12-30T12:15:00"/>
    <n v="9.3499999999999091"/>
    <n v="-9.3499999999999091"/>
    <n v="213"/>
    <n v="-1991.5499999999806"/>
    <n v="191"/>
    <n v="-2182.5499999999806"/>
    <s v="No"/>
    <n v="4.8279245088167196E-3"/>
    <n v="197817.45"/>
  </r>
  <r>
    <x v="21"/>
    <x v="468"/>
    <x v="0"/>
    <x v="0"/>
    <n v="2113"/>
    <n v="2117.5"/>
    <n v="2117.5"/>
    <d v="1899-12-30T12:15:00"/>
    <n v="4.5"/>
    <n v="-4.5"/>
    <n v="442"/>
    <n v="-1989"/>
    <n v="431"/>
    <n v="-2420"/>
    <s v="No"/>
    <n v="2.1296734500709899E-3"/>
    <n v="197580"/>
  </r>
  <r>
    <x v="21"/>
    <x v="468"/>
    <x v="10"/>
    <x v="1"/>
    <n v="2117.5"/>
    <n v="2113"/>
    <n v="2136.9499999999998"/>
    <d v="1899-12-30T15:00:00"/>
    <n v="4.5"/>
    <n v="19.449999999999818"/>
    <n v="442"/>
    <n v="8596.8999999999196"/>
    <n v="433"/>
    <n v="8163.8999999999196"/>
    <s v="Yes"/>
    <n v="2.1251475796930301E-3"/>
    <n v="208163.89999999991"/>
  </r>
  <r>
    <x v="12"/>
    <x v="468"/>
    <x v="14"/>
    <x v="2"/>
    <n v="146.69999999999999"/>
    <n v="145.65"/>
    <n v="148.1"/>
    <d v="1899-12-30T15:00:00"/>
    <n v="1.0499999999999829"/>
    <n v="1.4000000000000057"/>
    <n v="1863"/>
    <n v="2608.2000000000107"/>
    <n v="127"/>
    <n v="2481.2000000000107"/>
    <s v="Yes"/>
    <n v="7.1574642126788204E-3"/>
    <n v="202481.2"/>
  </r>
  <r>
    <x v="13"/>
    <x v="468"/>
    <x v="0"/>
    <x v="0"/>
    <n v="1121.7"/>
    <n v="1128.75"/>
    <n v="1128.75"/>
    <d v="1899-12-30T12:45:00"/>
    <n v="7.0499999999999545"/>
    <n v="-7.0499999999999545"/>
    <n v="282"/>
    <n v="-1988.0999999999872"/>
    <n v="146"/>
    <n v="-2134.0999999999872"/>
    <s v="No"/>
    <n v="6.28510296870817E-3"/>
    <n v="197865.90000000002"/>
  </r>
  <r>
    <x v="13"/>
    <x v="468"/>
    <x v="16"/>
    <x v="1"/>
    <n v="1128.75"/>
    <n v="1121.7"/>
    <n v="1137.25"/>
    <d v="1899-12-30T15:00:00"/>
    <n v="7.0499999999999545"/>
    <n v="8.5"/>
    <n v="282"/>
    <n v="2397"/>
    <n v="147"/>
    <n v="2250"/>
    <s v="Yes"/>
    <n v="6.2458471760796896E-3"/>
    <n v="202250"/>
  </r>
  <r>
    <x v="15"/>
    <x v="468"/>
    <x v="1"/>
    <x v="1"/>
    <n v="711.4"/>
    <n v="708.2"/>
    <n v="708.2"/>
    <d v="1899-12-30T15:00:00"/>
    <n v="3.1999999999999318"/>
    <n v="-3.1999999999999318"/>
    <n v="620"/>
    <n v="-1983.9999999999577"/>
    <n v="203"/>
    <n v="-2186.9999999999577"/>
    <s v="No"/>
    <n v="4.4981726173740997E-3"/>
    <n v="197813.00000000003"/>
  </r>
  <r>
    <x v="15"/>
    <x v="468"/>
    <x v="0"/>
    <x v="0"/>
    <n v="708.2"/>
    <n v="711.4"/>
    <n v="711.4"/>
    <d v="1899-12-30T14:00:00"/>
    <n v="3.1999999999999318"/>
    <n v="-3.1999999999999318"/>
    <n v="620"/>
    <n v="-1983.9999999999577"/>
    <n v="203"/>
    <n v="-2186.9999999999577"/>
    <s v="No"/>
    <n v="4.5184975995480499E-3"/>
    <n v="197813.00000000003"/>
  </r>
  <r>
    <x v="21"/>
    <x v="469"/>
    <x v="9"/>
    <x v="0"/>
    <n v="2131"/>
    <n v="2137.6999999999998"/>
    <n v="2123.8000000000002"/>
    <d v="1899-12-30T15:00:00"/>
    <n v="6.6999999999998181"/>
    <n v="7.1999999999998181"/>
    <n v="297"/>
    <n v="2138.399999999946"/>
    <n v="291"/>
    <n v="1847.399999999946"/>
    <s v="Yes"/>
    <n v="3.1440638198028201E-3"/>
    <n v="201847.39999999994"/>
  </r>
  <r>
    <x v="11"/>
    <x v="469"/>
    <x v="8"/>
    <x v="1"/>
    <n v="1434"/>
    <n v="1430.1"/>
    <n v="1434.7"/>
    <d v="1899-12-30T15:00:00"/>
    <n v="3.9000000000000909"/>
    <n v="0.70000000000004547"/>
    <n v="509"/>
    <n v="356.30000000002315"/>
    <n v="336"/>
    <n v="20.300000000023147"/>
    <s v="Yes"/>
    <n v="2.7196652719665899E-3"/>
    <n v="200020.30000000002"/>
  </r>
  <r>
    <x v="11"/>
    <x v="469"/>
    <x v="3"/>
    <x v="0"/>
    <n v="1430.1"/>
    <n v="1434"/>
    <n v="1434"/>
    <d v="1899-12-30T11:30:00"/>
    <n v="3.9000000000000909"/>
    <n v="-3.9000000000000909"/>
    <n v="509"/>
    <n v="-1985.1000000000463"/>
    <n v="336"/>
    <n v="-2321.1000000000463"/>
    <s v="No"/>
    <n v="2.7270820222362701E-3"/>
    <n v="197678.89999999997"/>
  </r>
  <r>
    <x v="37"/>
    <x v="469"/>
    <x v="6"/>
    <x v="2"/>
    <n v="298.25"/>
    <n v="296.3"/>
    <n v="300.60000000000002"/>
    <d v="1899-12-30T15:00:00"/>
    <n v="1.9499999999999886"/>
    <n v="2.3500000000000227"/>
    <n v="1013"/>
    <n v="2380.5500000000229"/>
    <n v="140"/>
    <n v="2240.5500000000229"/>
    <s v="Yes"/>
    <n v="6.5381391450125403E-3"/>
    <n v="202240.55000000002"/>
  </r>
  <r>
    <x v="32"/>
    <x v="469"/>
    <x v="7"/>
    <x v="0"/>
    <n v="428.2"/>
    <n v="431.15"/>
    <n v="423.7"/>
    <d v="1899-12-30T15:00:00"/>
    <n v="2.9499999999999886"/>
    <n v="4.5"/>
    <n v="672"/>
    <n v="3024"/>
    <n v="132"/>
    <n v="2892"/>
    <s v="Yes"/>
    <n v="6.8893040635216903E-3"/>
    <n v="202892"/>
  </r>
  <r>
    <x v="8"/>
    <x v="470"/>
    <x v="9"/>
    <x v="0"/>
    <n v="521.1"/>
    <n v="523.70000000000005"/>
    <n v="520.5"/>
    <d v="1899-12-30T15:00:00"/>
    <n v="2.6000000000000227"/>
    <n v="0.60000000000002274"/>
    <n v="762"/>
    <n v="457.20000000001733"/>
    <n v="183"/>
    <n v="274.20000000001733"/>
    <s v="Yes"/>
    <n v="4.9894454039532202E-3"/>
    <n v="200274.2"/>
  </r>
  <r>
    <x v="1"/>
    <x v="470"/>
    <x v="9"/>
    <x v="3"/>
    <n v="1844.5"/>
    <n v="1851.35"/>
    <n v="1837.95"/>
    <d v="1899-12-30T15:00:00"/>
    <n v="6.8499999999999091"/>
    <n v="6.5499999999999545"/>
    <n v="290"/>
    <n v="1899.4999999999868"/>
    <n v="246"/>
    <n v="1653.4999999999868"/>
    <s v="Yes"/>
    <n v="3.71374356194086E-3"/>
    <n v="201653.5"/>
  </r>
  <r>
    <x v="1"/>
    <x v="470"/>
    <x v="9"/>
    <x v="2"/>
    <n v="1851.35"/>
    <n v="1844.5"/>
    <n v="1844.5"/>
    <d v="1899-12-30T10:15:00"/>
    <n v="6.8499999999999091"/>
    <n v="-6.8499999999999091"/>
    <n v="290"/>
    <n v="-1986.4999999999736"/>
    <n v="247"/>
    <n v="-2233.4999999999736"/>
    <s v="No"/>
    <n v="3.7000027007318501E-3"/>
    <n v="197766.50000000003"/>
  </r>
  <r>
    <x v="2"/>
    <x v="470"/>
    <x v="5"/>
    <x v="3"/>
    <n v="1607"/>
    <n v="1619.9"/>
    <n v="1614.1"/>
    <d v="1899-12-30T15:00:00"/>
    <n v="12.900000000000091"/>
    <n v="-7.0999999999999091"/>
    <n v="154"/>
    <n v="-1093.399999999986"/>
    <n v="115"/>
    <n v="-1208.399999999986"/>
    <s v="No"/>
    <n v="8.0273802115744201E-3"/>
    <n v="198791.6"/>
  </r>
  <r>
    <x v="2"/>
    <x v="470"/>
    <x v="5"/>
    <x v="2"/>
    <n v="1619.9"/>
    <n v="1607"/>
    <n v="1607"/>
    <d v="1899-12-30T11:00:00"/>
    <n v="12.900000000000091"/>
    <n v="-12.900000000000091"/>
    <n v="154"/>
    <n v="-1986.600000000014"/>
    <n v="115"/>
    <n v="-2101.600000000014"/>
    <s v="No"/>
    <n v="7.9634545342305608E-3"/>
    <n v="197898.4"/>
  </r>
  <r>
    <x v="28"/>
    <x v="470"/>
    <x v="17"/>
    <x v="2"/>
    <n v="310.39999999999998"/>
    <n v="308"/>
    <n v="308"/>
    <d v="1899-12-30T13:45:00"/>
    <n v="2.3999999999999773"/>
    <n v="-2.3999999999999773"/>
    <n v="825"/>
    <n v="-1979.9999999999814"/>
    <n v="118"/>
    <n v="-2097.9999999999814"/>
    <s v="No"/>
    <n v="7.7319587628865202E-3"/>
    <n v="197902.00000000003"/>
  </r>
  <r>
    <x v="28"/>
    <x v="470"/>
    <x v="17"/>
    <x v="3"/>
    <n v="308"/>
    <n v="310.39999999999998"/>
    <n v="308.89999999999998"/>
    <d v="1899-12-30T15:00:00"/>
    <n v="2.3999999999999773"/>
    <n v="-0.89999999999997726"/>
    <n v="825"/>
    <n v="-742.49999999998124"/>
    <n v="118"/>
    <n v="-860.49999999998124"/>
    <s v="No"/>
    <n v="7.7922077922077202E-3"/>
    <n v="199139.50000000003"/>
  </r>
  <r>
    <x v="14"/>
    <x v="470"/>
    <x v="6"/>
    <x v="2"/>
    <n v="933"/>
    <n v="928.4"/>
    <n v="928.4"/>
    <d v="1899-12-30T10:30:00"/>
    <n v="4.6000000000000227"/>
    <n v="-4.6000000000000227"/>
    <n v="432"/>
    <n v="-1987.2000000000098"/>
    <n v="185"/>
    <n v="-2172.2000000000098"/>
    <s v="No"/>
    <n v="4.9303322615220002E-3"/>
    <n v="197827.8"/>
  </r>
  <r>
    <x v="14"/>
    <x v="470"/>
    <x v="6"/>
    <x v="3"/>
    <n v="928.4"/>
    <n v="933"/>
    <n v="926.95"/>
    <d v="1899-12-30T15:00:00"/>
    <n v="4.6000000000000227"/>
    <n v="1.4499999999999318"/>
    <n v="432"/>
    <n v="626.39999999997053"/>
    <n v="185"/>
    <n v="441.39999999997053"/>
    <s v="Yes"/>
    <n v="4.9547608789315203E-3"/>
    <n v="200441.39999999997"/>
  </r>
  <r>
    <x v="17"/>
    <x v="471"/>
    <x v="0"/>
    <x v="0"/>
    <n v="3335.3"/>
    <n v="3352.4"/>
    <n v="3326.1"/>
    <d v="1899-12-30T15:00:00"/>
    <n v="17.099999999999909"/>
    <n v="9.2000000000002728"/>
    <n v="116"/>
    <n v="1067.2000000000317"/>
    <n v="178"/>
    <n v="889.20000000003165"/>
    <s v="Yes"/>
    <n v="5.1269750847000002E-3"/>
    <n v="200889.20000000004"/>
  </r>
  <r>
    <x v="2"/>
    <x v="471"/>
    <x v="0"/>
    <x v="0"/>
    <n v="1612.05"/>
    <n v="1618.25"/>
    <n v="1576.05"/>
    <d v="1899-12-30T15:00:00"/>
    <n v="6.2000000000000455"/>
    <n v="36"/>
    <n v="321"/>
    <n v="11556"/>
    <n v="236"/>
    <n v="11320"/>
    <s v="Yes"/>
    <n v="3.8460345522781801E-3"/>
    <n v="211320"/>
  </r>
  <r>
    <x v="33"/>
    <x v="471"/>
    <x v="12"/>
    <x v="1"/>
    <n v="148.65"/>
    <n v="148.15"/>
    <n v="148.15"/>
    <d v="1899-12-30T14:15:00"/>
    <n v="0.5"/>
    <n v="-0.5"/>
    <n v="3824"/>
    <n v="-1912"/>
    <n v="262"/>
    <n v="-2174"/>
    <s v="No"/>
    <n v="3.3636057854019501E-3"/>
    <n v="197826"/>
  </r>
  <r>
    <x v="33"/>
    <x v="471"/>
    <x v="0"/>
    <x v="0"/>
    <n v="148.15"/>
    <n v="148.65"/>
    <n v="148.65"/>
    <d v="1899-12-30T14:15:00"/>
    <n v="0.5"/>
    <n v="-0.5"/>
    <n v="3824"/>
    <n v="-1912"/>
    <n v="262"/>
    <n v="-2174"/>
    <s v="No"/>
    <n v="3.3749578130273399E-3"/>
    <n v="197826"/>
  </r>
  <r>
    <x v="22"/>
    <x v="472"/>
    <x v="0"/>
    <x v="0"/>
    <n v="340.2"/>
    <n v="342.7"/>
    <n v="342.7"/>
    <d v="1899-12-30T11:00:00"/>
    <n v="2.5"/>
    <n v="-2.5"/>
    <n v="792"/>
    <n v="-1980"/>
    <n v="125"/>
    <n v="-2105"/>
    <s v="No"/>
    <n v="7.3486184597295699E-3"/>
    <n v="197895"/>
  </r>
  <r>
    <x v="22"/>
    <x v="472"/>
    <x v="5"/>
    <x v="1"/>
    <n v="342.7"/>
    <n v="340.2"/>
    <n v="349.25"/>
    <d v="1899-12-30T15:00:00"/>
    <n v="2.5"/>
    <n v="6.5500000000000114"/>
    <n v="792"/>
    <n v="5187.6000000000095"/>
    <n v="127"/>
    <n v="5060.6000000000095"/>
    <s v="Yes"/>
    <n v="7.2950102130143E-3"/>
    <n v="205060.6"/>
  </r>
  <r>
    <x v="34"/>
    <x v="472"/>
    <x v="0"/>
    <x v="0"/>
    <n v="220.75"/>
    <n v="221.95"/>
    <n v="218.1"/>
    <d v="1899-12-30T15:00:00"/>
    <n v="1.1999999999999886"/>
    <n v="2.6500000000000057"/>
    <n v="1635"/>
    <n v="4332.7500000000091"/>
    <n v="166"/>
    <n v="4166.7500000000091"/>
    <s v="Yes"/>
    <n v="5.4360135900339201E-3"/>
    <n v="204166.75"/>
  </r>
  <r>
    <x v="2"/>
    <x v="472"/>
    <x v="0"/>
    <x v="0"/>
    <n v="1561"/>
    <n v="1578.4"/>
    <n v="1564"/>
    <d v="1899-12-30T15:00:00"/>
    <n v="17.400000000000091"/>
    <n v="-3"/>
    <n v="114"/>
    <n v="-342"/>
    <n v="82"/>
    <n v="-424"/>
    <s v="No"/>
    <n v="1.11467008327995E-2"/>
    <n v="199576"/>
  </r>
  <r>
    <x v="5"/>
    <x v="472"/>
    <x v="0"/>
    <x v="0"/>
    <n v="649.1"/>
    <n v="654"/>
    <n v="654"/>
    <d v="1899-12-30T10:45:00"/>
    <n v="4.8999999999999773"/>
    <n v="-4.8999999999999773"/>
    <n v="406"/>
    <n v="-1989.3999999999908"/>
    <n v="122"/>
    <n v="-2111.3999999999905"/>
    <s v="No"/>
    <n v="7.5489138807579396E-3"/>
    <n v="197888.6"/>
  </r>
  <r>
    <x v="5"/>
    <x v="472"/>
    <x v="3"/>
    <x v="1"/>
    <n v="654"/>
    <n v="649.1"/>
    <n v="649.1"/>
    <d v="1899-12-30T14:30:00"/>
    <n v="4.8999999999999773"/>
    <n v="-4.8999999999999773"/>
    <n v="406"/>
    <n v="-1989.3999999999908"/>
    <n v="122"/>
    <n v="-2111.3999999999905"/>
    <s v="No"/>
    <n v="7.4923547400611301E-3"/>
    <n v="197888.6"/>
  </r>
  <r>
    <x v="27"/>
    <x v="472"/>
    <x v="9"/>
    <x v="1"/>
    <n v="7533.75"/>
    <n v="7492.2"/>
    <n v="7535"/>
    <d v="1899-12-30T15:00:00"/>
    <n v="41.550000000000182"/>
    <n v="1.25"/>
    <n v="48"/>
    <n v="60"/>
    <n v="167"/>
    <n v="-107"/>
    <s v="No"/>
    <n v="5.5151816824290899E-3"/>
    <n v="199893"/>
  </r>
  <r>
    <x v="27"/>
    <x v="472"/>
    <x v="0"/>
    <x v="0"/>
    <n v="7492.2"/>
    <n v="7533.75"/>
    <n v="7533.75"/>
    <d v="1899-12-30T10:15:00"/>
    <n v="41.550000000000182"/>
    <n v="-41.550000000000182"/>
    <n v="48"/>
    <n v="-1994.4000000000087"/>
    <n v="166"/>
    <n v="-2160.4000000000087"/>
    <s v="No"/>
    <n v="5.5457675983022602E-3"/>
    <n v="197839.59999999998"/>
  </r>
  <r>
    <x v="6"/>
    <x v="472"/>
    <x v="9"/>
    <x v="2"/>
    <n v="177.85"/>
    <n v="176.8"/>
    <n v="176.8"/>
    <d v="1899-12-30T10:15:00"/>
    <n v="1.0499999999999829"/>
    <n v="-1.0499999999999829"/>
    <n v="1863"/>
    <n v="-1956.1499999999683"/>
    <n v="152"/>
    <n v="-2108.1499999999683"/>
    <s v="No"/>
    <n v="5.90385156030353E-3"/>
    <n v="197891.85000000003"/>
  </r>
  <r>
    <x v="6"/>
    <x v="472"/>
    <x v="9"/>
    <x v="3"/>
    <n v="176.8"/>
    <n v="177.85"/>
    <n v="172.95"/>
    <d v="1899-12-30T15:00:00"/>
    <n v="1.0499999999999829"/>
    <n v="3.8500000000000227"/>
    <n v="1863"/>
    <n v="7172.550000000042"/>
    <n v="150"/>
    <n v="7022.550000000042"/>
    <s v="Yes"/>
    <n v="5.9389140271492204E-3"/>
    <n v="207022.55000000005"/>
  </r>
  <r>
    <x v="10"/>
    <x v="472"/>
    <x v="14"/>
    <x v="3"/>
    <n v="3952.6"/>
    <n v="3969"/>
    <n v="3969"/>
    <d v="1899-12-30T12:30:00"/>
    <n v="16.400000000000091"/>
    <n v="-16.400000000000091"/>
    <n v="121"/>
    <n v="-1984.400000000011"/>
    <n v="221"/>
    <n v="-2205.400000000011"/>
    <s v="No"/>
    <n v="4.1491676364924599E-3"/>
    <n v="197794.59999999998"/>
  </r>
  <r>
    <x v="10"/>
    <x v="472"/>
    <x v="14"/>
    <x v="2"/>
    <n v="3969"/>
    <n v="3952.6"/>
    <n v="3952.6"/>
    <d v="1899-12-30T12:00:00"/>
    <n v="16.400000000000091"/>
    <n v="-16.400000000000091"/>
    <n v="121"/>
    <n v="-1984.400000000011"/>
    <n v="221"/>
    <n v="-2205.400000000011"/>
    <s v="No"/>
    <n v="4.1320231796422502E-3"/>
    <n v="197794.59999999998"/>
  </r>
  <r>
    <x v="7"/>
    <x v="472"/>
    <x v="13"/>
    <x v="2"/>
    <n v="741.5"/>
    <n v="732.85"/>
    <n v="737.55"/>
    <d v="1899-12-30T15:00:00"/>
    <n v="8.6499999999999773"/>
    <n v="-3.9500000000000455"/>
    <n v="230"/>
    <n v="-908.50000000001046"/>
    <n v="79"/>
    <n v="-987.50000000001046"/>
    <s v="No"/>
    <n v="1.1665542818610901E-2"/>
    <n v="199012.5"/>
  </r>
  <r>
    <x v="38"/>
    <x v="473"/>
    <x v="6"/>
    <x v="0"/>
    <n v="365.1"/>
    <n v="368.35"/>
    <n v="366.8"/>
    <d v="1899-12-30T15:00:00"/>
    <n v="3.25"/>
    <n v="-1.6999999999999886"/>
    <n v="611"/>
    <n v="-1038.699999999993"/>
    <n v="103"/>
    <n v="-1141.699999999993"/>
    <s v="No"/>
    <n v="8.9016707751300994E-3"/>
    <n v="198858.30000000002"/>
  </r>
  <r>
    <x v="3"/>
    <x v="474"/>
    <x v="3"/>
    <x v="1"/>
    <n v="624"/>
    <n v="621.65"/>
    <n v="621.65"/>
    <d v="1899-12-30T11:30:00"/>
    <n v="2.3500000000000227"/>
    <n v="-2.3500000000000227"/>
    <n v="842"/>
    <n v="-1978.7000000000191"/>
    <n v="242"/>
    <n v="-2220.7000000000189"/>
    <s v="No"/>
    <n v="3.7660256410256801E-3"/>
    <n v="197779.3"/>
  </r>
  <r>
    <x v="3"/>
    <x v="474"/>
    <x v="0"/>
    <x v="0"/>
    <n v="621.65"/>
    <n v="624"/>
    <n v="624"/>
    <d v="1899-12-30T10:45:00"/>
    <n v="2.3500000000000227"/>
    <n v="-2.3500000000000227"/>
    <n v="842"/>
    <n v="-1978.7000000000191"/>
    <n v="242"/>
    <n v="-2220.7000000000189"/>
    <s v="No"/>
    <n v="3.7802622054210898E-3"/>
    <n v="197779.3"/>
  </r>
  <r>
    <x v="8"/>
    <x v="474"/>
    <x v="10"/>
    <x v="1"/>
    <n v="517.54999999999995"/>
    <n v="514.9"/>
    <n v="517.54999999999995"/>
    <d v="1899-12-30T15:00:00"/>
    <n v="2.6499999999999773"/>
    <n v="0"/>
    <n v="748"/>
    <n v="0"/>
    <n v="179"/>
    <n v="-179"/>
    <s v="No"/>
    <n v="5.1202782339870101E-3"/>
    <n v="199821"/>
  </r>
  <r>
    <x v="8"/>
    <x v="474"/>
    <x v="6"/>
    <x v="0"/>
    <n v="514.9"/>
    <n v="517.54999999999995"/>
    <n v="517.54999999999995"/>
    <d v="1899-12-30T12:15:00"/>
    <n v="2.6499999999999773"/>
    <n v="-2.6499999999999773"/>
    <n v="748"/>
    <n v="-1982.199999999983"/>
    <n v="178"/>
    <n v="-2160.199999999983"/>
    <s v="No"/>
    <n v="5.1466304136725096E-3"/>
    <n v="197839.80000000002"/>
  </r>
  <r>
    <x v="21"/>
    <x v="474"/>
    <x v="3"/>
    <x v="1"/>
    <n v="2128.8000000000002"/>
    <n v="2121.5"/>
    <n v="2121.5"/>
    <d v="1899-12-30T11:15:00"/>
    <n v="7.3000000000001819"/>
    <n v="-7.3000000000001819"/>
    <n v="273"/>
    <n v="-1992.9000000000497"/>
    <n v="267"/>
    <n v="-2259.9000000000497"/>
    <s v="No"/>
    <n v="3.4291619691846002E-3"/>
    <n v="197740.09999999995"/>
  </r>
  <r>
    <x v="21"/>
    <x v="474"/>
    <x v="0"/>
    <x v="0"/>
    <n v="2121.5"/>
    <n v="2128.8000000000002"/>
    <n v="2128.8000000000002"/>
    <d v="1899-12-30T10:45:00"/>
    <n v="7.3000000000001819"/>
    <n v="-7.3000000000001819"/>
    <n v="273"/>
    <n v="-1992.9000000000497"/>
    <n v="267"/>
    <n v="-2259.9000000000497"/>
    <s v="No"/>
    <n v="3.4409615837851402E-3"/>
    <n v="197740.09999999995"/>
  </r>
  <r>
    <x v="39"/>
    <x v="474"/>
    <x v="17"/>
    <x v="1"/>
    <n v="194.9"/>
    <n v="194.05"/>
    <n v="194.05"/>
    <d v="1899-12-30T15:00:00"/>
    <n v="0.84999999999999432"/>
    <n v="-0.84999999999999432"/>
    <n v="2290"/>
    <n v="-1946.499999999987"/>
    <n v="205"/>
    <n v="-2151.4999999999873"/>
    <s v="No"/>
    <n v="4.3612108773729797E-3"/>
    <n v="197848.5"/>
  </r>
  <r>
    <x v="39"/>
    <x v="474"/>
    <x v="9"/>
    <x v="0"/>
    <n v="194.05"/>
    <n v="194.9"/>
    <n v="194.9"/>
    <d v="1899-12-30T13:45:00"/>
    <n v="0.84999999999999432"/>
    <n v="-0.84999999999999432"/>
    <n v="2290"/>
    <n v="-1946.499999999987"/>
    <n v="205"/>
    <n v="-2151.4999999999873"/>
    <s v="No"/>
    <n v="4.38031435197111E-3"/>
    <n v="197848.5"/>
  </r>
  <r>
    <x v="15"/>
    <x v="474"/>
    <x v="0"/>
    <x v="2"/>
    <n v="706.4"/>
    <n v="701.3"/>
    <n v="708.55"/>
    <d v="1899-12-30T15:00:00"/>
    <n v="5.1000000000000227"/>
    <n v="2.1499999999999773"/>
    <n v="390"/>
    <n v="838.49999999999113"/>
    <n v="127"/>
    <n v="711.49999999999113"/>
    <s v="Yes"/>
    <n v="7.2197055492639103E-3"/>
    <n v="200711.5"/>
  </r>
  <r>
    <x v="3"/>
    <x v="475"/>
    <x v="0"/>
    <x v="2"/>
    <n v="624.5"/>
    <n v="620"/>
    <n v="624.85"/>
    <d v="1899-12-30T15:00:00"/>
    <n v="4.5"/>
    <n v="0.35000000000002274"/>
    <n v="442"/>
    <n v="154.70000000001005"/>
    <n v="128"/>
    <n v="26.70000000001005"/>
    <s v="Yes"/>
    <n v="7.2057646116893501E-3"/>
    <n v="200026.7"/>
  </r>
  <r>
    <x v="25"/>
    <x v="475"/>
    <x v="0"/>
    <x v="2"/>
    <n v="958.2"/>
    <n v="952.25"/>
    <n v="958.55"/>
    <d v="1899-12-30T15:00:00"/>
    <n v="5.9500000000000455"/>
    <n v="0.34999999999990905"/>
    <n v="334"/>
    <n v="116.89999999996962"/>
    <n v="148"/>
    <n v="-31.100000000030377"/>
    <s v="No"/>
    <n v="6.2095595908996503E-3"/>
    <n v="199968.89999999997"/>
  </r>
  <r>
    <x v="4"/>
    <x v="475"/>
    <x v="0"/>
    <x v="2"/>
    <n v="360.8"/>
    <n v="359.2"/>
    <n v="360.05"/>
    <d v="1899-12-30T15:00:00"/>
    <n v="1.6000000000000227"/>
    <n v="-0.75"/>
    <n v="1232"/>
    <n v="-924"/>
    <n v="205"/>
    <n v="-1129"/>
    <s v="No"/>
    <n v="4.4345898004435197E-3"/>
    <n v="198871"/>
  </r>
  <r>
    <x v="14"/>
    <x v="475"/>
    <x v="0"/>
    <x v="2"/>
    <n v="910"/>
    <n v="903"/>
    <n v="922"/>
    <d v="1899-12-30T15:00:00"/>
    <n v="7"/>
    <n v="12"/>
    <n v="284"/>
    <n v="3408"/>
    <n v="120"/>
    <n v="3288"/>
    <s v="Yes"/>
    <n v="7.6923076923076901E-3"/>
    <n v="203288"/>
  </r>
  <r>
    <x v="18"/>
    <x v="476"/>
    <x v="8"/>
    <x v="2"/>
    <n v="2655"/>
    <n v="2640"/>
    <n v="2640"/>
    <d v="1899-12-30T11:30:00"/>
    <n v="15"/>
    <n v="-15"/>
    <n v="133"/>
    <n v="-1995"/>
    <n v="162"/>
    <n v="-2157"/>
    <s v="No"/>
    <n v="5.6497175141242903E-3"/>
    <n v="197843"/>
  </r>
  <r>
    <x v="18"/>
    <x v="476"/>
    <x v="8"/>
    <x v="3"/>
    <n v="2640"/>
    <n v="2655"/>
    <n v="2614.8000000000002"/>
    <d v="1899-12-30T15:00:00"/>
    <n v="15"/>
    <n v="25.199999999999818"/>
    <n v="133"/>
    <n v="3351.5999999999758"/>
    <n v="161"/>
    <n v="3190.5999999999758"/>
    <s v="Yes"/>
    <n v="5.6818181818181802E-3"/>
    <n v="203190.59999999998"/>
  </r>
  <r>
    <x v="25"/>
    <x v="476"/>
    <x v="0"/>
    <x v="0"/>
    <n v="960.05"/>
    <n v="963.6"/>
    <n v="963.6"/>
    <d v="1899-12-30T15:00:00"/>
    <n v="3.5500000000000682"/>
    <n v="-3.5500000000000682"/>
    <n v="559"/>
    <n v="-1984.450000000038"/>
    <n v="248"/>
    <n v="-2232.450000000038"/>
    <s v="No"/>
    <n v="3.6977240768710702E-3"/>
    <n v="197767.54999999996"/>
  </r>
  <r>
    <x v="11"/>
    <x v="476"/>
    <x v="12"/>
    <x v="3"/>
    <n v="1446.15"/>
    <n v="1450"/>
    <n v="1436.2"/>
    <d v="1899-12-30T15:00:00"/>
    <n v="3.8499999999999091"/>
    <n v="9.9500000000000455"/>
    <n v="516"/>
    <n v="5134.2000000000235"/>
    <n v="343"/>
    <n v="4791.2000000000235"/>
    <s v="Yes"/>
    <n v="2.6622411229816501E-3"/>
    <n v="204791.2"/>
  </r>
  <r>
    <x v="11"/>
    <x v="476"/>
    <x v="12"/>
    <x v="2"/>
    <n v="1450"/>
    <n v="1446.15"/>
    <n v="1446.15"/>
    <d v="1899-12-30T14:15:00"/>
    <n v="3.8499999999999091"/>
    <n v="-3.8499999999999091"/>
    <n v="516"/>
    <n v="-1986.5999999999531"/>
    <n v="344"/>
    <n v="-2330.5999999999531"/>
    <s v="No"/>
    <n v="2.6551724137930401E-3"/>
    <n v="197669.40000000005"/>
  </r>
  <r>
    <x v="24"/>
    <x v="476"/>
    <x v="0"/>
    <x v="0"/>
    <n v="1895"/>
    <n v="1904"/>
    <n v="1893.85"/>
    <d v="1899-12-30T15:00:00"/>
    <n v="9"/>
    <n v="1.1500000000000909"/>
    <n v="221"/>
    <n v="254.1500000000201"/>
    <n v="193"/>
    <n v="61.1500000000201"/>
    <s v="Yes"/>
    <n v="4.7493403693931397E-3"/>
    <n v="200061.15000000002"/>
  </r>
  <r>
    <x v="17"/>
    <x v="477"/>
    <x v="3"/>
    <x v="2"/>
    <n v="3110"/>
    <n v="3090.05"/>
    <n v="3125.55"/>
    <d v="1899-12-30T15:00:00"/>
    <n v="19.949999999999818"/>
    <n v="15.550000000000182"/>
    <n v="100"/>
    <n v="1555.0000000000182"/>
    <n v="144"/>
    <n v="1411.0000000000182"/>
    <s v="Yes"/>
    <n v="6.41479099678451E-3"/>
    <n v="201411.00000000003"/>
  </r>
  <r>
    <x v="1"/>
    <x v="477"/>
    <x v="3"/>
    <x v="1"/>
    <n v="1816.4"/>
    <n v="1811.05"/>
    <n v="1811.05"/>
    <d v="1899-12-30T11:15:00"/>
    <n v="5.3500000000001364"/>
    <n v="-5.3500000000001364"/>
    <n v="372"/>
    <n v="-1990.2000000000507"/>
    <n v="311"/>
    <n v="-2301.2000000000507"/>
    <s v="No"/>
    <n v="2.9453864787492498E-3"/>
    <n v="197698.79999999996"/>
  </r>
  <r>
    <x v="1"/>
    <x v="477"/>
    <x v="0"/>
    <x v="0"/>
    <n v="1811.05"/>
    <n v="1816.4"/>
    <n v="1816.4"/>
    <d v="1899-12-30T10:45:00"/>
    <n v="5.3500000000001364"/>
    <n v="-5.3500000000001364"/>
    <n v="372"/>
    <n v="-1990.2000000000507"/>
    <n v="311"/>
    <n v="-2301.2000000000507"/>
    <s v="No"/>
    <n v="2.9540874078574E-3"/>
    <n v="197698.79999999996"/>
  </r>
  <r>
    <x v="28"/>
    <x v="477"/>
    <x v="0"/>
    <x v="0"/>
    <n v="304"/>
    <n v="306"/>
    <n v="304"/>
    <d v="1899-12-30T15:00:00"/>
    <n v="2"/>
    <n v="0"/>
    <n v="988"/>
    <n v="0"/>
    <n v="139"/>
    <n v="-139"/>
    <s v="No"/>
    <n v="6.5789473684210497E-3"/>
    <n v="199861"/>
  </r>
  <r>
    <x v="11"/>
    <x v="477"/>
    <x v="0"/>
    <x v="0"/>
    <n v="1435"/>
    <n v="1440"/>
    <n v="1440"/>
    <d v="1899-12-30T14:15:00"/>
    <n v="5"/>
    <n v="-5"/>
    <n v="398"/>
    <n v="-1990"/>
    <n v="264"/>
    <n v="-2254"/>
    <s v="No"/>
    <n v="3.4843205574912901E-3"/>
    <n v="197746"/>
  </r>
  <r>
    <x v="11"/>
    <x v="477"/>
    <x v="12"/>
    <x v="1"/>
    <n v="1440"/>
    <n v="1435"/>
    <n v="1435"/>
    <d v="1899-12-30T14:15:00"/>
    <n v="5"/>
    <n v="-5"/>
    <n v="398"/>
    <n v="-1990"/>
    <n v="264"/>
    <n v="-2254"/>
    <s v="No"/>
    <n v="3.4722222222222199E-3"/>
    <n v="197746"/>
  </r>
  <r>
    <x v="12"/>
    <x v="477"/>
    <x v="0"/>
    <x v="0"/>
    <n v="148"/>
    <n v="148.5"/>
    <n v="148.5"/>
    <d v="1899-12-30T15:00:00"/>
    <n v="0.5"/>
    <n v="-0.5"/>
    <n v="3824"/>
    <n v="-1912"/>
    <n v="261"/>
    <n v="-2173"/>
    <s v="No"/>
    <n v="3.3783783783783799E-3"/>
    <n v="197827"/>
  </r>
  <r>
    <x v="13"/>
    <x v="477"/>
    <x v="0"/>
    <x v="0"/>
    <n v="1116.0999999999999"/>
    <n v="1121"/>
    <n v="1121"/>
    <d v="1899-12-30T14:30:00"/>
    <n v="4.9000000000000909"/>
    <n v="-4.9000000000000909"/>
    <n v="406"/>
    <n v="-1989.4000000000369"/>
    <n v="209"/>
    <n v="-2198.4000000000369"/>
    <s v="No"/>
    <n v="4.3902876086372999E-3"/>
    <n v="197801.59999999998"/>
  </r>
  <r>
    <x v="14"/>
    <x v="477"/>
    <x v="0"/>
    <x v="0"/>
    <n v="923.15"/>
    <n v="926.95"/>
    <n v="926.95"/>
    <d v="1899-12-30T10:15:00"/>
    <n v="3.8000000000000682"/>
    <n v="-3.8000000000000682"/>
    <n v="523"/>
    <n v="-1987.4000000000356"/>
    <n v="223"/>
    <n v="-2210.4000000000356"/>
    <s v="No"/>
    <n v="4.1163407896875597E-3"/>
    <n v="197789.59999999998"/>
  </r>
  <r>
    <x v="14"/>
    <x v="477"/>
    <x v="9"/>
    <x v="1"/>
    <n v="926.95"/>
    <n v="923.15"/>
    <n v="926.9"/>
    <d v="1899-12-30T15:00:00"/>
    <n v="3.8000000000000682"/>
    <n v="-5.0000000000068212E-2"/>
    <n v="523"/>
    <n v="-26.150000000035675"/>
    <n v="223"/>
    <n v="-249.15000000003567"/>
    <s v="No"/>
    <n v="4.0994659906144499E-3"/>
    <n v="199750.84999999998"/>
  </r>
  <r>
    <x v="18"/>
    <x v="478"/>
    <x v="14"/>
    <x v="3"/>
    <n v="2605.4499999999998"/>
    <n v="2616"/>
    <n v="2600.15"/>
    <d v="1899-12-30T15:00:00"/>
    <n v="10.550000000000182"/>
    <n v="5.2999999999997272"/>
    <n v="189"/>
    <n v="1001.6999999999484"/>
    <n v="227"/>
    <n v="774.69999999994843"/>
    <s v="Yes"/>
    <n v="4.04920455199685E-3"/>
    <n v="200774.69999999995"/>
  </r>
  <r>
    <x v="18"/>
    <x v="478"/>
    <x v="14"/>
    <x v="2"/>
    <n v="2616"/>
    <n v="2605.4499999999998"/>
    <n v="2605.4499999999998"/>
    <d v="1899-12-30T12:00:00"/>
    <n v="10.550000000000182"/>
    <n v="-10.550000000000182"/>
    <n v="189"/>
    <n v="-1993.9500000000344"/>
    <n v="227"/>
    <n v="-2220.9500000000344"/>
    <s v="No"/>
    <n v="4.0328746177370704E-3"/>
    <n v="197779.04999999996"/>
  </r>
  <r>
    <x v="33"/>
    <x v="478"/>
    <x v="17"/>
    <x v="0"/>
    <n v="146.30000000000001"/>
    <n v="147.4"/>
    <n v="147.4"/>
    <d v="1899-12-30T15:00:00"/>
    <n v="1.0999999999999943"/>
    <n v="-1.0999999999999943"/>
    <n v="1780"/>
    <n v="-1957.99999999999"/>
    <n v="121"/>
    <n v="-2078.99999999999"/>
    <s v="No"/>
    <n v="7.5187969924811601E-3"/>
    <n v="197921"/>
  </r>
  <r>
    <x v="10"/>
    <x v="478"/>
    <x v="13"/>
    <x v="3"/>
    <n v="3997"/>
    <n v="4010"/>
    <n v="4010"/>
    <d v="1899-12-30T14:30:00"/>
    <n v="13"/>
    <n v="-13"/>
    <n v="153"/>
    <n v="-1989"/>
    <n v="282"/>
    <n v="-2271"/>
    <s v="No"/>
    <n v="3.2524393294971199E-3"/>
    <n v="197729"/>
  </r>
  <r>
    <x v="10"/>
    <x v="478"/>
    <x v="13"/>
    <x v="2"/>
    <n v="4010"/>
    <n v="3997"/>
    <n v="3997"/>
    <d v="1899-12-30T12:30:00"/>
    <n v="13"/>
    <n v="-13"/>
    <n v="153"/>
    <n v="-1989"/>
    <n v="282"/>
    <n v="-2271"/>
    <s v="No"/>
    <n v="3.2418952618453898E-3"/>
    <n v="197729"/>
  </r>
  <r>
    <x v="11"/>
    <x v="479"/>
    <x v="7"/>
    <x v="3"/>
    <n v="1420"/>
    <n v="1426.9"/>
    <n v="1392.4"/>
    <d v="1899-12-30T15:00:00"/>
    <n v="6.9000000000000909"/>
    <n v="27.599999999999909"/>
    <n v="288"/>
    <n v="7948.7999999999738"/>
    <n v="187"/>
    <n v="7761.7999999999738"/>
    <s v="Yes"/>
    <n v="4.8591549295775296E-3"/>
    <n v="207761.8"/>
  </r>
  <r>
    <x v="11"/>
    <x v="479"/>
    <x v="7"/>
    <x v="2"/>
    <n v="1426.9"/>
    <n v="1420"/>
    <n v="1420"/>
    <d v="1899-12-30T11:15:00"/>
    <n v="6.9000000000000909"/>
    <n v="-6.9000000000000909"/>
    <n v="288"/>
    <n v="-1987.2000000000262"/>
    <n v="189"/>
    <n v="-2176.2000000000262"/>
    <s v="No"/>
    <n v="4.8356577195319203E-3"/>
    <n v="197823.8"/>
  </r>
  <r>
    <x v="37"/>
    <x v="479"/>
    <x v="6"/>
    <x v="3"/>
    <n v="294"/>
    <n v="295.35000000000002"/>
    <n v="291.10000000000002"/>
    <d v="1899-12-30T15:00:00"/>
    <n v="1.3500000000000227"/>
    <n v="2.8999999999999773"/>
    <n v="1456"/>
    <n v="4222.3999999999669"/>
    <n v="196"/>
    <n v="4026.3999999999669"/>
    <s v="Yes"/>
    <n v="4.5918367346939604E-3"/>
    <n v="204026.39999999997"/>
  </r>
  <r>
    <x v="37"/>
    <x v="479"/>
    <x v="6"/>
    <x v="2"/>
    <n v="295.35000000000002"/>
    <n v="294"/>
    <n v="294"/>
    <d v="1899-12-30T10:30:00"/>
    <n v="1.3500000000000227"/>
    <n v="-1.3500000000000227"/>
    <n v="1456"/>
    <n v="-1965.6000000000331"/>
    <n v="198"/>
    <n v="-2163.6000000000331"/>
    <s v="No"/>
    <n v="4.5708481462672203E-3"/>
    <n v="197836.39999999997"/>
  </r>
  <r>
    <x v="0"/>
    <x v="480"/>
    <x v="5"/>
    <x v="1"/>
    <n v="2718"/>
    <n v="2703.1"/>
    <n v="2739"/>
    <d v="1899-12-30T15:00:00"/>
    <n v="14.900000000000091"/>
    <n v="21"/>
    <n v="134"/>
    <n v="2814"/>
    <n v="169"/>
    <n v="2645"/>
    <s v="Yes"/>
    <n v="5.48197203826346E-3"/>
    <n v="202645"/>
  </r>
  <r>
    <x v="0"/>
    <x v="480"/>
    <x v="9"/>
    <x v="0"/>
    <n v="2703.1"/>
    <n v="2718"/>
    <n v="2718"/>
    <d v="1899-12-30T11:00:00"/>
    <n v="14.900000000000091"/>
    <n v="-14.900000000000091"/>
    <n v="134"/>
    <n v="-1996.6000000000122"/>
    <n v="168"/>
    <n v="-2164.6000000000122"/>
    <s v="No"/>
    <n v="5.5121897081129396E-3"/>
    <n v="197835.4"/>
  </r>
  <r>
    <x v="36"/>
    <x v="480"/>
    <x v="5"/>
    <x v="1"/>
    <n v="1237.5"/>
    <n v="1233.3499999999999"/>
    <n v="1249.25"/>
    <d v="1899-12-30T15:00:00"/>
    <n v="4.1500000000000909"/>
    <n v="11.75"/>
    <n v="479"/>
    <n v="5628.25"/>
    <n v="274"/>
    <n v="5354.25"/>
    <s v="Yes"/>
    <n v="3.35353535353543E-3"/>
    <n v="205354.25"/>
  </r>
  <r>
    <x v="36"/>
    <x v="480"/>
    <x v="0"/>
    <x v="0"/>
    <n v="1233.3499999999999"/>
    <n v="1237.5"/>
    <n v="1237.5"/>
    <d v="1899-12-30T11:00:00"/>
    <n v="4.1500000000000909"/>
    <n v="-4.1500000000000909"/>
    <n v="479"/>
    <n v="-1987.8500000000436"/>
    <n v="273"/>
    <n v="-2260.8500000000436"/>
    <s v="No"/>
    <n v="3.3648193943325798E-3"/>
    <n v="197739.14999999997"/>
  </r>
  <r>
    <x v="33"/>
    <x v="480"/>
    <x v="0"/>
    <x v="2"/>
    <n v="143.85"/>
    <n v="143.05000000000001"/>
    <n v="145.19999999999999"/>
    <d v="1899-12-30T15:00:00"/>
    <n v="0.79999999999998295"/>
    <n v="1.3499999999999943"/>
    <n v="2430"/>
    <n v="3280.4999999999864"/>
    <n v="162"/>
    <n v="3118.4999999999864"/>
    <s v="Yes"/>
    <n v="5.5613486270419399E-3"/>
    <n v="203118.5"/>
  </r>
  <r>
    <x v="38"/>
    <x v="481"/>
    <x v="10"/>
    <x v="3"/>
    <n v="359.1"/>
    <n v="362.15"/>
    <n v="355.65"/>
    <d v="1899-12-30T15:00:00"/>
    <n v="3.0499999999999545"/>
    <n v="3.4500000000000455"/>
    <n v="650"/>
    <n v="2242.5000000000296"/>
    <n v="107"/>
    <n v="2135.5000000000296"/>
    <s v="Yes"/>
    <n v="8.4934558618767891E-3"/>
    <n v="202135.50000000003"/>
  </r>
  <r>
    <x v="38"/>
    <x v="481"/>
    <x v="10"/>
    <x v="2"/>
    <n v="362.15"/>
    <n v="359.1"/>
    <n v="359.1"/>
    <d v="1899-12-30T12:15:00"/>
    <n v="3.0499999999999545"/>
    <n v="-3.0499999999999545"/>
    <n v="650"/>
    <n v="-1982.4999999999704"/>
    <n v="108"/>
    <n v="-2090.4999999999704"/>
    <s v="No"/>
    <n v="8.4219246168713395E-3"/>
    <n v="197909.50000000003"/>
  </r>
  <r>
    <x v="18"/>
    <x v="481"/>
    <x v="0"/>
    <x v="0"/>
    <n v="2579"/>
    <n v="2592.5"/>
    <n v="2559"/>
    <d v="1899-12-30T15:00:00"/>
    <n v="13.5"/>
    <n v="20"/>
    <n v="147"/>
    <n v="2940"/>
    <n v="174"/>
    <n v="2766"/>
    <s v="Yes"/>
    <n v="5.23458704924389E-3"/>
    <n v="202766"/>
  </r>
  <r>
    <x v="12"/>
    <x v="481"/>
    <x v="0"/>
    <x v="2"/>
    <n v="147.35"/>
    <n v="146.65"/>
    <n v="148.75"/>
    <d v="1899-12-30T15:00:00"/>
    <n v="0.69999999999998863"/>
    <n v="1.4000000000000057"/>
    <n v="2766"/>
    <n v="3872.4000000000156"/>
    <n v="189"/>
    <n v="3683.4000000000156"/>
    <s v="Yes"/>
    <n v="4.7505938242279498E-3"/>
    <n v="203683.40000000002"/>
  </r>
  <r>
    <x v="13"/>
    <x v="481"/>
    <x v="8"/>
    <x v="2"/>
    <n v="1115.5"/>
    <n v="1110.05"/>
    <n v="1110.05"/>
    <d v="1899-12-30T11:30:00"/>
    <n v="5.4500000000000455"/>
    <n v="-5.4500000000000455"/>
    <n v="365"/>
    <n v="-1989.2500000000166"/>
    <n v="187"/>
    <n v="-2176.2500000000164"/>
    <s v="No"/>
    <n v="4.8857014791573701E-3"/>
    <n v="197823.74999999997"/>
  </r>
  <r>
    <x v="13"/>
    <x v="481"/>
    <x v="8"/>
    <x v="3"/>
    <n v="1110.05"/>
    <n v="1115.5"/>
    <n v="1104.9000000000001"/>
    <d v="1899-12-30T15:00:00"/>
    <n v="5.4500000000000455"/>
    <n v="5.1499999999998636"/>
    <n v="365"/>
    <n v="1879.7499999999502"/>
    <n v="186"/>
    <n v="1693.7499999999502"/>
    <s v="Yes"/>
    <n v="4.9096887527589296E-3"/>
    <n v="201693.74999999994"/>
  </r>
  <r>
    <x v="22"/>
    <x v="482"/>
    <x v="0"/>
    <x v="0"/>
    <n v="354.85"/>
    <n v="357.8"/>
    <n v="354.95"/>
    <d v="1899-12-30T15:00:00"/>
    <n v="2.9499999999999886"/>
    <n v="-9.9999999999965894E-2"/>
    <n v="672"/>
    <n v="-67.199999999977081"/>
    <n v="110"/>
    <n v="-177.19999999997708"/>
    <s v="No"/>
    <n v="8.3133718472593703E-3"/>
    <n v="199822.80000000002"/>
  </r>
  <r>
    <x v="23"/>
    <x v="482"/>
    <x v="0"/>
    <x v="2"/>
    <n v="822"/>
    <n v="817.5"/>
    <n v="837.5"/>
    <d v="1899-12-30T15:00:00"/>
    <n v="4.5"/>
    <n v="15.5"/>
    <n v="442"/>
    <n v="6851"/>
    <n v="169"/>
    <n v="6682"/>
    <s v="Yes"/>
    <n v="5.4744525547445301E-3"/>
    <n v="206682"/>
  </r>
  <r>
    <x v="2"/>
    <x v="482"/>
    <x v="6"/>
    <x v="2"/>
    <n v="1570.55"/>
    <n v="1560.5"/>
    <n v="1560.5"/>
    <d v="1899-12-30T10:30:00"/>
    <n v="10.049999999999955"/>
    <n v="-10.049999999999955"/>
    <n v="198"/>
    <n v="-1989.899999999991"/>
    <n v="143"/>
    <n v="-2132.899999999991"/>
    <s v="No"/>
    <n v="6.3990321861767899E-3"/>
    <n v="197867.1"/>
  </r>
  <r>
    <x v="2"/>
    <x v="482"/>
    <x v="6"/>
    <x v="3"/>
    <n v="1560.5"/>
    <n v="1570.55"/>
    <n v="1570.55"/>
    <d v="1899-12-30T12:15:00"/>
    <n v="10.049999999999955"/>
    <n v="-10.049999999999955"/>
    <n v="198"/>
    <n v="-1989.899999999991"/>
    <n v="143"/>
    <n v="-2132.899999999991"/>
    <s v="No"/>
    <n v="6.4402435116949399E-3"/>
    <n v="197867.1"/>
  </r>
  <r>
    <x v="31"/>
    <x v="482"/>
    <x v="3"/>
    <x v="2"/>
    <n v="282.5"/>
    <n v="282"/>
    <n v="282"/>
    <d v="1899-12-30T10:45:00"/>
    <n v="0.5"/>
    <n v="-0.5"/>
    <n v="3824"/>
    <n v="-1912"/>
    <n v="497"/>
    <n v="-2409"/>
    <s v="No"/>
    <n v="1.76991150442478E-3"/>
    <n v="197591"/>
  </r>
  <r>
    <x v="31"/>
    <x v="482"/>
    <x v="3"/>
    <x v="3"/>
    <n v="282"/>
    <n v="282.5"/>
    <n v="282.5"/>
    <d v="1899-12-30T12:15:00"/>
    <n v="0.5"/>
    <n v="-0.5"/>
    <n v="3824"/>
    <n v="-1912"/>
    <n v="497"/>
    <n v="-2409"/>
    <s v="No"/>
    <n v="1.77304964539007E-3"/>
    <n v="197591"/>
  </r>
  <r>
    <x v="27"/>
    <x v="482"/>
    <x v="9"/>
    <x v="2"/>
    <n v="7394.7"/>
    <n v="7344.9"/>
    <n v="7435"/>
    <d v="1899-12-30T15:00:00"/>
    <n v="49.800000000000182"/>
    <n v="40.300000000000182"/>
    <n v="40"/>
    <n v="1612.0000000000073"/>
    <n v="137"/>
    <n v="1475.0000000000073"/>
    <s v="Yes"/>
    <n v="6.73455312588748E-3"/>
    <n v="201475"/>
  </r>
  <r>
    <x v="33"/>
    <x v="483"/>
    <x v="0"/>
    <x v="0"/>
    <n v="147.19999999999999"/>
    <n v="147.65"/>
    <n v="145.25"/>
    <d v="1899-12-30T15:00:00"/>
    <n v="0.45000000000001705"/>
    <n v="1.9499999999999886"/>
    <n v="4228"/>
    <n v="8244.5999999999513"/>
    <n v="285"/>
    <n v="7959.5999999999513"/>
    <s v="Yes"/>
    <n v="3.0570652173914198E-3"/>
    <n v="207959.59999999995"/>
  </r>
  <r>
    <x v="6"/>
    <x v="483"/>
    <x v="1"/>
    <x v="0"/>
    <n v="180.75"/>
    <n v="181.55"/>
    <n v="181.55"/>
    <d v="1899-12-30T14:15:00"/>
    <n v="0.80000000000001137"/>
    <n v="-0.80000000000001137"/>
    <n v="2430"/>
    <n v="-1944.0000000000277"/>
    <n v="203"/>
    <n v="-2147.0000000000277"/>
    <s v="No"/>
    <n v="4.4260027662517904E-3"/>
    <n v="197852.99999999997"/>
  </r>
  <r>
    <x v="6"/>
    <x v="483"/>
    <x v="12"/>
    <x v="1"/>
    <n v="181.55"/>
    <n v="180.75"/>
    <n v="183.3"/>
    <d v="1899-12-30T15:00:00"/>
    <n v="0.80000000000001137"/>
    <n v="1.75"/>
    <n v="2430"/>
    <n v="4252.5"/>
    <n v="204"/>
    <n v="4048.5"/>
    <s v="Yes"/>
    <n v="4.4064995868907299E-3"/>
    <n v="204048.5"/>
  </r>
  <r>
    <x v="9"/>
    <x v="484"/>
    <x v="6"/>
    <x v="3"/>
    <n v="20430"/>
    <n v="20540"/>
    <n v="20540"/>
    <d v="1899-12-30T14:45:00"/>
    <n v="110"/>
    <n v="-110"/>
    <n v="18"/>
    <n v="-1980"/>
    <n v="170"/>
    <n v="-2150"/>
    <s v="No"/>
    <n v="5.3842388644150798E-3"/>
    <n v="197850"/>
  </r>
  <r>
    <x v="9"/>
    <x v="484"/>
    <x v="6"/>
    <x v="2"/>
    <n v="20540"/>
    <n v="20430"/>
    <n v="20430"/>
    <d v="1899-12-30T10:30:00"/>
    <n v="110"/>
    <n v="-110"/>
    <n v="18"/>
    <n v="-1980"/>
    <n v="170"/>
    <n v="-2150"/>
    <s v="No"/>
    <n v="5.3554040895813001E-3"/>
    <n v="197850"/>
  </r>
  <r>
    <x v="17"/>
    <x v="484"/>
    <x v="6"/>
    <x v="1"/>
    <n v="2937.75"/>
    <n v="2929"/>
    <n v="2929"/>
    <d v="1899-12-30T10:45:00"/>
    <n v="8.75"/>
    <n v="-8.75"/>
    <n v="227"/>
    <n v="-1986.25"/>
    <n v="307"/>
    <n v="-2293.25"/>
    <s v="No"/>
    <n v="2.97846991745383E-3"/>
    <n v="197706.75"/>
  </r>
  <r>
    <x v="17"/>
    <x v="484"/>
    <x v="0"/>
    <x v="0"/>
    <n v="2929"/>
    <n v="2937.75"/>
    <n v="2937.75"/>
    <d v="1899-12-30T10:30:00"/>
    <n v="8.75"/>
    <n v="-8.75"/>
    <n v="227"/>
    <n v="-1986.25"/>
    <n v="307"/>
    <n v="-2293.25"/>
    <s v="No"/>
    <n v="2.9873677022874698E-3"/>
    <n v="197706.75"/>
  </r>
  <r>
    <x v="11"/>
    <x v="484"/>
    <x v="0"/>
    <x v="2"/>
    <n v="1397.2"/>
    <n v="1386.3"/>
    <n v="1393.2"/>
    <d v="1899-12-30T15:00:00"/>
    <n v="10.900000000000091"/>
    <n v="-4"/>
    <n v="183"/>
    <n v="-732"/>
    <n v="118"/>
    <n v="-850"/>
    <s v="No"/>
    <n v="7.8013169195534603E-3"/>
    <n v="199150"/>
  </r>
  <r>
    <x v="8"/>
    <x v="485"/>
    <x v="8"/>
    <x v="2"/>
    <n v="516.95000000000005"/>
    <n v="514.9"/>
    <n v="514.9"/>
    <d v="1899-12-30T11:30:00"/>
    <n v="2.0500000000000682"/>
    <n v="-2.0500000000000682"/>
    <n v="964"/>
    <n v="-1976.2000000000658"/>
    <n v="229"/>
    <n v="-2205.2000000000658"/>
    <s v="No"/>
    <n v="3.9655672695619801E-3"/>
    <n v="197794.79999999993"/>
  </r>
  <r>
    <x v="8"/>
    <x v="485"/>
    <x v="8"/>
    <x v="3"/>
    <n v="514.9"/>
    <n v="516.95000000000005"/>
    <n v="510.65"/>
    <d v="1899-12-30T15:00:00"/>
    <n v="2.0500000000000682"/>
    <n v="4.25"/>
    <n v="964"/>
    <n v="4097"/>
    <n v="228"/>
    <n v="3869"/>
    <s v="Yes"/>
    <n v="3.9813556030298498E-3"/>
    <n v="203869"/>
  </r>
  <r>
    <x v="9"/>
    <x v="485"/>
    <x v="1"/>
    <x v="3"/>
    <n v="20465.95"/>
    <n v="20671"/>
    <n v="20521.5"/>
    <d v="1899-12-30T15:00:00"/>
    <n v="205.04999999999927"/>
    <n v="-55.549999999999272"/>
    <n v="9"/>
    <n v="-499.94999999999345"/>
    <n v="85"/>
    <n v="-584.94999999999345"/>
    <s v="No"/>
    <n v="1.00190804726875E-2"/>
    <n v="199415.05000000002"/>
  </r>
  <r>
    <x v="9"/>
    <x v="485"/>
    <x v="1"/>
    <x v="2"/>
    <n v="20671"/>
    <n v="20465.95"/>
    <n v="20465.95"/>
    <d v="1899-12-30T14:00:00"/>
    <n v="205.04999999999927"/>
    <n v="-205.04999999999927"/>
    <n v="9"/>
    <n v="-1845.4499999999935"/>
    <n v="86"/>
    <n v="-1931.4499999999935"/>
    <s v="No"/>
    <n v="9.9196942576556205E-3"/>
    <n v="198068.55000000002"/>
  </r>
  <r>
    <x v="17"/>
    <x v="485"/>
    <x v="8"/>
    <x v="0"/>
    <n v="2917"/>
    <n v="2927.4"/>
    <n v="2903"/>
    <d v="1899-12-30T15:00:00"/>
    <n v="10.400000000000091"/>
    <n v="14"/>
    <n v="191"/>
    <n v="2674"/>
    <n v="256"/>
    <n v="2418"/>
    <s v="Yes"/>
    <n v="3.5653068220775101E-3"/>
    <n v="202418"/>
  </r>
  <r>
    <x v="28"/>
    <x v="485"/>
    <x v="16"/>
    <x v="2"/>
    <n v="292.45"/>
    <n v="291"/>
    <n v="291"/>
    <d v="1899-12-30T12:45:00"/>
    <n v="1.4499999999999886"/>
    <n v="-1.4499999999999886"/>
    <n v="1357"/>
    <n v="-1967.6499999999846"/>
    <n v="183"/>
    <n v="-2150.6499999999846"/>
    <s v="No"/>
    <n v="4.9581124978628401E-3"/>
    <n v="197849.35"/>
  </r>
  <r>
    <x v="28"/>
    <x v="485"/>
    <x v="16"/>
    <x v="3"/>
    <n v="291"/>
    <n v="292.45"/>
    <n v="289.2"/>
    <d v="1899-12-30T15:00:00"/>
    <n v="1.4499999999999886"/>
    <n v="1.8000000000000114"/>
    <n v="1357"/>
    <n v="2442.6000000000154"/>
    <n v="182"/>
    <n v="2260.6000000000154"/>
    <s v="Yes"/>
    <n v="4.9828178694157699E-3"/>
    <n v="202260.6"/>
  </r>
  <r>
    <x v="27"/>
    <x v="485"/>
    <x v="7"/>
    <x v="0"/>
    <n v="7340.7"/>
    <n v="7379"/>
    <n v="7318.55"/>
    <d v="1899-12-30T15:00:00"/>
    <n v="38.300000000000182"/>
    <n v="22.149999999999636"/>
    <n v="52"/>
    <n v="1151.7999999999811"/>
    <n v="176"/>
    <n v="975.79999999998108"/>
    <s v="Yes"/>
    <n v="5.2174860708107101E-3"/>
    <n v="200975.8"/>
  </r>
  <r>
    <x v="6"/>
    <x v="485"/>
    <x v="0"/>
    <x v="0"/>
    <n v="186.25"/>
    <n v="187.05"/>
    <n v="180.35"/>
    <d v="1899-12-30T15:00:00"/>
    <n v="0.80000000000001137"/>
    <n v="5.9000000000000057"/>
    <n v="2430"/>
    <n v="14337.000000000015"/>
    <n v="205"/>
    <n v="14132.000000000015"/>
    <s v="Yes"/>
    <n v="4.29530201342288E-3"/>
    <n v="214132"/>
  </r>
  <r>
    <x v="4"/>
    <x v="486"/>
    <x v="0"/>
    <x v="0"/>
    <n v="374"/>
    <n v="376"/>
    <n v="373.55"/>
    <d v="1899-12-30T15:00:00"/>
    <n v="2"/>
    <n v="0.44999999999998863"/>
    <n v="988"/>
    <n v="444.59999999998877"/>
    <n v="170"/>
    <n v="274.59999999998877"/>
    <s v="Yes"/>
    <n v="5.3475935828877002E-3"/>
    <n v="200274.59999999998"/>
  </r>
  <r>
    <x v="24"/>
    <x v="486"/>
    <x v="0"/>
    <x v="0"/>
    <n v="1814"/>
    <n v="1821.15"/>
    <n v="1812.55"/>
    <d v="1899-12-30T15:00:00"/>
    <n v="7.1500000000000909"/>
    <n v="1.4500000000000455"/>
    <n v="278"/>
    <n v="403.10000000001264"/>
    <n v="232"/>
    <n v="171.10000000001264"/>
    <s v="Yes"/>
    <n v="3.9415656008820804E-3"/>
    <n v="200171.1"/>
  </r>
  <r>
    <x v="7"/>
    <x v="486"/>
    <x v="0"/>
    <x v="0"/>
    <n v="777"/>
    <n v="781"/>
    <n v="771"/>
    <d v="1899-12-30T15:00:00"/>
    <n v="4"/>
    <n v="6"/>
    <n v="497"/>
    <n v="2982"/>
    <n v="177"/>
    <n v="2805"/>
    <s v="Yes"/>
    <n v="5.1480051480051496E-3"/>
    <n v="202805"/>
  </r>
  <r>
    <x v="8"/>
    <x v="487"/>
    <x v="16"/>
    <x v="1"/>
    <n v="513.20000000000005"/>
    <n v="511.8"/>
    <n v="514.9"/>
    <d v="1899-12-30T15:00:00"/>
    <n v="1.4000000000000341"/>
    <n v="1.6999999999999318"/>
    <n v="1405"/>
    <n v="2388.499999999904"/>
    <n v="333"/>
    <n v="2055.499999999904"/>
    <s v="Yes"/>
    <n v="2.7279812938426199E-3"/>
    <n v="202055.49999999991"/>
  </r>
  <r>
    <x v="8"/>
    <x v="487"/>
    <x v="9"/>
    <x v="0"/>
    <n v="511.8"/>
    <n v="513.20000000000005"/>
    <n v="513.20000000000005"/>
    <d v="1899-12-30T12:45:00"/>
    <n v="1.4000000000000341"/>
    <n v="-1.4000000000000341"/>
    <n v="1405"/>
    <n v="-1967.000000000048"/>
    <n v="332"/>
    <n v="-2299.0000000000482"/>
    <s v="No"/>
    <n v="2.7354435326300002E-3"/>
    <n v="197700.99999999994"/>
  </r>
  <r>
    <x v="34"/>
    <x v="487"/>
    <x v="8"/>
    <x v="2"/>
    <n v="207.45"/>
    <n v="206.3"/>
    <n v="208.3"/>
    <d v="1899-12-30T15:00:00"/>
    <n v="1.1499999999999773"/>
    <n v="0.85000000000002274"/>
    <n v="1705"/>
    <n v="1449.2500000000387"/>
    <n v="164"/>
    <n v="1285.2500000000387"/>
    <s v="Yes"/>
    <n v="5.5435044589056499E-3"/>
    <n v="201285.25000000003"/>
  </r>
  <r>
    <x v="30"/>
    <x v="487"/>
    <x v="0"/>
    <x v="2"/>
    <n v="321.89999999999998"/>
    <n v="319.3"/>
    <n v="330.15"/>
    <d v="1899-12-30T15:00:00"/>
    <n v="2.5999999999999659"/>
    <n v="8.25"/>
    <n v="762"/>
    <n v="6286.5"/>
    <n v="115"/>
    <n v="6171.5"/>
    <s v="Yes"/>
    <n v="8.07704255980108E-3"/>
    <n v="206171.5"/>
  </r>
  <r>
    <x v="0"/>
    <x v="488"/>
    <x v="5"/>
    <x v="0"/>
    <n v="2713.25"/>
    <n v="2720.65"/>
    <n v="2720.65"/>
    <d v="1899-12-30T12:30:00"/>
    <n v="7.4000000000000909"/>
    <n v="-7.4000000000000909"/>
    <n v="269"/>
    <n v="-1990.6000000000245"/>
    <n v="337"/>
    <n v="-2327.6000000000245"/>
    <s v="No"/>
    <n v="2.7273564912927602E-3"/>
    <n v="197672.39999999997"/>
  </r>
  <r>
    <x v="0"/>
    <x v="488"/>
    <x v="13"/>
    <x v="1"/>
    <n v="2720.65"/>
    <n v="2713.25"/>
    <n v="2713.25"/>
    <d v="1899-12-30T13:45:00"/>
    <n v="7.4000000000000909"/>
    <n v="-7.4000000000000909"/>
    <n v="269"/>
    <n v="-1990.6000000000245"/>
    <n v="337"/>
    <n v="-2327.6000000000245"/>
    <s v="No"/>
    <n v="2.71993825005057E-3"/>
    <n v="197672.39999999997"/>
  </r>
  <r>
    <x v="23"/>
    <x v="488"/>
    <x v="3"/>
    <x v="3"/>
    <n v="832.65"/>
    <n v="839.8"/>
    <n v="825.5"/>
    <d v="1899-12-30T15:00:00"/>
    <n v="7.1499999999999773"/>
    <n v="7.1499999999999773"/>
    <n v="278"/>
    <n v="1987.6999999999937"/>
    <n v="107"/>
    <n v="1880.6999999999937"/>
    <s v="Yes"/>
    <n v="8.5870413739265895E-3"/>
    <n v="201880.69999999998"/>
  </r>
  <r>
    <x v="23"/>
    <x v="488"/>
    <x v="3"/>
    <x v="2"/>
    <n v="839.8"/>
    <n v="832.65"/>
    <n v="832.65"/>
    <d v="1899-12-30T10:45:00"/>
    <n v="7.1499999999999773"/>
    <n v="-7.1499999999999773"/>
    <n v="278"/>
    <n v="-1987.6999999999937"/>
    <n v="107"/>
    <n v="-2094.6999999999935"/>
    <s v="No"/>
    <n v="8.5139318885448598E-3"/>
    <n v="197905.30000000002"/>
  </r>
  <r>
    <x v="19"/>
    <x v="488"/>
    <x v="0"/>
    <x v="0"/>
    <n v="1983.2"/>
    <n v="1990.85"/>
    <n v="1973.6"/>
    <d v="1899-12-30T15:00:00"/>
    <n v="7.6499999999998636"/>
    <n v="9.6000000000001364"/>
    <n v="260"/>
    <n v="2496.0000000000355"/>
    <n v="237"/>
    <n v="2259.0000000000355"/>
    <s v="Yes"/>
    <n v="3.8574021782976299E-3"/>
    <n v="202259.00000000003"/>
  </r>
  <r>
    <x v="34"/>
    <x v="488"/>
    <x v="0"/>
    <x v="0"/>
    <n v="208.75"/>
    <n v="209.8"/>
    <n v="208.35"/>
    <d v="1899-12-30T15:00:00"/>
    <n v="1.0500000000000114"/>
    <n v="0.40000000000000568"/>
    <n v="1863"/>
    <n v="745.20000000001062"/>
    <n v="179"/>
    <n v="566.20000000001062"/>
    <s v="Yes"/>
    <n v="5.0299401197605297E-3"/>
    <n v="200566.2"/>
  </r>
  <r>
    <x v="31"/>
    <x v="488"/>
    <x v="9"/>
    <x v="0"/>
    <n v="294.10000000000002"/>
    <n v="295"/>
    <n v="295"/>
    <d v="1899-12-30T12:00:00"/>
    <n v="0.89999999999997726"/>
    <n v="-0.89999999999997726"/>
    <n v="2166"/>
    <n v="-1949.3999999999508"/>
    <n v="294"/>
    <n v="-2243.3999999999505"/>
    <s v="No"/>
    <n v="3.06018361101658E-3"/>
    <n v="197756.60000000003"/>
  </r>
  <r>
    <x v="31"/>
    <x v="488"/>
    <x v="14"/>
    <x v="1"/>
    <n v="295"/>
    <n v="294.10000000000002"/>
    <n v="294.10000000000002"/>
    <d v="1899-12-30T13:30:00"/>
    <n v="0.89999999999997726"/>
    <n v="-0.89999999999997726"/>
    <n v="2166"/>
    <n v="-1949.3999999999508"/>
    <n v="294"/>
    <n v="-2243.3999999999505"/>
    <s v="No"/>
    <n v="3.0508474576270402E-3"/>
    <n v="197756.60000000003"/>
  </r>
  <r>
    <x v="10"/>
    <x v="488"/>
    <x v="4"/>
    <x v="2"/>
    <n v="3894.95"/>
    <n v="3858"/>
    <n v="3891"/>
    <d v="1899-12-30T15:00:00"/>
    <n v="36.949999999999818"/>
    <n v="-3.9499999999998181"/>
    <n v="54"/>
    <n v="-213.29999999999018"/>
    <n v="97"/>
    <n v="-310.29999999999018"/>
    <s v="No"/>
    <n v="9.48664296075683E-3"/>
    <n v="199689.7"/>
  </r>
  <r>
    <x v="7"/>
    <x v="488"/>
    <x v="0"/>
    <x v="0"/>
    <n v="760.1"/>
    <n v="765.5"/>
    <n v="765.5"/>
    <d v="1899-12-30T13:45:00"/>
    <n v="5.3999999999999773"/>
    <n v="-5.3999999999999773"/>
    <n v="368"/>
    <n v="-1987.1999999999916"/>
    <n v="130"/>
    <n v="-2117.1999999999916"/>
    <s v="No"/>
    <n v="7.1043283778449897E-3"/>
    <n v="197882.80000000002"/>
  </r>
  <r>
    <x v="7"/>
    <x v="488"/>
    <x v="17"/>
    <x v="1"/>
    <n v="765.5"/>
    <n v="760.1"/>
    <n v="766"/>
    <d v="1899-12-30T15:00:00"/>
    <n v="5.3999999999999773"/>
    <n v="0.5"/>
    <n v="368"/>
    <n v="184"/>
    <n v="130"/>
    <n v="54"/>
    <s v="Yes"/>
    <n v="7.0542129327236802E-3"/>
    <n v="200054"/>
  </r>
  <r>
    <x v="8"/>
    <x v="489"/>
    <x v="0"/>
    <x v="0"/>
    <n v="510.55"/>
    <n v="512.25"/>
    <n v="512.25"/>
    <d v="1899-12-30T11:15:00"/>
    <n v="1.6999999999999886"/>
    <n v="-1.6999999999999886"/>
    <n v="1160"/>
    <n v="-1971.9999999999868"/>
    <n v="273"/>
    <n v="-2244.9999999999868"/>
    <s v="No"/>
    <n v="3.3297424346293001E-3"/>
    <n v="197755"/>
  </r>
  <r>
    <x v="8"/>
    <x v="489"/>
    <x v="7"/>
    <x v="1"/>
    <n v="512.25"/>
    <n v="510.55"/>
    <n v="510.55"/>
    <d v="1899-12-30T12:30:00"/>
    <n v="1.6999999999999886"/>
    <n v="-1.6999999999999886"/>
    <n v="1160"/>
    <n v="-1971.9999999999868"/>
    <n v="273"/>
    <n v="-2244.9999999999868"/>
    <s v="No"/>
    <n v="3.31869204489993E-3"/>
    <n v="197755"/>
  </r>
  <r>
    <x v="17"/>
    <x v="489"/>
    <x v="0"/>
    <x v="2"/>
    <n v="2899"/>
    <n v="2880.1"/>
    <n v="2902.85"/>
    <d v="1899-12-30T15:00:00"/>
    <n v="18.900000000000091"/>
    <n v="3.8499999999999091"/>
    <n v="105"/>
    <n v="404.24999999999045"/>
    <n v="141"/>
    <n v="263.24999999999045"/>
    <s v="Yes"/>
    <n v="6.5194894791307696E-3"/>
    <n v="200263.25"/>
  </r>
  <r>
    <x v="11"/>
    <x v="489"/>
    <x v="9"/>
    <x v="0"/>
    <n v="1339"/>
    <n v="1344.05"/>
    <n v="1344.05"/>
    <d v="1899-12-30T11:15:00"/>
    <n v="5.0499999999999545"/>
    <n v="-5.0499999999999545"/>
    <n v="394"/>
    <n v="-1989.6999999999821"/>
    <n v="244"/>
    <n v="-2233.6999999999821"/>
    <s v="No"/>
    <n v="3.7714712471993701E-3"/>
    <n v="197766.30000000002"/>
  </r>
  <r>
    <x v="11"/>
    <x v="489"/>
    <x v="7"/>
    <x v="1"/>
    <n v="1344.05"/>
    <n v="1339"/>
    <n v="1339"/>
    <d v="1899-12-30T13:45:00"/>
    <n v="5.0499999999999545"/>
    <n v="-5.0499999999999545"/>
    <n v="394"/>
    <n v="-1989.6999999999821"/>
    <n v="244"/>
    <n v="-2233.6999999999821"/>
    <s v="No"/>
    <n v="3.75730069565861E-3"/>
    <n v="197766.30000000002"/>
  </r>
  <r>
    <x v="27"/>
    <x v="489"/>
    <x v="14"/>
    <x v="3"/>
    <n v="7342.15"/>
    <n v="7370.85"/>
    <n v="7370.85"/>
    <d v="1899-12-30T14:30:00"/>
    <n v="28.700000000000728"/>
    <n v="-28.700000000000728"/>
    <n v="69"/>
    <n v="-1980.3000000000502"/>
    <n v="234"/>
    <n v="-2214.3000000000502"/>
    <s v="No"/>
    <n v="3.9089367555825904E-3"/>
    <n v="197785.69999999995"/>
  </r>
  <r>
    <x v="27"/>
    <x v="489"/>
    <x v="14"/>
    <x v="2"/>
    <n v="7370.85"/>
    <n v="7342.15"/>
    <n v="7342.15"/>
    <d v="1899-12-30T12:00:00"/>
    <n v="28.700000000000728"/>
    <n v="-28.700000000000728"/>
    <n v="69"/>
    <n v="-1980.3000000000502"/>
    <n v="234"/>
    <n v="-2214.3000000000502"/>
    <s v="No"/>
    <n v="3.8937164641799399E-3"/>
    <n v="197785.69999999995"/>
  </r>
  <r>
    <x v="35"/>
    <x v="489"/>
    <x v="3"/>
    <x v="0"/>
    <n v="475.5"/>
    <n v="476.8"/>
    <n v="473.5"/>
    <d v="1899-12-30T15:00:00"/>
    <n v="1.3000000000000114"/>
    <n v="2"/>
    <n v="1511"/>
    <n v="3022"/>
    <n v="330"/>
    <n v="2692"/>
    <s v="Yes"/>
    <n v="2.73396424815986E-3"/>
    <n v="202692"/>
  </r>
  <r>
    <x v="14"/>
    <x v="489"/>
    <x v="14"/>
    <x v="0"/>
    <n v="955.9"/>
    <n v="960"/>
    <n v="960"/>
    <d v="1899-12-30T13:00:00"/>
    <n v="4.1000000000000227"/>
    <n v="-4.1000000000000227"/>
    <n v="485"/>
    <n v="-1988.5000000000109"/>
    <n v="214"/>
    <n v="-2202.5000000000109"/>
    <s v="No"/>
    <n v="4.2891515848938397E-3"/>
    <n v="197797.5"/>
  </r>
  <r>
    <x v="14"/>
    <x v="489"/>
    <x v="15"/>
    <x v="1"/>
    <n v="960"/>
    <n v="955.9"/>
    <n v="961.15"/>
    <d v="1899-12-30T15:00:00"/>
    <n v="4.1000000000000227"/>
    <n v="1.1499999999999773"/>
    <n v="485"/>
    <n v="557.74999999998897"/>
    <n v="215"/>
    <n v="342.74999999998897"/>
    <s v="Yes"/>
    <n v="4.27083333333336E-3"/>
    <n v="200342.75"/>
  </r>
  <r>
    <x v="30"/>
    <x v="489"/>
    <x v="11"/>
    <x v="0"/>
    <n v="333.55"/>
    <n v="336.75"/>
    <n v="335.85"/>
    <d v="1899-12-30T15:00:00"/>
    <n v="3.1999999999999886"/>
    <n v="-2.3000000000000114"/>
    <n v="620"/>
    <n v="-1426.000000000007"/>
    <n v="96"/>
    <n v="-1522.000000000007"/>
    <s v="No"/>
    <n v="9.5937640533652804E-3"/>
    <n v="198478"/>
  </r>
  <r>
    <x v="31"/>
    <x v="490"/>
    <x v="0"/>
    <x v="0"/>
    <n v="292.8"/>
    <n v="294.55"/>
    <n v="291.5"/>
    <d v="1899-12-30T15:00:00"/>
    <n v="1.75"/>
    <n v="1.3000000000000114"/>
    <n v="1128"/>
    <n v="1466.4000000000128"/>
    <n v="152"/>
    <n v="1314.4000000000128"/>
    <s v="Yes"/>
    <n v="5.9767759562841501E-3"/>
    <n v="201314.40000000002"/>
  </r>
  <r>
    <x v="28"/>
    <x v="490"/>
    <x v="6"/>
    <x v="3"/>
    <n v="289.35000000000002"/>
    <n v="291.5"/>
    <n v="285.5"/>
    <d v="1899-12-30T15:00:00"/>
    <n v="2.1499999999999773"/>
    <n v="3.8500000000000227"/>
    <n v="920"/>
    <n v="3542.0000000000209"/>
    <n v="122"/>
    <n v="3420.0000000000209"/>
    <s v="Yes"/>
    <n v="7.4304475548642697E-3"/>
    <n v="203420.00000000003"/>
  </r>
  <r>
    <x v="28"/>
    <x v="490"/>
    <x v="6"/>
    <x v="2"/>
    <n v="291.5"/>
    <n v="289.35000000000002"/>
    <n v="289.35000000000002"/>
    <d v="1899-12-30T10:30:00"/>
    <n v="2.1499999999999773"/>
    <n v="-2.1499999999999773"/>
    <n v="920"/>
    <n v="-1977.9999999999791"/>
    <n v="123"/>
    <n v="-2100.9999999999791"/>
    <s v="No"/>
    <n v="7.3756432246997504E-3"/>
    <n v="197899.00000000003"/>
  </r>
  <r>
    <x v="3"/>
    <x v="491"/>
    <x v="3"/>
    <x v="2"/>
    <n v="664.25"/>
    <n v="660.7"/>
    <n v="660.7"/>
    <d v="1899-12-30T10:45:00"/>
    <n v="3.5499999999999545"/>
    <n v="-3.5499999999999545"/>
    <n v="559"/>
    <n v="-1984.4499999999746"/>
    <n v="171"/>
    <n v="-2155.4499999999744"/>
    <s v="No"/>
    <n v="5.3443733534060296E-3"/>
    <n v="197844.55000000002"/>
  </r>
  <r>
    <x v="3"/>
    <x v="491"/>
    <x v="3"/>
    <x v="3"/>
    <n v="660.7"/>
    <n v="664.25"/>
    <n v="661.45"/>
    <d v="1899-12-30T15:00:00"/>
    <n v="3.5499999999999545"/>
    <n v="-0.75"/>
    <n v="559"/>
    <n v="-419.25"/>
    <n v="170"/>
    <n v="-589.25"/>
    <s v="No"/>
    <n v="5.3730891478734003E-3"/>
    <n v="199410.75"/>
  </r>
  <r>
    <x v="18"/>
    <x v="491"/>
    <x v="4"/>
    <x v="2"/>
    <n v="2632"/>
    <n v="2618.75"/>
    <n v="2618.75"/>
    <d v="1899-12-30T13:15:00"/>
    <n v="13.25"/>
    <n v="-13.25"/>
    <n v="150"/>
    <n v="-1987.5"/>
    <n v="182"/>
    <n v="-2169.5"/>
    <s v="No"/>
    <n v="5.0341945288753798E-3"/>
    <n v="197830.5"/>
  </r>
  <r>
    <x v="18"/>
    <x v="491"/>
    <x v="4"/>
    <x v="3"/>
    <n v="2618.75"/>
    <n v="2632"/>
    <n v="2600.5"/>
    <d v="1899-12-30T15:00:00"/>
    <n v="13.25"/>
    <n v="18.25"/>
    <n v="150"/>
    <n v="2737.5"/>
    <n v="181"/>
    <n v="2556.5"/>
    <s v="Yes"/>
    <n v="5.0596658711217204E-3"/>
    <n v="202556.5"/>
  </r>
  <r>
    <x v="25"/>
    <x v="491"/>
    <x v="4"/>
    <x v="2"/>
    <n v="973.85"/>
    <n v="967.05"/>
    <n v="967.05"/>
    <d v="1899-12-30T13:15:00"/>
    <n v="6.8000000000000682"/>
    <n v="-6.8000000000000682"/>
    <n v="293"/>
    <n v="-1992.4000000000201"/>
    <n v="131"/>
    <n v="-2123.4000000000201"/>
    <s v="No"/>
    <n v="6.9825948554706196E-3"/>
    <n v="197876.59999999998"/>
  </r>
  <r>
    <x v="25"/>
    <x v="491"/>
    <x v="4"/>
    <x v="3"/>
    <n v="967.05"/>
    <n v="973.85"/>
    <n v="964"/>
    <d v="1899-12-30T15:00:00"/>
    <n v="6.8000000000000682"/>
    <n v="3.0499999999999545"/>
    <n v="293"/>
    <n v="893.64999999998668"/>
    <n v="131"/>
    <n v="762.64999999998668"/>
    <s v="Yes"/>
    <n v="7.03169432811134E-3"/>
    <n v="200762.65"/>
  </r>
  <r>
    <x v="1"/>
    <x v="491"/>
    <x v="5"/>
    <x v="3"/>
    <n v="1748.2"/>
    <n v="1756.35"/>
    <n v="1744.8"/>
    <d v="1899-12-30T15:00:00"/>
    <n v="8.1499999999998636"/>
    <n v="3.4000000000000909"/>
    <n v="244"/>
    <n v="829.60000000002219"/>
    <n v="197"/>
    <n v="632.60000000002219"/>
    <s v="Yes"/>
    <n v="4.6619379933645301E-3"/>
    <n v="200632.60000000003"/>
  </r>
  <r>
    <x v="1"/>
    <x v="491"/>
    <x v="5"/>
    <x v="2"/>
    <n v="1756.35"/>
    <n v="1748.2"/>
    <n v="1748.2"/>
    <d v="1899-12-30T11:00:00"/>
    <n v="8.1499999999998636"/>
    <n v="-8.1499999999998636"/>
    <n v="244"/>
    <n v="-1988.5999999999667"/>
    <n v="197"/>
    <n v="-2185.5999999999667"/>
    <s v="No"/>
    <n v="4.6403051783527596E-3"/>
    <n v="197814.40000000002"/>
  </r>
  <r>
    <x v="4"/>
    <x v="491"/>
    <x v="3"/>
    <x v="3"/>
    <n v="373"/>
    <n v="375.8"/>
    <n v="371.8"/>
    <d v="1899-12-30T15:00:00"/>
    <n v="2.8000000000000114"/>
    <n v="1.1999999999999886"/>
    <n v="708"/>
    <n v="849.59999999999195"/>
    <n v="122"/>
    <n v="727.59999999999195"/>
    <s v="Yes"/>
    <n v="7.5067024128686599E-3"/>
    <n v="200727.6"/>
  </r>
  <r>
    <x v="4"/>
    <x v="491"/>
    <x v="3"/>
    <x v="2"/>
    <n v="375.8"/>
    <n v="373"/>
    <n v="373"/>
    <d v="1899-12-30T10:45:00"/>
    <n v="2.8000000000000114"/>
    <n v="-2.8000000000000114"/>
    <n v="708"/>
    <n v="-1982.400000000008"/>
    <n v="122"/>
    <n v="-2104.4000000000078"/>
    <s v="No"/>
    <n v="7.4507716870676199E-3"/>
    <n v="197895.6"/>
  </r>
  <r>
    <x v="37"/>
    <x v="491"/>
    <x v="6"/>
    <x v="3"/>
    <n v="294.64999999999998"/>
    <n v="296.75"/>
    <n v="292.60000000000002"/>
    <d v="1899-12-30T15:00:00"/>
    <n v="2.1000000000000227"/>
    <n v="2.0499999999999545"/>
    <n v="942"/>
    <n v="1931.0999999999572"/>
    <n v="128"/>
    <n v="1803.0999999999572"/>
    <s v="Yes"/>
    <n v="7.1270999490922202E-3"/>
    <n v="201803.09999999995"/>
  </r>
  <r>
    <x v="37"/>
    <x v="491"/>
    <x v="6"/>
    <x v="2"/>
    <n v="296.75"/>
    <n v="294.64999999999998"/>
    <n v="294.64999999999998"/>
    <d v="1899-12-30T10:30:00"/>
    <n v="2.1000000000000227"/>
    <n v="-2.1000000000000227"/>
    <n v="942"/>
    <n v="-1978.2000000000214"/>
    <n v="129"/>
    <n v="-2107.2000000000216"/>
    <s v="No"/>
    <n v="7.0766638584667998E-3"/>
    <n v="197892.8"/>
  </r>
  <r>
    <x v="23"/>
    <x v="492"/>
    <x v="0"/>
    <x v="0"/>
    <n v="805.1"/>
    <n v="810.05"/>
    <n v="803.95"/>
    <d v="1899-12-30T15:00:00"/>
    <n v="4.9499999999999318"/>
    <n v="1.1499999999999773"/>
    <n v="402"/>
    <n v="462.29999999999086"/>
    <n v="149"/>
    <n v="313.29999999999086"/>
    <s v="Yes"/>
    <n v="6.1483045584398597E-3"/>
    <n v="200313.3"/>
  </r>
  <r>
    <x v="11"/>
    <x v="492"/>
    <x v="0"/>
    <x v="0"/>
    <n v="1307.55"/>
    <n v="1316.8"/>
    <n v="1301.8"/>
    <d v="1899-12-30T15:00:00"/>
    <n v="9.25"/>
    <n v="5.75"/>
    <n v="215"/>
    <n v="1236.25"/>
    <n v="130"/>
    <n v="1106.25"/>
    <s v="Yes"/>
    <n v="7.0742992619785101E-3"/>
    <n v="201106.25"/>
  </r>
  <r>
    <x v="12"/>
    <x v="492"/>
    <x v="16"/>
    <x v="1"/>
    <n v="143.05000000000001"/>
    <n v="142.6"/>
    <n v="142.6"/>
    <d v="1899-12-30T13:30:00"/>
    <n v="0.45000000000001705"/>
    <n v="-0.45000000000001705"/>
    <n v="4228"/>
    <n v="-1902.6000000000722"/>
    <n v="278"/>
    <n v="-2180.6000000000722"/>
    <s v="No"/>
    <n v="3.1457532331353902E-3"/>
    <n v="197819.39999999994"/>
  </r>
  <r>
    <x v="12"/>
    <x v="492"/>
    <x v="0"/>
    <x v="0"/>
    <n v="142.6"/>
    <n v="143.05000000000001"/>
    <n v="143.05000000000001"/>
    <d v="1899-12-30T12:45:00"/>
    <n v="0.45000000000001705"/>
    <n v="-0.45000000000001705"/>
    <n v="4228"/>
    <n v="-1902.6000000000722"/>
    <n v="278"/>
    <n v="-2180.6000000000722"/>
    <s v="No"/>
    <n v="3.1556802244040501E-3"/>
    <n v="197819.39999999994"/>
  </r>
  <r>
    <x v="30"/>
    <x v="492"/>
    <x v="17"/>
    <x v="2"/>
    <n v="342.75"/>
    <n v="340.35"/>
    <n v="345.15"/>
    <d v="1899-12-30T15:00:00"/>
    <n v="2.3999999999999773"/>
    <n v="2.3999999999999773"/>
    <n v="825"/>
    <n v="1979.9999999999814"/>
    <n v="131"/>
    <n v="1848.9999999999814"/>
    <s v="Yes"/>
    <n v="7.0021881838073698E-3"/>
    <n v="201848.99999999997"/>
  </r>
  <r>
    <x v="4"/>
    <x v="493"/>
    <x v="9"/>
    <x v="2"/>
    <n v="372.3"/>
    <n v="371.5"/>
    <n v="371.5"/>
    <d v="1899-12-30T10:15:00"/>
    <n v="0.80000000000001137"/>
    <n v="-0.80000000000001137"/>
    <n v="2430"/>
    <n v="-1944.0000000000277"/>
    <n v="416"/>
    <n v="-2360.0000000000277"/>
    <s v="No"/>
    <n v="2.1488047273704302E-3"/>
    <n v="197639.99999999997"/>
  </r>
  <r>
    <x v="4"/>
    <x v="493"/>
    <x v="9"/>
    <x v="3"/>
    <n v="371.5"/>
    <n v="372.3"/>
    <n v="372.3"/>
    <d v="1899-12-30T11:15:00"/>
    <n v="0.80000000000001137"/>
    <n v="-0.80000000000001137"/>
    <n v="2430"/>
    <n v="-1944.0000000000277"/>
    <n v="416"/>
    <n v="-2360.0000000000277"/>
    <s v="No"/>
    <n v="2.1534320323015098E-3"/>
    <n v="197639.99999999997"/>
  </r>
  <r>
    <x v="11"/>
    <x v="493"/>
    <x v="16"/>
    <x v="2"/>
    <n v="1304.95"/>
    <n v="1300.0999999999999"/>
    <n v="1300.0999999999999"/>
    <d v="1899-12-30T12:45:00"/>
    <n v="4.8500000000001364"/>
    <n v="-4.8500000000001364"/>
    <n v="410"/>
    <n v="-1988.5000000000559"/>
    <n v="246"/>
    <n v="-2234.5000000000559"/>
    <s v="No"/>
    <n v="3.7166174949232801E-3"/>
    <n v="197765.49999999994"/>
  </r>
  <r>
    <x v="11"/>
    <x v="493"/>
    <x v="16"/>
    <x v="3"/>
    <n v="1300.0999999999999"/>
    <n v="1304.95"/>
    <n v="1304.95"/>
    <d v="1899-12-30T14:15:00"/>
    <n v="4.8500000000001364"/>
    <n v="-4.8500000000001364"/>
    <n v="410"/>
    <n v="-1988.5000000000559"/>
    <n v="246"/>
    <n v="-2234.5000000000559"/>
    <s v="No"/>
    <n v="3.7304822705946802E-3"/>
    <n v="197765.49999999994"/>
  </r>
  <r>
    <x v="15"/>
    <x v="493"/>
    <x v="9"/>
    <x v="2"/>
    <n v="719.9"/>
    <n v="717.25"/>
    <n v="719.9"/>
    <d v="1899-12-30T15:00:00"/>
    <n v="2.6499999999999773"/>
    <n v="0"/>
    <n v="748"/>
    <n v="0"/>
    <n v="248"/>
    <n v="-248"/>
    <s v="No"/>
    <n v="3.68106681483536E-3"/>
    <n v="199752"/>
  </r>
  <r>
    <x v="10"/>
    <x v="493"/>
    <x v="11"/>
    <x v="3"/>
    <n v="3865"/>
    <n v="3884.9"/>
    <n v="3884.9"/>
    <d v="1899-12-30T13:30:00"/>
    <n v="19.900000000000091"/>
    <n v="-19.900000000000091"/>
    <n v="100"/>
    <n v="-1990.0000000000091"/>
    <n v="179"/>
    <n v="-2169.0000000000091"/>
    <s v="No"/>
    <n v="5.1487710219922603E-3"/>
    <n v="197831"/>
  </r>
  <r>
    <x v="10"/>
    <x v="493"/>
    <x v="11"/>
    <x v="2"/>
    <n v="3884.9"/>
    <n v="3865"/>
    <n v="3865"/>
    <d v="1899-12-30T13:30:00"/>
    <n v="19.900000000000091"/>
    <n v="-19.900000000000091"/>
    <n v="100"/>
    <n v="-1990.0000000000091"/>
    <n v="179"/>
    <n v="-2169.0000000000091"/>
    <s v="No"/>
    <n v="5.12239697289508E-3"/>
    <n v="197831"/>
  </r>
  <r>
    <x v="4"/>
    <x v="494"/>
    <x v="5"/>
    <x v="3"/>
    <n v="366.65"/>
    <n v="368.2"/>
    <n v="365.1"/>
    <d v="1899-12-30T15:00:00"/>
    <n v="1.5500000000000114"/>
    <n v="1.5499999999999545"/>
    <n v="1271"/>
    <n v="1970.0499999999422"/>
    <n v="214"/>
    <n v="1756.0499999999422"/>
    <s v="Yes"/>
    <n v="4.2274648847675199E-3"/>
    <n v="201756.04999999993"/>
  </r>
  <r>
    <x v="4"/>
    <x v="494"/>
    <x v="5"/>
    <x v="2"/>
    <n v="368.2"/>
    <n v="366.65"/>
    <n v="366.65"/>
    <d v="1899-12-30T11:00:00"/>
    <n v="1.5500000000000114"/>
    <n v="-1.5500000000000114"/>
    <n v="1271"/>
    <n v="-1970.0500000000145"/>
    <n v="215"/>
    <n v="-2185.0500000000147"/>
    <s v="No"/>
    <n v="4.20966865833789E-3"/>
    <n v="197814.94999999998"/>
  </r>
  <r>
    <x v="10"/>
    <x v="494"/>
    <x v="0"/>
    <x v="0"/>
    <n v="3844.65"/>
    <n v="3862"/>
    <n v="3862"/>
    <d v="1899-12-30T13:45:00"/>
    <n v="17.349999999999909"/>
    <n v="-17.349999999999909"/>
    <n v="115"/>
    <n v="-1995.2499999999895"/>
    <n v="204"/>
    <n v="-2199.2499999999895"/>
    <s v="No"/>
    <n v="4.5127644909159197E-3"/>
    <n v="197800.75"/>
  </r>
  <r>
    <x v="10"/>
    <x v="494"/>
    <x v="17"/>
    <x v="1"/>
    <n v="3862"/>
    <n v="3844.65"/>
    <n v="3844.65"/>
    <d v="1899-12-30T13:45:00"/>
    <n v="17.349999999999909"/>
    <n v="-17.349999999999909"/>
    <n v="115"/>
    <n v="-1995.2499999999895"/>
    <n v="204"/>
    <n v="-2199.2499999999895"/>
    <s v="No"/>
    <n v="4.4924909373381403E-3"/>
    <n v="197800.75"/>
  </r>
  <r>
    <x v="18"/>
    <x v="495"/>
    <x v="13"/>
    <x v="0"/>
    <n v="2666.85"/>
    <n v="2683.1"/>
    <n v="2674.4"/>
    <d v="1899-12-30T15:00:00"/>
    <n v="16.25"/>
    <n v="-7.5500000000001819"/>
    <n v="122"/>
    <n v="-921.10000000002219"/>
    <n v="150"/>
    <n v="-1071.1000000000222"/>
    <s v="No"/>
    <n v="6.0933310834880103E-3"/>
    <n v="198928.89999999997"/>
  </r>
  <r>
    <x v="19"/>
    <x v="495"/>
    <x v="6"/>
    <x v="3"/>
    <n v="1984.45"/>
    <n v="1990"/>
    <n v="1990"/>
    <d v="1899-12-30T11:00:00"/>
    <n v="5.5499999999999545"/>
    <n v="-5.5499999999999545"/>
    <n v="358"/>
    <n v="-1986.8999999999837"/>
    <n v="328"/>
    <n v="-2314.8999999999837"/>
    <s v="No"/>
    <n v="2.79674468996445E-3"/>
    <n v="197685.1"/>
  </r>
  <r>
    <x v="19"/>
    <x v="495"/>
    <x v="6"/>
    <x v="2"/>
    <n v="1990"/>
    <n v="1984.45"/>
    <n v="1984.45"/>
    <d v="1899-12-30T10:30:00"/>
    <n v="5.5499999999999545"/>
    <n v="-5.5499999999999545"/>
    <n v="358"/>
    <n v="-1986.8999999999837"/>
    <n v="328"/>
    <n v="-2314.8999999999837"/>
    <s v="No"/>
    <n v="2.7889447236180702E-3"/>
    <n v="197685.1"/>
  </r>
  <r>
    <x v="14"/>
    <x v="495"/>
    <x v="0"/>
    <x v="2"/>
    <n v="977.2"/>
    <n v="970.7"/>
    <n v="977.5"/>
    <d v="1899-12-30T15:00:00"/>
    <n v="6.5"/>
    <n v="0.29999999999995453"/>
    <n v="306"/>
    <n v="91.799999999986085"/>
    <n v="138"/>
    <n v="-46.200000000013915"/>
    <s v="No"/>
    <n v="6.6516577977896001E-3"/>
    <n v="199953.8"/>
  </r>
  <r>
    <x v="34"/>
    <x v="496"/>
    <x v="0"/>
    <x v="0"/>
    <n v="203.4"/>
    <n v="205"/>
    <n v="200"/>
    <d v="1899-12-30T15:00:00"/>
    <n v="1.5999999999999943"/>
    <n v="3.4000000000000057"/>
    <n v="1232"/>
    <n v="4188.8000000000065"/>
    <n v="115"/>
    <n v="4073.8000000000065"/>
    <s v="Yes"/>
    <n v="7.8662733529989894E-3"/>
    <n v="204073.80000000002"/>
  </r>
  <r>
    <x v="8"/>
    <x v="497"/>
    <x v="6"/>
    <x v="2"/>
    <n v="494.5"/>
    <n v="490.3"/>
    <n v="505.8"/>
    <d v="1899-12-30T15:00:00"/>
    <n v="4.1999999999999886"/>
    <n v="11.300000000000011"/>
    <n v="473"/>
    <n v="5344.9000000000051"/>
    <n v="109"/>
    <n v="5235.9000000000051"/>
    <s v="Yes"/>
    <n v="8.4934277047522492E-3"/>
    <n v="205235.9"/>
  </r>
  <r>
    <x v="1"/>
    <x v="497"/>
    <x v="0"/>
    <x v="2"/>
    <n v="1749.9"/>
    <n v="1736.75"/>
    <n v="1756.75"/>
    <d v="1899-12-30T15:00:00"/>
    <n v="13.150000000000091"/>
    <n v="6.8499999999999091"/>
    <n v="151"/>
    <n v="1034.3499999999863"/>
    <n v="122"/>
    <n v="912.34999999998627"/>
    <s v="Yes"/>
    <n v="7.5147151265787101E-3"/>
    <n v="200912.34999999998"/>
  </r>
  <r>
    <x v="37"/>
    <x v="497"/>
    <x v="15"/>
    <x v="2"/>
    <n v="285.45"/>
    <n v="283.60000000000002"/>
    <n v="283.60000000000002"/>
    <d v="1899-12-30T13:00:00"/>
    <n v="1.8499999999999659"/>
    <n v="-1.8499999999999659"/>
    <n v="1067"/>
    <n v="-1973.9499999999637"/>
    <n v="140"/>
    <n v="-2113.9499999999634"/>
    <s v="No"/>
    <n v="6.4809949203011603E-3"/>
    <n v="197886.05000000005"/>
  </r>
  <r>
    <x v="37"/>
    <x v="497"/>
    <x v="15"/>
    <x v="3"/>
    <n v="283.60000000000002"/>
    <n v="285.45"/>
    <n v="279.75"/>
    <d v="1899-12-30T15:00:00"/>
    <n v="1.8499999999999659"/>
    <n v="3.8500000000000227"/>
    <n v="1067"/>
    <n v="4107.9500000000244"/>
    <n v="139"/>
    <n v="3968.9500000000244"/>
    <s v="Yes"/>
    <n v="6.5232722143863404E-3"/>
    <n v="203968.95"/>
  </r>
  <r>
    <x v="24"/>
    <x v="497"/>
    <x v="0"/>
    <x v="0"/>
    <n v="1952.3"/>
    <n v="1965"/>
    <n v="1965"/>
    <d v="1899-12-30T14:15:00"/>
    <n v="12.700000000000045"/>
    <n v="-12.700000000000045"/>
    <n v="157"/>
    <n v="-1993.9000000000071"/>
    <n v="142"/>
    <n v="-2135.9000000000069"/>
    <s v="No"/>
    <n v="6.5051477744199398E-3"/>
    <n v="197864.1"/>
  </r>
  <r>
    <x v="24"/>
    <x v="497"/>
    <x v="12"/>
    <x v="1"/>
    <n v="1965"/>
    <n v="1952.3"/>
    <n v="1979.05"/>
    <d v="1899-12-30T15:00:00"/>
    <n v="12.700000000000045"/>
    <n v="14.049999999999955"/>
    <n v="157"/>
    <n v="2205.8499999999931"/>
    <n v="143"/>
    <n v="2062.8499999999931"/>
    <s v="Yes"/>
    <n v="6.46310432569977E-3"/>
    <n v="202062.85"/>
  </r>
  <r>
    <x v="10"/>
    <x v="497"/>
    <x v="6"/>
    <x v="2"/>
    <n v="3498.45"/>
    <n v="3455.05"/>
    <n v="3455.05"/>
    <d v="1899-12-30T10:30:00"/>
    <n v="43.399999999999636"/>
    <n v="-43.399999999999636"/>
    <n v="46"/>
    <n v="-1996.3999999999833"/>
    <n v="74"/>
    <n v="-2070.3999999999833"/>
    <s v="No"/>
    <n v="1.24054938615672E-2"/>
    <n v="197929.60000000001"/>
  </r>
  <r>
    <x v="10"/>
    <x v="497"/>
    <x v="6"/>
    <x v="3"/>
    <n v="3455.05"/>
    <n v="3498.45"/>
    <n v="3403"/>
    <d v="1899-12-30T15:00:00"/>
    <n v="43.399999999999636"/>
    <n v="52.050000000000182"/>
    <n v="46"/>
    <n v="2394.3000000000084"/>
    <n v="73"/>
    <n v="2321.3000000000084"/>
    <s v="Yes"/>
    <n v="1.2561323280415501E-2"/>
    <n v="202321.30000000002"/>
  </r>
  <r>
    <x v="30"/>
    <x v="497"/>
    <x v="0"/>
    <x v="0"/>
    <n v="353.65"/>
    <n v="357.05"/>
    <n v="357.05"/>
    <d v="1899-12-30T11:30:00"/>
    <n v="3.4000000000000341"/>
    <n v="-3.4000000000000341"/>
    <n v="584"/>
    <n v="-1985.6000000000199"/>
    <n v="96"/>
    <n v="-2081.6000000000199"/>
    <s v="No"/>
    <n v="9.6140251661247997E-3"/>
    <n v="197918.4"/>
  </r>
  <r>
    <x v="30"/>
    <x v="497"/>
    <x v="8"/>
    <x v="1"/>
    <n v="357.05"/>
    <n v="353.65"/>
    <n v="359.5"/>
    <d v="1899-12-30T15:00:00"/>
    <n v="3.4000000000000341"/>
    <n v="2.4499999999999886"/>
    <n v="584"/>
    <n v="1430.7999999999934"/>
    <n v="97"/>
    <n v="1333.7999999999934"/>
    <s v="Yes"/>
    <n v="9.5224758437194596E-3"/>
    <n v="201333.8"/>
  </r>
  <r>
    <x v="23"/>
    <x v="498"/>
    <x v="9"/>
    <x v="0"/>
    <n v="733.05"/>
    <n v="736.9"/>
    <n v="726.35"/>
    <d v="1899-12-30T15:00:00"/>
    <n v="3.8500000000000227"/>
    <n v="6.6999999999999318"/>
    <n v="516"/>
    <n v="3457.1999999999648"/>
    <n v="174"/>
    <n v="3283.1999999999648"/>
    <s v="Yes"/>
    <n v="5.2520291930973602E-3"/>
    <n v="203283.19999999995"/>
  </r>
  <r>
    <x v="5"/>
    <x v="498"/>
    <x v="6"/>
    <x v="0"/>
    <n v="724.2"/>
    <n v="728.15"/>
    <n v="728.15"/>
    <d v="1899-12-30T14:15:00"/>
    <n v="3.9499999999999318"/>
    <n v="-3.9499999999999318"/>
    <n v="503"/>
    <n v="-1986.8499999999658"/>
    <n v="169"/>
    <n v="-2155.8499999999658"/>
    <s v="No"/>
    <n v="5.4542943938137699E-3"/>
    <n v="197844.15000000002"/>
  </r>
  <r>
    <x v="5"/>
    <x v="498"/>
    <x v="12"/>
    <x v="1"/>
    <n v="728.15"/>
    <n v="724.2"/>
    <n v="724.2"/>
    <d v="1899-12-30T14:30:00"/>
    <n v="3.9499999999999318"/>
    <n v="-3.9499999999999318"/>
    <n v="503"/>
    <n v="-1986.8499999999658"/>
    <n v="169"/>
    <n v="-2155.8499999999658"/>
    <s v="No"/>
    <n v="5.4247064478471904E-3"/>
    <n v="197844.15000000002"/>
  </r>
  <r>
    <x v="28"/>
    <x v="498"/>
    <x v="0"/>
    <x v="0"/>
    <n v="268.10000000000002"/>
    <n v="270.3"/>
    <n v="270.3"/>
    <d v="1899-12-30T14:30:00"/>
    <n v="2.1999999999999886"/>
    <n v="-2.1999999999999886"/>
    <n v="899"/>
    <n v="-1977.7999999999897"/>
    <n v="112"/>
    <n v="-2089.7999999999897"/>
    <s v="No"/>
    <n v="8.2058933233867502E-3"/>
    <n v="197910.2"/>
  </r>
  <r>
    <x v="7"/>
    <x v="498"/>
    <x v="0"/>
    <x v="2"/>
    <n v="766.75"/>
    <n v="759.75"/>
    <n v="768"/>
    <d v="1899-12-30T15:00:00"/>
    <n v="7"/>
    <n v="1.25"/>
    <n v="284"/>
    <n v="355"/>
    <n v="101"/>
    <n v="254"/>
    <s v="Yes"/>
    <n v="9.1294424519074002E-3"/>
    <n v="200254"/>
  </r>
  <r>
    <x v="16"/>
    <x v="499"/>
    <x v="8"/>
    <x v="0"/>
    <n v="331.15"/>
    <n v="336"/>
    <n v="336"/>
    <d v="1899-12-30T14:45:00"/>
    <n v="4.8500000000000227"/>
    <n v="-4.8500000000000227"/>
    <n v="410"/>
    <n v="-1988.5000000000093"/>
    <n v="63"/>
    <n v="-2051.5000000000091"/>
    <s v="No"/>
    <n v="1.46459308470482E-2"/>
    <n v="197948.5"/>
  </r>
  <r>
    <x v="25"/>
    <x v="499"/>
    <x v="5"/>
    <x v="0"/>
    <n v="1005.2"/>
    <n v="1012.5"/>
    <n v="1004.9"/>
    <d v="1899-12-30T15:00:00"/>
    <n v="7.2999999999999545"/>
    <n v="0.30000000000006821"/>
    <n v="273"/>
    <n v="81.900000000018622"/>
    <n v="127"/>
    <n v="-45.099999999981378"/>
    <s v="No"/>
    <n v="7.2622363708714204E-3"/>
    <n v="199954.90000000002"/>
  </r>
  <r>
    <x v="36"/>
    <x v="499"/>
    <x v="0"/>
    <x v="2"/>
    <n v="1227.75"/>
    <n v="1216.3499999999999"/>
    <n v="1258.05"/>
    <d v="1899-12-30T15:00:00"/>
    <n v="11.400000000000091"/>
    <n v="30.299999999999955"/>
    <n v="175"/>
    <n v="5302.4999999999918"/>
    <n v="101"/>
    <n v="5201.4999999999918"/>
    <s v="Yes"/>
    <n v="9.28527794746495E-3"/>
    <n v="205201.5"/>
  </r>
  <r>
    <x v="10"/>
    <x v="499"/>
    <x v="8"/>
    <x v="1"/>
    <n v="3452.75"/>
    <n v="3433.5"/>
    <n v="3521.85"/>
    <d v="1899-12-30T15:00:00"/>
    <n v="19.25"/>
    <n v="69.099999999999909"/>
    <n v="103"/>
    <n v="7117.2999999999902"/>
    <n v="166"/>
    <n v="6951.2999999999902"/>
    <s v="Yes"/>
    <n v="5.5752660922453101E-3"/>
    <n v="206951.3"/>
  </r>
  <r>
    <x v="10"/>
    <x v="499"/>
    <x v="0"/>
    <x v="0"/>
    <n v="3433.5"/>
    <n v="3452.75"/>
    <n v="3452.75"/>
    <d v="1899-12-30T11:30:00"/>
    <n v="19.25"/>
    <n v="-19.25"/>
    <n v="103"/>
    <n v="-1982.75"/>
    <n v="164"/>
    <n v="-2146.75"/>
    <s v="No"/>
    <n v="5.6065239551478102E-3"/>
    <n v="197853.25"/>
  </r>
  <r>
    <x v="20"/>
    <x v="500"/>
    <x v="9"/>
    <x v="2"/>
    <n v="1424.8"/>
    <n v="1421.4"/>
    <n v="1421.4"/>
    <d v="1899-12-30T10:15:00"/>
    <n v="3.3999999999998636"/>
    <n v="-3.3999999999998636"/>
    <n v="584"/>
    <n v="-1985.5999999999203"/>
    <n v="383"/>
    <n v="-2368.5999999999203"/>
    <s v="No"/>
    <n v="2.3862998315552098E-3"/>
    <n v="197631.40000000008"/>
  </r>
  <r>
    <x v="20"/>
    <x v="500"/>
    <x v="9"/>
    <x v="3"/>
    <n v="1421.4"/>
    <n v="1424.8"/>
    <n v="1424.8"/>
    <d v="1899-12-30T10:45:00"/>
    <n v="3.3999999999998636"/>
    <n v="-3.3999999999998636"/>
    <n v="584"/>
    <n v="-1985.5999999999203"/>
    <n v="383"/>
    <n v="-2368.5999999999203"/>
    <s v="No"/>
    <n v="2.39200787955527E-3"/>
    <n v="197631.40000000008"/>
  </r>
  <r>
    <x v="0"/>
    <x v="500"/>
    <x v="3"/>
    <x v="1"/>
    <n v="2568"/>
    <n v="2546.85"/>
    <n v="2600.5"/>
    <d v="1899-12-30T15:00:00"/>
    <n v="21.150000000000091"/>
    <n v="32.5"/>
    <n v="94"/>
    <n v="3055"/>
    <n v="112"/>
    <n v="2943"/>
    <s v="Yes"/>
    <n v="8.2359813084112495E-3"/>
    <n v="202943"/>
  </r>
  <r>
    <x v="0"/>
    <x v="500"/>
    <x v="0"/>
    <x v="0"/>
    <n v="2546.85"/>
    <n v="2568"/>
    <n v="2568"/>
    <d v="1899-12-30T10:45:00"/>
    <n v="21.150000000000091"/>
    <n v="-21.150000000000091"/>
    <n v="94"/>
    <n v="-1988.1000000000085"/>
    <n v="111"/>
    <n v="-2099.1000000000085"/>
    <s v="No"/>
    <n v="8.3043759938748202E-3"/>
    <n v="197900.9"/>
  </r>
  <r>
    <x v="8"/>
    <x v="500"/>
    <x v="13"/>
    <x v="1"/>
    <n v="519.54999999999995"/>
    <n v="516.6"/>
    <n v="516.6"/>
    <d v="1899-12-30T14:00:00"/>
    <n v="2.9499999999999318"/>
    <n v="-2.9499999999999318"/>
    <n v="672"/>
    <n v="-1982.3999999999542"/>
    <n v="161"/>
    <n v="-2143.3999999999542"/>
    <s v="No"/>
    <n v="5.6779905687613002E-3"/>
    <n v="197856.60000000003"/>
  </r>
  <r>
    <x v="8"/>
    <x v="500"/>
    <x v="9"/>
    <x v="0"/>
    <n v="516.6"/>
    <n v="519.54999999999995"/>
    <n v="519.54999999999995"/>
    <d v="1899-12-30T12:30:00"/>
    <n v="2.9499999999999318"/>
    <n v="-2.9499999999999318"/>
    <n v="672"/>
    <n v="-1982.3999999999542"/>
    <n v="161"/>
    <n v="-2143.3999999999542"/>
    <s v="No"/>
    <n v="5.7104142469994804E-3"/>
    <n v="197856.60000000003"/>
  </r>
  <r>
    <x v="26"/>
    <x v="500"/>
    <x v="5"/>
    <x v="2"/>
    <n v="226.35"/>
    <n v="225.5"/>
    <n v="225.5"/>
    <d v="1899-12-30T11:00:00"/>
    <n v="0.84999999999999432"/>
    <n v="-0.84999999999999432"/>
    <n v="2290"/>
    <n v="-1946.499999999987"/>
    <n v="238"/>
    <n v="-2184.4999999999873"/>
    <s v="No"/>
    <n v="3.7552462999778801E-3"/>
    <n v="197815.5"/>
  </r>
  <r>
    <x v="26"/>
    <x v="500"/>
    <x v="5"/>
    <x v="3"/>
    <n v="225.5"/>
    <n v="226.35"/>
    <n v="226.35"/>
    <d v="1899-12-30T11:00:00"/>
    <n v="0.84999999999999432"/>
    <n v="-0.84999999999999432"/>
    <n v="2290"/>
    <n v="-1946.499999999987"/>
    <n v="238"/>
    <n v="-2184.4999999999873"/>
    <s v="No"/>
    <n v="3.7694013303769202E-3"/>
    <n v="197815.5"/>
  </r>
  <r>
    <x v="21"/>
    <x v="500"/>
    <x v="0"/>
    <x v="2"/>
    <n v="2092"/>
    <n v="2082.1"/>
    <n v="2088"/>
    <d v="1899-12-30T15:00:00"/>
    <n v="9.9000000000000909"/>
    <n v="-4"/>
    <n v="201"/>
    <n v="-804"/>
    <n v="194"/>
    <n v="-998"/>
    <s v="No"/>
    <n v="4.7323135755258598E-3"/>
    <n v="199002"/>
  </r>
  <r>
    <x v="2"/>
    <x v="500"/>
    <x v="1"/>
    <x v="3"/>
    <n v="1511.75"/>
    <n v="1519.8"/>
    <n v="1519.8"/>
    <d v="1899-12-30T14:00:00"/>
    <n v="8.0499999999999545"/>
    <n v="-8.0499999999999545"/>
    <n v="247"/>
    <n v="-1988.3499999999888"/>
    <n v="173"/>
    <n v="-2161.3499999999885"/>
    <s v="No"/>
    <n v="5.3249545229038901E-3"/>
    <n v="197838.65000000002"/>
  </r>
  <r>
    <x v="2"/>
    <x v="500"/>
    <x v="1"/>
    <x v="2"/>
    <n v="1519.8"/>
    <n v="1511.75"/>
    <n v="1511.75"/>
    <d v="1899-12-30T14:00:00"/>
    <n v="8.0499999999999545"/>
    <n v="-8.0499999999999545"/>
    <n v="247"/>
    <n v="-1988.3499999999888"/>
    <n v="173"/>
    <n v="-2161.3499999999885"/>
    <s v="No"/>
    <n v="5.2967495723121203E-3"/>
    <n v="197838.65000000002"/>
  </r>
  <r>
    <x v="13"/>
    <x v="500"/>
    <x v="9"/>
    <x v="3"/>
    <n v="1235.05"/>
    <n v="1241.7"/>
    <n v="1241.7"/>
    <d v="1899-12-30T12:15:00"/>
    <n v="6.6500000000000909"/>
    <n v="-6.6500000000000909"/>
    <n v="299"/>
    <n v="-1988.3500000000272"/>
    <n v="171"/>
    <n v="-2159.3500000000272"/>
    <s v="No"/>
    <n v="5.3843973928181799E-3"/>
    <n v="197840.64999999997"/>
  </r>
  <r>
    <x v="13"/>
    <x v="500"/>
    <x v="9"/>
    <x v="2"/>
    <n v="1241.7"/>
    <n v="1235.05"/>
    <n v="1235.05"/>
    <d v="1899-12-30T10:15:00"/>
    <n v="6.6500000000000909"/>
    <n v="-6.6500000000000909"/>
    <n v="299"/>
    <n v="-1988.3500000000272"/>
    <n v="171"/>
    <n v="-2159.3500000000272"/>
    <s v="No"/>
    <n v="5.3555609245390101E-3"/>
    <n v="197840.64999999997"/>
  </r>
  <r>
    <x v="6"/>
    <x v="500"/>
    <x v="0"/>
    <x v="0"/>
    <n v="181.75"/>
    <n v="183.15"/>
    <n v="183.15"/>
    <d v="1899-12-30T10:45:00"/>
    <n v="1.4000000000000057"/>
    <n v="-1.4000000000000057"/>
    <n v="1405"/>
    <n v="-1967.000000000008"/>
    <n v="118"/>
    <n v="-2085.0000000000082"/>
    <s v="No"/>
    <n v="7.7028885832187404E-3"/>
    <n v="197915"/>
  </r>
  <r>
    <x v="6"/>
    <x v="500"/>
    <x v="3"/>
    <x v="1"/>
    <n v="183.15"/>
    <n v="181.75"/>
    <n v="181.75"/>
    <d v="1899-12-30T11:00:00"/>
    <n v="1.4000000000000057"/>
    <n v="-1.4000000000000057"/>
    <n v="1405"/>
    <n v="-1967.000000000008"/>
    <n v="118"/>
    <n v="-2085.0000000000082"/>
    <s v="No"/>
    <n v="7.6440076440076801E-3"/>
    <n v="197915"/>
  </r>
  <r>
    <x v="9"/>
    <x v="501"/>
    <x v="0"/>
    <x v="2"/>
    <n v="19900"/>
    <n v="19595"/>
    <n v="20055.3"/>
    <d v="1899-12-30T15:00:00"/>
    <n v="305"/>
    <n v="155.29999999999927"/>
    <n v="6"/>
    <n v="931.79999999999563"/>
    <n v="56"/>
    <n v="875.79999999999563"/>
    <s v="Yes"/>
    <n v="1.53266331658291E-2"/>
    <n v="200875.8"/>
  </r>
  <r>
    <x v="2"/>
    <x v="501"/>
    <x v="6"/>
    <x v="0"/>
    <n v="1478"/>
    <n v="1488"/>
    <n v="1488"/>
    <d v="1899-12-30T14:00:00"/>
    <n v="10"/>
    <n v="-10"/>
    <n v="199"/>
    <n v="-1990"/>
    <n v="136"/>
    <n v="-2126"/>
    <s v="No"/>
    <n v="6.7658998646820002E-3"/>
    <n v="197874"/>
  </r>
  <r>
    <x v="2"/>
    <x v="501"/>
    <x v="1"/>
    <x v="1"/>
    <n v="1488"/>
    <n v="1478"/>
    <n v="1504.1"/>
    <d v="1899-12-30T15:00:00"/>
    <n v="10"/>
    <n v="16.099999999999909"/>
    <n v="199"/>
    <n v="3203.8999999999819"/>
    <n v="137"/>
    <n v="3066.8999999999819"/>
    <s v="Yes"/>
    <n v="6.7204301075268801E-3"/>
    <n v="203066.9"/>
  </r>
  <r>
    <x v="6"/>
    <x v="501"/>
    <x v="2"/>
    <x v="2"/>
    <n v="182.7"/>
    <n v="179.65"/>
    <n v="179.65"/>
    <d v="1899-12-30T11:45:00"/>
    <n v="3.0499999999999829"/>
    <n v="-3.0499999999999829"/>
    <n v="650"/>
    <n v="-1982.4999999999889"/>
    <n v="55"/>
    <n v="-2037.4999999999889"/>
    <s v="No"/>
    <n v="1.6694033935413199E-2"/>
    <n v="197962.5"/>
  </r>
  <r>
    <x v="6"/>
    <x v="501"/>
    <x v="2"/>
    <x v="3"/>
    <n v="179.65"/>
    <n v="182.7"/>
    <n v="180"/>
    <d v="1899-12-30T15:00:00"/>
    <n v="3.0499999999999829"/>
    <n v="-0.34999999999999432"/>
    <n v="650"/>
    <n v="-227.49999999999631"/>
    <n v="54"/>
    <n v="-281.49999999999631"/>
    <s v="No"/>
    <n v="1.69774561647647E-2"/>
    <n v="199718.5"/>
  </r>
  <r>
    <x v="0"/>
    <x v="502"/>
    <x v="3"/>
    <x v="2"/>
    <n v="2688"/>
    <n v="2672.5"/>
    <n v="2707"/>
    <d v="1899-12-30T15:00:00"/>
    <n v="15.5"/>
    <n v="19"/>
    <n v="128"/>
    <n v="2432"/>
    <n v="159"/>
    <n v="2273"/>
    <s v="Yes"/>
    <n v="5.7663690476190497E-3"/>
    <n v="202273"/>
  </r>
  <r>
    <x v="8"/>
    <x v="502"/>
    <x v="0"/>
    <x v="0"/>
    <n v="505.3"/>
    <n v="508.8"/>
    <n v="508.8"/>
    <d v="1899-12-30T12:00:00"/>
    <n v="3.5"/>
    <n v="-3.5"/>
    <n v="567"/>
    <n v="-1984.5"/>
    <n v="133"/>
    <n v="-2117.5"/>
    <s v="No"/>
    <n v="6.9265782703344598E-3"/>
    <n v="197882.5"/>
  </r>
  <r>
    <x v="8"/>
    <x v="502"/>
    <x v="14"/>
    <x v="1"/>
    <n v="508.8"/>
    <n v="505.3"/>
    <n v="505.3"/>
    <d v="1899-12-30T12:15:00"/>
    <n v="3.5"/>
    <n v="-3.5"/>
    <n v="567"/>
    <n v="-1984.5"/>
    <n v="133"/>
    <n v="-2117.5"/>
    <s v="No"/>
    <n v="6.8789308176100596E-3"/>
    <n v="197882.5"/>
  </r>
  <r>
    <x v="22"/>
    <x v="502"/>
    <x v="9"/>
    <x v="0"/>
    <n v="328.3"/>
    <n v="331.45"/>
    <n v="331.45"/>
    <d v="1899-12-30T11:15:00"/>
    <n v="3.1499999999999773"/>
    <n v="-3.1499999999999773"/>
    <n v="630"/>
    <n v="-1984.4999999999857"/>
    <n v="96"/>
    <n v="-2080.4999999999854"/>
    <s v="No"/>
    <n v="9.5948827292110205E-3"/>
    <n v="197919.5"/>
  </r>
  <r>
    <x v="22"/>
    <x v="502"/>
    <x v="7"/>
    <x v="1"/>
    <n v="331.45"/>
    <n v="328.3"/>
    <n v="328.3"/>
    <d v="1899-12-30T14:30:00"/>
    <n v="3.1499999999999773"/>
    <n v="-3.1499999999999773"/>
    <n v="630"/>
    <n v="-1984.4999999999857"/>
    <n v="96"/>
    <n v="-2080.4999999999854"/>
    <s v="No"/>
    <n v="9.5036958817317201E-3"/>
    <n v="197919.5"/>
  </r>
  <r>
    <x v="2"/>
    <x v="502"/>
    <x v="3"/>
    <x v="2"/>
    <n v="1528.75"/>
    <n v="1513"/>
    <n v="1544.7"/>
    <d v="1899-12-30T15:00:00"/>
    <n v="15.75"/>
    <n v="15.950000000000045"/>
    <n v="126"/>
    <n v="2009.7000000000057"/>
    <n v="90"/>
    <n v="1919.7000000000057"/>
    <s v="Yes"/>
    <n v="1.03025347506132E-2"/>
    <n v="201919.7"/>
  </r>
  <r>
    <x v="0"/>
    <x v="503"/>
    <x v="6"/>
    <x v="2"/>
    <n v="2740"/>
    <n v="2720.25"/>
    <n v="2768"/>
    <d v="1899-12-30T15:00:00"/>
    <n v="19.75"/>
    <n v="28"/>
    <n v="101"/>
    <n v="2828"/>
    <n v="128"/>
    <n v="2700"/>
    <s v="Yes"/>
    <n v="7.2080291970802899E-3"/>
    <n v="202700"/>
  </r>
  <r>
    <x v="26"/>
    <x v="503"/>
    <x v="5"/>
    <x v="2"/>
    <n v="217.9"/>
    <n v="216.85"/>
    <n v="220"/>
    <d v="1899-12-30T15:00:00"/>
    <n v="1.0500000000000114"/>
    <n v="2.0999999999999943"/>
    <n v="1863"/>
    <n v="3912.2999999999893"/>
    <n v="188"/>
    <n v="3724.2999999999893"/>
    <s v="Yes"/>
    <n v="4.8187241854061999E-3"/>
    <n v="203724.3"/>
  </r>
  <r>
    <x v="9"/>
    <x v="503"/>
    <x v="14"/>
    <x v="2"/>
    <n v="20716.8"/>
    <n v="20555.2"/>
    <n v="21136.9"/>
    <d v="1899-12-30T15:00:00"/>
    <n v="161.59999999999854"/>
    <n v="420.10000000000218"/>
    <n v="12"/>
    <n v="5041.2000000000262"/>
    <n v="116"/>
    <n v="4925.2000000000262"/>
    <s v="Yes"/>
    <n v="7.8004324992276101E-3"/>
    <n v="204925.2"/>
  </r>
  <r>
    <x v="22"/>
    <x v="503"/>
    <x v="9"/>
    <x v="2"/>
    <n v="338"/>
    <n v="334.2"/>
    <n v="334.2"/>
    <d v="1899-12-30T10:15:00"/>
    <n v="3.8000000000000114"/>
    <n v="-3.8000000000000114"/>
    <n v="523"/>
    <n v="-1987.400000000006"/>
    <n v="81"/>
    <n v="-2068.400000000006"/>
    <s v="No"/>
    <n v="1.1242603550295899E-2"/>
    <n v="197931.6"/>
  </r>
  <r>
    <x v="22"/>
    <x v="503"/>
    <x v="9"/>
    <x v="3"/>
    <n v="334.2"/>
    <n v="338"/>
    <n v="338"/>
    <d v="1899-12-30T12:00:00"/>
    <n v="3.8000000000000114"/>
    <n v="-3.8000000000000114"/>
    <n v="523"/>
    <n v="-1987.400000000006"/>
    <n v="81"/>
    <n v="-2068.400000000006"/>
    <s v="No"/>
    <n v="1.13704368641532E-2"/>
    <n v="197931.6"/>
  </r>
  <r>
    <x v="21"/>
    <x v="503"/>
    <x v="1"/>
    <x v="3"/>
    <n v="2118.6999999999998"/>
    <n v="2125"/>
    <n v="2121"/>
    <d v="1899-12-30T15:00:00"/>
    <n v="6.3000000000001819"/>
    <n v="-2.3000000000001819"/>
    <n v="316"/>
    <n v="-726.80000000005748"/>
    <n v="309"/>
    <n v="-1035.8000000000575"/>
    <s v="No"/>
    <n v="2.97352149903251E-3"/>
    <n v="198964.19999999995"/>
  </r>
  <r>
    <x v="21"/>
    <x v="503"/>
    <x v="1"/>
    <x v="2"/>
    <n v="2125"/>
    <n v="2118.6999999999998"/>
    <n v="2118.6999999999998"/>
    <d v="1899-12-30T14:00:00"/>
    <n v="6.3000000000001819"/>
    <n v="-6.3000000000001819"/>
    <n v="316"/>
    <n v="-1990.8000000000575"/>
    <n v="309"/>
    <n v="-2299.8000000000575"/>
    <s v="No"/>
    <n v="2.9647058823530298E-3"/>
    <n v="197700.19999999995"/>
  </r>
  <r>
    <x v="36"/>
    <x v="503"/>
    <x v="5"/>
    <x v="2"/>
    <n v="1287"/>
    <n v="1283.3"/>
    <n v="1283.3"/>
    <d v="1899-12-30T11:00:00"/>
    <n v="3.7000000000000455"/>
    <n v="-3.7000000000000455"/>
    <n v="537"/>
    <n v="-1986.9000000000244"/>
    <n v="318"/>
    <n v="-2304.9000000000242"/>
    <s v="No"/>
    <n v="2.87490287490291E-3"/>
    <n v="197695.09999999998"/>
  </r>
  <r>
    <x v="36"/>
    <x v="503"/>
    <x v="5"/>
    <x v="3"/>
    <n v="1283.3"/>
    <n v="1287"/>
    <n v="1280.5"/>
    <d v="1899-12-30T15:00:00"/>
    <n v="3.7000000000000455"/>
    <n v="2.7999999999999545"/>
    <n v="537"/>
    <n v="1503.5999999999756"/>
    <n v="317"/>
    <n v="1186.5999999999756"/>
    <s v="Yes"/>
    <n v="2.88319177121487E-3"/>
    <n v="201186.59999999998"/>
  </r>
  <r>
    <x v="39"/>
    <x v="503"/>
    <x v="8"/>
    <x v="2"/>
    <n v="187.45"/>
    <n v="185.65"/>
    <n v="186.7"/>
    <d v="1899-12-30T15:00:00"/>
    <n v="1.7999999999999829"/>
    <n v="-0.75"/>
    <n v="1097"/>
    <n v="-822.75"/>
    <n v="95"/>
    <n v="-917.75"/>
    <s v="No"/>
    <n v="9.6025606828486695E-3"/>
    <n v="199082.25"/>
  </r>
  <r>
    <x v="15"/>
    <x v="503"/>
    <x v="5"/>
    <x v="2"/>
    <n v="798.95"/>
    <n v="792.5"/>
    <n v="811.05"/>
    <d v="1899-12-30T15:00:00"/>
    <n v="6.4500000000000455"/>
    <n v="12.099999999999909"/>
    <n v="308"/>
    <n v="3726.799999999972"/>
    <n v="115"/>
    <n v="3611.799999999972"/>
    <s v="Yes"/>
    <n v="8.0730959384192301E-3"/>
    <n v="203611.79999999996"/>
  </r>
  <r>
    <x v="29"/>
    <x v="504"/>
    <x v="0"/>
    <x v="2"/>
    <n v="311.7"/>
    <n v="306.8"/>
    <n v="311.05"/>
    <d v="1899-12-30T15:00:00"/>
    <n v="4.8999999999999773"/>
    <n v="-0.64999999999997726"/>
    <n v="406"/>
    <n v="-263.89999999999077"/>
    <n v="59"/>
    <n v="-322.89999999999077"/>
    <s v="No"/>
    <n v="1.5720243824189899E-2"/>
    <n v="199677.1"/>
  </r>
  <r>
    <x v="38"/>
    <x v="504"/>
    <x v="9"/>
    <x v="2"/>
    <n v="341.95"/>
    <n v="340.5"/>
    <n v="340.5"/>
    <d v="1899-12-30T10:15:00"/>
    <n v="1.4499999999999886"/>
    <n v="-1.4499999999999886"/>
    <n v="1357"/>
    <n v="-1967.6499999999846"/>
    <n v="213"/>
    <n v="-2180.6499999999846"/>
    <s v="No"/>
    <n v="4.24038602134812E-3"/>
    <n v="197819.35"/>
  </r>
  <r>
    <x v="38"/>
    <x v="504"/>
    <x v="9"/>
    <x v="3"/>
    <n v="340.5"/>
    <n v="341.95"/>
    <n v="341.95"/>
    <d v="1899-12-30T10:15:00"/>
    <n v="1.4499999999999886"/>
    <n v="-1.4499999999999886"/>
    <n v="1357"/>
    <n v="-1967.6499999999846"/>
    <n v="213"/>
    <n v="-2180.6499999999846"/>
    <s v="No"/>
    <n v="4.2584434654918896E-3"/>
    <n v="197819.35"/>
  </r>
  <r>
    <x v="20"/>
    <x v="505"/>
    <x v="0"/>
    <x v="0"/>
    <n v="1467.1"/>
    <n v="1470.9"/>
    <n v="1447.7"/>
    <d v="1899-12-30T15:00:00"/>
    <n v="3.8000000000001819"/>
    <n v="19.399999999999864"/>
    <n v="523"/>
    <n v="10146.199999999928"/>
    <n v="351"/>
    <n v="9795.199999999928"/>
    <s v="Yes"/>
    <n v="2.5901438211438799E-3"/>
    <n v="209795.19999999992"/>
  </r>
  <r>
    <x v="1"/>
    <x v="505"/>
    <x v="0"/>
    <x v="0"/>
    <n v="1831"/>
    <n v="1839.3"/>
    <n v="1819.05"/>
    <d v="1899-12-30T15:00:00"/>
    <n v="8.2999999999999545"/>
    <n v="11.950000000000045"/>
    <n v="240"/>
    <n v="2868.0000000000109"/>
    <n v="202"/>
    <n v="2666.0000000000109"/>
    <s v="Yes"/>
    <n v="4.5330420535226396E-3"/>
    <n v="202666"/>
  </r>
  <r>
    <x v="4"/>
    <x v="505"/>
    <x v="0"/>
    <x v="0"/>
    <n v="354"/>
    <n v="355.5"/>
    <n v="355.5"/>
    <d v="1899-12-30T14:15:00"/>
    <n v="1.5"/>
    <n v="-1.5"/>
    <n v="1313"/>
    <n v="-1969.5"/>
    <n v="215"/>
    <n v="-2184.5"/>
    <s v="No"/>
    <n v="4.2372881355932203E-3"/>
    <n v="197815.5"/>
  </r>
  <r>
    <x v="4"/>
    <x v="505"/>
    <x v="12"/>
    <x v="1"/>
    <n v="355.5"/>
    <n v="354"/>
    <n v="355.05"/>
    <d v="1899-12-30T15:00:00"/>
    <n v="1.5"/>
    <n v="-0.44999999999998863"/>
    <n v="1313"/>
    <n v="-590.84999999998513"/>
    <n v="215"/>
    <n v="-805.84999999998513"/>
    <s v="No"/>
    <n v="4.2194092827004199E-3"/>
    <n v="199194.15000000002"/>
  </r>
  <r>
    <x v="31"/>
    <x v="505"/>
    <x v="7"/>
    <x v="1"/>
    <n v="279.60000000000002"/>
    <n v="278.35000000000002"/>
    <n v="278.35000000000002"/>
    <d v="1899-12-30T12:15:00"/>
    <n v="1.25"/>
    <n v="-1.25"/>
    <n v="1571"/>
    <n v="-1963.75"/>
    <n v="202"/>
    <n v="-2165.75"/>
    <s v="No"/>
    <n v="4.47067238912732E-3"/>
    <n v="197834.25"/>
  </r>
  <r>
    <x v="31"/>
    <x v="505"/>
    <x v="3"/>
    <x v="0"/>
    <n v="278.35000000000002"/>
    <n v="279.60000000000002"/>
    <n v="279.60000000000002"/>
    <d v="1899-12-30T11:15:00"/>
    <n v="1.25"/>
    <n v="-1.25"/>
    <n v="1571"/>
    <n v="-1963.75"/>
    <n v="202"/>
    <n v="-2165.75"/>
    <s v="No"/>
    <n v="4.4907490569427002E-3"/>
    <n v="197834.25"/>
  </r>
  <r>
    <x v="16"/>
    <x v="506"/>
    <x v="10"/>
    <x v="1"/>
    <n v="325.75"/>
    <n v="322.05"/>
    <n v="329"/>
    <d v="1899-12-30T15:00:00"/>
    <n v="3.6999999999999886"/>
    <n v="3.25"/>
    <n v="537"/>
    <n v="1745.25"/>
    <n v="81"/>
    <n v="1664.25"/>
    <s v="Yes"/>
    <n v="1.1358403683806599E-2"/>
    <n v="201664.25"/>
  </r>
  <r>
    <x v="16"/>
    <x v="506"/>
    <x v="3"/>
    <x v="0"/>
    <n v="322.05"/>
    <n v="325.75"/>
    <n v="325.75"/>
    <d v="1899-12-30T12:15:00"/>
    <n v="3.6999999999999886"/>
    <n v="-3.6999999999999886"/>
    <n v="537"/>
    <n v="-1986.899999999994"/>
    <n v="81"/>
    <n v="-2067.8999999999942"/>
    <s v="No"/>
    <n v="1.14888992392485E-2"/>
    <n v="197932.1"/>
  </r>
  <r>
    <x v="0"/>
    <x v="506"/>
    <x v="0"/>
    <x v="2"/>
    <n v="2867.55"/>
    <n v="2823.9"/>
    <n v="2852.95"/>
    <d v="1899-12-30T15:00:00"/>
    <n v="43.650000000000091"/>
    <n v="-14.600000000000364"/>
    <n v="45"/>
    <n v="-657.00000000001637"/>
    <n v="60"/>
    <n v="-717.00000000001637"/>
    <s v="No"/>
    <n v="1.52220536695088E-2"/>
    <n v="199282.99999999997"/>
  </r>
  <r>
    <x v="38"/>
    <x v="506"/>
    <x v="7"/>
    <x v="3"/>
    <n v="332.15"/>
    <n v="336.15"/>
    <n v="336.15"/>
    <d v="1899-12-30T11:45:00"/>
    <n v="4"/>
    <n v="-4"/>
    <n v="497"/>
    <n v="-1988"/>
    <n v="77"/>
    <n v="-2065"/>
    <s v="No"/>
    <n v="1.2042751768779201E-2"/>
    <n v="197935"/>
  </r>
  <r>
    <x v="38"/>
    <x v="506"/>
    <x v="7"/>
    <x v="2"/>
    <n v="336.15"/>
    <n v="332.15"/>
    <n v="332.15"/>
    <d v="1899-12-30T11:15:00"/>
    <n v="4"/>
    <n v="-4"/>
    <n v="497"/>
    <n v="-1988"/>
    <n v="77"/>
    <n v="-2065"/>
    <s v="No"/>
    <n v="1.1899449650453701E-2"/>
    <n v="197935"/>
  </r>
  <r>
    <x v="11"/>
    <x v="506"/>
    <x v="6"/>
    <x v="0"/>
    <n v="1227.3"/>
    <n v="1236.5"/>
    <n v="1236.5"/>
    <d v="1899-12-30T11:00:00"/>
    <n v="9.2000000000000455"/>
    <n v="-9.2000000000000455"/>
    <n v="216"/>
    <n v="-1987.2000000000098"/>
    <n v="123"/>
    <n v="-2110.2000000000098"/>
    <s v="No"/>
    <n v="7.4961297156359904E-3"/>
    <n v="197889.8"/>
  </r>
  <r>
    <x v="11"/>
    <x v="506"/>
    <x v="5"/>
    <x v="1"/>
    <n v="1236.5"/>
    <n v="1227.3"/>
    <n v="1246.2"/>
    <d v="1899-12-30T15:00:00"/>
    <n v="9.2000000000000455"/>
    <n v="9.7000000000000455"/>
    <n v="216"/>
    <n v="2095.2000000000098"/>
    <n v="124"/>
    <n v="1971.2000000000098"/>
    <s v="Yes"/>
    <n v="7.4403558431055802E-3"/>
    <n v="201971.20000000001"/>
  </r>
  <r>
    <x v="13"/>
    <x v="506"/>
    <x v="6"/>
    <x v="0"/>
    <n v="1260.5999999999999"/>
    <n v="1268.8499999999999"/>
    <n v="1254"/>
    <d v="1899-12-30T15:00:00"/>
    <n v="8.25"/>
    <n v="6.5999999999999091"/>
    <n v="241"/>
    <n v="1590.5999999999781"/>
    <n v="140"/>
    <n v="1450.5999999999781"/>
    <s v="Yes"/>
    <n v="6.5445026178010497E-3"/>
    <n v="201450.59999999998"/>
  </r>
  <r>
    <x v="37"/>
    <x v="506"/>
    <x v="0"/>
    <x v="0"/>
    <n v="282.5"/>
    <n v="283.64999999999998"/>
    <n v="280.39999999999998"/>
    <d v="1899-12-30T15:00:00"/>
    <n v="1.1499999999999773"/>
    <n v="2.1000000000000227"/>
    <n v="1705"/>
    <n v="3580.5000000000387"/>
    <n v="221"/>
    <n v="3359.5000000000387"/>
    <s v="Yes"/>
    <n v="4.0707964601769103E-3"/>
    <n v="203359.50000000003"/>
  </r>
  <r>
    <x v="10"/>
    <x v="506"/>
    <x v="7"/>
    <x v="0"/>
    <n v="3491"/>
    <n v="3511.75"/>
    <n v="3444.9"/>
    <d v="1899-12-30T15:00:00"/>
    <n v="20.75"/>
    <n v="46.099999999999909"/>
    <n v="96"/>
    <n v="4425.5999999999913"/>
    <n v="154"/>
    <n v="4271.5999999999913"/>
    <s v="Yes"/>
    <n v="5.9438556287596698E-3"/>
    <n v="204271.59999999998"/>
  </r>
  <r>
    <x v="25"/>
    <x v="507"/>
    <x v="0"/>
    <x v="0"/>
    <n v="1061.4000000000001"/>
    <n v="1066.95"/>
    <n v="1066.95"/>
    <d v="1899-12-30T15:15:00"/>
    <n v="5.5499999999999545"/>
    <n v="-5.5499999999999545"/>
    <n v="358"/>
    <n v="-1986.8999999999837"/>
    <n v="176"/>
    <n v="-2162.8999999999837"/>
    <s v="No"/>
    <n v="5.2289429055963404E-3"/>
    <n v="197837.1"/>
  </r>
  <r>
    <x v="17"/>
    <x v="507"/>
    <x v="5"/>
    <x v="1"/>
    <n v="2849.7"/>
    <n v="2832"/>
    <n v="2832"/>
    <d v="1899-12-30T14:30:00"/>
    <n v="17.699999999999818"/>
    <n v="-17.699999999999818"/>
    <n v="112"/>
    <n v="-1982.3999999999796"/>
    <n v="147"/>
    <n v="-2129.3999999999796"/>
    <s v="No"/>
    <n v="6.2111801242235396E-3"/>
    <n v="197870.60000000003"/>
  </r>
  <r>
    <x v="17"/>
    <x v="507"/>
    <x v="0"/>
    <x v="0"/>
    <n v="2832"/>
    <n v="2849.7"/>
    <n v="2849.7"/>
    <d v="1899-12-30T11:00:00"/>
    <n v="17.699999999999818"/>
    <n v="-17.699999999999818"/>
    <n v="112"/>
    <n v="-1982.3999999999796"/>
    <n v="147"/>
    <n v="-2129.3999999999796"/>
    <s v="No"/>
    <n v="6.2499999999999396E-3"/>
    <n v="197870.60000000003"/>
  </r>
  <r>
    <x v="6"/>
    <x v="507"/>
    <x v="0"/>
    <x v="0"/>
    <n v="151.1"/>
    <n v="153.44999999999999"/>
    <n v="153.44999999999999"/>
    <d v="1899-12-30T13:00:00"/>
    <n v="2.3499999999999943"/>
    <n v="-2.3499999999999943"/>
    <n v="842"/>
    <n v="-1978.6999999999953"/>
    <n v="59"/>
    <n v="-2037.6999999999953"/>
    <s v="No"/>
    <n v="1.5552614162806001E-2"/>
    <n v="197962.30000000002"/>
  </r>
  <r>
    <x v="6"/>
    <x v="507"/>
    <x v="15"/>
    <x v="1"/>
    <n v="153.44999999999999"/>
    <n v="151.1"/>
    <n v="151.1"/>
    <d v="1899-12-30T15:00:00"/>
    <n v="2.3499999999999943"/>
    <n v="-2.3499999999999943"/>
    <n v="842"/>
    <n v="-1978.6999999999953"/>
    <n v="59"/>
    <n v="-2037.6999999999953"/>
    <s v="No"/>
    <n v="1.53144346692733E-2"/>
    <n v="197962.30000000002"/>
  </r>
  <r>
    <x v="16"/>
    <x v="508"/>
    <x v="0"/>
    <x v="2"/>
    <n v="337.15"/>
    <n v="332"/>
    <n v="341.75"/>
    <d v="1899-12-30T15:00:00"/>
    <n v="5.1499999999999773"/>
    <n v="4.6000000000000227"/>
    <n v="386"/>
    <n v="1775.6000000000088"/>
    <n v="61"/>
    <n v="1714.6000000000088"/>
    <s v="Yes"/>
    <n v="1.52751001038113E-2"/>
    <n v="201714.6"/>
  </r>
  <r>
    <x v="3"/>
    <x v="508"/>
    <x v="10"/>
    <x v="2"/>
    <n v="705.25"/>
    <n v="703.65"/>
    <n v="703.65"/>
    <d v="1899-12-30T12:15:00"/>
    <n v="1.6000000000000227"/>
    <n v="-1.6000000000000227"/>
    <n v="1232"/>
    <n v="-1971.200000000028"/>
    <n v="400"/>
    <n v="-2371.200000000028"/>
    <s v="No"/>
    <n v="2.2686990428926199E-3"/>
    <n v="197628.79999999996"/>
  </r>
  <r>
    <x v="3"/>
    <x v="508"/>
    <x v="10"/>
    <x v="3"/>
    <n v="703.65"/>
    <n v="705.25"/>
    <n v="705.25"/>
    <d v="1899-12-30T12:15:00"/>
    <n v="1.6000000000000227"/>
    <n v="-1.6000000000000227"/>
    <n v="1232"/>
    <n v="-1971.200000000028"/>
    <n v="400"/>
    <n v="-2371.200000000028"/>
    <s v="No"/>
    <n v="2.27385774177506E-3"/>
    <n v="197628.79999999996"/>
  </r>
  <r>
    <x v="12"/>
    <x v="508"/>
    <x v="0"/>
    <x v="0"/>
    <n v="132.69999999999999"/>
    <n v="133.4"/>
    <n v="131.05000000000001"/>
    <d v="1899-12-30T15:00:00"/>
    <n v="0.70000000000001705"/>
    <n v="1.6499999999999773"/>
    <n v="2766"/>
    <n v="4563.8999999999369"/>
    <n v="168"/>
    <n v="4395.8999999999369"/>
    <s v="Yes"/>
    <n v="5.2750565184628301E-3"/>
    <n v="204395.89999999994"/>
  </r>
  <r>
    <x v="33"/>
    <x v="508"/>
    <x v="14"/>
    <x v="1"/>
    <n v="138.75"/>
    <n v="137.6"/>
    <n v="137.6"/>
    <d v="1899-12-30T12:45:00"/>
    <n v="1.1500000000000057"/>
    <n v="-1.1500000000000057"/>
    <n v="1705"/>
    <n v="-1960.7500000000098"/>
    <n v="109"/>
    <n v="-2069.75000000001"/>
    <s v="No"/>
    <n v="8.2882882882883303E-3"/>
    <n v="197930.25"/>
  </r>
  <r>
    <x v="33"/>
    <x v="508"/>
    <x v="0"/>
    <x v="0"/>
    <n v="137.6"/>
    <n v="138.75"/>
    <n v="138.75"/>
    <d v="1899-12-30T12:00:00"/>
    <n v="1.1500000000000057"/>
    <n v="-1.1500000000000057"/>
    <n v="1705"/>
    <n v="-1960.7500000000098"/>
    <n v="109"/>
    <n v="-2069.75000000001"/>
    <s v="No"/>
    <n v="8.3575581395349194E-3"/>
    <n v="197930.25"/>
  </r>
  <r>
    <x v="32"/>
    <x v="508"/>
    <x v="0"/>
    <x v="0"/>
    <n v="444.5"/>
    <n v="449.35"/>
    <n v="431.95"/>
    <d v="1899-12-30T15:00:00"/>
    <n v="4.8500000000000227"/>
    <n v="12.550000000000011"/>
    <n v="410"/>
    <n v="5145.5000000000045"/>
    <n v="83"/>
    <n v="5062.5000000000045"/>
    <s v="Yes"/>
    <n v="1.0911136107986601E-2"/>
    <n v="205062.5"/>
  </r>
  <r>
    <x v="16"/>
    <x v="509"/>
    <x v="0"/>
    <x v="2"/>
    <n v="346.5"/>
    <n v="343.2"/>
    <n v="349.65"/>
    <d v="1899-12-30T15:00:00"/>
    <n v="3.3000000000000114"/>
    <n v="3.1499999999999773"/>
    <n v="601"/>
    <n v="1893.1499999999864"/>
    <n v="97"/>
    <n v="1796.1499999999864"/>
    <s v="Yes"/>
    <n v="9.5238095238095594E-3"/>
    <n v="201796.15"/>
  </r>
  <r>
    <x v="3"/>
    <x v="509"/>
    <x v="3"/>
    <x v="1"/>
    <n v="699.55"/>
    <n v="693.8"/>
    <n v="693.8"/>
    <d v="1899-12-30T13:30:00"/>
    <n v="5.75"/>
    <n v="-5.75"/>
    <n v="346"/>
    <n v="-1989.5"/>
    <n v="111"/>
    <n v="-2100.5"/>
    <s v="No"/>
    <n v="8.2195697233936101E-3"/>
    <n v="197899.5"/>
  </r>
  <r>
    <x v="3"/>
    <x v="509"/>
    <x v="0"/>
    <x v="0"/>
    <n v="693.8"/>
    <n v="699.55"/>
    <n v="699.55"/>
    <d v="1899-12-30T10:45:00"/>
    <n v="5.75"/>
    <n v="-5.75"/>
    <n v="346"/>
    <n v="-1989.5"/>
    <n v="111"/>
    <n v="-2100.5"/>
    <s v="No"/>
    <n v="8.2876909772268692E-3"/>
    <n v="197899.5"/>
  </r>
  <r>
    <x v="34"/>
    <x v="509"/>
    <x v="0"/>
    <x v="0"/>
    <n v="195.75"/>
    <n v="197.7"/>
    <n v="191.55"/>
    <d v="1899-12-30T15:00:00"/>
    <n v="1.9499999999999886"/>
    <n v="4.1999999999999886"/>
    <n v="1013"/>
    <n v="4254.5999999999885"/>
    <n v="91"/>
    <n v="4163.5999999999885"/>
    <s v="Yes"/>
    <n v="9.9616858237547307E-3"/>
    <n v="204163.59999999998"/>
  </r>
  <r>
    <x v="13"/>
    <x v="509"/>
    <x v="0"/>
    <x v="0"/>
    <n v="1222.8"/>
    <n v="1234.45"/>
    <n v="1222.2"/>
    <d v="1899-12-30T15:00:00"/>
    <n v="11.650000000000091"/>
    <n v="0.59999999999990905"/>
    <n v="171"/>
    <n v="102.59999999998445"/>
    <n v="97"/>
    <n v="5.5999999999844476"/>
    <s v="Yes"/>
    <n v="9.5273143604842105E-3"/>
    <n v="200005.59999999998"/>
  </r>
  <r>
    <x v="35"/>
    <x v="509"/>
    <x v="1"/>
    <x v="1"/>
    <n v="483.75"/>
    <n v="480.3"/>
    <n v="480.3"/>
    <d v="1899-12-30T14:00:00"/>
    <n v="3.4499999999999886"/>
    <n v="-3.4499999999999886"/>
    <n v="575"/>
    <n v="-1983.7499999999934"/>
    <n v="128"/>
    <n v="-2111.7499999999936"/>
    <s v="No"/>
    <n v="7.1317829457364099E-3"/>
    <n v="197888.25"/>
  </r>
  <r>
    <x v="35"/>
    <x v="509"/>
    <x v="0"/>
    <x v="0"/>
    <n v="480.3"/>
    <n v="483.75"/>
    <n v="483.75"/>
    <d v="1899-12-30T14:00:00"/>
    <n v="3.4499999999999886"/>
    <n v="-3.4499999999999886"/>
    <n v="575"/>
    <n v="-1983.7499999999934"/>
    <n v="128"/>
    <n v="-2111.7499999999936"/>
    <s v="No"/>
    <n v="7.1830106183635003E-3"/>
    <n v="197888.25"/>
  </r>
  <r>
    <x v="30"/>
    <x v="509"/>
    <x v="13"/>
    <x v="3"/>
    <n v="375.5"/>
    <n v="377.35"/>
    <n v="377.35"/>
    <d v="1899-12-30T13:15:00"/>
    <n v="1.8500000000000227"/>
    <n v="-1.8500000000000227"/>
    <n v="1067"/>
    <n v="-1973.9500000000244"/>
    <n v="185"/>
    <n v="-2158.9500000000244"/>
    <s v="No"/>
    <n v="4.9267643142477304E-3"/>
    <n v="197841.05"/>
  </r>
  <r>
    <x v="30"/>
    <x v="509"/>
    <x v="13"/>
    <x v="2"/>
    <n v="377.35"/>
    <n v="375.5"/>
    <n v="375.5"/>
    <d v="1899-12-30T12:30:00"/>
    <n v="1.8500000000000227"/>
    <n v="-1.8500000000000227"/>
    <n v="1067"/>
    <n v="-1973.9500000000244"/>
    <n v="185"/>
    <n v="-2158.9500000000244"/>
    <s v="No"/>
    <n v="4.9026103087320104E-3"/>
    <n v="197841.05"/>
  </r>
  <r>
    <x v="21"/>
    <x v="510"/>
    <x v="17"/>
    <x v="1"/>
    <n v="2094.5"/>
    <n v="2088.6"/>
    <n v="2088.6"/>
    <d v="1899-12-30T13:45:00"/>
    <n v="5.9000000000000909"/>
    <n v="-5.9000000000000909"/>
    <n v="337"/>
    <n v="-1988.3000000000306"/>
    <n v="325"/>
    <n v="-2313.3000000000306"/>
    <s v="No"/>
    <n v="2.8169014084507499E-3"/>
    <n v="197686.69999999998"/>
  </r>
  <r>
    <x v="21"/>
    <x v="510"/>
    <x v="9"/>
    <x v="0"/>
    <n v="2088.6"/>
    <n v="2094.5"/>
    <n v="2094.5"/>
    <d v="1899-12-30T13:45:00"/>
    <n v="5.9000000000000909"/>
    <n v="-5.9000000000000909"/>
    <n v="337"/>
    <n v="-1988.3000000000306"/>
    <n v="325"/>
    <n v="-2313.3000000000306"/>
    <s v="No"/>
    <n v="2.8248587570621898E-3"/>
    <n v="197686.69999999998"/>
  </r>
  <r>
    <x v="1"/>
    <x v="510"/>
    <x v="6"/>
    <x v="0"/>
    <n v="1763.1"/>
    <n v="1774.65"/>
    <n v="1774.65"/>
    <d v="1899-12-30T15:00:00"/>
    <n v="11.550000000000182"/>
    <n v="-11.550000000000182"/>
    <n v="172"/>
    <n v="-1986.6000000000313"/>
    <n v="140"/>
    <n v="-2126.6000000000313"/>
    <s v="No"/>
    <n v="6.5509613748512196E-3"/>
    <n v="197873.39999999997"/>
  </r>
  <r>
    <x v="4"/>
    <x v="510"/>
    <x v="5"/>
    <x v="2"/>
    <n v="345.95"/>
    <n v="344.5"/>
    <n v="344.5"/>
    <d v="1899-12-30T11:00:00"/>
    <n v="1.4499999999999886"/>
    <n v="-1.4499999999999886"/>
    <n v="1357"/>
    <n v="-1967.6499999999846"/>
    <n v="216"/>
    <n v="-2183.6499999999846"/>
    <s v="No"/>
    <n v="4.1913571325335698E-3"/>
    <n v="197816.35"/>
  </r>
  <r>
    <x v="4"/>
    <x v="510"/>
    <x v="5"/>
    <x v="3"/>
    <n v="344.5"/>
    <n v="345.95"/>
    <n v="345.95"/>
    <d v="1899-12-30T14:00:00"/>
    <n v="1.4499999999999886"/>
    <n v="-1.4499999999999886"/>
    <n v="1357"/>
    <n v="-1967.6499999999846"/>
    <n v="216"/>
    <n v="-2183.6499999999846"/>
    <s v="No"/>
    <n v="4.20899854862116E-3"/>
    <n v="197816.35"/>
  </r>
  <r>
    <x v="33"/>
    <x v="510"/>
    <x v="3"/>
    <x v="3"/>
    <n v="138.15"/>
    <n v="140.25"/>
    <n v="134.75"/>
    <d v="1899-12-30T15:00:00"/>
    <n v="2.0999999999999943"/>
    <n v="3.4000000000000057"/>
    <n v="942"/>
    <n v="3202.8000000000052"/>
    <n v="60"/>
    <n v="3142.8000000000052"/>
    <s v="Yes"/>
    <n v="1.5200868621064E-2"/>
    <n v="203142.80000000002"/>
  </r>
  <r>
    <x v="33"/>
    <x v="510"/>
    <x v="3"/>
    <x v="2"/>
    <n v="140.25"/>
    <n v="138.15"/>
    <n v="138.15"/>
    <d v="1899-12-30T10:45:00"/>
    <n v="2.0999999999999943"/>
    <n v="-2.0999999999999943"/>
    <n v="942"/>
    <n v="-1978.1999999999946"/>
    <n v="61"/>
    <n v="-2039.1999999999946"/>
    <s v="No"/>
    <n v="1.49732620320855E-2"/>
    <n v="197960.80000000002"/>
  </r>
  <r>
    <x v="10"/>
    <x v="510"/>
    <x v="6"/>
    <x v="0"/>
    <n v="3445.8"/>
    <n v="3470.7"/>
    <n v="3446.45"/>
    <d v="1899-12-30T15:00:00"/>
    <n v="24.899999999999636"/>
    <n v="-0.6499999999996362"/>
    <n v="80"/>
    <n v="-51.999999999970896"/>
    <n v="127"/>
    <n v="-178.9999999999709"/>
    <s v="No"/>
    <n v="7.2261884032734404E-3"/>
    <n v="199821.00000000003"/>
  </r>
  <r>
    <x v="7"/>
    <x v="510"/>
    <x v="9"/>
    <x v="0"/>
    <n v="807.15"/>
    <n v="814.95"/>
    <n v="814.95"/>
    <d v="1899-12-30T13:00:00"/>
    <n v="7.8000000000000682"/>
    <n v="-7.8000000000000682"/>
    <n v="255"/>
    <n v="-1989.0000000000173"/>
    <n v="96"/>
    <n v="-2085.0000000000173"/>
    <s v="No"/>
    <n v="9.6636312952983593E-3"/>
    <n v="197914.99999999997"/>
  </r>
  <r>
    <x v="7"/>
    <x v="510"/>
    <x v="15"/>
    <x v="1"/>
    <n v="814.95"/>
    <n v="807.15"/>
    <n v="818.35"/>
    <d v="1899-12-30T15:00:00"/>
    <n v="7.8000000000000682"/>
    <n v="3.3999999999999773"/>
    <n v="255"/>
    <n v="866.9999999999942"/>
    <n v="96"/>
    <n v="770.9999999999942"/>
    <s v="Yes"/>
    <n v="9.5711393337015397E-3"/>
    <n v="200771"/>
  </r>
  <r>
    <x v="16"/>
    <x v="511"/>
    <x v="9"/>
    <x v="2"/>
    <n v="351.9"/>
    <n v="349"/>
    <n v="349"/>
    <d v="1899-12-30T10:15:00"/>
    <n v="2.8999999999999773"/>
    <n v="-2.8999999999999773"/>
    <n v="684"/>
    <n v="-1983.5999999999844"/>
    <n v="111"/>
    <n v="-2094.5999999999844"/>
    <s v="No"/>
    <n v="8.2409775504403999E-3"/>
    <n v="197905.40000000002"/>
  </r>
  <r>
    <x v="16"/>
    <x v="511"/>
    <x v="9"/>
    <x v="3"/>
    <n v="349"/>
    <n v="351.9"/>
    <n v="347.45"/>
    <d v="1899-12-30T15:00:00"/>
    <n v="2.8999999999999773"/>
    <n v="1.5500000000000114"/>
    <n v="684"/>
    <n v="1060.2000000000078"/>
    <n v="110"/>
    <n v="950.20000000000778"/>
    <s v="Yes"/>
    <n v="8.3094555873924909E-3"/>
    <n v="200950.2"/>
  </r>
  <r>
    <x v="23"/>
    <x v="512"/>
    <x v="0"/>
    <x v="2"/>
    <n v="708.65"/>
    <n v="705"/>
    <n v="718.1"/>
    <d v="1899-12-30T15:00:00"/>
    <n v="3.6499999999999773"/>
    <n v="9.4500000000000455"/>
    <n v="544"/>
    <n v="5140.8000000000247"/>
    <n v="179"/>
    <n v="4961.8000000000247"/>
    <s v="Yes"/>
    <n v="5.1506385380652997E-3"/>
    <n v="204961.80000000002"/>
  </r>
  <r>
    <x v="5"/>
    <x v="512"/>
    <x v="0"/>
    <x v="0"/>
    <n v="727"/>
    <n v="731.6"/>
    <n v="725.3"/>
    <d v="1899-12-30T15:00:00"/>
    <n v="4.6000000000000227"/>
    <n v="1.7000000000000455"/>
    <n v="432"/>
    <n v="734.40000000001965"/>
    <n v="145"/>
    <n v="589.40000000001965"/>
    <s v="Yes"/>
    <n v="6.3273727647868297E-3"/>
    <n v="200589.40000000002"/>
  </r>
  <r>
    <x v="36"/>
    <x v="512"/>
    <x v="13"/>
    <x v="1"/>
    <n v="1277.8"/>
    <n v="1272.95"/>
    <n v="1277.95"/>
    <d v="1899-12-30T15:00:00"/>
    <n v="4.8499999999999091"/>
    <n v="0.15000000000009095"/>
    <n v="410"/>
    <n v="61.500000000037289"/>
    <n v="242"/>
    <n v="-180.49999999996271"/>
    <s v="No"/>
    <n v="3.7955861637188198E-3"/>
    <n v="199819.50000000003"/>
  </r>
  <r>
    <x v="36"/>
    <x v="512"/>
    <x v="8"/>
    <x v="0"/>
    <n v="1272.95"/>
    <n v="1277.8"/>
    <n v="1277.8"/>
    <d v="1899-12-30T12:30:00"/>
    <n v="4.8499999999999091"/>
    <n v="-4.8499999999999091"/>
    <n v="410"/>
    <n v="-1988.4999999999627"/>
    <n v="241"/>
    <n v="-2229.4999999999627"/>
    <s v="No"/>
    <n v="3.81004752739692E-3"/>
    <n v="197770.50000000003"/>
  </r>
  <r>
    <x v="33"/>
    <x v="512"/>
    <x v="7"/>
    <x v="2"/>
    <n v="139"/>
    <n v="138.19999999999999"/>
    <n v="139.05000000000001"/>
    <d v="1899-12-30T15:00:00"/>
    <n v="0.80000000000001137"/>
    <n v="5.0000000000011369E-2"/>
    <n v="2430"/>
    <n v="121.50000000002763"/>
    <n v="156"/>
    <n v="-34.499999999972374"/>
    <s v="No"/>
    <n v="5.7553956834533199E-3"/>
    <n v="199965.50000000003"/>
  </r>
  <r>
    <x v="0"/>
    <x v="513"/>
    <x v="7"/>
    <x v="1"/>
    <n v="2767.5"/>
    <n v="2745.55"/>
    <n v="2769.95"/>
    <d v="1899-12-30T15:00:00"/>
    <n v="21.949999999999818"/>
    <n v="2.4499999999998181"/>
    <n v="91"/>
    <n v="222.94999999998345"/>
    <n v="116"/>
    <n v="106.94999999998345"/>
    <s v="Yes"/>
    <n v="7.9313459801263995E-3"/>
    <n v="200106.94999999998"/>
  </r>
  <r>
    <x v="0"/>
    <x v="513"/>
    <x v="0"/>
    <x v="0"/>
    <n v="2745.55"/>
    <n v="2767.5"/>
    <n v="2767.5"/>
    <d v="1899-12-30T11:15:00"/>
    <n v="21.949999999999818"/>
    <n v="-21.949999999999818"/>
    <n v="91"/>
    <n v="-1997.4499999999834"/>
    <n v="116"/>
    <n v="-2113.4499999999834"/>
    <s v="No"/>
    <n v="7.9947551492414292E-3"/>
    <n v="197886.55000000002"/>
  </r>
  <r>
    <x v="26"/>
    <x v="513"/>
    <x v="0"/>
    <x v="0"/>
    <n v="214.5"/>
    <n v="215.35"/>
    <n v="215.35"/>
    <d v="1899-12-30T10:45:00"/>
    <n v="0.84999999999999432"/>
    <n v="-0.84999999999999432"/>
    <n v="2290"/>
    <n v="-1946.499999999987"/>
    <n v="227"/>
    <n v="-2173.4999999999873"/>
    <s v="No"/>
    <n v="3.9627039627039397E-3"/>
    <n v="197826.5"/>
  </r>
  <r>
    <x v="26"/>
    <x v="513"/>
    <x v="3"/>
    <x v="1"/>
    <n v="215.35"/>
    <n v="214.5"/>
    <n v="214.5"/>
    <d v="1899-12-30T11:45:00"/>
    <n v="0.84999999999999432"/>
    <n v="-0.84999999999999432"/>
    <n v="2290"/>
    <n v="-1946.499999999987"/>
    <n v="227"/>
    <n v="-2173.4999999999873"/>
    <s v="No"/>
    <n v="3.9470629208265403E-3"/>
    <n v="197826.5"/>
  </r>
  <r>
    <x v="39"/>
    <x v="513"/>
    <x v="0"/>
    <x v="0"/>
    <n v="179.7"/>
    <n v="180.75"/>
    <n v="180.75"/>
    <d v="1899-12-30T10:45:00"/>
    <n v="1.0500000000000114"/>
    <n v="-1.0500000000000114"/>
    <n v="1863"/>
    <n v="-1956.1500000000212"/>
    <n v="155"/>
    <n v="-2111.1500000000215"/>
    <s v="No"/>
    <n v="5.84307178631058E-3"/>
    <n v="197888.84999999998"/>
  </r>
  <r>
    <x v="39"/>
    <x v="513"/>
    <x v="3"/>
    <x v="1"/>
    <n v="180.75"/>
    <n v="179.7"/>
    <n v="179.7"/>
    <d v="1899-12-30T12:00:00"/>
    <n v="1.0500000000000114"/>
    <n v="-1.0500000000000114"/>
    <n v="1863"/>
    <n v="-1956.1500000000212"/>
    <n v="155"/>
    <n v="-2111.1500000000215"/>
    <s v="No"/>
    <n v="5.8091286307054603E-3"/>
    <n v="197888.84999999998"/>
  </r>
  <r>
    <x v="0"/>
    <x v="514"/>
    <x v="14"/>
    <x v="1"/>
    <n v="2782"/>
    <n v="2765.5"/>
    <n v="2816.55"/>
    <d v="1899-12-30T15:00:00"/>
    <n v="16.5"/>
    <n v="34.550000000000182"/>
    <n v="121"/>
    <n v="4180.550000000022"/>
    <n v="156"/>
    <n v="4024.550000000022"/>
    <s v="Yes"/>
    <n v="5.93098490294752E-3"/>
    <n v="204024.55000000002"/>
  </r>
  <r>
    <x v="0"/>
    <x v="514"/>
    <x v="0"/>
    <x v="0"/>
    <n v="2765.5"/>
    <n v="2782"/>
    <n v="2782"/>
    <d v="1899-12-30T12:00:00"/>
    <n v="16.5"/>
    <n v="-16.5"/>
    <n v="121"/>
    <n v="-1996.5"/>
    <n v="155"/>
    <n v="-2151.5"/>
    <s v="No"/>
    <n v="5.96637136141746E-3"/>
    <n v="197848.5"/>
  </r>
  <r>
    <x v="17"/>
    <x v="514"/>
    <x v="0"/>
    <x v="0"/>
    <n v="2600"/>
    <n v="2613.35"/>
    <n v="2613.35"/>
    <d v="1899-12-30T11:45:00"/>
    <n v="13.349999999999909"/>
    <n v="-13.349999999999909"/>
    <n v="149"/>
    <n v="-1989.1499999999864"/>
    <n v="179"/>
    <n v="-2168.1499999999864"/>
    <s v="No"/>
    <n v="5.1346153846153503E-3"/>
    <n v="197831.85"/>
  </r>
  <r>
    <x v="17"/>
    <x v="514"/>
    <x v="2"/>
    <x v="1"/>
    <n v="2613.35"/>
    <n v="2600"/>
    <n v="2639.8"/>
    <d v="1899-12-30T15:00:00"/>
    <n v="13.349999999999909"/>
    <n v="26.450000000000273"/>
    <n v="149"/>
    <n v="3941.0500000000407"/>
    <n v="181"/>
    <n v="3760.0500000000407"/>
    <s v="Yes"/>
    <n v="5.1083857883559101E-3"/>
    <n v="203760.05000000005"/>
  </r>
  <r>
    <x v="2"/>
    <x v="514"/>
    <x v="0"/>
    <x v="0"/>
    <n v="1474.8"/>
    <n v="1482"/>
    <n v="1470.05"/>
    <d v="1899-12-30T15:00:00"/>
    <n v="7.2000000000000455"/>
    <n v="4.75"/>
    <n v="276"/>
    <n v="1311"/>
    <n v="187"/>
    <n v="1124"/>
    <s v="Yes"/>
    <n v="4.8820179007323296E-3"/>
    <n v="201124"/>
  </r>
  <r>
    <x v="27"/>
    <x v="514"/>
    <x v="0"/>
    <x v="0"/>
    <n v="6771"/>
    <n v="6841"/>
    <n v="6793.6"/>
    <d v="1899-12-30T15:00:00"/>
    <n v="70"/>
    <n v="-22.600000000000364"/>
    <n v="28"/>
    <n v="-632.80000000001019"/>
    <n v="88"/>
    <n v="-720.80000000001019"/>
    <s v="No"/>
    <n v="1.03382070595185E-2"/>
    <n v="199279.19999999998"/>
  </r>
  <r>
    <x v="20"/>
    <x v="515"/>
    <x v="9"/>
    <x v="0"/>
    <n v="1390"/>
    <n v="1402.05"/>
    <n v="1399.2"/>
    <d v="1899-12-30T15:00:00"/>
    <n v="12.049999999999955"/>
    <n v="-9.2000000000000455"/>
    <n v="165"/>
    <n v="-1518.0000000000075"/>
    <n v="106"/>
    <n v="-1624.0000000000075"/>
    <s v="No"/>
    <n v="8.6690647482014094E-3"/>
    <n v="198376"/>
  </r>
  <r>
    <x v="18"/>
    <x v="515"/>
    <x v="9"/>
    <x v="2"/>
    <n v="2593.1999999999998"/>
    <n v="2568.6"/>
    <n v="2641.8"/>
    <d v="1899-12-30T15:00:00"/>
    <n v="24.599999999999909"/>
    <n v="48.600000000000364"/>
    <n v="81"/>
    <n v="3936.6000000000295"/>
    <n v="98"/>
    <n v="3838.6000000000295"/>
    <s v="Yes"/>
    <n v="9.4863489125404602E-3"/>
    <n v="203838.60000000003"/>
  </r>
  <r>
    <x v="1"/>
    <x v="515"/>
    <x v="0"/>
    <x v="2"/>
    <n v="1767.1"/>
    <n v="1759.5"/>
    <n v="1768.05"/>
    <d v="1899-12-30T15:00:00"/>
    <n v="7.5999999999999091"/>
    <n v="0.95000000000004547"/>
    <n v="262"/>
    <n v="248.90000000001191"/>
    <n v="214"/>
    <n v="34.900000000011914"/>
    <s v="Yes"/>
    <n v="4.3008318714277101E-3"/>
    <n v="200034.90000000002"/>
  </r>
  <r>
    <x v="6"/>
    <x v="515"/>
    <x v="6"/>
    <x v="2"/>
    <n v="170.75"/>
    <n v="169"/>
    <n v="173.75"/>
    <d v="1899-12-30T15:00:00"/>
    <n v="1.75"/>
    <n v="3"/>
    <n v="1128"/>
    <n v="3384"/>
    <n v="90"/>
    <n v="3294"/>
    <s v="Yes"/>
    <n v="1.02489019033675E-2"/>
    <n v="203294"/>
  </r>
  <r>
    <x v="20"/>
    <x v="516"/>
    <x v="13"/>
    <x v="3"/>
    <n v="1397"/>
    <n v="1402"/>
    <n v="1398.95"/>
    <d v="1899-12-30T15:00:00"/>
    <n v="5"/>
    <n v="-1.9500000000000455"/>
    <n v="398"/>
    <n v="-776.1000000000181"/>
    <n v="256"/>
    <n v="-1032.1000000000181"/>
    <s v="No"/>
    <n v="3.5790980672870398E-3"/>
    <n v="198967.9"/>
  </r>
  <r>
    <x v="20"/>
    <x v="516"/>
    <x v="13"/>
    <x v="2"/>
    <n v="1402"/>
    <n v="1397"/>
    <n v="1397"/>
    <d v="1899-12-30T12:30:00"/>
    <n v="5"/>
    <n v="-5"/>
    <n v="398"/>
    <n v="-1990"/>
    <n v="257"/>
    <n v="-2247"/>
    <s v="No"/>
    <n v="3.5663338088445101E-3"/>
    <n v="197753"/>
  </r>
  <r>
    <x v="16"/>
    <x v="517"/>
    <x v="9"/>
    <x v="1"/>
    <n v="320"/>
    <n v="316.14999999999998"/>
    <n v="324"/>
    <d v="1899-12-30T15:00:00"/>
    <n v="3.8500000000000227"/>
    <n v="4"/>
    <n v="516"/>
    <n v="2064"/>
    <n v="77"/>
    <n v="1987"/>
    <s v="Yes"/>
    <n v="1.2031250000000099E-2"/>
    <n v="201987"/>
  </r>
  <r>
    <x v="16"/>
    <x v="517"/>
    <x v="0"/>
    <x v="0"/>
    <n v="316.14999999999998"/>
    <n v="320"/>
    <n v="320"/>
    <d v="1899-12-30T10:15:00"/>
    <n v="3.8500000000000227"/>
    <n v="-3.8500000000000227"/>
    <n v="516"/>
    <n v="-1986.6000000000117"/>
    <n v="76"/>
    <n v="-2062.6000000000117"/>
    <s v="No"/>
    <n v="1.21777637197534E-2"/>
    <n v="197937.4"/>
  </r>
  <r>
    <x v="34"/>
    <x v="517"/>
    <x v="0"/>
    <x v="0"/>
    <n v="190.9"/>
    <n v="193.9"/>
    <n v="193.9"/>
    <d v="1899-12-30T11:15:00"/>
    <n v="3"/>
    <n v="-3"/>
    <n v="661"/>
    <n v="-1983"/>
    <n v="59"/>
    <n v="-2042"/>
    <s v="No"/>
    <n v="1.5715034049240399E-2"/>
    <n v="197958"/>
  </r>
  <r>
    <x v="34"/>
    <x v="517"/>
    <x v="7"/>
    <x v="1"/>
    <n v="193.9"/>
    <n v="190.9"/>
    <n v="196.3"/>
    <d v="1899-12-30T15:00:00"/>
    <n v="3"/>
    <n v="2.4000000000000057"/>
    <n v="661"/>
    <n v="1586.4000000000037"/>
    <n v="60"/>
    <n v="1526.4000000000037"/>
    <s v="Yes"/>
    <n v="1.5471892728210399E-2"/>
    <n v="201526.39999999999"/>
  </r>
  <r>
    <x v="12"/>
    <x v="517"/>
    <x v="0"/>
    <x v="0"/>
    <n v="137.6"/>
    <n v="138.69999999999999"/>
    <n v="138.69999999999999"/>
    <d v="1899-12-30T13:45:00"/>
    <n v="1.0999999999999943"/>
    <n v="-1.0999999999999943"/>
    <n v="1780"/>
    <n v="-1957.99999999999"/>
    <n v="114"/>
    <n v="-2071.99999999999"/>
    <s v="No"/>
    <n v="7.9941860465115901E-3"/>
    <n v="197928"/>
  </r>
  <r>
    <x v="12"/>
    <x v="517"/>
    <x v="17"/>
    <x v="1"/>
    <n v="138.69999999999999"/>
    <n v="137.6"/>
    <n v="141.05000000000001"/>
    <d v="1899-12-30T15:00:00"/>
    <n v="1.0999999999999943"/>
    <n v="2.3500000000000227"/>
    <n v="1780"/>
    <n v="4183.00000000004"/>
    <n v="115"/>
    <n v="4068.00000000004"/>
    <s v="Yes"/>
    <n v="7.9307858687815008E-3"/>
    <n v="204068.00000000003"/>
  </r>
  <r>
    <x v="37"/>
    <x v="517"/>
    <x v="9"/>
    <x v="1"/>
    <n v="265"/>
    <n v="263.64999999999998"/>
    <n v="266.5"/>
    <d v="1899-12-30T15:00:00"/>
    <n v="1.3500000000000227"/>
    <n v="1.5"/>
    <n v="1456"/>
    <n v="2184"/>
    <n v="178"/>
    <n v="2006"/>
    <s v="Yes"/>
    <n v="5.0943396226416004E-3"/>
    <n v="202006"/>
  </r>
  <r>
    <x v="37"/>
    <x v="517"/>
    <x v="0"/>
    <x v="0"/>
    <n v="263.64999999999998"/>
    <n v="265"/>
    <n v="265"/>
    <d v="1899-12-30T10:15:00"/>
    <n v="1.3500000000000227"/>
    <n v="-1.3500000000000227"/>
    <n v="1456"/>
    <n v="-1965.6000000000331"/>
    <n v="178"/>
    <n v="-2143.6000000000331"/>
    <s v="No"/>
    <n v="5.1204248056135899E-3"/>
    <n v="197856.39999999997"/>
  </r>
  <r>
    <x v="32"/>
    <x v="517"/>
    <x v="0"/>
    <x v="0"/>
    <n v="425.5"/>
    <n v="428.8"/>
    <n v="428.8"/>
    <d v="1899-12-30T10:30:00"/>
    <n v="3.3000000000000114"/>
    <n v="-3.3000000000000114"/>
    <n v="601"/>
    <n v="-1983.3000000000068"/>
    <n v="119"/>
    <n v="-2102.3000000000065"/>
    <s v="No"/>
    <n v="7.7555816686251701E-3"/>
    <n v="197897.69999999998"/>
  </r>
  <r>
    <x v="32"/>
    <x v="517"/>
    <x v="6"/>
    <x v="1"/>
    <n v="428.8"/>
    <n v="425.5"/>
    <n v="435.7"/>
    <d v="1899-12-30T15:00:00"/>
    <n v="3.3000000000000114"/>
    <n v="6.8999999999999773"/>
    <n v="601"/>
    <n v="4146.899999999986"/>
    <n v="120"/>
    <n v="4026.899999999986"/>
    <s v="Yes"/>
    <n v="7.6958955223880897E-3"/>
    <n v="204026.9"/>
  </r>
  <r>
    <x v="15"/>
    <x v="517"/>
    <x v="9"/>
    <x v="1"/>
    <n v="823.8"/>
    <n v="822.25"/>
    <n v="833"/>
    <d v="1899-12-30T15:00:00"/>
    <n v="1.5499999999999545"/>
    <n v="9.2000000000000455"/>
    <n v="1271"/>
    <n v="11693.200000000057"/>
    <n v="485"/>
    <n v="11208.200000000057"/>
    <s v="Yes"/>
    <n v="1.8815246419033201E-3"/>
    <n v="211208.20000000007"/>
  </r>
  <r>
    <x v="15"/>
    <x v="517"/>
    <x v="0"/>
    <x v="0"/>
    <n v="822.25"/>
    <n v="823.8"/>
    <n v="823.8"/>
    <d v="1899-12-30T10:15:00"/>
    <n v="1.5499999999999545"/>
    <n v="-1.5499999999999545"/>
    <n v="1271"/>
    <n v="-1970.0499999999422"/>
    <n v="482"/>
    <n v="-2452.049999999942"/>
    <s v="No"/>
    <n v="1.8850714502887901E-3"/>
    <n v="197547.95000000007"/>
  </r>
  <r>
    <x v="14"/>
    <x v="517"/>
    <x v="0"/>
    <x v="0"/>
    <n v="1018.75"/>
    <n v="1025.9000000000001"/>
    <n v="1025.9000000000001"/>
    <d v="1899-12-30T10:45:00"/>
    <n v="7.1500000000000909"/>
    <n v="-7.1500000000000909"/>
    <n v="278"/>
    <n v="-1987.7000000000253"/>
    <n v="131"/>
    <n v="-2118.7000000000253"/>
    <s v="No"/>
    <n v="7.0184049079755496E-3"/>
    <n v="197881.3"/>
  </r>
  <r>
    <x v="14"/>
    <x v="517"/>
    <x v="3"/>
    <x v="1"/>
    <n v="1025.9000000000001"/>
    <n v="1018.75"/>
    <n v="1039.3499999999999"/>
    <d v="1899-12-30T15:00:00"/>
    <n v="7.1500000000000909"/>
    <n v="13.449999999999818"/>
    <n v="278"/>
    <n v="3739.0999999999494"/>
    <n v="133"/>
    <n v="3606.0999999999494"/>
    <s v="Yes"/>
    <n v="6.96949020372365E-3"/>
    <n v="203606.09999999995"/>
  </r>
  <r>
    <x v="16"/>
    <x v="518"/>
    <x v="7"/>
    <x v="3"/>
    <n v="328.25"/>
    <n v="329.65"/>
    <n v="324.89999999999998"/>
    <d v="1899-12-30T15:00:00"/>
    <n v="1.3999999999999773"/>
    <n v="3.3500000000000227"/>
    <n v="1405"/>
    <n v="4706.7500000000318"/>
    <n v="212"/>
    <n v="4494.7500000000318"/>
    <s v="Yes"/>
    <n v="4.2650418888042002E-3"/>
    <n v="204494.75000000003"/>
  </r>
  <r>
    <x v="16"/>
    <x v="518"/>
    <x v="7"/>
    <x v="2"/>
    <n v="329.65"/>
    <n v="328.25"/>
    <n v="328.25"/>
    <d v="1899-12-30T11:15:00"/>
    <n v="1.3999999999999773"/>
    <n v="-1.3999999999999773"/>
    <n v="1405"/>
    <n v="-1966.9999999999682"/>
    <n v="213"/>
    <n v="-2179.9999999999682"/>
    <s v="No"/>
    <n v="4.2469285605945001E-3"/>
    <n v="197820.00000000003"/>
  </r>
  <r>
    <x v="26"/>
    <x v="519"/>
    <x v="11"/>
    <x v="2"/>
    <n v="225.45"/>
    <n v="224.1"/>
    <n v="228.4"/>
    <d v="1899-12-30T15:00:00"/>
    <n v="1.3499999999999943"/>
    <n v="2.9500000000000171"/>
    <n v="1456"/>
    <n v="4295.2000000000244"/>
    <n v="152"/>
    <n v="4143.2000000000244"/>
    <s v="Yes"/>
    <n v="5.9880239520957801E-3"/>
    <n v="204143.2"/>
  </r>
  <r>
    <x v="1"/>
    <x v="519"/>
    <x v="13"/>
    <x v="2"/>
    <n v="1751.9"/>
    <n v="1744"/>
    <n v="1744"/>
    <d v="1899-12-30T12:30:00"/>
    <n v="7.9000000000000909"/>
    <n v="-7.9000000000000909"/>
    <n v="252"/>
    <n v="-1990.8000000000229"/>
    <n v="203"/>
    <n v="-2193.8000000000229"/>
    <s v="No"/>
    <n v="4.5093898053542398E-3"/>
    <n v="197806.19999999998"/>
  </r>
  <r>
    <x v="1"/>
    <x v="519"/>
    <x v="13"/>
    <x v="3"/>
    <n v="1744"/>
    <n v="1751.9"/>
    <n v="1728.65"/>
    <d v="1899-12-30T15:00:00"/>
    <n v="7.9000000000000909"/>
    <n v="15.349999999999909"/>
    <n v="252"/>
    <n v="3868.1999999999771"/>
    <n v="202"/>
    <n v="3666.1999999999771"/>
    <s v="Yes"/>
    <n v="4.5298165137615202E-3"/>
    <n v="203666.19999999998"/>
  </r>
  <r>
    <x v="29"/>
    <x v="520"/>
    <x v="0"/>
    <x v="0"/>
    <n v="305.10000000000002"/>
    <n v="308.7"/>
    <n v="308.7"/>
    <d v="1899-12-30T11:45:00"/>
    <n v="3.5999999999999659"/>
    <n v="-3.5999999999999659"/>
    <n v="552"/>
    <n v="-1987.1999999999812"/>
    <n v="78"/>
    <n v="-2065.1999999999812"/>
    <s v="No"/>
    <n v="1.17994100294984E-2"/>
    <n v="197934.80000000002"/>
  </r>
  <r>
    <x v="29"/>
    <x v="520"/>
    <x v="2"/>
    <x v="1"/>
    <n v="308.7"/>
    <n v="305.10000000000002"/>
    <n v="306.89999999999998"/>
    <d v="1899-12-30T15:00:00"/>
    <n v="3.5999999999999659"/>
    <n v="-1.8000000000000114"/>
    <n v="552"/>
    <n v="-993.60000000000628"/>
    <n v="79"/>
    <n v="-1072.6000000000063"/>
    <s v="No"/>
    <n v="1.16618075801748E-2"/>
    <n v="198927.4"/>
  </r>
  <r>
    <x v="38"/>
    <x v="521"/>
    <x v="0"/>
    <x v="2"/>
    <n v="355"/>
    <n v="350.95"/>
    <n v="362.95"/>
    <d v="1899-12-30T15:00:00"/>
    <n v="4.0500000000000114"/>
    <n v="7.9499999999999886"/>
    <n v="491"/>
    <n v="3903.4499999999944"/>
    <n v="82"/>
    <n v="3821.4499999999944"/>
    <s v="Yes"/>
    <n v="1.1408450704225401E-2"/>
    <n v="203821.44999999998"/>
  </r>
  <r>
    <x v="9"/>
    <x v="521"/>
    <x v="0"/>
    <x v="2"/>
    <n v="19700"/>
    <n v="19601.099999999999"/>
    <n v="21510.35"/>
    <d v="1899-12-30T15:00:00"/>
    <n v="98.900000000001455"/>
    <n v="1810.3499999999985"/>
    <n v="20"/>
    <n v="36206.999999999971"/>
    <n v="190"/>
    <n v="36016.999999999971"/>
    <s v="Yes"/>
    <n v="5.02030456852799E-3"/>
    <n v="236016.99999999997"/>
  </r>
  <r>
    <x v="21"/>
    <x v="521"/>
    <x v="0"/>
    <x v="0"/>
    <n v="2072.6999999999998"/>
    <n v="2075"/>
    <n v="2075"/>
    <d v="1899-12-30T10:15:00"/>
    <n v="2.3000000000001819"/>
    <n v="-2.3000000000001819"/>
    <n v="860"/>
    <n v="-1978.0000000001564"/>
    <n v="821"/>
    <n v="-2799.0000000001564"/>
    <s v="No"/>
    <n v="1.10966372364557E-3"/>
    <n v="197200.99999999985"/>
  </r>
  <r>
    <x v="21"/>
    <x v="521"/>
    <x v="9"/>
    <x v="1"/>
    <n v="2075"/>
    <n v="2072.6999999999998"/>
    <n v="2072.6999999999998"/>
    <d v="1899-12-30T10:15:00"/>
    <n v="2.3000000000001819"/>
    <n v="-2.3000000000001819"/>
    <n v="860"/>
    <n v="-1978.0000000001564"/>
    <n v="821"/>
    <n v="-2799.0000000001564"/>
    <s v="No"/>
    <n v="1.1084337349398499E-3"/>
    <n v="197200.99999999985"/>
  </r>
  <r>
    <x v="17"/>
    <x v="521"/>
    <x v="0"/>
    <x v="2"/>
    <n v="2712"/>
    <n v="2696"/>
    <n v="2795.15"/>
    <d v="1899-12-30T15:00:00"/>
    <n v="16"/>
    <n v="83.150000000000091"/>
    <n v="124"/>
    <n v="10310.600000000011"/>
    <n v="158"/>
    <n v="10152.600000000011"/>
    <s v="Yes"/>
    <n v="5.8997050147492599E-3"/>
    <n v="210152.6"/>
  </r>
  <r>
    <x v="6"/>
    <x v="521"/>
    <x v="0"/>
    <x v="2"/>
    <n v="185"/>
    <n v="182.25"/>
    <n v="194.3"/>
    <d v="1899-12-30T15:00:00"/>
    <n v="2.75"/>
    <n v="9.3000000000000114"/>
    <n v="721"/>
    <n v="6705.3000000000084"/>
    <n v="63"/>
    <n v="6642.3000000000084"/>
    <s v="Yes"/>
    <n v="1.48648648648649E-2"/>
    <n v="206642.30000000002"/>
  </r>
  <r>
    <x v="22"/>
    <x v="522"/>
    <x v="14"/>
    <x v="0"/>
    <n v="345.55"/>
    <n v="347.35"/>
    <n v="345.1"/>
    <d v="1899-12-30T15:00:00"/>
    <n v="1.8000000000000114"/>
    <n v="0.44999999999998863"/>
    <n v="1097"/>
    <n v="493.64999999998753"/>
    <n v="175"/>
    <n v="318.64999999998753"/>
    <s v="Yes"/>
    <n v="5.2090869628129404E-3"/>
    <n v="200318.65"/>
  </r>
  <r>
    <x v="23"/>
    <x v="522"/>
    <x v="5"/>
    <x v="0"/>
    <n v="813.3"/>
    <n v="818.7"/>
    <n v="818.7"/>
    <d v="1899-12-30T14:45:00"/>
    <n v="5.4000000000000909"/>
    <n v="-5.4000000000000909"/>
    <n v="368"/>
    <n v="-1987.2000000000335"/>
    <n v="139"/>
    <n v="-2126.2000000000335"/>
    <s v="No"/>
    <n v="6.6396163777205103E-3"/>
    <n v="197873.79999999996"/>
  </r>
  <r>
    <x v="25"/>
    <x v="522"/>
    <x v="0"/>
    <x v="0"/>
    <n v="1044.25"/>
    <n v="1048.7"/>
    <n v="1048.7"/>
    <d v="1899-12-30T12:15:00"/>
    <n v="4.4500000000000455"/>
    <n v="-4.4500000000000455"/>
    <n v="447"/>
    <n v="-1989.1500000000203"/>
    <n v="216"/>
    <n v="-2205.1500000000206"/>
    <s v="No"/>
    <n v="4.2614316495092602E-3"/>
    <n v="197794.84999999998"/>
  </r>
  <r>
    <x v="25"/>
    <x v="522"/>
    <x v="10"/>
    <x v="1"/>
    <n v="1048.7"/>
    <n v="1044.25"/>
    <n v="1044.25"/>
    <d v="1899-12-30T12:15:00"/>
    <n v="4.4500000000000455"/>
    <n v="-4.4500000000000455"/>
    <n v="447"/>
    <n v="-1989.1500000000203"/>
    <n v="216"/>
    <n v="-2205.1500000000206"/>
    <s v="No"/>
    <n v="4.2433489081720697E-3"/>
    <n v="197794.84999999998"/>
  </r>
  <r>
    <x v="21"/>
    <x v="522"/>
    <x v="9"/>
    <x v="0"/>
    <n v="2093.9499999999998"/>
    <n v="2099.85"/>
    <n v="2099.85"/>
    <d v="1899-12-30T13:30:00"/>
    <n v="5.9000000000000909"/>
    <n v="-5.9000000000000909"/>
    <n v="337"/>
    <n v="-1988.3000000000306"/>
    <n v="326"/>
    <n v="-2314.3000000000306"/>
    <s v="No"/>
    <n v="2.8176412999355699E-3"/>
    <n v="197685.69999999998"/>
  </r>
  <r>
    <x v="21"/>
    <x v="522"/>
    <x v="11"/>
    <x v="1"/>
    <n v="2099.85"/>
    <n v="2093.9499999999998"/>
    <n v="2093.9499999999998"/>
    <d v="1899-12-30T13:45:00"/>
    <n v="5.9000000000000909"/>
    <n v="-5.9000000000000909"/>
    <n v="337"/>
    <n v="-1988.3000000000306"/>
    <n v="326"/>
    <n v="-2314.3000000000306"/>
    <s v="No"/>
    <n v="2.8097245041312901E-3"/>
    <n v="197685.69999999998"/>
  </r>
  <r>
    <x v="39"/>
    <x v="522"/>
    <x v="0"/>
    <x v="0"/>
    <n v="182.2"/>
    <n v="183.4"/>
    <n v="183.4"/>
    <d v="1899-12-30T13:30:00"/>
    <n v="1.2000000000000171"/>
    <n v="-1.2000000000000171"/>
    <n v="1635"/>
    <n v="-1962.000000000028"/>
    <n v="138"/>
    <n v="-2100.0000000000282"/>
    <s v="No"/>
    <n v="6.5861690450055802E-3"/>
    <n v="197899.99999999997"/>
  </r>
  <r>
    <x v="39"/>
    <x v="522"/>
    <x v="11"/>
    <x v="1"/>
    <n v="183.4"/>
    <n v="182.2"/>
    <n v="184.1"/>
    <d v="1899-12-30T15:00:00"/>
    <n v="1.2000000000000171"/>
    <n v="0.69999999999998863"/>
    <n v="1635"/>
    <n v="1144.4999999999814"/>
    <n v="139"/>
    <n v="1005.4999999999814"/>
    <s v="Yes"/>
    <n v="6.5430752453654196E-3"/>
    <n v="201005.49999999997"/>
  </r>
  <r>
    <x v="26"/>
    <x v="523"/>
    <x v="0"/>
    <x v="0"/>
    <n v="239.35"/>
    <n v="240.35"/>
    <n v="235.15"/>
    <d v="1899-12-30T15:00:00"/>
    <n v="1"/>
    <n v="4.1999999999999886"/>
    <n v="1955"/>
    <n v="8210.9999999999782"/>
    <n v="214"/>
    <n v="7996.9999999999782"/>
    <s v="Yes"/>
    <n v="4.17798203467725E-3"/>
    <n v="207996.99999999997"/>
  </r>
  <r>
    <x v="4"/>
    <x v="523"/>
    <x v="10"/>
    <x v="3"/>
    <n v="370.15"/>
    <n v="371.8"/>
    <n v="370.85"/>
    <d v="1899-12-30T15:00:00"/>
    <n v="1.6500000000000341"/>
    <n v="-0.70000000000004547"/>
    <n v="1195"/>
    <n v="-836.50000000005434"/>
    <n v="204"/>
    <n v="-1040.5000000000543"/>
    <s v="No"/>
    <n v="4.4576523031204501E-3"/>
    <n v="198959.49999999994"/>
  </r>
  <r>
    <x v="4"/>
    <x v="523"/>
    <x v="10"/>
    <x v="2"/>
    <n v="371.8"/>
    <n v="370.15"/>
    <n v="370.15"/>
    <d v="1899-12-30T12:15:00"/>
    <n v="1.6500000000000341"/>
    <n v="-1.6500000000000341"/>
    <n v="1195"/>
    <n v="-1971.7500000000407"/>
    <n v="204"/>
    <n v="-2175.7500000000409"/>
    <s v="No"/>
    <n v="4.4378698224853E-3"/>
    <n v="197824.24999999997"/>
  </r>
  <r>
    <x v="37"/>
    <x v="523"/>
    <x v="8"/>
    <x v="2"/>
    <n v="280.2"/>
    <n v="277.8"/>
    <n v="281.7"/>
    <d v="1899-12-30T15:00:00"/>
    <n v="2.3999999999999773"/>
    <n v="1.5"/>
    <n v="825"/>
    <n v="1237.5"/>
    <n v="107"/>
    <n v="1130.5"/>
    <s v="Yes"/>
    <n v="8.5653104925052705E-3"/>
    <n v="201130.5"/>
  </r>
  <r>
    <x v="15"/>
    <x v="523"/>
    <x v="0"/>
    <x v="0"/>
    <n v="817.5"/>
    <n v="821.4"/>
    <n v="806.45"/>
    <d v="1899-12-30T15:00:00"/>
    <n v="3.8999999999999773"/>
    <n v="11.049999999999955"/>
    <n v="509"/>
    <n v="5624.4499999999771"/>
    <n v="191"/>
    <n v="5433.4499999999771"/>
    <s v="Yes"/>
    <n v="4.7706422018348399E-3"/>
    <n v="205433.44999999998"/>
  </r>
  <r>
    <x v="18"/>
    <x v="524"/>
    <x v="0"/>
    <x v="0"/>
    <n v="2656.35"/>
    <n v="2674"/>
    <n v="2614.8000000000002"/>
    <d v="1899-12-30T15:00:00"/>
    <n v="17.650000000000091"/>
    <n v="41.549999999999727"/>
    <n v="113"/>
    <n v="4695.1499999999687"/>
    <n v="137"/>
    <n v="4558.1499999999687"/>
    <s v="Yes"/>
    <n v="6.6444557381369496E-3"/>
    <n v="204558.14999999997"/>
  </r>
  <r>
    <x v="17"/>
    <x v="524"/>
    <x v="0"/>
    <x v="0"/>
    <n v="2700.35"/>
    <n v="2716.8"/>
    <n v="2716.8"/>
    <d v="1899-12-30T10:45:00"/>
    <n v="16.450000000000273"/>
    <n v="-16.450000000000273"/>
    <n v="121"/>
    <n v="-1990.450000000033"/>
    <n v="151"/>
    <n v="-2141.450000000033"/>
    <s v="No"/>
    <n v="6.0918029144371201E-3"/>
    <n v="197858.54999999996"/>
  </r>
  <r>
    <x v="17"/>
    <x v="524"/>
    <x v="3"/>
    <x v="1"/>
    <n v="2716.8"/>
    <n v="2700.35"/>
    <n v="2754.95"/>
    <d v="1899-12-30T15:00:00"/>
    <n v="16.450000000000273"/>
    <n v="38.149999999999636"/>
    <n v="121"/>
    <n v="4616.149999999956"/>
    <n v="153"/>
    <n v="4463.149999999956"/>
    <s v="Yes"/>
    <n v="6.0549175500589896E-3"/>
    <n v="204463.14999999997"/>
  </r>
  <r>
    <x v="39"/>
    <x v="524"/>
    <x v="0"/>
    <x v="0"/>
    <n v="186.25"/>
    <n v="187.15"/>
    <n v="187.15"/>
    <d v="1899-12-30T14:45:00"/>
    <n v="0.90000000000000568"/>
    <n v="-0.90000000000000568"/>
    <n v="2166"/>
    <n v="-1949.4000000000124"/>
    <n v="187"/>
    <n v="-2136.4000000000124"/>
    <s v="No"/>
    <n v="4.8322147651007003E-3"/>
    <n v="197863.59999999998"/>
  </r>
  <r>
    <x v="10"/>
    <x v="524"/>
    <x v="0"/>
    <x v="0"/>
    <n v="3891"/>
    <n v="3908.45"/>
    <n v="3908.45"/>
    <d v="1899-12-30T11:00:00"/>
    <n v="17.449999999999818"/>
    <n v="-17.449999999999818"/>
    <n v="114"/>
    <n v="-1989.2999999999793"/>
    <n v="205"/>
    <n v="-2194.2999999999793"/>
    <s v="No"/>
    <n v="4.4847083012078699E-3"/>
    <n v="197805.7"/>
  </r>
  <r>
    <x v="10"/>
    <x v="524"/>
    <x v="5"/>
    <x v="1"/>
    <n v="3908.45"/>
    <n v="3891"/>
    <n v="3970.5"/>
    <d v="1899-12-30T15:00:00"/>
    <n v="17.449999999999818"/>
    <n v="62.050000000000182"/>
    <n v="114"/>
    <n v="7073.7000000000207"/>
    <n v="207"/>
    <n v="6866.7000000000207"/>
    <s v="Yes"/>
    <n v="4.4646854891324701E-3"/>
    <n v="206866.7"/>
  </r>
  <r>
    <x v="22"/>
    <x v="525"/>
    <x v="12"/>
    <x v="3"/>
    <n v="352.2"/>
    <n v="354.2"/>
    <n v="351.55"/>
    <d v="1899-12-30T15:00:00"/>
    <n v="2"/>
    <n v="0.64999999999997726"/>
    <n v="988"/>
    <n v="642.19999999997754"/>
    <n v="160"/>
    <n v="482.19999999997754"/>
    <s v="Yes"/>
    <n v="5.6785917092561002E-3"/>
    <n v="200482.19999999998"/>
  </r>
  <r>
    <x v="22"/>
    <x v="525"/>
    <x v="12"/>
    <x v="2"/>
    <n v="354.2"/>
    <n v="352.2"/>
    <n v="352.2"/>
    <d v="1899-12-30T14:15:00"/>
    <n v="2"/>
    <n v="-2"/>
    <n v="988"/>
    <n v="-1976"/>
    <n v="161"/>
    <n v="-2137"/>
    <s v="No"/>
    <n v="5.6465273856578201E-3"/>
    <n v="197863"/>
  </r>
  <r>
    <x v="36"/>
    <x v="525"/>
    <x v="2"/>
    <x v="2"/>
    <n v="1243"/>
    <n v="1237.5"/>
    <n v="1247.95"/>
    <d v="1899-12-30T15:00:00"/>
    <n v="5.5"/>
    <n v="4.9500000000000455"/>
    <n v="362"/>
    <n v="1791.9000000000165"/>
    <n v="208"/>
    <n v="1583.9000000000165"/>
    <s v="Yes"/>
    <n v="4.4247787610619503E-3"/>
    <n v="201583.90000000002"/>
  </r>
  <r>
    <x v="3"/>
    <x v="526"/>
    <x v="0"/>
    <x v="2"/>
    <n v="743.4"/>
    <n v="740.2"/>
    <n v="742.55"/>
    <d v="1899-12-30T15:00:00"/>
    <n v="3.1999999999999318"/>
    <n v="-0.85000000000002274"/>
    <n v="620"/>
    <n v="-527.0000000000141"/>
    <n v="212"/>
    <n v="-739.0000000000141"/>
    <s v="No"/>
    <n v="4.3045466774279404E-3"/>
    <n v="199261"/>
  </r>
  <r>
    <x v="0"/>
    <x v="527"/>
    <x v="6"/>
    <x v="3"/>
    <n v="3008"/>
    <n v="3019.5"/>
    <n v="3019.5"/>
    <d v="1899-12-30T10:45:00"/>
    <n v="11.5"/>
    <n v="-11.5"/>
    <n v="173"/>
    <n v="-1989.5"/>
    <n v="240"/>
    <n v="-2229.5"/>
    <s v="No"/>
    <n v="3.8231382978723399E-3"/>
    <n v="197770.5"/>
  </r>
  <r>
    <x v="0"/>
    <x v="527"/>
    <x v="6"/>
    <x v="2"/>
    <n v="3019.5"/>
    <n v="3008"/>
    <n v="3008"/>
    <d v="1899-12-30T10:30:00"/>
    <n v="11.5"/>
    <n v="-11.5"/>
    <n v="173"/>
    <n v="-1989.5"/>
    <n v="240"/>
    <n v="-2229.5"/>
    <s v="No"/>
    <n v="3.8085775790693802E-3"/>
    <n v="197770.5"/>
  </r>
  <r>
    <x v="29"/>
    <x v="527"/>
    <x v="0"/>
    <x v="0"/>
    <n v="345.6"/>
    <n v="348.3"/>
    <n v="338"/>
    <d v="1899-12-30T15:00:00"/>
    <n v="2.6999999999999886"/>
    <n v="7.6000000000000227"/>
    <n v="734"/>
    <n v="5578.4000000000169"/>
    <n v="116"/>
    <n v="5462.4000000000169"/>
    <s v="Yes"/>
    <n v="7.8124999999999696E-3"/>
    <n v="205462.40000000002"/>
  </r>
  <r>
    <x v="4"/>
    <x v="527"/>
    <x v="11"/>
    <x v="2"/>
    <n v="388.7"/>
    <n v="385.75"/>
    <n v="391.9"/>
    <d v="1899-12-30T15:00:00"/>
    <n v="2.9499999999999886"/>
    <n v="3.1999999999999886"/>
    <n v="672"/>
    <n v="2150.3999999999924"/>
    <n v="121"/>
    <n v="2029.3999999999924"/>
    <s v="Yes"/>
    <n v="7.5894005659891701E-3"/>
    <n v="202029.4"/>
  </r>
  <r>
    <x v="25"/>
    <x v="528"/>
    <x v="0"/>
    <x v="0"/>
    <n v="1017"/>
    <n v="1024.8"/>
    <n v="1006.95"/>
    <d v="1899-12-30T15:00:00"/>
    <n v="7.7999999999999545"/>
    <n v="10.049999999999955"/>
    <n v="255"/>
    <n v="2562.7499999999882"/>
    <n v="119"/>
    <n v="2443.7499999999882"/>
    <s v="Yes"/>
    <n v="7.6696165191740004E-3"/>
    <n v="202443.75"/>
  </r>
  <r>
    <x v="27"/>
    <x v="528"/>
    <x v="0"/>
    <x v="0"/>
    <n v="7080.85"/>
    <n v="7123.75"/>
    <n v="7085.35"/>
    <d v="1899-12-30T15:00:00"/>
    <n v="42.899999999999636"/>
    <n v="-4.5"/>
    <n v="46"/>
    <n v="-207"/>
    <n v="150"/>
    <n v="-357"/>
    <s v="No"/>
    <n v="6.0585946602455401E-3"/>
    <n v="199643"/>
  </r>
  <r>
    <x v="37"/>
    <x v="528"/>
    <x v="0"/>
    <x v="0"/>
    <n v="292.7"/>
    <n v="294.60000000000002"/>
    <n v="291.8"/>
    <d v="1899-12-30T15:00:00"/>
    <n v="1.9000000000000341"/>
    <n v="0.89999999999997726"/>
    <n v="1040"/>
    <n v="935.99999999997635"/>
    <n v="140"/>
    <n v="795.99999999997635"/>
    <s v="Yes"/>
    <n v="6.4912880081996402E-3"/>
    <n v="200795.99999999997"/>
  </r>
  <r>
    <x v="30"/>
    <x v="528"/>
    <x v="0"/>
    <x v="0"/>
    <n v="255.05"/>
    <n v="256.2"/>
    <n v="256.2"/>
    <d v="1899-12-30T11:45:00"/>
    <n v="1.1499999999999773"/>
    <n v="-1.1499999999999773"/>
    <n v="1705"/>
    <n v="-1960.7499999999613"/>
    <n v="201"/>
    <n v="-2161.7499999999613"/>
    <s v="No"/>
    <n v="4.50891981964312E-3"/>
    <n v="197838.25000000003"/>
  </r>
  <r>
    <x v="30"/>
    <x v="528"/>
    <x v="2"/>
    <x v="1"/>
    <n v="256.2"/>
    <n v="255.05"/>
    <n v="257"/>
    <d v="1899-12-30T15:00:00"/>
    <n v="1.1499999999999773"/>
    <n v="0.80000000000001137"/>
    <n v="1705"/>
    <n v="1364.0000000000193"/>
    <n v="202"/>
    <n v="1162.0000000000193"/>
    <s v="Yes"/>
    <n v="4.4886807181888297E-3"/>
    <n v="201162.00000000003"/>
  </r>
  <r>
    <x v="21"/>
    <x v="529"/>
    <x v="9"/>
    <x v="2"/>
    <n v="2241.9499999999998"/>
    <n v="2233.1999999999998"/>
    <n v="2249.9499999999998"/>
    <d v="1899-12-30T15:00:00"/>
    <n v="8.75"/>
    <n v="8"/>
    <n v="227"/>
    <n v="1816"/>
    <n v="235"/>
    <n v="1581"/>
    <s v="Yes"/>
    <n v="3.90285242757421E-3"/>
    <n v="201581"/>
  </r>
  <r>
    <x v="28"/>
    <x v="529"/>
    <x v="14"/>
    <x v="1"/>
    <n v="287.7"/>
    <n v="285.85000000000002"/>
    <n v="288.7"/>
    <d v="1899-12-30T15:00:00"/>
    <n v="1.8499999999999659"/>
    <n v="1"/>
    <n v="1067"/>
    <n v="1067"/>
    <n v="142"/>
    <n v="925"/>
    <s v="Yes"/>
    <n v="6.4303093500172603E-3"/>
    <n v="200925"/>
  </r>
  <r>
    <x v="28"/>
    <x v="529"/>
    <x v="0"/>
    <x v="0"/>
    <n v="285.85000000000002"/>
    <n v="287.7"/>
    <n v="287.7"/>
    <d v="1899-12-30T12:00:00"/>
    <n v="1.8499999999999659"/>
    <n v="-1.8499999999999659"/>
    <n v="1067"/>
    <n v="-1973.9499999999637"/>
    <n v="141"/>
    <n v="-2114.9499999999634"/>
    <s v="No"/>
    <n v="6.4719258352281504E-3"/>
    <n v="197885.05000000005"/>
  </r>
  <r>
    <x v="13"/>
    <x v="529"/>
    <x v="11"/>
    <x v="2"/>
    <n v="1352"/>
    <n v="1346.75"/>
    <n v="1346.75"/>
    <d v="1899-12-30T13:30:00"/>
    <n v="5.25"/>
    <n v="-5.25"/>
    <n v="379"/>
    <n v="-1989.75"/>
    <n v="236"/>
    <n v="-2225.75"/>
    <s v="No"/>
    <n v="3.88313609467456E-3"/>
    <n v="197774.25"/>
  </r>
  <r>
    <x v="13"/>
    <x v="529"/>
    <x v="11"/>
    <x v="3"/>
    <n v="1346.75"/>
    <n v="1352"/>
    <n v="1315.55"/>
    <d v="1899-12-30T15:00:00"/>
    <n v="5.25"/>
    <n v="31.200000000000045"/>
    <n v="379"/>
    <n v="11824.800000000017"/>
    <n v="233"/>
    <n v="11591.800000000017"/>
    <s v="Yes"/>
    <n v="3.89827362168183E-3"/>
    <n v="211591.80000000002"/>
  </r>
  <r>
    <x v="35"/>
    <x v="529"/>
    <x v="12"/>
    <x v="1"/>
    <n v="517.70000000000005"/>
    <n v="515.6"/>
    <n v="515.6"/>
    <d v="1899-12-30T15:00:00"/>
    <n v="2.1000000000000227"/>
    <n v="-2.1000000000000227"/>
    <n v="942"/>
    <n v="-1978.2000000000214"/>
    <n v="224"/>
    <n v="-2202.2000000000216"/>
    <s v="No"/>
    <n v="4.05640332238753E-3"/>
    <n v="197797.8"/>
  </r>
  <r>
    <x v="35"/>
    <x v="529"/>
    <x v="0"/>
    <x v="0"/>
    <n v="515.6"/>
    <n v="517.70000000000005"/>
    <n v="517.70000000000005"/>
    <d v="1899-12-30T14:15:00"/>
    <n v="2.1000000000000227"/>
    <n v="-2.1000000000000227"/>
    <n v="942"/>
    <n v="-1978.2000000000214"/>
    <n v="224"/>
    <n v="-2202.2000000000216"/>
    <s v="No"/>
    <n v="4.0729247478666101E-3"/>
    <n v="197797.8"/>
  </r>
  <r>
    <x v="0"/>
    <x v="530"/>
    <x v="0"/>
    <x v="0"/>
    <n v="3019"/>
    <n v="3033.8"/>
    <n v="3003.15"/>
    <d v="1899-12-30T15:00:00"/>
    <n v="14.800000000000182"/>
    <n v="15.849999999999909"/>
    <n v="134"/>
    <n v="2123.8999999999878"/>
    <n v="186"/>
    <n v="1937.8999999999878"/>
    <s v="Yes"/>
    <n v="4.9022855250083399E-3"/>
    <n v="201937.9"/>
  </r>
  <r>
    <x v="33"/>
    <x v="530"/>
    <x v="0"/>
    <x v="0"/>
    <n v="153.80000000000001"/>
    <n v="156.35"/>
    <n v="154.69999999999999"/>
    <d v="1899-12-30T15:00:00"/>
    <n v="2.5499999999999829"/>
    <n v="-0.89999999999997726"/>
    <n v="777"/>
    <n v="-699.29999999998233"/>
    <n v="56"/>
    <n v="-755.29999999998233"/>
    <s v="No"/>
    <n v="1.6579973992197499E-2"/>
    <n v="199244.7"/>
  </r>
  <r>
    <x v="35"/>
    <x v="530"/>
    <x v="7"/>
    <x v="2"/>
    <n v="521"/>
    <n v="517.4"/>
    <n v="525"/>
    <d v="1899-12-30T15:00:00"/>
    <n v="3.6000000000000227"/>
    <n v="4"/>
    <n v="552"/>
    <n v="2208"/>
    <n v="133"/>
    <n v="2075"/>
    <s v="Yes"/>
    <n v="6.9097888675624204E-3"/>
    <n v="202075"/>
  </r>
  <r>
    <x v="20"/>
    <x v="531"/>
    <x v="0"/>
    <x v="2"/>
    <n v="1455.9"/>
    <n v="1446.3"/>
    <n v="1453.95"/>
    <d v="1899-12-30T15:00:00"/>
    <n v="9.6000000000001364"/>
    <n v="-1.9500000000000455"/>
    <n v="207"/>
    <n v="-403.65000000000941"/>
    <n v="139"/>
    <n v="-542.65000000000941"/>
    <s v="No"/>
    <n v="6.5938594683701704E-3"/>
    <n v="199457.34999999998"/>
  </r>
  <r>
    <x v="29"/>
    <x v="532"/>
    <x v="0"/>
    <x v="0"/>
    <n v="335.45"/>
    <n v="337.9"/>
    <n v="333.05"/>
    <d v="1899-12-30T15:00:00"/>
    <n v="2.4499999999999886"/>
    <n v="2.3999999999999773"/>
    <n v="808"/>
    <n v="1939.1999999999816"/>
    <n v="125"/>
    <n v="1814.1999999999816"/>
    <s v="Yes"/>
    <n v="7.3036220002980698E-3"/>
    <n v="201814.19999999998"/>
  </r>
  <r>
    <x v="19"/>
    <x v="532"/>
    <x v="0"/>
    <x v="2"/>
    <n v="1980"/>
    <n v="1972.75"/>
    <n v="1987.05"/>
    <d v="1899-12-30T15:00:00"/>
    <n v="7.25"/>
    <n v="7.0499999999999545"/>
    <n v="274"/>
    <n v="1931.6999999999875"/>
    <n v="251"/>
    <n v="1680.6999999999875"/>
    <s v="Yes"/>
    <n v="3.66161616161616E-3"/>
    <n v="201680.69999999998"/>
  </r>
  <r>
    <x v="3"/>
    <x v="533"/>
    <x v="6"/>
    <x v="2"/>
    <n v="765.6"/>
    <n v="763.05"/>
    <n v="763.05"/>
    <d v="1899-12-30T10:30:00"/>
    <n v="2.5500000000000682"/>
    <n v="-2.5500000000000682"/>
    <n v="777"/>
    <n v="-1981.3500000000531"/>
    <n v="274"/>
    <n v="-2255.3500000000531"/>
    <s v="No"/>
    <n v="3.33072100313488E-3"/>
    <n v="197744.64999999994"/>
  </r>
  <r>
    <x v="3"/>
    <x v="533"/>
    <x v="6"/>
    <x v="3"/>
    <n v="763.05"/>
    <n v="765.6"/>
    <n v="755.4"/>
    <d v="1899-12-30T15:00:00"/>
    <n v="2.5500000000000682"/>
    <n v="7.6499999999999773"/>
    <n v="777"/>
    <n v="5944.049999999982"/>
    <n v="272"/>
    <n v="5672.049999999982"/>
    <s v="Yes"/>
    <n v="3.3418517790447101E-3"/>
    <n v="205672.05"/>
  </r>
  <r>
    <x v="7"/>
    <x v="533"/>
    <x v="6"/>
    <x v="0"/>
    <n v="931.2"/>
    <n v="934.6"/>
    <n v="934.6"/>
    <d v="1899-12-30T12:30:00"/>
    <n v="3.3999999999999773"/>
    <n v="-3.3999999999999773"/>
    <n v="584"/>
    <n v="-1985.5999999999867"/>
    <n v="251"/>
    <n v="-2236.5999999999867"/>
    <s v="No"/>
    <n v="3.6512027491408701E-3"/>
    <n v="197763.40000000002"/>
  </r>
  <r>
    <x v="7"/>
    <x v="533"/>
    <x v="13"/>
    <x v="1"/>
    <n v="934.6"/>
    <n v="931.2"/>
    <n v="931.2"/>
    <d v="1899-12-30T14:15:00"/>
    <n v="3.3999999999999773"/>
    <n v="-3.3999999999999773"/>
    <n v="584"/>
    <n v="-1985.5999999999867"/>
    <n v="251"/>
    <n v="-2236.5999999999867"/>
    <s v="No"/>
    <n v="3.6379199657607299E-3"/>
    <n v="197763.40000000002"/>
  </r>
  <r>
    <x v="26"/>
    <x v="534"/>
    <x v="3"/>
    <x v="1"/>
    <n v="233.35"/>
    <n v="232.05"/>
    <n v="236.7"/>
    <d v="1899-12-30T15:00:00"/>
    <n v="1.2999999999999829"/>
    <n v="3.3499999999999943"/>
    <n v="1511"/>
    <n v="5061.8499999999913"/>
    <n v="164"/>
    <n v="4897.8499999999913"/>
    <s v="Yes"/>
    <n v="5.57103064066845E-3"/>
    <n v="204897.84999999998"/>
  </r>
  <r>
    <x v="26"/>
    <x v="534"/>
    <x v="0"/>
    <x v="0"/>
    <n v="232.05"/>
    <n v="233.35"/>
    <n v="233.35"/>
    <d v="1899-12-30T10:45:00"/>
    <n v="1.2999999999999829"/>
    <n v="-1.2999999999999829"/>
    <n v="1511"/>
    <n v="-1964.2999999999743"/>
    <n v="162"/>
    <n v="-2126.2999999999743"/>
    <s v="No"/>
    <n v="5.6022408963584697E-3"/>
    <n v="197873.7"/>
  </r>
  <r>
    <x v="1"/>
    <x v="534"/>
    <x v="6"/>
    <x v="2"/>
    <n v="1680.1"/>
    <n v="1671.9"/>
    <n v="1671.9"/>
    <d v="1899-12-30T10:30:00"/>
    <n v="8.1999999999998181"/>
    <n v="-8.1999999999998181"/>
    <n v="243"/>
    <n v="-1992.5999999999558"/>
    <n v="188"/>
    <n v="-2180.5999999999558"/>
    <s v="No"/>
    <n v="4.8806618653650501E-3"/>
    <n v="197819.40000000005"/>
  </r>
  <r>
    <x v="1"/>
    <x v="534"/>
    <x v="6"/>
    <x v="3"/>
    <n v="1671.9"/>
    <n v="1680.1"/>
    <n v="1680.1"/>
    <d v="1899-12-30T13:45:00"/>
    <n v="8.1999999999998181"/>
    <n v="-8.1999999999998181"/>
    <n v="243"/>
    <n v="-1992.5999999999558"/>
    <n v="188"/>
    <n v="-2180.5999999999558"/>
    <s v="No"/>
    <n v="4.9045995573896899E-3"/>
    <n v="197819.40000000005"/>
  </r>
  <r>
    <x v="4"/>
    <x v="534"/>
    <x v="14"/>
    <x v="0"/>
    <n v="384.35"/>
    <n v="385.8"/>
    <n v="383.35"/>
    <d v="1899-12-30T15:00:00"/>
    <n v="1.4499999999999886"/>
    <n v="1"/>
    <n v="1357"/>
    <n v="1357"/>
    <n v="240"/>
    <n v="1117"/>
    <s v="Yes"/>
    <n v="3.7726030961363001E-3"/>
    <n v="201117"/>
  </r>
  <r>
    <x v="31"/>
    <x v="534"/>
    <x v="0"/>
    <x v="0"/>
    <n v="294.39999999999998"/>
    <n v="295.60000000000002"/>
    <n v="295.10000000000002"/>
    <d v="1899-12-30T15:00:00"/>
    <n v="1.2000000000000455"/>
    <n v="-0.70000000000004547"/>
    <n v="1635"/>
    <n v="-1144.5000000000744"/>
    <n v="222"/>
    <n v="-1366.5000000000744"/>
    <s v="No"/>
    <n v="4.0760869565218899E-3"/>
    <n v="198633.49999999991"/>
  </r>
  <r>
    <x v="25"/>
    <x v="535"/>
    <x v="0"/>
    <x v="2"/>
    <n v="1021.6"/>
    <n v="1016.35"/>
    <n v="1032.5999999999999"/>
    <d v="1899-12-30T15:00:00"/>
    <n v="5.25"/>
    <n v="10.999999999999886"/>
    <n v="379"/>
    <n v="4168.9999999999573"/>
    <n v="180"/>
    <n v="3988.9999999999573"/>
    <s v="Yes"/>
    <n v="5.1389976507439303E-3"/>
    <n v="203988.99999999997"/>
  </r>
  <r>
    <x v="35"/>
    <x v="535"/>
    <x v="0"/>
    <x v="0"/>
    <n v="515.20000000000005"/>
    <n v="517.5"/>
    <n v="517.5"/>
    <d v="1899-12-30T10:15:00"/>
    <n v="2.2999999999999545"/>
    <n v="-2.2999999999999545"/>
    <n v="860"/>
    <n v="-1977.9999999999609"/>
    <n v="205"/>
    <n v="-2182.9999999999609"/>
    <s v="No"/>
    <n v="4.4642857142856299E-3"/>
    <n v="197817.00000000003"/>
  </r>
  <r>
    <x v="35"/>
    <x v="535"/>
    <x v="9"/>
    <x v="1"/>
    <n v="517.5"/>
    <n v="515.20000000000005"/>
    <n v="515.20000000000005"/>
    <d v="1899-12-30T11:15:00"/>
    <n v="2.2999999999999545"/>
    <n v="-2.2999999999999545"/>
    <n v="860"/>
    <n v="-1977.9999999999609"/>
    <n v="205"/>
    <n v="-2182.9999999999609"/>
    <s v="No"/>
    <n v="4.4444444444443603E-3"/>
    <n v="197817.00000000003"/>
  </r>
  <r>
    <x v="15"/>
    <x v="535"/>
    <x v="0"/>
    <x v="0"/>
    <n v="776.5"/>
    <n v="781.45"/>
    <n v="771.1"/>
    <d v="1899-12-30T15:00:00"/>
    <n v="4.9500000000000455"/>
    <n v="5.3999999999999773"/>
    <n v="402"/>
    <n v="2170.7999999999911"/>
    <n v="144"/>
    <n v="2026.7999999999911"/>
    <s v="Yes"/>
    <n v="6.37475853187385E-3"/>
    <n v="202026.8"/>
  </r>
  <r>
    <x v="29"/>
    <x v="536"/>
    <x v="0"/>
    <x v="0"/>
    <n v="329.3"/>
    <n v="332.3"/>
    <n v="323.10000000000002"/>
    <d v="1899-12-30T15:00:00"/>
    <n v="3"/>
    <n v="6.1999999999999886"/>
    <n v="661"/>
    <n v="4098.1999999999925"/>
    <n v="100"/>
    <n v="3998.1999999999925"/>
    <s v="Yes"/>
    <n v="9.1102338293349502E-3"/>
    <n v="203998.19999999998"/>
  </r>
  <r>
    <x v="22"/>
    <x v="536"/>
    <x v="0"/>
    <x v="0"/>
    <n v="358.6"/>
    <n v="361"/>
    <n v="356.7"/>
    <d v="1899-12-30T15:00:00"/>
    <n v="2.3999999999999773"/>
    <n v="1.9000000000000341"/>
    <n v="825"/>
    <n v="1567.5000000000282"/>
    <n v="136"/>
    <n v="1431.5000000000282"/>
    <s v="Yes"/>
    <n v="6.69269380925816E-3"/>
    <n v="201431.50000000003"/>
  </r>
  <r>
    <x v="1"/>
    <x v="536"/>
    <x v="15"/>
    <x v="2"/>
    <n v="1703"/>
    <n v="1694.65"/>
    <n v="1694.65"/>
    <d v="1899-12-30T13:00:00"/>
    <n v="8.3499999999999091"/>
    <n v="-8.3499999999999091"/>
    <n v="238"/>
    <n v="-1987.2999999999784"/>
    <n v="186"/>
    <n v="-2173.2999999999784"/>
    <s v="No"/>
    <n v="4.9031121550205002E-3"/>
    <n v="197826.7"/>
  </r>
  <r>
    <x v="1"/>
    <x v="536"/>
    <x v="15"/>
    <x v="3"/>
    <n v="1694.65"/>
    <n v="1703"/>
    <n v="1682.85"/>
    <d v="1899-12-30T15:00:00"/>
    <n v="8.3499999999999091"/>
    <n v="11.800000000000182"/>
    <n v="238"/>
    <n v="2808.4000000000433"/>
    <n v="185"/>
    <n v="2623.4000000000433"/>
    <s v="Yes"/>
    <n v="4.9272711179298998E-3"/>
    <n v="202623.40000000005"/>
  </r>
  <r>
    <x v="5"/>
    <x v="536"/>
    <x v="17"/>
    <x v="3"/>
    <n v="728.85"/>
    <n v="732.3"/>
    <n v="730"/>
    <d v="1899-12-30T15:00:00"/>
    <n v="3.4499999999999318"/>
    <n v="-1.1499999999999773"/>
    <n v="575"/>
    <n v="-661.24999999998693"/>
    <n v="193"/>
    <n v="-854.24999999998693"/>
    <s v="No"/>
    <n v="4.7334842560196599E-3"/>
    <n v="199145.75"/>
  </r>
  <r>
    <x v="5"/>
    <x v="536"/>
    <x v="17"/>
    <x v="2"/>
    <n v="732.3"/>
    <n v="728.85"/>
    <n v="728.85"/>
    <d v="1899-12-30T13:45:00"/>
    <n v="3.4499999999999318"/>
    <n v="-3.4499999999999318"/>
    <n v="575"/>
    <n v="-1983.7499999999609"/>
    <n v="194"/>
    <n v="-2177.7499999999609"/>
    <s v="No"/>
    <n v="4.71118394100769E-3"/>
    <n v="197822.25000000003"/>
  </r>
  <r>
    <x v="10"/>
    <x v="536"/>
    <x v="2"/>
    <x v="2"/>
    <n v="3955"/>
    <n v="3931.5"/>
    <n v="3931.5"/>
    <d v="1899-12-30T11:45:00"/>
    <n v="23.5"/>
    <n v="-23.5"/>
    <n v="85"/>
    <n v="-1997.5"/>
    <n v="155"/>
    <n v="-2152.5"/>
    <s v="No"/>
    <n v="5.94184576485462E-3"/>
    <n v="197847.5"/>
  </r>
  <r>
    <x v="10"/>
    <x v="536"/>
    <x v="2"/>
    <x v="3"/>
    <n v="3931.5"/>
    <n v="3955"/>
    <n v="3906"/>
    <d v="1899-12-30T15:00:00"/>
    <n v="23.5"/>
    <n v="25.5"/>
    <n v="85"/>
    <n v="2167.5"/>
    <n v="154"/>
    <n v="2013.5"/>
    <s v="Yes"/>
    <n v="5.9773623298995304E-3"/>
    <n v="202013.5"/>
  </r>
  <r>
    <x v="30"/>
    <x v="536"/>
    <x v="0"/>
    <x v="0"/>
    <n v="254.1"/>
    <n v="255.75"/>
    <n v="254.6"/>
    <d v="1899-12-30T15:00:00"/>
    <n v="1.6500000000000057"/>
    <n v="-0.5"/>
    <n v="1195"/>
    <n v="-597.5"/>
    <n v="140"/>
    <n v="-737.5"/>
    <s v="No"/>
    <n v="6.49350649350652E-3"/>
    <n v="199262.5"/>
  </r>
  <r>
    <x v="0"/>
    <x v="537"/>
    <x v="6"/>
    <x v="3"/>
    <n v="2988.3"/>
    <n v="3017"/>
    <n v="2960"/>
    <d v="1899-12-30T15:00:00"/>
    <n v="28.699999999999818"/>
    <n v="28.300000000000182"/>
    <n v="69"/>
    <n v="1952.7000000000126"/>
    <n v="95"/>
    <n v="1857.7000000000126"/>
    <s v="Yes"/>
    <n v="9.6041227453735594E-3"/>
    <n v="201857.7"/>
  </r>
  <r>
    <x v="0"/>
    <x v="537"/>
    <x v="6"/>
    <x v="2"/>
    <n v="3017"/>
    <n v="2988.3"/>
    <n v="2988.3"/>
    <d v="1899-12-30T10:30:00"/>
    <n v="28.699999999999818"/>
    <n v="-28.699999999999818"/>
    <n v="69"/>
    <n v="-1980.2999999999874"/>
    <n v="96"/>
    <n v="-2076.2999999999874"/>
    <s v="No"/>
    <n v="9.5127610208816105E-3"/>
    <n v="197923.7"/>
  </r>
  <r>
    <x v="9"/>
    <x v="537"/>
    <x v="13"/>
    <x v="2"/>
    <n v="21225"/>
    <n v="21009"/>
    <n v="21009"/>
    <d v="1899-12-30T12:30:00"/>
    <n v="216"/>
    <n v="-216"/>
    <n v="9"/>
    <n v="-1944"/>
    <n v="88"/>
    <n v="-2032"/>
    <s v="No"/>
    <n v="1.01766784452297E-2"/>
    <n v="197968"/>
  </r>
  <r>
    <x v="9"/>
    <x v="537"/>
    <x v="13"/>
    <x v="3"/>
    <n v="21009"/>
    <n v="21225"/>
    <n v="20882.849999999999"/>
    <d v="1899-12-30T15:00:00"/>
    <n v="216"/>
    <n v="126.15000000000146"/>
    <n v="9"/>
    <n v="1135.3500000000131"/>
    <n v="87"/>
    <n v="1048.3500000000131"/>
    <s v="Yes"/>
    <n v="1.0281308010852501E-2"/>
    <n v="201048.35"/>
  </r>
  <r>
    <x v="19"/>
    <x v="537"/>
    <x v="0"/>
    <x v="2"/>
    <n v="1938.8"/>
    <n v="1920.7"/>
    <n v="1944.85"/>
    <d v="1899-12-30T15:00:00"/>
    <n v="18.099999999999909"/>
    <n v="6.0499999999999545"/>
    <n v="110"/>
    <n v="665.499999999995"/>
    <n v="99"/>
    <n v="566.499999999995"/>
    <s v="Yes"/>
    <n v="9.3356715494119606E-3"/>
    <n v="200566.5"/>
  </r>
  <r>
    <x v="21"/>
    <x v="537"/>
    <x v="9"/>
    <x v="3"/>
    <n v="2293.25"/>
    <n v="2303.3000000000002"/>
    <n v="2303.3000000000002"/>
    <d v="1899-12-30T11:15:00"/>
    <n v="10.050000000000182"/>
    <n v="-10.050000000000182"/>
    <n v="198"/>
    <n v="-1989.900000000036"/>
    <n v="210"/>
    <n v="-2199.900000000036"/>
    <s v="No"/>
    <n v="4.3824266870163197E-3"/>
    <n v="197800.09999999998"/>
  </r>
  <r>
    <x v="21"/>
    <x v="537"/>
    <x v="9"/>
    <x v="2"/>
    <n v="2303.3000000000002"/>
    <n v="2293.25"/>
    <n v="2293.25"/>
    <d v="1899-12-30T10:15:00"/>
    <n v="10.050000000000182"/>
    <n v="-10.050000000000182"/>
    <n v="198"/>
    <n v="-1989.900000000036"/>
    <n v="210"/>
    <n v="-2199.900000000036"/>
    <s v="No"/>
    <n v="4.3633048235141702E-3"/>
    <n v="197800.09999999998"/>
  </r>
  <r>
    <x v="4"/>
    <x v="537"/>
    <x v="2"/>
    <x v="2"/>
    <n v="396.3"/>
    <n v="393.95"/>
    <n v="401"/>
    <d v="1899-12-30T15:00:00"/>
    <n v="2.3500000000000227"/>
    <n v="4.6999999999999886"/>
    <n v="842"/>
    <n v="3957.3999999999905"/>
    <n v="155"/>
    <n v="3802.3999999999905"/>
    <s v="Yes"/>
    <n v="5.9298511228867597E-3"/>
    <n v="203802.4"/>
  </r>
  <r>
    <x v="27"/>
    <x v="537"/>
    <x v="15"/>
    <x v="3"/>
    <n v="6525"/>
    <n v="6560"/>
    <n v="6560"/>
    <d v="1899-12-30T14:15:00"/>
    <n v="35"/>
    <n v="-35"/>
    <n v="57"/>
    <n v="-1995"/>
    <n v="172"/>
    <n v="-2167"/>
    <s v="No"/>
    <n v="5.3639846743294998E-3"/>
    <n v="197833"/>
  </r>
  <r>
    <x v="27"/>
    <x v="537"/>
    <x v="15"/>
    <x v="2"/>
    <n v="6560"/>
    <n v="6525"/>
    <n v="6525"/>
    <d v="1899-12-30T13:00:00"/>
    <n v="35"/>
    <n v="-35"/>
    <n v="57"/>
    <n v="-1995"/>
    <n v="172"/>
    <n v="-2167"/>
    <s v="No"/>
    <n v="5.3353658536585396E-3"/>
    <n v="197833"/>
  </r>
  <r>
    <x v="37"/>
    <x v="537"/>
    <x v="5"/>
    <x v="2"/>
    <n v="311.89999999999998"/>
    <n v="310.45"/>
    <n v="310.45"/>
    <d v="1899-12-30T11:00:00"/>
    <n v="1.4499999999999886"/>
    <n v="-1.4499999999999886"/>
    <n v="1357"/>
    <n v="-1967.6499999999846"/>
    <n v="195"/>
    <n v="-2162.6499999999846"/>
    <s v="No"/>
    <n v="4.6489259378005403E-3"/>
    <n v="197837.35"/>
  </r>
  <r>
    <x v="37"/>
    <x v="537"/>
    <x v="5"/>
    <x v="3"/>
    <n v="310.45"/>
    <n v="311.89999999999998"/>
    <n v="311.89999999999998"/>
    <d v="1899-12-30T11:00:00"/>
    <n v="1.4499999999999886"/>
    <n v="-1.4499999999999886"/>
    <n v="1357"/>
    <n v="-1967.6499999999846"/>
    <n v="195"/>
    <n v="-2162.6499999999846"/>
    <s v="No"/>
    <n v="4.6706393944274099E-3"/>
    <n v="197837.35"/>
  </r>
  <r>
    <x v="10"/>
    <x v="537"/>
    <x v="6"/>
    <x v="2"/>
    <n v="3963.15"/>
    <n v="3934"/>
    <n v="3934"/>
    <d v="1899-12-30T10:30:00"/>
    <n v="29.150000000000091"/>
    <n v="-29.150000000000091"/>
    <n v="68"/>
    <n v="-1982.2000000000062"/>
    <n v="124"/>
    <n v="-2106.2000000000062"/>
    <s v="No"/>
    <n v="7.35526033584398E-3"/>
    <n v="197893.8"/>
  </r>
  <r>
    <x v="10"/>
    <x v="537"/>
    <x v="6"/>
    <x v="3"/>
    <n v="3934"/>
    <n v="3963.15"/>
    <n v="3908.5"/>
    <d v="1899-12-30T15:00:00"/>
    <n v="29.150000000000091"/>
    <n v="25.5"/>
    <n v="68"/>
    <n v="1734"/>
    <n v="123"/>
    <n v="1611"/>
    <s v="Yes"/>
    <n v="7.4097610574479101E-3"/>
    <n v="201611"/>
  </r>
  <r>
    <x v="17"/>
    <x v="538"/>
    <x v="3"/>
    <x v="2"/>
    <n v="2565.5"/>
    <n v="2542"/>
    <n v="2542"/>
    <d v="1899-12-30T10:45:00"/>
    <n v="23.5"/>
    <n v="-23.5"/>
    <n v="85"/>
    <n v="-1997.5"/>
    <n v="100"/>
    <n v="-2097.5"/>
    <s v="No"/>
    <n v="9.1600077957513203E-3"/>
    <n v="197902.5"/>
  </r>
  <r>
    <x v="17"/>
    <x v="538"/>
    <x v="3"/>
    <x v="3"/>
    <n v="2542"/>
    <n v="2565.5"/>
    <n v="2565.5"/>
    <d v="1899-12-30T13:00:00"/>
    <n v="23.5"/>
    <n v="-23.5"/>
    <n v="85"/>
    <n v="-1997.5"/>
    <n v="100"/>
    <n v="-2097.5"/>
    <s v="No"/>
    <n v="9.2446892210857595E-3"/>
    <n v="197902.5"/>
  </r>
  <r>
    <x v="2"/>
    <x v="538"/>
    <x v="0"/>
    <x v="0"/>
    <n v="1787.3"/>
    <n v="1799.9"/>
    <n v="1778.35"/>
    <d v="1899-12-30T15:00:00"/>
    <n v="12.600000000000136"/>
    <n v="8.9500000000000455"/>
    <n v="158"/>
    <n v="1414.1000000000072"/>
    <n v="130"/>
    <n v="1284.1000000000072"/>
    <s v="Yes"/>
    <n v="7.0497398310301199E-3"/>
    <n v="201284.1"/>
  </r>
  <r>
    <x v="33"/>
    <x v="538"/>
    <x v="3"/>
    <x v="0"/>
    <n v="155.9"/>
    <n v="157.44999999999999"/>
    <n v="157.44999999999999"/>
    <d v="1899-12-30T13:00:00"/>
    <n v="1.5499999999999829"/>
    <n v="-1.5499999999999829"/>
    <n v="1271"/>
    <n v="-1970.0499999999784"/>
    <n v="92"/>
    <n v="-2062.0499999999784"/>
    <s v="No"/>
    <n v="9.9422706863372904E-3"/>
    <n v="197937.95"/>
  </r>
  <r>
    <x v="33"/>
    <x v="538"/>
    <x v="15"/>
    <x v="1"/>
    <n v="157.44999999999999"/>
    <n v="155.9"/>
    <n v="155.9"/>
    <d v="1899-12-30T14:45:00"/>
    <n v="1.5499999999999829"/>
    <n v="-1.5499999999999829"/>
    <n v="1271"/>
    <n v="-1970.0499999999784"/>
    <n v="92"/>
    <n v="-2062.0499999999784"/>
    <s v="No"/>
    <n v="9.8443950460462594E-3"/>
    <n v="197937.95"/>
  </r>
  <r>
    <x v="24"/>
    <x v="539"/>
    <x v="0"/>
    <x v="2"/>
    <n v="2025"/>
    <n v="2012.4"/>
    <n v="2030.3"/>
    <d v="1899-12-30T15:00:00"/>
    <n v="12.599999999999909"/>
    <n v="5.2999999999999545"/>
    <n v="158"/>
    <n v="837.39999999999281"/>
    <n v="148"/>
    <n v="689.39999999999281"/>
    <s v="Yes"/>
    <n v="6.2222222222221802E-3"/>
    <n v="200689.4"/>
  </r>
  <r>
    <x v="29"/>
    <x v="540"/>
    <x v="0"/>
    <x v="2"/>
    <n v="348.4"/>
    <n v="344.7"/>
    <n v="356"/>
    <d v="1899-12-30T15:00:00"/>
    <n v="3.6999999999999886"/>
    <n v="7.6000000000000227"/>
    <n v="537"/>
    <n v="4081.2000000000121"/>
    <n v="88"/>
    <n v="3993.2000000000121"/>
    <s v="Yes"/>
    <n v="1.06199770378875E-2"/>
    <n v="203993.2"/>
  </r>
  <r>
    <x v="19"/>
    <x v="540"/>
    <x v="3"/>
    <x v="2"/>
    <n v="1971.35"/>
    <n v="1963.8"/>
    <n v="1993.05"/>
    <d v="1899-12-30T15:00:00"/>
    <n v="7.5499999999999545"/>
    <n v="21.700000000000045"/>
    <n v="264"/>
    <n v="5728.800000000012"/>
    <n v="241"/>
    <n v="5487.800000000012"/>
    <s v="Yes"/>
    <n v="3.8298627843863101E-3"/>
    <n v="205487.80000000002"/>
  </r>
  <r>
    <x v="1"/>
    <x v="540"/>
    <x v="9"/>
    <x v="0"/>
    <n v="1685"/>
    <n v="1694.05"/>
    <n v="1688.5"/>
    <d v="1899-12-30T15:00:00"/>
    <n v="9.0499999999999545"/>
    <n v="-3.5"/>
    <n v="220"/>
    <n v="-770"/>
    <n v="171"/>
    <n v="-941"/>
    <s v="No"/>
    <n v="5.3709198813056101E-3"/>
    <n v="199059"/>
  </r>
  <r>
    <x v="15"/>
    <x v="541"/>
    <x v="16"/>
    <x v="1"/>
    <n v="785.05"/>
    <n v="781.1"/>
    <n v="781.1"/>
    <d v="1899-12-30T14:00:00"/>
    <n v="3.9499999999999318"/>
    <n v="-3.9499999999999318"/>
    <n v="503"/>
    <n v="-1986.8499999999658"/>
    <n v="182"/>
    <n v="-2168.8499999999658"/>
    <s v="No"/>
    <n v="5.03152665435314E-3"/>
    <n v="197831.15000000002"/>
  </r>
  <r>
    <x v="15"/>
    <x v="541"/>
    <x v="0"/>
    <x v="0"/>
    <n v="781.1"/>
    <n v="785.05"/>
    <n v="785.05"/>
    <d v="1899-12-30T12:45:00"/>
    <n v="3.9499999999999318"/>
    <n v="-3.9499999999999318"/>
    <n v="503"/>
    <n v="-1986.8499999999658"/>
    <n v="182"/>
    <n v="-2168.8499999999658"/>
    <s v="No"/>
    <n v="5.0569709384200899E-3"/>
    <n v="197831.15000000002"/>
  </r>
  <r>
    <x v="9"/>
    <x v="542"/>
    <x v="6"/>
    <x v="0"/>
    <n v="19997.5"/>
    <n v="20095.900000000001"/>
    <n v="20095.900000000001"/>
    <d v="1899-12-30T12:00:00"/>
    <n v="98.400000000001455"/>
    <n v="-98.400000000001455"/>
    <n v="20"/>
    <n v="-1968.0000000000291"/>
    <n v="185"/>
    <n v="-2153.0000000000291"/>
    <s v="No"/>
    <n v="4.9206150768846798E-3"/>
    <n v="197846.99999999997"/>
  </r>
  <r>
    <x v="9"/>
    <x v="542"/>
    <x v="14"/>
    <x v="1"/>
    <n v="20095.900000000001"/>
    <n v="19997.5"/>
    <n v="20576.3"/>
    <d v="1899-12-30T15:00:00"/>
    <n v="98.400000000001455"/>
    <n v="480.39999999999782"/>
    <n v="20"/>
    <n v="9607.9999999999563"/>
    <n v="188"/>
    <n v="9419.9999999999563"/>
    <s v="Yes"/>
    <n v="4.8965211809374803E-3"/>
    <n v="209419.99999999994"/>
  </r>
  <r>
    <x v="17"/>
    <x v="542"/>
    <x v="5"/>
    <x v="2"/>
    <n v="2623.25"/>
    <n v="2607.0500000000002"/>
    <n v="2639.6"/>
    <d v="1899-12-30T15:00:00"/>
    <n v="16.199999999999818"/>
    <n v="16.349999999999909"/>
    <n v="123"/>
    <n v="2011.0499999999888"/>
    <n v="149"/>
    <n v="1862.0499999999888"/>
    <s v="Yes"/>
    <n v="6.1755456018297199E-3"/>
    <n v="201862.05"/>
  </r>
  <r>
    <x v="13"/>
    <x v="542"/>
    <x v="0"/>
    <x v="0"/>
    <n v="1370.15"/>
    <n v="1376"/>
    <n v="1351.4"/>
    <d v="1899-12-30T15:00:00"/>
    <n v="5.8499999999999091"/>
    <n v="18.75"/>
    <n v="340"/>
    <n v="6375"/>
    <n v="213"/>
    <n v="6162"/>
    <s v="Yes"/>
    <n v="4.2696055176439903E-3"/>
    <n v="206162"/>
  </r>
  <r>
    <x v="6"/>
    <x v="542"/>
    <x v="3"/>
    <x v="2"/>
    <n v="204.5"/>
    <n v="202.6"/>
    <n v="202.6"/>
    <d v="1899-12-30T10:45:00"/>
    <n v="1.9000000000000057"/>
    <n v="-1.9000000000000057"/>
    <n v="1040"/>
    <n v="-1976.0000000000059"/>
    <n v="98"/>
    <n v="-2074.0000000000059"/>
    <s v="No"/>
    <n v="9.2909535452322996E-3"/>
    <n v="197926"/>
  </r>
  <r>
    <x v="6"/>
    <x v="542"/>
    <x v="3"/>
    <x v="3"/>
    <n v="202.6"/>
    <n v="204.5"/>
    <n v="204.5"/>
    <d v="1899-12-30T13:45:00"/>
    <n v="1.9000000000000057"/>
    <n v="-1.9000000000000057"/>
    <n v="1040"/>
    <n v="-1976.0000000000059"/>
    <n v="98"/>
    <n v="-2074.0000000000059"/>
    <s v="No"/>
    <n v="9.3780848963475102E-3"/>
    <n v="197926"/>
  </r>
  <r>
    <x v="24"/>
    <x v="542"/>
    <x v="9"/>
    <x v="0"/>
    <n v="2065.5500000000002"/>
    <n v="2074.6999999999998"/>
    <n v="2013.1"/>
    <d v="1899-12-30T15:00:00"/>
    <n v="9.1499999999996362"/>
    <n v="52.450000000000273"/>
    <n v="218"/>
    <n v="11434.10000000006"/>
    <n v="205"/>
    <n v="11229.10000000006"/>
    <s v="Yes"/>
    <n v="4.4298128827671198E-3"/>
    <n v="211229.10000000006"/>
  </r>
  <r>
    <x v="23"/>
    <x v="543"/>
    <x v="2"/>
    <x v="2"/>
    <n v="844.9"/>
    <n v="840"/>
    <n v="851"/>
    <d v="1899-12-30T15:00:00"/>
    <n v="4.8999999999999773"/>
    <n v="6.1000000000000227"/>
    <n v="406"/>
    <n v="2476.6000000000095"/>
    <n v="159"/>
    <n v="2317.6000000000095"/>
    <s v="Yes"/>
    <n v="5.7995028997514199E-3"/>
    <n v="202317.6"/>
  </r>
  <r>
    <x v="34"/>
    <x v="543"/>
    <x v="6"/>
    <x v="2"/>
    <n v="213.2"/>
    <n v="212.25"/>
    <n v="212.25"/>
    <d v="1899-12-30T10:30:00"/>
    <n v="0.94999999999998863"/>
    <n v="-0.94999999999998863"/>
    <n v="2055"/>
    <n v="-1952.2499999999766"/>
    <n v="202"/>
    <n v="-2154.2499999999764"/>
    <s v="No"/>
    <n v="4.4559099437147696E-3"/>
    <n v="197845.75000000003"/>
  </r>
  <r>
    <x v="34"/>
    <x v="543"/>
    <x v="6"/>
    <x v="3"/>
    <n v="212.25"/>
    <n v="213.2"/>
    <n v="213.2"/>
    <d v="1899-12-30T14:00:00"/>
    <n v="0.94999999999998863"/>
    <n v="-0.94999999999998863"/>
    <n v="2055"/>
    <n v="-1952.2499999999766"/>
    <n v="202"/>
    <n v="-2154.2499999999764"/>
    <s v="No"/>
    <n v="4.4758539458185599E-3"/>
    <n v="197845.75000000003"/>
  </r>
  <r>
    <x v="31"/>
    <x v="543"/>
    <x v="6"/>
    <x v="0"/>
    <n v="293.05"/>
    <n v="294.55"/>
    <n v="294.55"/>
    <d v="1899-12-30T12:00:00"/>
    <n v="1.5"/>
    <n v="-1.5"/>
    <n v="1313"/>
    <n v="-1969.5"/>
    <n v="178"/>
    <n v="-2147.5"/>
    <s v="No"/>
    <n v="5.1185804470226899E-3"/>
    <n v="197852.5"/>
  </r>
  <r>
    <x v="31"/>
    <x v="543"/>
    <x v="14"/>
    <x v="1"/>
    <n v="294.55"/>
    <n v="293.05"/>
    <n v="294.10000000000002"/>
    <d v="1899-12-30T15:00:00"/>
    <n v="1.5"/>
    <n v="-0.44999999999998863"/>
    <n v="1313"/>
    <n v="-590.84999999998513"/>
    <n v="178"/>
    <n v="-768.84999999998513"/>
    <s v="No"/>
    <n v="5.0925140044135097E-3"/>
    <n v="199231.15000000002"/>
  </r>
  <r>
    <x v="28"/>
    <x v="543"/>
    <x v="9"/>
    <x v="2"/>
    <n v="291.75"/>
    <n v="290.05"/>
    <n v="290.05"/>
    <d v="1899-12-30T10:15:00"/>
    <n v="1.6999999999999886"/>
    <n v="-1.6999999999999886"/>
    <n v="1160"/>
    <n v="-1971.9999999999868"/>
    <n v="156"/>
    <n v="-2127.9999999999868"/>
    <s v="No"/>
    <n v="5.8269065981147901E-3"/>
    <n v="197872"/>
  </r>
  <r>
    <x v="28"/>
    <x v="543"/>
    <x v="9"/>
    <x v="3"/>
    <n v="290.05"/>
    <n v="291.75"/>
    <n v="291.75"/>
    <d v="1899-12-30T11:45:00"/>
    <n v="1.6999999999999886"/>
    <n v="-1.6999999999999886"/>
    <n v="1160"/>
    <n v="-1971.9999999999868"/>
    <n v="156"/>
    <n v="-2127.9999999999868"/>
    <s v="No"/>
    <n v="5.8610584382002701E-3"/>
    <n v="197872"/>
  </r>
  <r>
    <x v="11"/>
    <x v="543"/>
    <x v="8"/>
    <x v="3"/>
    <n v="1376.05"/>
    <n v="1386.95"/>
    <n v="1373.95"/>
    <d v="1899-12-30T15:00:00"/>
    <n v="10.900000000000091"/>
    <n v="2.0999999999999091"/>
    <n v="183"/>
    <n v="384.29999999998336"/>
    <n v="116"/>
    <n v="268.29999999998336"/>
    <s v="Yes"/>
    <n v="7.9212237927401598E-3"/>
    <n v="200268.3"/>
  </r>
  <r>
    <x v="11"/>
    <x v="543"/>
    <x v="8"/>
    <x v="2"/>
    <n v="1386.95"/>
    <n v="1376.05"/>
    <n v="1376.05"/>
    <d v="1899-12-30T11:30:00"/>
    <n v="10.900000000000091"/>
    <n v="-10.900000000000091"/>
    <n v="183"/>
    <n v="-1994.7000000000166"/>
    <n v="117"/>
    <n v="-2111.7000000000166"/>
    <s v="No"/>
    <n v="7.8589711236887409E-3"/>
    <n v="197888.3"/>
  </r>
  <r>
    <x v="27"/>
    <x v="543"/>
    <x v="3"/>
    <x v="2"/>
    <n v="7125"/>
    <n v="7096"/>
    <n v="7096"/>
    <d v="1899-12-30T10:45:00"/>
    <n v="29"/>
    <n v="-29"/>
    <n v="68"/>
    <n v="-1972"/>
    <n v="223"/>
    <n v="-2195"/>
    <s v="No"/>
    <n v="4.0701754385964904E-3"/>
    <n v="197805"/>
  </r>
  <r>
    <x v="27"/>
    <x v="543"/>
    <x v="3"/>
    <x v="3"/>
    <n v="7096"/>
    <n v="7125"/>
    <n v="7125"/>
    <d v="1899-12-30T11:45:00"/>
    <n v="29"/>
    <n v="-29"/>
    <n v="68"/>
    <n v="-1972"/>
    <n v="223"/>
    <n v="-2195"/>
    <s v="No"/>
    <n v="4.0868094701240103E-3"/>
    <n v="197805"/>
  </r>
  <r>
    <x v="21"/>
    <x v="544"/>
    <x v="0"/>
    <x v="0"/>
    <n v="2311"/>
    <n v="2317"/>
    <n v="2288.85"/>
    <d v="1899-12-30T15:00:00"/>
    <n v="6"/>
    <n v="22.150000000000091"/>
    <n v="332"/>
    <n v="7353.8000000000302"/>
    <n v="352"/>
    <n v="7001.8000000000302"/>
    <s v="Yes"/>
    <n v="2.5962786672436202E-3"/>
    <n v="207001.80000000002"/>
  </r>
  <r>
    <x v="2"/>
    <x v="544"/>
    <x v="15"/>
    <x v="3"/>
    <n v="1774.6"/>
    <n v="1786.95"/>
    <n v="1786.95"/>
    <d v="1899-12-30T13:00:00"/>
    <n v="12.350000000000136"/>
    <n v="-12.350000000000136"/>
    <n v="161"/>
    <n v="-1988.350000000022"/>
    <n v="132"/>
    <n v="-2120.3500000000222"/>
    <s v="No"/>
    <n v="6.9593147751606799E-3"/>
    <n v="197879.64999999997"/>
  </r>
  <r>
    <x v="2"/>
    <x v="544"/>
    <x v="15"/>
    <x v="2"/>
    <n v="1786.95"/>
    <n v="1774.6"/>
    <n v="1774.6"/>
    <d v="1899-12-30T13:00:00"/>
    <n v="12.350000000000136"/>
    <n v="-12.350000000000136"/>
    <n v="161"/>
    <n v="-1988.350000000022"/>
    <n v="132"/>
    <n v="-2120.3500000000222"/>
    <s v="No"/>
    <n v="6.9112174375333003E-3"/>
    <n v="197879.64999999997"/>
  </r>
  <r>
    <x v="28"/>
    <x v="544"/>
    <x v="0"/>
    <x v="0"/>
    <n v="295.55"/>
    <n v="297.10000000000002"/>
    <n v="290.64999999999998"/>
    <d v="1899-12-30T15:00:00"/>
    <n v="1.5500000000000114"/>
    <n v="4.9000000000000341"/>
    <n v="1271"/>
    <n v="6227.9000000000433"/>
    <n v="172"/>
    <n v="6055.9000000000433"/>
    <s v="Yes"/>
    <n v="5.24445948232113E-3"/>
    <n v="206055.90000000005"/>
  </r>
  <r>
    <x v="33"/>
    <x v="544"/>
    <x v="9"/>
    <x v="1"/>
    <n v="157.1"/>
    <n v="156.55000000000001"/>
    <n v="157.55000000000001"/>
    <d v="1899-12-30T15:00:00"/>
    <n v="0.54999999999998295"/>
    <n v="0.45000000000001705"/>
    <n v="3490"/>
    <n v="1570.5000000000596"/>
    <n v="253"/>
    <n v="1317.5000000000596"/>
    <s v="Yes"/>
    <n v="3.50095480585603E-3"/>
    <n v="201317.50000000006"/>
  </r>
  <r>
    <x v="33"/>
    <x v="544"/>
    <x v="0"/>
    <x v="0"/>
    <n v="156.55000000000001"/>
    <n v="157.1"/>
    <n v="157.1"/>
    <d v="1899-12-30T10:15:00"/>
    <n v="0.54999999999998295"/>
    <n v="-0.54999999999998295"/>
    <n v="3490"/>
    <n v="-1919.4999999999404"/>
    <n v="252"/>
    <n v="-2171.4999999999404"/>
    <s v="No"/>
    <n v="3.51325455126147E-3"/>
    <n v="197828.50000000006"/>
  </r>
  <r>
    <x v="30"/>
    <x v="544"/>
    <x v="10"/>
    <x v="0"/>
    <n v="262.14999999999998"/>
    <n v="263.7"/>
    <n v="263.7"/>
    <d v="1899-12-30T15:00:00"/>
    <n v="1.5500000000000114"/>
    <n v="-1.5500000000000114"/>
    <n v="1271"/>
    <n v="-1970.0500000000145"/>
    <n v="154"/>
    <n v="-2124.0500000000147"/>
    <s v="No"/>
    <n v="5.9126454320046198E-3"/>
    <n v="197875.94999999998"/>
  </r>
  <r>
    <x v="0"/>
    <x v="545"/>
    <x v="0"/>
    <x v="2"/>
    <n v="2874.95"/>
    <n v="2853"/>
    <n v="2923.2"/>
    <d v="1899-12-30T15:00:00"/>
    <n v="21.949999999999818"/>
    <n v="48.25"/>
    <n v="91"/>
    <n v="4390.75"/>
    <n v="122"/>
    <n v="4268.75"/>
    <s v="Yes"/>
    <n v="7.6349153898327997E-3"/>
    <n v="204268.75"/>
  </r>
  <r>
    <x v="11"/>
    <x v="545"/>
    <x v="6"/>
    <x v="3"/>
    <n v="1379.05"/>
    <n v="1385.5"/>
    <n v="1375"/>
    <d v="1899-12-30T15:00:00"/>
    <n v="6.4500000000000455"/>
    <n v="4.0499999999999545"/>
    <n v="308"/>
    <n v="1247.399999999986"/>
    <n v="196"/>
    <n v="1051.399999999986"/>
    <s v="Yes"/>
    <n v="4.6771328088177E-3"/>
    <n v="201051.4"/>
  </r>
  <r>
    <x v="11"/>
    <x v="545"/>
    <x v="6"/>
    <x v="2"/>
    <n v="1385.5"/>
    <n v="1379.05"/>
    <n v="1379.05"/>
    <d v="1899-12-30T10:30:00"/>
    <n v="6.4500000000000455"/>
    <n v="-6.4500000000000455"/>
    <n v="308"/>
    <n v="-1986.600000000014"/>
    <n v="196"/>
    <n v="-2182.600000000014"/>
    <s v="No"/>
    <n v="4.6553590761458296E-3"/>
    <n v="197817.4"/>
  </r>
  <r>
    <x v="27"/>
    <x v="545"/>
    <x v="17"/>
    <x v="2"/>
    <n v="7149.45"/>
    <n v="7126.05"/>
    <n v="7219"/>
    <d v="1899-12-30T15:00:00"/>
    <n v="23.399999999999636"/>
    <n v="69.550000000000182"/>
    <n v="85"/>
    <n v="5911.7500000000155"/>
    <n v="281"/>
    <n v="5630.7500000000155"/>
    <s v="Yes"/>
    <n v="3.2729790403457099E-3"/>
    <n v="205630.75000000003"/>
  </r>
  <r>
    <x v="6"/>
    <x v="545"/>
    <x v="8"/>
    <x v="3"/>
    <n v="201.55"/>
    <n v="204"/>
    <n v="204"/>
    <d v="1899-12-30T12:45:00"/>
    <n v="2.4499999999999886"/>
    <n v="-2.4499999999999886"/>
    <n v="808"/>
    <n v="-1979.5999999999908"/>
    <n v="76"/>
    <n v="-2055.5999999999908"/>
    <s v="No"/>
    <n v="1.21557926072934E-2"/>
    <n v="197944.40000000002"/>
  </r>
  <r>
    <x v="6"/>
    <x v="545"/>
    <x v="8"/>
    <x v="2"/>
    <n v="204"/>
    <n v="201.55"/>
    <n v="201.55"/>
    <d v="1899-12-30T11:30:00"/>
    <n v="2.4499999999999886"/>
    <n v="-2.4499999999999886"/>
    <n v="808"/>
    <n v="-1979.5999999999908"/>
    <n v="76"/>
    <n v="-2055.5999999999908"/>
    <s v="No"/>
    <n v="1.20098039215686E-2"/>
    <n v="197944.40000000002"/>
  </r>
  <r>
    <x v="24"/>
    <x v="545"/>
    <x v="1"/>
    <x v="2"/>
    <n v="2093.3000000000002"/>
    <n v="2079"/>
    <n v="2091.4499999999998"/>
    <d v="1899-12-30T15:00:00"/>
    <n v="14.300000000000182"/>
    <n v="-1.8500000000003638"/>
    <n v="139"/>
    <n v="-257.15000000005057"/>
    <n v="134"/>
    <n v="-391.15000000005057"/>
    <s v="No"/>
    <n v="6.8313189700473804E-3"/>
    <n v="199608.84999999995"/>
  </r>
  <r>
    <x v="16"/>
    <x v="546"/>
    <x v="0"/>
    <x v="2"/>
    <n v="380.7"/>
    <n v="379.3"/>
    <n v="383.55"/>
    <d v="1899-12-30T15:00:00"/>
    <n v="1.3999999999999773"/>
    <n v="2.8500000000000227"/>
    <n v="1405"/>
    <n v="4004.2500000000318"/>
    <n v="247"/>
    <n v="3757.2500000000318"/>
    <s v="Yes"/>
    <n v="3.6774363015497202E-3"/>
    <n v="203757.25000000003"/>
  </r>
  <r>
    <x v="3"/>
    <x v="546"/>
    <x v="14"/>
    <x v="2"/>
    <n v="766.2"/>
    <n v="764.3"/>
    <n v="764.3"/>
    <d v="1899-12-30T12:00:00"/>
    <n v="1.9000000000000909"/>
    <n v="-1.9000000000000909"/>
    <n v="1040"/>
    <n v="-1976.0000000000946"/>
    <n v="367"/>
    <n v="-2343.0000000000946"/>
    <s v="No"/>
    <n v="2.47977029496227E-3"/>
    <n v="197656.99999999991"/>
  </r>
  <r>
    <x v="3"/>
    <x v="546"/>
    <x v="14"/>
    <x v="3"/>
    <n v="764.3"/>
    <n v="766.2"/>
    <n v="766.2"/>
    <d v="1899-12-30T12:30:00"/>
    <n v="1.9000000000000909"/>
    <n v="-1.9000000000000909"/>
    <n v="1040"/>
    <n v="-1976.0000000000946"/>
    <n v="367"/>
    <n v="-2343.0000000000946"/>
    <s v="No"/>
    <n v="2.4859348423395102E-3"/>
    <n v="197656.99999999991"/>
  </r>
  <r>
    <x v="0"/>
    <x v="546"/>
    <x v="7"/>
    <x v="2"/>
    <n v="2940.95"/>
    <n v="2924"/>
    <n v="2942"/>
    <d v="1899-12-30T15:00:00"/>
    <n v="16.949999999999818"/>
    <n v="1.0500000000001819"/>
    <n v="117"/>
    <n v="122.85000000002128"/>
    <n v="159"/>
    <n v="-36.149999999978718"/>
    <s v="No"/>
    <n v="5.7634437851714002E-3"/>
    <n v="199963.85000000003"/>
  </r>
  <r>
    <x v="4"/>
    <x v="546"/>
    <x v="4"/>
    <x v="2"/>
    <n v="397.3"/>
    <n v="396"/>
    <n v="396"/>
    <d v="1899-12-30T13:15:00"/>
    <n v="1.3000000000000114"/>
    <n v="-1.3000000000000114"/>
    <n v="1511"/>
    <n v="-1964.3000000000172"/>
    <n v="276"/>
    <n v="-2240.3000000000175"/>
    <s v="No"/>
    <n v="3.2720865844450301E-3"/>
    <n v="197759.69999999998"/>
  </r>
  <r>
    <x v="4"/>
    <x v="546"/>
    <x v="4"/>
    <x v="3"/>
    <n v="396"/>
    <n v="397.3"/>
    <n v="397.3"/>
    <d v="1899-12-30T13:15:00"/>
    <n v="1.3000000000000114"/>
    <n v="-1.3000000000000114"/>
    <n v="1511"/>
    <n v="-1964.3000000000172"/>
    <n v="276"/>
    <n v="-2240.3000000000175"/>
    <s v="No"/>
    <n v="3.28282828282831E-3"/>
    <n v="197759.69999999998"/>
  </r>
  <r>
    <x v="11"/>
    <x v="546"/>
    <x v="10"/>
    <x v="2"/>
    <n v="1382"/>
    <n v="1375.75"/>
    <n v="1375.75"/>
    <d v="1899-12-30T12:15:00"/>
    <n v="6.25"/>
    <n v="-6.25"/>
    <n v="318"/>
    <n v="-1987.5"/>
    <n v="202"/>
    <n v="-2189.5"/>
    <s v="No"/>
    <n v="4.5224312590448597E-3"/>
    <n v="197810.5"/>
  </r>
  <r>
    <x v="11"/>
    <x v="546"/>
    <x v="10"/>
    <x v="3"/>
    <n v="1375.75"/>
    <n v="1382"/>
    <n v="1370.9"/>
    <d v="1899-12-30T15:00:00"/>
    <n v="6.25"/>
    <n v="4.8499999999999091"/>
    <n v="318"/>
    <n v="1542.2999999999711"/>
    <n v="201"/>
    <n v="1341.2999999999711"/>
    <s v="Yes"/>
    <n v="4.5429765582409602E-3"/>
    <n v="201341.29999999996"/>
  </r>
  <r>
    <x v="6"/>
    <x v="546"/>
    <x v="0"/>
    <x v="2"/>
    <n v="209.25"/>
    <n v="207.15"/>
    <n v="216.15"/>
    <d v="1899-12-30T15:00:00"/>
    <n v="2.0999999999999943"/>
    <n v="6.9000000000000057"/>
    <n v="942"/>
    <n v="6499.8000000000056"/>
    <n v="93"/>
    <n v="6406.8000000000056"/>
    <s v="Yes"/>
    <n v="1.00358422939068E-2"/>
    <n v="206406.80000000002"/>
  </r>
  <r>
    <x v="2"/>
    <x v="547"/>
    <x v="0"/>
    <x v="0"/>
    <n v="1738.2"/>
    <n v="1742.4"/>
    <n v="1742.4"/>
    <d v="1899-12-30T11:00:00"/>
    <n v="4.2000000000000455"/>
    <n v="-4.2000000000000455"/>
    <n v="473"/>
    <n v="-1986.6000000000215"/>
    <n v="379"/>
    <n v="-2365.6000000000213"/>
    <s v="No"/>
    <n v="2.4162927166034099E-3"/>
    <n v="197634.39999999997"/>
  </r>
  <r>
    <x v="2"/>
    <x v="547"/>
    <x v="5"/>
    <x v="1"/>
    <n v="1742.4"/>
    <n v="1738.2"/>
    <n v="1738.2"/>
    <d v="1899-12-30T11:00:00"/>
    <n v="4.2000000000000455"/>
    <n v="-4.2000000000000455"/>
    <n v="473"/>
    <n v="-1986.6000000000215"/>
    <n v="379"/>
    <n v="-2365.6000000000213"/>
    <s v="No"/>
    <n v="2.41046831955925E-3"/>
    <n v="197634.39999999997"/>
  </r>
  <r>
    <x v="28"/>
    <x v="547"/>
    <x v="0"/>
    <x v="0"/>
    <n v="286.55"/>
    <n v="288.5"/>
    <n v="287.35000000000002"/>
    <d v="1899-12-30T15:00:00"/>
    <n v="1.9499999999999886"/>
    <n v="-0.80000000000001137"/>
    <n v="1013"/>
    <n v="-810.40000000001146"/>
    <n v="134"/>
    <n v="-944.40000000001146"/>
    <s v="No"/>
    <n v="6.8050950968417002E-3"/>
    <n v="199055.59999999998"/>
  </r>
  <r>
    <x v="39"/>
    <x v="547"/>
    <x v="6"/>
    <x v="0"/>
    <n v="198.1"/>
    <n v="198.65"/>
    <n v="196"/>
    <d v="1899-12-30T15:00:00"/>
    <n v="0.55000000000001137"/>
    <n v="2.0999999999999943"/>
    <n v="3490"/>
    <n v="7328.99999999998"/>
    <n v="317"/>
    <n v="7011.99999999998"/>
    <s v="Yes"/>
    <n v="2.7763755678950602E-3"/>
    <n v="207011.99999999997"/>
  </r>
  <r>
    <x v="37"/>
    <x v="547"/>
    <x v="3"/>
    <x v="1"/>
    <n v="310.75"/>
    <n v="309.60000000000002"/>
    <n v="309.60000000000002"/>
    <d v="1899-12-30T11:00:00"/>
    <n v="1.1499999999999773"/>
    <n v="-1.1499999999999773"/>
    <n v="1705"/>
    <n v="-1960.7499999999613"/>
    <n v="244"/>
    <n v="-2204.7499999999613"/>
    <s v="No"/>
    <n v="3.7007240547062802E-3"/>
    <n v="197795.25000000003"/>
  </r>
  <r>
    <x v="37"/>
    <x v="547"/>
    <x v="0"/>
    <x v="0"/>
    <n v="309.60000000000002"/>
    <n v="310.75"/>
    <n v="310.75"/>
    <d v="1899-12-30T10:45:00"/>
    <n v="1.1499999999999773"/>
    <n v="-1.1499999999999773"/>
    <n v="1705"/>
    <n v="-1960.7499999999613"/>
    <n v="244"/>
    <n v="-2204.7499999999613"/>
    <s v="No"/>
    <n v="3.71447028423765E-3"/>
    <n v="197795.25000000003"/>
  </r>
  <r>
    <x v="8"/>
    <x v="548"/>
    <x v="0"/>
    <x v="0"/>
    <n v="545.35"/>
    <n v="547.70000000000005"/>
    <n v="547.70000000000005"/>
    <d v="1899-12-30T10:15:00"/>
    <n v="2.3500000000000227"/>
    <n v="-2.3500000000000227"/>
    <n v="842"/>
    <n v="-1978.7000000000191"/>
    <n v="212"/>
    <n v="-2190.7000000000189"/>
    <s v="No"/>
    <n v="4.3091592555240203E-3"/>
    <n v="197809.3"/>
  </r>
  <r>
    <x v="8"/>
    <x v="548"/>
    <x v="9"/>
    <x v="1"/>
    <n v="547.70000000000005"/>
    <n v="545.35"/>
    <n v="554.9"/>
    <d v="1899-12-30T15:00:00"/>
    <n v="2.3500000000000227"/>
    <n v="7.1999999999999318"/>
    <n v="842"/>
    <n v="6062.3999999999423"/>
    <n v="214"/>
    <n v="5848.3999999999423"/>
    <s v="Yes"/>
    <n v="4.2906700748585403E-3"/>
    <n v="205848.39999999994"/>
  </r>
  <r>
    <x v="22"/>
    <x v="548"/>
    <x v="0"/>
    <x v="2"/>
    <n v="348.7"/>
    <n v="345.65"/>
    <n v="356.85"/>
    <d v="1899-12-30T15:00:00"/>
    <n v="3.0500000000000114"/>
    <n v="8.1500000000000341"/>
    <n v="650"/>
    <n v="5297.5000000000218"/>
    <n v="106"/>
    <n v="5191.5000000000218"/>
    <s v="Yes"/>
    <n v="8.7467737310008894E-3"/>
    <n v="205191.50000000003"/>
  </r>
  <r>
    <x v="1"/>
    <x v="548"/>
    <x v="10"/>
    <x v="2"/>
    <n v="1720"/>
    <n v="1712"/>
    <n v="1712"/>
    <d v="1899-12-30T12:15:00"/>
    <n v="8"/>
    <n v="-8"/>
    <n v="249"/>
    <n v="-1992"/>
    <n v="197"/>
    <n v="-2189"/>
    <s v="No"/>
    <n v="4.65116279069767E-3"/>
    <n v="197811"/>
  </r>
  <r>
    <x v="1"/>
    <x v="548"/>
    <x v="10"/>
    <x v="3"/>
    <n v="1712"/>
    <n v="1720"/>
    <n v="1720"/>
    <d v="1899-12-30T13:30:00"/>
    <n v="8"/>
    <n v="-8"/>
    <n v="249"/>
    <n v="-1992"/>
    <n v="197"/>
    <n v="-2189"/>
    <s v="No"/>
    <n v="4.6728971962616802E-3"/>
    <n v="197811"/>
  </r>
  <r>
    <x v="33"/>
    <x v="548"/>
    <x v="6"/>
    <x v="0"/>
    <n v="158.19999999999999"/>
    <n v="158.65"/>
    <n v="157.5"/>
    <d v="1899-12-30T15:00:00"/>
    <n v="0.45000000000001705"/>
    <n v="0.69999999999998863"/>
    <n v="4228"/>
    <n v="2959.5999999999522"/>
    <n v="307"/>
    <n v="2652.5999999999522"/>
    <s v="Yes"/>
    <n v="2.84450063211136E-3"/>
    <n v="202652.59999999995"/>
  </r>
  <r>
    <x v="16"/>
    <x v="549"/>
    <x v="9"/>
    <x v="0"/>
    <n v="383.75"/>
    <n v="386.7"/>
    <n v="386.7"/>
    <d v="1899-12-30T11:00:00"/>
    <n v="2.9499999999999886"/>
    <n v="-2.9499999999999886"/>
    <n v="672"/>
    <n v="-1982.3999999999924"/>
    <n v="120"/>
    <n v="-2102.3999999999924"/>
    <s v="No"/>
    <n v="7.6872964169380801E-3"/>
    <n v="197897.60000000001"/>
  </r>
  <r>
    <x v="16"/>
    <x v="549"/>
    <x v="5"/>
    <x v="1"/>
    <n v="386.7"/>
    <n v="383.75"/>
    <n v="386.5"/>
    <d v="1899-12-30T15:00:00"/>
    <n v="2.9499999999999886"/>
    <n v="-0.19999999999998863"/>
    <n v="672"/>
    <n v="-134.39999999999236"/>
    <n v="120"/>
    <n v="-254.39999999999236"/>
    <s v="No"/>
    <n v="7.6286527023532204E-3"/>
    <n v="199745.6"/>
  </r>
  <r>
    <x v="20"/>
    <x v="549"/>
    <x v="0"/>
    <x v="0"/>
    <n v="1435.1"/>
    <n v="1446.85"/>
    <n v="1432.35"/>
    <d v="1899-12-30T15:00:00"/>
    <n v="11.75"/>
    <n v="2.75"/>
    <n v="169"/>
    <n v="464.75"/>
    <n v="112"/>
    <n v="352.75"/>
    <s v="Yes"/>
    <n v="8.1875827468469095E-3"/>
    <n v="200352.75"/>
  </r>
  <r>
    <x v="17"/>
    <x v="549"/>
    <x v="0"/>
    <x v="2"/>
    <n v="2682.2"/>
    <n v="2667.75"/>
    <n v="2700.55"/>
    <d v="1899-12-30T15:00:00"/>
    <n v="14.449999999999818"/>
    <n v="18.350000000000364"/>
    <n v="138"/>
    <n v="2532.3000000000502"/>
    <n v="171"/>
    <n v="2361.3000000000502"/>
    <s v="Yes"/>
    <n v="5.3873685780328898E-3"/>
    <n v="202361.30000000005"/>
  </r>
  <r>
    <x v="4"/>
    <x v="549"/>
    <x v="8"/>
    <x v="2"/>
    <n v="396"/>
    <n v="394.65"/>
    <n v="394.65"/>
    <d v="1899-12-30T11:30:00"/>
    <n v="1.3500000000000227"/>
    <n v="-1.3500000000000227"/>
    <n v="1456"/>
    <n v="-1965.6000000000331"/>
    <n v="265"/>
    <n v="-2230.6000000000331"/>
    <s v="No"/>
    <n v="3.4090909090909701E-3"/>
    <n v="197769.39999999997"/>
  </r>
  <r>
    <x v="4"/>
    <x v="549"/>
    <x v="8"/>
    <x v="3"/>
    <n v="394.65"/>
    <n v="396"/>
    <n v="396"/>
    <d v="1899-12-30T12:00:00"/>
    <n v="1.3500000000000227"/>
    <n v="-1.3500000000000227"/>
    <n v="1456"/>
    <n v="-1965.6000000000331"/>
    <n v="265"/>
    <n v="-2230.6000000000331"/>
    <s v="No"/>
    <n v="3.4207525655644798E-3"/>
    <n v="197769.39999999997"/>
  </r>
  <r>
    <x v="2"/>
    <x v="549"/>
    <x v="10"/>
    <x v="3"/>
    <n v="1752.4"/>
    <n v="1758.6"/>
    <n v="1758.6"/>
    <d v="1899-12-30T12:15:00"/>
    <n v="6.1999999999998181"/>
    <n v="-6.1999999999998181"/>
    <n v="321"/>
    <n v="-1990.1999999999416"/>
    <n v="260"/>
    <n v="-2250.1999999999416"/>
    <s v="No"/>
    <n v="3.5380050216844402E-3"/>
    <n v="197749.80000000005"/>
  </r>
  <r>
    <x v="2"/>
    <x v="549"/>
    <x v="10"/>
    <x v="2"/>
    <n v="1758.6"/>
    <n v="1752.4"/>
    <n v="1752.4"/>
    <d v="1899-12-30T12:15:00"/>
    <n v="6.1999999999998181"/>
    <n v="-6.1999999999998181"/>
    <n v="321"/>
    <n v="-1990.1999999999416"/>
    <n v="260"/>
    <n v="-2250.1999999999416"/>
    <s v="No"/>
    <n v="3.5255316729215398E-3"/>
    <n v="197749.80000000005"/>
  </r>
  <r>
    <x v="28"/>
    <x v="549"/>
    <x v="0"/>
    <x v="2"/>
    <n v="289.89999999999998"/>
    <n v="288.60000000000002"/>
    <n v="291.89999999999998"/>
    <d v="1899-12-30T15:00:00"/>
    <n v="1.2999999999999545"/>
    <n v="2"/>
    <n v="1511"/>
    <n v="3022"/>
    <n v="203"/>
    <n v="2819"/>
    <s v="Yes"/>
    <n v="4.4843049327352698E-3"/>
    <n v="202819"/>
  </r>
  <r>
    <x v="37"/>
    <x v="549"/>
    <x v="4"/>
    <x v="2"/>
    <n v="317.95"/>
    <n v="316"/>
    <n v="316"/>
    <d v="1899-12-30T13:15:00"/>
    <n v="1.9499999999999886"/>
    <n v="-1.9499999999999886"/>
    <n v="1013"/>
    <n v="-1975.3499999999885"/>
    <n v="148"/>
    <n v="-2123.3499999999885"/>
    <s v="No"/>
    <n v="6.1330397861298598E-3"/>
    <n v="197876.65000000002"/>
  </r>
  <r>
    <x v="37"/>
    <x v="549"/>
    <x v="4"/>
    <x v="3"/>
    <n v="316"/>
    <n v="317.95"/>
    <n v="317.95"/>
    <d v="1899-12-30T13:45:00"/>
    <n v="1.9499999999999886"/>
    <n v="-1.9499999999999886"/>
    <n v="1013"/>
    <n v="-1975.3499999999885"/>
    <n v="148"/>
    <n v="-2123.3499999999885"/>
    <s v="No"/>
    <n v="6.1708860759493297E-3"/>
    <n v="197876.65000000002"/>
  </r>
  <r>
    <x v="0"/>
    <x v="550"/>
    <x v="14"/>
    <x v="1"/>
    <n v="3045"/>
    <n v="3035"/>
    <n v="3064"/>
    <d v="1899-12-30T15:00:00"/>
    <n v="10"/>
    <n v="19"/>
    <n v="199"/>
    <n v="3781"/>
    <n v="280"/>
    <n v="3501"/>
    <s v="Yes"/>
    <n v="3.28407224958949E-3"/>
    <n v="203501"/>
  </r>
  <r>
    <x v="0"/>
    <x v="550"/>
    <x v="0"/>
    <x v="0"/>
    <n v="3035"/>
    <n v="3045"/>
    <n v="3045"/>
    <d v="1899-12-30T12:00:00"/>
    <n v="10"/>
    <n v="-10"/>
    <n v="199"/>
    <n v="-1990"/>
    <n v="279"/>
    <n v="-2269"/>
    <s v="No"/>
    <n v="3.2948929159802298E-3"/>
    <n v="197731"/>
  </r>
  <r>
    <x v="3"/>
    <x v="551"/>
    <x v="0"/>
    <x v="0"/>
    <n v="773.2"/>
    <n v="776.5"/>
    <n v="776.5"/>
    <d v="1899-12-30T13:45:00"/>
    <n v="3.2999999999999545"/>
    <n v="-3.2999999999999545"/>
    <n v="601"/>
    <n v="-1983.2999999999727"/>
    <n v="215"/>
    <n v="-2198.2999999999729"/>
    <s v="No"/>
    <n v="4.2679772374546801E-3"/>
    <n v="197801.70000000004"/>
  </r>
  <r>
    <x v="3"/>
    <x v="551"/>
    <x v="17"/>
    <x v="1"/>
    <n v="776.5"/>
    <n v="773.2"/>
    <n v="773.2"/>
    <d v="1899-12-30T14:30:00"/>
    <n v="3.2999999999999545"/>
    <n v="-3.2999999999999545"/>
    <n v="601"/>
    <n v="-1983.2999999999727"/>
    <n v="215"/>
    <n v="-2198.2999999999729"/>
    <s v="No"/>
    <n v="4.2498390212491396E-3"/>
    <n v="197801.70000000004"/>
  </r>
  <r>
    <x v="38"/>
    <x v="551"/>
    <x v="6"/>
    <x v="1"/>
    <n v="357.95"/>
    <n v="355.85"/>
    <n v="362.75"/>
    <d v="1899-12-30T15:00:00"/>
    <n v="2.0999999999999659"/>
    <n v="4.8000000000000114"/>
    <n v="942"/>
    <n v="4521.6000000000104"/>
    <n v="157"/>
    <n v="4364.6000000000104"/>
    <s v="Yes"/>
    <n v="5.8667411649670799E-3"/>
    <n v="204364.6"/>
  </r>
  <r>
    <x v="38"/>
    <x v="551"/>
    <x v="0"/>
    <x v="0"/>
    <n v="355.85"/>
    <n v="357.95"/>
    <n v="357.95"/>
    <d v="1899-12-30T10:30:00"/>
    <n v="2.0999999999999659"/>
    <n v="-2.0999999999999659"/>
    <n v="942"/>
    <n v="-1978.199999999968"/>
    <n v="155"/>
    <n v="-2133.199999999968"/>
    <s v="No"/>
    <n v="5.9013629338203304E-3"/>
    <n v="197866.80000000005"/>
  </r>
  <r>
    <x v="18"/>
    <x v="551"/>
    <x v="12"/>
    <x v="1"/>
    <n v="2811.2"/>
    <n v="2802.75"/>
    <n v="2802.75"/>
    <d v="1899-12-30T14:45:00"/>
    <n v="8.4499999999998181"/>
    <n v="-8.4499999999998181"/>
    <n v="236"/>
    <n v="-1994.1999999999571"/>
    <n v="305"/>
    <n v="-2299.1999999999571"/>
    <s v="No"/>
    <n v="3.0058338076265701E-3"/>
    <n v="197700.80000000005"/>
  </r>
  <r>
    <x v="18"/>
    <x v="551"/>
    <x v="0"/>
    <x v="0"/>
    <n v="2802.75"/>
    <n v="2811.2"/>
    <n v="2811.2"/>
    <d v="1899-12-30T14:15:00"/>
    <n v="8.4499999999998181"/>
    <n v="-8.4499999999998181"/>
    <n v="236"/>
    <n v="-1994.1999999999571"/>
    <n v="305"/>
    <n v="-2299.1999999999571"/>
    <s v="No"/>
    <n v="3.0148960842029502E-3"/>
    <n v="197700.80000000005"/>
  </r>
  <r>
    <x v="19"/>
    <x v="551"/>
    <x v="0"/>
    <x v="0"/>
    <n v="2029.15"/>
    <n v="2042.5"/>
    <n v="2004.1"/>
    <d v="1899-12-30T15:00:00"/>
    <n v="13.349999999999909"/>
    <n v="25.050000000000182"/>
    <n v="149"/>
    <n v="3732.4500000000271"/>
    <n v="139"/>
    <n v="3593.4500000000271"/>
    <s v="Yes"/>
    <n v="6.5791094793385997E-3"/>
    <n v="203593.45000000004"/>
  </r>
  <r>
    <x v="38"/>
    <x v="552"/>
    <x v="9"/>
    <x v="0"/>
    <n v="345.5"/>
    <n v="347.9"/>
    <n v="340.2"/>
    <d v="1899-12-30T15:00:00"/>
    <n v="2.3999999999999773"/>
    <n v="5.3000000000000114"/>
    <n v="825"/>
    <n v="4372.5000000000091"/>
    <n v="131"/>
    <n v="4241.5000000000091"/>
    <s v="Yes"/>
    <n v="6.9464544138928396E-3"/>
    <n v="204241.5"/>
  </r>
  <r>
    <x v="33"/>
    <x v="552"/>
    <x v="0"/>
    <x v="0"/>
    <n v="159"/>
    <n v="160.05000000000001"/>
    <n v="158.1"/>
    <d v="1899-12-30T15:00:00"/>
    <n v="1.0500000000000114"/>
    <n v="0.90000000000000568"/>
    <n v="1863"/>
    <n v="1676.7000000000105"/>
    <n v="136"/>
    <n v="1540.7000000000105"/>
    <s v="Yes"/>
    <n v="6.60377358490573E-3"/>
    <n v="201540.7"/>
  </r>
  <r>
    <x v="20"/>
    <x v="553"/>
    <x v="0"/>
    <x v="0"/>
    <n v="1437.1"/>
    <n v="1445.6"/>
    <n v="1430.8"/>
    <d v="1899-12-30T15:00:00"/>
    <n v="8.5"/>
    <n v="6.2999999999999545"/>
    <n v="234"/>
    <n v="1474.1999999999894"/>
    <n v="155"/>
    <n v="1319.1999999999894"/>
    <s v="Yes"/>
    <n v="5.9146893048500401E-3"/>
    <n v="201319.19999999998"/>
  </r>
  <r>
    <x v="9"/>
    <x v="553"/>
    <x v="0"/>
    <x v="0"/>
    <n v="20251"/>
    <n v="20341.599999999999"/>
    <n v="20341.599999999999"/>
    <d v="1899-12-30T11:45:00"/>
    <n v="90.599999999998545"/>
    <n v="-90.599999999998545"/>
    <n v="22"/>
    <n v="-1993.199999999968"/>
    <n v="206"/>
    <n v="-2199.199999999968"/>
    <s v="No"/>
    <n v="4.4738531430545897E-3"/>
    <n v="197800.80000000005"/>
  </r>
  <r>
    <x v="9"/>
    <x v="553"/>
    <x v="2"/>
    <x v="1"/>
    <n v="20341.599999999999"/>
    <n v="20251"/>
    <n v="20251"/>
    <d v="1899-12-30T14:45:00"/>
    <n v="90.599999999998545"/>
    <n v="-90.599999999998545"/>
    <n v="22"/>
    <n v="-1993.199999999968"/>
    <n v="206"/>
    <n v="-2199.199999999968"/>
    <s v="No"/>
    <n v="4.45392692806852E-3"/>
    <n v="197800.80000000005"/>
  </r>
  <r>
    <x v="25"/>
    <x v="553"/>
    <x v="16"/>
    <x v="3"/>
    <n v="1100.8499999999999"/>
    <n v="1104.7"/>
    <n v="1104.7"/>
    <d v="1899-12-30T13:00:00"/>
    <n v="3.8500000000001364"/>
    <n v="-3.8500000000001364"/>
    <n v="516"/>
    <n v="-1986.6000000000704"/>
    <n v="262"/>
    <n v="-2248.6000000000704"/>
    <s v="No"/>
    <n v="3.4972975428079599E-3"/>
    <n v="197751.39999999994"/>
  </r>
  <r>
    <x v="25"/>
    <x v="553"/>
    <x v="16"/>
    <x v="2"/>
    <n v="1104.7"/>
    <n v="1100.8499999999999"/>
    <n v="1100.8499999999999"/>
    <d v="1899-12-30T12:45:00"/>
    <n v="3.8500000000001364"/>
    <n v="-3.8500000000001364"/>
    <n v="516"/>
    <n v="-1986.6000000000704"/>
    <n v="262"/>
    <n v="-2248.6000000000704"/>
    <s v="No"/>
    <n v="3.4851090793881902E-3"/>
    <n v="197751.39999999994"/>
  </r>
  <r>
    <x v="19"/>
    <x v="553"/>
    <x v="0"/>
    <x v="0"/>
    <n v="1943"/>
    <n v="1956.75"/>
    <n v="1938.85"/>
    <d v="1899-12-30T15:00:00"/>
    <n v="13.75"/>
    <n v="4.1500000000000909"/>
    <n v="145"/>
    <n v="601.75000000001319"/>
    <n v="130"/>
    <n v="471.75000000001319"/>
    <s v="Yes"/>
    <n v="7.0766855378280999E-3"/>
    <n v="200471.75"/>
  </r>
  <r>
    <x v="2"/>
    <x v="553"/>
    <x v="0"/>
    <x v="0"/>
    <n v="1682.65"/>
    <n v="1700"/>
    <n v="1650.45"/>
    <d v="1899-12-30T15:00:00"/>
    <n v="17.349999999999909"/>
    <n v="32.200000000000045"/>
    <n v="115"/>
    <n v="3703.0000000000055"/>
    <n v="89"/>
    <n v="3614.0000000000055"/>
    <s v="Yes"/>
    <n v="1.03111163937836E-2"/>
    <n v="203614"/>
  </r>
  <r>
    <x v="28"/>
    <x v="553"/>
    <x v="0"/>
    <x v="0"/>
    <n v="291.10000000000002"/>
    <n v="293.14999999999998"/>
    <n v="288.3"/>
    <d v="1899-12-30T15:00:00"/>
    <n v="2.0499999999999545"/>
    <n v="2.8000000000000114"/>
    <n v="964"/>
    <n v="2699.2000000000107"/>
    <n v="129"/>
    <n v="2570.2000000000107"/>
    <s v="Yes"/>
    <n v="7.0422535211266003E-3"/>
    <n v="202570.2"/>
  </r>
  <r>
    <x v="37"/>
    <x v="553"/>
    <x v="1"/>
    <x v="3"/>
    <n v="310.75"/>
    <n v="312.14999999999998"/>
    <n v="305.39999999999998"/>
    <d v="1899-12-30T15:00:00"/>
    <n v="1.3999999999999773"/>
    <n v="5.3500000000000227"/>
    <n v="1405"/>
    <n v="7516.7500000000318"/>
    <n v="200"/>
    <n v="7316.7500000000318"/>
    <s v="Yes"/>
    <n v="4.50522928399027E-3"/>
    <n v="207316.75000000003"/>
  </r>
  <r>
    <x v="37"/>
    <x v="553"/>
    <x v="1"/>
    <x v="2"/>
    <n v="312.14999999999998"/>
    <n v="310.75"/>
    <n v="310.75"/>
    <d v="1899-12-30T14:00:00"/>
    <n v="1.3999999999999773"/>
    <n v="-1.3999999999999773"/>
    <n v="1405"/>
    <n v="-1966.9999999999682"/>
    <n v="202"/>
    <n v="-2168.9999999999682"/>
    <s v="No"/>
    <n v="4.4850232260130601E-3"/>
    <n v="197831.00000000003"/>
  </r>
  <r>
    <x v="14"/>
    <x v="553"/>
    <x v="12"/>
    <x v="2"/>
    <n v="1131.95"/>
    <n v="1126.7"/>
    <n v="1126.7"/>
    <d v="1899-12-30T14:15:00"/>
    <n v="5.25"/>
    <n v="-5.25"/>
    <n v="379"/>
    <n v="-1989.75"/>
    <n v="197"/>
    <n v="-2186.75"/>
    <s v="No"/>
    <n v="4.6380140465568298E-3"/>
    <n v="197813.25"/>
  </r>
  <r>
    <x v="14"/>
    <x v="553"/>
    <x v="12"/>
    <x v="3"/>
    <n v="1126.7"/>
    <n v="1131.95"/>
    <n v="1130.75"/>
    <d v="1899-12-30T15:00:00"/>
    <n v="5.25"/>
    <n v="-4.0499999999999545"/>
    <n v="379"/>
    <n v="-1534.9499999999828"/>
    <n v="197"/>
    <n v="-1731.9499999999828"/>
    <s v="No"/>
    <n v="4.6596254548682001E-3"/>
    <n v="198268.05000000002"/>
  </r>
  <r>
    <x v="3"/>
    <x v="554"/>
    <x v="0"/>
    <x v="0"/>
    <n v="747.6"/>
    <n v="752.9"/>
    <n v="752.9"/>
    <d v="1899-12-30T14:45:00"/>
    <n v="5.2999999999999545"/>
    <n v="-5.2999999999999545"/>
    <n v="375"/>
    <n v="-1987.4999999999829"/>
    <n v="130"/>
    <n v="-2117.4999999999827"/>
    <s v="No"/>
    <n v="7.0893525949705096E-3"/>
    <n v="197882.50000000003"/>
  </r>
  <r>
    <x v="13"/>
    <x v="554"/>
    <x v="0"/>
    <x v="2"/>
    <n v="1378"/>
    <n v="1371.05"/>
    <n v="1388.8"/>
    <d v="1899-12-30T15:00:00"/>
    <n v="6.9500000000000455"/>
    <n v="10.799999999999955"/>
    <n v="286"/>
    <n v="3088.799999999987"/>
    <n v="183"/>
    <n v="2905.799999999987"/>
    <s v="Yes"/>
    <n v="5.0435413642961101E-3"/>
    <n v="202905.8"/>
  </r>
  <r>
    <x v="16"/>
    <x v="555"/>
    <x v="6"/>
    <x v="3"/>
    <n v="390.25"/>
    <n v="392.3"/>
    <n v="388.9"/>
    <d v="1899-12-30T15:00:00"/>
    <n v="2.0500000000000114"/>
    <n v="1.3500000000000227"/>
    <n v="964"/>
    <n v="1301.4000000000219"/>
    <n v="173"/>
    <n v="1128.4000000000219"/>
    <s v="Yes"/>
    <n v="5.25304292120439E-3"/>
    <n v="201128.40000000002"/>
  </r>
  <r>
    <x v="16"/>
    <x v="555"/>
    <x v="6"/>
    <x v="2"/>
    <n v="392.3"/>
    <n v="390.25"/>
    <n v="390.25"/>
    <d v="1899-12-30T10:30:00"/>
    <n v="2.0500000000000114"/>
    <n v="-2.0500000000000114"/>
    <n v="964"/>
    <n v="-1976.200000000011"/>
    <n v="174"/>
    <n v="-2150.2000000000107"/>
    <s v="No"/>
    <n v="5.2255926586796102E-3"/>
    <n v="197849.8"/>
  </r>
  <r>
    <x v="26"/>
    <x v="555"/>
    <x v="4"/>
    <x v="0"/>
    <n v="252.25"/>
    <n v="254"/>
    <n v="254"/>
    <d v="1899-12-30T15:15:00"/>
    <n v="1.75"/>
    <n v="-1.75"/>
    <n v="1128"/>
    <n v="-1974"/>
    <n v="132"/>
    <n v="-2106"/>
    <s v="No"/>
    <n v="6.9375619425173403E-3"/>
    <n v="197894"/>
  </r>
  <r>
    <x v="5"/>
    <x v="555"/>
    <x v="9"/>
    <x v="0"/>
    <n v="730.4"/>
    <n v="732.6"/>
    <n v="732.6"/>
    <d v="1899-12-30T10:45:00"/>
    <n v="2.2000000000000455"/>
    <n v="-2.2000000000000455"/>
    <n v="899"/>
    <n v="-1977.8000000000409"/>
    <n v="303"/>
    <n v="-2280.8000000000411"/>
    <s v="No"/>
    <n v="3.01204819277115E-3"/>
    <n v="197719.19999999995"/>
  </r>
  <r>
    <x v="5"/>
    <x v="555"/>
    <x v="3"/>
    <x v="1"/>
    <n v="732.6"/>
    <n v="730.4"/>
    <n v="730.4"/>
    <d v="1899-12-30T13:00:00"/>
    <n v="2.2000000000000455"/>
    <n v="-2.2000000000000455"/>
    <n v="899"/>
    <n v="-1977.8000000000409"/>
    <n v="303"/>
    <n v="-2280.8000000000411"/>
    <s v="No"/>
    <n v="3.0030030030030598E-3"/>
    <n v="197719.19999999995"/>
  </r>
  <r>
    <x v="10"/>
    <x v="555"/>
    <x v="0"/>
    <x v="2"/>
    <n v="4588.8999999999996"/>
    <n v="4500.45"/>
    <n v="4625.1499999999996"/>
    <d v="1899-12-30T15:00:00"/>
    <n v="88.449999999999818"/>
    <n v="36.25"/>
    <n v="22"/>
    <n v="797.5"/>
    <n v="47"/>
    <n v="750.5"/>
    <s v="Yes"/>
    <n v="1.9274771731787502E-2"/>
    <n v="200750.5"/>
  </r>
  <r>
    <x v="38"/>
    <x v="556"/>
    <x v="5"/>
    <x v="2"/>
    <n v="365.6"/>
    <n v="364.2"/>
    <n v="370.35"/>
    <d v="1899-12-30T15:00:00"/>
    <n v="1.4000000000000341"/>
    <n v="4.75"/>
    <n v="1405"/>
    <n v="6673.75"/>
    <n v="238"/>
    <n v="6435.75"/>
    <s v="Yes"/>
    <n v="3.8293216630197898E-3"/>
    <n v="206435.75"/>
  </r>
  <r>
    <x v="8"/>
    <x v="556"/>
    <x v="0"/>
    <x v="2"/>
    <n v="569.9"/>
    <n v="561.95000000000005"/>
    <n v="568.35"/>
    <d v="1899-12-30T15:00:00"/>
    <n v="7.9499999999999318"/>
    <n v="-1.5499999999999545"/>
    <n v="250"/>
    <n v="-387.49999999998863"/>
    <n v="66"/>
    <n v="-453.49999999998863"/>
    <s v="No"/>
    <n v="1.39498157571503E-2"/>
    <n v="199546.5"/>
  </r>
  <r>
    <x v="37"/>
    <x v="556"/>
    <x v="10"/>
    <x v="3"/>
    <n v="307.35000000000002"/>
    <n v="308.60000000000002"/>
    <n v="308.60000000000002"/>
    <d v="1899-12-30T12:15:00"/>
    <n v="1.25"/>
    <n v="-1.25"/>
    <n v="1571"/>
    <n v="-1963.75"/>
    <n v="223"/>
    <n v="-2186.75"/>
    <s v="No"/>
    <n v="4.0670245648283697E-3"/>
    <n v="197813.25"/>
  </r>
  <r>
    <x v="37"/>
    <x v="556"/>
    <x v="10"/>
    <x v="2"/>
    <n v="308.60000000000002"/>
    <n v="307.35000000000002"/>
    <n v="307.35000000000002"/>
    <d v="1899-12-30T12:15:00"/>
    <n v="1.25"/>
    <n v="-1.25"/>
    <n v="1571"/>
    <n v="-1963.75"/>
    <n v="223"/>
    <n v="-2186.75"/>
    <s v="No"/>
    <n v="4.0505508749189897E-3"/>
    <n v="197813.25"/>
  </r>
  <r>
    <x v="32"/>
    <x v="556"/>
    <x v="6"/>
    <x v="2"/>
    <n v="467.2"/>
    <n v="464.3"/>
    <n v="464.3"/>
    <d v="1899-12-30T10:30:00"/>
    <n v="2.8999999999999773"/>
    <n v="-2.8999999999999773"/>
    <n v="684"/>
    <n v="-1983.5999999999844"/>
    <n v="147"/>
    <n v="-2130.5999999999844"/>
    <s v="No"/>
    <n v="6.2071917808218698E-3"/>
    <n v="197869.40000000002"/>
  </r>
  <r>
    <x v="32"/>
    <x v="556"/>
    <x v="6"/>
    <x v="3"/>
    <n v="464.3"/>
    <n v="467.2"/>
    <n v="467.2"/>
    <d v="1899-12-30T10:30:00"/>
    <n v="2.8999999999999773"/>
    <n v="-2.8999999999999773"/>
    <n v="684"/>
    <n v="-1983.5999999999844"/>
    <n v="147"/>
    <n v="-2130.5999999999844"/>
    <s v="No"/>
    <n v="6.2459616627180197E-3"/>
    <n v="197869.40000000002"/>
  </r>
  <r>
    <x v="29"/>
    <x v="557"/>
    <x v="6"/>
    <x v="0"/>
    <n v="320.7"/>
    <n v="324.2"/>
    <n v="319.45"/>
    <d v="1899-12-30T15:00:00"/>
    <n v="3.5"/>
    <n v="1.25"/>
    <n v="567"/>
    <n v="708.75"/>
    <n v="84"/>
    <n v="624.75"/>
    <s v="Yes"/>
    <n v="1.0913626442157799E-2"/>
    <n v="200624.75"/>
  </r>
  <r>
    <x v="22"/>
    <x v="557"/>
    <x v="6"/>
    <x v="2"/>
    <n v="355.5"/>
    <n v="352.55"/>
    <n v="352.55"/>
    <d v="1899-12-30T10:30:00"/>
    <n v="2.9499999999999886"/>
    <n v="-2.9499999999999886"/>
    <n v="672"/>
    <n v="-1982.3999999999924"/>
    <n v="110"/>
    <n v="-2092.3999999999924"/>
    <s v="No"/>
    <n v="8.2981715893107998E-3"/>
    <n v="197907.6"/>
  </r>
  <r>
    <x v="22"/>
    <x v="557"/>
    <x v="6"/>
    <x v="3"/>
    <n v="352.55"/>
    <n v="355.5"/>
    <n v="355.5"/>
    <d v="1899-12-30T15:00:00"/>
    <n v="2.9499999999999886"/>
    <n v="-2.9499999999999886"/>
    <n v="672"/>
    <n v="-1982.3999999999924"/>
    <n v="110"/>
    <n v="-2092.3999999999924"/>
    <s v="No"/>
    <n v="8.3676074315699595E-3"/>
    <n v="197907.6"/>
  </r>
  <r>
    <x v="4"/>
    <x v="557"/>
    <x v="0"/>
    <x v="0"/>
    <n v="403.6"/>
    <n v="406.7"/>
    <n v="406.7"/>
    <d v="1899-12-30T10:45:00"/>
    <n v="3.0999999999999659"/>
    <n v="-3.0999999999999659"/>
    <n v="640"/>
    <n v="-1983.9999999999782"/>
    <n v="120"/>
    <n v="-2103.9999999999782"/>
    <s v="No"/>
    <n v="7.6808721506441196E-3"/>
    <n v="197896.00000000003"/>
  </r>
  <r>
    <x v="4"/>
    <x v="557"/>
    <x v="3"/>
    <x v="1"/>
    <n v="406.7"/>
    <n v="403.6"/>
    <n v="408.15"/>
    <d v="1899-12-30T15:00:00"/>
    <n v="3.0999999999999659"/>
    <n v="1.4499999999999886"/>
    <n v="640"/>
    <n v="927.99999999999272"/>
    <n v="120"/>
    <n v="807.99999999999272"/>
    <s v="Yes"/>
    <n v="7.6223260388491899E-3"/>
    <n v="200808"/>
  </r>
  <r>
    <x v="11"/>
    <x v="557"/>
    <x v="0"/>
    <x v="0"/>
    <n v="1355"/>
    <n v="1362"/>
    <n v="1348.95"/>
    <d v="1899-12-30T15:00:00"/>
    <n v="7"/>
    <n v="6.0499999999999545"/>
    <n v="284"/>
    <n v="1718.1999999999871"/>
    <n v="177"/>
    <n v="1541.1999999999871"/>
    <s v="Yes"/>
    <n v="5.1660516605166098E-3"/>
    <n v="201541.19999999998"/>
  </r>
  <r>
    <x v="12"/>
    <x v="557"/>
    <x v="3"/>
    <x v="1"/>
    <n v="133.9"/>
    <n v="133.1"/>
    <n v="133.1"/>
    <d v="1899-12-30T14:00:00"/>
    <n v="0.80000000000001137"/>
    <n v="-0.80000000000001137"/>
    <n v="2430"/>
    <n v="-1944.0000000000277"/>
    <n v="150"/>
    <n v="-2094.0000000000277"/>
    <s v="No"/>
    <n v="5.9746079163555703E-3"/>
    <n v="197905.99999999997"/>
  </r>
  <r>
    <x v="12"/>
    <x v="557"/>
    <x v="0"/>
    <x v="0"/>
    <n v="133.1"/>
    <n v="133.9"/>
    <n v="133.9"/>
    <d v="1899-12-30T10:45:00"/>
    <n v="0.80000000000001137"/>
    <n v="-0.80000000000001137"/>
    <n v="2430"/>
    <n v="-1944.0000000000277"/>
    <n v="150"/>
    <n v="-2094.0000000000277"/>
    <s v="No"/>
    <n v="6.01051840721271E-3"/>
    <n v="197905.99999999997"/>
  </r>
  <r>
    <x v="14"/>
    <x v="557"/>
    <x v="0"/>
    <x v="0"/>
    <n v="1135.7"/>
    <n v="1145.9000000000001"/>
    <n v="1145.9000000000001"/>
    <d v="1899-12-30T10:30:00"/>
    <n v="10.200000000000045"/>
    <n v="-10.200000000000045"/>
    <n v="195"/>
    <n v="-1989.0000000000089"/>
    <n v="103"/>
    <n v="-2092.0000000000091"/>
    <s v="No"/>
    <n v="8.9812450471075493E-3"/>
    <n v="197908"/>
  </r>
  <r>
    <x v="14"/>
    <x v="557"/>
    <x v="6"/>
    <x v="1"/>
    <n v="1145.9000000000001"/>
    <n v="1135.7"/>
    <n v="1158.8"/>
    <d v="1899-12-30T15:00:00"/>
    <n v="10.200000000000045"/>
    <n v="12.899999999999864"/>
    <n v="195"/>
    <n v="2515.4999999999736"/>
    <n v="104"/>
    <n v="2411.4999999999736"/>
    <s v="Yes"/>
    <n v="8.9013002879832805E-3"/>
    <n v="202411.49999999997"/>
  </r>
  <r>
    <x v="25"/>
    <x v="558"/>
    <x v="6"/>
    <x v="3"/>
    <n v="1174.95"/>
    <n v="1179.9000000000001"/>
    <n v="1161"/>
    <d v="1899-12-30T15:00:00"/>
    <n v="4.9500000000000455"/>
    <n v="13.950000000000045"/>
    <n v="402"/>
    <n v="5607.9000000000178"/>
    <n v="216"/>
    <n v="5391.9000000000178"/>
    <s v="Yes"/>
    <n v="4.2129452317120298E-3"/>
    <n v="205391.90000000002"/>
  </r>
  <r>
    <x v="25"/>
    <x v="558"/>
    <x v="6"/>
    <x v="2"/>
    <n v="1179.9000000000001"/>
    <n v="1174.95"/>
    <n v="1174.95"/>
    <d v="1899-12-30T10:30:00"/>
    <n v="4.9500000000000455"/>
    <n v="-4.9500000000000455"/>
    <n v="402"/>
    <n v="-1989.9000000000183"/>
    <n v="218"/>
    <n v="-2207.9000000000183"/>
    <s v="No"/>
    <n v="4.1952707856598402E-3"/>
    <n v="197792.09999999998"/>
  </r>
  <r>
    <x v="5"/>
    <x v="558"/>
    <x v="0"/>
    <x v="0"/>
    <n v="740.8"/>
    <n v="745"/>
    <n v="730.35"/>
    <d v="1899-12-30T15:00:00"/>
    <n v="4.2000000000000455"/>
    <n v="10.449999999999932"/>
    <n v="473"/>
    <n v="4942.8499999999676"/>
    <n v="161"/>
    <n v="4781.8499999999676"/>
    <s v="Yes"/>
    <n v="5.66954643628516E-3"/>
    <n v="204781.84999999998"/>
  </r>
  <r>
    <x v="11"/>
    <x v="558"/>
    <x v="0"/>
    <x v="2"/>
    <n v="1354"/>
    <n v="1350.15"/>
    <n v="1359.25"/>
    <d v="1899-12-30T15:00:00"/>
    <n v="3.8499999999999091"/>
    <n v="5.25"/>
    <n v="516"/>
    <n v="2709"/>
    <n v="323"/>
    <n v="2386"/>
    <s v="Yes"/>
    <n v="2.8434268833086502E-3"/>
    <n v="202386"/>
  </r>
  <r>
    <x v="10"/>
    <x v="558"/>
    <x v="14"/>
    <x v="2"/>
    <n v="4620"/>
    <n v="4600.6000000000004"/>
    <n v="4600.6000000000004"/>
    <d v="1899-12-30T12:00:00"/>
    <n v="19.399999999999636"/>
    <n v="-19.399999999999636"/>
    <n v="102"/>
    <n v="-1978.7999999999629"/>
    <n v="217"/>
    <n v="-2195.7999999999629"/>
    <s v="No"/>
    <n v="4.19913419913412E-3"/>
    <n v="197804.20000000004"/>
  </r>
  <r>
    <x v="10"/>
    <x v="558"/>
    <x v="14"/>
    <x v="3"/>
    <n v="4600.6000000000004"/>
    <n v="4620"/>
    <n v="4620"/>
    <d v="1899-12-30T14:00:00"/>
    <n v="19.399999999999636"/>
    <n v="-19.399999999999636"/>
    <n v="102"/>
    <n v="-1978.7999999999629"/>
    <n v="217"/>
    <n v="-2195.7999999999629"/>
    <s v="No"/>
    <n v="4.2168412815718898E-3"/>
    <n v="197804.20000000004"/>
  </r>
  <r>
    <x v="8"/>
    <x v="559"/>
    <x v="9"/>
    <x v="2"/>
    <n v="572.79999999999995"/>
    <n v="569"/>
    <n v="569"/>
    <d v="1899-12-30T10:15:00"/>
    <n v="3.7999999999999545"/>
    <n v="-3.7999999999999545"/>
    <n v="523"/>
    <n v="-1987.3999999999762"/>
    <n v="138"/>
    <n v="-2125.399999999976"/>
    <s v="No"/>
    <n v="6.6340782122904203E-3"/>
    <n v="197874.60000000003"/>
  </r>
  <r>
    <x v="8"/>
    <x v="559"/>
    <x v="9"/>
    <x v="3"/>
    <n v="569"/>
    <n v="572.79999999999995"/>
    <n v="564.95000000000005"/>
    <d v="1899-12-30T15:00:00"/>
    <n v="3.7999999999999545"/>
    <n v="4.0499999999999545"/>
    <n v="523"/>
    <n v="2118.149999999976"/>
    <n v="137"/>
    <n v="1981.149999999976"/>
    <s v="Yes"/>
    <n v="6.6783831282951796E-3"/>
    <n v="201981.14999999997"/>
  </r>
  <r>
    <x v="23"/>
    <x v="559"/>
    <x v="0"/>
    <x v="0"/>
    <n v="896.95"/>
    <n v="906"/>
    <n v="898.3"/>
    <d v="1899-12-30T15:00:00"/>
    <n v="9.0499999999999545"/>
    <n v="-1.3499999999999091"/>
    <n v="220"/>
    <n v="-296.99999999997999"/>
    <n v="91"/>
    <n v="-387.99999999997999"/>
    <s v="No"/>
    <n v="1.00897485924521E-2"/>
    <n v="199612.00000000003"/>
  </r>
  <r>
    <x v="2"/>
    <x v="559"/>
    <x v="12"/>
    <x v="0"/>
    <n v="1555.3"/>
    <n v="1569.4"/>
    <n v="1556.35"/>
    <d v="1899-12-30T15:00:00"/>
    <n v="14.100000000000136"/>
    <n v="-1.0499999999999545"/>
    <n v="141"/>
    <n v="-148.04999999999359"/>
    <n v="101"/>
    <n v="-249.04999999999359"/>
    <s v="No"/>
    <n v="9.0657750916222808E-3"/>
    <n v="199750.95"/>
  </r>
  <r>
    <x v="38"/>
    <x v="560"/>
    <x v="0"/>
    <x v="2"/>
    <n v="386.95"/>
    <n v="384.75"/>
    <n v="391.1"/>
    <d v="1899-12-30T15:00:00"/>
    <n v="2.1999999999999886"/>
    <n v="4.1500000000000341"/>
    <n v="899"/>
    <n v="3730.8500000000308"/>
    <n v="161"/>
    <n v="3569.8500000000308"/>
    <s v="Yes"/>
    <n v="5.6854890812766202E-3"/>
    <n v="203569.85000000003"/>
  </r>
  <r>
    <x v="11"/>
    <x v="560"/>
    <x v="9"/>
    <x v="2"/>
    <n v="1362.85"/>
    <n v="1356.5"/>
    <n v="1356.5"/>
    <d v="1899-12-30T10:15:00"/>
    <n v="6.3499999999999091"/>
    <n v="-6.3499999999999091"/>
    <n v="313"/>
    <n v="-1987.5499999999715"/>
    <n v="196"/>
    <n v="-2183.5499999999715"/>
    <s v="No"/>
    <n v="4.6593535605531904E-3"/>
    <n v="197816.45000000004"/>
  </r>
  <r>
    <x v="11"/>
    <x v="560"/>
    <x v="9"/>
    <x v="3"/>
    <n v="1356.5"/>
    <n v="1362.85"/>
    <n v="1362.85"/>
    <d v="1899-12-30T10:45:00"/>
    <n v="6.3499999999999091"/>
    <n v="-6.3499999999999091"/>
    <n v="313"/>
    <n v="-1987.5499999999715"/>
    <n v="196"/>
    <n v="-2183.5499999999715"/>
    <s v="No"/>
    <n v="4.6811647622557401E-3"/>
    <n v="197816.45000000004"/>
  </r>
  <r>
    <x v="7"/>
    <x v="560"/>
    <x v="0"/>
    <x v="0"/>
    <n v="948.3"/>
    <n v="954.25"/>
    <n v="951.05"/>
    <d v="1899-12-30T15:00:00"/>
    <n v="5.9500000000000455"/>
    <n v="-2.75"/>
    <n v="334"/>
    <n v="-918.5"/>
    <n v="146"/>
    <n v="-1064.5"/>
    <s v="No"/>
    <n v="6.2743857429084096E-3"/>
    <n v="198935.5"/>
  </r>
  <r>
    <x v="39"/>
    <x v="561"/>
    <x v="16"/>
    <x v="2"/>
    <n v="192.75"/>
    <n v="192"/>
    <n v="192"/>
    <d v="1899-12-30T12:45:00"/>
    <n v="0.75"/>
    <n v="-0.75"/>
    <n v="2587"/>
    <n v="-1940.25"/>
    <n v="229"/>
    <n v="-2169.25"/>
    <s v="No"/>
    <n v="3.8910505836575902E-3"/>
    <n v="197830.75"/>
  </r>
  <r>
    <x v="39"/>
    <x v="561"/>
    <x v="16"/>
    <x v="3"/>
    <n v="192"/>
    <n v="192.75"/>
    <n v="192.75"/>
    <d v="1899-12-30T13:30:00"/>
    <n v="0.75"/>
    <n v="-0.75"/>
    <n v="2587"/>
    <n v="-1940.25"/>
    <n v="229"/>
    <n v="-2169.25"/>
    <s v="No"/>
    <n v="3.90625E-3"/>
    <n v="197830.75"/>
  </r>
  <r>
    <x v="6"/>
    <x v="561"/>
    <x v="14"/>
    <x v="1"/>
    <n v="202"/>
    <n v="200.5"/>
    <n v="200.5"/>
    <d v="1899-12-30T12:45:00"/>
    <n v="1.5"/>
    <n v="-1.5"/>
    <n v="1313"/>
    <n v="-1969.5"/>
    <n v="122"/>
    <n v="-2091.5"/>
    <s v="No"/>
    <n v="7.4257425742574202E-3"/>
    <n v="197908.5"/>
  </r>
  <r>
    <x v="6"/>
    <x v="561"/>
    <x v="6"/>
    <x v="0"/>
    <n v="200.5"/>
    <n v="202"/>
    <n v="202"/>
    <d v="1899-12-30T12:00:00"/>
    <n v="1.5"/>
    <n v="-1.5"/>
    <n v="1313"/>
    <n v="-1969.5"/>
    <n v="122"/>
    <n v="-2091.5"/>
    <s v="No"/>
    <n v="7.4812967581047397E-3"/>
    <n v="197908.5"/>
  </r>
  <r>
    <x v="30"/>
    <x v="561"/>
    <x v="0"/>
    <x v="0"/>
    <n v="291.39999999999998"/>
    <n v="292.39999999999998"/>
    <n v="292.39999999999998"/>
    <d v="1899-12-30T10:15:00"/>
    <n v="1"/>
    <n v="-1"/>
    <n v="1955"/>
    <n v="-1955"/>
    <n v="263"/>
    <n v="-2218"/>
    <s v="No"/>
    <n v="3.4317089910775602E-3"/>
    <n v="197782"/>
  </r>
  <r>
    <x v="30"/>
    <x v="561"/>
    <x v="9"/>
    <x v="1"/>
    <n v="292.39999999999998"/>
    <n v="291.39999999999998"/>
    <n v="291.39999999999998"/>
    <d v="1899-12-30T10:30:00"/>
    <n v="1"/>
    <n v="-1"/>
    <n v="1955"/>
    <n v="-1955"/>
    <n v="263"/>
    <n v="-2218"/>
    <s v="No"/>
    <n v="3.4199726402188799E-3"/>
    <n v="197782"/>
  </r>
  <r>
    <x v="38"/>
    <x v="562"/>
    <x v="7"/>
    <x v="2"/>
    <n v="379.1"/>
    <n v="375"/>
    <n v="380.65"/>
    <d v="1899-12-30T15:00:00"/>
    <n v="4.1000000000000227"/>
    <n v="1.5499999999999545"/>
    <n v="485"/>
    <n v="751.74999999997794"/>
    <n v="85"/>
    <n v="666.74999999997794"/>
    <s v="Yes"/>
    <n v="1.0815088367185499E-2"/>
    <n v="200666.74999999997"/>
  </r>
  <r>
    <x v="25"/>
    <x v="562"/>
    <x v="6"/>
    <x v="0"/>
    <n v="1125.55"/>
    <n v="1130.6500000000001"/>
    <n v="1130.6500000000001"/>
    <d v="1899-12-30T14:15:00"/>
    <n v="5.1000000000001364"/>
    <n v="-5.1000000000001364"/>
    <n v="390"/>
    <n v="-1989.0000000000532"/>
    <n v="203"/>
    <n v="-2192.0000000000532"/>
    <s v="No"/>
    <n v="4.5311181200303301E-3"/>
    <n v="197807.99999999994"/>
  </r>
  <r>
    <x v="25"/>
    <x v="562"/>
    <x v="12"/>
    <x v="1"/>
    <n v="1130.6500000000001"/>
    <n v="1125.55"/>
    <n v="1125.55"/>
    <d v="1899-12-30T14:15:00"/>
    <n v="5.1000000000001364"/>
    <n v="-5.1000000000001364"/>
    <n v="390"/>
    <n v="-1989.0000000000532"/>
    <n v="203"/>
    <n v="-2192.0000000000532"/>
    <s v="No"/>
    <n v="4.5106796975192499E-3"/>
    <n v="197807.99999999994"/>
  </r>
  <r>
    <x v="4"/>
    <x v="562"/>
    <x v="9"/>
    <x v="2"/>
    <n v="389.5"/>
    <n v="387.7"/>
    <n v="387.7"/>
    <d v="1899-12-30T10:15:00"/>
    <n v="1.8000000000000114"/>
    <n v="-1.8000000000000114"/>
    <n v="1097"/>
    <n v="-1974.6000000000124"/>
    <n v="197"/>
    <n v="-2171.6000000000122"/>
    <s v="No"/>
    <n v="4.62130937098848E-3"/>
    <n v="197828.4"/>
  </r>
  <r>
    <x v="4"/>
    <x v="562"/>
    <x v="9"/>
    <x v="3"/>
    <n v="387.7"/>
    <n v="389.5"/>
    <n v="382.35"/>
    <d v="1899-12-30T15:00:00"/>
    <n v="1.8000000000000114"/>
    <n v="5.3499999999999659"/>
    <n v="1097"/>
    <n v="5868.9499999999625"/>
    <n v="195"/>
    <n v="5673.9499999999625"/>
    <s v="Yes"/>
    <n v="4.6427650245035104E-3"/>
    <n v="205673.94999999995"/>
  </r>
  <r>
    <x v="5"/>
    <x v="562"/>
    <x v="0"/>
    <x v="0"/>
    <n v="718.1"/>
    <n v="722.3"/>
    <n v="722.3"/>
    <d v="1899-12-30T10:30:00"/>
    <n v="4.1999999999999318"/>
    <n v="-4.1999999999999318"/>
    <n v="473"/>
    <n v="-1986.5999999999676"/>
    <n v="157"/>
    <n v="-2143.5999999999676"/>
    <s v="No"/>
    <n v="5.8487675811167402E-3"/>
    <n v="197856.40000000002"/>
  </r>
  <r>
    <x v="5"/>
    <x v="562"/>
    <x v="6"/>
    <x v="1"/>
    <n v="722.3"/>
    <n v="718.1"/>
    <n v="718.1"/>
    <d v="1899-12-30T15:00:00"/>
    <n v="4.1999999999999318"/>
    <n v="-4.1999999999999318"/>
    <n v="473"/>
    <n v="-1986.5999999999676"/>
    <n v="157"/>
    <n v="-2143.5999999999676"/>
    <s v="No"/>
    <n v="5.8147584106326101E-3"/>
    <n v="197856.40000000002"/>
  </r>
  <r>
    <x v="37"/>
    <x v="562"/>
    <x v="9"/>
    <x v="3"/>
    <n v="303.2"/>
    <n v="304.39999999999998"/>
    <n v="304.39999999999998"/>
    <d v="1899-12-30T12:00:00"/>
    <n v="1.1999999999999886"/>
    <n v="-1.1999999999999886"/>
    <n v="1635"/>
    <n v="-1961.9999999999814"/>
    <n v="229"/>
    <n v="-2190.9999999999814"/>
    <s v="No"/>
    <n v="3.9577836411609103E-3"/>
    <n v="197809.00000000003"/>
  </r>
  <r>
    <x v="37"/>
    <x v="562"/>
    <x v="9"/>
    <x v="2"/>
    <n v="304.39999999999998"/>
    <n v="303.2"/>
    <n v="303.2"/>
    <d v="1899-12-30T10:15:00"/>
    <n v="1.1999999999999886"/>
    <n v="-1.1999999999999886"/>
    <n v="1635"/>
    <n v="-1961.9999999999814"/>
    <n v="229"/>
    <n v="-2190.9999999999814"/>
    <s v="No"/>
    <n v="3.9421813403416198E-3"/>
    <n v="197809.00000000003"/>
  </r>
  <r>
    <x v="32"/>
    <x v="562"/>
    <x v="9"/>
    <x v="3"/>
    <n v="447.55"/>
    <n v="449.45"/>
    <n v="439.2"/>
    <d v="1899-12-30T15:00:00"/>
    <n v="1.8999999999999773"/>
    <n v="8.3500000000000227"/>
    <n v="1040"/>
    <n v="8684.0000000000236"/>
    <n v="213"/>
    <n v="8471.0000000000236"/>
    <s v="Yes"/>
    <n v="4.2453357166796499E-3"/>
    <n v="208471.00000000003"/>
  </r>
  <r>
    <x v="32"/>
    <x v="562"/>
    <x v="9"/>
    <x v="2"/>
    <n v="449.45"/>
    <n v="447.55"/>
    <n v="447.55"/>
    <d v="1899-12-30T10:15:00"/>
    <n v="1.8999999999999773"/>
    <n v="-1.8999999999999773"/>
    <n v="1040"/>
    <n v="-1975.9999999999764"/>
    <n v="215"/>
    <n v="-2190.9999999999764"/>
    <s v="No"/>
    <n v="4.2273890310378804E-3"/>
    <n v="197809.00000000003"/>
  </r>
  <r>
    <x v="21"/>
    <x v="563"/>
    <x v="0"/>
    <x v="0"/>
    <n v="2287.6"/>
    <n v="2297.6"/>
    <n v="2288"/>
    <d v="1899-12-30T15:00:00"/>
    <n v="10"/>
    <n v="-0.40000000000009095"/>
    <n v="199"/>
    <n v="-79.600000000018099"/>
    <n v="210"/>
    <n v="-289.6000000000181"/>
    <s v="No"/>
    <n v="4.3713936002797698E-3"/>
    <n v="199710.4"/>
  </r>
  <r>
    <x v="37"/>
    <x v="563"/>
    <x v="9"/>
    <x v="3"/>
    <n v="298.7"/>
    <n v="300.35000000000002"/>
    <n v="300.35000000000002"/>
    <d v="1899-12-30T11:00:00"/>
    <n v="1.6500000000000341"/>
    <n v="-1.6500000000000341"/>
    <n v="1195"/>
    <n v="-1971.7500000000407"/>
    <n v="165"/>
    <n v="-2136.7500000000409"/>
    <s v="No"/>
    <n v="5.5239370605960304E-3"/>
    <n v="197863.24999999997"/>
  </r>
  <r>
    <x v="37"/>
    <x v="563"/>
    <x v="9"/>
    <x v="2"/>
    <n v="300.35000000000002"/>
    <n v="298.7"/>
    <n v="298.7"/>
    <d v="1899-12-30T10:15:00"/>
    <n v="1.6500000000000341"/>
    <n v="-1.6500000000000341"/>
    <n v="1195"/>
    <n v="-1971.7500000000407"/>
    <n v="165"/>
    <n v="-2136.7500000000409"/>
    <s v="No"/>
    <n v="5.4935908107209396E-3"/>
    <n v="197863.24999999997"/>
  </r>
  <r>
    <x v="16"/>
    <x v="564"/>
    <x v="0"/>
    <x v="2"/>
    <n v="367.45"/>
    <n v="365.95"/>
    <n v="373.75"/>
    <d v="1899-12-30T15:00:00"/>
    <n v="1.5"/>
    <n v="6.3000000000000114"/>
    <n v="1313"/>
    <n v="8271.9000000000142"/>
    <n v="224"/>
    <n v="8047.9000000000142"/>
    <s v="Yes"/>
    <n v="4.0821880527962999E-3"/>
    <n v="208047.90000000002"/>
  </r>
  <r>
    <x v="0"/>
    <x v="564"/>
    <x v="0"/>
    <x v="0"/>
    <n v="2971.2"/>
    <n v="2987.25"/>
    <n v="2987.25"/>
    <d v="1899-12-30T13:45:00"/>
    <n v="16.050000000000182"/>
    <n v="-16.050000000000182"/>
    <n v="124"/>
    <n v="-1990.2000000000226"/>
    <n v="170"/>
    <n v="-2160.2000000000226"/>
    <s v="No"/>
    <n v="5.4018578352181598E-3"/>
    <n v="197839.8"/>
  </r>
  <r>
    <x v="0"/>
    <x v="564"/>
    <x v="17"/>
    <x v="1"/>
    <n v="2987.25"/>
    <n v="2971.2"/>
    <n v="2971.2"/>
    <d v="1899-12-30T15:00:00"/>
    <n v="16.050000000000182"/>
    <n v="-16.050000000000182"/>
    <n v="124"/>
    <n v="-1990.2000000000226"/>
    <n v="170"/>
    <n v="-2160.2000000000226"/>
    <s v="No"/>
    <n v="5.3728345468240599E-3"/>
    <n v="197839.8"/>
  </r>
  <r>
    <x v="34"/>
    <x v="564"/>
    <x v="0"/>
    <x v="0"/>
    <n v="197.55"/>
    <n v="200.05"/>
    <n v="197.15"/>
    <d v="1899-12-30T15:00:00"/>
    <n v="2.5"/>
    <n v="0.40000000000000568"/>
    <n v="792"/>
    <n v="316.8000000000045"/>
    <n v="72"/>
    <n v="244.8000000000045"/>
    <s v="Yes"/>
    <n v="1.26550240445457E-2"/>
    <n v="200244.80000000002"/>
  </r>
  <r>
    <x v="12"/>
    <x v="564"/>
    <x v="3"/>
    <x v="1"/>
    <n v="127.95"/>
    <n v="126.75"/>
    <n v="127.05"/>
    <d v="1899-12-30T15:00:00"/>
    <n v="1.2000000000000028"/>
    <n v="-0.90000000000000568"/>
    <n v="1635"/>
    <n v="-1471.5000000000093"/>
    <n v="96"/>
    <n v="-1567.5000000000093"/>
    <s v="No"/>
    <n v="9.3786635404455101E-3"/>
    <n v="198432.5"/>
  </r>
  <r>
    <x v="12"/>
    <x v="564"/>
    <x v="0"/>
    <x v="0"/>
    <n v="126.75"/>
    <n v="127.95"/>
    <n v="127.95"/>
    <d v="1899-12-30T10:45:00"/>
    <n v="1.2000000000000028"/>
    <n v="-1.2000000000000028"/>
    <n v="1635"/>
    <n v="-1962.0000000000045"/>
    <n v="96"/>
    <n v="-2058.0000000000045"/>
    <s v="No"/>
    <n v="9.4674556213017996E-3"/>
    <n v="197942"/>
  </r>
  <r>
    <x v="37"/>
    <x v="564"/>
    <x v="17"/>
    <x v="1"/>
    <n v="301.39999999999998"/>
    <n v="299.60000000000002"/>
    <n v="299.60000000000002"/>
    <d v="1899-12-30T13:45:00"/>
    <n v="1.7999999999999545"/>
    <n v="-1.7999999999999545"/>
    <n v="1097"/>
    <n v="-1974.5999999999501"/>
    <n v="152"/>
    <n v="-2126.5999999999503"/>
    <s v="No"/>
    <n v="5.9721300597211499E-3"/>
    <n v="197873.40000000005"/>
  </r>
  <r>
    <x v="37"/>
    <x v="564"/>
    <x v="4"/>
    <x v="0"/>
    <n v="299.60000000000002"/>
    <n v="301.39999999999998"/>
    <n v="301.39999999999998"/>
    <d v="1899-12-30T13:45:00"/>
    <n v="1.7999999999999545"/>
    <n v="-1.7999999999999545"/>
    <n v="1097"/>
    <n v="-1974.5999999999501"/>
    <n v="152"/>
    <n v="-2126.5999999999503"/>
    <s v="No"/>
    <n v="6.0080106809077202E-3"/>
    <n v="197873.40000000005"/>
  </r>
  <r>
    <x v="30"/>
    <x v="564"/>
    <x v="4"/>
    <x v="1"/>
    <n v="291.3"/>
    <n v="290.64999999999998"/>
    <n v="290.64999999999998"/>
    <d v="1899-12-30T13:15:00"/>
    <n v="0.65000000000003411"/>
    <n v="-0.65000000000003411"/>
    <n v="2971"/>
    <n v="-1931.1500000001013"/>
    <n v="398"/>
    <n v="-2329.1500000001015"/>
    <s v="No"/>
    <n v="2.2313765877103801E-3"/>
    <n v="197670.84999999989"/>
  </r>
  <r>
    <x v="30"/>
    <x v="564"/>
    <x v="5"/>
    <x v="0"/>
    <n v="290.64999999999998"/>
    <n v="291.3"/>
    <n v="291.3"/>
    <d v="1899-12-30T13:15:00"/>
    <n v="0.65000000000003411"/>
    <n v="-0.65000000000003411"/>
    <n v="2971"/>
    <n v="-1931.1500000001013"/>
    <n v="398"/>
    <n v="-2329.1500000001015"/>
    <s v="No"/>
    <n v="2.23636676414944E-3"/>
    <n v="197670.84999999989"/>
  </r>
  <r>
    <x v="14"/>
    <x v="565"/>
    <x v="0"/>
    <x v="2"/>
    <n v="1141.25"/>
    <n v="1133.25"/>
    <n v="1144.3499999999999"/>
    <d v="1899-12-30T15:00:00"/>
    <n v="8"/>
    <n v="3.0999999999999091"/>
    <n v="249"/>
    <n v="771.89999999997735"/>
    <n v="131"/>
    <n v="640.89999999997735"/>
    <s v="Yes"/>
    <n v="7.0098576122672503E-3"/>
    <n v="200640.89999999997"/>
  </r>
  <r>
    <x v="11"/>
    <x v="566"/>
    <x v="0"/>
    <x v="2"/>
    <n v="1319.35"/>
    <n v="1306.3"/>
    <n v="1343.65"/>
    <d v="1899-12-30T15:00:00"/>
    <n v="13.049999999999955"/>
    <n v="24.300000000000182"/>
    <n v="152"/>
    <n v="3693.6000000000276"/>
    <n v="94"/>
    <n v="3599.6000000000276"/>
    <s v="Yes"/>
    <n v="9.8912343199302408E-3"/>
    <n v="203599.60000000003"/>
  </r>
  <r>
    <x v="10"/>
    <x v="566"/>
    <x v="3"/>
    <x v="2"/>
    <n v="4368.45"/>
    <n v="4331"/>
    <n v="4424.55"/>
    <d v="1899-12-30T15:00:00"/>
    <n v="37.449999999999818"/>
    <n v="56.100000000000364"/>
    <n v="53"/>
    <n v="2973.3000000000193"/>
    <n v="108"/>
    <n v="2865.3000000000193"/>
    <s v="Yes"/>
    <n v="8.5728347583238496E-3"/>
    <n v="202865.30000000002"/>
  </r>
  <r>
    <x v="9"/>
    <x v="567"/>
    <x v="0"/>
    <x v="2"/>
    <n v="19497.95"/>
    <n v="19370.05"/>
    <n v="20037.400000000001"/>
    <d v="1899-12-30T15:00:00"/>
    <n v="127.90000000000146"/>
    <n v="539.45000000000073"/>
    <n v="15"/>
    <n v="8091.7500000000109"/>
    <n v="137"/>
    <n v="7954.7500000000109"/>
    <s v="Yes"/>
    <n v="6.5596639646732799E-3"/>
    <n v="207954.75"/>
  </r>
  <r>
    <x v="19"/>
    <x v="567"/>
    <x v="4"/>
    <x v="0"/>
    <n v="1955"/>
    <n v="1963.95"/>
    <n v="1963.95"/>
    <d v="1899-12-30T13:30:00"/>
    <n v="8.9500000000000455"/>
    <n v="-8.9500000000000455"/>
    <n v="222"/>
    <n v="-1986.9000000000101"/>
    <n v="201"/>
    <n v="-2187.9000000000101"/>
    <s v="No"/>
    <n v="4.5780051150895399E-3"/>
    <n v="197812.09999999998"/>
  </r>
  <r>
    <x v="19"/>
    <x v="567"/>
    <x v="11"/>
    <x v="1"/>
    <n v="1963.95"/>
    <n v="1955"/>
    <n v="1955"/>
    <d v="1899-12-30T14:45:00"/>
    <n v="8.9500000000000455"/>
    <n v="-8.9500000000000455"/>
    <n v="222"/>
    <n v="-1986.9000000000101"/>
    <n v="201"/>
    <n v="-2187.9000000000101"/>
    <s v="No"/>
    <n v="4.5571424934443602E-3"/>
    <n v="197812.09999999998"/>
  </r>
  <r>
    <x v="33"/>
    <x v="567"/>
    <x v="0"/>
    <x v="0"/>
    <n v="162.80000000000001"/>
    <n v="164.05"/>
    <n v="164.05"/>
    <d v="1899-12-30T11:45:00"/>
    <n v="1.25"/>
    <n v="-1.25"/>
    <n v="1571"/>
    <n v="-1963.75"/>
    <n v="119"/>
    <n v="-2082.75"/>
    <s v="No"/>
    <n v="7.6781326781326801E-3"/>
    <n v="197917.25"/>
  </r>
  <r>
    <x v="33"/>
    <x v="567"/>
    <x v="2"/>
    <x v="1"/>
    <n v="164.05"/>
    <n v="162.80000000000001"/>
    <n v="162.80000000000001"/>
    <d v="1899-12-30T12:30:00"/>
    <n v="1.25"/>
    <n v="-1.25"/>
    <n v="1571"/>
    <n v="-1963.75"/>
    <n v="119"/>
    <n v="-2082.75"/>
    <s v="No"/>
    <n v="7.6196281621456899E-3"/>
    <n v="197917.25"/>
  </r>
  <r>
    <x v="24"/>
    <x v="567"/>
    <x v="13"/>
    <x v="3"/>
    <n v="2099.9"/>
    <n v="2108"/>
    <n v="2108"/>
    <d v="1899-12-30T14:00:00"/>
    <n v="8.0999999999999091"/>
    <n v="-8.0999999999999091"/>
    <n v="246"/>
    <n v="-1992.5999999999776"/>
    <n v="239"/>
    <n v="-2231.5999999999776"/>
    <s v="No"/>
    <n v="3.8573265393589701E-3"/>
    <n v="197768.40000000002"/>
  </r>
  <r>
    <x v="24"/>
    <x v="567"/>
    <x v="13"/>
    <x v="2"/>
    <n v="2108"/>
    <n v="2099.9"/>
    <n v="2099.9"/>
    <d v="1899-12-30T12:30:00"/>
    <n v="8.0999999999999091"/>
    <n v="-8.0999999999999091"/>
    <n v="246"/>
    <n v="-1992.5999999999776"/>
    <n v="239"/>
    <n v="-2231.5999999999776"/>
    <s v="No"/>
    <n v="3.8425047438329701E-3"/>
    <n v="197768.40000000002"/>
  </r>
  <r>
    <x v="20"/>
    <x v="568"/>
    <x v="0"/>
    <x v="0"/>
    <n v="1300.4000000000001"/>
    <n v="1310.25"/>
    <n v="1310.25"/>
    <d v="1899-12-30T15:15:00"/>
    <n v="9.8499999999999091"/>
    <n v="-9.8499999999999091"/>
    <n v="202"/>
    <n v="-1989.6999999999816"/>
    <n v="122"/>
    <n v="-2111.6999999999816"/>
    <s v="No"/>
    <n v="7.5745924330974396E-3"/>
    <n v="197888.30000000002"/>
  </r>
  <r>
    <x v="38"/>
    <x v="568"/>
    <x v="9"/>
    <x v="2"/>
    <n v="359.9"/>
    <n v="356"/>
    <n v="376.75"/>
    <d v="1899-12-30T15:00:00"/>
    <n v="3.8999999999999773"/>
    <n v="16.850000000000023"/>
    <n v="509"/>
    <n v="8576.6500000000124"/>
    <n v="87"/>
    <n v="8489.6500000000124"/>
    <s v="Yes"/>
    <n v="1.08363434287301E-2"/>
    <n v="208489.65000000002"/>
  </r>
  <r>
    <x v="2"/>
    <x v="568"/>
    <x v="10"/>
    <x v="1"/>
    <n v="1371.55"/>
    <n v="1362.6"/>
    <n v="1362.6"/>
    <d v="1899-12-30T13:00:00"/>
    <n v="8.9500000000000455"/>
    <n v="-8.9500000000000455"/>
    <n v="222"/>
    <n v="-1986.9000000000101"/>
    <n v="140"/>
    <n v="-2126.9000000000101"/>
    <s v="No"/>
    <n v="6.525463891218E-3"/>
    <n v="197873.09999999998"/>
  </r>
  <r>
    <x v="2"/>
    <x v="568"/>
    <x v="9"/>
    <x v="0"/>
    <n v="1362.6"/>
    <n v="1371.55"/>
    <n v="1371.55"/>
    <d v="1899-12-30T12:15:00"/>
    <n v="8.9500000000000455"/>
    <n v="-8.9500000000000455"/>
    <n v="222"/>
    <n v="-1986.9000000000101"/>
    <n v="140"/>
    <n v="-2126.9000000000101"/>
    <s v="No"/>
    <n v="6.5683252605313698E-3"/>
    <n v="197873.09999999998"/>
  </r>
  <r>
    <x v="31"/>
    <x v="568"/>
    <x v="1"/>
    <x v="1"/>
    <n v="295.39999999999998"/>
    <n v="294.5"/>
    <n v="294.5"/>
    <d v="1899-12-30T14:45:00"/>
    <n v="0.89999999999997726"/>
    <n v="-0.89999999999997726"/>
    <n v="2166"/>
    <n v="-1949.3999999999508"/>
    <n v="294"/>
    <n v="-2243.3999999999505"/>
    <s v="No"/>
    <n v="3.0467163168584198E-3"/>
    <n v="197756.60000000003"/>
  </r>
  <r>
    <x v="31"/>
    <x v="568"/>
    <x v="0"/>
    <x v="0"/>
    <n v="294.5"/>
    <n v="295.39999999999998"/>
    <n v="295.39999999999998"/>
    <d v="1899-12-30T14:00:00"/>
    <n v="0.89999999999997726"/>
    <n v="-0.89999999999997726"/>
    <n v="2166"/>
    <n v="-1949.3999999999508"/>
    <n v="294"/>
    <n v="-2243.3999999999505"/>
    <s v="No"/>
    <n v="3.0560271646858299E-3"/>
    <n v="197756.60000000003"/>
  </r>
  <r>
    <x v="32"/>
    <x v="568"/>
    <x v="0"/>
    <x v="0"/>
    <n v="397.55"/>
    <n v="405.4"/>
    <n v="405.4"/>
    <d v="1899-12-30T12:00:00"/>
    <n v="7.8499999999999659"/>
    <n v="-7.8499999999999659"/>
    <n v="254"/>
    <n v="-1993.8999999999915"/>
    <n v="47"/>
    <n v="-2040.8999999999915"/>
    <s v="No"/>
    <n v="1.97459439064268E-2"/>
    <n v="197959.1"/>
  </r>
  <r>
    <x v="32"/>
    <x v="568"/>
    <x v="14"/>
    <x v="1"/>
    <n v="405.4"/>
    <n v="397.55"/>
    <n v="411.85"/>
    <d v="1899-12-30T15:00:00"/>
    <n v="7.8499999999999659"/>
    <n v="6.4500000000000455"/>
    <n v="254"/>
    <n v="1638.3000000000116"/>
    <n v="48"/>
    <n v="1590.3000000000116"/>
    <s v="Yes"/>
    <n v="1.9363591514553399E-2"/>
    <n v="201590.30000000002"/>
  </r>
  <r>
    <x v="16"/>
    <x v="569"/>
    <x v="0"/>
    <x v="0"/>
    <n v="366.15"/>
    <n v="369.65"/>
    <n v="365.8"/>
    <d v="1899-12-30T15:00:00"/>
    <n v="3.5"/>
    <n v="0.34999999999996589"/>
    <n v="567"/>
    <n v="198.44999999998066"/>
    <n v="96"/>
    <n v="102.44999999998066"/>
    <s v="Yes"/>
    <n v="9.5589239382766599E-3"/>
    <n v="200102.44999999998"/>
  </r>
  <r>
    <x v="25"/>
    <x v="569"/>
    <x v="6"/>
    <x v="1"/>
    <n v="1070.55"/>
    <n v="1066.7"/>
    <n v="1066.7"/>
    <d v="1899-12-30T11:45:00"/>
    <n v="3.8499999999999091"/>
    <n v="-3.8499999999999091"/>
    <n v="516"/>
    <n v="-1986.5999999999531"/>
    <n v="254"/>
    <n v="-2240.5999999999531"/>
    <s v="No"/>
    <n v="3.5962822848067898E-3"/>
    <n v="197759.40000000005"/>
  </r>
  <r>
    <x v="25"/>
    <x v="569"/>
    <x v="9"/>
    <x v="0"/>
    <n v="1066.7"/>
    <n v="1070.55"/>
    <n v="1070.55"/>
    <d v="1899-12-30T10:30:00"/>
    <n v="3.8499999999999091"/>
    <n v="-3.8499999999999091"/>
    <n v="516"/>
    <n v="-1986.5999999999531"/>
    <n v="254"/>
    <n v="-2240.5999999999531"/>
    <s v="No"/>
    <n v="3.6092622105558399E-3"/>
    <n v="197759.40000000005"/>
  </r>
  <r>
    <x v="21"/>
    <x v="569"/>
    <x v="5"/>
    <x v="3"/>
    <n v="2319.35"/>
    <n v="2325"/>
    <n v="2325"/>
    <d v="1899-12-30T12:00:00"/>
    <n v="5.6500000000000909"/>
    <n v="-5.6500000000000909"/>
    <n v="352"/>
    <n v="-1988.800000000032"/>
    <n v="377"/>
    <n v="-2365.800000000032"/>
    <s v="No"/>
    <n v="2.4360273352448301E-3"/>
    <n v="197634.19999999995"/>
  </r>
  <r>
    <x v="21"/>
    <x v="569"/>
    <x v="5"/>
    <x v="2"/>
    <n v="2325"/>
    <n v="2319.35"/>
    <n v="2319.35"/>
    <d v="1899-12-30T11:00:00"/>
    <n v="5.6500000000000909"/>
    <n v="-5.6500000000000909"/>
    <n v="352"/>
    <n v="-1988.800000000032"/>
    <n v="377"/>
    <n v="-2365.800000000032"/>
    <s v="No"/>
    <n v="2.4301075268817599E-3"/>
    <n v="197634.19999999995"/>
  </r>
  <r>
    <x v="7"/>
    <x v="569"/>
    <x v="14"/>
    <x v="2"/>
    <n v="986.45"/>
    <n v="980.7"/>
    <n v="980.7"/>
    <d v="1899-12-30T12:00:00"/>
    <n v="5.75"/>
    <n v="-5.75"/>
    <n v="346"/>
    <n v="-1989.5"/>
    <n v="157"/>
    <n v="-2146.5"/>
    <s v="No"/>
    <n v="5.8289827157990796E-3"/>
    <n v="197853.5"/>
  </r>
  <r>
    <x v="7"/>
    <x v="569"/>
    <x v="14"/>
    <x v="3"/>
    <n v="980.7"/>
    <n v="986.45"/>
    <n v="973.1"/>
    <d v="1899-12-30T15:00:00"/>
    <n v="5.75"/>
    <n v="7.6000000000000227"/>
    <n v="346"/>
    <n v="2629.6000000000076"/>
    <n v="156"/>
    <n v="2473.6000000000076"/>
    <s v="Yes"/>
    <n v="5.8631589680840203E-3"/>
    <n v="202473.60000000001"/>
  </r>
  <r>
    <x v="23"/>
    <x v="570"/>
    <x v="0"/>
    <x v="2"/>
    <n v="867"/>
    <n v="857.05"/>
    <n v="890.25"/>
    <d v="1899-12-30T15:00:00"/>
    <n v="9.9500000000000455"/>
    <n v="23.25"/>
    <n v="200"/>
    <n v="4650"/>
    <n v="81"/>
    <n v="4569"/>
    <s v="Yes"/>
    <n v="1.1476355247981599E-2"/>
    <n v="204569"/>
  </r>
  <r>
    <x v="34"/>
    <x v="570"/>
    <x v="0"/>
    <x v="2"/>
    <n v="196.8"/>
    <n v="195.1"/>
    <n v="198.8"/>
    <d v="1899-12-30T15:00:00"/>
    <n v="1.7000000000000171"/>
    <n v="2"/>
    <n v="1160"/>
    <n v="2320"/>
    <n v="106"/>
    <n v="2214"/>
    <s v="Yes"/>
    <n v="8.6382113821139098E-3"/>
    <n v="202214"/>
  </r>
  <r>
    <x v="28"/>
    <x v="570"/>
    <x v="0"/>
    <x v="2"/>
    <n v="288.25"/>
    <n v="283.25"/>
    <n v="285.14999999999998"/>
    <d v="1899-12-30T15:00:00"/>
    <n v="5"/>
    <n v="-3.1000000000000227"/>
    <n v="398"/>
    <n v="-1233.800000000009"/>
    <n v="53"/>
    <n v="-1286.800000000009"/>
    <s v="No"/>
    <n v="1.7346053772766701E-2"/>
    <n v="198713.19999999998"/>
  </r>
  <r>
    <x v="22"/>
    <x v="571"/>
    <x v="7"/>
    <x v="0"/>
    <n v="337.45"/>
    <n v="339.95"/>
    <n v="337.5"/>
    <d v="1899-12-30T15:00:00"/>
    <n v="2.5"/>
    <n v="-5.0000000000011369E-2"/>
    <n v="792"/>
    <n v="-39.600000000009004"/>
    <n v="123"/>
    <n v="-162.600000000009"/>
    <s v="No"/>
    <n v="7.4085049636983301E-3"/>
    <n v="199837.4"/>
  </r>
  <r>
    <x v="23"/>
    <x v="571"/>
    <x v="8"/>
    <x v="1"/>
    <n v="860.95"/>
    <n v="853.6"/>
    <n v="853.6"/>
    <d v="1899-12-30T14:30:00"/>
    <n v="7.3500000000000227"/>
    <n v="-7.3500000000000227"/>
    <n v="271"/>
    <n v="-1991.8500000000063"/>
    <n v="107"/>
    <n v="-2098.8500000000063"/>
    <s v="No"/>
    <n v="8.5370811313084608E-3"/>
    <n v="197901.15"/>
  </r>
  <r>
    <x v="23"/>
    <x v="571"/>
    <x v="7"/>
    <x v="0"/>
    <n v="853.6"/>
    <n v="860.95"/>
    <n v="860.95"/>
    <d v="1899-12-30T11:30:00"/>
    <n v="7.3500000000000227"/>
    <n v="-7.3500000000000227"/>
    <n v="271"/>
    <n v="-1991.8500000000063"/>
    <n v="107"/>
    <n v="-2098.8500000000063"/>
    <s v="No"/>
    <n v="8.6105904404873701E-3"/>
    <n v="197901.15"/>
  </r>
  <r>
    <x v="1"/>
    <x v="571"/>
    <x v="17"/>
    <x v="1"/>
    <n v="1765.6"/>
    <n v="1751.25"/>
    <n v="1772.25"/>
    <d v="1899-12-30T15:00:00"/>
    <n v="14.349999999999909"/>
    <n v="6.6500000000000909"/>
    <n v="139"/>
    <n v="924.35000000001264"/>
    <n v="114"/>
    <n v="810.35000000001264"/>
    <s v="Yes"/>
    <n v="8.1275487086542308E-3"/>
    <n v="200810.35"/>
  </r>
  <r>
    <x v="1"/>
    <x v="571"/>
    <x v="0"/>
    <x v="0"/>
    <n v="1751.25"/>
    <n v="1765.6"/>
    <n v="1765.6"/>
    <d v="1899-12-30T13:45:00"/>
    <n v="14.349999999999909"/>
    <n v="-14.349999999999909"/>
    <n v="139"/>
    <n v="-1994.6499999999874"/>
    <n v="113"/>
    <n v="-2107.6499999999874"/>
    <s v="No"/>
    <n v="8.1941470378300695E-3"/>
    <n v="197892.35"/>
  </r>
  <r>
    <x v="31"/>
    <x v="571"/>
    <x v="3"/>
    <x v="0"/>
    <n v="300.05"/>
    <n v="301.60000000000002"/>
    <n v="300"/>
    <d v="1899-12-30T15:00:00"/>
    <n v="1.5500000000000114"/>
    <n v="5.0000000000011369E-2"/>
    <n v="1271"/>
    <n v="63.55000000001445"/>
    <n v="176"/>
    <n v="-112.44999999998555"/>
    <s v="No"/>
    <n v="5.1658056990502004E-3"/>
    <n v="199887.55000000002"/>
  </r>
  <r>
    <x v="26"/>
    <x v="572"/>
    <x v="9"/>
    <x v="1"/>
    <n v="242.2"/>
    <n v="240.4"/>
    <n v="244.25"/>
    <d v="1899-12-30T15:00:00"/>
    <n v="1.7999999999999829"/>
    <n v="2.0500000000000114"/>
    <n v="1097"/>
    <n v="2248.8500000000126"/>
    <n v="123"/>
    <n v="2125.8500000000126"/>
    <s v="Yes"/>
    <n v="7.4318744838975399E-3"/>
    <n v="202125.85"/>
  </r>
  <r>
    <x v="26"/>
    <x v="572"/>
    <x v="0"/>
    <x v="0"/>
    <n v="240.4"/>
    <n v="242.2"/>
    <n v="242.2"/>
    <d v="1899-12-30T10:15:00"/>
    <n v="1.7999999999999829"/>
    <n v="-1.7999999999999829"/>
    <n v="1097"/>
    <n v="-1974.5999999999813"/>
    <n v="122"/>
    <n v="-2096.5999999999813"/>
    <s v="No"/>
    <n v="7.48752079866881E-3"/>
    <n v="197903.40000000002"/>
  </r>
  <r>
    <x v="4"/>
    <x v="572"/>
    <x v="7"/>
    <x v="3"/>
    <n v="415.25"/>
    <n v="420"/>
    <n v="420"/>
    <d v="1899-12-30T13:15:00"/>
    <n v="4.75"/>
    <n v="-4.75"/>
    <n v="419"/>
    <n v="-1990.25"/>
    <n v="81"/>
    <n v="-2071.25"/>
    <s v="No"/>
    <n v="1.14388922335942E-2"/>
    <n v="197928.75"/>
  </r>
  <r>
    <x v="4"/>
    <x v="572"/>
    <x v="7"/>
    <x v="2"/>
    <n v="420"/>
    <n v="415.25"/>
    <n v="415.25"/>
    <d v="1899-12-30T11:15:00"/>
    <n v="4.75"/>
    <n v="-4.75"/>
    <n v="419"/>
    <n v="-1990.25"/>
    <n v="81"/>
    <n v="-2071.25"/>
    <s v="No"/>
    <n v="1.1309523809523801E-2"/>
    <n v="197928.75"/>
  </r>
  <r>
    <x v="28"/>
    <x v="572"/>
    <x v="5"/>
    <x v="3"/>
    <n v="282.55"/>
    <n v="284.5"/>
    <n v="284.5"/>
    <d v="1899-12-30T11:00:00"/>
    <n v="1.9499999999999886"/>
    <n v="-1.9499999999999886"/>
    <n v="1013"/>
    <n v="-1975.3499999999885"/>
    <n v="133"/>
    <n v="-2108.3499999999885"/>
    <s v="No"/>
    <n v="6.9014333746239198E-3"/>
    <n v="197891.65000000002"/>
  </r>
  <r>
    <x v="28"/>
    <x v="572"/>
    <x v="5"/>
    <x v="2"/>
    <n v="284.5"/>
    <n v="282.55"/>
    <n v="282.55"/>
    <d v="1899-12-30T11:00:00"/>
    <n v="1.9499999999999886"/>
    <n v="-1.9499999999999886"/>
    <n v="1013"/>
    <n v="-1975.3499999999885"/>
    <n v="133"/>
    <n v="-2108.3499999999885"/>
    <s v="No"/>
    <n v="6.8541300527240404E-3"/>
    <n v="197891.65000000002"/>
  </r>
  <r>
    <x v="9"/>
    <x v="573"/>
    <x v="3"/>
    <x v="2"/>
    <n v="20679.900000000001"/>
    <n v="20470"/>
    <n v="20850.7"/>
    <d v="1899-12-30T15:00:00"/>
    <n v="209.90000000000146"/>
    <n v="170.79999999999927"/>
    <n v="9"/>
    <n v="1537.1999999999935"/>
    <n v="86"/>
    <n v="1451.1999999999935"/>
    <s v="Yes"/>
    <n v="1.0149952369208799E-2"/>
    <n v="201451.19999999998"/>
  </r>
  <r>
    <x v="19"/>
    <x v="573"/>
    <x v="0"/>
    <x v="0"/>
    <n v="2106.1999999999998"/>
    <n v="2122.5500000000002"/>
    <n v="2122.5500000000002"/>
    <d v="1899-12-30T12:00:00"/>
    <n v="16.350000000000364"/>
    <n v="-16.350000000000364"/>
    <n v="122"/>
    <n v="-1994.7000000000444"/>
    <n v="119"/>
    <n v="-2113.7000000000444"/>
    <s v="No"/>
    <n v="7.7627955559777598E-3"/>
    <n v="197886.29999999996"/>
  </r>
  <r>
    <x v="19"/>
    <x v="573"/>
    <x v="14"/>
    <x v="1"/>
    <n v="2122.5500000000002"/>
    <n v="2106.1999999999998"/>
    <n v="2122.4"/>
    <d v="1899-12-30T15:00:00"/>
    <n v="16.350000000000364"/>
    <n v="-0.15000000000009095"/>
    <n v="122"/>
    <n v="-18.300000000011096"/>
    <n v="120"/>
    <n v="-138.3000000000111"/>
    <s v="No"/>
    <n v="7.7029987515018997E-3"/>
    <n v="199861.69999999998"/>
  </r>
  <r>
    <x v="5"/>
    <x v="573"/>
    <x v="15"/>
    <x v="2"/>
    <n v="709.5"/>
    <n v="704.8"/>
    <n v="707.95"/>
    <d v="1899-12-30T15:00:00"/>
    <n v="4.7000000000000455"/>
    <n v="-1.5499999999999545"/>
    <n v="423"/>
    <n v="-655.64999999998076"/>
    <n v="138"/>
    <n v="-793.64999999998076"/>
    <s v="No"/>
    <n v="6.6243833685694798E-3"/>
    <n v="199206.35"/>
  </r>
  <r>
    <x v="11"/>
    <x v="573"/>
    <x v="0"/>
    <x v="2"/>
    <n v="1522"/>
    <n v="1501.1"/>
    <n v="1545.35"/>
    <d v="1899-12-30T15:00:00"/>
    <n v="20.900000000000091"/>
    <n v="23.349999999999909"/>
    <n v="95"/>
    <n v="2218.2499999999914"/>
    <n v="68"/>
    <n v="2150.2499999999914"/>
    <s v="Yes"/>
    <n v="1.3731931668856801E-2"/>
    <n v="202150.25"/>
  </r>
  <r>
    <x v="6"/>
    <x v="573"/>
    <x v="5"/>
    <x v="2"/>
    <n v="178.15"/>
    <n v="176.8"/>
    <n v="182.45"/>
    <d v="1899-12-30T15:00:00"/>
    <n v="1.3499999999999943"/>
    <n v="4.2999999999999829"/>
    <n v="1456"/>
    <n v="6260.7999999999756"/>
    <n v="121"/>
    <n v="6139.7999999999756"/>
    <s v="Yes"/>
    <n v="7.5778838057816104E-3"/>
    <n v="206139.8"/>
  </r>
  <r>
    <x v="30"/>
    <x v="573"/>
    <x v="9"/>
    <x v="0"/>
    <n v="280.3"/>
    <n v="281.5"/>
    <n v="281.5"/>
    <d v="1899-12-30T12:30:00"/>
    <n v="1.1999999999999886"/>
    <n v="-1.1999999999999886"/>
    <n v="1635"/>
    <n v="-1961.9999999999814"/>
    <n v="212"/>
    <n v="-2173.9999999999814"/>
    <s v="No"/>
    <n v="4.2811273635390201E-3"/>
    <n v="197826.00000000003"/>
  </r>
  <r>
    <x v="30"/>
    <x v="573"/>
    <x v="13"/>
    <x v="1"/>
    <n v="281.5"/>
    <n v="280.3"/>
    <n v="282.60000000000002"/>
    <d v="1899-12-30T15:00:00"/>
    <n v="1.1999999999999886"/>
    <n v="1.1000000000000227"/>
    <n v="1635"/>
    <n v="1798.5000000000373"/>
    <n v="213"/>
    <n v="1585.5000000000373"/>
    <s v="Yes"/>
    <n v="4.2628774422734904E-3"/>
    <n v="201585.50000000003"/>
  </r>
  <r>
    <x v="16"/>
    <x v="574"/>
    <x v="13"/>
    <x v="2"/>
    <n v="414.7"/>
    <n v="411.65"/>
    <n v="411.65"/>
    <d v="1899-12-30T12:30:00"/>
    <n v="3.0500000000000114"/>
    <n v="-3.0500000000000114"/>
    <n v="650"/>
    <n v="-1982.5000000000073"/>
    <n v="124"/>
    <n v="-2106.5000000000073"/>
    <s v="No"/>
    <n v="7.3547142512660002E-3"/>
    <n v="197893.5"/>
  </r>
  <r>
    <x v="16"/>
    <x v="574"/>
    <x v="13"/>
    <x v="3"/>
    <n v="411.65"/>
    <n v="414.7"/>
    <n v="412.05"/>
    <d v="1899-12-30T15:00:00"/>
    <n v="3.0500000000000114"/>
    <n v="-0.40000000000003411"/>
    <n v="650"/>
    <n v="-260.00000000002217"/>
    <n v="124"/>
    <n v="-384.00000000002217"/>
    <s v="No"/>
    <n v="7.4092068504798001E-3"/>
    <n v="199615.99999999997"/>
  </r>
  <r>
    <x v="0"/>
    <x v="574"/>
    <x v="0"/>
    <x v="0"/>
    <n v="3042.7"/>
    <n v="3073"/>
    <n v="3073"/>
    <d v="1899-12-30T14:15:00"/>
    <n v="30.300000000000182"/>
    <n v="-30.300000000000182"/>
    <n v="65"/>
    <n v="-1969.5000000000118"/>
    <n v="92"/>
    <n v="-2061.5000000000118"/>
    <s v="No"/>
    <n v="9.9582607552503293E-3"/>
    <n v="197938.5"/>
  </r>
  <r>
    <x v="0"/>
    <x v="574"/>
    <x v="12"/>
    <x v="1"/>
    <n v="3073"/>
    <n v="3042.7"/>
    <n v="3063.3"/>
    <d v="1899-12-30T15:00:00"/>
    <n v="30.300000000000182"/>
    <n v="-9.6999999999998181"/>
    <n v="65"/>
    <n v="-630.49999999998818"/>
    <n v="92"/>
    <n v="-722.49999999998818"/>
    <s v="No"/>
    <n v="9.8600715912789405E-3"/>
    <n v="199277.5"/>
  </r>
  <r>
    <x v="3"/>
    <x v="575"/>
    <x v="0"/>
    <x v="0"/>
    <n v="811.7"/>
    <n v="816.95"/>
    <n v="808.4"/>
    <d v="1899-12-30T15:00:00"/>
    <n v="5.25"/>
    <n v="3.3000000000000682"/>
    <n v="379"/>
    <n v="1250.7000000000257"/>
    <n v="142"/>
    <n v="1108.7000000000257"/>
    <s v="Yes"/>
    <n v="6.4679068621411803E-3"/>
    <n v="201108.7"/>
  </r>
  <r>
    <x v="34"/>
    <x v="575"/>
    <x v="1"/>
    <x v="2"/>
    <n v="206.3"/>
    <n v="202.9"/>
    <n v="202.9"/>
    <d v="1899-12-30T14:00:00"/>
    <n v="3.4000000000000057"/>
    <n v="-3.4000000000000057"/>
    <n v="584"/>
    <n v="-1985.6000000000033"/>
    <n v="55"/>
    <n v="-2040.6000000000033"/>
    <s v="No"/>
    <n v="1.6480853126514799E-2"/>
    <n v="197959.4"/>
  </r>
  <r>
    <x v="34"/>
    <x v="575"/>
    <x v="1"/>
    <x v="3"/>
    <n v="202.9"/>
    <n v="206.3"/>
    <n v="201.95"/>
    <d v="1899-12-30T15:00:00"/>
    <n v="3.4000000000000057"/>
    <n v="0.95000000000001705"/>
    <n v="584"/>
    <n v="554.80000000000996"/>
    <n v="55"/>
    <n v="499.80000000000996"/>
    <s v="Yes"/>
    <n v="1.67570231641203E-2"/>
    <n v="200499.80000000002"/>
  </r>
  <r>
    <x v="13"/>
    <x v="575"/>
    <x v="12"/>
    <x v="2"/>
    <n v="1327.95"/>
    <n v="1318.7"/>
    <n v="1318.7"/>
    <d v="1899-12-30T14:15:00"/>
    <n v="9.25"/>
    <n v="-9.25"/>
    <n v="215"/>
    <n v="-1988.75"/>
    <n v="131"/>
    <n v="-2119.75"/>
    <s v="No"/>
    <n v="6.96562370571181E-3"/>
    <n v="197880.25"/>
  </r>
  <r>
    <x v="13"/>
    <x v="575"/>
    <x v="12"/>
    <x v="3"/>
    <n v="1318.7"/>
    <n v="1327.95"/>
    <n v="1327.95"/>
    <d v="1899-12-30T15:00:00"/>
    <n v="9.25"/>
    <n v="-9.25"/>
    <n v="215"/>
    <n v="-1988.75"/>
    <n v="131"/>
    <n v="-2119.75"/>
    <s v="No"/>
    <n v="7.0144839614772097E-3"/>
    <n v="197880.25"/>
  </r>
  <r>
    <x v="6"/>
    <x v="575"/>
    <x v="13"/>
    <x v="3"/>
    <n v="181.7"/>
    <n v="184.5"/>
    <n v="180.4"/>
    <d v="1899-12-30T15:00:00"/>
    <n v="2.8000000000000114"/>
    <n v="1.2999999999999829"/>
    <n v="708"/>
    <n v="920.39999999998793"/>
    <n v="59"/>
    <n v="861.39999999998793"/>
    <s v="Yes"/>
    <n v="1.5410016510732E-2"/>
    <n v="200861.4"/>
  </r>
  <r>
    <x v="6"/>
    <x v="575"/>
    <x v="13"/>
    <x v="2"/>
    <n v="184.5"/>
    <n v="181.7"/>
    <n v="181.7"/>
    <d v="1899-12-30T12:30:00"/>
    <n v="2.8000000000000114"/>
    <n v="-2.8000000000000114"/>
    <n v="708"/>
    <n v="-1982.400000000008"/>
    <n v="60"/>
    <n v="-2042.400000000008"/>
    <s v="No"/>
    <n v="1.51761517615177E-2"/>
    <n v="197957.6"/>
  </r>
  <r>
    <x v="9"/>
    <x v="576"/>
    <x v="0"/>
    <x v="0"/>
    <n v="20790"/>
    <n v="20870.25"/>
    <n v="20429"/>
    <d v="1899-12-30T15:00:00"/>
    <n v="80.25"/>
    <n v="361"/>
    <n v="24"/>
    <n v="8664"/>
    <n v="228"/>
    <n v="8436"/>
    <s v="Yes"/>
    <n v="3.8600288600288599E-3"/>
    <n v="208436"/>
  </r>
  <r>
    <x v="19"/>
    <x v="576"/>
    <x v="6"/>
    <x v="1"/>
    <n v="2149.65"/>
    <n v="2136.75"/>
    <n v="2136.75"/>
    <d v="1899-12-30T14:45:00"/>
    <n v="12.900000000000091"/>
    <n v="-12.900000000000091"/>
    <n v="154"/>
    <n v="-1986.600000000014"/>
    <n v="152"/>
    <n v="-2138.600000000014"/>
    <s v="No"/>
    <n v="6.0009769032168397E-3"/>
    <n v="197861.4"/>
  </r>
  <r>
    <x v="19"/>
    <x v="576"/>
    <x v="0"/>
    <x v="0"/>
    <n v="2136.75"/>
    <n v="2149.65"/>
    <n v="2149.65"/>
    <d v="1899-12-30T10:30:00"/>
    <n v="12.900000000000091"/>
    <n v="-12.900000000000091"/>
    <n v="154"/>
    <n v="-1986.600000000014"/>
    <n v="152"/>
    <n v="-2138.600000000014"/>
    <s v="No"/>
    <n v="6.0372060372060801E-3"/>
    <n v="197861.4"/>
  </r>
  <r>
    <x v="11"/>
    <x v="576"/>
    <x v="0"/>
    <x v="0"/>
    <n v="1565.75"/>
    <n v="1575.25"/>
    <n v="1552"/>
    <d v="1899-12-30T15:00:00"/>
    <n v="9.5"/>
    <n v="13.75"/>
    <n v="210"/>
    <n v="2887.5"/>
    <n v="151"/>
    <n v="2736.5"/>
    <s v="Yes"/>
    <n v="6.06737984991218E-3"/>
    <n v="202736.5"/>
  </r>
  <r>
    <x v="7"/>
    <x v="576"/>
    <x v="9"/>
    <x v="0"/>
    <n v="992.1"/>
    <n v="998.9"/>
    <n v="998.9"/>
    <d v="1899-12-30T10:45:00"/>
    <n v="6.7999999999999545"/>
    <n v="-6.7999999999999545"/>
    <n v="293"/>
    <n v="-1992.3999999999867"/>
    <n v="135"/>
    <n v="-2127.3999999999869"/>
    <s v="No"/>
    <n v="6.8541477673621197E-3"/>
    <n v="197872.6"/>
  </r>
  <r>
    <x v="7"/>
    <x v="576"/>
    <x v="3"/>
    <x v="1"/>
    <n v="998.9"/>
    <n v="992.1"/>
    <n v="996.8"/>
    <d v="1899-12-30T15:00:00"/>
    <n v="6.7999999999999545"/>
    <n v="-2.1000000000000227"/>
    <n v="293"/>
    <n v="-615.30000000000666"/>
    <n v="135"/>
    <n v="-750.30000000000666"/>
    <s v="No"/>
    <n v="6.8074882370607196E-3"/>
    <n v="199249.69999999998"/>
  </r>
  <r>
    <x v="0"/>
    <x v="577"/>
    <x v="2"/>
    <x v="0"/>
    <n v="2927.55"/>
    <n v="2944.55"/>
    <n v="2944.55"/>
    <d v="1899-12-30T13:15:00"/>
    <n v="17"/>
    <n v="-17"/>
    <n v="117"/>
    <n v="-1989"/>
    <n v="159"/>
    <n v="-2148"/>
    <s v="No"/>
    <n v="5.8069033833751801E-3"/>
    <n v="197852"/>
  </r>
  <r>
    <x v="0"/>
    <x v="577"/>
    <x v="4"/>
    <x v="1"/>
    <n v="2944.55"/>
    <n v="2927.55"/>
    <n v="2946.65"/>
    <d v="1899-12-30T15:00:00"/>
    <n v="17"/>
    <n v="2.0999999999999091"/>
    <n v="117"/>
    <n v="245.69999999998936"/>
    <n v="159"/>
    <n v="86.699999999989359"/>
    <s v="Yes"/>
    <n v="5.7733779355079702E-3"/>
    <n v="200086.69999999998"/>
  </r>
  <r>
    <x v="29"/>
    <x v="577"/>
    <x v="13"/>
    <x v="2"/>
    <n v="346.4"/>
    <n v="344.05"/>
    <n v="346.75"/>
    <d v="1899-12-30T15:00:00"/>
    <n v="2.3499999999999659"/>
    <n v="0.35000000000002274"/>
    <n v="842"/>
    <n v="294.70000000001914"/>
    <n v="135"/>
    <n v="159.70000000001914"/>
    <s v="Yes"/>
    <n v="6.7840646651269199E-3"/>
    <n v="200159.7"/>
  </r>
  <r>
    <x v="4"/>
    <x v="577"/>
    <x v="0"/>
    <x v="2"/>
    <n v="423.25"/>
    <n v="421.4"/>
    <n v="426.3"/>
    <d v="1899-12-30T15:00:00"/>
    <n v="1.8500000000000227"/>
    <n v="3.0500000000000114"/>
    <n v="1067"/>
    <n v="3254.3500000000122"/>
    <n v="209"/>
    <n v="3045.3500000000122"/>
    <s v="Yes"/>
    <n v="4.3709391612522701E-3"/>
    <n v="203045.35"/>
  </r>
  <r>
    <x v="15"/>
    <x v="577"/>
    <x v="0"/>
    <x v="0"/>
    <n v="741"/>
    <n v="743.95"/>
    <n v="736.6"/>
    <d v="1899-12-30T15:00:00"/>
    <n v="2.9500000000000455"/>
    <n v="4.3999999999999773"/>
    <n v="672"/>
    <n v="2956.7999999999847"/>
    <n v="229"/>
    <n v="2727.7999999999847"/>
    <s v="Yes"/>
    <n v="3.98110661268562E-3"/>
    <n v="202727.8"/>
  </r>
  <r>
    <x v="16"/>
    <x v="578"/>
    <x v="2"/>
    <x v="3"/>
    <n v="411.9"/>
    <n v="414.45"/>
    <n v="414.45"/>
    <d v="1899-12-30T12:45:00"/>
    <n v="2.5500000000000114"/>
    <n v="-2.5500000000000114"/>
    <n v="777"/>
    <n v="-1981.3500000000088"/>
    <n v="148"/>
    <n v="-2129.3500000000085"/>
    <s v="No"/>
    <n v="6.1908230152950003E-3"/>
    <n v="197870.65"/>
  </r>
  <r>
    <x v="16"/>
    <x v="578"/>
    <x v="2"/>
    <x v="2"/>
    <n v="414.45"/>
    <n v="411.9"/>
    <n v="411.9"/>
    <d v="1899-12-30T11:45:00"/>
    <n v="2.5500000000000114"/>
    <n v="-2.5500000000000114"/>
    <n v="777"/>
    <n v="-1981.3500000000088"/>
    <n v="148"/>
    <n v="-2129.3500000000085"/>
    <s v="No"/>
    <n v="6.1527325370973902E-3"/>
    <n v="197870.65"/>
  </r>
  <r>
    <x v="29"/>
    <x v="578"/>
    <x v="4"/>
    <x v="0"/>
    <n v="346.6"/>
    <n v="349.8"/>
    <n v="349"/>
    <d v="1899-12-30T15:00:00"/>
    <n v="3.1999999999999886"/>
    <n v="-2.3999999999999773"/>
    <n v="620"/>
    <n v="-1487.9999999999859"/>
    <n v="100"/>
    <n v="-1587.9999999999859"/>
    <s v="No"/>
    <n v="9.2325447201384598E-3"/>
    <n v="198412"/>
  </r>
  <r>
    <x v="32"/>
    <x v="578"/>
    <x v="3"/>
    <x v="0"/>
    <n v="413.6"/>
    <n v="415.75"/>
    <n v="410.1"/>
    <d v="1899-12-30T15:00:00"/>
    <n v="2.1499999999999773"/>
    <n v="3.5"/>
    <n v="920"/>
    <n v="3220"/>
    <n v="175"/>
    <n v="3045"/>
    <s v="Yes"/>
    <n v="5.1982591876208401E-3"/>
    <n v="203045"/>
  </r>
  <r>
    <x v="15"/>
    <x v="578"/>
    <x v="0"/>
    <x v="2"/>
    <n v="753.65"/>
    <n v="749.95"/>
    <n v="759.25"/>
    <d v="1899-12-30T15:00:00"/>
    <n v="3.6999999999999318"/>
    <n v="5.6000000000000227"/>
    <n v="537"/>
    <n v="3007.2000000000121"/>
    <n v="187"/>
    <n v="2820.2000000000121"/>
    <s v="Yes"/>
    <n v="4.9094407218203797E-3"/>
    <n v="202820.2"/>
  </r>
  <r>
    <x v="20"/>
    <x v="579"/>
    <x v="6"/>
    <x v="3"/>
    <n v="1444.5"/>
    <n v="1449.75"/>
    <n v="1449.75"/>
    <d v="1899-12-30T10:30:00"/>
    <n v="5.25"/>
    <n v="-5.25"/>
    <n v="379"/>
    <n v="-1989.75"/>
    <n v="253"/>
    <n v="-2242.75"/>
    <s v="No"/>
    <n v="3.6344755970924201E-3"/>
    <n v="197757.25"/>
  </r>
  <r>
    <x v="20"/>
    <x v="579"/>
    <x v="6"/>
    <x v="2"/>
    <n v="1449.75"/>
    <n v="1444.5"/>
    <n v="1444.5"/>
    <d v="1899-12-30T10:30:00"/>
    <n v="5.25"/>
    <n v="-5.25"/>
    <n v="379"/>
    <n v="-1989.75"/>
    <n v="253"/>
    <n v="-2242.75"/>
    <s v="No"/>
    <n v="3.62131401965856E-3"/>
    <n v="197757.25"/>
  </r>
  <r>
    <x v="9"/>
    <x v="580"/>
    <x v="14"/>
    <x v="3"/>
    <n v="20067.05"/>
    <n v="20338.95"/>
    <n v="20038"/>
    <d v="1899-12-30T15:00:00"/>
    <n v="271.90000000000146"/>
    <n v="29.049999999999272"/>
    <n v="7"/>
    <n v="203.34999999999491"/>
    <n v="65"/>
    <n v="138.34999999999491"/>
    <s v="Yes"/>
    <n v="1.3549575049646099E-2"/>
    <n v="200138.35"/>
  </r>
  <r>
    <x v="9"/>
    <x v="580"/>
    <x v="14"/>
    <x v="2"/>
    <n v="20338.95"/>
    <n v="20067.05"/>
    <n v="20067.05"/>
    <d v="1899-12-30T12:00:00"/>
    <n v="271.90000000000146"/>
    <n v="-271.90000000000146"/>
    <n v="7"/>
    <n v="-1903.3000000000102"/>
    <n v="66"/>
    <n v="-1969.3000000000102"/>
    <s v="No"/>
    <n v="1.33684383903791E-2"/>
    <n v="198030.69999999998"/>
  </r>
  <r>
    <x v="21"/>
    <x v="580"/>
    <x v="15"/>
    <x v="1"/>
    <n v="2460.75"/>
    <n v="2448.6"/>
    <n v="2450.9499999999998"/>
    <d v="1899-12-30T15:00:00"/>
    <n v="12.150000000000091"/>
    <n v="-9.8000000000001819"/>
    <n v="164"/>
    <n v="-1607.2000000000298"/>
    <n v="186"/>
    <n v="-1793.2000000000298"/>
    <s v="No"/>
    <n v="4.93751904907044E-3"/>
    <n v="198206.79999999996"/>
  </r>
  <r>
    <x v="21"/>
    <x v="580"/>
    <x v="0"/>
    <x v="0"/>
    <n v="2448.6"/>
    <n v="2460.75"/>
    <n v="2460.75"/>
    <d v="1899-12-30T13:00:00"/>
    <n v="12.150000000000091"/>
    <n v="-12.150000000000091"/>
    <n v="164"/>
    <n v="-1992.6000000000149"/>
    <n v="186"/>
    <n v="-2178.6000000000149"/>
    <s v="No"/>
    <n v="4.9620191129625497E-3"/>
    <n v="197821.4"/>
  </r>
  <r>
    <x v="39"/>
    <x v="580"/>
    <x v="8"/>
    <x v="2"/>
    <n v="195.6"/>
    <n v="194.85"/>
    <n v="194.85"/>
    <d v="1899-12-30T11:30:00"/>
    <n v="0.75"/>
    <n v="-0.75"/>
    <n v="2587"/>
    <n v="-1940.25"/>
    <n v="233"/>
    <n v="-2173.25"/>
    <s v="No"/>
    <n v="3.8343558282208602E-3"/>
    <n v="197826.75"/>
  </r>
  <r>
    <x v="39"/>
    <x v="580"/>
    <x v="8"/>
    <x v="3"/>
    <n v="194.85"/>
    <n v="195.6"/>
    <n v="192.85"/>
    <d v="1899-12-30T15:00:00"/>
    <n v="0.75"/>
    <n v="2"/>
    <n v="2587"/>
    <n v="5174"/>
    <n v="231"/>
    <n v="4943"/>
    <s v="Yes"/>
    <n v="3.8491147036181701E-3"/>
    <n v="204943"/>
  </r>
  <r>
    <x v="7"/>
    <x v="580"/>
    <x v="0"/>
    <x v="0"/>
    <n v="1005.15"/>
    <n v="1010.6"/>
    <n v="1010.6"/>
    <d v="1899-12-30T11:00:00"/>
    <n v="5.4500000000000455"/>
    <n v="-5.4500000000000455"/>
    <n v="365"/>
    <n v="-1989.2500000000166"/>
    <n v="170"/>
    <n v="-2159.2500000000164"/>
    <s v="No"/>
    <n v="5.4220763070189004E-3"/>
    <n v="197840.74999999997"/>
  </r>
  <r>
    <x v="7"/>
    <x v="580"/>
    <x v="5"/>
    <x v="1"/>
    <n v="1010.6"/>
    <n v="1005.15"/>
    <n v="1011.8"/>
    <d v="1899-12-30T15:00:00"/>
    <n v="5.4500000000000455"/>
    <n v="1.1999999999999318"/>
    <n v="365"/>
    <n v="437.9999999999751"/>
    <n v="170"/>
    <n v="267.9999999999751"/>
    <s v="Yes"/>
    <n v="5.3928359390461597E-3"/>
    <n v="200267.99999999997"/>
  </r>
  <r>
    <x v="8"/>
    <x v="581"/>
    <x v="3"/>
    <x v="1"/>
    <n v="562.6"/>
    <n v="559.45000000000005"/>
    <n v="559.45000000000005"/>
    <d v="1899-12-30T15:00:00"/>
    <n v="3.1499999999999773"/>
    <n v="-3.1499999999999773"/>
    <n v="630"/>
    <n v="-1984.4999999999857"/>
    <n v="163"/>
    <n v="-2147.4999999999854"/>
    <s v="No"/>
    <n v="5.5990046214005997E-3"/>
    <n v="197852.5"/>
  </r>
  <r>
    <x v="8"/>
    <x v="581"/>
    <x v="0"/>
    <x v="0"/>
    <n v="559.45000000000005"/>
    <n v="562.6"/>
    <n v="562.6"/>
    <d v="1899-12-30T10:45:00"/>
    <n v="3.1499999999999773"/>
    <n v="-3.1499999999999773"/>
    <n v="630"/>
    <n v="-1984.4999999999857"/>
    <n v="163"/>
    <n v="-2147.4999999999854"/>
    <s v="No"/>
    <n v="5.6305299848064599E-3"/>
    <n v="197852.5"/>
  </r>
  <r>
    <x v="7"/>
    <x v="581"/>
    <x v="0"/>
    <x v="0"/>
    <n v="1001.75"/>
    <n v="1007.7"/>
    <n v="1007.7"/>
    <d v="1899-12-30T11:45:00"/>
    <n v="5.9500000000000455"/>
    <n v="-5.9500000000000455"/>
    <n v="334"/>
    <n v="-1987.3000000000152"/>
    <n v="155"/>
    <n v="-2142.3000000000152"/>
    <s v="No"/>
    <n v="5.9396056900424699E-3"/>
    <n v="197857.69999999998"/>
  </r>
  <r>
    <x v="7"/>
    <x v="581"/>
    <x v="2"/>
    <x v="1"/>
    <n v="1007.7"/>
    <n v="1001.75"/>
    <n v="1013.1"/>
    <d v="1899-12-30T15:00:00"/>
    <n v="5.9500000000000455"/>
    <n v="5.3999999999999773"/>
    <n v="334"/>
    <n v="1803.5999999999924"/>
    <n v="156"/>
    <n v="1647.5999999999924"/>
    <s v="Yes"/>
    <n v="5.9045350798849301E-3"/>
    <n v="201647.6"/>
  </r>
  <r>
    <x v="13"/>
    <x v="582"/>
    <x v="2"/>
    <x v="0"/>
    <n v="1315.3"/>
    <n v="1323.3"/>
    <n v="1319.35"/>
    <d v="1899-12-30T15:00:00"/>
    <n v="8"/>
    <n v="-4.0499999999999545"/>
    <n v="249"/>
    <n v="-1008.4499999999887"/>
    <n v="151"/>
    <n v="-1159.4499999999887"/>
    <s v="No"/>
    <n v="6.0822626016878304E-3"/>
    <n v="198840.55000000002"/>
  </r>
  <r>
    <x v="16"/>
    <x v="583"/>
    <x v="3"/>
    <x v="2"/>
    <n v="426.8"/>
    <n v="424.65"/>
    <n v="424.65"/>
    <d v="1899-12-30T10:45:00"/>
    <n v="2.1500000000000341"/>
    <n v="-2.1500000000000341"/>
    <n v="920"/>
    <n v="-1978.0000000000314"/>
    <n v="181"/>
    <n v="-2159.0000000000314"/>
    <s v="No"/>
    <n v="5.0374882849110398E-3"/>
    <n v="197840.99999999997"/>
  </r>
  <r>
    <x v="16"/>
    <x v="583"/>
    <x v="3"/>
    <x v="3"/>
    <n v="424.65"/>
    <n v="426.8"/>
    <n v="426.8"/>
    <d v="1899-12-30T14:00:00"/>
    <n v="2.1500000000000341"/>
    <n v="-2.1500000000000341"/>
    <n v="920"/>
    <n v="-1978.0000000000314"/>
    <n v="181"/>
    <n v="-2159.0000000000314"/>
    <s v="No"/>
    <n v="5.0629930531026403E-3"/>
    <n v="197840.99999999997"/>
  </r>
  <r>
    <x v="23"/>
    <x v="583"/>
    <x v="0"/>
    <x v="2"/>
    <n v="888.95"/>
    <n v="880.65"/>
    <n v="890.2"/>
    <d v="1899-12-30T15:00:00"/>
    <n v="8.3000000000000682"/>
    <n v="1.25"/>
    <n v="240"/>
    <n v="300"/>
    <n v="99"/>
    <n v="201"/>
    <s v="Yes"/>
    <n v="9.3368580910063205E-3"/>
    <n v="200201"/>
  </r>
  <r>
    <x v="2"/>
    <x v="583"/>
    <x v="15"/>
    <x v="2"/>
    <n v="1586"/>
    <n v="1576"/>
    <n v="1591.65"/>
    <d v="1899-12-30T15:00:00"/>
    <n v="10"/>
    <n v="5.6500000000000909"/>
    <n v="199"/>
    <n v="1124.3500000000181"/>
    <n v="146"/>
    <n v="978.3500000000181"/>
    <s v="Yes"/>
    <n v="6.30517023959647E-3"/>
    <n v="200978.35"/>
  </r>
  <r>
    <x v="14"/>
    <x v="583"/>
    <x v="5"/>
    <x v="2"/>
    <n v="1283"/>
    <n v="1274"/>
    <n v="1283.8"/>
    <d v="1899-12-30T15:00:00"/>
    <n v="9"/>
    <n v="0.79999999999995453"/>
    <n v="221"/>
    <n v="176.79999999998995"/>
    <n v="131"/>
    <n v="45.79999999998995"/>
    <s v="Yes"/>
    <n v="7.0148090413094302E-3"/>
    <n v="200045.8"/>
  </r>
  <r>
    <x v="7"/>
    <x v="583"/>
    <x v="0"/>
    <x v="2"/>
    <n v="1031.2"/>
    <n v="1018"/>
    <n v="1033.5999999999999"/>
    <d v="1899-12-30T15:00:00"/>
    <n v="13.200000000000045"/>
    <n v="2.3999999999998636"/>
    <n v="151"/>
    <n v="362.3999999999794"/>
    <n v="72"/>
    <n v="290.3999999999794"/>
    <s v="Yes"/>
    <n v="1.28006206361521E-2"/>
    <n v="200290.39999999997"/>
  </r>
  <r>
    <x v="8"/>
    <x v="584"/>
    <x v="4"/>
    <x v="2"/>
    <n v="562.9"/>
    <n v="559.9"/>
    <n v="559.9"/>
    <d v="1899-12-30T13:15:00"/>
    <n v="3"/>
    <n v="-3"/>
    <n v="661"/>
    <n v="-1983"/>
    <n v="171"/>
    <n v="-2154"/>
    <s v="No"/>
    <n v="5.3295434357789996E-3"/>
    <n v="197846"/>
  </r>
  <r>
    <x v="8"/>
    <x v="584"/>
    <x v="4"/>
    <x v="3"/>
    <n v="559.9"/>
    <n v="562.9"/>
    <n v="562.9"/>
    <d v="1899-12-30T14:15:00"/>
    <n v="3"/>
    <n v="-3"/>
    <n v="661"/>
    <n v="-1983"/>
    <n v="171"/>
    <n v="-2154"/>
    <s v="No"/>
    <n v="5.3580996606536896E-3"/>
    <n v="197846"/>
  </r>
  <r>
    <x v="19"/>
    <x v="584"/>
    <x v="13"/>
    <x v="1"/>
    <n v="2171.6999999999998"/>
    <n v="2165"/>
    <n v="2181.9499999999998"/>
    <d v="1899-12-30T15:00:00"/>
    <n v="6.6999999999998181"/>
    <n v="10.25"/>
    <n v="297"/>
    <n v="3044.25"/>
    <n v="298"/>
    <n v="2746.25"/>
    <s v="Yes"/>
    <n v="3.0851406732052399E-3"/>
    <n v="202746.25"/>
  </r>
  <r>
    <x v="19"/>
    <x v="584"/>
    <x v="9"/>
    <x v="0"/>
    <n v="2165"/>
    <n v="2171.6999999999998"/>
    <n v="2171.6999999999998"/>
    <d v="1899-12-30T12:30:00"/>
    <n v="6.6999999999998181"/>
    <n v="-6.6999999999998181"/>
    <n v="297"/>
    <n v="-1989.899999999946"/>
    <n v="297"/>
    <n v="-2286.899999999946"/>
    <s v="No"/>
    <n v="3.0946882217089198E-3"/>
    <n v="197713.10000000006"/>
  </r>
  <r>
    <x v="4"/>
    <x v="584"/>
    <x v="0"/>
    <x v="0"/>
    <n v="417.25"/>
    <n v="418.8"/>
    <n v="418.8"/>
    <d v="1899-12-30T15:15:00"/>
    <n v="1.5500000000000114"/>
    <n v="-1.5500000000000114"/>
    <n v="1271"/>
    <n v="-1970.0500000000145"/>
    <n v="245"/>
    <n v="-2215.0500000000147"/>
    <s v="No"/>
    <n v="3.7147992810066198E-3"/>
    <n v="197784.94999999998"/>
  </r>
  <r>
    <x v="38"/>
    <x v="585"/>
    <x v="14"/>
    <x v="3"/>
    <n v="385.7"/>
    <n v="388.5"/>
    <n v="388.5"/>
    <d v="1899-12-30T15:00:00"/>
    <n v="2.8000000000000114"/>
    <n v="-2.8000000000000114"/>
    <n v="708"/>
    <n v="-1982.400000000008"/>
    <n v="127"/>
    <n v="-2109.4000000000078"/>
    <s v="No"/>
    <n v="7.2595281306715399E-3"/>
    <n v="197890.6"/>
  </r>
  <r>
    <x v="38"/>
    <x v="585"/>
    <x v="14"/>
    <x v="2"/>
    <n v="388.5"/>
    <n v="385.7"/>
    <n v="385.7"/>
    <d v="1899-12-30T12:00:00"/>
    <n v="2.8000000000000114"/>
    <n v="-2.8000000000000114"/>
    <n v="708"/>
    <n v="-1982.400000000008"/>
    <n v="127"/>
    <n v="-2109.4000000000078"/>
    <s v="No"/>
    <n v="7.2072072072072403E-3"/>
    <n v="197890.6"/>
  </r>
  <r>
    <x v="18"/>
    <x v="585"/>
    <x v="3"/>
    <x v="0"/>
    <n v="2573.9499999999998"/>
    <n v="2584.65"/>
    <n v="2584.65"/>
    <d v="1899-12-30T15:00:00"/>
    <n v="10.700000000000273"/>
    <n v="-10.700000000000273"/>
    <n v="186"/>
    <n v="-1990.2000000000507"/>
    <n v="221"/>
    <n v="-2211.2000000000507"/>
    <s v="No"/>
    <n v="4.1570349074380904E-3"/>
    <n v="197788.79999999996"/>
  </r>
  <r>
    <x v="9"/>
    <x v="585"/>
    <x v="9"/>
    <x v="1"/>
    <n v="20000"/>
    <n v="19924.55"/>
    <n v="20161"/>
    <d v="1899-12-30T15:00:00"/>
    <n v="75.450000000000728"/>
    <n v="161"/>
    <n v="26"/>
    <n v="4186"/>
    <n v="241"/>
    <n v="3945"/>
    <s v="Yes"/>
    <n v="3.7725000000000401E-3"/>
    <n v="203945"/>
  </r>
  <r>
    <x v="9"/>
    <x v="585"/>
    <x v="0"/>
    <x v="0"/>
    <n v="19924.55"/>
    <n v="20000"/>
    <n v="20000"/>
    <d v="1899-12-30T10:15:00"/>
    <n v="75.450000000000728"/>
    <n v="-75.450000000000728"/>
    <n v="26"/>
    <n v="-1961.7000000000189"/>
    <n v="239"/>
    <n v="-2200.7000000000189"/>
    <s v="No"/>
    <n v="3.78678564886036E-3"/>
    <n v="197799.3"/>
  </r>
  <r>
    <x v="25"/>
    <x v="585"/>
    <x v="1"/>
    <x v="1"/>
    <n v="1101.0999999999999"/>
    <n v="1094"/>
    <n v="1101.25"/>
    <d v="1899-12-30T15:00:00"/>
    <n v="7.0999999999999091"/>
    <n v="0.15000000000009095"/>
    <n v="280"/>
    <n v="42.000000000025466"/>
    <n v="142"/>
    <n v="-99.999999999974534"/>
    <s v="No"/>
    <n v="6.4480973571881799E-3"/>
    <n v="199900.00000000003"/>
  </r>
  <r>
    <x v="25"/>
    <x v="585"/>
    <x v="0"/>
    <x v="0"/>
    <n v="1094"/>
    <n v="1101.0999999999999"/>
    <n v="1101.0999999999999"/>
    <d v="1899-12-30T14:00:00"/>
    <n v="7.0999999999999091"/>
    <n v="-7.0999999999999091"/>
    <n v="280"/>
    <n v="-1987.9999999999745"/>
    <n v="142"/>
    <n v="-2129.9999999999745"/>
    <s v="No"/>
    <n v="6.4899451553929698E-3"/>
    <n v="197870.00000000003"/>
  </r>
  <r>
    <x v="13"/>
    <x v="585"/>
    <x v="0"/>
    <x v="0"/>
    <n v="1325.4"/>
    <n v="1331.2"/>
    <n v="1328"/>
    <d v="1899-12-30T15:00:00"/>
    <n v="5.7999999999999545"/>
    <n v="-2.5999999999999091"/>
    <n v="343"/>
    <n v="-891.7999999999688"/>
    <n v="210"/>
    <n v="-1101.7999999999688"/>
    <s v="No"/>
    <n v="4.37603742266482E-3"/>
    <n v="198898.20000000004"/>
  </r>
  <r>
    <x v="37"/>
    <x v="585"/>
    <x v="0"/>
    <x v="0"/>
    <n v="342.6"/>
    <n v="344.5"/>
    <n v="344.5"/>
    <d v="1899-12-30T13:45:00"/>
    <n v="1.8999999999999773"/>
    <n v="-1.8999999999999773"/>
    <n v="1040"/>
    <n v="-1975.9999999999764"/>
    <n v="165"/>
    <n v="-2140.9999999999764"/>
    <s v="No"/>
    <n v="5.5458260361937401E-3"/>
    <n v="197859.00000000003"/>
  </r>
  <r>
    <x v="37"/>
    <x v="585"/>
    <x v="17"/>
    <x v="1"/>
    <n v="344.5"/>
    <n v="342.6"/>
    <n v="342.6"/>
    <d v="1899-12-30T13:45:00"/>
    <n v="1.8999999999999773"/>
    <n v="-1.8999999999999773"/>
    <n v="1040"/>
    <n v="-1975.9999999999764"/>
    <n v="165"/>
    <n v="-2140.9999999999764"/>
    <s v="No"/>
    <n v="5.51523947750356E-3"/>
    <n v="197859.00000000003"/>
  </r>
  <r>
    <x v="32"/>
    <x v="585"/>
    <x v="0"/>
    <x v="0"/>
    <n v="388.35"/>
    <n v="390.15"/>
    <n v="390.15"/>
    <d v="1899-12-30T10:15:00"/>
    <n v="1.7999999999999545"/>
    <n v="-1.7999999999999545"/>
    <n v="1097"/>
    <n v="-1974.5999999999501"/>
    <n v="197"/>
    <n v="-2171.5999999999503"/>
    <s v="No"/>
    <n v="4.6349942062571198E-3"/>
    <n v="197828.40000000005"/>
  </r>
  <r>
    <x v="32"/>
    <x v="585"/>
    <x v="9"/>
    <x v="1"/>
    <n v="390.15"/>
    <n v="388.35"/>
    <n v="388.35"/>
    <d v="1899-12-30T10:15:00"/>
    <n v="1.7999999999999545"/>
    <n v="-1.7999999999999545"/>
    <n v="1097"/>
    <n v="-1974.5999999999501"/>
    <n v="197"/>
    <n v="-2171.5999999999503"/>
    <s v="No"/>
    <n v="4.6136101499422103E-3"/>
    <n v="197828.40000000005"/>
  </r>
  <r>
    <x v="22"/>
    <x v="586"/>
    <x v="0"/>
    <x v="0"/>
    <n v="308.14999999999998"/>
    <n v="309.7"/>
    <n v="309.7"/>
    <d v="1899-12-30T10:15:00"/>
    <n v="1.5500000000000114"/>
    <n v="-1.5500000000000114"/>
    <n v="1271"/>
    <n v="-1970.0500000000145"/>
    <n v="181"/>
    <n v="-2151.0500000000147"/>
    <s v="No"/>
    <n v="5.0300178484504699E-3"/>
    <n v="197848.94999999998"/>
  </r>
  <r>
    <x v="22"/>
    <x v="586"/>
    <x v="9"/>
    <x v="1"/>
    <n v="309.7"/>
    <n v="308.14999999999998"/>
    <n v="308.14999999999998"/>
    <d v="1899-12-30T15:00:00"/>
    <n v="1.5500000000000114"/>
    <n v="-1.5500000000000114"/>
    <n v="1271"/>
    <n v="-1970.0500000000145"/>
    <n v="181"/>
    <n v="-2151.0500000000147"/>
    <s v="No"/>
    <n v="5.0048433968356799E-3"/>
    <n v="197848.94999999998"/>
  </r>
  <r>
    <x v="5"/>
    <x v="586"/>
    <x v="8"/>
    <x v="3"/>
    <n v="740.5"/>
    <n v="744.45"/>
    <n v="739.5"/>
    <d v="1899-12-30T15:00:00"/>
    <n v="3.9500000000000455"/>
    <n v="1"/>
    <n v="503"/>
    <n v="503"/>
    <n v="172"/>
    <n v="331"/>
    <s v="Yes"/>
    <n v="5.3342336259284903E-3"/>
    <n v="200331"/>
  </r>
  <r>
    <x v="5"/>
    <x v="586"/>
    <x v="8"/>
    <x v="2"/>
    <n v="744.45"/>
    <n v="740.5"/>
    <n v="740.5"/>
    <d v="1899-12-30T11:30:00"/>
    <n v="3.9500000000000455"/>
    <n v="-3.9500000000000455"/>
    <n v="503"/>
    <n v="-1986.8500000000229"/>
    <n v="172"/>
    <n v="-2158.8500000000231"/>
    <s v="No"/>
    <n v="5.3059305527571304E-3"/>
    <n v="197841.14999999997"/>
  </r>
  <r>
    <x v="31"/>
    <x v="586"/>
    <x v="8"/>
    <x v="1"/>
    <n v="279.39999999999998"/>
    <n v="278.75"/>
    <n v="278.75"/>
    <d v="1899-12-30T13:30:00"/>
    <n v="0.64999999999997726"/>
    <n v="-0.64999999999997726"/>
    <n v="2971"/>
    <n v="-1931.1499999999323"/>
    <n v="382"/>
    <n v="-2313.1499999999323"/>
    <s v="No"/>
    <n v="2.3264137437365002E-3"/>
    <n v="197686.85000000006"/>
  </r>
  <r>
    <x v="31"/>
    <x v="586"/>
    <x v="7"/>
    <x v="0"/>
    <n v="278.75"/>
    <n v="279.39999999999998"/>
    <n v="279.39999999999998"/>
    <d v="1899-12-30T11:30:00"/>
    <n v="0.64999999999997726"/>
    <n v="-0.64999999999997726"/>
    <n v="2971"/>
    <n v="-1931.1499999999323"/>
    <n v="382"/>
    <n v="-2313.1499999999323"/>
    <s v="No"/>
    <n v="2.3318385650223398E-3"/>
    <n v="197686.85000000006"/>
  </r>
  <r>
    <x v="14"/>
    <x v="586"/>
    <x v="6"/>
    <x v="2"/>
    <n v="1296.7"/>
    <n v="1291.2"/>
    <n v="1291.2"/>
    <d v="1899-12-30T10:30:00"/>
    <n v="5.5"/>
    <n v="-5.5"/>
    <n v="362"/>
    <n v="-1991"/>
    <n v="216"/>
    <n v="-2207"/>
    <s v="No"/>
    <n v="4.2415362072954401E-3"/>
    <n v="197793"/>
  </r>
  <r>
    <x v="14"/>
    <x v="586"/>
    <x v="6"/>
    <x v="3"/>
    <n v="1291.2"/>
    <n v="1296.7"/>
    <n v="1283.25"/>
    <d v="1899-12-30T15:00:00"/>
    <n v="5.5"/>
    <n v="7.9500000000000455"/>
    <n v="362"/>
    <n v="2877.9000000000165"/>
    <n v="215"/>
    <n v="2662.9000000000165"/>
    <s v="Yes"/>
    <n v="4.2596034696406396E-3"/>
    <n v="202662.90000000002"/>
  </r>
  <r>
    <x v="39"/>
    <x v="587"/>
    <x v="14"/>
    <x v="1"/>
    <n v="195"/>
    <n v="194.35"/>
    <n v="194.35"/>
    <d v="1899-12-30T13:00:00"/>
    <n v="0.65000000000000568"/>
    <n v="-0.65000000000000568"/>
    <n v="2971"/>
    <n v="-1931.1500000000169"/>
    <n v="267"/>
    <n v="-2198.1500000000169"/>
    <s v="No"/>
    <n v="3.33333333333336E-3"/>
    <n v="197801.84999999998"/>
  </r>
  <r>
    <x v="39"/>
    <x v="587"/>
    <x v="0"/>
    <x v="0"/>
    <n v="194.35"/>
    <n v="195"/>
    <n v="195"/>
    <d v="1899-12-30T12:00:00"/>
    <n v="0.65000000000000568"/>
    <n v="-0.65000000000000568"/>
    <n v="2971"/>
    <n v="-1931.1500000000169"/>
    <n v="267"/>
    <n v="-2198.1500000000169"/>
    <s v="No"/>
    <n v="3.3444816053512E-3"/>
    <n v="197801.84999999998"/>
  </r>
  <r>
    <x v="7"/>
    <x v="587"/>
    <x v="0"/>
    <x v="0"/>
    <n v="999.05"/>
    <n v="1004"/>
    <n v="1004"/>
    <d v="1899-12-30T10:15:00"/>
    <n v="4.9500000000000455"/>
    <n v="-4.9500000000000455"/>
    <n v="402"/>
    <n v="-1989.9000000000183"/>
    <n v="186"/>
    <n v="-2175.9000000000183"/>
    <s v="No"/>
    <n v="4.9547069716230898E-3"/>
    <n v="197824.09999999998"/>
  </r>
  <r>
    <x v="7"/>
    <x v="587"/>
    <x v="9"/>
    <x v="1"/>
    <n v="1004"/>
    <n v="999.05"/>
    <n v="999.05"/>
    <d v="1899-12-30T13:45:00"/>
    <n v="4.9500000000000455"/>
    <n v="-4.9500000000000455"/>
    <n v="402"/>
    <n v="-1989.9000000000183"/>
    <n v="186"/>
    <n v="-2175.9000000000183"/>
    <s v="No"/>
    <n v="4.9302788844622003E-3"/>
    <n v="197824.09999999998"/>
  </r>
  <r>
    <x v="23"/>
    <x v="588"/>
    <x v="11"/>
    <x v="0"/>
    <n v="868"/>
    <n v="874.9"/>
    <n v="874.9"/>
    <d v="1899-12-30T14:45:00"/>
    <n v="6.8999999999999773"/>
    <n v="-6.8999999999999773"/>
    <n v="288"/>
    <n v="-1987.1999999999935"/>
    <n v="116"/>
    <n v="-2103.1999999999935"/>
    <s v="No"/>
    <n v="7.9493087557603401E-3"/>
    <n v="197896.80000000002"/>
  </r>
  <r>
    <x v="21"/>
    <x v="588"/>
    <x v="13"/>
    <x v="1"/>
    <n v="2421"/>
    <n v="2415.9499999999998"/>
    <n v="2415.9499999999998"/>
    <d v="1899-12-30T12:30:00"/>
    <n v="5.0500000000001819"/>
    <n v="-5.0500000000001819"/>
    <n v="394"/>
    <n v="-1989.7000000000717"/>
    <n v="439"/>
    <n v="-2428.7000000000717"/>
    <s v="No"/>
    <n v="2.0859149111938E-3"/>
    <n v="197571.29999999993"/>
  </r>
  <r>
    <x v="21"/>
    <x v="588"/>
    <x v="6"/>
    <x v="0"/>
    <n v="2415.9499999999998"/>
    <n v="2421"/>
    <n v="2421"/>
    <d v="1899-12-30T12:30:00"/>
    <n v="5.0500000000001819"/>
    <n v="-5.0500000000001819"/>
    <n v="394"/>
    <n v="-1989.7000000000717"/>
    <n v="439"/>
    <n v="-2428.7000000000717"/>
    <s v="No"/>
    <n v="2.0902750470830002E-3"/>
    <n v="197571.29999999993"/>
  </r>
  <r>
    <x v="17"/>
    <x v="588"/>
    <x v="0"/>
    <x v="2"/>
    <n v="2669.65"/>
    <n v="2650.45"/>
    <n v="2667.75"/>
    <d v="1899-12-30T15:00:00"/>
    <n v="19.200000000000273"/>
    <n v="-1.9000000000000909"/>
    <n v="104"/>
    <n v="-197.60000000000946"/>
    <n v="128"/>
    <n v="-325.60000000000946"/>
    <s v="No"/>
    <n v="7.1919540014609698E-3"/>
    <n v="199674.4"/>
  </r>
  <r>
    <x v="36"/>
    <x v="588"/>
    <x v="11"/>
    <x v="0"/>
    <n v="1458.25"/>
    <n v="1465.25"/>
    <n v="1465.25"/>
    <d v="1899-12-30T14:00:00"/>
    <n v="7"/>
    <n v="-7"/>
    <n v="284"/>
    <n v="-1988"/>
    <n v="191"/>
    <n v="-2179"/>
    <s v="No"/>
    <n v="4.8002743013886504E-3"/>
    <n v="197821"/>
  </r>
  <r>
    <x v="36"/>
    <x v="588"/>
    <x v="1"/>
    <x v="1"/>
    <n v="1465.25"/>
    <n v="1458.25"/>
    <n v="1458.25"/>
    <d v="1899-12-30T14:45:00"/>
    <n v="7"/>
    <n v="-7"/>
    <n v="284"/>
    <n v="-1988"/>
    <n v="191"/>
    <n v="-2179"/>
    <s v="No"/>
    <n v="4.7773417505545101E-3"/>
    <n v="197821"/>
  </r>
  <r>
    <x v="12"/>
    <x v="588"/>
    <x v="9"/>
    <x v="2"/>
    <n v="133.19999999999999"/>
    <n v="132.69999999999999"/>
    <n v="132.69999999999999"/>
    <d v="1899-12-30T10:15:00"/>
    <n v="0.5"/>
    <n v="-0.5"/>
    <n v="3824"/>
    <n v="-1912"/>
    <n v="234"/>
    <n v="-2146"/>
    <s v="No"/>
    <n v="3.7537537537537498E-3"/>
    <n v="197854"/>
  </r>
  <r>
    <x v="12"/>
    <x v="588"/>
    <x v="9"/>
    <x v="3"/>
    <n v="132.69999999999999"/>
    <n v="133.19999999999999"/>
    <n v="132.44999999999999"/>
    <d v="1899-12-30T15:00:00"/>
    <n v="0.5"/>
    <n v="0.25"/>
    <n v="3824"/>
    <n v="956"/>
    <n v="234"/>
    <n v="722"/>
    <s v="Yes"/>
    <n v="3.76789751318764E-3"/>
    <n v="200722"/>
  </r>
  <r>
    <x v="22"/>
    <x v="589"/>
    <x v="9"/>
    <x v="0"/>
    <n v="306.75"/>
    <n v="309.5"/>
    <n v="308.5"/>
    <d v="1899-12-30T15:00:00"/>
    <n v="2.75"/>
    <n v="-1.75"/>
    <n v="721"/>
    <n v="-1261.75"/>
    <n v="103"/>
    <n v="-1364.75"/>
    <s v="No"/>
    <n v="8.9649551752241201E-3"/>
    <n v="198635.25"/>
  </r>
  <r>
    <x v="25"/>
    <x v="589"/>
    <x v="0"/>
    <x v="0"/>
    <n v="1084.1500000000001"/>
    <n v="1093.5"/>
    <n v="1085.2"/>
    <d v="1899-12-30T15:00:00"/>
    <n v="9.3499999999999091"/>
    <n v="-1.0499999999999545"/>
    <n v="213"/>
    <n v="-223.64999999999031"/>
    <n v="107"/>
    <n v="-330.64999999999031"/>
    <s v="No"/>
    <n v="8.6242678596134392E-3"/>
    <n v="199669.35"/>
  </r>
  <r>
    <x v="17"/>
    <x v="589"/>
    <x v="0"/>
    <x v="0"/>
    <n v="2643.15"/>
    <n v="2654.95"/>
    <n v="2603.15"/>
    <d v="1899-12-30T15:00:00"/>
    <n v="11.799999999999727"/>
    <n v="40"/>
    <n v="169"/>
    <n v="6760"/>
    <n v="204"/>
    <n v="6556"/>
    <s v="Yes"/>
    <n v="4.4643701643870904E-3"/>
    <n v="206556"/>
  </r>
  <r>
    <x v="27"/>
    <x v="589"/>
    <x v="2"/>
    <x v="0"/>
    <n v="6474"/>
    <n v="6500"/>
    <n v="6432.7"/>
    <d v="1899-12-30T15:00:00"/>
    <n v="26"/>
    <n v="41.300000000000182"/>
    <n v="76"/>
    <n v="3138.8000000000138"/>
    <n v="226"/>
    <n v="2912.8000000000138"/>
    <s v="Yes"/>
    <n v="4.0160642570281103E-3"/>
    <n v="202912.80000000002"/>
  </r>
  <r>
    <x v="37"/>
    <x v="589"/>
    <x v="0"/>
    <x v="0"/>
    <n v="342.5"/>
    <n v="343.95"/>
    <n v="339.35"/>
    <d v="1899-12-30T15:00:00"/>
    <n v="1.4499999999999886"/>
    <n v="3.1499999999999773"/>
    <n v="1357"/>
    <n v="4274.5499999999693"/>
    <n v="213"/>
    <n v="4061.5499999999693"/>
    <s v="Yes"/>
    <n v="4.2335766423357299E-3"/>
    <n v="204061.54999999996"/>
  </r>
  <r>
    <x v="8"/>
    <x v="590"/>
    <x v="6"/>
    <x v="2"/>
    <n v="536.45000000000005"/>
    <n v="533"/>
    <n v="533"/>
    <d v="1899-12-30T10:30:00"/>
    <n v="3.4500000000000455"/>
    <n v="-3.4500000000000455"/>
    <n v="575"/>
    <n v="-1983.7500000000261"/>
    <n v="142"/>
    <n v="-2125.7500000000264"/>
    <s v="No"/>
    <n v="6.4311678628018402E-3"/>
    <n v="197874.24999999997"/>
  </r>
  <r>
    <x v="8"/>
    <x v="590"/>
    <x v="6"/>
    <x v="3"/>
    <n v="533"/>
    <n v="536.45000000000005"/>
    <n v="536.45000000000005"/>
    <d v="1899-12-30T10:45:00"/>
    <n v="3.4500000000000455"/>
    <n v="-3.4500000000000455"/>
    <n v="575"/>
    <n v="-1983.7500000000261"/>
    <n v="142"/>
    <n v="-2125.7500000000264"/>
    <s v="No"/>
    <n v="6.4727954971858298E-3"/>
    <n v="197874.24999999997"/>
  </r>
  <r>
    <x v="9"/>
    <x v="590"/>
    <x v="0"/>
    <x v="0"/>
    <n v="19785"/>
    <n v="19870"/>
    <n v="19798.7"/>
    <d v="1899-12-30T15:00:00"/>
    <n v="85"/>
    <n v="-13.700000000000728"/>
    <n v="23"/>
    <n v="-315.10000000001673"/>
    <n v="210"/>
    <n v="-525.10000000001673"/>
    <s v="No"/>
    <n v="4.2961839777609298E-3"/>
    <n v="199474.9"/>
  </r>
  <r>
    <x v="31"/>
    <x v="590"/>
    <x v="9"/>
    <x v="2"/>
    <n v="277.89999999999998"/>
    <n v="276.89999999999998"/>
    <n v="276.89999999999998"/>
    <d v="1899-12-30T10:15:00"/>
    <n v="1"/>
    <n v="-1"/>
    <n v="1955"/>
    <n v="-1955"/>
    <n v="250"/>
    <n v="-2205"/>
    <s v="No"/>
    <n v="3.5984166966534698E-3"/>
    <n v="197795"/>
  </r>
  <r>
    <x v="31"/>
    <x v="590"/>
    <x v="9"/>
    <x v="3"/>
    <n v="276.89999999999998"/>
    <n v="277.89999999999998"/>
    <n v="277.10000000000002"/>
    <d v="1899-12-30T15:00:00"/>
    <n v="1"/>
    <n v="-0.20000000000004547"/>
    <n v="1955"/>
    <n v="-391.0000000000889"/>
    <n v="250"/>
    <n v="-641.0000000000889"/>
    <s v="No"/>
    <n v="3.61141206211629E-3"/>
    <n v="199358.99999999991"/>
  </r>
  <r>
    <x v="11"/>
    <x v="590"/>
    <x v="0"/>
    <x v="2"/>
    <n v="1518"/>
    <n v="1510.3"/>
    <n v="1558"/>
    <d v="1899-12-30T15:00:00"/>
    <n v="7.7000000000000455"/>
    <n v="40"/>
    <n v="258"/>
    <n v="10320"/>
    <n v="183"/>
    <n v="10137"/>
    <s v="Yes"/>
    <n v="5.0724637681159703E-3"/>
    <n v="210137"/>
  </r>
  <r>
    <x v="32"/>
    <x v="590"/>
    <x v="9"/>
    <x v="2"/>
    <n v="379.9"/>
    <n v="373.55"/>
    <n v="390.2"/>
    <d v="1899-12-30T15:00:00"/>
    <n v="6.3499999999999659"/>
    <n v="10.300000000000011"/>
    <n v="313"/>
    <n v="3223.9000000000037"/>
    <n v="56"/>
    <n v="3167.9000000000037"/>
    <s v="Yes"/>
    <n v="1.6714924980257902E-2"/>
    <n v="203167.9"/>
  </r>
  <r>
    <x v="30"/>
    <x v="590"/>
    <x v="0"/>
    <x v="2"/>
    <n v="285.45"/>
    <n v="283.3"/>
    <n v="286.75"/>
    <d v="1899-12-30T15:00:00"/>
    <n v="2.1499999999999773"/>
    <n v="1.3000000000000114"/>
    <n v="920"/>
    <n v="1196.0000000000105"/>
    <n v="122"/>
    <n v="1074.0000000000105"/>
    <s v="Yes"/>
    <n v="7.5319670695392403E-3"/>
    <n v="201074"/>
  </r>
  <r>
    <x v="17"/>
    <x v="591"/>
    <x v="13"/>
    <x v="2"/>
    <n v="2666.8"/>
    <n v="2653.55"/>
    <n v="2653.55"/>
    <d v="1899-12-30T12:30:00"/>
    <n v="13.25"/>
    <n v="-13.25"/>
    <n v="150"/>
    <n v="-1987.5"/>
    <n v="184"/>
    <n v="-2171.5"/>
    <s v="No"/>
    <n v="4.9685015749212497E-3"/>
    <n v="197828.5"/>
  </r>
  <r>
    <x v="17"/>
    <x v="591"/>
    <x v="13"/>
    <x v="3"/>
    <n v="2653.55"/>
    <n v="2666.8"/>
    <n v="2666.8"/>
    <d v="1899-12-30T12:30:00"/>
    <n v="13.25"/>
    <n v="-13.25"/>
    <n v="150"/>
    <n v="-1987.5"/>
    <n v="184"/>
    <n v="-2171.5"/>
    <s v="No"/>
    <n v="4.9933108477322801E-3"/>
    <n v="197828.5"/>
  </r>
  <r>
    <x v="4"/>
    <x v="591"/>
    <x v="4"/>
    <x v="1"/>
    <n v="433.25"/>
    <n v="431.5"/>
    <n v="431.5"/>
    <d v="1899-12-30T13:45:00"/>
    <n v="1.75"/>
    <n v="-1.75"/>
    <n v="1128"/>
    <n v="-1974"/>
    <n v="225"/>
    <n v="-2199"/>
    <s v="No"/>
    <n v="4.0392383150605901E-3"/>
    <n v="197801"/>
  </r>
  <r>
    <x v="4"/>
    <x v="591"/>
    <x v="0"/>
    <x v="0"/>
    <n v="431.5"/>
    <n v="433.25"/>
    <n v="433.25"/>
    <d v="1899-12-30T13:15:00"/>
    <n v="1.75"/>
    <n v="-1.75"/>
    <n v="1128"/>
    <n v="-1974"/>
    <n v="225"/>
    <n v="-2199"/>
    <s v="No"/>
    <n v="4.0556199304750901E-3"/>
    <n v="197801"/>
  </r>
  <r>
    <x v="39"/>
    <x v="591"/>
    <x v="9"/>
    <x v="3"/>
    <n v="201.6"/>
    <n v="202.05"/>
    <n v="200.4"/>
    <d v="1899-12-30T15:00:00"/>
    <n v="0.45000000000001705"/>
    <n v="1.1999999999999886"/>
    <n v="4228"/>
    <n v="5073.5999999999522"/>
    <n v="391"/>
    <n v="4682.5999999999522"/>
    <s v="Yes"/>
    <n v="2.2321428571429399E-3"/>
    <n v="204682.59999999995"/>
  </r>
  <r>
    <x v="39"/>
    <x v="591"/>
    <x v="9"/>
    <x v="2"/>
    <n v="202.05"/>
    <n v="201.6"/>
    <n v="201.6"/>
    <d v="1899-12-30T10:15:00"/>
    <n v="0.45000000000001705"/>
    <n v="-0.45000000000001705"/>
    <n v="4228"/>
    <n v="-1902.6000000000722"/>
    <n v="393"/>
    <n v="-2295.6000000000722"/>
    <s v="No"/>
    <n v="2.2271714922049799E-3"/>
    <n v="197704.39999999994"/>
  </r>
  <r>
    <x v="32"/>
    <x v="591"/>
    <x v="0"/>
    <x v="0"/>
    <n v="384.35"/>
    <n v="387.6"/>
    <n v="383.15"/>
    <d v="1899-12-30T15:00:00"/>
    <n v="3.25"/>
    <n v="1.2000000000000455"/>
    <n v="611"/>
    <n v="733.20000000002779"/>
    <n v="108"/>
    <n v="625.20000000002779"/>
    <s v="Yes"/>
    <n v="8.4558345258228199E-3"/>
    <n v="200625.20000000004"/>
  </r>
  <r>
    <x v="30"/>
    <x v="591"/>
    <x v="6"/>
    <x v="2"/>
    <n v="289.8"/>
    <n v="288.3"/>
    <n v="288.3"/>
    <d v="1899-12-30T10:30:00"/>
    <n v="1.5"/>
    <n v="-1.5"/>
    <n v="1313"/>
    <n v="-1969.5"/>
    <n v="175"/>
    <n v="-2144.5"/>
    <s v="No"/>
    <n v="5.1759834368530003E-3"/>
    <n v="197855.5"/>
  </r>
  <r>
    <x v="30"/>
    <x v="591"/>
    <x v="6"/>
    <x v="3"/>
    <n v="288.3"/>
    <n v="289.8"/>
    <n v="286.3"/>
    <d v="1899-12-30T15:00:00"/>
    <n v="1.5"/>
    <n v="2"/>
    <n v="1313"/>
    <n v="2626"/>
    <n v="174"/>
    <n v="2452"/>
    <s v="Yes"/>
    <n v="5.2029136316337201E-3"/>
    <n v="202452"/>
  </r>
  <r>
    <x v="20"/>
    <x v="592"/>
    <x v="0"/>
    <x v="0"/>
    <n v="1381.75"/>
    <n v="1389.25"/>
    <n v="1376.1"/>
    <d v="1899-12-30T15:00:00"/>
    <n v="7.5"/>
    <n v="5.6500000000000909"/>
    <n v="265"/>
    <n v="1497.2500000000241"/>
    <n v="169"/>
    <n v="1328.2500000000241"/>
    <s v="Yes"/>
    <n v="5.4278994029310704E-3"/>
    <n v="201328.25000000003"/>
  </r>
  <r>
    <x v="1"/>
    <x v="592"/>
    <x v="0"/>
    <x v="0"/>
    <n v="1763.25"/>
    <n v="1775"/>
    <n v="1762.1"/>
    <d v="1899-12-30T15:00:00"/>
    <n v="11.75"/>
    <n v="1.1500000000000909"/>
    <n v="169"/>
    <n v="194.35000000001537"/>
    <n v="138"/>
    <n v="56.35000000001537"/>
    <s v="Yes"/>
    <n v="6.6638309939032999E-3"/>
    <n v="200056.35"/>
  </r>
  <r>
    <x v="4"/>
    <x v="592"/>
    <x v="0"/>
    <x v="0"/>
    <n v="430.4"/>
    <n v="432.2"/>
    <n v="428.95"/>
    <d v="1899-12-30T15:00:00"/>
    <n v="1.8000000000000114"/>
    <n v="1.4499999999999886"/>
    <n v="1097"/>
    <n v="1590.6499999999876"/>
    <n v="217"/>
    <n v="1373.6499999999876"/>
    <s v="Yes"/>
    <n v="4.1821561338290202E-3"/>
    <n v="201373.65"/>
  </r>
  <r>
    <x v="36"/>
    <x v="592"/>
    <x v="0"/>
    <x v="0"/>
    <n v="1474.55"/>
    <n v="1484.3"/>
    <n v="1470.55"/>
    <d v="1899-12-30T15:00:00"/>
    <n v="9.75"/>
    <n v="4"/>
    <n v="204"/>
    <n v="816"/>
    <n v="139"/>
    <n v="677"/>
    <s v="Yes"/>
    <n v="6.61218676884473E-3"/>
    <n v="200677"/>
  </r>
  <r>
    <x v="11"/>
    <x v="592"/>
    <x v="0"/>
    <x v="0"/>
    <n v="1542.6"/>
    <n v="1550.2"/>
    <n v="1541.45"/>
    <d v="1899-12-30T15:00:00"/>
    <n v="7.6000000000001364"/>
    <n v="1.1499999999998636"/>
    <n v="262"/>
    <n v="301.29999999996426"/>
    <n v="186"/>
    <n v="115.29999999996426"/>
    <s v="Yes"/>
    <n v="4.9267470504344201E-3"/>
    <n v="200115.29999999996"/>
  </r>
  <r>
    <x v="27"/>
    <x v="592"/>
    <x v="7"/>
    <x v="1"/>
    <n v="6372.7"/>
    <n v="6330"/>
    <n v="6462.5"/>
    <d v="1899-12-30T15:00:00"/>
    <n v="42.699999999999818"/>
    <n v="89.800000000000182"/>
    <n v="46"/>
    <n v="4130.8000000000084"/>
    <n v="136"/>
    <n v="3994.8000000000084"/>
    <s v="Yes"/>
    <n v="6.7004566353350697E-3"/>
    <n v="203994.80000000002"/>
  </r>
  <r>
    <x v="27"/>
    <x v="592"/>
    <x v="0"/>
    <x v="0"/>
    <n v="6330"/>
    <n v="6372.7"/>
    <n v="6372.7"/>
    <d v="1899-12-30T11:15:00"/>
    <n v="42.699999999999818"/>
    <n v="-42.699999999999818"/>
    <n v="46"/>
    <n v="-1964.1999999999916"/>
    <n v="135"/>
    <n v="-2099.1999999999916"/>
    <s v="No"/>
    <n v="6.7456556082148202E-3"/>
    <n v="197900.80000000002"/>
  </r>
  <r>
    <x v="0"/>
    <x v="593"/>
    <x v="16"/>
    <x v="2"/>
    <n v="2830.45"/>
    <n v="2815.6"/>
    <n v="2843.8"/>
    <d v="1899-12-30T15:00:00"/>
    <n v="14.849999999999909"/>
    <n v="13.350000000000364"/>
    <n v="134"/>
    <n v="1788.9000000000487"/>
    <n v="175"/>
    <n v="1613.9000000000487"/>
    <s v="Yes"/>
    <n v="5.2465155717288398E-3"/>
    <n v="201613.90000000005"/>
  </r>
  <r>
    <x v="18"/>
    <x v="593"/>
    <x v="1"/>
    <x v="2"/>
    <n v="2548.8000000000002"/>
    <n v="2525.9"/>
    <n v="2533.5"/>
    <d v="1899-12-30T15:00:00"/>
    <n v="22.900000000000091"/>
    <n v="-15.300000000000182"/>
    <n v="87"/>
    <n v="-1331.1000000000158"/>
    <n v="102"/>
    <n v="-1433.1000000000158"/>
    <s v="No"/>
    <n v="8.9846202134338093E-3"/>
    <n v="198566.9"/>
  </r>
  <r>
    <x v="1"/>
    <x v="594"/>
    <x v="3"/>
    <x v="2"/>
    <n v="1757.45"/>
    <n v="1751.65"/>
    <n v="1751.65"/>
    <d v="1899-12-30T10:45:00"/>
    <n v="5.7999999999999545"/>
    <n v="-5.7999999999999545"/>
    <n v="343"/>
    <n v="-1989.3999999999844"/>
    <n v="277"/>
    <n v="-2266.3999999999842"/>
    <s v="No"/>
    <n v="3.3002361375856801E-3"/>
    <n v="197733.6"/>
  </r>
  <r>
    <x v="1"/>
    <x v="594"/>
    <x v="3"/>
    <x v="3"/>
    <n v="1751.65"/>
    <n v="1757.45"/>
    <n v="1757.45"/>
    <d v="1899-12-30T10:45:00"/>
    <n v="5.7999999999999545"/>
    <n v="-5.7999999999999545"/>
    <n v="343"/>
    <n v="-1989.3999999999844"/>
    <n v="277"/>
    <n v="-2266.3999999999842"/>
    <s v="No"/>
    <n v="3.3111637598835101E-3"/>
    <n v="197733.6"/>
  </r>
  <r>
    <x v="36"/>
    <x v="594"/>
    <x v="1"/>
    <x v="2"/>
    <n v="1489"/>
    <n v="1485.15"/>
    <n v="1485.15"/>
    <d v="1899-12-30T14:00:00"/>
    <n v="3.8499999999999091"/>
    <n v="-3.8499999999999091"/>
    <n v="516"/>
    <n v="-1986.5999999999531"/>
    <n v="353"/>
    <n v="-2339.5999999999531"/>
    <s v="No"/>
    <n v="2.58562793821351E-3"/>
    <n v="197660.40000000005"/>
  </r>
  <r>
    <x v="36"/>
    <x v="594"/>
    <x v="1"/>
    <x v="3"/>
    <n v="1485.15"/>
    <n v="1489"/>
    <n v="1489"/>
    <d v="1899-12-30T14:00:00"/>
    <n v="3.8499999999999091"/>
    <n v="-3.8499999999999091"/>
    <n v="516"/>
    <n v="-1986.5999999999531"/>
    <n v="353"/>
    <n v="-2339.5999999999531"/>
    <s v="No"/>
    <n v="2.5923307410025301E-3"/>
    <n v="197660.40000000005"/>
  </r>
  <r>
    <x v="5"/>
    <x v="595"/>
    <x v="9"/>
    <x v="2"/>
    <n v="743.85"/>
    <n v="741.5"/>
    <n v="741.5"/>
    <d v="1899-12-30T10:15:00"/>
    <n v="2.3500000000000227"/>
    <n v="-2.3500000000000227"/>
    <n v="842"/>
    <n v="-1978.7000000000191"/>
    <n v="288"/>
    <n v="-2266.7000000000189"/>
    <s v="No"/>
    <n v="3.1592390939033702E-3"/>
    <n v="197733.3"/>
  </r>
  <r>
    <x v="5"/>
    <x v="595"/>
    <x v="9"/>
    <x v="3"/>
    <n v="741.5"/>
    <n v="743.85"/>
    <n v="731.25"/>
    <d v="1899-12-30T15:00:00"/>
    <n v="2.3500000000000227"/>
    <n v="10.25"/>
    <n v="842"/>
    <n v="8630.5"/>
    <n v="286"/>
    <n v="8344.5"/>
    <s v="Yes"/>
    <n v="3.1692515171949098E-3"/>
    <n v="208344.5"/>
  </r>
  <r>
    <x v="20"/>
    <x v="596"/>
    <x v="7"/>
    <x v="0"/>
    <n v="1361.35"/>
    <n v="1366.55"/>
    <n v="1359.85"/>
    <d v="1899-12-30T15:00:00"/>
    <n v="5.2000000000000455"/>
    <n v="1.5"/>
    <n v="382"/>
    <n v="573"/>
    <n v="240"/>
    <n v="333"/>
    <s v="Yes"/>
    <n v="3.8197377603114901E-3"/>
    <n v="200333"/>
  </r>
  <r>
    <x v="27"/>
    <x v="596"/>
    <x v="5"/>
    <x v="3"/>
    <n v="6517"/>
    <n v="6539"/>
    <n v="6539"/>
    <d v="1899-12-30T11:30:00"/>
    <n v="22"/>
    <n v="-22"/>
    <n v="90"/>
    <n v="-1980"/>
    <n v="271"/>
    <n v="-2251"/>
    <s v="No"/>
    <n v="3.37578640478748E-3"/>
    <n v="197749"/>
  </r>
  <r>
    <x v="27"/>
    <x v="596"/>
    <x v="5"/>
    <x v="2"/>
    <n v="6539"/>
    <n v="6517"/>
    <n v="6517"/>
    <d v="1899-12-30T11:00:00"/>
    <n v="22"/>
    <n v="-22"/>
    <n v="90"/>
    <n v="-1980"/>
    <n v="271"/>
    <n v="-2251"/>
    <s v="No"/>
    <n v="3.36442881174492E-3"/>
    <n v="197749"/>
  </r>
  <r>
    <x v="12"/>
    <x v="596"/>
    <x v="7"/>
    <x v="3"/>
    <n v="140.4"/>
    <n v="141.19999999999999"/>
    <n v="141.19999999999999"/>
    <d v="1899-12-30T13:30:00"/>
    <n v="0.79999999999998295"/>
    <n v="-0.79999999999998295"/>
    <n v="2430"/>
    <n v="-1943.9999999999586"/>
    <n v="158"/>
    <n v="-2101.9999999999586"/>
    <s v="No"/>
    <n v="5.6980056980055803E-3"/>
    <n v="197898.00000000003"/>
  </r>
  <r>
    <x v="12"/>
    <x v="596"/>
    <x v="7"/>
    <x v="2"/>
    <n v="141.19999999999999"/>
    <n v="140.4"/>
    <n v="140.4"/>
    <d v="1899-12-30T11:15:00"/>
    <n v="0.79999999999998295"/>
    <n v="-0.79999999999998295"/>
    <n v="2430"/>
    <n v="-1943.9999999999586"/>
    <n v="158"/>
    <n v="-2101.9999999999586"/>
    <s v="No"/>
    <n v="5.66572237960328E-3"/>
    <n v="197898.00000000003"/>
  </r>
  <r>
    <x v="25"/>
    <x v="597"/>
    <x v="0"/>
    <x v="0"/>
    <n v="1059.4000000000001"/>
    <n v="1063.8499999999999"/>
    <n v="1048.8499999999999"/>
    <d v="1899-12-30T15:00:00"/>
    <n v="4.4499999999998181"/>
    <n v="10.550000000000182"/>
    <n v="447"/>
    <n v="4715.8500000000813"/>
    <n v="217"/>
    <n v="4498.8500000000813"/>
    <s v="Yes"/>
    <n v="4.2004908438737203E-3"/>
    <n v="204498.85000000009"/>
  </r>
  <r>
    <x v="35"/>
    <x v="597"/>
    <x v="0"/>
    <x v="0"/>
    <n v="507.3"/>
    <n v="512"/>
    <n v="507.1"/>
    <d v="1899-12-30T15:00:00"/>
    <n v="4.6999999999999886"/>
    <n v="0.19999999999998863"/>
    <n v="423"/>
    <n v="84.599999999995191"/>
    <n v="99"/>
    <n v="-14.400000000004809"/>
    <s v="No"/>
    <n v="9.2647348708850604E-3"/>
    <n v="199985.6"/>
  </r>
  <r>
    <x v="22"/>
    <x v="598"/>
    <x v="0"/>
    <x v="0"/>
    <n v="311.55"/>
    <n v="313"/>
    <n v="311.3"/>
    <d v="1899-12-30T15:00:00"/>
    <n v="1.4499999999999886"/>
    <n v="0.25"/>
    <n v="1357"/>
    <n v="339.25"/>
    <n v="195"/>
    <n v="144.25"/>
    <s v="Yes"/>
    <n v="4.6541486117797704E-3"/>
    <n v="200144.25"/>
  </r>
  <r>
    <x v="31"/>
    <x v="598"/>
    <x v="0"/>
    <x v="0"/>
    <n v="274.75"/>
    <n v="275.10000000000002"/>
    <n v="273.85000000000002"/>
    <d v="1899-12-30T15:00:00"/>
    <n v="0.35000000000002274"/>
    <n v="0.89999999999997726"/>
    <n v="5361"/>
    <n v="4824.8999999998778"/>
    <n v="677"/>
    <n v="4147.8999999998778"/>
    <s v="Yes"/>
    <n v="1.27388535031855E-3"/>
    <n v="204147.89999999988"/>
  </r>
  <r>
    <x v="7"/>
    <x v="598"/>
    <x v="0"/>
    <x v="2"/>
    <n v="647.4"/>
    <n v="642.15"/>
    <n v="657.2"/>
    <d v="1899-12-30T15:00:00"/>
    <n v="5.25"/>
    <n v="9.8000000000000682"/>
    <n v="379"/>
    <n v="3714.2000000000257"/>
    <n v="114"/>
    <n v="3600.2000000000257"/>
    <s v="Yes"/>
    <n v="8.1093605189990706E-3"/>
    <n v="203600.2"/>
  </r>
  <r>
    <x v="9"/>
    <x v="599"/>
    <x v="0"/>
    <x v="0"/>
    <n v="19859.599999999999"/>
    <n v="19994.849999999999"/>
    <n v="19639"/>
    <d v="1899-12-30T15:00:00"/>
    <n v="135.25"/>
    <n v="220.59999999999854"/>
    <n v="14"/>
    <n v="3088.3999999999796"/>
    <n v="128"/>
    <n v="2960.3999999999796"/>
    <s v="Yes"/>
    <n v="6.81030836472034E-3"/>
    <n v="202960.39999999997"/>
  </r>
  <r>
    <x v="25"/>
    <x v="599"/>
    <x v="16"/>
    <x v="1"/>
    <n v="1058.5"/>
    <n v="1053.05"/>
    <n v="1053.05"/>
    <d v="1899-12-30T14:45:00"/>
    <n v="5.4500000000000455"/>
    <n v="-5.4500000000000455"/>
    <n v="365"/>
    <n v="-1989.2500000000166"/>
    <n v="178"/>
    <n v="-2167.2500000000164"/>
    <s v="No"/>
    <n v="5.1487954652811004E-3"/>
    <n v="197832.74999999997"/>
  </r>
  <r>
    <x v="25"/>
    <x v="599"/>
    <x v="0"/>
    <x v="0"/>
    <n v="1053.05"/>
    <n v="1058.5"/>
    <n v="1058.5"/>
    <d v="1899-12-30T12:45:00"/>
    <n v="5.4500000000000455"/>
    <n v="-5.4500000000000455"/>
    <n v="365"/>
    <n v="-1989.2500000000166"/>
    <n v="178"/>
    <n v="-2167.2500000000164"/>
    <s v="No"/>
    <n v="5.1754427615023496E-3"/>
    <n v="197832.74999999997"/>
  </r>
  <r>
    <x v="34"/>
    <x v="599"/>
    <x v="0"/>
    <x v="0"/>
    <n v="206.3"/>
    <n v="208.05"/>
    <n v="208.05"/>
    <d v="1899-12-30T11:45:00"/>
    <n v="1.75"/>
    <n v="-1.75"/>
    <n v="1128"/>
    <n v="-1974"/>
    <n v="108"/>
    <n v="-2082"/>
    <s v="No"/>
    <n v="8.4827920504120195E-3"/>
    <n v="197918"/>
  </r>
  <r>
    <x v="34"/>
    <x v="599"/>
    <x v="2"/>
    <x v="1"/>
    <n v="208.05"/>
    <n v="206.3"/>
    <n v="208.5"/>
    <d v="1899-12-30T15:00:00"/>
    <n v="1.75"/>
    <n v="0.44999999999998863"/>
    <n v="1128"/>
    <n v="507.59999999998718"/>
    <n v="109"/>
    <n v="398.59999999998718"/>
    <s v="Yes"/>
    <n v="8.4114395577986108E-3"/>
    <n v="200398.59999999998"/>
  </r>
  <r>
    <x v="4"/>
    <x v="599"/>
    <x v="13"/>
    <x v="1"/>
    <n v="437"/>
    <n v="434.85"/>
    <n v="435.95"/>
    <d v="1899-12-30T15:00:00"/>
    <n v="2.1499999999999773"/>
    <n v="-1.0500000000000114"/>
    <n v="920"/>
    <n v="-966.00000000001046"/>
    <n v="185"/>
    <n v="-1151.0000000000105"/>
    <s v="No"/>
    <n v="4.9199084668191699E-3"/>
    <n v="198849"/>
  </r>
  <r>
    <x v="4"/>
    <x v="599"/>
    <x v="0"/>
    <x v="0"/>
    <n v="434.85"/>
    <n v="437"/>
    <n v="437"/>
    <d v="1899-12-30T12:30:00"/>
    <n v="2.1499999999999773"/>
    <n v="-2.1499999999999773"/>
    <n v="920"/>
    <n v="-1977.9999999999791"/>
    <n v="185"/>
    <n v="-2162.9999999999791"/>
    <s v="No"/>
    <n v="4.9442336437851599E-3"/>
    <n v="197837.00000000003"/>
  </r>
  <r>
    <x v="11"/>
    <x v="599"/>
    <x v="0"/>
    <x v="2"/>
    <n v="1574.8"/>
    <n v="1567.1"/>
    <n v="1577.75"/>
    <d v="1899-12-30T15:00:00"/>
    <n v="7.7000000000000455"/>
    <n v="2.9500000000000455"/>
    <n v="258"/>
    <n v="761.10000000001173"/>
    <n v="188"/>
    <n v="573.10000000001173"/>
    <s v="Yes"/>
    <n v="4.8895097790195904E-3"/>
    <n v="200573.1"/>
  </r>
  <r>
    <x v="15"/>
    <x v="599"/>
    <x v="0"/>
    <x v="0"/>
    <n v="707.5"/>
    <n v="710.2"/>
    <n v="710.2"/>
    <d v="1899-12-30T10:45:00"/>
    <n v="2.7000000000000455"/>
    <n v="-2.7000000000000455"/>
    <n v="734"/>
    <n v="-1981.8000000000334"/>
    <n v="240"/>
    <n v="-2221.8000000000334"/>
    <s v="No"/>
    <n v="3.8162544169612002E-3"/>
    <n v="197778.19999999995"/>
  </r>
  <r>
    <x v="15"/>
    <x v="599"/>
    <x v="3"/>
    <x v="1"/>
    <n v="710.2"/>
    <n v="707.5"/>
    <n v="707.5"/>
    <d v="1899-12-30T10:45:00"/>
    <n v="2.7000000000000455"/>
    <n v="-2.7000000000000455"/>
    <n v="734"/>
    <n v="-1981.8000000000334"/>
    <n v="240"/>
    <n v="-2221.8000000000334"/>
    <s v="No"/>
    <n v="3.8017459870459702E-3"/>
    <n v="197778.19999999995"/>
  </r>
  <r>
    <x v="21"/>
    <x v="600"/>
    <x v="5"/>
    <x v="0"/>
    <n v="2483.75"/>
    <n v="2491.9"/>
    <n v="2483.8000000000002"/>
    <d v="1899-12-30T15:00:00"/>
    <n v="8.1500000000000909"/>
    <n v="-5.0000000000181899E-2"/>
    <n v="244"/>
    <n v="-12.200000000044383"/>
    <n v="279"/>
    <n v="-291.20000000004438"/>
    <s v="No"/>
    <n v="3.28132863613491E-3"/>
    <n v="199708.79999999996"/>
  </r>
  <r>
    <x v="31"/>
    <x v="600"/>
    <x v="9"/>
    <x v="1"/>
    <n v="276.14999999999998"/>
    <n v="275.3"/>
    <n v="277.45"/>
    <d v="1899-12-30T15:00:00"/>
    <n v="0.84999999999996589"/>
    <n v="1.3000000000000114"/>
    <n v="2290"/>
    <n v="2977.0000000000259"/>
    <n v="292"/>
    <n v="2685.0000000000259"/>
    <s v="Yes"/>
    <n v="3.0780372985694999E-3"/>
    <n v="202685.00000000003"/>
  </r>
  <r>
    <x v="31"/>
    <x v="600"/>
    <x v="0"/>
    <x v="0"/>
    <n v="275.3"/>
    <n v="276.14999999999998"/>
    <n v="276.14999999999998"/>
    <d v="1899-12-30T10:15:00"/>
    <n v="0.84999999999996589"/>
    <n v="-0.84999999999996589"/>
    <n v="2290"/>
    <n v="-1946.4999999999218"/>
    <n v="291"/>
    <n v="-2237.4999999999218"/>
    <s v="No"/>
    <n v="3.0875408645113199E-3"/>
    <n v="197762.50000000009"/>
  </r>
  <r>
    <x v="16"/>
    <x v="601"/>
    <x v="0"/>
    <x v="0"/>
    <n v="414"/>
    <n v="415.15"/>
    <n v="402.35"/>
    <d v="1899-12-30T15:00:00"/>
    <n v="1.1499999999999773"/>
    <n v="11.649999999999977"/>
    <n v="1705"/>
    <n v="19863.24999999996"/>
    <n v="321"/>
    <n v="19542.24999999996"/>
    <s v="Yes"/>
    <n v="2.7777777777777202E-3"/>
    <n v="219542.24999999997"/>
  </r>
  <r>
    <x v="3"/>
    <x v="601"/>
    <x v="9"/>
    <x v="3"/>
    <n v="808.7"/>
    <n v="811"/>
    <n v="811"/>
    <d v="1899-12-30T10:15:00"/>
    <n v="2.2999999999999545"/>
    <n v="-2.2999999999999545"/>
    <n v="860"/>
    <n v="-1977.9999999999609"/>
    <n v="321"/>
    <n v="-2298.9999999999609"/>
    <s v="No"/>
    <n v="2.8440707308024699E-3"/>
    <n v="197701.00000000003"/>
  </r>
  <r>
    <x v="3"/>
    <x v="601"/>
    <x v="9"/>
    <x v="2"/>
    <n v="811"/>
    <n v="808.7"/>
    <n v="808.7"/>
    <d v="1899-12-30T10:15:00"/>
    <n v="2.2999999999999545"/>
    <n v="-2.2999999999999545"/>
    <n v="860"/>
    <n v="-1977.9999999999609"/>
    <n v="321"/>
    <n v="-2298.9999999999609"/>
    <s v="No"/>
    <n v="2.8360049321824298E-3"/>
    <n v="197701.00000000003"/>
  </r>
  <r>
    <x v="28"/>
    <x v="601"/>
    <x v="5"/>
    <x v="2"/>
    <n v="278.35000000000002"/>
    <n v="276.39999999999998"/>
    <n v="276.39999999999998"/>
    <d v="1899-12-30T11:00:00"/>
    <n v="1.9500000000000455"/>
    <n v="-1.9500000000000455"/>
    <n v="1013"/>
    <n v="-1975.3500000000461"/>
    <n v="130"/>
    <n v="-2105.3500000000458"/>
    <s v="No"/>
    <n v="7.0055685288307702E-3"/>
    <n v="197894.64999999997"/>
  </r>
  <r>
    <x v="28"/>
    <x v="601"/>
    <x v="5"/>
    <x v="3"/>
    <n v="276.39999999999998"/>
    <n v="278.35000000000002"/>
    <n v="265.75"/>
    <d v="1899-12-30T15:00:00"/>
    <n v="1.9500000000000455"/>
    <n v="10.649999999999977"/>
    <n v="1013"/>
    <n v="10788.449999999977"/>
    <n v="127"/>
    <n v="10661.449999999977"/>
    <s v="Yes"/>
    <n v="7.0549927641101497E-3"/>
    <n v="210661.44999999998"/>
  </r>
  <r>
    <x v="24"/>
    <x v="601"/>
    <x v="9"/>
    <x v="0"/>
    <n v="2238"/>
    <n v="2246.25"/>
    <n v="2160.15"/>
    <d v="1899-12-30T15:00:00"/>
    <n v="8.25"/>
    <n v="77.849999999999909"/>
    <n v="241"/>
    <n v="18761.849999999977"/>
    <n v="244"/>
    <n v="18517.849999999977"/>
    <s v="Yes"/>
    <n v="3.68632707774799E-3"/>
    <n v="218517.84999999998"/>
  </r>
  <r>
    <x v="23"/>
    <x v="602"/>
    <x v="9"/>
    <x v="0"/>
    <n v="902.3"/>
    <n v="911.65"/>
    <n v="886.9"/>
    <d v="1899-12-30T15:00:00"/>
    <n v="9.3500000000000227"/>
    <n v="15.399999999999977"/>
    <n v="213"/>
    <n v="3280.1999999999953"/>
    <n v="88"/>
    <n v="3192.1999999999953"/>
    <s v="Yes"/>
    <n v="1.0362407181646899E-2"/>
    <n v="203192.19999999998"/>
  </r>
  <r>
    <x v="25"/>
    <x v="602"/>
    <x v="0"/>
    <x v="2"/>
    <n v="1033.7"/>
    <n v="1022.25"/>
    <n v="1039.5"/>
    <d v="1899-12-30T15:00:00"/>
    <n v="11.450000000000045"/>
    <n v="5.7999999999999545"/>
    <n v="174"/>
    <n v="1009.1999999999921"/>
    <n v="83"/>
    <n v="926.19999999999209"/>
    <s v="Yes"/>
    <n v="1.10767147141337E-2"/>
    <n v="200926.19999999998"/>
  </r>
  <r>
    <x v="30"/>
    <x v="602"/>
    <x v="2"/>
    <x v="3"/>
    <n v="268.3"/>
    <n v="270.89999999999998"/>
    <n v="267.14999999999998"/>
    <d v="1899-12-30T15:00:00"/>
    <n v="2.5999999999999659"/>
    <n v="1.1500000000000341"/>
    <n v="762"/>
    <n v="876.30000000002599"/>
    <n v="94"/>
    <n v="782.30000000002599"/>
    <s v="Yes"/>
    <n v="9.6906448005962195E-3"/>
    <n v="200782.30000000002"/>
  </r>
  <r>
    <x v="30"/>
    <x v="602"/>
    <x v="2"/>
    <x v="2"/>
    <n v="270.89999999999998"/>
    <n v="268.3"/>
    <n v="268.3"/>
    <d v="1899-12-30T11:45:00"/>
    <n v="2.5999999999999659"/>
    <n v="-2.5999999999999659"/>
    <n v="762"/>
    <n v="-1981.1999999999739"/>
    <n v="95"/>
    <n v="-2076.1999999999739"/>
    <s v="No"/>
    <n v="9.5976375046141205E-3"/>
    <n v="197923.80000000002"/>
  </r>
  <r>
    <x v="29"/>
    <x v="603"/>
    <x v="6"/>
    <x v="2"/>
    <n v="359.8"/>
    <n v="357.65"/>
    <n v="357.65"/>
    <d v="1899-12-30T10:30:00"/>
    <n v="2.1500000000000341"/>
    <n v="-2.1500000000000341"/>
    <n v="920"/>
    <n v="-1978.0000000000314"/>
    <n v="152"/>
    <n v="-2130.0000000000314"/>
    <s v="No"/>
    <n v="5.9755419677599599E-3"/>
    <n v="197869.99999999997"/>
  </r>
  <r>
    <x v="29"/>
    <x v="603"/>
    <x v="6"/>
    <x v="3"/>
    <n v="357.65"/>
    <n v="359.8"/>
    <n v="359.8"/>
    <d v="1899-12-30T10:45:00"/>
    <n v="2.1500000000000341"/>
    <n v="-2.1500000000000341"/>
    <n v="920"/>
    <n v="-1978.0000000000314"/>
    <n v="152"/>
    <n v="-2130.0000000000314"/>
    <s v="No"/>
    <n v="6.0114637215155399E-3"/>
    <n v="197869.99999999997"/>
  </r>
  <r>
    <x v="26"/>
    <x v="603"/>
    <x v="0"/>
    <x v="0"/>
    <n v="231.2"/>
    <n v="233.15"/>
    <n v="233.15"/>
    <d v="1899-12-30T10:15:00"/>
    <n v="1.9500000000000171"/>
    <n v="-1.9500000000000171"/>
    <n v="1013"/>
    <n v="-1975.3500000000172"/>
    <n v="109"/>
    <n v="-2084.3500000000172"/>
    <s v="No"/>
    <n v="8.4342560553634007E-3"/>
    <n v="197915.65"/>
  </r>
  <r>
    <x v="26"/>
    <x v="603"/>
    <x v="9"/>
    <x v="1"/>
    <n v="233.15"/>
    <n v="231.2"/>
    <n v="231.2"/>
    <d v="1899-12-30T12:45:00"/>
    <n v="1.9500000000000171"/>
    <n v="-1.9500000000000171"/>
    <n v="1013"/>
    <n v="-1975.3500000000172"/>
    <n v="109"/>
    <n v="-2084.3500000000172"/>
    <s v="No"/>
    <n v="8.3637143469869907E-3"/>
    <n v="197915.65"/>
  </r>
  <r>
    <x v="9"/>
    <x v="603"/>
    <x v="0"/>
    <x v="0"/>
    <n v="18890"/>
    <n v="19181.900000000001"/>
    <n v="19181.900000000001"/>
    <d v="1899-12-30T11:45:00"/>
    <n v="291.90000000000146"/>
    <n v="-291.90000000000146"/>
    <n v="6"/>
    <n v="-1751.4000000000087"/>
    <n v="53"/>
    <n v="-1804.4000000000087"/>
    <s v="No"/>
    <n v="1.54526204340922E-2"/>
    <n v="198195.59999999998"/>
  </r>
  <r>
    <x v="9"/>
    <x v="603"/>
    <x v="2"/>
    <x v="1"/>
    <n v="19181.900000000001"/>
    <n v="18890"/>
    <n v="18890"/>
    <d v="1899-12-30T12:30:00"/>
    <n v="291.90000000000146"/>
    <n v="-291.90000000000146"/>
    <n v="6"/>
    <n v="-1751.4000000000087"/>
    <n v="53"/>
    <n v="-1804.4000000000087"/>
    <s v="No"/>
    <n v="1.52174706363812E-2"/>
    <n v="198195.59999999998"/>
  </r>
  <r>
    <x v="21"/>
    <x v="603"/>
    <x v="8"/>
    <x v="1"/>
    <n v="2393"/>
    <n v="2380.6"/>
    <n v="2380.6"/>
    <d v="1899-12-30T13:45:00"/>
    <n v="12.400000000000091"/>
    <n v="-12.400000000000091"/>
    <n v="160"/>
    <n v="-1984.0000000000146"/>
    <n v="176"/>
    <n v="-2160.0000000000146"/>
    <s v="No"/>
    <n v="5.1817801922273699E-3"/>
    <n v="197840"/>
  </r>
  <r>
    <x v="21"/>
    <x v="603"/>
    <x v="0"/>
    <x v="0"/>
    <n v="2380.6"/>
    <n v="2393"/>
    <n v="2393"/>
    <d v="1899-12-30T11:30:00"/>
    <n v="12.400000000000091"/>
    <n v="-12.400000000000091"/>
    <n v="160"/>
    <n v="-1984.0000000000146"/>
    <n v="176"/>
    <n v="-2160.0000000000146"/>
    <s v="No"/>
    <n v="5.20877089809296E-3"/>
    <n v="197840"/>
  </r>
  <r>
    <x v="28"/>
    <x v="603"/>
    <x v="4"/>
    <x v="1"/>
    <n v="263.10000000000002"/>
    <n v="260.8"/>
    <n v="262.5"/>
    <d v="1899-12-30T15:00:00"/>
    <n v="2.3000000000000114"/>
    <n v="-0.60000000000002274"/>
    <n v="860"/>
    <n v="-516.00000000001955"/>
    <n v="104"/>
    <n v="-620.00000000001955"/>
    <s v="No"/>
    <n v="8.7419232231091305E-3"/>
    <n v="199379.99999999997"/>
  </r>
  <r>
    <x v="28"/>
    <x v="603"/>
    <x v="16"/>
    <x v="0"/>
    <n v="260.8"/>
    <n v="263.10000000000002"/>
    <n v="263.10000000000002"/>
    <d v="1899-12-30T13:15:00"/>
    <n v="2.3000000000000114"/>
    <n v="-2.3000000000000114"/>
    <n v="860"/>
    <n v="-1978.0000000000098"/>
    <n v="104"/>
    <n v="-2082.00000000001"/>
    <s v="No"/>
    <n v="8.81901840490802E-3"/>
    <n v="197918"/>
  </r>
  <r>
    <x v="14"/>
    <x v="603"/>
    <x v="0"/>
    <x v="0"/>
    <n v="1108.2"/>
    <n v="1133.55"/>
    <n v="1099"/>
    <d v="1899-12-30T15:00:00"/>
    <n v="25.349999999999909"/>
    <n v="9.2000000000000455"/>
    <n v="78"/>
    <n v="717.60000000000355"/>
    <n v="40"/>
    <n v="677.60000000000355"/>
    <s v="Yes"/>
    <n v="2.28749323226854E-2"/>
    <n v="200677.6"/>
  </r>
  <r>
    <x v="7"/>
    <x v="603"/>
    <x v="0"/>
    <x v="0"/>
    <n v="639.35"/>
    <n v="646.5"/>
    <n v="639.15"/>
    <d v="1899-12-30T15:00:00"/>
    <n v="7.1499999999999773"/>
    <n v="0.20000000000004547"/>
    <n v="278"/>
    <n v="55.600000000012642"/>
    <n v="82"/>
    <n v="-26.399999999987358"/>
    <s v="No"/>
    <n v="1.11832329709861E-2"/>
    <n v="199973.6"/>
  </r>
  <r>
    <x v="16"/>
    <x v="604"/>
    <x v="0"/>
    <x v="2"/>
    <n v="410.4"/>
    <n v="406.65"/>
    <n v="413.25"/>
    <d v="1899-12-30T15:00:00"/>
    <n v="3.75"/>
    <n v="2.8500000000000227"/>
    <n v="530"/>
    <n v="1510.5000000000121"/>
    <n v="101"/>
    <n v="1409.5000000000121"/>
    <s v="Yes"/>
    <n v="9.1374269005848E-3"/>
    <n v="201409.5"/>
  </r>
  <r>
    <x v="20"/>
    <x v="604"/>
    <x v="6"/>
    <x v="2"/>
    <n v="1325.5"/>
    <n v="1321.6"/>
    <n v="1333.8"/>
    <d v="1899-12-30T15:00:00"/>
    <n v="3.9000000000000909"/>
    <n v="8.2999999999999545"/>
    <n v="509"/>
    <n v="4224.6999999999771"/>
    <n v="312"/>
    <n v="3912.6999999999771"/>
    <s v="Yes"/>
    <n v="2.9422859298378701E-3"/>
    <n v="203912.69999999998"/>
  </r>
  <r>
    <x v="8"/>
    <x v="604"/>
    <x v="3"/>
    <x v="2"/>
    <n v="552.29999999999995"/>
    <n v="550"/>
    <n v="552.45000000000005"/>
    <d v="1899-12-30T15:00:00"/>
    <n v="2.2999999999999545"/>
    <n v="0.15000000000009095"/>
    <n v="860"/>
    <n v="129.00000000007822"/>
    <n v="219"/>
    <n v="-89.999999999921783"/>
    <s v="No"/>
    <n v="4.16440340394705E-3"/>
    <n v="199910.00000000009"/>
  </r>
  <r>
    <x v="9"/>
    <x v="604"/>
    <x v="12"/>
    <x v="2"/>
    <n v="18989.900000000001"/>
    <n v="18893"/>
    <n v="19030"/>
    <d v="1899-12-30T15:00:00"/>
    <n v="96.900000000001455"/>
    <n v="40.099999999998545"/>
    <n v="20"/>
    <n v="801.9999999999709"/>
    <n v="175"/>
    <n v="626.9999999999709"/>
    <s v="Yes"/>
    <n v="5.10271249453665E-3"/>
    <n v="200626.99999999997"/>
  </r>
  <r>
    <x v="17"/>
    <x v="604"/>
    <x v="9"/>
    <x v="2"/>
    <n v="2438"/>
    <n v="2412.15"/>
    <n v="2506.9499999999998"/>
    <d v="1899-12-30T15:00:00"/>
    <n v="25.849999999999909"/>
    <n v="68.949999999999818"/>
    <n v="77"/>
    <n v="5309.149999999986"/>
    <n v="88"/>
    <n v="5221.149999999986"/>
    <s v="Yes"/>
    <n v="1.06029532403609E-2"/>
    <n v="205221.15"/>
  </r>
  <r>
    <x v="1"/>
    <x v="604"/>
    <x v="0"/>
    <x v="2"/>
    <n v="1729.8"/>
    <n v="1721.3"/>
    <n v="1731.6"/>
    <d v="1899-12-30T15:00:00"/>
    <n v="8.5"/>
    <n v="1.7999999999999545"/>
    <n v="234"/>
    <n v="421.19999999998936"/>
    <n v="187"/>
    <n v="234.19999999998936"/>
    <s v="Yes"/>
    <n v="4.9138628743207301E-3"/>
    <n v="200234.19999999998"/>
  </r>
  <r>
    <x v="10"/>
    <x v="604"/>
    <x v="6"/>
    <x v="2"/>
    <n v="4525.75"/>
    <n v="4497.3500000000004"/>
    <n v="4541.05"/>
    <d v="1899-12-30T15:00:00"/>
    <n v="28.399999999999636"/>
    <n v="15.300000000000182"/>
    <n v="70"/>
    <n v="1071.0000000000127"/>
    <n v="146"/>
    <n v="925.00000000001273"/>
    <s v="Yes"/>
    <n v="6.27520300502671E-3"/>
    <n v="200925"/>
  </r>
  <r>
    <x v="3"/>
    <x v="605"/>
    <x v="0"/>
    <x v="0"/>
    <n v="758.5"/>
    <n v="763"/>
    <n v="757.5"/>
    <d v="1899-12-30T15:00:00"/>
    <n v="4.5"/>
    <n v="1"/>
    <n v="442"/>
    <n v="442"/>
    <n v="155"/>
    <n v="287"/>
    <s v="Yes"/>
    <n v="5.93276203032301E-3"/>
    <n v="200287"/>
  </r>
  <r>
    <x v="18"/>
    <x v="605"/>
    <x v="5"/>
    <x v="1"/>
    <n v="2631.9"/>
    <n v="2616.35"/>
    <n v="2616.35"/>
    <d v="1899-12-30T14:30:00"/>
    <n v="15.550000000000182"/>
    <n v="-15.550000000000182"/>
    <n v="128"/>
    <n v="-1990.4000000000233"/>
    <n v="155"/>
    <n v="-2145.4000000000233"/>
    <s v="No"/>
    <n v="5.9082791899389003E-3"/>
    <n v="197854.59999999998"/>
  </r>
  <r>
    <x v="18"/>
    <x v="605"/>
    <x v="0"/>
    <x v="0"/>
    <n v="2616.35"/>
    <n v="2631.9"/>
    <n v="2631.9"/>
    <d v="1899-12-30T11:00:00"/>
    <n v="15.550000000000182"/>
    <n v="-15.550000000000182"/>
    <n v="128"/>
    <n v="-1990.4000000000233"/>
    <n v="155"/>
    <n v="-2145.4000000000233"/>
    <s v="No"/>
    <n v="5.9433944235290298E-3"/>
    <n v="197854.59999999998"/>
  </r>
  <r>
    <x v="11"/>
    <x v="605"/>
    <x v="0"/>
    <x v="0"/>
    <n v="1480"/>
    <n v="1486.2"/>
    <n v="1465.7"/>
    <d v="1899-12-30T15:00:00"/>
    <n v="6.2000000000000455"/>
    <n v="14.299999999999955"/>
    <n v="321"/>
    <n v="4590.2999999999856"/>
    <n v="218"/>
    <n v="4372.2999999999856"/>
    <s v="Yes"/>
    <n v="4.1891891891892201E-3"/>
    <n v="204372.3"/>
  </r>
  <r>
    <x v="27"/>
    <x v="605"/>
    <x v="5"/>
    <x v="2"/>
    <n v="6039"/>
    <n v="6015"/>
    <n v="6015"/>
    <d v="1899-12-30T11:00:00"/>
    <n v="24"/>
    <n v="-24"/>
    <n v="83"/>
    <n v="-1992"/>
    <n v="231"/>
    <n v="-2223"/>
    <s v="No"/>
    <n v="3.9741679085941398E-3"/>
    <n v="197777"/>
  </r>
  <r>
    <x v="27"/>
    <x v="605"/>
    <x v="5"/>
    <x v="3"/>
    <n v="6015"/>
    <n v="6039"/>
    <n v="6039"/>
    <d v="1899-12-30T12:30:00"/>
    <n v="24"/>
    <n v="-24"/>
    <n v="83"/>
    <n v="-1992"/>
    <n v="231"/>
    <n v="-2223"/>
    <s v="No"/>
    <n v="3.9900249376558601E-3"/>
    <n v="197777"/>
  </r>
  <r>
    <x v="33"/>
    <x v="605"/>
    <x v="0"/>
    <x v="0"/>
    <n v="152.30000000000001"/>
    <n v="153.1"/>
    <n v="149.75"/>
    <d v="1899-12-30T15:00:00"/>
    <n v="0.79999999999998295"/>
    <n v="2.5500000000000114"/>
    <n v="2430"/>
    <n v="6196.5000000000273"/>
    <n v="169"/>
    <n v="6027.5000000000273"/>
    <s v="Yes"/>
    <n v="5.2527905449769102E-3"/>
    <n v="206027.50000000003"/>
  </r>
  <r>
    <x v="6"/>
    <x v="605"/>
    <x v="9"/>
    <x v="2"/>
    <n v="156.4"/>
    <n v="154.94999999999999"/>
    <n v="159.30000000000001"/>
    <d v="1899-12-30T15:00:00"/>
    <n v="1.4500000000000171"/>
    <n v="2.9000000000000057"/>
    <n v="1357"/>
    <n v="3935.3000000000079"/>
    <n v="99"/>
    <n v="3836.3000000000079"/>
    <s v="Yes"/>
    <n v="9.2710997442456301E-3"/>
    <n v="203836.30000000002"/>
  </r>
  <r>
    <x v="21"/>
    <x v="606"/>
    <x v="6"/>
    <x v="2"/>
    <n v="2400.8000000000002"/>
    <n v="2395.25"/>
    <n v="2395.25"/>
    <d v="1899-12-30T10:30:00"/>
    <n v="5.5500000000001819"/>
    <n v="-5.5500000000001819"/>
    <n v="358"/>
    <n v="-1986.9000000000651"/>
    <n v="395"/>
    <n v="-2381.9000000000651"/>
    <s v="No"/>
    <n v="2.3117294235255699E-3"/>
    <n v="197618.09999999995"/>
  </r>
  <r>
    <x v="21"/>
    <x v="606"/>
    <x v="6"/>
    <x v="3"/>
    <n v="2395.25"/>
    <n v="2400.8000000000002"/>
    <n v="2394"/>
    <d v="1899-12-30T15:00:00"/>
    <n v="5.5500000000001819"/>
    <n v="1.25"/>
    <n v="358"/>
    <n v="447.5"/>
    <n v="395"/>
    <n v="52.5"/>
    <s v="Yes"/>
    <n v="2.31708589917553E-3"/>
    <n v="200052.5"/>
  </r>
  <r>
    <x v="1"/>
    <x v="606"/>
    <x v="11"/>
    <x v="2"/>
    <n v="1723.25"/>
    <n v="1716.6"/>
    <n v="1716.6"/>
    <d v="1899-12-30T13:30:00"/>
    <n v="6.6500000000000909"/>
    <n v="-6.6500000000000909"/>
    <n v="299"/>
    <n v="-1988.3500000000272"/>
    <n v="237"/>
    <n v="-2225.3500000000272"/>
    <s v="No"/>
    <n v="3.85898737849998E-3"/>
    <n v="197774.64999999997"/>
  </r>
  <r>
    <x v="1"/>
    <x v="606"/>
    <x v="11"/>
    <x v="3"/>
    <n v="1716.6"/>
    <n v="1723.25"/>
    <n v="1717.95"/>
    <d v="1899-12-30T15:00:00"/>
    <n v="6.6500000000000909"/>
    <n v="-1.3500000000001364"/>
    <n v="299"/>
    <n v="-403.65000000004079"/>
    <n v="237"/>
    <n v="-640.65000000004079"/>
    <s v="No"/>
    <n v="3.8739368519166298E-3"/>
    <n v="199359.34999999995"/>
  </r>
  <r>
    <x v="36"/>
    <x v="606"/>
    <x v="3"/>
    <x v="3"/>
    <n v="1489.55"/>
    <n v="1494"/>
    <n v="1494"/>
    <d v="1899-12-30T11:00:00"/>
    <n v="4.4500000000000455"/>
    <n v="-4.4500000000000455"/>
    <n v="447"/>
    <n v="-1989.1500000000203"/>
    <n v="307"/>
    <n v="-2296.1500000000206"/>
    <s v="No"/>
    <n v="2.98747944009939E-3"/>
    <n v="197703.84999999998"/>
  </r>
  <r>
    <x v="36"/>
    <x v="606"/>
    <x v="3"/>
    <x v="2"/>
    <n v="1494"/>
    <n v="1489.55"/>
    <n v="1489.55"/>
    <d v="1899-12-30T10:45:00"/>
    <n v="4.4500000000000455"/>
    <n v="-4.4500000000000455"/>
    <n v="447"/>
    <n v="-1989.1500000000203"/>
    <n v="307"/>
    <n v="-2296.1500000000206"/>
    <s v="No"/>
    <n v="2.9785809906292099E-3"/>
    <n v="197703.84999999998"/>
  </r>
  <r>
    <x v="10"/>
    <x v="606"/>
    <x v="16"/>
    <x v="2"/>
    <n v="4599"/>
    <n v="4585"/>
    <n v="4585"/>
    <d v="1899-12-30T12:45:00"/>
    <n v="14"/>
    <n v="-14"/>
    <n v="142"/>
    <n v="-1988"/>
    <n v="300"/>
    <n v="-2288"/>
    <s v="No"/>
    <n v="3.0441400304414001E-3"/>
    <n v="197712"/>
  </r>
  <r>
    <x v="10"/>
    <x v="606"/>
    <x v="16"/>
    <x v="3"/>
    <n v="4585"/>
    <n v="4599"/>
    <n v="4599"/>
    <d v="1899-12-30T12:45:00"/>
    <n v="14"/>
    <n v="-14"/>
    <n v="142"/>
    <n v="-1988"/>
    <n v="300"/>
    <n v="-2288"/>
    <s v="No"/>
    <n v="3.0534351145038198E-3"/>
    <n v="197712"/>
  </r>
  <r>
    <x v="30"/>
    <x v="606"/>
    <x v="2"/>
    <x v="0"/>
    <n v="256.85000000000002"/>
    <n v="260.45"/>
    <n v="260.05"/>
    <d v="1899-12-30T15:00:00"/>
    <n v="3.5999999999999659"/>
    <n v="-3.1999999999999886"/>
    <n v="552"/>
    <n v="-1766.3999999999937"/>
    <n v="66"/>
    <n v="-1832.3999999999937"/>
    <s v="No"/>
    <n v="1.4015962624099499E-2"/>
    <n v="198167.6"/>
  </r>
  <r>
    <x v="26"/>
    <x v="607"/>
    <x v="6"/>
    <x v="2"/>
    <n v="230.9"/>
    <n v="229.75"/>
    <n v="229.75"/>
    <d v="1899-12-30T10:30:00"/>
    <n v="1.1500000000000057"/>
    <n v="-1.1500000000000057"/>
    <n v="1705"/>
    <n v="-1960.7500000000098"/>
    <n v="181"/>
    <n v="-2141.75000000001"/>
    <s v="No"/>
    <n v="4.9805110437418998E-3"/>
    <n v="197858.25"/>
  </r>
  <r>
    <x v="26"/>
    <x v="607"/>
    <x v="6"/>
    <x v="3"/>
    <n v="229.75"/>
    <n v="230.9"/>
    <n v="230.9"/>
    <d v="1899-12-30T10:30:00"/>
    <n v="1.1500000000000057"/>
    <n v="-1.1500000000000057"/>
    <n v="1705"/>
    <n v="-1960.7500000000098"/>
    <n v="181"/>
    <n v="-2141.75000000001"/>
    <s v="No"/>
    <n v="5.0054406964091698E-3"/>
    <n v="197858.25"/>
  </r>
  <r>
    <x v="27"/>
    <x v="607"/>
    <x v="0"/>
    <x v="2"/>
    <n v="6136"/>
    <n v="6095"/>
    <n v="6156.25"/>
    <d v="1899-12-30T15:00:00"/>
    <n v="41"/>
    <n v="20.25"/>
    <n v="48"/>
    <n v="972"/>
    <n v="136"/>
    <n v="836"/>
    <s v="Yes"/>
    <n v="6.6818774445893099E-3"/>
    <n v="200836"/>
  </r>
  <r>
    <x v="33"/>
    <x v="607"/>
    <x v="11"/>
    <x v="2"/>
    <n v="154"/>
    <n v="152.15"/>
    <n v="152.15"/>
    <d v="1899-12-30T13:30:00"/>
    <n v="1.8499999999999943"/>
    <n v="-1.8499999999999943"/>
    <n v="1067"/>
    <n v="-1973.9499999999939"/>
    <n v="76"/>
    <n v="-2049.9499999999939"/>
    <s v="No"/>
    <n v="1.2012987012987E-2"/>
    <n v="197950.05000000002"/>
  </r>
  <r>
    <x v="33"/>
    <x v="607"/>
    <x v="11"/>
    <x v="3"/>
    <n v="152.15"/>
    <n v="154"/>
    <n v="152.55000000000001"/>
    <d v="1899-12-30T15:00:00"/>
    <n v="1.8499999999999943"/>
    <n v="-0.40000000000000568"/>
    <n v="1067"/>
    <n v="-426.80000000000609"/>
    <n v="75"/>
    <n v="-501.80000000000609"/>
    <s v="No"/>
    <n v="1.21590535655603E-2"/>
    <n v="199498.19999999998"/>
  </r>
  <r>
    <x v="9"/>
    <x v="608"/>
    <x v="15"/>
    <x v="0"/>
    <n v="18901"/>
    <n v="18985"/>
    <n v="18417.05"/>
    <d v="1899-12-30T15:00:00"/>
    <n v="84"/>
    <n v="483.95000000000073"/>
    <n v="23"/>
    <n v="11130.850000000017"/>
    <n v="198"/>
    <n v="10932.850000000017"/>
    <s v="Yes"/>
    <n v="4.4442093010951802E-3"/>
    <n v="210932.85"/>
  </r>
  <r>
    <x v="17"/>
    <x v="608"/>
    <x v="13"/>
    <x v="3"/>
    <n v="2527.6"/>
    <n v="2545"/>
    <n v="2523.4"/>
    <d v="1899-12-30T15:00:00"/>
    <n v="17.400000000000091"/>
    <n v="4.1999999999998181"/>
    <n v="114"/>
    <n v="478.79999999997926"/>
    <n v="133"/>
    <n v="345.79999999997926"/>
    <s v="Yes"/>
    <n v="6.8840006330115897E-3"/>
    <n v="200345.8"/>
  </r>
  <r>
    <x v="17"/>
    <x v="608"/>
    <x v="13"/>
    <x v="2"/>
    <n v="2545"/>
    <n v="2527.6"/>
    <n v="2527.6"/>
    <d v="1899-12-30T12:30:00"/>
    <n v="17.400000000000091"/>
    <n v="-17.400000000000091"/>
    <n v="114"/>
    <n v="-1983.6000000000104"/>
    <n v="134"/>
    <n v="-2117.6000000000104"/>
    <s v="No"/>
    <n v="6.8369351669941396E-3"/>
    <n v="197882.4"/>
  </r>
  <r>
    <x v="13"/>
    <x v="608"/>
    <x v="5"/>
    <x v="0"/>
    <n v="1288"/>
    <n v="1295"/>
    <n v="1281.9000000000001"/>
    <d v="1899-12-30T15:00:00"/>
    <n v="7"/>
    <n v="6.0999999999999091"/>
    <n v="284"/>
    <n v="1732.3999999999742"/>
    <n v="168"/>
    <n v="1564.3999999999742"/>
    <s v="Yes"/>
    <n v="5.4347826086956503E-3"/>
    <n v="201564.39999999997"/>
  </r>
  <r>
    <x v="6"/>
    <x v="608"/>
    <x v="9"/>
    <x v="3"/>
    <n v="168.4"/>
    <n v="170.45"/>
    <n v="170.45"/>
    <d v="1899-12-30T10:45:00"/>
    <n v="2.0499999999999829"/>
    <n v="-2.0499999999999829"/>
    <n v="964"/>
    <n v="-1976.1999999999834"/>
    <n v="76"/>
    <n v="-2052.1999999999834"/>
    <s v="No"/>
    <n v="1.2173396674584201E-2"/>
    <n v="197947.80000000002"/>
  </r>
  <r>
    <x v="6"/>
    <x v="608"/>
    <x v="9"/>
    <x v="2"/>
    <n v="170.45"/>
    <n v="168.4"/>
    <n v="168.4"/>
    <d v="1899-12-30T10:15:00"/>
    <n v="2.0499999999999829"/>
    <n v="-2.0499999999999829"/>
    <n v="964"/>
    <n v="-1976.1999999999834"/>
    <n v="76"/>
    <n v="-2052.1999999999834"/>
    <s v="No"/>
    <n v="1.20269873863302E-2"/>
    <n v="197947.80000000002"/>
  </r>
  <r>
    <x v="21"/>
    <x v="609"/>
    <x v="17"/>
    <x v="3"/>
    <n v="2414.5"/>
    <n v="2423.9"/>
    <n v="2423.9"/>
    <d v="1899-12-30T13:45:00"/>
    <n v="9.4000000000000909"/>
    <n v="-9.4000000000000909"/>
    <n v="212"/>
    <n v="-1992.8000000000193"/>
    <n v="236"/>
    <n v="-2228.8000000000193"/>
    <s v="No"/>
    <n v="3.89314557879482E-3"/>
    <n v="197771.19999999998"/>
  </r>
  <r>
    <x v="21"/>
    <x v="609"/>
    <x v="17"/>
    <x v="2"/>
    <n v="2423.9"/>
    <n v="2414.5"/>
    <n v="2414.5"/>
    <d v="1899-12-30T13:45:00"/>
    <n v="9.4000000000000909"/>
    <n v="-9.4000000000000909"/>
    <n v="212"/>
    <n v="-1992.8000000000193"/>
    <n v="236"/>
    <n v="-2228.8000000000193"/>
    <s v="No"/>
    <n v="3.8780477742481499E-3"/>
    <n v="197771.19999999998"/>
  </r>
  <r>
    <x v="20"/>
    <x v="610"/>
    <x v="0"/>
    <x v="0"/>
    <n v="1377.95"/>
    <n v="1389"/>
    <n v="1369.85"/>
    <d v="1899-12-30T15:00:00"/>
    <n v="11.049999999999955"/>
    <n v="8.1000000000001364"/>
    <n v="180"/>
    <n v="1458.0000000000246"/>
    <n v="114"/>
    <n v="1344.0000000000246"/>
    <s v="Yes"/>
    <n v="8.0191588954606208E-3"/>
    <n v="201344.00000000003"/>
  </r>
  <r>
    <x v="9"/>
    <x v="610"/>
    <x v="0"/>
    <x v="0"/>
    <n v="18225.599999999999"/>
    <n v="18367.95"/>
    <n v="17695"/>
    <d v="1899-12-30T15:00:00"/>
    <n v="142.35000000000218"/>
    <n v="530.59999999999854"/>
    <n v="14"/>
    <n v="7428.3999999999796"/>
    <n v="116"/>
    <n v="7312.3999999999796"/>
    <s v="Yes"/>
    <n v="7.81044245456952E-3"/>
    <n v="207312.39999999997"/>
  </r>
  <r>
    <x v="22"/>
    <x v="610"/>
    <x v="0"/>
    <x v="0"/>
    <n v="138.65"/>
    <n v="140.5"/>
    <n v="137.75"/>
    <d v="1899-12-30T15:00:00"/>
    <n v="1.8499999999999943"/>
    <n v="0.90000000000000568"/>
    <n v="1067"/>
    <n v="960.30000000000609"/>
    <n v="68"/>
    <n v="892.30000000000609"/>
    <s v="Yes"/>
    <n v="1.33429498737829E-2"/>
    <n v="200892.30000000002"/>
  </r>
  <r>
    <x v="13"/>
    <x v="610"/>
    <x v="0"/>
    <x v="0"/>
    <n v="1253.25"/>
    <n v="1265.5999999999999"/>
    <n v="1248.8"/>
    <d v="1899-12-30T15:00:00"/>
    <n v="12.349999999999909"/>
    <n v="4.4500000000000455"/>
    <n v="161"/>
    <n v="716.45000000000732"/>
    <n v="93"/>
    <n v="623.45000000000732"/>
    <s v="Yes"/>
    <n v="9.8543786155993705E-3"/>
    <n v="200623.45"/>
  </r>
  <r>
    <x v="7"/>
    <x v="610"/>
    <x v="0"/>
    <x v="0"/>
    <n v="653.15"/>
    <n v="658.75"/>
    <n v="647.45000000000005"/>
    <d v="1899-12-30T15:00:00"/>
    <n v="5.6000000000000227"/>
    <n v="5.6999999999999318"/>
    <n v="355"/>
    <n v="2023.4999999999759"/>
    <n v="107"/>
    <n v="1916.4999999999759"/>
    <s v="Yes"/>
    <n v="8.5738344943734595E-3"/>
    <n v="201916.49999999997"/>
  </r>
  <r>
    <x v="20"/>
    <x v="611"/>
    <x v="0"/>
    <x v="2"/>
    <n v="1399"/>
    <n v="1384.5"/>
    <n v="1402.05"/>
    <d v="1899-12-30T15:00:00"/>
    <n v="14.5"/>
    <n v="3.0499999999999545"/>
    <n v="137"/>
    <n v="417.84999999999377"/>
    <n v="89"/>
    <n v="328.84999999999377"/>
    <s v="Yes"/>
    <n v="1.03645461043603E-2"/>
    <n v="200328.85"/>
  </r>
  <r>
    <x v="3"/>
    <x v="611"/>
    <x v="13"/>
    <x v="3"/>
    <n v="725.6"/>
    <n v="731.7"/>
    <n v="727.9"/>
    <d v="1899-12-30T15:00:00"/>
    <n v="6.1000000000000227"/>
    <n v="-2.2999999999999545"/>
    <n v="326"/>
    <n v="-749.79999999998518"/>
    <n v="109"/>
    <n v="-858.79999999998518"/>
    <s v="No"/>
    <n v="8.4068357221610008E-3"/>
    <n v="199141.2"/>
  </r>
  <r>
    <x v="3"/>
    <x v="611"/>
    <x v="13"/>
    <x v="2"/>
    <n v="731.7"/>
    <n v="725.6"/>
    <n v="725.6"/>
    <d v="1899-12-30T12:30:00"/>
    <n v="6.1000000000000227"/>
    <n v="-6.1000000000000227"/>
    <n v="326"/>
    <n v="-1988.6000000000074"/>
    <n v="110"/>
    <n v="-2098.6000000000076"/>
    <s v="No"/>
    <n v="8.3367500341670394E-3"/>
    <n v="197901.4"/>
  </r>
  <r>
    <x v="18"/>
    <x v="611"/>
    <x v="0"/>
    <x v="2"/>
    <n v="2631"/>
    <n v="2608.85"/>
    <n v="2631.95"/>
    <d v="1899-12-30T15:00:00"/>
    <n v="22.150000000000091"/>
    <n v="0.9499999999998181"/>
    <n v="90"/>
    <n v="85.499999999983629"/>
    <n v="109"/>
    <n v="-23.500000000016371"/>
    <s v="No"/>
    <n v="8.4188521474724796E-3"/>
    <n v="199976.49999999997"/>
  </r>
  <r>
    <x v="23"/>
    <x v="611"/>
    <x v="0"/>
    <x v="2"/>
    <n v="879.4"/>
    <n v="872.2"/>
    <n v="894.5"/>
    <d v="1899-12-30T15:00:00"/>
    <n v="7.1999999999999318"/>
    <n v="15.100000000000023"/>
    <n v="276"/>
    <n v="4167.6000000000058"/>
    <n v="113"/>
    <n v="4054.6000000000058"/>
    <s v="Yes"/>
    <n v="8.1874005003410594E-3"/>
    <n v="204054.6"/>
  </r>
  <r>
    <x v="25"/>
    <x v="611"/>
    <x v="8"/>
    <x v="2"/>
    <n v="1020.2"/>
    <n v="1014.9"/>
    <n v="1021"/>
    <d v="1899-12-30T15:00:00"/>
    <n v="5.3000000000000682"/>
    <n v="0.79999999999995453"/>
    <n v="375"/>
    <n v="299.99999999998295"/>
    <n v="177"/>
    <n v="122.99999999998295"/>
    <s v="Yes"/>
    <n v="5.19505979219768E-3"/>
    <n v="200122.99999999997"/>
  </r>
  <r>
    <x v="12"/>
    <x v="611"/>
    <x v="0"/>
    <x v="2"/>
    <n v="131.6"/>
    <n v="128.19999999999999"/>
    <n v="131.1"/>
    <d v="1899-12-30T15:00:00"/>
    <n v="3.4000000000000057"/>
    <n v="-0.5"/>
    <n v="584"/>
    <n v="-292"/>
    <n v="36"/>
    <n v="-328"/>
    <s v="No"/>
    <n v="2.5835866261398201E-2"/>
    <n v="199672"/>
  </r>
  <r>
    <x v="39"/>
    <x v="611"/>
    <x v="4"/>
    <x v="3"/>
    <n v="203.55"/>
    <n v="206.85"/>
    <n v="204.7"/>
    <d v="1899-12-30T15:00:00"/>
    <n v="3.2999999999999829"/>
    <n v="-1.1499999999999773"/>
    <n v="601"/>
    <n v="-691.14999999998633"/>
    <n v="57"/>
    <n v="-748.14999999998633"/>
    <s v="No"/>
    <n v="1.62122328666175E-2"/>
    <n v="199251.85"/>
  </r>
  <r>
    <x v="39"/>
    <x v="611"/>
    <x v="4"/>
    <x v="2"/>
    <n v="206.85"/>
    <n v="203.55"/>
    <n v="203.55"/>
    <d v="1899-12-30T13:15:00"/>
    <n v="3.2999999999999829"/>
    <n v="-3.2999999999999829"/>
    <n v="601"/>
    <n v="-1983.2999999999897"/>
    <n v="57"/>
    <n v="-2040.2999999999897"/>
    <s v="No"/>
    <n v="1.5953589557650399E-2"/>
    <n v="197959.7"/>
  </r>
  <r>
    <x v="17"/>
    <x v="612"/>
    <x v="0"/>
    <x v="2"/>
    <n v="2449.4499999999998"/>
    <n v="2418"/>
    <n v="2467.35"/>
    <d v="1899-12-30T15:00:00"/>
    <n v="31.449999999999818"/>
    <n v="17.900000000000091"/>
    <n v="63"/>
    <n v="1127.7000000000057"/>
    <n v="72"/>
    <n v="1055.7000000000057"/>
    <s v="Yes"/>
    <n v="1.28396170568902E-2"/>
    <n v="201055.7"/>
  </r>
  <r>
    <x v="31"/>
    <x v="612"/>
    <x v="0"/>
    <x v="2"/>
    <n v="266.60000000000002"/>
    <n v="265.10000000000002"/>
    <n v="270.64999999999998"/>
    <d v="1899-12-30T15:00:00"/>
    <n v="1.5"/>
    <n v="4.0499999999999545"/>
    <n v="1313"/>
    <n v="5317.6499999999405"/>
    <n v="163"/>
    <n v="5154.6499999999405"/>
    <s v="Yes"/>
    <n v="5.6264066016504096E-3"/>
    <n v="205154.64999999994"/>
  </r>
  <r>
    <x v="20"/>
    <x v="613"/>
    <x v="0"/>
    <x v="0"/>
    <n v="1420.2"/>
    <n v="1435.65"/>
    <n v="1435.65"/>
    <d v="1899-12-30T13:30:00"/>
    <n v="15.450000000000045"/>
    <n v="-15.450000000000045"/>
    <n v="129"/>
    <n v="-1993.0500000000059"/>
    <n v="85"/>
    <n v="-2078.0500000000056"/>
    <s v="No"/>
    <n v="1.08787494719054E-2"/>
    <n v="197921.94999999998"/>
  </r>
  <r>
    <x v="20"/>
    <x v="613"/>
    <x v="11"/>
    <x v="1"/>
    <n v="1435.65"/>
    <n v="1420.2"/>
    <n v="1484.55"/>
    <d v="1899-12-30T15:00:00"/>
    <n v="15.450000000000045"/>
    <n v="48.899999999999864"/>
    <n v="129"/>
    <n v="6308.0999999999822"/>
    <n v="87"/>
    <n v="6221.0999999999822"/>
    <s v="Yes"/>
    <n v="1.0761675895935701E-2"/>
    <n v="206221.09999999998"/>
  </r>
  <r>
    <x v="0"/>
    <x v="614"/>
    <x v="10"/>
    <x v="3"/>
    <n v="2542.5500000000002"/>
    <n v="2556"/>
    <n v="2556"/>
    <d v="1899-12-30T13:45:00"/>
    <n v="13.449999999999818"/>
    <n v="-13.449999999999818"/>
    <n v="148"/>
    <n v="-1990.5999999999731"/>
    <n v="174"/>
    <n v="-2164.5999999999731"/>
    <s v="No"/>
    <n v="5.2899647991189198E-3"/>
    <n v="197835.40000000002"/>
  </r>
  <r>
    <x v="0"/>
    <x v="614"/>
    <x v="10"/>
    <x v="2"/>
    <n v="2556"/>
    <n v="2542.5500000000002"/>
    <n v="2542.5500000000002"/>
    <d v="1899-12-30T12:15:00"/>
    <n v="13.449999999999818"/>
    <n v="-13.449999999999818"/>
    <n v="148"/>
    <n v="-1990.5999999999731"/>
    <n v="174"/>
    <n v="-2164.5999999999731"/>
    <s v="No"/>
    <n v="5.2621283255085399E-3"/>
    <n v="197835.40000000002"/>
  </r>
  <r>
    <x v="35"/>
    <x v="614"/>
    <x v="0"/>
    <x v="0"/>
    <n v="445.1"/>
    <n v="448.75"/>
    <n v="439.65"/>
    <d v="1899-12-30T15:00:00"/>
    <n v="3.6499999999999773"/>
    <n v="5.4500000000000455"/>
    <n v="544"/>
    <n v="2964.8000000000247"/>
    <n v="111"/>
    <n v="2853.8000000000247"/>
    <s v="Yes"/>
    <n v="8.2004044035047796E-3"/>
    <n v="202853.80000000002"/>
  </r>
  <r>
    <x v="1"/>
    <x v="615"/>
    <x v="11"/>
    <x v="2"/>
    <n v="1737.45"/>
    <n v="1726.35"/>
    <n v="1726.35"/>
    <d v="1899-12-30T13:30:00"/>
    <n v="11.100000000000136"/>
    <n v="-11.100000000000136"/>
    <n v="179"/>
    <n v="-1986.9000000000244"/>
    <n v="143"/>
    <n v="-2129.9000000000242"/>
    <s v="No"/>
    <n v="6.3886730553397997E-3"/>
    <n v="197870.09999999998"/>
  </r>
  <r>
    <x v="1"/>
    <x v="615"/>
    <x v="11"/>
    <x v="3"/>
    <n v="1726.35"/>
    <n v="1737.45"/>
    <n v="1730.1"/>
    <d v="1899-12-30T15:00:00"/>
    <n v="11.100000000000136"/>
    <n v="-3.75"/>
    <n v="179"/>
    <n v="-671.25"/>
    <n v="143"/>
    <n v="-814.25"/>
    <s v="No"/>
    <n v="6.4297506299418597E-3"/>
    <n v="199185.75"/>
  </r>
  <r>
    <x v="4"/>
    <x v="615"/>
    <x v="3"/>
    <x v="2"/>
    <n v="412.25"/>
    <n v="409.7"/>
    <n v="416.15"/>
    <d v="1899-12-30T15:00:00"/>
    <n v="2.5500000000000114"/>
    <n v="3.8999999999999773"/>
    <n v="777"/>
    <n v="3030.2999999999824"/>
    <n v="149"/>
    <n v="2881.2999999999824"/>
    <s v="Yes"/>
    <n v="6.1855670103093102E-3"/>
    <n v="202881.3"/>
  </r>
  <r>
    <x v="5"/>
    <x v="615"/>
    <x v="0"/>
    <x v="0"/>
    <n v="785.1"/>
    <n v="790.1"/>
    <n v="786.2"/>
    <d v="1899-12-30T15:00:00"/>
    <n v="5"/>
    <n v="-1.1000000000000227"/>
    <n v="398"/>
    <n v="-437.80000000000905"/>
    <n v="144"/>
    <n v="-581.80000000000905"/>
    <s v="No"/>
    <n v="6.3686154629983404E-3"/>
    <n v="199418.19999999998"/>
  </r>
  <r>
    <x v="11"/>
    <x v="615"/>
    <x v="9"/>
    <x v="2"/>
    <n v="1379.7"/>
    <n v="1375"/>
    <n v="1375"/>
    <d v="1899-12-30T10:15:00"/>
    <n v="4.7000000000000455"/>
    <n v="-4.7000000000000455"/>
    <n v="423"/>
    <n v="-1988.1000000000192"/>
    <n v="269"/>
    <n v="-2257.1000000000195"/>
    <s v="No"/>
    <n v="3.4065376531130301E-3"/>
    <n v="197742.9"/>
  </r>
  <r>
    <x v="11"/>
    <x v="615"/>
    <x v="9"/>
    <x v="3"/>
    <n v="1375"/>
    <n v="1379.7"/>
    <n v="1379.7"/>
    <d v="1899-12-30T10:15:00"/>
    <n v="4.7000000000000455"/>
    <n v="-4.7000000000000455"/>
    <n v="423"/>
    <n v="-1988.1000000000192"/>
    <n v="269"/>
    <n v="-2257.1000000000195"/>
    <s v="No"/>
    <n v="3.4181818181818501E-3"/>
    <n v="197742.9"/>
  </r>
  <r>
    <x v="12"/>
    <x v="615"/>
    <x v="0"/>
    <x v="0"/>
    <n v="128.55000000000001"/>
    <n v="129.4"/>
    <n v="129.4"/>
    <d v="1899-12-30T11:30:00"/>
    <n v="0.84999999999999432"/>
    <n v="-0.84999999999999432"/>
    <n v="2290"/>
    <n v="-1946.499999999987"/>
    <n v="136"/>
    <n v="-2082.4999999999873"/>
    <s v="No"/>
    <n v="6.6122131466355002E-3"/>
    <n v="197917.5"/>
  </r>
  <r>
    <x v="12"/>
    <x v="615"/>
    <x v="8"/>
    <x v="1"/>
    <n v="129.4"/>
    <n v="128.55000000000001"/>
    <n v="128.55000000000001"/>
    <d v="1899-12-30T15:00:00"/>
    <n v="0.84999999999999432"/>
    <n v="-0.84999999999999432"/>
    <n v="2290"/>
    <n v="-1946.499999999987"/>
    <n v="136"/>
    <n v="-2082.4999999999873"/>
    <s v="No"/>
    <n v="6.5687789799072204E-3"/>
    <n v="197917.5"/>
  </r>
  <r>
    <x v="13"/>
    <x v="615"/>
    <x v="0"/>
    <x v="0"/>
    <n v="1220"/>
    <n v="1238.2"/>
    <n v="1213.05"/>
    <d v="1899-12-30T15:00:00"/>
    <n v="18.200000000000045"/>
    <n v="6.9500000000000455"/>
    <n v="109"/>
    <n v="757.55000000000496"/>
    <n v="61"/>
    <n v="696.55000000000496"/>
    <s v="Yes"/>
    <n v="1.4918032786885299E-2"/>
    <n v="200696.55000000002"/>
  </r>
  <r>
    <x v="10"/>
    <x v="615"/>
    <x v="4"/>
    <x v="2"/>
    <n v="4490"/>
    <n v="4440.95"/>
    <n v="4507.45"/>
    <d v="1899-12-30T15:00:00"/>
    <n v="49.050000000000182"/>
    <n v="17.449999999999818"/>
    <n v="40"/>
    <n v="697.99999999999272"/>
    <n v="83"/>
    <n v="614.99999999999272"/>
    <s v="Yes"/>
    <n v="1.09242761692651E-2"/>
    <n v="200615"/>
  </r>
  <r>
    <x v="0"/>
    <x v="616"/>
    <x v="13"/>
    <x v="1"/>
    <n v="2501"/>
    <n v="2477"/>
    <n v="2477"/>
    <d v="1899-12-30T13:45:00"/>
    <n v="24"/>
    <n v="-24"/>
    <n v="83"/>
    <n v="-1992"/>
    <n v="96"/>
    <n v="-2088"/>
    <s v="No"/>
    <n v="9.5961615353858404E-3"/>
    <n v="197912"/>
  </r>
  <r>
    <x v="0"/>
    <x v="616"/>
    <x v="0"/>
    <x v="0"/>
    <n v="2477"/>
    <n v="2501"/>
    <n v="2501"/>
    <d v="1899-12-30T12:30:00"/>
    <n v="24"/>
    <n v="-24"/>
    <n v="83"/>
    <n v="-1992"/>
    <n v="96"/>
    <n v="-2088"/>
    <s v="No"/>
    <n v="9.6891400888171192E-3"/>
    <n v="197912"/>
  </r>
  <r>
    <x v="32"/>
    <x v="616"/>
    <x v="9"/>
    <x v="2"/>
    <n v="440.85"/>
    <n v="437"/>
    <n v="437"/>
    <d v="1899-12-30T10:15:00"/>
    <n v="3.8500000000000227"/>
    <n v="-3.8500000000000227"/>
    <n v="516"/>
    <n v="-1986.6000000000117"/>
    <n v="105"/>
    <n v="-2091.6000000000117"/>
    <s v="No"/>
    <n v="8.7331291822615904E-3"/>
    <n v="197908.4"/>
  </r>
  <r>
    <x v="32"/>
    <x v="616"/>
    <x v="9"/>
    <x v="3"/>
    <n v="437"/>
    <n v="440.85"/>
    <n v="409.75"/>
    <d v="1899-12-30T15:00:00"/>
    <n v="3.8500000000000227"/>
    <n v="27.25"/>
    <n v="516"/>
    <n v="14061"/>
    <n v="101"/>
    <n v="13960"/>
    <s v="Yes"/>
    <n v="8.8100686498856409E-3"/>
    <n v="213960"/>
  </r>
  <r>
    <x v="20"/>
    <x v="617"/>
    <x v="8"/>
    <x v="2"/>
    <n v="1513.95"/>
    <n v="1501.7"/>
    <n v="1522.4"/>
    <d v="1899-12-30T15:00:00"/>
    <n v="12.25"/>
    <n v="8.4500000000000455"/>
    <n v="162"/>
    <n v="1368.9000000000074"/>
    <n v="114"/>
    <n v="1254.9000000000074"/>
    <s v="Yes"/>
    <n v="8.0914164932791698E-3"/>
    <n v="201254.9"/>
  </r>
  <r>
    <x v="18"/>
    <x v="617"/>
    <x v="7"/>
    <x v="2"/>
    <n v="2575"/>
    <n v="2554.4"/>
    <n v="2573.9499999999998"/>
    <d v="1899-12-30T15:00:00"/>
    <n v="20.599999999999909"/>
    <n v="-1.0500000000001819"/>
    <n v="96"/>
    <n v="-100.80000000001746"/>
    <n v="114"/>
    <n v="-214.80000000001746"/>
    <s v="No"/>
    <n v="7.9999999999999603E-3"/>
    <n v="199785.19999999998"/>
  </r>
  <r>
    <x v="39"/>
    <x v="617"/>
    <x v="9"/>
    <x v="2"/>
    <n v="210.5"/>
    <n v="208.5"/>
    <n v="210.2"/>
    <d v="1899-12-30T15:00:00"/>
    <n v="2"/>
    <n v="-0.30000000000001137"/>
    <n v="988"/>
    <n v="-296.40000000001123"/>
    <n v="96"/>
    <n v="-392.40000000001123"/>
    <s v="No"/>
    <n v="9.5011876484560592E-3"/>
    <n v="199607.59999999998"/>
  </r>
  <r>
    <x v="29"/>
    <x v="618"/>
    <x v="6"/>
    <x v="2"/>
    <n v="337.75"/>
    <n v="335.85"/>
    <n v="335.85"/>
    <d v="1899-12-30T10:30:00"/>
    <n v="1.8999999999999773"/>
    <n v="-1.8999999999999773"/>
    <n v="1040"/>
    <n v="-1975.9999999999764"/>
    <n v="162"/>
    <n v="-2137.9999999999764"/>
    <s v="No"/>
    <n v="5.6254626202812104E-3"/>
    <n v="197862.00000000003"/>
  </r>
  <r>
    <x v="29"/>
    <x v="618"/>
    <x v="6"/>
    <x v="3"/>
    <n v="335.85"/>
    <n v="337.75"/>
    <n v="337.75"/>
    <d v="1899-12-30T10:30:00"/>
    <n v="1.8999999999999773"/>
    <n v="-1.8999999999999773"/>
    <n v="1040"/>
    <n v="-1975.9999999999764"/>
    <n v="162"/>
    <n v="-2137.9999999999764"/>
    <s v="No"/>
    <n v="5.6572874795294799E-3"/>
    <n v="197862.00000000003"/>
  </r>
  <r>
    <x v="17"/>
    <x v="618"/>
    <x v="0"/>
    <x v="2"/>
    <n v="2357"/>
    <n v="2330.35"/>
    <n v="2379.85"/>
    <d v="1899-12-30T15:00:00"/>
    <n v="26.650000000000091"/>
    <n v="22.849999999999909"/>
    <n v="74"/>
    <n v="1690.8999999999933"/>
    <n v="81"/>
    <n v="1609.8999999999933"/>
    <s v="Yes"/>
    <n v="1.13067458633857E-2"/>
    <n v="201609.9"/>
  </r>
  <r>
    <x v="1"/>
    <x v="618"/>
    <x v="0"/>
    <x v="2"/>
    <n v="1728"/>
    <n v="1717.7"/>
    <n v="1732"/>
    <d v="1899-12-30T15:00:00"/>
    <n v="10.299999999999955"/>
    <n v="4"/>
    <n v="193"/>
    <n v="772"/>
    <n v="154"/>
    <n v="618"/>
    <s v="Yes"/>
    <n v="5.9606481481481203E-3"/>
    <n v="200618"/>
  </r>
  <r>
    <x v="32"/>
    <x v="618"/>
    <x v="13"/>
    <x v="1"/>
    <n v="425"/>
    <n v="420.9"/>
    <n v="420.9"/>
    <d v="1899-12-30T13:45:00"/>
    <n v="4.1000000000000227"/>
    <n v="-4.1000000000000227"/>
    <n v="485"/>
    <n v="-1988.5000000000109"/>
    <n v="95"/>
    <n v="-2083.5000000000109"/>
    <s v="No"/>
    <n v="9.6470588235294599E-3"/>
    <n v="197916.5"/>
  </r>
  <r>
    <x v="32"/>
    <x v="618"/>
    <x v="0"/>
    <x v="0"/>
    <n v="420.9"/>
    <n v="425"/>
    <n v="425"/>
    <d v="1899-12-30T12:30:00"/>
    <n v="4.1000000000000227"/>
    <n v="-4.1000000000000227"/>
    <n v="485"/>
    <n v="-1988.5000000000109"/>
    <n v="95"/>
    <n v="-2083.5000000000109"/>
    <s v="No"/>
    <n v="9.7410311237824294E-3"/>
    <n v="197916.5"/>
  </r>
  <r>
    <x v="8"/>
    <x v="619"/>
    <x v="5"/>
    <x v="2"/>
    <n v="517.4"/>
    <n v="512.1"/>
    <n v="516"/>
    <d v="1899-12-30T15:00:00"/>
    <n v="5.2999999999999545"/>
    <n v="-1.3999999999999773"/>
    <n v="375"/>
    <n v="-524.99999999999147"/>
    <n v="90"/>
    <n v="-614.99999999999147"/>
    <s v="No"/>
    <n v="1.0243525318902101E-2"/>
    <n v="199385"/>
  </r>
  <r>
    <x v="28"/>
    <x v="619"/>
    <x v="14"/>
    <x v="2"/>
    <n v="225.45"/>
    <n v="222.85"/>
    <n v="224.75"/>
    <d v="1899-12-30T15:00:00"/>
    <n v="2.5999999999999943"/>
    <n v="-0.69999999999998863"/>
    <n v="762"/>
    <n v="-533.39999999999134"/>
    <n v="79"/>
    <n v="-612.39999999999134"/>
    <s v="No"/>
    <n v="1.15324905744067E-2"/>
    <n v="199387.6"/>
  </r>
  <r>
    <x v="25"/>
    <x v="620"/>
    <x v="9"/>
    <x v="1"/>
    <n v="1003.2"/>
    <n v="998.85"/>
    <n v="998.85"/>
    <d v="1899-12-30T10:15:00"/>
    <n v="4.3500000000000227"/>
    <n v="-4.3500000000000227"/>
    <n v="457"/>
    <n v="-1987.9500000000103"/>
    <n v="211"/>
    <n v="-2198.9500000000103"/>
    <s v="No"/>
    <n v="4.3361244019139E-3"/>
    <n v="197801.05"/>
  </r>
  <r>
    <x v="25"/>
    <x v="620"/>
    <x v="0"/>
    <x v="0"/>
    <n v="998.85"/>
    <n v="1003.2"/>
    <n v="1003.2"/>
    <d v="1899-12-30T10:15:00"/>
    <n v="4.3500000000000227"/>
    <n v="-4.3500000000000227"/>
    <n v="457"/>
    <n v="-1987.9500000000103"/>
    <n v="211"/>
    <n v="-2198.9500000000103"/>
    <s v="No"/>
    <n v="4.3550082594984501E-3"/>
    <n v="197801.05"/>
  </r>
  <r>
    <x v="15"/>
    <x v="620"/>
    <x v="3"/>
    <x v="1"/>
    <n v="633.4"/>
    <n v="627.54999999999995"/>
    <n v="647.95000000000005"/>
    <d v="1899-12-30T15:00:00"/>
    <n v="5.8500000000000227"/>
    <n v="14.550000000000068"/>
    <n v="340"/>
    <n v="4947.0000000000236"/>
    <n v="101"/>
    <n v="4846.0000000000236"/>
    <s v="Yes"/>
    <n v="9.2358699084307307E-3"/>
    <n v="204846.00000000003"/>
  </r>
  <r>
    <x v="15"/>
    <x v="620"/>
    <x v="0"/>
    <x v="0"/>
    <n v="627.54999999999995"/>
    <n v="633.4"/>
    <n v="633.4"/>
    <d v="1899-12-30T10:45:00"/>
    <n v="5.8500000000000227"/>
    <n v="-5.8500000000000227"/>
    <n v="340"/>
    <n v="-1989.0000000000077"/>
    <n v="99"/>
    <n v="-2088.0000000000077"/>
    <s v="No"/>
    <n v="9.3219663771811397E-3"/>
    <n v="197912"/>
  </r>
  <r>
    <x v="3"/>
    <x v="621"/>
    <x v="13"/>
    <x v="3"/>
    <n v="668.8"/>
    <n v="673"/>
    <n v="673"/>
    <d v="1899-12-30T13:45:00"/>
    <n v="4.2000000000000455"/>
    <n v="-4.2000000000000455"/>
    <n v="473"/>
    <n v="-1986.6000000000215"/>
    <n v="146"/>
    <n v="-2132.6000000000213"/>
    <s v="No"/>
    <n v="6.2799043062201597E-3"/>
    <n v="197867.39999999997"/>
  </r>
  <r>
    <x v="3"/>
    <x v="621"/>
    <x v="13"/>
    <x v="2"/>
    <n v="673"/>
    <n v="668.8"/>
    <n v="668.8"/>
    <d v="1899-12-30T12:30:00"/>
    <n v="4.2000000000000455"/>
    <n v="-4.2000000000000455"/>
    <n v="473"/>
    <n v="-1986.6000000000215"/>
    <n v="146"/>
    <n v="-2132.6000000000213"/>
    <s v="No"/>
    <n v="6.2407132243685699E-3"/>
    <n v="197867.39999999997"/>
  </r>
  <r>
    <x v="15"/>
    <x v="621"/>
    <x v="3"/>
    <x v="2"/>
    <n v="659.4"/>
    <n v="656"/>
    <n v="669.6"/>
    <d v="1899-12-30T15:00:00"/>
    <n v="3.3999999999999773"/>
    <n v="10.200000000000045"/>
    <n v="584"/>
    <n v="5956.8000000000266"/>
    <n v="179"/>
    <n v="5777.8000000000266"/>
    <s v="Yes"/>
    <n v="5.1562026084318703E-3"/>
    <n v="205777.80000000002"/>
  </r>
  <r>
    <x v="25"/>
    <x v="622"/>
    <x v="12"/>
    <x v="2"/>
    <n v="1032.5"/>
    <n v="1025.95"/>
    <n v="1025.95"/>
    <d v="1899-12-30T14:15:00"/>
    <n v="6.5499999999999545"/>
    <n v="-6.5499999999999545"/>
    <n v="304"/>
    <n v="-1991.1999999999862"/>
    <n v="144"/>
    <n v="-2135.1999999999862"/>
    <s v="No"/>
    <n v="6.3438256658595203E-3"/>
    <n v="197864.80000000002"/>
  </r>
  <r>
    <x v="25"/>
    <x v="622"/>
    <x v="12"/>
    <x v="3"/>
    <n v="1025.95"/>
    <n v="1032.5"/>
    <n v="1032.5"/>
    <d v="1899-12-30T14:15:00"/>
    <n v="6.5499999999999545"/>
    <n v="-6.5499999999999545"/>
    <n v="304"/>
    <n v="-1991.1999999999862"/>
    <n v="144"/>
    <n v="-2135.1999999999862"/>
    <s v="No"/>
    <n v="6.3843267215750801E-3"/>
    <n v="197864.80000000002"/>
  </r>
  <r>
    <x v="4"/>
    <x v="622"/>
    <x v="6"/>
    <x v="2"/>
    <n v="412.95"/>
    <n v="410.95"/>
    <n v="410.95"/>
    <d v="1899-12-30T10:30:00"/>
    <n v="2"/>
    <n v="-2"/>
    <n v="988"/>
    <n v="-1976"/>
    <n v="188"/>
    <n v="-2164"/>
    <s v="No"/>
    <n v="4.8432013560963799E-3"/>
    <n v="197836"/>
  </r>
  <r>
    <x v="4"/>
    <x v="622"/>
    <x v="6"/>
    <x v="3"/>
    <n v="410.95"/>
    <n v="412.95"/>
    <n v="412.95"/>
    <d v="1899-12-30T11:45:00"/>
    <n v="2"/>
    <n v="-2"/>
    <n v="988"/>
    <n v="-1976"/>
    <n v="188"/>
    <n v="-2164"/>
    <s v="No"/>
    <n v="4.8667721133957903E-3"/>
    <n v="197836"/>
  </r>
  <r>
    <x v="1"/>
    <x v="623"/>
    <x v="0"/>
    <x v="2"/>
    <n v="1794.7"/>
    <n v="1784.8"/>
    <n v="1802.05"/>
    <d v="1899-12-30T15:00:00"/>
    <n v="9.9000000000000909"/>
    <n v="7.3499999999999091"/>
    <n v="201"/>
    <n v="1477.3499999999817"/>
    <n v="167"/>
    <n v="1310.3499999999817"/>
    <s v="Yes"/>
    <n v="5.5162422689029296E-3"/>
    <n v="201310.34999999998"/>
  </r>
  <r>
    <x v="10"/>
    <x v="623"/>
    <x v="5"/>
    <x v="3"/>
    <n v="4375.8999999999996"/>
    <n v="4399"/>
    <n v="4228"/>
    <d v="1899-12-30T15:00:00"/>
    <n v="23.100000000000364"/>
    <n v="147.89999999999964"/>
    <n v="86"/>
    <n v="12719.399999999969"/>
    <n v="171"/>
    <n v="12548.399999999969"/>
    <s v="Yes"/>
    <n v="5.2789140519665396E-3"/>
    <n v="212548.39999999997"/>
  </r>
  <r>
    <x v="10"/>
    <x v="623"/>
    <x v="5"/>
    <x v="2"/>
    <n v="4399"/>
    <n v="4375.8999999999996"/>
    <n v="4375.8999999999996"/>
    <d v="1899-12-30T11:00:00"/>
    <n v="23.100000000000364"/>
    <n v="-23.100000000000364"/>
    <n v="86"/>
    <n v="-1986.6000000000313"/>
    <n v="174"/>
    <n v="-2160.6000000000313"/>
    <s v="No"/>
    <n v="5.2511934530575996E-3"/>
    <n v="197839.39999999997"/>
  </r>
  <r>
    <x v="7"/>
    <x v="623"/>
    <x v="13"/>
    <x v="0"/>
    <n v="524.20000000000005"/>
    <n v="529"/>
    <n v="529"/>
    <d v="1899-12-30T14:45:00"/>
    <n v="4.7999999999999545"/>
    <n v="-4.7999999999999545"/>
    <n v="414"/>
    <n v="-1987.1999999999812"/>
    <n v="101"/>
    <n v="-2088.1999999999812"/>
    <s v="No"/>
    <n v="9.1568103777183406E-3"/>
    <n v="197911.80000000002"/>
  </r>
  <r>
    <x v="1"/>
    <x v="624"/>
    <x v="0"/>
    <x v="2"/>
    <n v="1813.5"/>
    <n v="1806.25"/>
    <n v="1839.25"/>
    <d v="1899-12-30T15:00:00"/>
    <n v="7.25"/>
    <n v="25.75"/>
    <n v="274"/>
    <n v="7055.5"/>
    <n v="231"/>
    <n v="6824.5"/>
    <s v="Yes"/>
    <n v="3.9977943203749703E-3"/>
    <n v="206824.5"/>
  </r>
  <r>
    <x v="2"/>
    <x v="624"/>
    <x v="0"/>
    <x v="0"/>
    <n v="1410"/>
    <n v="1422"/>
    <n v="1422"/>
    <d v="1899-12-30T10:15:00"/>
    <n v="12"/>
    <n v="-12"/>
    <n v="166"/>
    <n v="-1992"/>
    <n v="109"/>
    <n v="-2101"/>
    <s v="No"/>
    <n v="8.5106382978723406E-3"/>
    <n v="197899"/>
  </r>
  <r>
    <x v="2"/>
    <x v="624"/>
    <x v="9"/>
    <x v="1"/>
    <n v="1422"/>
    <n v="1410"/>
    <n v="1410"/>
    <d v="1899-12-30T10:15:00"/>
    <n v="12"/>
    <n v="-12"/>
    <n v="166"/>
    <n v="-1992"/>
    <n v="109"/>
    <n v="-2101"/>
    <s v="No"/>
    <n v="8.4388185654008397E-3"/>
    <n v="197899"/>
  </r>
  <r>
    <x v="15"/>
    <x v="624"/>
    <x v="12"/>
    <x v="2"/>
    <n v="680.6"/>
    <n v="675"/>
    <n v="675"/>
    <d v="1899-12-30T14:15:00"/>
    <n v="5.6000000000000227"/>
    <n v="-5.6000000000000227"/>
    <n v="355"/>
    <n v="-1988.0000000000082"/>
    <n v="111"/>
    <n v="-2099.0000000000082"/>
    <s v="No"/>
    <n v="8.2280340875698198E-3"/>
    <n v="197901"/>
  </r>
  <r>
    <x v="15"/>
    <x v="624"/>
    <x v="12"/>
    <x v="3"/>
    <n v="675"/>
    <n v="680.6"/>
    <n v="662.7"/>
    <d v="1899-12-30T15:00:00"/>
    <n v="5.6000000000000227"/>
    <n v="12.299999999999955"/>
    <n v="355"/>
    <n v="4366.4999999999836"/>
    <n v="110"/>
    <n v="4256.4999999999836"/>
    <s v="Yes"/>
    <n v="8.2962962962963294E-3"/>
    <n v="204256.49999999997"/>
  </r>
  <r>
    <x v="3"/>
    <x v="625"/>
    <x v="16"/>
    <x v="3"/>
    <n v="660.85"/>
    <n v="664"/>
    <n v="649.29999999999995"/>
    <d v="1899-12-30T15:00:00"/>
    <n v="3.1499999999999773"/>
    <n v="11.550000000000068"/>
    <n v="630"/>
    <n v="7276.5000000000427"/>
    <n v="190"/>
    <n v="7086.5000000000427"/>
    <s v="Yes"/>
    <n v="4.7665884845274698E-3"/>
    <n v="207086.50000000003"/>
  </r>
  <r>
    <x v="3"/>
    <x v="625"/>
    <x v="16"/>
    <x v="2"/>
    <n v="664"/>
    <n v="660.85"/>
    <n v="660.85"/>
    <d v="1899-12-30T12:45:00"/>
    <n v="3.1499999999999773"/>
    <n v="-3.1499999999999773"/>
    <n v="630"/>
    <n v="-1984.4999999999857"/>
    <n v="192"/>
    <n v="-2176.4999999999854"/>
    <s v="No"/>
    <n v="4.7439759036144204E-3"/>
    <n v="197823.5"/>
  </r>
  <r>
    <x v="0"/>
    <x v="625"/>
    <x v="12"/>
    <x v="3"/>
    <n v="2690.45"/>
    <n v="2713.85"/>
    <n v="2679.75"/>
    <d v="1899-12-30T15:00:00"/>
    <n v="23.400000000000091"/>
    <n v="10.699999999999818"/>
    <n v="85"/>
    <n v="909.49999999998454"/>
    <n v="105"/>
    <n v="804.49999999998454"/>
    <s v="Yes"/>
    <n v="8.6974297979892194E-3"/>
    <n v="200804.49999999997"/>
  </r>
  <r>
    <x v="0"/>
    <x v="625"/>
    <x v="12"/>
    <x v="2"/>
    <n v="2713.85"/>
    <n v="2690.45"/>
    <n v="2690.45"/>
    <d v="1899-12-30T14:15:00"/>
    <n v="23.400000000000091"/>
    <n v="-23.400000000000091"/>
    <n v="85"/>
    <n v="-1989.0000000000077"/>
    <n v="106"/>
    <n v="-2095.0000000000077"/>
    <s v="No"/>
    <n v="8.6224367595851194E-3"/>
    <n v="197905"/>
  </r>
  <r>
    <x v="31"/>
    <x v="625"/>
    <x v="0"/>
    <x v="0"/>
    <n v="249.25"/>
    <n v="250.45"/>
    <n v="246.6"/>
    <d v="1899-12-30T15:00:00"/>
    <n v="1.1999999999999886"/>
    <n v="2.6500000000000057"/>
    <n v="1635"/>
    <n v="4332.7500000000091"/>
    <n v="187"/>
    <n v="4145.7500000000091"/>
    <s v="Yes"/>
    <n v="4.8144433299899198E-3"/>
    <n v="204145.75"/>
  </r>
  <r>
    <x v="29"/>
    <x v="626"/>
    <x v="5"/>
    <x v="2"/>
    <n v="358.6"/>
    <n v="353.65"/>
    <n v="361.6"/>
    <d v="1899-12-30T15:00:00"/>
    <n v="4.9500000000000455"/>
    <n v="3"/>
    <n v="402"/>
    <n v="1206"/>
    <n v="67"/>
    <n v="1139"/>
    <s v="Yes"/>
    <n v="1.38036809815952E-2"/>
    <n v="201139"/>
  </r>
  <r>
    <x v="23"/>
    <x v="626"/>
    <x v="9"/>
    <x v="2"/>
    <n v="722.75"/>
    <n v="716.6"/>
    <n v="735.25"/>
    <d v="1899-12-30T15:00:00"/>
    <n v="6.1499999999999773"/>
    <n v="12.5"/>
    <n v="323"/>
    <n v="4037.5"/>
    <n v="109"/>
    <n v="3928.5"/>
    <s v="Yes"/>
    <n v="8.50916637841574E-3"/>
    <n v="203928.5"/>
  </r>
  <r>
    <x v="19"/>
    <x v="626"/>
    <x v="8"/>
    <x v="3"/>
    <n v="2125.25"/>
    <n v="2132.5"/>
    <n v="2132.5"/>
    <d v="1899-12-30T11:30:00"/>
    <n v="7.25"/>
    <n v="-7.25"/>
    <n v="274"/>
    <n v="-1986.5"/>
    <n v="269"/>
    <n v="-2255.5"/>
    <s v="No"/>
    <n v="3.41136336901541E-3"/>
    <n v="197744.5"/>
  </r>
  <r>
    <x v="19"/>
    <x v="626"/>
    <x v="8"/>
    <x v="2"/>
    <n v="2132.5"/>
    <n v="2125.25"/>
    <n v="2125.25"/>
    <d v="1899-12-30T11:30:00"/>
    <n v="7.25"/>
    <n v="-7.25"/>
    <n v="274"/>
    <n v="-1986.5"/>
    <n v="269"/>
    <n v="-2255.5"/>
    <s v="No"/>
    <n v="3.3997655334114898E-3"/>
    <n v="197744.5"/>
  </r>
  <r>
    <x v="4"/>
    <x v="626"/>
    <x v="0"/>
    <x v="2"/>
    <n v="416.45"/>
    <n v="413.5"/>
    <n v="417.55"/>
    <d v="1899-12-30T15:00:00"/>
    <n v="2.9499999999999886"/>
    <n v="1.1000000000000227"/>
    <n v="672"/>
    <n v="739.20000000001528"/>
    <n v="129"/>
    <n v="610.20000000001528"/>
    <s v="Yes"/>
    <n v="7.0836835154280001E-3"/>
    <n v="200610.2"/>
  </r>
  <r>
    <x v="15"/>
    <x v="626"/>
    <x v="9"/>
    <x v="2"/>
    <n v="647.65"/>
    <n v="642.79999999999995"/>
    <n v="657.9"/>
    <d v="1899-12-30T15:00:00"/>
    <n v="4.8500000000000227"/>
    <n v="10.25"/>
    <n v="410"/>
    <n v="4202.5"/>
    <n v="124"/>
    <n v="4078.5"/>
    <s v="Yes"/>
    <n v="7.4886126766000498E-3"/>
    <n v="204078.5"/>
  </r>
  <r>
    <x v="3"/>
    <x v="627"/>
    <x v="0"/>
    <x v="2"/>
    <n v="667.5"/>
    <n v="662.1"/>
    <n v="675.45"/>
    <d v="1899-12-30T15:00:00"/>
    <n v="5.3999999999999773"/>
    <n v="7.9500000000000455"/>
    <n v="368"/>
    <n v="2925.6000000000167"/>
    <n v="114"/>
    <n v="2811.6000000000167"/>
    <s v="Yes"/>
    <n v="8.0898876404494006E-3"/>
    <n v="202811.6"/>
  </r>
  <r>
    <x v="0"/>
    <x v="627"/>
    <x v="0"/>
    <x v="2"/>
    <n v="2717"/>
    <n v="2692.55"/>
    <n v="2750.65"/>
    <d v="1899-12-30T15:00:00"/>
    <n v="24.449999999999818"/>
    <n v="33.650000000000091"/>
    <n v="81"/>
    <n v="2725.6500000000074"/>
    <n v="102"/>
    <n v="2623.6500000000074"/>
    <s v="Yes"/>
    <n v="8.9988958410010395E-3"/>
    <n v="202623.65"/>
  </r>
  <r>
    <x v="7"/>
    <x v="627"/>
    <x v="6"/>
    <x v="2"/>
    <n v="543.5"/>
    <n v="532"/>
    <n v="548.25"/>
    <d v="1899-12-30T15:00:00"/>
    <n v="11.5"/>
    <n v="4.75"/>
    <n v="173"/>
    <n v="821.75"/>
    <n v="44"/>
    <n v="777.75"/>
    <s v="Yes"/>
    <n v="2.1159153633854601E-2"/>
    <n v="200777.75"/>
  </r>
  <r>
    <x v="7"/>
    <x v="628"/>
    <x v="16"/>
    <x v="1"/>
    <n v="547.79999999999995"/>
    <n v="543.65"/>
    <n v="543.65"/>
    <d v="1899-12-30T13:15:00"/>
    <n v="4.1499999999999773"/>
    <n v="-4.1499999999999773"/>
    <n v="479"/>
    <n v="-1987.849999999989"/>
    <n v="121"/>
    <n v="-2108.849999999989"/>
    <s v="No"/>
    <n v="7.5757575757575404E-3"/>
    <n v="197891.15000000002"/>
  </r>
  <r>
    <x v="7"/>
    <x v="628"/>
    <x v="6"/>
    <x v="0"/>
    <n v="543.65"/>
    <n v="547.79999999999995"/>
    <n v="547.79999999999995"/>
    <d v="1899-12-30T12:45:00"/>
    <n v="4.1499999999999773"/>
    <n v="-4.1499999999999773"/>
    <n v="479"/>
    <n v="-1987.849999999989"/>
    <n v="121"/>
    <n v="-2108.849999999989"/>
    <s v="No"/>
    <n v="7.6335877862595001E-3"/>
    <n v="197891.15000000002"/>
  </r>
  <r>
    <x v="34"/>
    <x v="629"/>
    <x v="0"/>
    <x v="0"/>
    <n v="178.7"/>
    <n v="180.15"/>
    <n v="179.4"/>
    <d v="1899-12-30T15:00:00"/>
    <n v="1.4500000000000171"/>
    <n v="-0.70000000000001705"/>
    <n v="1357"/>
    <n v="-949.90000000002317"/>
    <n v="112"/>
    <n v="-1061.9000000000233"/>
    <s v="No"/>
    <n v="8.1141578063794999E-3"/>
    <n v="198938.09999999998"/>
  </r>
  <r>
    <x v="4"/>
    <x v="629"/>
    <x v="0"/>
    <x v="0"/>
    <n v="418.65"/>
    <n v="421.65"/>
    <n v="417.35"/>
    <d v="1899-12-30T15:00:00"/>
    <n v="3"/>
    <n v="1.2999999999999545"/>
    <n v="661"/>
    <n v="859.29999999996994"/>
    <n v="128"/>
    <n v="731.29999999996994"/>
    <s v="Yes"/>
    <n v="7.1658903618774597E-3"/>
    <n v="200731.29999999996"/>
  </r>
  <r>
    <x v="31"/>
    <x v="629"/>
    <x v="0"/>
    <x v="0"/>
    <n v="247.8"/>
    <n v="249.7"/>
    <n v="246.6"/>
    <d v="1899-12-30T15:00:00"/>
    <n v="1.8999999999999773"/>
    <n v="1.2000000000000171"/>
    <n v="1040"/>
    <n v="1248.0000000000177"/>
    <n v="119"/>
    <n v="1129.0000000000177"/>
    <s v="Yes"/>
    <n v="7.6674737691685901E-3"/>
    <n v="201129.00000000003"/>
  </r>
  <r>
    <x v="35"/>
    <x v="629"/>
    <x v="10"/>
    <x v="0"/>
    <n v="355.5"/>
    <n v="359.05"/>
    <n v="359.05"/>
    <d v="1899-12-30T15:15:00"/>
    <n v="3.5500000000000114"/>
    <n v="-3.5500000000000114"/>
    <n v="559"/>
    <n v="-1984.4500000000064"/>
    <n v="92"/>
    <n v="-2076.4500000000062"/>
    <s v="No"/>
    <n v="9.9859353023910302E-3"/>
    <n v="197923.55"/>
  </r>
  <r>
    <x v="14"/>
    <x v="630"/>
    <x v="9"/>
    <x v="2"/>
    <n v="1095.7"/>
    <n v="1090.6500000000001"/>
    <n v="1090.6500000000001"/>
    <d v="1899-12-30T10:15:00"/>
    <n v="5.0499999999999545"/>
    <n v="-5.0499999999999545"/>
    <n v="394"/>
    <n v="-1989.6999999999821"/>
    <n v="199"/>
    <n v="-2188.6999999999821"/>
    <s v="No"/>
    <n v="4.6089258008578599E-3"/>
    <n v="197811.30000000002"/>
  </r>
  <r>
    <x v="14"/>
    <x v="630"/>
    <x v="9"/>
    <x v="3"/>
    <n v="1090.6500000000001"/>
    <n v="1095.7"/>
    <n v="1064.8499999999999"/>
    <d v="1899-12-30T15:00:00"/>
    <n v="5.0499999999999545"/>
    <n v="25.800000000000182"/>
    <n v="394"/>
    <n v="10165.200000000072"/>
    <n v="196"/>
    <n v="9969.2000000000717"/>
    <s v="Yes"/>
    <n v="4.6302663549259203E-3"/>
    <n v="209969.20000000007"/>
  </r>
  <r>
    <x v="10"/>
    <x v="630"/>
    <x v="9"/>
    <x v="2"/>
    <n v="4069"/>
    <n v="4035"/>
    <n v="4035"/>
    <d v="1899-12-30T10:15:00"/>
    <n v="34"/>
    <n v="-34"/>
    <n v="58"/>
    <n v="-1972"/>
    <n v="109"/>
    <n v="-2081"/>
    <s v="No"/>
    <n v="8.3558613910051597E-3"/>
    <n v="197919"/>
  </r>
  <r>
    <x v="10"/>
    <x v="630"/>
    <x v="9"/>
    <x v="3"/>
    <n v="4035"/>
    <n v="4069"/>
    <n v="3928.85"/>
    <d v="1899-12-30T15:00:00"/>
    <n v="34"/>
    <n v="106.15000000000009"/>
    <n v="58"/>
    <n v="6156.7000000000053"/>
    <n v="107"/>
    <n v="6049.7000000000053"/>
    <s v="Yes"/>
    <n v="8.4262701363073105E-3"/>
    <n v="206049.7"/>
  </r>
  <r>
    <x v="29"/>
    <x v="631"/>
    <x v="15"/>
    <x v="2"/>
    <n v="356.3"/>
    <n v="353.7"/>
    <n v="353.7"/>
    <d v="1899-12-30T13:00:00"/>
    <n v="2.6000000000000227"/>
    <n v="-2.6000000000000227"/>
    <n v="762"/>
    <n v="-1981.2000000000173"/>
    <n v="125"/>
    <n v="-2106.2000000000171"/>
    <s v="No"/>
    <n v="7.2972214426046096E-3"/>
    <n v="197893.8"/>
  </r>
  <r>
    <x v="29"/>
    <x v="631"/>
    <x v="15"/>
    <x v="3"/>
    <n v="353.7"/>
    <n v="356.3"/>
    <n v="356.3"/>
    <d v="1899-12-30T14:00:00"/>
    <n v="2.6000000000000227"/>
    <n v="-2.6000000000000227"/>
    <n v="762"/>
    <n v="-1981.2000000000173"/>
    <n v="125"/>
    <n v="-2106.2000000000171"/>
    <s v="No"/>
    <n v="7.3508623126944403E-3"/>
    <n v="197893.8"/>
  </r>
  <r>
    <x v="19"/>
    <x v="631"/>
    <x v="0"/>
    <x v="0"/>
    <n v="2051"/>
    <n v="2061.1999999999998"/>
    <n v="2014.9"/>
    <d v="1899-12-30T15:00:00"/>
    <n v="10.199999999999818"/>
    <n v="36.099999999999909"/>
    <n v="195"/>
    <n v="7039.4999999999818"/>
    <n v="183"/>
    <n v="6856.4999999999818"/>
    <s v="Yes"/>
    <n v="4.97318381277417E-3"/>
    <n v="206856.49999999997"/>
  </r>
  <r>
    <x v="3"/>
    <x v="632"/>
    <x v="0"/>
    <x v="2"/>
    <n v="660.8"/>
    <n v="654.5"/>
    <n v="663.35"/>
    <d v="1899-12-30T15:00:00"/>
    <n v="6.2999999999999545"/>
    <n v="2.5500000000000682"/>
    <n v="316"/>
    <n v="805.80000000002156"/>
    <n v="97"/>
    <n v="708.80000000002156"/>
    <s v="Yes"/>
    <n v="9.5338983050846805E-3"/>
    <n v="200708.80000000002"/>
  </r>
  <r>
    <x v="35"/>
    <x v="632"/>
    <x v="0"/>
    <x v="2"/>
    <n v="336.9"/>
    <n v="333.85"/>
    <n v="346.55"/>
    <d v="1899-12-30T15:00:00"/>
    <n v="3.0499999999999545"/>
    <n v="9.6500000000000341"/>
    <n v="650"/>
    <n v="6272.5000000000218"/>
    <n v="103"/>
    <n v="6169.5000000000218"/>
    <s v="Yes"/>
    <n v="9.0531314930245004E-3"/>
    <n v="206169.50000000003"/>
  </r>
  <r>
    <x v="10"/>
    <x v="632"/>
    <x v="5"/>
    <x v="3"/>
    <n v="3807"/>
    <n v="3844.1"/>
    <n v="3844.1"/>
    <d v="1899-12-30T12:15:00"/>
    <n v="37.099999999999909"/>
    <n v="-37.099999999999909"/>
    <n v="53"/>
    <n v="-1966.2999999999952"/>
    <n v="94"/>
    <n v="-2060.2999999999952"/>
    <s v="No"/>
    <n v="9.7452061991068796E-3"/>
    <n v="197939.7"/>
  </r>
  <r>
    <x v="10"/>
    <x v="632"/>
    <x v="5"/>
    <x v="2"/>
    <n v="3844.1"/>
    <n v="3807"/>
    <n v="3807"/>
    <d v="1899-12-30T11:00:00"/>
    <n v="37.099999999999909"/>
    <n v="-37.099999999999909"/>
    <n v="53"/>
    <n v="-1966.2999999999952"/>
    <n v="94"/>
    <n v="-2060.2999999999952"/>
    <s v="No"/>
    <n v="9.6511537160843593E-3"/>
    <n v="197939.7"/>
  </r>
  <r>
    <x v="3"/>
    <x v="633"/>
    <x v="0"/>
    <x v="0"/>
    <n v="662.1"/>
    <n v="669.65"/>
    <n v="669.65"/>
    <d v="1899-12-30T10:15:00"/>
    <n v="7.5499999999999545"/>
    <n v="-7.5499999999999545"/>
    <n v="264"/>
    <n v="-1993.199999999988"/>
    <n v="81"/>
    <n v="-2074.199999999988"/>
    <s v="No"/>
    <n v="1.1403111312490499E-2"/>
    <n v="197925.80000000002"/>
  </r>
  <r>
    <x v="3"/>
    <x v="633"/>
    <x v="9"/>
    <x v="1"/>
    <n v="669.65"/>
    <n v="662.1"/>
    <n v="684.3"/>
    <d v="1899-12-30T15:00:00"/>
    <n v="7.5499999999999545"/>
    <n v="14.649999999999977"/>
    <n v="264"/>
    <n v="3867.599999999994"/>
    <n v="83"/>
    <n v="3784.599999999994"/>
    <s v="Yes"/>
    <n v="1.12745464048383E-2"/>
    <n v="203784.6"/>
  </r>
  <r>
    <x v="0"/>
    <x v="633"/>
    <x v="4"/>
    <x v="1"/>
    <n v="2734.45"/>
    <n v="2711.05"/>
    <n v="2736.85"/>
    <d v="1899-12-30T15:00:00"/>
    <n v="23.399999999999636"/>
    <n v="2.4000000000000909"/>
    <n v="85"/>
    <n v="204.00000000000773"/>
    <n v="107"/>
    <n v="97.000000000007731"/>
    <s v="Yes"/>
    <n v="8.5574795662746207E-3"/>
    <n v="200097"/>
  </r>
  <r>
    <x v="0"/>
    <x v="633"/>
    <x v="0"/>
    <x v="0"/>
    <n v="2711.05"/>
    <n v="2734.45"/>
    <n v="2734.45"/>
    <d v="1899-12-30T13:15:00"/>
    <n v="23.399999999999636"/>
    <n v="-23.399999999999636"/>
    <n v="85"/>
    <n v="-1988.9999999999691"/>
    <n v="107"/>
    <n v="-2095.9999999999691"/>
    <s v="No"/>
    <n v="8.6313420999242496E-3"/>
    <n v="197904.00000000003"/>
  </r>
  <r>
    <x v="18"/>
    <x v="633"/>
    <x v="0"/>
    <x v="0"/>
    <n v="2542.6"/>
    <n v="2561"/>
    <n v="2561"/>
    <d v="1899-12-30T10:15:00"/>
    <n v="18.400000000000091"/>
    <n v="-18.400000000000091"/>
    <n v="108"/>
    <n v="-1987.2000000000098"/>
    <n v="127"/>
    <n v="-2114.2000000000098"/>
    <s v="No"/>
    <n v="7.2366868559742403E-3"/>
    <n v="197885.8"/>
  </r>
  <r>
    <x v="18"/>
    <x v="633"/>
    <x v="9"/>
    <x v="1"/>
    <n v="2561"/>
    <n v="2542.6"/>
    <n v="2569"/>
    <d v="1899-12-30T15:00:00"/>
    <n v="18.400000000000091"/>
    <n v="8"/>
    <n v="108"/>
    <n v="864"/>
    <n v="128"/>
    <n v="736"/>
    <s v="Yes"/>
    <n v="7.1846934791097604E-3"/>
    <n v="200736"/>
  </r>
  <r>
    <x v="21"/>
    <x v="633"/>
    <x v="0"/>
    <x v="0"/>
    <n v="2168"/>
    <n v="2196.4"/>
    <n v="2196.4"/>
    <d v="1899-12-30T12:00:00"/>
    <n v="28.400000000000091"/>
    <n v="-28.400000000000091"/>
    <n v="70"/>
    <n v="-1988.0000000000064"/>
    <n v="71"/>
    <n v="-2059.0000000000064"/>
    <s v="No"/>
    <n v="1.3099630996310001E-2"/>
    <n v="197941"/>
  </r>
  <r>
    <x v="21"/>
    <x v="633"/>
    <x v="14"/>
    <x v="1"/>
    <n v="2196.4"/>
    <n v="2168"/>
    <n v="2256.15"/>
    <d v="1899-12-30T15:00:00"/>
    <n v="28.400000000000091"/>
    <n v="59.75"/>
    <n v="70"/>
    <n v="4182.5"/>
    <n v="72"/>
    <n v="4110.5"/>
    <s v="Yes"/>
    <n v="1.29302494991805E-2"/>
    <n v="204110.5"/>
  </r>
  <r>
    <x v="17"/>
    <x v="633"/>
    <x v="0"/>
    <x v="0"/>
    <n v="2574"/>
    <n v="2603.4499999999998"/>
    <n v="2590.25"/>
    <d v="1899-12-30T15:00:00"/>
    <n v="29.449999999999818"/>
    <n v="-16.25"/>
    <n v="67"/>
    <n v="-1088.75"/>
    <n v="80"/>
    <n v="-1168.75"/>
    <s v="No"/>
    <n v="1.14413364413364E-2"/>
    <n v="198831.25"/>
  </r>
  <r>
    <x v="30"/>
    <x v="633"/>
    <x v="0"/>
    <x v="0"/>
    <n v="249.15"/>
    <n v="250.35"/>
    <n v="250.35"/>
    <d v="1899-12-30T10:15:00"/>
    <n v="1.1999999999999886"/>
    <n v="-1.1999999999999886"/>
    <n v="1635"/>
    <n v="-1961.9999999999814"/>
    <n v="188"/>
    <n v="-2149.9999999999814"/>
    <s v="No"/>
    <n v="4.8163756773027802E-3"/>
    <n v="197850.00000000003"/>
  </r>
  <r>
    <x v="30"/>
    <x v="633"/>
    <x v="9"/>
    <x v="1"/>
    <n v="250.35"/>
    <n v="249.15"/>
    <n v="249.15"/>
    <d v="1899-12-30T10:15:00"/>
    <n v="1.1999999999999886"/>
    <n v="-1.1999999999999886"/>
    <n v="1635"/>
    <n v="-1961.9999999999814"/>
    <n v="188"/>
    <n v="-2149.9999999999814"/>
    <s v="No"/>
    <n v="4.7932893948471698E-3"/>
    <n v="197850.00000000003"/>
  </r>
  <r>
    <x v="0"/>
    <x v="634"/>
    <x v="14"/>
    <x v="2"/>
    <n v="2783.35"/>
    <n v="2752"/>
    <n v="2765.65"/>
    <d v="1899-12-30T15:00:00"/>
    <n v="31.349999999999909"/>
    <n v="-17.699999999999818"/>
    <n v="63"/>
    <n v="-1115.0999999999885"/>
    <n v="81"/>
    <n v="-1196.0999999999885"/>
    <s v="No"/>
    <n v="1.1263405608349601E-2"/>
    <n v="198803.90000000002"/>
  </r>
  <r>
    <x v="31"/>
    <x v="634"/>
    <x v="6"/>
    <x v="2"/>
    <n v="245.75"/>
    <n v="244.25"/>
    <n v="245.8"/>
    <d v="1899-12-30T15:00:00"/>
    <n v="1.5"/>
    <n v="5.0000000000011369E-2"/>
    <n v="1313"/>
    <n v="65.650000000014927"/>
    <n v="149"/>
    <n v="-83.349999999985073"/>
    <s v="No"/>
    <n v="6.1037639877924701E-3"/>
    <n v="199916.65000000002"/>
  </r>
  <r>
    <x v="6"/>
    <x v="634"/>
    <x v="0"/>
    <x v="2"/>
    <n v="115.7"/>
    <n v="113"/>
    <n v="120.25"/>
    <d v="1899-12-30T15:00:00"/>
    <n v="2.7000000000000028"/>
    <n v="4.5499999999999972"/>
    <n v="734"/>
    <n v="3339.699999999998"/>
    <n v="40"/>
    <n v="3299.699999999998"/>
    <s v="Yes"/>
    <n v="2.3336214347450299E-2"/>
    <n v="203299.7"/>
  </r>
  <r>
    <x v="20"/>
    <x v="635"/>
    <x v="0"/>
    <x v="0"/>
    <n v="1592.1"/>
    <n v="1602.5"/>
    <n v="1602.5"/>
    <d v="1899-12-30T15:00:00"/>
    <n v="10.400000000000091"/>
    <n v="-10.400000000000091"/>
    <n v="191"/>
    <n v="-1986.4000000000174"/>
    <n v="141"/>
    <n v="-2127.4000000000174"/>
    <s v="No"/>
    <n v="6.5322529991835203E-3"/>
    <n v="197872.59999999998"/>
  </r>
  <r>
    <x v="29"/>
    <x v="635"/>
    <x v="0"/>
    <x v="0"/>
    <n v="343.45"/>
    <n v="347.4"/>
    <n v="347.4"/>
    <d v="1899-12-30T15:15:00"/>
    <n v="3.9499999999999886"/>
    <n v="-3.9499999999999886"/>
    <n v="503"/>
    <n v="-1986.8499999999942"/>
    <n v="80"/>
    <n v="-2066.849999999994"/>
    <s v="No"/>
    <n v="1.15009462803901E-2"/>
    <n v="197933.15"/>
  </r>
  <r>
    <x v="38"/>
    <x v="635"/>
    <x v="12"/>
    <x v="2"/>
    <n v="344.3"/>
    <n v="340.3"/>
    <n v="350.35"/>
    <d v="1899-12-30T15:00:00"/>
    <n v="4"/>
    <n v="6.0500000000000114"/>
    <n v="497"/>
    <n v="3006.8500000000058"/>
    <n v="80"/>
    <n v="2926.8500000000058"/>
    <s v="Yes"/>
    <n v="1.1617775196049999E-2"/>
    <n v="202926.85"/>
  </r>
  <r>
    <x v="18"/>
    <x v="635"/>
    <x v="0"/>
    <x v="0"/>
    <n v="2533"/>
    <n v="2547"/>
    <n v="2517.6"/>
    <d v="1899-12-30T15:00:00"/>
    <n v="14"/>
    <n v="15.400000000000091"/>
    <n v="142"/>
    <n v="2186.8000000000129"/>
    <n v="165"/>
    <n v="2021.8000000000129"/>
    <s v="Yes"/>
    <n v="5.5270430319778897E-3"/>
    <n v="202021.80000000002"/>
  </r>
  <r>
    <x v="13"/>
    <x v="635"/>
    <x v="0"/>
    <x v="0"/>
    <n v="1267.2"/>
    <n v="1274.3"/>
    <n v="1263.45"/>
    <d v="1899-12-30T15:00:00"/>
    <n v="7.0999999999999091"/>
    <n v="3.75"/>
    <n v="280"/>
    <n v="1050"/>
    <n v="163"/>
    <n v="887"/>
    <s v="Yes"/>
    <n v="5.6029040404039698E-3"/>
    <n v="200887"/>
  </r>
  <r>
    <x v="22"/>
    <x v="636"/>
    <x v="9"/>
    <x v="2"/>
    <n v="128.44999999999999"/>
    <n v="127.75"/>
    <n v="127.75"/>
    <d v="1899-12-30T10:15:00"/>
    <n v="0.69999999999998863"/>
    <n v="-0.69999999999998863"/>
    <n v="2766"/>
    <n v="-1936.1999999999684"/>
    <n v="163"/>
    <n v="-2099.1999999999684"/>
    <s v="No"/>
    <n v="5.4495912806538597E-3"/>
    <n v="197900.80000000002"/>
  </r>
  <r>
    <x v="22"/>
    <x v="636"/>
    <x v="9"/>
    <x v="3"/>
    <n v="127.75"/>
    <n v="128.44999999999999"/>
    <n v="128.44999999999999"/>
    <d v="1899-12-30T13:45:00"/>
    <n v="0.69999999999998863"/>
    <n v="-0.69999999999998863"/>
    <n v="2766"/>
    <n v="-1936.1999999999684"/>
    <n v="163"/>
    <n v="-2099.1999999999684"/>
    <s v="No"/>
    <n v="5.4794520547944304E-3"/>
    <n v="197900.80000000002"/>
  </r>
  <r>
    <x v="33"/>
    <x v="636"/>
    <x v="6"/>
    <x v="3"/>
    <n v="120.95"/>
    <n v="121.6"/>
    <n v="121.6"/>
    <d v="1899-12-30T10:45:00"/>
    <n v="0.64999999999999147"/>
    <n v="-0.64999999999999147"/>
    <n v="2971"/>
    <n v="-1931.1499999999746"/>
    <n v="166"/>
    <n v="-2097.1499999999746"/>
    <s v="No"/>
    <n v="5.3741215378254803E-3"/>
    <n v="197902.85000000003"/>
  </r>
  <r>
    <x v="33"/>
    <x v="636"/>
    <x v="6"/>
    <x v="2"/>
    <n v="121.6"/>
    <n v="120.95"/>
    <n v="120.95"/>
    <d v="1899-12-30T10:30:00"/>
    <n v="0.64999999999999147"/>
    <n v="-0.64999999999999147"/>
    <n v="2971"/>
    <n v="-1931.1499999999746"/>
    <n v="166"/>
    <n v="-2097.1499999999746"/>
    <s v="No"/>
    <n v="5.3453947368420403E-3"/>
    <n v="197902.85000000003"/>
  </r>
  <r>
    <x v="8"/>
    <x v="637"/>
    <x v="5"/>
    <x v="3"/>
    <n v="466.1"/>
    <n v="468.7"/>
    <n v="468.7"/>
    <d v="1899-12-30T12:15:00"/>
    <n v="2.5999999999999659"/>
    <n v="-2.5999999999999659"/>
    <n v="762"/>
    <n v="-1981.1999999999739"/>
    <n v="164"/>
    <n v="-2145.1999999999739"/>
    <s v="No"/>
    <n v="5.5782021025530303E-3"/>
    <n v="197854.80000000002"/>
  </r>
  <r>
    <x v="8"/>
    <x v="637"/>
    <x v="5"/>
    <x v="2"/>
    <n v="468.7"/>
    <n v="466.1"/>
    <n v="466.1"/>
    <d v="1899-12-30T11:00:00"/>
    <n v="2.5999999999999659"/>
    <n v="-2.5999999999999659"/>
    <n v="762"/>
    <n v="-1981.1999999999739"/>
    <n v="164"/>
    <n v="-2145.1999999999739"/>
    <s v="No"/>
    <n v="5.5472583742265102E-3"/>
    <n v="197854.80000000002"/>
  </r>
  <r>
    <x v="25"/>
    <x v="637"/>
    <x v="0"/>
    <x v="0"/>
    <n v="1099.25"/>
    <n v="1110.1500000000001"/>
    <n v="1096.6500000000001"/>
    <d v="1899-12-30T15:00:00"/>
    <n v="10.900000000000091"/>
    <n v="2.5999999999999091"/>
    <n v="183"/>
    <n v="475.79999999998336"/>
    <n v="93"/>
    <n v="382.79999999998336"/>
    <s v="Yes"/>
    <n v="9.9158517170799092E-3"/>
    <n v="200382.8"/>
  </r>
  <r>
    <x v="19"/>
    <x v="637"/>
    <x v="4"/>
    <x v="2"/>
    <n v="2149"/>
    <n v="2142.6999999999998"/>
    <n v="2142.6999999999998"/>
    <d v="1899-12-30T13:15:00"/>
    <n v="6.3000000000001819"/>
    <n v="-6.3000000000001819"/>
    <n v="316"/>
    <n v="-1990.8000000000575"/>
    <n v="312"/>
    <n v="-2302.8000000000575"/>
    <s v="No"/>
    <n v="2.9315960912053001E-3"/>
    <n v="197697.19999999995"/>
  </r>
  <r>
    <x v="19"/>
    <x v="637"/>
    <x v="4"/>
    <x v="3"/>
    <n v="2142.6999999999998"/>
    <n v="2149"/>
    <n v="2149"/>
    <d v="1899-12-30T13:15:00"/>
    <n v="6.3000000000001819"/>
    <n v="-6.3000000000001819"/>
    <n v="316"/>
    <n v="-1990.8000000000575"/>
    <n v="312"/>
    <n v="-2302.8000000000575"/>
    <s v="No"/>
    <n v="2.9402156158119101E-3"/>
    <n v="197697.19999999995"/>
  </r>
  <r>
    <x v="4"/>
    <x v="637"/>
    <x v="17"/>
    <x v="2"/>
    <n v="408.75"/>
    <n v="405.6"/>
    <n v="409.5"/>
    <d v="1899-12-30T15:00:00"/>
    <n v="3.1499999999999773"/>
    <n v="0.75"/>
    <n v="630"/>
    <n v="472.5"/>
    <n v="119"/>
    <n v="353.5"/>
    <s v="Yes"/>
    <n v="7.7064220183485702E-3"/>
    <n v="200353.5"/>
  </r>
  <r>
    <x v="22"/>
    <x v="638"/>
    <x v="11"/>
    <x v="0"/>
    <n v="127.6"/>
    <n v="129.19999999999999"/>
    <n v="126.95"/>
    <d v="1899-12-30T15:00:00"/>
    <n v="1.5999999999999943"/>
    <n v="0.64999999999999147"/>
    <n v="1232"/>
    <n v="800.7999999999895"/>
    <n v="73"/>
    <n v="727.7999999999895"/>
    <s v="Yes"/>
    <n v="1.2539184952978E-2"/>
    <n v="200727.8"/>
  </r>
  <r>
    <x v="32"/>
    <x v="638"/>
    <x v="6"/>
    <x v="3"/>
    <n v="448.35"/>
    <n v="454.75"/>
    <n v="439.45"/>
    <d v="1899-12-30T15:00:00"/>
    <n v="6.3999999999999773"/>
    <n v="8.9000000000000341"/>
    <n v="311"/>
    <n v="2767.9000000000106"/>
    <n v="64"/>
    <n v="2703.9000000000106"/>
    <s v="Yes"/>
    <n v="1.42745622839299E-2"/>
    <n v="202703.90000000002"/>
  </r>
  <r>
    <x v="32"/>
    <x v="638"/>
    <x v="6"/>
    <x v="2"/>
    <n v="454.75"/>
    <n v="448.35"/>
    <n v="448.35"/>
    <d v="1899-12-30T10:30:00"/>
    <n v="6.3999999999999773"/>
    <n v="-6.3999999999999773"/>
    <n v="311"/>
    <n v="-1990.3999999999928"/>
    <n v="65"/>
    <n v="-2055.3999999999928"/>
    <s v="No"/>
    <n v="1.40736668499175E-2"/>
    <n v="197944.6"/>
  </r>
  <r>
    <x v="3"/>
    <x v="639"/>
    <x v="5"/>
    <x v="2"/>
    <n v="647.4"/>
    <n v="641.79999999999995"/>
    <n v="641.79999999999995"/>
    <d v="1899-12-30T11:00:00"/>
    <n v="5.6000000000000227"/>
    <n v="-5.6000000000000227"/>
    <n v="355"/>
    <n v="-1988.0000000000082"/>
    <n v="106"/>
    <n v="-2094.0000000000082"/>
    <s v="No"/>
    <n v="8.6499845535990497E-3"/>
    <n v="197906"/>
  </r>
  <r>
    <x v="3"/>
    <x v="639"/>
    <x v="5"/>
    <x v="3"/>
    <n v="641.79999999999995"/>
    <n v="647.4"/>
    <n v="647.4"/>
    <d v="1899-12-30T13:00:00"/>
    <n v="5.6000000000000227"/>
    <n v="-5.6000000000000227"/>
    <n v="355"/>
    <n v="-1988.0000000000082"/>
    <n v="106"/>
    <n v="-2094.0000000000082"/>
    <s v="No"/>
    <n v="8.7254596447491808E-3"/>
    <n v="197906"/>
  </r>
  <r>
    <x v="0"/>
    <x v="639"/>
    <x v="9"/>
    <x v="0"/>
    <n v="2753.3"/>
    <n v="2766.35"/>
    <n v="2737"/>
    <d v="1899-12-30T15:00:00"/>
    <n v="13.049999999999727"/>
    <n v="16.300000000000182"/>
    <n v="152"/>
    <n v="2477.6000000000276"/>
    <n v="192"/>
    <n v="2285.6000000000276"/>
    <s v="Yes"/>
    <n v="4.7397668252641299E-3"/>
    <n v="202285.60000000003"/>
  </r>
  <r>
    <x v="4"/>
    <x v="639"/>
    <x v="0"/>
    <x v="2"/>
    <n v="394.75"/>
    <n v="392.8"/>
    <n v="397.9"/>
    <d v="1899-12-30T15:00:00"/>
    <n v="1.9499999999999886"/>
    <n v="3.1499999999999773"/>
    <n v="1013"/>
    <n v="3190.9499999999771"/>
    <n v="185"/>
    <n v="3005.9499999999771"/>
    <s v="Yes"/>
    <n v="4.9398353388220096E-3"/>
    <n v="203005.94999999998"/>
  </r>
  <r>
    <x v="36"/>
    <x v="639"/>
    <x v="0"/>
    <x v="2"/>
    <n v="1414.45"/>
    <n v="1404.3"/>
    <n v="1427"/>
    <d v="1899-12-30T15:00:00"/>
    <n v="10.150000000000091"/>
    <n v="12.549999999999955"/>
    <n v="196"/>
    <n v="2459.7999999999911"/>
    <n v="129"/>
    <n v="2330.7999999999911"/>
    <s v="Yes"/>
    <n v="7.1759341086642097E-3"/>
    <n v="202330.8"/>
  </r>
  <r>
    <x v="6"/>
    <x v="639"/>
    <x v="0"/>
    <x v="0"/>
    <n v="108.3"/>
    <n v="111.5"/>
    <n v="109.7"/>
    <d v="1899-12-30T15:00:00"/>
    <n v="3.2000000000000028"/>
    <n v="-1.4000000000000057"/>
    <n v="620"/>
    <n v="-868.00000000000352"/>
    <n v="32"/>
    <n v="-900.00000000000352"/>
    <s v="No"/>
    <n v="2.9547553093259502E-2"/>
    <n v="199100"/>
  </r>
  <r>
    <x v="14"/>
    <x v="639"/>
    <x v="6"/>
    <x v="0"/>
    <n v="1038.05"/>
    <n v="1047.05"/>
    <n v="1038.9000000000001"/>
    <d v="1899-12-30T15:00:00"/>
    <n v="9"/>
    <n v="-0.85000000000013642"/>
    <n v="221"/>
    <n v="-187.85000000003015"/>
    <n v="106"/>
    <n v="-293.85000000003015"/>
    <s v="No"/>
    <n v="8.6701025962140597E-3"/>
    <n v="199706.14999999997"/>
  </r>
  <r>
    <x v="26"/>
    <x v="640"/>
    <x v="8"/>
    <x v="2"/>
    <n v="192.8"/>
    <n v="189.6"/>
    <n v="189.6"/>
    <d v="1899-12-30T11:30:00"/>
    <n v="3.2000000000000171"/>
    <n v="-3.2000000000000171"/>
    <n v="620"/>
    <n v="-1984.0000000000105"/>
    <n v="55"/>
    <n v="-2039.0000000000105"/>
    <s v="No"/>
    <n v="1.6597510373444101E-2"/>
    <n v="197961"/>
  </r>
  <r>
    <x v="26"/>
    <x v="640"/>
    <x v="8"/>
    <x v="3"/>
    <n v="189.6"/>
    <n v="192.8"/>
    <n v="192.8"/>
    <d v="1899-12-30T14:00:00"/>
    <n v="3.2000000000000171"/>
    <n v="-3.2000000000000171"/>
    <n v="620"/>
    <n v="-1984.0000000000105"/>
    <n v="55"/>
    <n v="-2039.0000000000105"/>
    <s v="No"/>
    <n v="1.6877637130801801E-2"/>
    <n v="197961"/>
  </r>
  <r>
    <x v="22"/>
    <x v="640"/>
    <x v="0"/>
    <x v="2"/>
    <n v="131.35"/>
    <n v="129.05000000000001"/>
    <n v="131.1"/>
    <d v="1899-12-30T15:00:00"/>
    <n v="2.2999999999999829"/>
    <n v="-0.25"/>
    <n v="860"/>
    <n v="-215"/>
    <n v="52"/>
    <n v="-267"/>
    <s v="No"/>
    <n v="1.75104682146934E-2"/>
    <n v="199733"/>
  </r>
  <r>
    <x v="17"/>
    <x v="640"/>
    <x v="2"/>
    <x v="3"/>
    <n v="2573.35"/>
    <n v="2589"/>
    <n v="2589"/>
    <d v="1899-12-30T13:00:00"/>
    <n v="15.650000000000091"/>
    <n v="-15.650000000000091"/>
    <n v="127"/>
    <n v="-1987.5500000000116"/>
    <n v="151"/>
    <n v="-2138.5500000000116"/>
    <s v="No"/>
    <n v="6.0815668292304196E-3"/>
    <n v="197861.44999999998"/>
  </r>
  <r>
    <x v="17"/>
    <x v="640"/>
    <x v="2"/>
    <x v="2"/>
    <n v="2589"/>
    <n v="2573.35"/>
    <n v="2573.35"/>
    <d v="1899-12-30T11:45:00"/>
    <n v="15.650000000000091"/>
    <n v="-15.650000000000091"/>
    <n v="127"/>
    <n v="-1987.5500000000116"/>
    <n v="151"/>
    <n v="-2138.5500000000116"/>
    <s v="No"/>
    <n v="6.0448049439938596E-3"/>
    <n v="197861.44999999998"/>
  </r>
  <r>
    <x v="32"/>
    <x v="640"/>
    <x v="7"/>
    <x v="2"/>
    <n v="432"/>
    <n v="427"/>
    <n v="431.65"/>
    <d v="1899-12-30T15:00:00"/>
    <n v="5"/>
    <n v="-0.35000000000002274"/>
    <n v="398"/>
    <n v="-139.30000000000905"/>
    <n v="80"/>
    <n v="-219.30000000000905"/>
    <s v="No"/>
    <n v="1.1574074074074099E-2"/>
    <n v="199780.69999999998"/>
  </r>
  <r>
    <x v="8"/>
    <x v="641"/>
    <x v="11"/>
    <x v="3"/>
    <n v="476.95"/>
    <n v="480.4"/>
    <n v="475.3"/>
    <d v="1899-12-30T15:00:00"/>
    <n v="3.4499999999999886"/>
    <n v="1.6499999999999773"/>
    <n v="575"/>
    <n v="948.74999999998693"/>
    <n v="126"/>
    <n v="822.74999999998693"/>
    <s v="Yes"/>
    <n v="7.2334626271097404E-3"/>
    <n v="200822.75"/>
  </r>
  <r>
    <x v="8"/>
    <x v="641"/>
    <x v="11"/>
    <x v="2"/>
    <n v="480.4"/>
    <n v="476.95"/>
    <n v="476.95"/>
    <d v="1899-12-30T13:30:00"/>
    <n v="3.4499999999999886"/>
    <n v="-3.4499999999999886"/>
    <n v="575"/>
    <n v="-1983.7499999999934"/>
    <n v="127"/>
    <n v="-2110.7499999999936"/>
    <s v="No"/>
    <n v="7.1815154038301198E-3"/>
    <n v="197889.25"/>
  </r>
  <r>
    <x v="9"/>
    <x v="641"/>
    <x v="13"/>
    <x v="2"/>
    <n v="15963.05"/>
    <n v="15828"/>
    <n v="16456"/>
    <d v="1899-12-30T15:00:00"/>
    <n v="135.04999999999927"/>
    <n v="492.95000000000073"/>
    <n v="14"/>
    <n v="6901.3000000000102"/>
    <n v="105"/>
    <n v="6796.3000000000102"/>
    <s v="Yes"/>
    <n v="8.4601626882080394E-3"/>
    <n v="206796.30000000002"/>
  </r>
  <r>
    <x v="1"/>
    <x v="641"/>
    <x v="0"/>
    <x v="0"/>
    <n v="1828"/>
    <n v="1833.55"/>
    <n v="1820.7"/>
    <d v="1899-12-30T15:00:00"/>
    <n v="5.5499999999999545"/>
    <n v="7.2999999999999545"/>
    <n v="358"/>
    <n v="2613.3999999999837"/>
    <n v="301"/>
    <n v="2312.3999999999837"/>
    <s v="Yes"/>
    <n v="3.0361050328227301E-3"/>
    <n v="202312.4"/>
  </r>
  <r>
    <x v="4"/>
    <x v="641"/>
    <x v="9"/>
    <x v="2"/>
    <n v="392.85"/>
    <n v="391"/>
    <n v="391"/>
    <d v="1899-12-30T10:15:00"/>
    <n v="1.8500000000000227"/>
    <n v="-1.8500000000000227"/>
    <n v="1067"/>
    <n v="-1973.9500000000244"/>
    <n v="193"/>
    <n v="-2166.9500000000244"/>
    <s v="No"/>
    <n v="4.7091765304824304E-3"/>
    <n v="197833.05"/>
  </r>
  <r>
    <x v="4"/>
    <x v="641"/>
    <x v="9"/>
    <x v="3"/>
    <n v="391"/>
    <n v="392.85"/>
    <n v="392.85"/>
    <d v="1899-12-30T11:00:00"/>
    <n v="1.8500000000000227"/>
    <n v="-1.8500000000000227"/>
    <n v="1067"/>
    <n v="-1973.9500000000244"/>
    <n v="193"/>
    <n v="-2166.9500000000244"/>
    <s v="No"/>
    <n v="4.7314578005115699E-3"/>
    <n v="197833.05"/>
  </r>
  <r>
    <x v="16"/>
    <x v="642"/>
    <x v="0"/>
    <x v="2"/>
    <n v="366"/>
    <n v="363.65"/>
    <n v="369.2"/>
    <d v="1899-12-30T15:00:00"/>
    <n v="2.3500000000000227"/>
    <n v="3.1999999999999886"/>
    <n v="842"/>
    <n v="2694.3999999999905"/>
    <n v="143"/>
    <n v="2551.3999999999905"/>
    <s v="Yes"/>
    <n v="6.42076502732247E-3"/>
    <n v="202551.4"/>
  </r>
  <r>
    <x v="19"/>
    <x v="642"/>
    <x v="0"/>
    <x v="2"/>
    <n v="2056.35"/>
    <n v="2034.2"/>
    <n v="2064.6"/>
    <d v="1899-12-30T15:00:00"/>
    <n v="22.149999999999864"/>
    <n v="8.25"/>
    <n v="90"/>
    <n v="742.5"/>
    <n v="86"/>
    <n v="656.5"/>
    <s v="Yes"/>
    <n v="1.07715126316045E-2"/>
    <n v="200656.5"/>
  </r>
  <r>
    <x v="31"/>
    <x v="642"/>
    <x v="0"/>
    <x v="2"/>
    <n v="244.9"/>
    <n v="243.8"/>
    <n v="245.45"/>
    <d v="1899-12-30T15:00:00"/>
    <n v="1.0999999999999943"/>
    <n v="0.54999999999998295"/>
    <n v="1780"/>
    <n v="978.99999999996965"/>
    <n v="201"/>
    <n v="777.99999999996965"/>
    <s v="Yes"/>
    <n v="4.4916292364230101E-3"/>
    <n v="200777.99999999997"/>
  </r>
  <r>
    <x v="36"/>
    <x v="642"/>
    <x v="0"/>
    <x v="2"/>
    <n v="1441"/>
    <n v="1436.65"/>
    <n v="1470.05"/>
    <d v="1899-12-30T15:00:00"/>
    <n v="4.3499999999999091"/>
    <n v="29.049999999999955"/>
    <n v="457"/>
    <n v="13275.849999999979"/>
    <n v="306"/>
    <n v="12969.849999999979"/>
    <s v="Yes"/>
    <n v="3.0187369882025698E-3"/>
    <n v="212969.84999999998"/>
  </r>
  <r>
    <x v="6"/>
    <x v="642"/>
    <x v="0"/>
    <x v="2"/>
    <n v="119.6"/>
    <n v="118.55"/>
    <n v="122.1"/>
    <d v="1899-12-30T15:00:00"/>
    <n v="1.0499999999999972"/>
    <n v="2.5"/>
    <n v="1863"/>
    <n v="4657.5"/>
    <n v="104"/>
    <n v="4553.5"/>
    <s v="Yes"/>
    <n v="8.7792642140467995E-3"/>
    <n v="204553.5"/>
  </r>
  <r>
    <x v="15"/>
    <x v="642"/>
    <x v="0"/>
    <x v="0"/>
    <n v="712.5"/>
    <n v="716.65"/>
    <n v="712.9"/>
    <d v="1899-12-30T15:00:00"/>
    <n v="4.1499999999999773"/>
    <n v="-0.39999999999997726"/>
    <n v="479"/>
    <n v="-191.59999999998911"/>
    <n v="158"/>
    <n v="-349.59999999998911"/>
    <s v="No"/>
    <n v="5.8245614035087401E-3"/>
    <n v="199650.40000000002"/>
  </r>
  <r>
    <x v="38"/>
    <x v="643"/>
    <x v="0"/>
    <x v="2"/>
    <n v="385"/>
    <n v="381.3"/>
    <n v="386.5"/>
    <d v="1899-12-30T15:00:00"/>
    <n v="3.6999999999999886"/>
    <n v="1.5"/>
    <n v="537"/>
    <n v="805.5"/>
    <n v="96"/>
    <n v="709.5"/>
    <s v="Yes"/>
    <n v="9.6103896103895796E-3"/>
    <n v="200709.5"/>
  </r>
  <r>
    <x v="31"/>
    <x v="643"/>
    <x v="9"/>
    <x v="0"/>
    <n v="244.1"/>
    <n v="244.7"/>
    <n v="243.8"/>
    <d v="1899-12-30T15:00:00"/>
    <n v="0.59999999999999432"/>
    <n v="0.29999999999998295"/>
    <n v="3210"/>
    <n v="962.9999999999452"/>
    <n v="361"/>
    <n v="601.9999999999452"/>
    <s v="Yes"/>
    <n v="2.45800901269969E-3"/>
    <n v="200601.99999999994"/>
  </r>
  <r>
    <x v="3"/>
    <x v="644"/>
    <x v="0"/>
    <x v="0"/>
    <n v="675.2"/>
    <n v="680.85"/>
    <n v="662.4"/>
    <d v="1899-12-30T15:00:00"/>
    <n v="5.6499999999999773"/>
    <n v="12.800000000000068"/>
    <n v="352"/>
    <n v="4505.600000000024"/>
    <n v="109"/>
    <n v="4396.600000000024"/>
    <s v="Yes"/>
    <n v="8.3678909952606302E-3"/>
    <n v="204396.60000000003"/>
  </r>
  <r>
    <x v="12"/>
    <x v="644"/>
    <x v="5"/>
    <x v="0"/>
    <n v="123.5"/>
    <n v="123.9"/>
    <n v="123.9"/>
    <d v="1899-12-30T12:15:00"/>
    <n v="0.40000000000000568"/>
    <n v="-0.40000000000000568"/>
    <n v="4728"/>
    <n v="-1891.2000000000269"/>
    <n v="270"/>
    <n v="-2161.2000000000271"/>
    <s v="No"/>
    <n v="3.2388663967611799E-3"/>
    <n v="197838.79999999996"/>
  </r>
  <r>
    <x v="12"/>
    <x v="644"/>
    <x v="10"/>
    <x v="1"/>
    <n v="123.9"/>
    <n v="123.5"/>
    <n v="123.5"/>
    <d v="1899-12-30T12:15:00"/>
    <n v="0.40000000000000568"/>
    <n v="-0.40000000000000568"/>
    <n v="4728"/>
    <n v="-1891.2000000000269"/>
    <n v="270"/>
    <n v="-2161.2000000000271"/>
    <s v="No"/>
    <n v="3.22841000807107E-3"/>
    <n v="197838.79999999996"/>
  </r>
  <r>
    <x v="15"/>
    <x v="644"/>
    <x v="0"/>
    <x v="0"/>
    <n v="698.05"/>
    <n v="702.45"/>
    <n v="702.45"/>
    <d v="1899-12-30T13:45:00"/>
    <n v="4.4000000000000909"/>
    <n v="-4.4000000000000909"/>
    <n v="452"/>
    <n v="-1988.8000000000411"/>
    <n v="146"/>
    <n v="-2134.8000000000411"/>
    <s v="No"/>
    <n v="6.3032734044840503E-3"/>
    <n v="197865.19999999995"/>
  </r>
  <r>
    <x v="15"/>
    <x v="644"/>
    <x v="17"/>
    <x v="1"/>
    <n v="702.45"/>
    <n v="698.05"/>
    <n v="705.7"/>
    <d v="1899-12-30T15:00:00"/>
    <n v="4.4000000000000909"/>
    <n v="3.25"/>
    <n v="452"/>
    <n v="1469"/>
    <n v="147"/>
    <n v="1322"/>
    <s v="Yes"/>
    <n v="6.2637910171543798E-3"/>
    <n v="201322"/>
  </r>
  <r>
    <x v="20"/>
    <x v="645"/>
    <x v="3"/>
    <x v="1"/>
    <n v="1537.8"/>
    <n v="1530.85"/>
    <n v="1548.85"/>
    <d v="1899-12-30T15:00:00"/>
    <n v="6.9500000000000455"/>
    <n v="11.049999999999955"/>
    <n v="286"/>
    <n v="3160.299999999987"/>
    <n v="204"/>
    <n v="2956.299999999987"/>
    <s v="Yes"/>
    <n v="4.5194433606451099E-3"/>
    <n v="202956.3"/>
  </r>
  <r>
    <x v="20"/>
    <x v="645"/>
    <x v="0"/>
    <x v="0"/>
    <n v="1530.85"/>
    <n v="1537.8"/>
    <n v="1537.8"/>
    <d v="1899-12-30T10:45:00"/>
    <n v="6.9500000000000455"/>
    <n v="-6.9500000000000455"/>
    <n v="286"/>
    <n v="-1987.700000000013"/>
    <n v="202"/>
    <n v="-2189.700000000013"/>
    <s v="No"/>
    <n v="4.5399614593200199E-3"/>
    <n v="197810.3"/>
  </r>
  <r>
    <x v="29"/>
    <x v="645"/>
    <x v="4"/>
    <x v="0"/>
    <n v="341.1"/>
    <n v="344.9"/>
    <n v="344.9"/>
    <d v="1899-12-30T15:15:00"/>
    <n v="3.7999999999999545"/>
    <n v="-3.7999999999999545"/>
    <n v="523"/>
    <n v="-1987.3999999999762"/>
    <n v="83"/>
    <n v="-2070.399999999976"/>
    <s v="No"/>
    <n v="1.11404280269714E-2"/>
    <n v="197929.60000000003"/>
  </r>
  <r>
    <x v="17"/>
    <x v="645"/>
    <x v="8"/>
    <x v="1"/>
    <n v="2749.25"/>
    <n v="2720.5"/>
    <n v="2778.5"/>
    <d v="1899-12-30T15:00:00"/>
    <n v="28.75"/>
    <n v="29.25"/>
    <n v="69"/>
    <n v="2018.25"/>
    <n v="88"/>
    <n v="1930.25"/>
    <s v="Yes"/>
    <n v="1.04573974720378E-2"/>
    <n v="201930.25"/>
  </r>
  <r>
    <x v="17"/>
    <x v="645"/>
    <x v="0"/>
    <x v="0"/>
    <n v="2720.5"/>
    <n v="2749.25"/>
    <n v="2749.25"/>
    <d v="1899-12-30T11:30:00"/>
    <n v="28.75"/>
    <n v="-28.75"/>
    <n v="69"/>
    <n v="-1983.75"/>
    <n v="87"/>
    <n v="-2070.75"/>
    <s v="No"/>
    <n v="1.05679103106047E-2"/>
    <n v="197929.25"/>
  </r>
  <r>
    <x v="34"/>
    <x v="645"/>
    <x v="14"/>
    <x v="2"/>
    <n v="197.35"/>
    <n v="195.9"/>
    <n v="200.5"/>
    <d v="1899-12-30T15:00:00"/>
    <n v="1.4499999999999886"/>
    <n v="3.1500000000000057"/>
    <n v="1357"/>
    <n v="4274.5500000000075"/>
    <n v="125"/>
    <n v="4149.5500000000075"/>
    <s v="Yes"/>
    <n v="7.3473524195590998E-3"/>
    <n v="204149.55000000002"/>
  </r>
  <r>
    <x v="2"/>
    <x v="645"/>
    <x v="0"/>
    <x v="0"/>
    <n v="1373.55"/>
    <n v="1386.2"/>
    <n v="1386.2"/>
    <d v="1899-12-30T10:45:00"/>
    <n v="12.650000000000091"/>
    <n v="-12.650000000000091"/>
    <n v="157"/>
    <n v="-1986.0500000000143"/>
    <n v="100"/>
    <n v="-2086.0500000000143"/>
    <s v="No"/>
    <n v="9.2097120599905994E-3"/>
    <n v="197913.94999999998"/>
  </r>
  <r>
    <x v="2"/>
    <x v="645"/>
    <x v="3"/>
    <x v="1"/>
    <n v="1386.2"/>
    <n v="1373.55"/>
    <n v="1398.8"/>
    <d v="1899-12-30T15:00:00"/>
    <n v="12.650000000000091"/>
    <n v="12.599999999999909"/>
    <n v="157"/>
    <n v="1978.1999999999857"/>
    <n v="101"/>
    <n v="1877.1999999999857"/>
    <s v="Yes"/>
    <n v="9.1256672918771393E-3"/>
    <n v="201877.19999999998"/>
  </r>
  <r>
    <x v="9"/>
    <x v="646"/>
    <x v="3"/>
    <x v="2"/>
    <n v="16670"/>
    <n v="16527.2"/>
    <n v="16779.849999999999"/>
    <d v="1899-12-30T15:00:00"/>
    <n v="142.79999999999927"/>
    <n v="109.84999999999854"/>
    <n v="14"/>
    <n v="1537.8999999999796"/>
    <n v="108"/>
    <n v="1429.8999999999796"/>
    <s v="Yes"/>
    <n v="8.5662867426514293E-3"/>
    <n v="201429.89999999997"/>
  </r>
  <r>
    <x v="4"/>
    <x v="646"/>
    <x v="16"/>
    <x v="2"/>
    <n v="412.85"/>
    <n v="410.85"/>
    <n v="410.85"/>
    <d v="1899-12-30T12:45:00"/>
    <n v="2"/>
    <n v="-2"/>
    <n v="988"/>
    <n v="-1976"/>
    <n v="188"/>
    <n v="-2164"/>
    <s v="No"/>
    <n v="4.84437447014654E-3"/>
    <n v="197836"/>
  </r>
  <r>
    <x v="4"/>
    <x v="646"/>
    <x v="16"/>
    <x v="3"/>
    <n v="410.85"/>
    <n v="412.85"/>
    <n v="412.85"/>
    <d v="1899-12-30T12:45:00"/>
    <n v="2"/>
    <n v="-2"/>
    <n v="988"/>
    <n v="-1976"/>
    <n v="188"/>
    <n v="-2164"/>
    <s v="No"/>
    <n v="4.8679566751855903E-3"/>
    <n v="197836"/>
  </r>
  <r>
    <x v="12"/>
    <x v="646"/>
    <x v="6"/>
    <x v="2"/>
    <n v="124.05"/>
    <n v="123.5"/>
    <n v="123.5"/>
    <d v="1899-12-30T10:30:00"/>
    <n v="0.54999999999999716"/>
    <n v="-0.54999999999999716"/>
    <n v="3490"/>
    <n v="-1919.49999999999"/>
    <n v="199"/>
    <n v="-2118.49999999999"/>
    <s v="No"/>
    <n v="4.4336960902861501E-3"/>
    <n v="197881.5"/>
  </r>
  <r>
    <x v="12"/>
    <x v="646"/>
    <x v="6"/>
    <x v="3"/>
    <n v="123.5"/>
    <n v="124.05"/>
    <n v="123.4"/>
    <d v="1899-12-30T15:00:00"/>
    <n v="0.54999999999999716"/>
    <n v="9.9999999999994316E-2"/>
    <n v="3490"/>
    <n v="348.99999999998016"/>
    <n v="199"/>
    <n v="149.99999999998016"/>
    <s v="Yes"/>
    <n v="4.4534412955465402E-3"/>
    <n v="200149.99999999997"/>
  </r>
  <r>
    <x v="10"/>
    <x v="646"/>
    <x v="14"/>
    <x v="2"/>
    <n v="4029.95"/>
    <n v="4007.6"/>
    <n v="4007.6"/>
    <d v="1899-12-30T12:00:00"/>
    <n v="22.349999999999909"/>
    <n v="-22.349999999999909"/>
    <n v="89"/>
    <n v="-1989.1499999999919"/>
    <n v="165"/>
    <n v="-2154.1499999999919"/>
    <s v="No"/>
    <n v="5.5459745158128303E-3"/>
    <n v="197845.85"/>
  </r>
  <r>
    <x v="10"/>
    <x v="646"/>
    <x v="14"/>
    <x v="3"/>
    <n v="4007.6"/>
    <n v="4029.95"/>
    <n v="3997"/>
    <d v="1899-12-30T15:00:00"/>
    <n v="22.349999999999909"/>
    <n v="10.599999999999909"/>
    <n v="89"/>
    <n v="943.39999999999191"/>
    <n v="164"/>
    <n v="779.39999999999191"/>
    <s v="Yes"/>
    <n v="5.5769038826229897E-3"/>
    <n v="200779.4"/>
  </r>
  <r>
    <x v="3"/>
    <x v="647"/>
    <x v="0"/>
    <x v="0"/>
    <n v="657.55"/>
    <n v="661.05"/>
    <n v="640.20000000000005"/>
    <d v="1899-12-30T15:00:00"/>
    <n v="3.5"/>
    <n v="17.349999999999909"/>
    <n v="567"/>
    <n v="9837.449999999948"/>
    <n v="170"/>
    <n v="9667.449999999948"/>
    <s v="Yes"/>
    <n v="5.3227891415101496E-3"/>
    <n v="209667.44999999995"/>
  </r>
  <r>
    <x v="19"/>
    <x v="647"/>
    <x v="0"/>
    <x v="0"/>
    <n v="2016.05"/>
    <n v="2028.6"/>
    <n v="1991.05"/>
    <d v="1899-12-30T15:00:00"/>
    <n v="12.549999999999955"/>
    <n v="25"/>
    <n v="159"/>
    <n v="3975"/>
    <n v="147"/>
    <n v="3828"/>
    <s v="Yes"/>
    <n v="6.2250440217256299E-3"/>
    <n v="203828"/>
  </r>
  <r>
    <x v="33"/>
    <x v="647"/>
    <x v="9"/>
    <x v="2"/>
    <n v="131.80000000000001"/>
    <n v="131.35"/>
    <n v="131.35"/>
    <d v="1899-12-30T10:15:00"/>
    <n v="0.45000000000001705"/>
    <n v="-0.45000000000001705"/>
    <n v="4228"/>
    <n v="-1902.6000000000722"/>
    <n v="256"/>
    <n v="-2158.6000000000722"/>
    <s v="No"/>
    <n v="3.4142640364189401E-3"/>
    <n v="197841.39999999994"/>
  </r>
  <r>
    <x v="33"/>
    <x v="647"/>
    <x v="9"/>
    <x v="3"/>
    <n v="131.35"/>
    <n v="131.80000000000001"/>
    <n v="131.80000000000001"/>
    <d v="1899-12-30T12:30:00"/>
    <n v="0.45000000000001705"/>
    <n v="-0.45000000000001705"/>
    <n v="4228"/>
    <n v="-1902.6000000000722"/>
    <n v="256"/>
    <n v="-2158.6000000000722"/>
    <s v="No"/>
    <n v="3.4259611724401801E-3"/>
    <n v="197841.39999999994"/>
  </r>
  <r>
    <x v="39"/>
    <x v="647"/>
    <x v="10"/>
    <x v="1"/>
    <n v="202.1"/>
    <n v="201.4"/>
    <n v="201.4"/>
    <d v="1899-12-30T13:15:00"/>
    <n v="0.69999999999998863"/>
    <n v="-0.69999999999998863"/>
    <n v="2766"/>
    <n v="-1936.1999999999684"/>
    <n v="257"/>
    <n v="-2193.1999999999684"/>
    <s v="No"/>
    <n v="3.4636318654131101E-3"/>
    <n v="197806.80000000002"/>
  </r>
  <r>
    <x v="39"/>
    <x v="647"/>
    <x v="2"/>
    <x v="0"/>
    <n v="201.4"/>
    <n v="202.1"/>
    <n v="202.1"/>
    <d v="1899-12-30T12:15:00"/>
    <n v="0.69999999999998863"/>
    <n v="-0.69999999999998863"/>
    <n v="2766"/>
    <n v="-1936.1999999999684"/>
    <n v="257"/>
    <n v="-2193.1999999999684"/>
    <s v="No"/>
    <n v="3.47567030784503E-3"/>
    <n v="197806.80000000002"/>
  </r>
  <r>
    <x v="24"/>
    <x v="647"/>
    <x v="9"/>
    <x v="0"/>
    <n v="2131.1999999999998"/>
    <n v="2138.85"/>
    <n v="2119.9499999999998"/>
    <d v="1899-12-30T15:00:00"/>
    <n v="7.6500000000000909"/>
    <n v="11.25"/>
    <n v="260"/>
    <n v="2925"/>
    <n v="255"/>
    <n v="2670"/>
    <s v="Yes"/>
    <n v="3.5895270270270702E-3"/>
    <n v="202670"/>
  </r>
  <r>
    <x v="29"/>
    <x v="648"/>
    <x v="0"/>
    <x v="0"/>
    <n v="338.95"/>
    <n v="342.8"/>
    <n v="336.3"/>
    <d v="1899-12-30T15:00:00"/>
    <n v="3.8500000000000227"/>
    <n v="2.6499999999999773"/>
    <n v="516"/>
    <n v="1367.3999999999883"/>
    <n v="81"/>
    <n v="1286.3999999999883"/>
    <s v="Yes"/>
    <n v="1.13586074642278E-2"/>
    <n v="201286.39999999999"/>
  </r>
  <r>
    <x v="28"/>
    <x v="648"/>
    <x v="0"/>
    <x v="0"/>
    <n v="217.35"/>
    <n v="219.05"/>
    <n v="219.05"/>
    <d v="1899-12-30T10:15:00"/>
    <n v="1.7000000000000171"/>
    <n v="-1.7000000000000171"/>
    <n v="1160"/>
    <n v="-1972.0000000000198"/>
    <n v="117"/>
    <n v="-2089.00000000002"/>
    <s v="No"/>
    <n v="7.8214860823557202E-3"/>
    <n v="197910.99999999997"/>
  </r>
  <r>
    <x v="28"/>
    <x v="648"/>
    <x v="9"/>
    <x v="1"/>
    <n v="219.05"/>
    <n v="217.35"/>
    <n v="221.45"/>
    <d v="1899-12-30T15:00:00"/>
    <n v="1.7000000000000171"/>
    <n v="2.3999999999999773"/>
    <n v="1160"/>
    <n v="2783.9999999999736"/>
    <n v="118"/>
    <n v="2665.9999999999736"/>
    <s v="Yes"/>
    <n v="7.7607852088564999E-3"/>
    <n v="202665.99999999997"/>
  </r>
  <r>
    <x v="16"/>
    <x v="649"/>
    <x v="0"/>
    <x v="0"/>
    <n v="361.35"/>
    <n v="365.3"/>
    <n v="361.95"/>
    <d v="1899-12-30T15:00:00"/>
    <n v="3.9499999999999886"/>
    <n v="-0.59999999999996589"/>
    <n v="503"/>
    <n v="-301.79999999998284"/>
    <n v="84"/>
    <n v="-385.79999999998284"/>
    <s v="No"/>
    <n v="1.0931230109312301E-2"/>
    <n v="199614.2"/>
  </r>
  <r>
    <x v="23"/>
    <x v="649"/>
    <x v="0"/>
    <x v="0"/>
    <n v="698.2"/>
    <n v="703.7"/>
    <n v="703.7"/>
    <d v="1899-12-30T12:00:00"/>
    <n v="5.5"/>
    <n v="-5.5"/>
    <n v="362"/>
    <n v="-1991"/>
    <n v="117"/>
    <n v="-2108"/>
    <s v="No"/>
    <n v="7.8773990260670307E-3"/>
    <n v="197892"/>
  </r>
  <r>
    <x v="23"/>
    <x v="649"/>
    <x v="14"/>
    <x v="1"/>
    <n v="703.7"/>
    <n v="698.2"/>
    <n v="698.2"/>
    <d v="1899-12-30T12:30:00"/>
    <n v="5.5"/>
    <n v="-5.5"/>
    <n v="362"/>
    <n v="-1991"/>
    <n v="117"/>
    <n v="-2108"/>
    <s v="No"/>
    <n v="7.8158306096347899E-3"/>
    <n v="197892"/>
  </r>
  <r>
    <x v="36"/>
    <x v="649"/>
    <x v="13"/>
    <x v="0"/>
    <n v="1447.1"/>
    <n v="1457.4"/>
    <n v="1457.4"/>
    <d v="1899-12-30T13:30:00"/>
    <n v="10.300000000000182"/>
    <n v="-10.300000000000182"/>
    <n v="193"/>
    <n v="-1987.9000000000351"/>
    <n v="129"/>
    <n v="-2116.9000000000351"/>
    <s v="No"/>
    <n v="7.1176836431484898E-3"/>
    <n v="197883.09999999998"/>
  </r>
  <r>
    <x v="36"/>
    <x v="649"/>
    <x v="11"/>
    <x v="1"/>
    <n v="1457.4"/>
    <n v="1447.1"/>
    <n v="1447.1"/>
    <d v="1899-12-30T14:45:00"/>
    <n v="10.300000000000182"/>
    <n v="-10.300000000000182"/>
    <n v="193"/>
    <n v="-1987.9000000000351"/>
    <n v="129"/>
    <n v="-2116.9000000000351"/>
    <s v="No"/>
    <n v="7.06738026622765E-3"/>
    <n v="197883.09999999998"/>
  </r>
  <r>
    <x v="32"/>
    <x v="649"/>
    <x v="9"/>
    <x v="0"/>
    <n v="412.3"/>
    <n v="415.1"/>
    <n v="410.65"/>
    <d v="1899-12-30T15:00:00"/>
    <n v="2.8000000000000114"/>
    <n v="1.6500000000000341"/>
    <n v="708"/>
    <n v="1168.2000000000241"/>
    <n v="135"/>
    <n v="1033.2000000000241"/>
    <s v="Yes"/>
    <n v="6.7911714770798196E-3"/>
    <n v="201033.2"/>
  </r>
  <r>
    <x v="6"/>
    <x v="649"/>
    <x v="14"/>
    <x v="2"/>
    <n v="124"/>
    <n v="122.6"/>
    <n v="124.15"/>
    <d v="1899-12-30T15:00:00"/>
    <n v="1.4000000000000057"/>
    <n v="0.15000000000000568"/>
    <n v="1405"/>
    <n v="210.75000000000799"/>
    <n v="81"/>
    <n v="129.75000000000799"/>
    <s v="Yes"/>
    <n v="1.1290322580645201E-2"/>
    <n v="200129.75"/>
  </r>
  <r>
    <x v="14"/>
    <x v="649"/>
    <x v="6"/>
    <x v="0"/>
    <n v="1153.25"/>
    <n v="1162.75"/>
    <n v="1153.5"/>
    <d v="1899-12-30T15:00:00"/>
    <n v="9.5"/>
    <n v="-0.25"/>
    <n v="210"/>
    <n v="-52.5"/>
    <n v="112"/>
    <n v="-164.5"/>
    <s v="No"/>
    <n v="8.2375894212009595E-3"/>
    <n v="199835.5"/>
  </r>
  <r>
    <x v="31"/>
    <x v="650"/>
    <x v="3"/>
    <x v="1"/>
    <n v="236.1"/>
    <n v="235.05"/>
    <n v="235.05"/>
    <d v="1899-12-30T10:45:00"/>
    <n v="1.0499999999999829"/>
    <n v="-1.0499999999999829"/>
    <n v="1863"/>
    <n v="-1956.1499999999683"/>
    <n v="202"/>
    <n v="-2158.1499999999683"/>
    <s v="No"/>
    <n v="4.4472681067343599E-3"/>
    <n v="197841.85000000003"/>
  </r>
  <r>
    <x v="31"/>
    <x v="650"/>
    <x v="0"/>
    <x v="0"/>
    <n v="235.05"/>
    <n v="236.1"/>
    <n v="236.1"/>
    <d v="1899-12-30T10:45:00"/>
    <n v="1.0499999999999829"/>
    <n v="-1.0499999999999829"/>
    <n v="1863"/>
    <n v="-1956.1499999999683"/>
    <n v="202"/>
    <n v="-2158.1499999999683"/>
    <s v="No"/>
    <n v="4.4671346522015898E-3"/>
    <n v="197841.85000000003"/>
  </r>
  <r>
    <x v="32"/>
    <x v="650"/>
    <x v="3"/>
    <x v="1"/>
    <n v="412.8"/>
    <n v="408.45"/>
    <n v="414.1"/>
    <d v="1899-12-30T15:00:00"/>
    <n v="4.3500000000000227"/>
    <n v="1.3000000000000114"/>
    <n v="457"/>
    <n v="594.10000000000514"/>
    <n v="87"/>
    <n v="507.10000000000514"/>
    <s v="Yes"/>
    <n v="1.05377906976745E-2"/>
    <n v="200507.1"/>
  </r>
  <r>
    <x v="32"/>
    <x v="650"/>
    <x v="9"/>
    <x v="0"/>
    <n v="408.45"/>
    <n v="412.8"/>
    <n v="412.8"/>
    <d v="1899-12-30T10:45:00"/>
    <n v="4.3500000000000227"/>
    <n v="-4.3500000000000227"/>
    <n v="457"/>
    <n v="-1987.9500000000103"/>
    <n v="87"/>
    <n v="-2074.9500000000103"/>
    <s v="No"/>
    <n v="1.0650018362100701E-2"/>
    <n v="197925.05"/>
  </r>
  <r>
    <x v="39"/>
    <x v="651"/>
    <x v="0"/>
    <x v="0"/>
    <n v="191.8"/>
    <n v="194"/>
    <n v="194"/>
    <d v="1899-12-30T10:45:00"/>
    <n v="2.1999999999999886"/>
    <n v="-2.1999999999999886"/>
    <n v="899"/>
    <n v="-1977.7999999999897"/>
    <n v="80"/>
    <n v="-2057.7999999999897"/>
    <s v="No"/>
    <n v="1.1470281543274201E-2"/>
    <n v="197942.2"/>
  </r>
  <r>
    <x v="39"/>
    <x v="651"/>
    <x v="3"/>
    <x v="1"/>
    <n v="194"/>
    <n v="191.8"/>
    <n v="191.8"/>
    <d v="1899-12-30T12:30:00"/>
    <n v="2.1999999999999886"/>
    <n v="-2.1999999999999886"/>
    <n v="899"/>
    <n v="-1977.7999999999897"/>
    <n v="80"/>
    <n v="-2057.7999999999897"/>
    <s v="No"/>
    <n v="1.1340206185567E-2"/>
    <n v="197942.2"/>
  </r>
  <r>
    <x v="3"/>
    <x v="652"/>
    <x v="3"/>
    <x v="0"/>
    <n v="720"/>
    <n v="726.45"/>
    <n v="704.95"/>
    <d v="1899-12-30T15:00:00"/>
    <n v="6.4500000000000455"/>
    <n v="15.049999999999955"/>
    <n v="308"/>
    <n v="4635.399999999986"/>
    <n v="101"/>
    <n v="4534.399999999986"/>
    <s v="Yes"/>
    <n v="8.9583333333333997E-3"/>
    <n v="204534.39999999999"/>
  </r>
  <r>
    <x v="8"/>
    <x v="652"/>
    <x v="3"/>
    <x v="3"/>
    <n v="450.8"/>
    <n v="454"/>
    <n v="454"/>
    <d v="1899-12-30T11:45:00"/>
    <n v="3.1999999999999886"/>
    <n v="-3.1999999999999886"/>
    <n v="620"/>
    <n v="-1983.999999999993"/>
    <n v="130"/>
    <n v="-2113.9999999999927"/>
    <s v="No"/>
    <n v="7.0984915705412299E-3"/>
    <n v="197886"/>
  </r>
  <r>
    <x v="8"/>
    <x v="652"/>
    <x v="3"/>
    <x v="2"/>
    <n v="454"/>
    <n v="450.8"/>
    <n v="450.8"/>
    <d v="1899-12-30T10:45:00"/>
    <n v="3.1999999999999886"/>
    <n v="-3.1999999999999886"/>
    <n v="620"/>
    <n v="-1983.999999999993"/>
    <n v="130"/>
    <n v="-2113.9999999999927"/>
    <s v="No"/>
    <n v="7.04845814977971E-3"/>
    <n v="197886"/>
  </r>
  <r>
    <x v="19"/>
    <x v="652"/>
    <x v="0"/>
    <x v="0"/>
    <n v="2145.1999999999998"/>
    <n v="2162"/>
    <n v="2128.6"/>
    <d v="1899-12-30T15:00:00"/>
    <n v="16.800000000000182"/>
    <n v="16.599999999999909"/>
    <n v="118"/>
    <n v="1958.7999999999893"/>
    <n v="116"/>
    <n v="1842.7999999999893"/>
    <s v="Yes"/>
    <n v="7.8314376281932597E-3"/>
    <n v="201842.8"/>
  </r>
  <r>
    <x v="4"/>
    <x v="652"/>
    <x v="3"/>
    <x v="0"/>
    <n v="438.85"/>
    <n v="442.85"/>
    <n v="442.85"/>
    <d v="1899-12-30T14:30:00"/>
    <n v="4"/>
    <n v="-4"/>
    <n v="497"/>
    <n v="-1988"/>
    <n v="101"/>
    <n v="-2089"/>
    <s v="No"/>
    <n v="9.1147316850860201E-3"/>
    <n v="197911"/>
  </r>
  <r>
    <x v="36"/>
    <x v="652"/>
    <x v="6"/>
    <x v="0"/>
    <n v="1613.7"/>
    <n v="1624"/>
    <n v="1624"/>
    <d v="1899-12-30T13:00:00"/>
    <n v="10.299999999999955"/>
    <n v="-10.299999999999955"/>
    <n v="193"/>
    <n v="-1987.8999999999912"/>
    <n v="144"/>
    <n v="-2131.8999999999915"/>
    <s v="No"/>
    <n v="6.3828468736443897E-3"/>
    <n v="197868.1"/>
  </r>
  <r>
    <x v="36"/>
    <x v="652"/>
    <x v="15"/>
    <x v="1"/>
    <n v="1624"/>
    <n v="1613.7"/>
    <n v="1613.7"/>
    <d v="1899-12-30T13:00:00"/>
    <n v="10.299999999999955"/>
    <n v="-10.299999999999955"/>
    <n v="193"/>
    <n v="-1987.8999999999912"/>
    <n v="144"/>
    <n v="-2131.8999999999915"/>
    <s v="No"/>
    <n v="6.3423645320196797E-3"/>
    <n v="197868.1"/>
  </r>
  <r>
    <x v="37"/>
    <x v="652"/>
    <x v="3"/>
    <x v="0"/>
    <n v="308.89999999999998"/>
    <n v="311.89999999999998"/>
    <n v="302.95"/>
    <d v="1899-12-30T15:00:00"/>
    <n v="3"/>
    <n v="5.9499999999999886"/>
    <n v="661"/>
    <n v="3932.9499999999925"/>
    <n v="94"/>
    <n v="3838.9499999999925"/>
    <s v="Yes"/>
    <n v="9.7118808675946897E-3"/>
    <n v="203838.94999999998"/>
  </r>
  <r>
    <x v="35"/>
    <x v="652"/>
    <x v="5"/>
    <x v="1"/>
    <n v="375.25"/>
    <n v="372.55"/>
    <n v="372.55"/>
    <d v="1899-12-30T11:45:00"/>
    <n v="2.6999999999999886"/>
    <n v="-2.6999999999999886"/>
    <n v="734"/>
    <n v="-1981.7999999999915"/>
    <n v="127"/>
    <n v="-2108.7999999999915"/>
    <s v="No"/>
    <n v="7.1952031978680603E-3"/>
    <n v="197891.20000000001"/>
  </r>
  <r>
    <x v="35"/>
    <x v="652"/>
    <x v="9"/>
    <x v="0"/>
    <n v="372.55"/>
    <n v="375.25"/>
    <n v="375.25"/>
    <d v="1899-12-30T11:00:00"/>
    <n v="2.6999999999999886"/>
    <n v="-2.6999999999999886"/>
    <n v="734"/>
    <n v="-1981.7999999999915"/>
    <n v="127"/>
    <n v="-2108.7999999999915"/>
    <s v="No"/>
    <n v="7.24734934908063E-3"/>
    <n v="197891.20000000001"/>
  </r>
  <r>
    <x v="30"/>
    <x v="652"/>
    <x v="0"/>
    <x v="2"/>
    <n v="242.3"/>
    <n v="240.1"/>
    <n v="240.7"/>
    <d v="1899-12-30T15:00:00"/>
    <n v="2.2000000000000171"/>
    <n v="-1.6000000000000227"/>
    <n v="899"/>
    <n v="-1438.4000000000206"/>
    <n v="100"/>
    <n v="-1538.4000000000206"/>
    <s v="No"/>
    <n v="9.07965332232776E-3"/>
    <n v="198461.59999999998"/>
  </r>
  <r>
    <x v="1"/>
    <x v="653"/>
    <x v="7"/>
    <x v="0"/>
    <n v="2023.9"/>
    <n v="2034.1"/>
    <n v="2034.1"/>
    <d v="1899-12-30T14:45:00"/>
    <n v="10.199999999999818"/>
    <n v="-10.199999999999818"/>
    <n v="195"/>
    <n v="-1988.9999999999645"/>
    <n v="183"/>
    <n v="-2171.9999999999645"/>
    <s v="No"/>
    <n v="5.0397746924254203E-3"/>
    <n v="197828.00000000003"/>
  </r>
  <r>
    <x v="24"/>
    <x v="653"/>
    <x v="5"/>
    <x v="2"/>
    <n v="2076.4"/>
    <n v="2062.3000000000002"/>
    <n v="2092"/>
    <d v="1899-12-30T15:00:00"/>
    <n v="14.099999999999909"/>
    <n v="15.599999999999909"/>
    <n v="141"/>
    <n v="2199.5999999999872"/>
    <n v="136"/>
    <n v="2063.5999999999872"/>
    <s v="Yes"/>
    <n v="6.7905991138508502E-3"/>
    <n v="202063.59999999998"/>
  </r>
  <r>
    <x v="10"/>
    <x v="653"/>
    <x v="7"/>
    <x v="3"/>
    <n v="4266.75"/>
    <n v="4332.05"/>
    <n v="4282.55"/>
    <d v="1899-12-30T15:00:00"/>
    <n v="65.300000000000182"/>
    <n v="-15.800000000000182"/>
    <n v="30"/>
    <n v="-474.00000000000546"/>
    <n v="59"/>
    <n v="-533.00000000000546"/>
    <s v="No"/>
    <n v="1.5304388586160501E-2"/>
    <n v="199467"/>
  </r>
  <r>
    <x v="10"/>
    <x v="653"/>
    <x v="7"/>
    <x v="2"/>
    <n v="4332.05"/>
    <n v="4266.75"/>
    <n v="4266.75"/>
    <d v="1899-12-30T11:15:00"/>
    <n v="65.300000000000182"/>
    <n v="-65.300000000000182"/>
    <n v="30"/>
    <n v="-1959.0000000000055"/>
    <n v="60"/>
    <n v="-2019.0000000000055"/>
    <s v="No"/>
    <n v="1.50736949019518E-2"/>
    <n v="197981"/>
  </r>
  <r>
    <x v="16"/>
    <x v="654"/>
    <x v="8"/>
    <x v="2"/>
    <n v="419.5"/>
    <n v="416.7"/>
    <n v="416.7"/>
    <d v="1899-12-30T11:30:00"/>
    <n v="2.8000000000000114"/>
    <n v="-2.8000000000000114"/>
    <n v="708"/>
    <n v="-1982.400000000008"/>
    <n v="137"/>
    <n v="-2119.4000000000078"/>
    <s v="No"/>
    <n v="6.6746126340882297E-3"/>
    <n v="197880.6"/>
  </r>
  <r>
    <x v="16"/>
    <x v="654"/>
    <x v="8"/>
    <x v="3"/>
    <n v="416.7"/>
    <n v="419.5"/>
    <n v="419.5"/>
    <d v="1899-12-30T15:00:00"/>
    <n v="2.8000000000000114"/>
    <n v="-2.8000000000000114"/>
    <n v="708"/>
    <n v="-1982.400000000008"/>
    <n v="137"/>
    <n v="-2119.4000000000078"/>
    <s v="No"/>
    <n v="6.7194624430045903E-3"/>
    <n v="197880.6"/>
  </r>
  <r>
    <x v="23"/>
    <x v="654"/>
    <x v="6"/>
    <x v="3"/>
    <n v="727.1"/>
    <n v="731.5"/>
    <n v="731.5"/>
    <d v="1899-12-30T11:30:00"/>
    <n v="4.3999999999999773"/>
    <n v="-4.3999999999999773"/>
    <n v="452"/>
    <n v="-1988.7999999999897"/>
    <n v="152"/>
    <n v="-2140.7999999999897"/>
    <s v="No"/>
    <n v="6.0514372163388503E-3"/>
    <n v="197859.20000000001"/>
  </r>
  <r>
    <x v="23"/>
    <x v="654"/>
    <x v="6"/>
    <x v="2"/>
    <n v="731.5"/>
    <n v="727.1"/>
    <n v="727.1"/>
    <d v="1899-12-30T10:30:00"/>
    <n v="4.3999999999999773"/>
    <n v="-4.3999999999999773"/>
    <n v="452"/>
    <n v="-1988.7999999999897"/>
    <n v="152"/>
    <n v="-2140.7999999999897"/>
    <s v="No"/>
    <n v="6.0150375939849298E-3"/>
    <n v="197859.20000000001"/>
  </r>
  <r>
    <x v="12"/>
    <x v="654"/>
    <x v="9"/>
    <x v="2"/>
    <n v="118.25"/>
    <n v="117.7"/>
    <n v="117.7"/>
    <d v="1899-12-30T10:15:00"/>
    <n v="0.54999999999999716"/>
    <n v="-0.54999999999999716"/>
    <n v="3490"/>
    <n v="-1919.49999999999"/>
    <n v="190"/>
    <n v="-2109.49999999999"/>
    <s v="No"/>
    <n v="4.6511627906976501E-3"/>
    <n v="197890.5"/>
  </r>
  <r>
    <x v="12"/>
    <x v="654"/>
    <x v="9"/>
    <x v="3"/>
    <n v="117.7"/>
    <n v="118.25"/>
    <n v="118.25"/>
    <d v="1899-12-30T12:30:00"/>
    <n v="0.54999999999999716"/>
    <n v="-0.54999999999999716"/>
    <n v="3490"/>
    <n v="-1919.49999999999"/>
    <n v="190"/>
    <n v="-2109.49999999999"/>
    <s v="No"/>
    <n v="4.6728971962616602E-3"/>
    <n v="197890.5"/>
  </r>
  <r>
    <x v="5"/>
    <x v="655"/>
    <x v="5"/>
    <x v="1"/>
    <n v="788"/>
    <n v="784"/>
    <n v="784"/>
    <d v="1899-12-30T13:30:00"/>
    <n v="4"/>
    <n v="-4"/>
    <n v="497"/>
    <n v="-1988"/>
    <n v="180"/>
    <n v="-2168"/>
    <s v="No"/>
    <n v="5.0761421319797002E-3"/>
    <n v="197832"/>
  </r>
  <r>
    <x v="5"/>
    <x v="655"/>
    <x v="0"/>
    <x v="0"/>
    <n v="784"/>
    <n v="788"/>
    <n v="788"/>
    <d v="1899-12-30T11:00:00"/>
    <n v="4"/>
    <n v="-4"/>
    <n v="497"/>
    <n v="-1988"/>
    <n v="180"/>
    <n v="-2168"/>
    <s v="No"/>
    <n v="5.1020408163265302E-3"/>
    <n v="197832"/>
  </r>
  <r>
    <x v="11"/>
    <x v="655"/>
    <x v="0"/>
    <x v="0"/>
    <n v="1472.3"/>
    <n v="1483.8"/>
    <n v="1471.9"/>
    <d v="1899-12-30T15:00:00"/>
    <n v="11.5"/>
    <n v="0.39999999999986358"/>
    <n v="173"/>
    <n v="69.199999999976399"/>
    <n v="118"/>
    <n v="-48.800000000023601"/>
    <s v="No"/>
    <n v="7.8109081029681402E-3"/>
    <n v="199951.19999999998"/>
  </r>
  <r>
    <x v="16"/>
    <x v="656"/>
    <x v="16"/>
    <x v="2"/>
    <n v="410.45"/>
    <n v="405.7"/>
    <n v="414.15"/>
    <d v="1899-12-30T15:00:00"/>
    <n v="4.75"/>
    <n v="3.6999999999999886"/>
    <n v="419"/>
    <n v="1550.2999999999952"/>
    <n v="80"/>
    <n v="1470.2999999999952"/>
    <s v="Yes"/>
    <n v="1.15726641491046E-2"/>
    <n v="201470.3"/>
  </r>
  <r>
    <x v="38"/>
    <x v="656"/>
    <x v="2"/>
    <x v="3"/>
    <n v="472"/>
    <n v="477.65"/>
    <n v="469.15"/>
    <d v="1899-12-30T15:00:00"/>
    <n v="5.6499999999999773"/>
    <n v="2.8500000000000227"/>
    <n v="352"/>
    <n v="1003.200000000008"/>
    <n v="77"/>
    <n v="926.200000000008"/>
    <s v="Yes"/>
    <n v="1.1970338983050799E-2"/>
    <n v="200926.2"/>
  </r>
  <r>
    <x v="38"/>
    <x v="656"/>
    <x v="2"/>
    <x v="2"/>
    <n v="477.65"/>
    <n v="472"/>
    <n v="472"/>
    <d v="1899-12-30T11:45:00"/>
    <n v="5.6499999999999773"/>
    <n v="-5.6499999999999773"/>
    <n v="352"/>
    <n v="-1988.799999999992"/>
    <n v="77"/>
    <n v="-2065.799999999992"/>
    <s v="No"/>
    <n v="1.1828744896890999E-2"/>
    <n v="197934.2"/>
  </r>
  <r>
    <x v="14"/>
    <x v="656"/>
    <x v="0"/>
    <x v="0"/>
    <n v="1279.2"/>
    <n v="1284.8499999999999"/>
    <n v="1284.8499999999999"/>
    <d v="1899-12-30T13:00:00"/>
    <n v="5.6499999999998636"/>
    <n v="-5.6499999999998636"/>
    <n v="352"/>
    <n v="-1988.799999999952"/>
    <n v="208"/>
    <n v="-2196.799999999952"/>
    <s v="No"/>
    <n v="4.4168230143838798E-3"/>
    <n v="197803.20000000004"/>
  </r>
  <r>
    <x v="14"/>
    <x v="656"/>
    <x v="15"/>
    <x v="1"/>
    <n v="1284.8499999999999"/>
    <n v="1279.2"/>
    <n v="1279.2"/>
    <d v="1899-12-30T14:00:00"/>
    <n v="5.6499999999998636"/>
    <n v="-5.6499999999998636"/>
    <n v="352"/>
    <n v="-1988.799999999952"/>
    <n v="208"/>
    <n v="-2196.799999999952"/>
    <s v="No"/>
    <n v="4.3974004747634899E-3"/>
    <n v="197803.20000000004"/>
  </r>
  <r>
    <x v="7"/>
    <x v="656"/>
    <x v="0"/>
    <x v="2"/>
    <n v="590.5"/>
    <n v="585.29999999999995"/>
    <n v="603.75"/>
    <d v="1899-12-30T15:00:00"/>
    <n v="5.2000000000000455"/>
    <n v="13.25"/>
    <n v="382"/>
    <n v="5061.5"/>
    <n v="105"/>
    <n v="4956.5"/>
    <s v="Yes"/>
    <n v="8.8060965283658695E-3"/>
    <n v="204956.5"/>
  </r>
  <r>
    <x v="16"/>
    <x v="657"/>
    <x v="7"/>
    <x v="1"/>
    <n v="416.1"/>
    <n v="413.25"/>
    <n v="413.25"/>
    <d v="1899-12-30T11:30:00"/>
    <n v="2.8500000000000227"/>
    <n v="-2.8500000000000227"/>
    <n v="696"/>
    <n v="-1983.6000000000158"/>
    <n v="133"/>
    <n v="-2116.6000000000158"/>
    <s v="No"/>
    <n v="6.8493150684931997E-3"/>
    <n v="197883.4"/>
  </r>
  <r>
    <x v="16"/>
    <x v="657"/>
    <x v="0"/>
    <x v="0"/>
    <n v="413.25"/>
    <n v="416.1"/>
    <n v="416.1"/>
    <d v="1899-12-30T11:15:00"/>
    <n v="2.8500000000000227"/>
    <n v="-2.8500000000000227"/>
    <n v="696"/>
    <n v="-1983.6000000000158"/>
    <n v="133"/>
    <n v="-2116.6000000000158"/>
    <s v="No"/>
    <n v="6.8965517241379899E-3"/>
    <n v="197883.4"/>
  </r>
  <r>
    <x v="38"/>
    <x v="657"/>
    <x v="15"/>
    <x v="1"/>
    <n v="499.2"/>
    <n v="493.6"/>
    <n v="493.6"/>
    <d v="1899-12-30T13:45:00"/>
    <n v="5.5999999999999659"/>
    <n v="-5.5999999999999659"/>
    <n v="355"/>
    <n v="-1987.9999999999879"/>
    <n v="82"/>
    <n v="-2069.9999999999882"/>
    <s v="No"/>
    <n v="1.12179487179486E-2"/>
    <n v="197930"/>
  </r>
  <r>
    <x v="38"/>
    <x v="657"/>
    <x v="0"/>
    <x v="0"/>
    <n v="493.6"/>
    <n v="499.2"/>
    <n v="499.2"/>
    <d v="1899-12-30T13:00:00"/>
    <n v="5.5999999999999659"/>
    <n v="-5.5999999999999659"/>
    <n v="355"/>
    <n v="-1987.9999999999879"/>
    <n v="82"/>
    <n v="-2069.9999999999882"/>
    <s v="No"/>
    <n v="1.1345218800648199E-2"/>
    <n v="197930"/>
  </r>
  <r>
    <x v="11"/>
    <x v="657"/>
    <x v="0"/>
    <x v="0"/>
    <n v="1465.3"/>
    <n v="1484.95"/>
    <n v="1461.8"/>
    <d v="1899-12-30T15:00:00"/>
    <n v="19.650000000000091"/>
    <n v="3.5"/>
    <n v="101"/>
    <n v="353.5"/>
    <n v="68"/>
    <n v="285.5"/>
    <s v="Yes"/>
    <n v="1.34102231624924E-2"/>
    <n v="200285.5"/>
  </r>
  <r>
    <x v="24"/>
    <x v="657"/>
    <x v="0"/>
    <x v="0"/>
    <n v="2067"/>
    <n v="2075.4"/>
    <n v="2060.6999999999998"/>
    <d v="1899-12-30T15:00:00"/>
    <n v="8.4000000000000909"/>
    <n v="6.3000000000001819"/>
    <n v="237"/>
    <n v="1493.1000000000431"/>
    <n v="226"/>
    <n v="1267.1000000000431"/>
    <s v="Yes"/>
    <n v="4.0638606676343001E-3"/>
    <n v="201267.10000000003"/>
  </r>
  <r>
    <x v="26"/>
    <x v="658"/>
    <x v="2"/>
    <x v="1"/>
    <n v="189.5"/>
    <n v="187.85"/>
    <n v="187.85"/>
    <d v="1899-12-30T12:30:00"/>
    <n v="1.6500000000000057"/>
    <n v="-1.6500000000000057"/>
    <n v="1195"/>
    <n v="-1971.7500000000068"/>
    <n v="104"/>
    <n v="-2075.7500000000068"/>
    <s v="No"/>
    <n v="8.7071240105541202E-3"/>
    <n v="197924.25"/>
  </r>
  <r>
    <x v="26"/>
    <x v="658"/>
    <x v="0"/>
    <x v="0"/>
    <n v="187.85"/>
    <n v="189.5"/>
    <n v="189.5"/>
    <d v="1899-12-30T11:45:00"/>
    <n v="1.6500000000000057"/>
    <n v="-1.6500000000000057"/>
    <n v="1195"/>
    <n v="-1971.7500000000068"/>
    <n v="104"/>
    <n v="-2075.7500000000068"/>
    <s v="No"/>
    <n v="8.7836039393133104E-3"/>
    <n v="197924.25"/>
  </r>
  <r>
    <x v="21"/>
    <x v="658"/>
    <x v="0"/>
    <x v="0"/>
    <n v="1225.1500000000001"/>
    <n v="1235.5"/>
    <n v="1223.25"/>
    <d v="1899-12-30T15:00:00"/>
    <n v="10.349999999999909"/>
    <n v="1.9000000000000909"/>
    <n v="192"/>
    <n v="364.80000000001746"/>
    <n v="109"/>
    <n v="255.80000000001746"/>
    <s v="Yes"/>
    <n v="8.4479451495734492E-3"/>
    <n v="200255.80000000002"/>
  </r>
  <r>
    <x v="13"/>
    <x v="658"/>
    <x v="0"/>
    <x v="2"/>
    <n v="1308"/>
    <n v="1294.5"/>
    <n v="1310.5"/>
    <d v="1899-12-30T15:00:00"/>
    <n v="13.5"/>
    <n v="2.5"/>
    <n v="147"/>
    <n v="367.5"/>
    <n v="89"/>
    <n v="278.5"/>
    <s v="Yes"/>
    <n v="1.03211009174312E-2"/>
    <n v="200278.5"/>
  </r>
  <r>
    <x v="24"/>
    <x v="658"/>
    <x v="8"/>
    <x v="3"/>
    <n v="2062.4"/>
    <n v="2078"/>
    <n v="2060.4499999999998"/>
    <d v="1899-12-30T15:00:00"/>
    <n v="15.599999999999909"/>
    <n v="1.9500000000002728"/>
    <n v="128"/>
    <n v="249.60000000003492"/>
    <n v="122"/>
    <n v="127.60000000003492"/>
    <s v="Yes"/>
    <n v="7.5640031031807197E-3"/>
    <n v="200127.60000000003"/>
  </r>
  <r>
    <x v="24"/>
    <x v="658"/>
    <x v="8"/>
    <x v="2"/>
    <n v="2078"/>
    <n v="2062.4"/>
    <n v="2062.4"/>
    <d v="1899-12-30T11:30:00"/>
    <n v="15.599999999999909"/>
    <n v="-15.599999999999909"/>
    <n v="128"/>
    <n v="-1996.7999999999884"/>
    <n v="122"/>
    <n v="-2118.7999999999884"/>
    <s v="No"/>
    <n v="7.5072184793069799E-3"/>
    <n v="197881.2"/>
  </r>
  <r>
    <x v="16"/>
    <x v="659"/>
    <x v="9"/>
    <x v="0"/>
    <n v="404"/>
    <n v="405.5"/>
    <n v="394.55"/>
    <d v="1899-12-30T15:00:00"/>
    <n v="1.5"/>
    <n v="9.4499999999999886"/>
    <n v="1313"/>
    <n v="12407.849999999986"/>
    <n v="242"/>
    <n v="12165.849999999986"/>
    <s v="Yes"/>
    <n v="3.7128712871287101E-3"/>
    <n v="212165.84999999998"/>
  </r>
  <r>
    <x v="21"/>
    <x v="659"/>
    <x v="9"/>
    <x v="0"/>
    <n v="1230.5999999999999"/>
    <n v="1234.4000000000001"/>
    <n v="1189.0999999999999"/>
    <d v="1899-12-30T15:00:00"/>
    <n v="3.8000000000001819"/>
    <n v="41.5"/>
    <n v="523"/>
    <n v="21704.5"/>
    <n v="292"/>
    <n v="21412.5"/>
    <s v="Yes"/>
    <n v="3.0879245896312199E-3"/>
    <n v="221412.5"/>
  </r>
  <r>
    <x v="1"/>
    <x v="659"/>
    <x v="0"/>
    <x v="0"/>
    <n v="1961.5"/>
    <n v="1971.15"/>
    <n v="1947.95"/>
    <d v="1899-12-30T15:00:00"/>
    <n v="9.6500000000000909"/>
    <n v="13.549999999999955"/>
    <n v="206"/>
    <n v="2791.2999999999906"/>
    <n v="186"/>
    <n v="2605.2999999999906"/>
    <s v="Yes"/>
    <n v="4.91970430792765E-3"/>
    <n v="202605.3"/>
  </r>
  <r>
    <x v="36"/>
    <x v="659"/>
    <x v="0"/>
    <x v="0"/>
    <n v="1618.8"/>
    <n v="1622"/>
    <n v="1565"/>
    <d v="1899-12-30T15:00:00"/>
    <n v="3.2000000000000455"/>
    <n v="53.799999999999955"/>
    <n v="620"/>
    <n v="33355.999999999971"/>
    <n v="455"/>
    <n v="32900.999999999971"/>
    <s v="Yes"/>
    <n v="1.9767729182110501E-3"/>
    <n v="232900.99999999997"/>
  </r>
  <r>
    <x v="13"/>
    <x v="659"/>
    <x v="2"/>
    <x v="2"/>
    <n v="1328"/>
    <n v="1321.8"/>
    <n v="1321.8"/>
    <d v="1899-12-30T11:45:00"/>
    <n v="6.2000000000000455"/>
    <n v="-6.2000000000000455"/>
    <n v="321"/>
    <n v="-1990.2000000000146"/>
    <n v="196"/>
    <n v="-2186.2000000000144"/>
    <s v="No"/>
    <n v="4.6686746987952103E-3"/>
    <n v="197813.8"/>
  </r>
  <r>
    <x v="13"/>
    <x v="659"/>
    <x v="2"/>
    <x v="3"/>
    <n v="1321.8"/>
    <n v="1328"/>
    <n v="1306.55"/>
    <d v="1899-12-30T15:00:00"/>
    <n v="6.2000000000000455"/>
    <n v="15.25"/>
    <n v="321"/>
    <n v="4895.25"/>
    <n v="195"/>
    <n v="4700.25"/>
    <s v="Yes"/>
    <n v="4.6905734604327804E-3"/>
    <n v="204700.25"/>
  </r>
  <r>
    <x v="37"/>
    <x v="659"/>
    <x v="2"/>
    <x v="0"/>
    <n v="256.5"/>
    <n v="258"/>
    <n v="250.1"/>
    <d v="1899-12-30T15:00:00"/>
    <n v="1.5"/>
    <n v="6.4000000000000057"/>
    <n v="1313"/>
    <n v="8403.200000000008"/>
    <n v="153"/>
    <n v="8250.200000000008"/>
    <s v="Yes"/>
    <n v="5.8479532163742704E-3"/>
    <n v="208250.2"/>
  </r>
  <r>
    <x v="26"/>
    <x v="660"/>
    <x v="6"/>
    <x v="2"/>
    <n v="188.2"/>
    <n v="186.4"/>
    <n v="186.4"/>
    <d v="1899-12-30T10:30:00"/>
    <n v="1.7999999999999829"/>
    <n v="-1.7999999999999829"/>
    <n v="1097"/>
    <n v="-1974.5999999999813"/>
    <n v="95"/>
    <n v="-2069.5999999999813"/>
    <s v="No"/>
    <n v="9.5642933049946005E-3"/>
    <n v="197930.40000000002"/>
  </r>
  <r>
    <x v="26"/>
    <x v="660"/>
    <x v="6"/>
    <x v="3"/>
    <n v="186.4"/>
    <n v="188.2"/>
    <n v="184.25"/>
    <d v="1899-12-30T15:00:00"/>
    <n v="1.7999999999999829"/>
    <n v="2.1500000000000057"/>
    <n v="1097"/>
    <n v="2358.5500000000061"/>
    <n v="94"/>
    <n v="2264.5500000000061"/>
    <s v="Yes"/>
    <n v="9.6566523605149304E-3"/>
    <n v="202264.55000000002"/>
  </r>
  <r>
    <x v="21"/>
    <x v="660"/>
    <x v="3"/>
    <x v="2"/>
    <n v="1213.3"/>
    <n v="1204.05"/>
    <n v="1204.05"/>
    <d v="1899-12-30T10:45:00"/>
    <n v="9.25"/>
    <n v="-9.25"/>
    <n v="215"/>
    <n v="-1988.75"/>
    <n v="120"/>
    <n v="-2108.75"/>
    <s v="No"/>
    <n v="7.6238358196653797E-3"/>
    <n v="197891.25"/>
  </r>
  <r>
    <x v="21"/>
    <x v="660"/>
    <x v="3"/>
    <x v="3"/>
    <n v="1204.05"/>
    <n v="1213.3"/>
    <n v="1213.3"/>
    <d v="1899-12-30T10:45:00"/>
    <n v="9.25"/>
    <n v="-9.25"/>
    <n v="215"/>
    <n v="-1988.75"/>
    <n v="120"/>
    <n v="-2108.75"/>
    <s v="No"/>
    <n v="7.6824052157302399E-3"/>
    <n v="197891.25"/>
  </r>
  <r>
    <x v="35"/>
    <x v="660"/>
    <x v="6"/>
    <x v="2"/>
    <n v="336.8"/>
    <n v="333.95"/>
    <n v="333.95"/>
    <d v="1899-12-30T10:30:00"/>
    <n v="2.8500000000000227"/>
    <n v="-2.8500000000000227"/>
    <n v="696"/>
    <n v="-1983.6000000000158"/>
    <n v="108"/>
    <n v="-2091.6000000000158"/>
    <s v="No"/>
    <n v="8.4619952494062404E-3"/>
    <n v="197908.4"/>
  </r>
  <r>
    <x v="35"/>
    <x v="660"/>
    <x v="6"/>
    <x v="3"/>
    <n v="333.95"/>
    <n v="336.8"/>
    <n v="323.85000000000002"/>
    <d v="1899-12-30T15:00:00"/>
    <n v="2.8500000000000227"/>
    <n v="10.099999999999966"/>
    <n v="696"/>
    <n v="7029.5999999999767"/>
    <n v="106"/>
    <n v="6923.5999999999767"/>
    <s v="Yes"/>
    <n v="8.5342117083396403E-3"/>
    <n v="206923.59999999998"/>
  </r>
  <r>
    <x v="20"/>
    <x v="661"/>
    <x v="1"/>
    <x v="2"/>
    <n v="1749.9"/>
    <n v="1741"/>
    <n v="1777.55"/>
    <d v="1899-12-30T15:00:00"/>
    <n v="8.9000000000000909"/>
    <n v="27.649999999999864"/>
    <n v="224"/>
    <n v="6193.5999999999694"/>
    <n v="182"/>
    <n v="6011.5999999999694"/>
    <s v="Yes"/>
    <n v="5.0860049145666003E-3"/>
    <n v="206011.59999999998"/>
  </r>
  <r>
    <x v="3"/>
    <x v="661"/>
    <x v="0"/>
    <x v="0"/>
    <n v="666.1"/>
    <n v="669"/>
    <n v="669"/>
    <d v="1899-12-30T10:30:00"/>
    <n v="2.8999999999999773"/>
    <n v="-2.8999999999999773"/>
    <n v="684"/>
    <n v="-1983.5999999999844"/>
    <n v="211"/>
    <n v="-2194.5999999999844"/>
    <s v="No"/>
    <n v="4.3537006455486799E-3"/>
    <n v="197805.40000000002"/>
  </r>
  <r>
    <x v="3"/>
    <x v="661"/>
    <x v="6"/>
    <x v="1"/>
    <n v="669"/>
    <n v="666.1"/>
    <n v="666.1"/>
    <d v="1899-12-30T10:30:00"/>
    <n v="2.8999999999999773"/>
    <n v="-2.8999999999999773"/>
    <n v="684"/>
    <n v="-1983.5999999999844"/>
    <n v="211"/>
    <n v="-2194.5999999999844"/>
    <s v="No"/>
    <n v="4.3348281016442102E-3"/>
    <n v="197805.40000000002"/>
  </r>
  <r>
    <x v="12"/>
    <x v="661"/>
    <x v="0"/>
    <x v="2"/>
    <n v="117.1"/>
    <n v="116.35"/>
    <n v="117.05"/>
    <d v="1899-12-30T15:00:00"/>
    <n v="0.75"/>
    <n v="-4.9999999999997158E-2"/>
    <n v="2587"/>
    <n v="-129.34999999999263"/>
    <n v="140"/>
    <n v="-269.34999999999263"/>
    <s v="No"/>
    <n v="6.4047822374039302E-3"/>
    <n v="199730.65"/>
  </r>
  <r>
    <x v="24"/>
    <x v="661"/>
    <x v="0"/>
    <x v="0"/>
    <n v="2021.1"/>
    <n v="2033"/>
    <n v="2033"/>
    <d v="1899-12-30T13:30:00"/>
    <n v="11.900000000000091"/>
    <n v="-11.900000000000091"/>
    <n v="167"/>
    <n v="-1987.3000000000152"/>
    <n v="156"/>
    <n v="-2143.3000000000152"/>
    <s v="No"/>
    <n v="5.8878828360794102E-3"/>
    <n v="197856.69999999998"/>
  </r>
  <r>
    <x v="24"/>
    <x v="661"/>
    <x v="11"/>
    <x v="1"/>
    <n v="2033"/>
    <n v="2021.1"/>
    <n v="2021.1"/>
    <d v="1899-12-30T14:45:00"/>
    <n v="11.900000000000091"/>
    <n v="-11.900000000000091"/>
    <n v="167"/>
    <n v="-1987.3000000000152"/>
    <n v="156"/>
    <n v="-2143.3000000000152"/>
    <s v="No"/>
    <n v="5.8534185932120498E-3"/>
    <n v="197856.69999999998"/>
  </r>
  <r>
    <x v="16"/>
    <x v="662"/>
    <x v="2"/>
    <x v="1"/>
    <n v="398.3"/>
    <n v="396.1"/>
    <n v="400"/>
    <d v="1899-12-30T15:00:00"/>
    <n v="2.1999999999999886"/>
    <n v="1.6999999999999886"/>
    <n v="899"/>
    <n v="1528.2999999999897"/>
    <n v="166"/>
    <n v="1362.2999999999897"/>
    <s v="Yes"/>
    <n v="5.5234747677629604E-3"/>
    <n v="201362.3"/>
  </r>
  <r>
    <x v="16"/>
    <x v="662"/>
    <x v="7"/>
    <x v="0"/>
    <n v="396.1"/>
    <n v="398.3"/>
    <n v="398.3"/>
    <d v="1899-12-30T11:45:00"/>
    <n v="2.1999999999999886"/>
    <n v="-2.1999999999999886"/>
    <n v="899"/>
    <n v="-1977.7999999999897"/>
    <n v="165"/>
    <n v="-2142.7999999999897"/>
    <s v="No"/>
    <n v="5.5541529916687399E-3"/>
    <n v="197857.2"/>
  </r>
  <r>
    <x v="20"/>
    <x v="662"/>
    <x v="15"/>
    <x v="3"/>
    <n v="1767.9"/>
    <n v="1789.9"/>
    <n v="1780"/>
    <d v="1899-12-30T15:00:00"/>
    <n v="22"/>
    <n v="-12.099999999999909"/>
    <n v="90"/>
    <n v="-1088.9999999999918"/>
    <n v="74"/>
    <n v="-1162.9999999999918"/>
    <s v="No"/>
    <n v="1.2444142768256099E-2"/>
    <n v="198837"/>
  </r>
  <r>
    <x v="20"/>
    <x v="662"/>
    <x v="15"/>
    <x v="2"/>
    <n v="1789.9"/>
    <n v="1767.9"/>
    <n v="1767.9"/>
    <d v="1899-12-30T13:00:00"/>
    <n v="22"/>
    <n v="-22"/>
    <n v="90"/>
    <n v="-1980"/>
    <n v="74"/>
    <n v="-2054"/>
    <s v="No"/>
    <n v="1.22911894519247E-2"/>
    <n v="197946"/>
  </r>
  <r>
    <x v="25"/>
    <x v="662"/>
    <x v="8"/>
    <x v="2"/>
    <n v="1058"/>
    <n v="1046.45"/>
    <n v="1063.9000000000001"/>
    <d v="1899-12-30T15:00:00"/>
    <n v="11.549999999999955"/>
    <n v="5.9000000000000909"/>
    <n v="172"/>
    <n v="1014.8000000000156"/>
    <n v="84"/>
    <n v="930.80000000001564"/>
    <s v="Yes"/>
    <n v="1.09168241965973E-2"/>
    <n v="200930.80000000002"/>
  </r>
  <r>
    <x v="11"/>
    <x v="662"/>
    <x v="7"/>
    <x v="2"/>
    <n v="1424.9"/>
    <n v="1417"/>
    <n v="1417"/>
    <d v="1899-12-30T11:15:00"/>
    <n v="7.9000000000000909"/>
    <n v="-7.9000000000000909"/>
    <n v="252"/>
    <n v="-1990.8000000000229"/>
    <n v="165"/>
    <n v="-2155.8000000000229"/>
    <s v="No"/>
    <n v="5.5442487192084297E-3"/>
    <n v="197844.19999999998"/>
  </r>
  <r>
    <x v="11"/>
    <x v="662"/>
    <x v="7"/>
    <x v="3"/>
    <n v="1417"/>
    <n v="1424.9"/>
    <n v="1424.9"/>
    <d v="1899-12-30T14:00:00"/>
    <n v="7.9000000000000909"/>
    <n v="-7.9000000000000909"/>
    <n v="252"/>
    <n v="-1990.8000000000229"/>
    <n v="165"/>
    <n v="-2155.8000000000229"/>
    <s v="No"/>
    <n v="5.5751587861680198E-3"/>
    <n v="197844.19999999998"/>
  </r>
  <r>
    <x v="32"/>
    <x v="663"/>
    <x v="13"/>
    <x v="1"/>
    <n v="385.6"/>
    <n v="382.25"/>
    <n v="385.85"/>
    <d v="1899-12-30T15:00:00"/>
    <n v="3.3500000000000227"/>
    <n v="0.25"/>
    <n v="592"/>
    <n v="148"/>
    <n v="106"/>
    <n v="42"/>
    <s v="Yes"/>
    <n v="8.6877593360996392E-3"/>
    <n v="200042"/>
  </r>
  <r>
    <x v="32"/>
    <x v="663"/>
    <x v="3"/>
    <x v="0"/>
    <n v="382.25"/>
    <n v="385.6"/>
    <n v="385.6"/>
    <d v="1899-12-30T12:30:00"/>
    <n v="3.3500000000000227"/>
    <n v="-3.3500000000000227"/>
    <n v="592"/>
    <n v="-1983.2000000000135"/>
    <n v="105"/>
    <n v="-2088.2000000000135"/>
    <s v="No"/>
    <n v="8.7638979725311195E-3"/>
    <n v="197911.8"/>
  </r>
  <r>
    <x v="15"/>
    <x v="663"/>
    <x v="7"/>
    <x v="2"/>
    <n v="709.55"/>
    <n v="704.5"/>
    <n v="722.35"/>
    <d v="1899-12-30T15:00:00"/>
    <n v="5.0499999999999545"/>
    <n v="12.800000000000068"/>
    <n v="394"/>
    <n v="5043.2000000000271"/>
    <n v="130"/>
    <n v="4913.2000000000271"/>
    <s v="Yes"/>
    <n v="7.1171869494749598E-3"/>
    <n v="204913.20000000004"/>
  </r>
  <r>
    <x v="14"/>
    <x v="663"/>
    <x v="0"/>
    <x v="0"/>
    <n v="1226"/>
    <n v="1236.8499999999999"/>
    <n v="1236.8499999999999"/>
    <d v="1899-12-30T13:30:00"/>
    <n v="10.849999999999909"/>
    <n v="-10.849999999999909"/>
    <n v="183"/>
    <n v="-1985.5499999999834"/>
    <n v="104"/>
    <n v="-2089.5499999999834"/>
    <s v="No"/>
    <n v="8.8499184339314099E-3"/>
    <n v="197910.45"/>
  </r>
  <r>
    <x v="14"/>
    <x v="663"/>
    <x v="11"/>
    <x v="1"/>
    <n v="1236.8499999999999"/>
    <n v="1226"/>
    <n v="1244.2"/>
    <d v="1899-12-30T15:00:00"/>
    <n v="10.849999999999909"/>
    <n v="7.3500000000001364"/>
    <n v="183"/>
    <n v="1345.050000000025"/>
    <n v="105"/>
    <n v="1240.050000000025"/>
    <s v="Yes"/>
    <n v="8.7722844322269608E-3"/>
    <n v="201240.05000000002"/>
  </r>
  <r>
    <x v="9"/>
    <x v="664"/>
    <x v="2"/>
    <x v="2"/>
    <n v="18340"/>
    <n v="18200"/>
    <n v="18345"/>
    <d v="1899-12-30T15:00:00"/>
    <n v="140"/>
    <n v="5"/>
    <n v="14"/>
    <n v="70"/>
    <n v="119"/>
    <n v="-49"/>
    <s v="No"/>
    <n v="7.63358778625954E-3"/>
    <n v="199951"/>
  </r>
  <r>
    <x v="25"/>
    <x v="664"/>
    <x v="0"/>
    <x v="2"/>
    <n v="1088"/>
    <n v="1083"/>
    <n v="1086.6500000000001"/>
    <d v="1899-12-30T15:00:00"/>
    <n v="5"/>
    <n v="-1.3499999999999091"/>
    <n v="398"/>
    <n v="-537.2999999999638"/>
    <n v="200"/>
    <n v="-737.2999999999638"/>
    <s v="No"/>
    <n v="4.5955882352941204E-3"/>
    <n v="199262.70000000004"/>
  </r>
  <r>
    <x v="24"/>
    <x v="664"/>
    <x v="0"/>
    <x v="2"/>
    <n v="2002.5"/>
    <n v="1978.8"/>
    <n v="2020.25"/>
    <d v="1899-12-30T15:00:00"/>
    <n v="23.700000000000045"/>
    <n v="17.75"/>
    <n v="84"/>
    <n v="1491"/>
    <n v="78"/>
    <n v="1413"/>
    <s v="Yes"/>
    <n v="1.1835205992509401E-2"/>
    <n v="201413"/>
  </r>
  <r>
    <x v="29"/>
    <x v="665"/>
    <x v="9"/>
    <x v="0"/>
    <n v="387.1"/>
    <n v="390"/>
    <n v="382.95"/>
    <d v="1899-12-30T15:00:00"/>
    <n v="2.8999999999999773"/>
    <n v="4.1500000000000341"/>
    <n v="684"/>
    <n v="2838.6000000000231"/>
    <n v="122"/>
    <n v="2716.6000000000231"/>
    <s v="Yes"/>
    <n v="7.4916042366313003E-3"/>
    <n v="202716.60000000003"/>
  </r>
  <r>
    <x v="34"/>
    <x v="665"/>
    <x v="6"/>
    <x v="0"/>
    <n v="186.2"/>
    <n v="187.5"/>
    <n v="187.5"/>
    <d v="1899-12-30T11:00:00"/>
    <n v="1.3000000000000114"/>
    <n v="-1.3000000000000114"/>
    <n v="1511"/>
    <n v="-1964.3000000000172"/>
    <n v="130"/>
    <n v="-2094.3000000000175"/>
    <s v="No"/>
    <n v="6.9817400644468898E-3"/>
    <n v="197905.69999999998"/>
  </r>
  <r>
    <x v="34"/>
    <x v="665"/>
    <x v="5"/>
    <x v="1"/>
    <n v="187.5"/>
    <n v="186.2"/>
    <n v="192.6"/>
    <d v="1899-12-30T15:00:00"/>
    <n v="1.3000000000000114"/>
    <n v="5.0999999999999943"/>
    <n v="1511"/>
    <n v="7706.0999999999913"/>
    <n v="133"/>
    <n v="7573.0999999999913"/>
    <s v="Yes"/>
    <n v="6.9333333333333903E-3"/>
    <n v="207573.09999999998"/>
  </r>
  <r>
    <x v="27"/>
    <x v="665"/>
    <x v="0"/>
    <x v="2"/>
    <n v="6859"/>
    <n v="6823.95"/>
    <n v="6975"/>
    <d v="1899-12-30T15:00:00"/>
    <n v="35.050000000000182"/>
    <n v="116"/>
    <n v="57"/>
    <n v="6612"/>
    <n v="182"/>
    <n v="6430"/>
    <s v="Yes"/>
    <n v="5.1100743548622499E-3"/>
    <n v="206430"/>
  </r>
  <r>
    <x v="10"/>
    <x v="665"/>
    <x v="6"/>
    <x v="0"/>
    <n v="4170.2"/>
    <n v="4195"/>
    <n v="4195"/>
    <d v="1899-12-30T12:15:00"/>
    <n v="24.800000000000182"/>
    <n v="-24.800000000000182"/>
    <n v="80"/>
    <n v="-1984.0000000000146"/>
    <n v="154"/>
    <n v="-2138.0000000000146"/>
    <s v="No"/>
    <n v="5.9469569804806001E-3"/>
    <n v="197862"/>
  </r>
  <r>
    <x v="10"/>
    <x v="665"/>
    <x v="10"/>
    <x v="1"/>
    <n v="4195"/>
    <n v="4170.2"/>
    <n v="4210.5"/>
    <d v="1899-12-30T15:00:00"/>
    <n v="24.800000000000182"/>
    <n v="15.5"/>
    <n v="80"/>
    <n v="1240"/>
    <n v="155"/>
    <n v="1085"/>
    <s v="Yes"/>
    <n v="5.9117997616210203E-3"/>
    <n v="201085"/>
  </r>
  <r>
    <x v="3"/>
    <x v="666"/>
    <x v="6"/>
    <x v="1"/>
    <n v="691.2"/>
    <n v="686.2"/>
    <n v="686.2"/>
    <d v="1899-12-30T12:45:00"/>
    <n v="5"/>
    <n v="-5"/>
    <n v="398"/>
    <n v="-1990"/>
    <n v="127"/>
    <n v="-2117"/>
    <s v="No"/>
    <n v="7.2337962962962998E-3"/>
    <n v="197883"/>
  </r>
  <r>
    <x v="3"/>
    <x v="666"/>
    <x v="0"/>
    <x v="0"/>
    <n v="686.2"/>
    <n v="691.2"/>
    <n v="691.2"/>
    <d v="1899-12-30T10:30:00"/>
    <n v="5"/>
    <n v="-5"/>
    <n v="398"/>
    <n v="-1990"/>
    <n v="127"/>
    <n v="-2117"/>
    <s v="No"/>
    <n v="7.2865053920139903E-3"/>
    <n v="197883"/>
  </r>
  <r>
    <x v="8"/>
    <x v="666"/>
    <x v="3"/>
    <x v="0"/>
    <n v="439"/>
    <n v="441.8"/>
    <n v="441.8"/>
    <d v="1899-12-30T11:45:00"/>
    <n v="2.8000000000000114"/>
    <n v="-2.8000000000000114"/>
    <n v="708"/>
    <n v="-1982.400000000008"/>
    <n v="144"/>
    <n v="-2126.4000000000078"/>
    <s v="No"/>
    <n v="6.3781321184510501E-3"/>
    <n v="197873.6"/>
  </r>
  <r>
    <x v="8"/>
    <x v="666"/>
    <x v="2"/>
    <x v="1"/>
    <n v="441.8"/>
    <n v="439"/>
    <n v="446.8"/>
    <d v="1899-12-30T15:00:00"/>
    <n v="2.8000000000000114"/>
    <n v="5"/>
    <n v="708"/>
    <n v="3540"/>
    <n v="145"/>
    <n v="3395"/>
    <s v="Yes"/>
    <n v="6.33770937075602E-3"/>
    <n v="203395"/>
  </r>
  <r>
    <x v="22"/>
    <x v="666"/>
    <x v="2"/>
    <x v="1"/>
    <n v="127.2"/>
    <n v="126.1"/>
    <n v="126.8"/>
    <d v="1899-12-30T15:00:00"/>
    <n v="1.1000000000000085"/>
    <n v="-0.40000000000000568"/>
    <n v="1780"/>
    <n v="-712.00000000001012"/>
    <n v="104"/>
    <n v="-816.00000000001012"/>
    <s v="No"/>
    <n v="8.6477987421384305E-3"/>
    <n v="199184"/>
  </r>
  <r>
    <x v="22"/>
    <x v="666"/>
    <x v="0"/>
    <x v="0"/>
    <n v="126.1"/>
    <n v="127.2"/>
    <n v="127.2"/>
    <d v="1899-12-30T11:45:00"/>
    <n v="1.1000000000000085"/>
    <n v="-1.1000000000000085"/>
    <n v="1780"/>
    <n v="-1958.0000000000152"/>
    <n v="104"/>
    <n v="-2062.0000000000155"/>
    <s v="No"/>
    <n v="8.7232355273593101E-3"/>
    <n v="197937.99999999997"/>
  </r>
  <r>
    <x v="34"/>
    <x v="666"/>
    <x v="0"/>
    <x v="0"/>
    <n v="188.75"/>
    <n v="190.45"/>
    <n v="188.15"/>
    <d v="1899-12-30T15:00:00"/>
    <n v="1.6999999999999886"/>
    <n v="0.59999999999999432"/>
    <n v="1160"/>
    <n v="695.99999999999341"/>
    <n v="101"/>
    <n v="594.99999999999341"/>
    <s v="Yes"/>
    <n v="9.0066225165562307E-3"/>
    <n v="200595"/>
  </r>
  <r>
    <x v="1"/>
    <x v="666"/>
    <x v="12"/>
    <x v="0"/>
    <n v="2061.1"/>
    <n v="2070.9"/>
    <n v="2070.9"/>
    <d v="1899-12-30T15:00:00"/>
    <n v="9.8000000000001819"/>
    <n v="-9.8000000000001819"/>
    <n v="203"/>
    <n v="-1989.4000000000369"/>
    <n v="193"/>
    <n v="-2182.4000000000369"/>
    <s v="No"/>
    <n v="4.7547426131678101E-3"/>
    <n v="197817.59999999998"/>
  </r>
  <r>
    <x v="31"/>
    <x v="666"/>
    <x v="0"/>
    <x v="0"/>
    <n v="244.4"/>
    <n v="246.05"/>
    <n v="243.6"/>
    <d v="1899-12-30T15:00:00"/>
    <n v="1.6500000000000057"/>
    <n v="0.80000000000001137"/>
    <n v="1195"/>
    <n v="956.00000000001364"/>
    <n v="135"/>
    <n v="821.00000000001364"/>
    <s v="Yes"/>
    <n v="6.7512274959083702E-3"/>
    <n v="200821"/>
  </r>
  <r>
    <x v="28"/>
    <x v="666"/>
    <x v="8"/>
    <x v="1"/>
    <n v="220.9"/>
    <n v="218.85"/>
    <n v="220.65"/>
    <d v="1899-12-30T15:00:00"/>
    <n v="2.0500000000000114"/>
    <n v="-0.25"/>
    <n v="964"/>
    <n v="-241"/>
    <n v="98"/>
    <n v="-339"/>
    <s v="No"/>
    <n v="9.2802172928927607E-3"/>
    <n v="199661"/>
  </r>
  <r>
    <x v="28"/>
    <x v="666"/>
    <x v="5"/>
    <x v="0"/>
    <n v="218.85"/>
    <n v="220.9"/>
    <n v="220.9"/>
    <d v="1899-12-30T11:30:00"/>
    <n v="2.0500000000000114"/>
    <n v="-2.0500000000000114"/>
    <n v="964"/>
    <n v="-1976.200000000011"/>
    <n v="98"/>
    <n v="-2074.2000000000107"/>
    <s v="No"/>
    <n v="9.3671464473384092E-3"/>
    <n v="197925.8"/>
  </r>
  <r>
    <x v="36"/>
    <x v="666"/>
    <x v="16"/>
    <x v="0"/>
    <n v="1607"/>
    <n v="1618.5"/>
    <n v="1604.85"/>
    <d v="1899-12-30T15:00:00"/>
    <n v="11.5"/>
    <n v="2.1500000000000909"/>
    <n v="173"/>
    <n v="371.95000000001573"/>
    <n v="128"/>
    <n v="243.95000000001573"/>
    <s v="Yes"/>
    <n v="7.1561916614810202E-3"/>
    <n v="200243.95"/>
  </r>
  <r>
    <x v="27"/>
    <x v="666"/>
    <x v="10"/>
    <x v="1"/>
    <n v="6965"/>
    <n v="6930"/>
    <n v="6977"/>
    <d v="1899-12-30T15:00:00"/>
    <n v="35"/>
    <n v="12"/>
    <n v="57"/>
    <n v="684"/>
    <n v="183"/>
    <n v="501"/>
    <s v="Yes"/>
    <n v="5.0251256281407001E-3"/>
    <n v="200501"/>
  </r>
  <r>
    <x v="27"/>
    <x v="666"/>
    <x v="0"/>
    <x v="0"/>
    <n v="6930"/>
    <n v="6965"/>
    <n v="6965"/>
    <d v="1899-12-30T12:15:00"/>
    <n v="35"/>
    <n v="-35"/>
    <n v="57"/>
    <n v="-1995"/>
    <n v="183"/>
    <n v="-2178"/>
    <s v="No"/>
    <n v="5.0505050505050501E-3"/>
    <n v="197822"/>
  </r>
  <r>
    <x v="6"/>
    <x v="666"/>
    <x v="6"/>
    <x v="0"/>
    <n v="126.5"/>
    <n v="127.8"/>
    <n v="125.7"/>
    <d v="1899-12-30T15:00:00"/>
    <n v="1.2999999999999972"/>
    <n v="0.79999999999999716"/>
    <n v="1511"/>
    <n v="1208.7999999999956"/>
    <n v="88"/>
    <n v="1120.7999999999956"/>
    <s v="Yes"/>
    <n v="1.02766798418972E-2"/>
    <n v="201120.8"/>
  </r>
  <r>
    <x v="14"/>
    <x v="666"/>
    <x v="7"/>
    <x v="1"/>
    <n v="1266.95"/>
    <n v="1259.2"/>
    <n v="1273.95"/>
    <d v="1899-12-30T15:00:00"/>
    <n v="7.75"/>
    <n v="7"/>
    <n v="257"/>
    <n v="1799"/>
    <n v="151"/>
    <n v="1648"/>
    <s v="Yes"/>
    <n v="6.1170527645131997E-3"/>
    <n v="201648"/>
  </r>
  <r>
    <x v="14"/>
    <x v="666"/>
    <x v="0"/>
    <x v="0"/>
    <n v="1259.2"/>
    <n v="1266.95"/>
    <n v="1266.95"/>
    <d v="1899-12-30T11:15:00"/>
    <n v="7.75"/>
    <n v="-7.75"/>
    <n v="257"/>
    <n v="-1991.75"/>
    <n v="150"/>
    <n v="-2141.75"/>
    <s v="No"/>
    <n v="6.15470139771283E-3"/>
    <n v="197858.25"/>
  </r>
  <r>
    <x v="7"/>
    <x v="666"/>
    <x v="0"/>
    <x v="0"/>
    <n v="581.45000000000005"/>
    <n v="585.54999999999995"/>
    <n v="585.54999999999995"/>
    <d v="1899-12-30T12:30:00"/>
    <n v="4.0999999999999091"/>
    <n v="-4.0999999999999091"/>
    <n v="485"/>
    <n v="-1988.4999999999559"/>
    <n v="131"/>
    <n v="-2119.4999999999559"/>
    <s v="No"/>
    <n v="7.0513371743054602E-3"/>
    <n v="197880.50000000006"/>
  </r>
  <r>
    <x v="7"/>
    <x v="666"/>
    <x v="13"/>
    <x v="1"/>
    <n v="585.54999999999995"/>
    <n v="581.45000000000005"/>
    <n v="589.29999999999995"/>
    <d v="1899-12-30T15:00:00"/>
    <n v="4.0999999999999091"/>
    <n v="3.75"/>
    <n v="485"/>
    <n v="1818.75"/>
    <n v="132"/>
    <n v="1686.75"/>
    <s v="Yes"/>
    <n v="7.0019639655023603E-3"/>
    <n v="201686.75"/>
  </r>
  <r>
    <x v="19"/>
    <x v="667"/>
    <x v="3"/>
    <x v="2"/>
    <n v="2074.85"/>
    <n v="2065.9499999999998"/>
    <n v="2065.9499999999998"/>
    <d v="1899-12-30T10:45:00"/>
    <n v="8.9000000000000909"/>
    <n v="-8.9000000000000909"/>
    <n v="224"/>
    <n v="-1993.6000000000204"/>
    <n v="214"/>
    <n v="-2207.6000000000204"/>
    <s v="No"/>
    <n v="4.2894667084368001E-3"/>
    <n v="197792.39999999997"/>
  </r>
  <r>
    <x v="19"/>
    <x v="667"/>
    <x v="3"/>
    <x v="3"/>
    <n v="2065.9499999999998"/>
    <n v="2074.85"/>
    <n v="2074.85"/>
    <d v="1899-12-30T13:00:00"/>
    <n v="8.9000000000000909"/>
    <n v="-8.9000000000000909"/>
    <n v="224"/>
    <n v="-1993.6000000000204"/>
    <n v="214"/>
    <n v="-2207.6000000000204"/>
    <s v="No"/>
    <n v="4.30794549722892E-3"/>
    <n v="197792.39999999997"/>
  </r>
  <r>
    <x v="36"/>
    <x v="667"/>
    <x v="2"/>
    <x v="1"/>
    <n v="1599"/>
    <n v="1594.15"/>
    <n v="1594.15"/>
    <d v="1899-12-30T11:45:00"/>
    <n v="4.8499999999999091"/>
    <n v="-4.8499999999999091"/>
    <n v="410"/>
    <n v="-1988.4999999999627"/>
    <n v="302"/>
    <n v="-2290.4999999999627"/>
    <s v="No"/>
    <n v="3.03314571607249E-3"/>
    <n v="197709.50000000003"/>
  </r>
  <r>
    <x v="36"/>
    <x v="667"/>
    <x v="0"/>
    <x v="0"/>
    <n v="1594.15"/>
    <n v="1599"/>
    <n v="1599"/>
    <d v="1899-12-30T11:45:00"/>
    <n v="4.8499999999999091"/>
    <n v="-4.8499999999999091"/>
    <n v="410"/>
    <n v="-1988.4999999999627"/>
    <n v="302"/>
    <n v="-2290.4999999999627"/>
    <s v="No"/>
    <n v="3.0423736787629201E-3"/>
    <n v="197709.50000000003"/>
  </r>
  <r>
    <x v="24"/>
    <x v="667"/>
    <x v="16"/>
    <x v="2"/>
    <n v="2019"/>
    <n v="2014.75"/>
    <n v="2033.3"/>
    <d v="1899-12-30T15:00:00"/>
    <n v="4.25"/>
    <n v="14.299999999999955"/>
    <n v="468"/>
    <n v="6692.3999999999787"/>
    <n v="437"/>
    <n v="6255.3999999999787"/>
    <s v="Yes"/>
    <n v="2.1050024764734999E-3"/>
    <n v="206255.39999999997"/>
  </r>
  <r>
    <x v="15"/>
    <x v="667"/>
    <x v="0"/>
    <x v="0"/>
    <n v="720.4"/>
    <n v="723.1"/>
    <n v="723.1"/>
    <d v="1899-12-30T15:15:00"/>
    <n v="2.7000000000000455"/>
    <n v="-2.7000000000000455"/>
    <n v="734"/>
    <n v="-1981.8000000000334"/>
    <n v="244"/>
    <n v="-2225.8000000000334"/>
    <s v="No"/>
    <n v="3.74791782343149E-3"/>
    <n v="197774.19999999995"/>
  </r>
  <r>
    <x v="0"/>
    <x v="668"/>
    <x v="0"/>
    <x v="0"/>
    <n v="3086.25"/>
    <n v="3094"/>
    <n v="3094"/>
    <d v="1899-12-30T10:15:00"/>
    <n v="7.75"/>
    <n v="-7.75"/>
    <n v="257"/>
    <n v="-1991.75"/>
    <n v="366"/>
    <n v="-2357.75"/>
    <s v="No"/>
    <n v="2.5111381125961902E-3"/>
    <n v="197642.25"/>
  </r>
  <r>
    <x v="0"/>
    <x v="668"/>
    <x v="9"/>
    <x v="1"/>
    <n v="3094"/>
    <n v="3086.25"/>
    <n v="3086.25"/>
    <d v="1899-12-30T10:15:00"/>
    <n v="7.75"/>
    <n v="-7.75"/>
    <n v="257"/>
    <n v="-1991.75"/>
    <n v="366"/>
    <n v="-2357.75"/>
    <s v="No"/>
    <n v="2.50484809308339E-3"/>
    <n v="197642.25"/>
  </r>
  <r>
    <x v="26"/>
    <x v="668"/>
    <x v="0"/>
    <x v="2"/>
    <n v="200.85"/>
    <n v="197.95"/>
    <n v="206.05"/>
    <d v="1899-12-30T15:00:00"/>
    <n v="2.9000000000000057"/>
    <n v="5.2000000000000171"/>
    <n v="684"/>
    <n v="3556.8000000000116"/>
    <n v="65"/>
    <n v="3491.8000000000116"/>
    <s v="Yes"/>
    <n v="1.44386357978591E-2"/>
    <n v="203491.80000000002"/>
  </r>
  <r>
    <x v="28"/>
    <x v="669"/>
    <x v="3"/>
    <x v="3"/>
    <n v="223.2"/>
    <n v="225.25"/>
    <n v="219.75"/>
    <d v="1899-12-30T15:00:00"/>
    <n v="2.0500000000000114"/>
    <n v="3.4499999999999886"/>
    <n v="964"/>
    <n v="3325.7999999999893"/>
    <n v="99"/>
    <n v="3226.7999999999893"/>
    <s v="Yes"/>
    <n v="9.1845878136201202E-3"/>
    <n v="203226.8"/>
  </r>
  <r>
    <x v="28"/>
    <x v="669"/>
    <x v="3"/>
    <x v="2"/>
    <n v="225.25"/>
    <n v="223.2"/>
    <n v="223.2"/>
    <d v="1899-12-30T10:45:00"/>
    <n v="2.0500000000000114"/>
    <n v="-2.0500000000000114"/>
    <n v="964"/>
    <n v="-1976.200000000011"/>
    <n v="100"/>
    <n v="-2076.2000000000107"/>
    <s v="No"/>
    <n v="9.10099889012214E-3"/>
    <n v="197923.8"/>
  </r>
  <r>
    <x v="36"/>
    <x v="669"/>
    <x v="14"/>
    <x v="1"/>
    <n v="1622.85"/>
    <n v="1597.8"/>
    <n v="1597.8"/>
    <d v="1899-12-30T13:45:00"/>
    <n v="25.049999999999955"/>
    <n v="-25.049999999999955"/>
    <n v="79"/>
    <n v="-1978.9499999999964"/>
    <n v="59"/>
    <n v="-2037.9499999999964"/>
    <s v="No"/>
    <n v="1.54358073759127E-2"/>
    <n v="197962.05000000002"/>
  </r>
  <r>
    <x v="36"/>
    <x v="669"/>
    <x v="0"/>
    <x v="0"/>
    <n v="1597.8"/>
    <n v="1622.85"/>
    <n v="1622.85"/>
    <d v="1899-12-30T12:00:00"/>
    <n v="25.049999999999955"/>
    <n v="-25.049999999999955"/>
    <n v="79"/>
    <n v="-1978.9499999999964"/>
    <n v="59"/>
    <n v="-2037.9499999999964"/>
    <s v="No"/>
    <n v="1.56778069846038E-2"/>
    <n v="197962.05000000002"/>
  </r>
  <r>
    <x v="35"/>
    <x v="669"/>
    <x v="4"/>
    <x v="2"/>
    <n v="360.55"/>
    <n v="356.75"/>
    <n v="356.75"/>
    <d v="1899-12-30T13:15:00"/>
    <n v="3.8000000000000114"/>
    <n v="-3.8000000000000114"/>
    <n v="523"/>
    <n v="-1987.400000000006"/>
    <n v="87"/>
    <n v="-2074.400000000006"/>
    <s v="No"/>
    <n v="1.0539453612536401E-2"/>
    <n v="197925.6"/>
  </r>
  <r>
    <x v="35"/>
    <x v="669"/>
    <x v="4"/>
    <x v="3"/>
    <n v="356.75"/>
    <n v="360.55"/>
    <n v="354.3"/>
    <d v="1899-12-30T15:00:00"/>
    <n v="3.8000000000000114"/>
    <n v="2.4499999999999886"/>
    <n v="523"/>
    <n v="1281.349999999994"/>
    <n v="86"/>
    <n v="1195.349999999994"/>
    <s v="Yes"/>
    <n v="1.06517168885775E-2"/>
    <n v="201195.35"/>
  </r>
  <r>
    <x v="29"/>
    <x v="670"/>
    <x v="15"/>
    <x v="3"/>
    <n v="368.7"/>
    <n v="374"/>
    <n v="360.8"/>
    <d v="1899-12-30T15:00:00"/>
    <n v="5.3000000000000114"/>
    <n v="7.8999999999999773"/>
    <n v="375"/>
    <n v="2962.4999999999914"/>
    <n v="63"/>
    <n v="2899.4999999999914"/>
    <s v="Yes"/>
    <n v="1.43748304854896E-2"/>
    <n v="202899.5"/>
  </r>
  <r>
    <x v="29"/>
    <x v="670"/>
    <x v="15"/>
    <x v="2"/>
    <n v="374"/>
    <n v="368.7"/>
    <n v="368.7"/>
    <d v="1899-12-30T13:00:00"/>
    <n v="5.3000000000000114"/>
    <n v="-5.3000000000000114"/>
    <n v="375"/>
    <n v="-1987.5000000000043"/>
    <n v="65"/>
    <n v="-2052.5000000000045"/>
    <s v="No"/>
    <n v="1.41711229946524E-2"/>
    <n v="197947.5"/>
  </r>
  <r>
    <x v="19"/>
    <x v="670"/>
    <x v="0"/>
    <x v="2"/>
    <n v="2129"/>
    <n v="2122.0500000000002"/>
    <n v="2143.5"/>
    <d v="1899-12-30T15:00:00"/>
    <n v="6.9499999999998181"/>
    <n v="14.5"/>
    <n v="286"/>
    <n v="4147"/>
    <n v="282"/>
    <n v="3865"/>
    <s v="Yes"/>
    <n v="3.2644434006574999E-3"/>
    <n v="203865"/>
  </r>
  <r>
    <x v="1"/>
    <x v="670"/>
    <x v="9"/>
    <x v="1"/>
    <n v="2106.5"/>
    <n v="2100.9499999999998"/>
    <n v="2100.9499999999998"/>
    <d v="1899-12-30T11:45:00"/>
    <n v="5.5500000000001819"/>
    <n v="-5.5500000000001819"/>
    <n v="358"/>
    <n v="-1986.9000000000651"/>
    <n v="347"/>
    <n v="-2333.9000000000651"/>
    <s v="No"/>
    <n v="2.63470211250899E-3"/>
    <n v="197666.09999999995"/>
  </r>
  <r>
    <x v="1"/>
    <x v="670"/>
    <x v="0"/>
    <x v="0"/>
    <n v="2100.9499999999998"/>
    <n v="2106.5"/>
    <n v="2106.5"/>
    <d v="1899-12-30T10:15:00"/>
    <n v="5.5500000000001819"/>
    <n v="-5.5500000000001819"/>
    <n v="358"/>
    <n v="-1986.9000000000651"/>
    <n v="347"/>
    <n v="-2333.9000000000651"/>
    <s v="No"/>
    <n v="2.64166210523819E-3"/>
    <n v="197666.09999999995"/>
  </r>
  <r>
    <x v="27"/>
    <x v="670"/>
    <x v="0"/>
    <x v="2"/>
    <n v="7310"/>
    <n v="7271.4"/>
    <n v="7438.6"/>
    <d v="1899-12-30T15:00:00"/>
    <n v="38.600000000000364"/>
    <n v="128.60000000000036"/>
    <n v="51"/>
    <n v="6558.6000000000186"/>
    <n v="174"/>
    <n v="6384.6000000000186"/>
    <s v="Yes"/>
    <n v="5.2804377564980003E-3"/>
    <n v="206384.6"/>
  </r>
  <r>
    <x v="13"/>
    <x v="670"/>
    <x v="5"/>
    <x v="2"/>
    <n v="1421.8"/>
    <n v="1417.25"/>
    <n v="1417.25"/>
    <d v="1899-12-30T11:00:00"/>
    <n v="4.5499999999999545"/>
    <n v="-4.5499999999999545"/>
    <n v="437"/>
    <n v="-1988.3499999999801"/>
    <n v="286"/>
    <n v="-2274.3499999999804"/>
    <s v="No"/>
    <n v="3.2001688001124999E-3"/>
    <n v="197725.65000000002"/>
  </r>
  <r>
    <x v="13"/>
    <x v="670"/>
    <x v="5"/>
    <x v="3"/>
    <n v="1417.25"/>
    <n v="1421.8"/>
    <n v="1391.2"/>
    <d v="1899-12-30T15:00:00"/>
    <n v="4.5499999999999545"/>
    <n v="26.049999999999955"/>
    <n v="437"/>
    <n v="11383.84999999998"/>
    <n v="283"/>
    <n v="11100.84999999998"/>
    <s v="Yes"/>
    <n v="3.2104427588639599E-3"/>
    <n v="211100.84999999998"/>
  </r>
  <r>
    <x v="22"/>
    <x v="671"/>
    <x v="0"/>
    <x v="0"/>
    <n v="127.25"/>
    <n v="128.19999999999999"/>
    <n v="123.8"/>
    <d v="1899-12-30T15:00:00"/>
    <n v="0.94999999999998863"/>
    <n v="3.4500000000000028"/>
    <n v="2055"/>
    <n v="7089.7500000000055"/>
    <n v="119"/>
    <n v="6970.7500000000055"/>
    <s v="Yes"/>
    <n v="7.4656188605107202E-3"/>
    <n v="206970.75"/>
  </r>
  <r>
    <x v="1"/>
    <x v="671"/>
    <x v="3"/>
    <x v="0"/>
    <n v="2133"/>
    <n v="2139.5500000000002"/>
    <n v="2139.5500000000002"/>
    <d v="1899-12-30T15:15:00"/>
    <n v="6.5500000000001819"/>
    <n v="-6.5500000000001819"/>
    <n v="304"/>
    <n v="-1991.2000000000553"/>
    <n v="299"/>
    <n v="-2290.2000000000553"/>
    <s v="No"/>
    <n v="3.07079231129873E-3"/>
    <n v="197709.79999999993"/>
  </r>
  <r>
    <x v="0"/>
    <x v="672"/>
    <x v="10"/>
    <x v="0"/>
    <n v="3131.15"/>
    <n v="3152.9"/>
    <n v="3133"/>
    <d v="1899-12-30T15:00:00"/>
    <n v="21.75"/>
    <n v="-1.8499999999999091"/>
    <n v="91"/>
    <n v="-168.34999999999172"/>
    <n v="132"/>
    <n v="-300.34999999999172"/>
    <s v="No"/>
    <n v="6.9463296233013396E-3"/>
    <n v="199699.65"/>
  </r>
  <r>
    <x v="19"/>
    <x v="672"/>
    <x v="0"/>
    <x v="0"/>
    <n v="2121.1"/>
    <n v="2135.35"/>
    <n v="2099"/>
    <d v="1899-12-30T15:00:00"/>
    <n v="14.25"/>
    <n v="22.099999999999909"/>
    <n v="140"/>
    <n v="3093.9999999999873"/>
    <n v="136"/>
    <n v="2957.9999999999873"/>
    <s v="Yes"/>
    <n v="6.7182122483616996E-3"/>
    <n v="202958"/>
  </r>
  <r>
    <x v="6"/>
    <x v="672"/>
    <x v="0"/>
    <x v="0"/>
    <n v="131.19999999999999"/>
    <n v="132.5"/>
    <n v="126.75"/>
    <d v="1899-12-30T15:00:00"/>
    <n v="1.3000000000000114"/>
    <n v="4.4499999999999886"/>
    <n v="1511"/>
    <n v="6723.9499999999825"/>
    <n v="90"/>
    <n v="6633.9499999999825"/>
    <s v="Yes"/>
    <n v="9.9085365853659405E-3"/>
    <n v="206633.94999999998"/>
  </r>
  <r>
    <x v="14"/>
    <x v="672"/>
    <x v="9"/>
    <x v="3"/>
    <n v="1382.3"/>
    <n v="1389"/>
    <n v="1333.8"/>
    <d v="1899-12-30T15:00:00"/>
    <n v="6.7000000000000455"/>
    <n v="48.5"/>
    <n v="297"/>
    <n v="14404.5"/>
    <n v="186"/>
    <n v="14218.5"/>
    <s v="Yes"/>
    <n v="4.8469941402011496E-3"/>
    <n v="214218.5"/>
  </r>
  <r>
    <x v="14"/>
    <x v="672"/>
    <x v="9"/>
    <x v="2"/>
    <n v="1389"/>
    <n v="1382.3"/>
    <n v="1382.3"/>
    <d v="1899-12-30T10:15:00"/>
    <n v="6.7000000000000455"/>
    <n v="-6.7000000000000455"/>
    <n v="297"/>
    <n v="-1989.9000000000135"/>
    <n v="190"/>
    <n v="-2179.9000000000133"/>
    <s v="No"/>
    <n v="4.8236141108711598E-3"/>
    <n v="197820.09999999998"/>
  </r>
  <r>
    <x v="0"/>
    <x v="673"/>
    <x v="0"/>
    <x v="2"/>
    <n v="3172.8"/>
    <n v="3154.65"/>
    <n v="3179.15"/>
    <d v="1899-12-30T15:00:00"/>
    <n v="18.150000000000091"/>
    <n v="6.3499999999999091"/>
    <n v="110"/>
    <n v="698.49999999999"/>
    <n v="161"/>
    <n v="537.49999999999"/>
    <s v="Yes"/>
    <n v="5.7204992435703804E-3"/>
    <n v="200537.5"/>
  </r>
  <r>
    <x v="26"/>
    <x v="673"/>
    <x v="0"/>
    <x v="2"/>
    <n v="204.85"/>
    <n v="203.25"/>
    <n v="209.6"/>
    <d v="1899-12-30T15:00:00"/>
    <n v="1.5999999999999943"/>
    <n v="4.75"/>
    <n v="1232"/>
    <n v="5852"/>
    <n v="118"/>
    <n v="5734"/>
    <s v="Yes"/>
    <n v="7.8105931169147897E-3"/>
    <n v="205734"/>
  </r>
  <r>
    <x v="23"/>
    <x v="673"/>
    <x v="0"/>
    <x v="2"/>
    <n v="709"/>
    <n v="696"/>
    <n v="714.6"/>
    <d v="1899-12-30T15:00:00"/>
    <n v="13"/>
    <n v="5.6000000000000227"/>
    <n v="153"/>
    <n v="856.80000000000348"/>
    <n v="51"/>
    <n v="805.80000000000348"/>
    <s v="Yes"/>
    <n v="1.8335684062059199E-2"/>
    <n v="200805.80000000002"/>
  </r>
  <r>
    <x v="10"/>
    <x v="673"/>
    <x v="2"/>
    <x v="0"/>
    <n v="4136.3"/>
    <n v="4151.95"/>
    <n v="4121.7"/>
    <d v="1899-12-30T15:00:00"/>
    <n v="15.649999999999636"/>
    <n v="14.600000000000364"/>
    <n v="127"/>
    <n v="1854.2000000000462"/>
    <n v="242"/>
    <n v="1612.2000000000462"/>
    <s v="Yes"/>
    <n v="3.78357469235782E-3"/>
    <n v="201612.20000000004"/>
  </r>
  <r>
    <x v="29"/>
    <x v="674"/>
    <x v="9"/>
    <x v="2"/>
    <n v="368.05"/>
    <n v="365.8"/>
    <n v="365.8"/>
    <d v="1899-12-30T10:15:00"/>
    <n v="2.25"/>
    <n v="-2.25"/>
    <n v="879"/>
    <n v="-1977.75"/>
    <n v="149"/>
    <n v="-2126.75"/>
    <s v="No"/>
    <n v="6.1132998233935599E-3"/>
    <n v="197873.25"/>
  </r>
  <r>
    <x v="29"/>
    <x v="674"/>
    <x v="9"/>
    <x v="3"/>
    <n v="365.8"/>
    <n v="368.05"/>
    <n v="368.05"/>
    <d v="1899-12-30T10:15:00"/>
    <n v="2.25"/>
    <n v="-2.25"/>
    <n v="879"/>
    <n v="-1977.75"/>
    <n v="149"/>
    <n v="-2126.75"/>
    <s v="No"/>
    <n v="6.1509021323127404E-3"/>
    <n v="197873.25"/>
  </r>
  <r>
    <x v="23"/>
    <x v="674"/>
    <x v="5"/>
    <x v="3"/>
    <n v="743"/>
    <n v="745.65"/>
    <n v="745.65"/>
    <d v="1899-12-30T11:15:00"/>
    <n v="2.6499999999999773"/>
    <n v="-2.6499999999999773"/>
    <n v="748"/>
    <n v="-1982.199999999983"/>
    <n v="257"/>
    <n v="-2239.199999999983"/>
    <s v="No"/>
    <n v="3.5666218034992999E-3"/>
    <n v="197760.80000000002"/>
  </r>
  <r>
    <x v="23"/>
    <x v="674"/>
    <x v="5"/>
    <x v="2"/>
    <n v="745.65"/>
    <n v="743"/>
    <n v="743"/>
    <d v="1899-12-30T11:00:00"/>
    <n v="2.6499999999999773"/>
    <n v="-2.6499999999999773"/>
    <n v="748"/>
    <n v="-1982.199999999983"/>
    <n v="257"/>
    <n v="-2239.199999999983"/>
    <s v="No"/>
    <n v="3.5539462214175198E-3"/>
    <n v="197760.80000000002"/>
  </r>
  <r>
    <x v="28"/>
    <x v="674"/>
    <x v="4"/>
    <x v="1"/>
    <n v="235.95"/>
    <n v="234.4"/>
    <n v="234.4"/>
    <d v="1899-12-30T13:45:00"/>
    <n v="1.5499999999999829"/>
    <n v="-1.5499999999999829"/>
    <n v="1271"/>
    <n v="-1970.0499999999784"/>
    <n v="138"/>
    <n v="-2108.0499999999784"/>
    <s v="No"/>
    <n v="6.56918838737013E-3"/>
    <n v="197891.95"/>
  </r>
  <r>
    <x v="28"/>
    <x v="674"/>
    <x v="0"/>
    <x v="0"/>
    <n v="234.4"/>
    <n v="235.95"/>
    <n v="235.95"/>
    <d v="1899-12-30T13:15:00"/>
    <n v="1.5499999999999829"/>
    <n v="-1.5499999999999829"/>
    <n v="1271"/>
    <n v="-1970.0499999999784"/>
    <n v="138"/>
    <n v="-2108.0499999999784"/>
    <s v="No"/>
    <n v="6.6126279863480504E-3"/>
    <n v="197891.95"/>
  </r>
  <r>
    <x v="6"/>
    <x v="674"/>
    <x v="0"/>
    <x v="2"/>
    <n v="174.3"/>
    <n v="172.3"/>
    <n v="178.15"/>
    <d v="1899-12-30T15:00:00"/>
    <n v="2"/>
    <n v="3.8499999999999943"/>
    <n v="988"/>
    <n v="3803.7999999999943"/>
    <n v="81"/>
    <n v="3722.7999999999943"/>
    <s v="Yes"/>
    <n v="1.1474469305794601E-2"/>
    <n v="203722.8"/>
  </r>
  <r>
    <x v="18"/>
    <x v="675"/>
    <x v="8"/>
    <x v="2"/>
    <n v="2802.95"/>
    <n v="2786.9"/>
    <n v="2786.9"/>
    <d v="1899-12-30T11:30:00"/>
    <n v="16.049999999999727"/>
    <n v="-16.049999999999727"/>
    <n v="124"/>
    <n v="-1990.1999999999662"/>
    <n v="160"/>
    <n v="-2150.1999999999662"/>
    <s v="No"/>
    <n v="5.7261099912591096E-3"/>
    <n v="197849.80000000005"/>
  </r>
  <r>
    <x v="18"/>
    <x v="675"/>
    <x v="8"/>
    <x v="3"/>
    <n v="2786.9"/>
    <n v="2802.95"/>
    <n v="2802.95"/>
    <d v="1899-12-30T11:30:00"/>
    <n v="16.049999999999727"/>
    <n v="-16.049999999999727"/>
    <n v="124"/>
    <n v="-1990.1999999999662"/>
    <n v="160"/>
    <n v="-2150.1999999999662"/>
    <s v="No"/>
    <n v="5.7590871577737702E-3"/>
    <n v="197849.80000000005"/>
  </r>
  <r>
    <x v="25"/>
    <x v="675"/>
    <x v="0"/>
    <x v="0"/>
    <n v="1154.0999999999999"/>
    <n v="1159.55"/>
    <n v="1150.6500000000001"/>
    <d v="1899-12-30T15:00:00"/>
    <n v="5.4500000000000455"/>
    <n v="3.4499999999998181"/>
    <n v="365"/>
    <n v="1259.2499999999336"/>
    <n v="194"/>
    <n v="1065.2499999999336"/>
    <s v="Yes"/>
    <n v="4.7222944285590903E-3"/>
    <n v="201065.24999999994"/>
  </r>
  <r>
    <x v="36"/>
    <x v="675"/>
    <x v="3"/>
    <x v="2"/>
    <n v="1582.95"/>
    <n v="1573.4"/>
    <n v="1573.4"/>
    <d v="1899-12-30T10:45:00"/>
    <n v="9.5499999999999545"/>
    <n v="-9.5499999999999545"/>
    <n v="208"/>
    <n v="-1986.3999999999905"/>
    <n v="151"/>
    <n v="-2137.3999999999905"/>
    <s v="No"/>
    <n v="6.0330395780030703E-3"/>
    <n v="197862.6"/>
  </r>
  <r>
    <x v="36"/>
    <x v="675"/>
    <x v="3"/>
    <x v="3"/>
    <n v="1573.4"/>
    <n v="1582.95"/>
    <n v="1576.65"/>
    <d v="1899-12-30T15:00:00"/>
    <n v="9.5499999999999545"/>
    <n v="-3.25"/>
    <n v="208"/>
    <n v="-676"/>
    <n v="151"/>
    <n v="-827"/>
    <s v="No"/>
    <n v="6.0696580653361804E-3"/>
    <n v="199173"/>
  </r>
  <r>
    <x v="27"/>
    <x v="675"/>
    <x v="14"/>
    <x v="2"/>
    <n v="7644.8"/>
    <n v="7578.95"/>
    <n v="7578.95"/>
    <d v="1899-12-30T12:00:00"/>
    <n v="65.850000000000364"/>
    <n v="-65.850000000000364"/>
    <n v="30"/>
    <n v="-1975.5000000000109"/>
    <n v="106"/>
    <n v="-2081.5000000000109"/>
    <s v="No"/>
    <n v="8.6136982000837598E-3"/>
    <n v="197918.5"/>
  </r>
  <r>
    <x v="27"/>
    <x v="675"/>
    <x v="14"/>
    <x v="3"/>
    <n v="7578.95"/>
    <n v="7644.8"/>
    <n v="7622"/>
    <d v="1899-12-30T15:00:00"/>
    <n v="65.850000000000364"/>
    <n v="-43.050000000000182"/>
    <n v="30"/>
    <n v="-1291.5000000000055"/>
    <n v="105"/>
    <n v="-1396.5000000000055"/>
    <s v="No"/>
    <n v="8.6885386498130202E-3"/>
    <n v="198603.5"/>
  </r>
  <r>
    <x v="20"/>
    <x v="676"/>
    <x v="0"/>
    <x v="0"/>
    <n v="1767.05"/>
    <n v="1772.55"/>
    <n v="1772.55"/>
    <d v="1899-12-30T10:15:00"/>
    <n v="5.5"/>
    <n v="-5.5"/>
    <n v="362"/>
    <n v="-1991"/>
    <n v="295"/>
    <n v="-2286"/>
    <s v="No"/>
    <n v="3.1125321864123802E-3"/>
    <n v="197714"/>
  </r>
  <r>
    <x v="20"/>
    <x v="676"/>
    <x v="9"/>
    <x v="1"/>
    <n v="1772.55"/>
    <n v="1767.05"/>
    <n v="1786.5"/>
    <d v="1899-12-30T15:00:00"/>
    <n v="5.5"/>
    <n v="13.950000000000045"/>
    <n v="362"/>
    <n v="5049.900000000016"/>
    <n v="297"/>
    <n v="4752.900000000016"/>
    <s v="Yes"/>
    <n v="3.1028743900031E-3"/>
    <n v="204752.90000000002"/>
  </r>
  <r>
    <x v="0"/>
    <x v="676"/>
    <x v="8"/>
    <x v="0"/>
    <n v="3198"/>
    <n v="3213"/>
    <n v="3213"/>
    <d v="1899-12-30T14:15:00"/>
    <n v="15"/>
    <n v="-15"/>
    <n v="133"/>
    <n v="-1995"/>
    <n v="197"/>
    <n v="-2192"/>
    <s v="No"/>
    <n v="4.6904315196998102E-3"/>
    <n v="197808"/>
  </r>
  <r>
    <x v="0"/>
    <x v="676"/>
    <x v="12"/>
    <x v="1"/>
    <n v="3213"/>
    <n v="3198"/>
    <n v="3210.1"/>
    <d v="1899-12-30T15:00:00"/>
    <n v="15"/>
    <n v="-2.9000000000000909"/>
    <n v="133"/>
    <n v="-385.7000000000121"/>
    <n v="197"/>
    <n v="-582.7000000000121"/>
    <s v="No"/>
    <n v="4.6685340802987904E-3"/>
    <n v="199417.3"/>
  </r>
  <r>
    <x v="22"/>
    <x v="676"/>
    <x v="14"/>
    <x v="3"/>
    <n v="136.6"/>
    <n v="138.25"/>
    <n v="138.25"/>
    <d v="1899-12-30T13:45:00"/>
    <n v="1.6500000000000057"/>
    <n v="-1.6500000000000057"/>
    <n v="1195"/>
    <n v="-1971.7500000000068"/>
    <n v="76"/>
    <n v="-2047.7500000000068"/>
    <s v="No"/>
    <n v="1.20790629575403E-2"/>
    <n v="197952.25"/>
  </r>
  <r>
    <x v="22"/>
    <x v="676"/>
    <x v="14"/>
    <x v="2"/>
    <n v="138.25"/>
    <n v="136.6"/>
    <n v="136.6"/>
    <d v="1899-12-30T12:00:00"/>
    <n v="1.6500000000000057"/>
    <n v="-1.6500000000000057"/>
    <n v="1195"/>
    <n v="-1971.7500000000068"/>
    <n v="76"/>
    <n v="-2047.7500000000068"/>
    <s v="No"/>
    <n v="1.19349005424955E-2"/>
    <n v="197952.25"/>
  </r>
  <r>
    <x v="21"/>
    <x v="676"/>
    <x v="8"/>
    <x v="0"/>
    <n v="1241.0999999999999"/>
    <n v="1246.25"/>
    <n v="1237.45"/>
    <d v="1899-12-30T15:00:00"/>
    <n v="5.1500000000000909"/>
    <n v="3.6499999999998636"/>
    <n v="386"/>
    <n v="1408.8999999999473"/>
    <n v="221"/>
    <n v="1187.8999999999473"/>
    <s v="Yes"/>
    <n v="4.1495447586818897E-3"/>
    <n v="201187.89999999994"/>
  </r>
  <r>
    <x v="36"/>
    <x v="676"/>
    <x v="14"/>
    <x v="0"/>
    <n v="1581.85"/>
    <n v="1587.25"/>
    <n v="1571.7"/>
    <d v="1899-12-30T15:00:00"/>
    <n v="5.4000000000000909"/>
    <n v="10.149999999999864"/>
    <n v="368"/>
    <n v="3735.1999999999498"/>
    <n v="267"/>
    <n v="3468.1999999999498"/>
    <s v="Yes"/>
    <n v="3.4137244365774798E-3"/>
    <n v="203468.19999999995"/>
  </r>
  <r>
    <x v="14"/>
    <x v="676"/>
    <x v="6"/>
    <x v="0"/>
    <n v="1290"/>
    <n v="1295.5999999999999"/>
    <n v="1295.5999999999999"/>
    <d v="1899-12-30T10:45:00"/>
    <n v="5.5999999999999091"/>
    <n v="-5.5999999999999091"/>
    <n v="355"/>
    <n v="-1987.9999999999677"/>
    <n v="212"/>
    <n v="-2199.9999999999677"/>
    <s v="No"/>
    <n v="4.3410852713177597E-3"/>
    <n v="197800.00000000003"/>
  </r>
  <r>
    <x v="14"/>
    <x v="676"/>
    <x v="3"/>
    <x v="1"/>
    <n v="1295.5999999999999"/>
    <n v="1290"/>
    <n v="1290"/>
    <d v="1899-12-30T11:45:00"/>
    <n v="5.5999999999999091"/>
    <n v="-5.5999999999999091"/>
    <n v="355"/>
    <n v="-1987.9999999999677"/>
    <n v="212"/>
    <n v="-2199.9999999999677"/>
    <s v="No"/>
    <n v="4.32232170422963E-3"/>
    <n v="197800.00000000003"/>
  </r>
  <r>
    <x v="10"/>
    <x v="676"/>
    <x v="0"/>
    <x v="2"/>
    <n v="4243.7"/>
    <n v="4193.3500000000004"/>
    <n v="4240.55"/>
    <d v="1899-12-30T15:00:00"/>
    <n v="50.349999999999454"/>
    <n v="-3.1499999999996362"/>
    <n v="39"/>
    <n v="-122.84999999998581"/>
    <n v="77"/>
    <n v="-199.84999999998581"/>
    <s v="No"/>
    <n v="1.18646464170416E-2"/>
    <n v="199800.15000000002"/>
  </r>
  <r>
    <x v="30"/>
    <x v="676"/>
    <x v="9"/>
    <x v="1"/>
    <n v="258.45"/>
    <n v="257.45"/>
    <n v="257.45"/>
    <d v="1899-12-30T11:15:00"/>
    <n v="1"/>
    <n v="-1"/>
    <n v="1955"/>
    <n v="-1955"/>
    <n v="232"/>
    <n v="-2187"/>
    <s v="No"/>
    <n v="3.86922035209905E-3"/>
    <n v="197813"/>
  </r>
  <r>
    <x v="30"/>
    <x v="676"/>
    <x v="0"/>
    <x v="0"/>
    <n v="257.45"/>
    <n v="258.45"/>
    <n v="258.45"/>
    <d v="1899-12-30T10:15:00"/>
    <n v="1"/>
    <n v="-1"/>
    <n v="1955"/>
    <n v="-1955"/>
    <n v="232"/>
    <n v="-2187"/>
    <s v="No"/>
    <n v="3.8842493688094801E-3"/>
    <n v="197813"/>
  </r>
  <r>
    <x v="9"/>
    <x v="677"/>
    <x v="0"/>
    <x v="0"/>
    <n v="21650"/>
    <n v="21864.95"/>
    <n v="21273"/>
    <d v="1899-12-30T15:00:00"/>
    <n v="214.95000000000073"/>
    <n v="377"/>
    <n v="9"/>
    <n v="3393"/>
    <n v="89"/>
    <n v="3304"/>
    <s v="Yes"/>
    <n v="9.9284064665127406E-3"/>
    <n v="203304"/>
  </r>
  <r>
    <x v="7"/>
    <x v="677"/>
    <x v="3"/>
    <x v="2"/>
    <n v="601.79999999999995"/>
    <n v="592.04999999999995"/>
    <n v="605.70000000000005"/>
    <d v="1899-12-30T15:00:00"/>
    <n v="9.75"/>
    <n v="3.9000000000000909"/>
    <n v="204"/>
    <n v="795.60000000001855"/>
    <n v="57"/>
    <n v="738.60000000001855"/>
    <s v="Yes"/>
    <n v="1.6201395812562299E-2"/>
    <n v="200738.6"/>
  </r>
  <r>
    <x v="22"/>
    <x v="678"/>
    <x v="8"/>
    <x v="1"/>
    <n v="137.25"/>
    <n v="136.6"/>
    <n v="136.6"/>
    <d v="1899-12-30T14:30:00"/>
    <n v="0.65000000000000568"/>
    <n v="-0.65000000000000568"/>
    <n v="2971"/>
    <n v="-1931.1500000000169"/>
    <n v="188"/>
    <n v="-2119.1500000000169"/>
    <s v="No"/>
    <n v="4.7358834244080597E-3"/>
    <n v="197880.84999999998"/>
  </r>
  <r>
    <x v="22"/>
    <x v="678"/>
    <x v="0"/>
    <x v="0"/>
    <n v="136.6"/>
    <n v="137.25"/>
    <n v="137.25"/>
    <d v="1899-12-30T11:30:00"/>
    <n v="0.65000000000000568"/>
    <n v="-0.65000000000000568"/>
    <n v="2971"/>
    <n v="-1931.1500000000169"/>
    <n v="188"/>
    <n v="-2119.1500000000169"/>
    <s v="No"/>
    <n v="4.75841874084924E-3"/>
    <n v="197880.84999999998"/>
  </r>
  <r>
    <x v="1"/>
    <x v="678"/>
    <x v="0"/>
    <x v="2"/>
    <n v="2170.5"/>
    <n v="2160"/>
    <n v="2177.6999999999998"/>
    <d v="1899-12-30T15:00:00"/>
    <n v="10.5"/>
    <n v="7.1999999999998181"/>
    <n v="190"/>
    <n v="1367.9999999999654"/>
    <n v="191"/>
    <n v="1176.9999999999654"/>
    <s v="Yes"/>
    <n v="4.8375950241879798E-3"/>
    <n v="201176.99999999997"/>
  </r>
  <r>
    <x v="2"/>
    <x v="678"/>
    <x v="5"/>
    <x v="1"/>
    <n v="1321.2"/>
    <n v="1310.4000000000001"/>
    <n v="1342.15"/>
    <d v="1899-12-30T15:00:00"/>
    <n v="10.799999999999955"/>
    <n v="20.950000000000045"/>
    <n v="184"/>
    <n v="3854.8000000000084"/>
    <n v="113"/>
    <n v="3741.8000000000084"/>
    <s v="Yes"/>
    <n v="8.1743869209808893E-3"/>
    <n v="203741.80000000002"/>
  </r>
  <r>
    <x v="2"/>
    <x v="678"/>
    <x v="6"/>
    <x v="0"/>
    <n v="1310.4000000000001"/>
    <n v="1321.2"/>
    <n v="1321.2"/>
    <d v="1899-12-30T11:00:00"/>
    <n v="10.799999999999955"/>
    <n v="-10.799999999999955"/>
    <n v="184"/>
    <n v="-1987.1999999999916"/>
    <n v="112"/>
    <n v="-2099.1999999999916"/>
    <s v="No"/>
    <n v="8.2417582417582107E-3"/>
    <n v="197900.80000000002"/>
  </r>
  <r>
    <x v="13"/>
    <x v="678"/>
    <x v="5"/>
    <x v="0"/>
    <n v="1430"/>
    <n v="1437.45"/>
    <n v="1437.45"/>
    <d v="1899-12-30T11:30:00"/>
    <n v="7.4500000000000455"/>
    <n v="-7.4500000000000455"/>
    <n v="267"/>
    <n v="-1989.1500000000121"/>
    <n v="177"/>
    <n v="-2166.1500000000124"/>
    <s v="No"/>
    <n v="5.2097902097902396E-3"/>
    <n v="197833.84999999998"/>
  </r>
  <r>
    <x v="13"/>
    <x v="678"/>
    <x v="8"/>
    <x v="1"/>
    <n v="1437.45"/>
    <n v="1430"/>
    <n v="1430"/>
    <d v="1899-12-30T11:30:00"/>
    <n v="7.4500000000000455"/>
    <n v="-7.4500000000000455"/>
    <n v="267"/>
    <n v="-1989.1500000000121"/>
    <n v="177"/>
    <n v="-2166.1500000000124"/>
    <s v="No"/>
    <n v="5.18278896657278E-3"/>
    <n v="197833.84999999998"/>
  </r>
  <r>
    <x v="24"/>
    <x v="678"/>
    <x v="5"/>
    <x v="1"/>
    <n v="2188.3000000000002"/>
    <n v="2182"/>
    <n v="2182"/>
    <d v="1899-12-30T11:15:00"/>
    <n v="6.3000000000001819"/>
    <n v="-6.3000000000001819"/>
    <n v="316"/>
    <n v="-1990.8000000000575"/>
    <n v="318"/>
    <n v="-2308.8000000000575"/>
    <s v="No"/>
    <n v="2.8789471279075901E-3"/>
    <n v="197691.19999999995"/>
  </r>
  <r>
    <x v="24"/>
    <x v="678"/>
    <x v="6"/>
    <x v="0"/>
    <n v="2182"/>
    <n v="2188.3000000000002"/>
    <n v="2188.3000000000002"/>
    <d v="1899-12-30T11:00:00"/>
    <n v="6.3000000000001819"/>
    <n v="-6.3000000000001819"/>
    <n v="316"/>
    <n v="-1990.8000000000575"/>
    <n v="318"/>
    <n v="-2308.8000000000575"/>
    <s v="No"/>
    <n v="2.8872593950504998E-3"/>
    <n v="197691.19999999995"/>
  </r>
  <r>
    <x v="9"/>
    <x v="679"/>
    <x v="1"/>
    <x v="1"/>
    <n v="21471"/>
    <n v="21322.55"/>
    <n v="21436.9"/>
    <d v="1899-12-30T15:00:00"/>
    <n v="148.45000000000073"/>
    <n v="-34.099999999998545"/>
    <n v="13"/>
    <n v="-443.29999999998108"/>
    <n v="129"/>
    <n v="-572.29999999998108"/>
    <s v="No"/>
    <n v="6.9139769922221001E-3"/>
    <n v="199427.7"/>
  </r>
  <r>
    <x v="9"/>
    <x v="679"/>
    <x v="9"/>
    <x v="0"/>
    <n v="21322.55"/>
    <n v="21471"/>
    <n v="21471"/>
    <d v="1899-12-30T14:00:00"/>
    <n v="148.45000000000073"/>
    <n v="-148.45000000000073"/>
    <n v="13"/>
    <n v="-1929.8500000000095"/>
    <n v="128"/>
    <n v="-2057.8500000000095"/>
    <s v="No"/>
    <n v="6.9621128804950999E-3"/>
    <n v="197942.15"/>
  </r>
  <r>
    <x v="22"/>
    <x v="679"/>
    <x v="0"/>
    <x v="0"/>
    <n v="135.15"/>
    <n v="135.85"/>
    <n v="132.44999999999999"/>
    <d v="1899-12-30T15:00:00"/>
    <n v="0.69999999999998863"/>
    <n v="2.7000000000000171"/>
    <n v="2766"/>
    <n v="7468.2000000000471"/>
    <n v="171"/>
    <n v="7297.2000000000471"/>
    <s v="Yes"/>
    <n v="5.17943026267102E-3"/>
    <n v="207297.20000000004"/>
  </r>
  <r>
    <x v="23"/>
    <x v="679"/>
    <x v="0"/>
    <x v="0"/>
    <n v="775.5"/>
    <n v="779.4"/>
    <n v="779.4"/>
    <d v="1899-12-30T15:15:00"/>
    <n v="3.8999999999999773"/>
    <n v="-3.8999999999999773"/>
    <n v="509"/>
    <n v="-1985.0999999999885"/>
    <n v="183"/>
    <n v="-2168.0999999999885"/>
    <s v="No"/>
    <n v="5.0290135396518099E-3"/>
    <n v="197831.90000000002"/>
  </r>
  <r>
    <x v="4"/>
    <x v="679"/>
    <x v="3"/>
    <x v="0"/>
    <n v="476.8"/>
    <n v="480.9"/>
    <n v="478.15"/>
    <d v="1899-12-30T15:00:00"/>
    <n v="4.0999999999999659"/>
    <n v="-1.3499999999999659"/>
    <n v="485"/>
    <n v="-654.7499999999834"/>
    <n v="107"/>
    <n v="-761.7499999999834"/>
    <s v="No"/>
    <n v="8.5989932885905292E-3"/>
    <n v="199238.25000000003"/>
  </r>
  <r>
    <x v="36"/>
    <x v="679"/>
    <x v="0"/>
    <x v="0"/>
    <n v="1565.95"/>
    <n v="1575"/>
    <n v="1575"/>
    <d v="1899-12-30T12:45:00"/>
    <n v="9.0499999999999545"/>
    <n v="-9.0499999999999545"/>
    <n v="220"/>
    <n v="-1990.99999999999"/>
    <n v="159"/>
    <n v="-2149.99999999999"/>
    <s v="No"/>
    <n v="5.7792394393179599E-3"/>
    <n v="197850"/>
  </r>
  <r>
    <x v="36"/>
    <x v="679"/>
    <x v="16"/>
    <x v="1"/>
    <n v="1575"/>
    <n v="1565.95"/>
    <n v="1582.9"/>
    <d v="1899-12-30T15:00:00"/>
    <n v="9.0499999999999545"/>
    <n v="7.9000000000000909"/>
    <n v="220"/>
    <n v="1738.00000000002"/>
    <n v="160"/>
    <n v="1578.00000000002"/>
    <s v="Yes"/>
    <n v="5.7460317460317203E-3"/>
    <n v="201578.00000000003"/>
  </r>
  <r>
    <x v="30"/>
    <x v="679"/>
    <x v="8"/>
    <x v="2"/>
    <n v="258.5"/>
    <n v="257.7"/>
    <n v="257.7"/>
    <d v="1899-12-30T11:30:00"/>
    <n v="0.80000000000001137"/>
    <n v="-0.80000000000001137"/>
    <n v="2430"/>
    <n v="-1944.0000000000277"/>
    <n v="289"/>
    <n v="-2233.0000000000277"/>
    <s v="No"/>
    <n v="3.0947775628627099E-3"/>
    <n v="197766.99999999997"/>
  </r>
  <r>
    <x v="30"/>
    <x v="679"/>
    <x v="8"/>
    <x v="3"/>
    <n v="257.7"/>
    <n v="258.5"/>
    <n v="258.5"/>
    <d v="1899-12-30T12:15:00"/>
    <n v="0.80000000000001137"/>
    <n v="-0.80000000000001137"/>
    <n v="2430"/>
    <n v="-1944.0000000000277"/>
    <n v="289"/>
    <n v="-2233.0000000000277"/>
    <s v="No"/>
    <n v="3.10438494373307E-3"/>
    <n v="197766.99999999997"/>
  </r>
  <r>
    <x v="8"/>
    <x v="680"/>
    <x v="0"/>
    <x v="0"/>
    <n v="465.25"/>
    <n v="468.5"/>
    <n v="461.85"/>
    <d v="1899-12-30T15:00:00"/>
    <n v="3.25"/>
    <n v="3.3999999999999773"/>
    <n v="611"/>
    <n v="2077.399999999986"/>
    <n v="131"/>
    <n v="1946.399999999986"/>
    <s v="Yes"/>
    <n v="6.9854916711445496E-3"/>
    <n v="201946.4"/>
  </r>
  <r>
    <x v="5"/>
    <x v="680"/>
    <x v="9"/>
    <x v="0"/>
    <n v="716.5"/>
    <n v="722.35"/>
    <n v="708"/>
    <d v="1899-12-30T15:00:00"/>
    <n v="5.8500000000000227"/>
    <n v="8.5"/>
    <n v="340"/>
    <n v="2890"/>
    <n v="112"/>
    <n v="2778"/>
    <s v="Yes"/>
    <n v="8.1646894626657696E-3"/>
    <n v="202778"/>
  </r>
  <r>
    <x v="31"/>
    <x v="680"/>
    <x v="0"/>
    <x v="0"/>
    <n v="263.35000000000002"/>
    <n v="264.2"/>
    <n v="260.2"/>
    <d v="1899-12-30T15:00:00"/>
    <n v="0.84999999999996589"/>
    <n v="3.1500000000000341"/>
    <n v="2290"/>
    <n v="7213.5000000000782"/>
    <n v="276"/>
    <n v="6937.5000000000782"/>
    <s v="Yes"/>
    <n v="3.2276438200112599E-3"/>
    <n v="206937.50000000009"/>
  </r>
  <r>
    <x v="36"/>
    <x v="680"/>
    <x v="0"/>
    <x v="2"/>
    <n v="1582.6"/>
    <n v="1574.1"/>
    <n v="1601.4"/>
    <d v="1899-12-30T15:00:00"/>
    <n v="8.5"/>
    <n v="18.800000000000182"/>
    <n v="234"/>
    <n v="4399.2000000000426"/>
    <n v="172"/>
    <n v="4227.2000000000426"/>
    <s v="Yes"/>
    <n v="5.3709086313661102E-3"/>
    <n v="204227.20000000004"/>
  </r>
  <r>
    <x v="11"/>
    <x v="680"/>
    <x v="6"/>
    <x v="3"/>
    <n v="1428"/>
    <n v="1439.8"/>
    <n v="1439.8"/>
    <d v="1899-12-30T10:30:00"/>
    <n v="11.799999999999955"/>
    <n v="-11.799999999999955"/>
    <n v="169"/>
    <n v="-1994.1999999999923"/>
    <n v="112"/>
    <n v="-2106.1999999999925"/>
    <s v="No"/>
    <n v="8.2633053221288204E-3"/>
    <n v="197893.80000000002"/>
  </r>
  <r>
    <x v="11"/>
    <x v="680"/>
    <x v="6"/>
    <x v="2"/>
    <n v="1439.8"/>
    <n v="1428"/>
    <n v="1428"/>
    <d v="1899-12-30T10:30:00"/>
    <n v="11.799999999999955"/>
    <n v="-11.799999999999955"/>
    <n v="169"/>
    <n v="-1994.1999999999923"/>
    <n v="112"/>
    <n v="-2106.1999999999925"/>
    <s v="No"/>
    <n v="8.1955827198221705E-3"/>
    <n v="197893.80000000002"/>
  </r>
  <r>
    <x v="30"/>
    <x v="680"/>
    <x v="9"/>
    <x v="0"/>
    <n v="259"/>
    <n v="259.75"/>
    <n v="256.39999999999998"/>
    <d v="1899-12-30T15:00:00"/>
    <n v="0.75"/>
    <n v="2.6000000000000227"/>
    <n v="2587"/>
    <n v="6726.2000000000589"/>
    <n v="307"/>
    <n v="6419.2000000000589"/>
    <s v="Yes"/>
    <n v="2.8957528957528999E-3"/>
    <n v="206419.20000000007"/>
  </r>
  <r>
    <x v="2"/>
    <x v="681"/>
    <x v="0"/>
    <x v="2"/>
    <n v="1434"/>
    <n v="1423.25"/>
    <n v="1447.7"/>
    <d v="1899-12-30T15:00:00"/>
    <n v="10.75"/>
    <n v="13.700000000000045"/>
    <n v="185"/>
    <n v="2534.5000000000082"/>
    <n v="123"/>
    <n v="2411.5000000000082"/>
    <s v="Yes"/>
    <n v="7.4965132496513202E-3"/>
    <n v="202411.5"/>
  </r>
  <r>
    <x v="31"/>
    <x v="681"/>
    <x v="6"/>
    <x v="0"/>
    <n v="260.25"/>
    <n v="261.2"/>
    <n v="259.75"/>
    <d v="1899-12-30T15:00:00"/>
    <n v="0.94999999999998863"/>
    <n v="0.5"/>
    <n v="2055"/>
    <n v="1027.5"/>
    <n v="246"/>
    <n v="781.5"/>
    <s v="Yes"/>
    <n v="3.6503362151776701E-3"/>
    <n v="200781.5"/>
  </r>
  <r>
    <x v="28"/>
    <x v="681"/>
    <x v="3"/>
    <x v="2"/>
    <n v="251.8"/>
    <n v="249.8"/>
    <n v="252.05"/>
    <d v="1899-12-30T15:00:00"/>
    <n v="2"/>
    <n v="0.25"/>
    <n v="988"/>
    <n v="247"/>
    <n v="115"/>
    <n v="132"/>
    <s v="Yes"/>
    <n v="7.9428117553613994E-3"/>
    <n v="200132"/>
  </r>
  <r>
    <x v="39"/>
    <x v="681"/>
    <x v="12"/>
    <x v="2"/>
    <n v="192.2"/>
    <n v="191.3"/>
    <n v="191.3"/>
    <d v="1899-12-30T14:15:00"/>
    <n v="0.89999999999997726"/>
    <n v="-0.89999999999997726"/>
    <n v="2166"/>
    <n v="-1949.3999999999508"/>
    <n v="192"/>
    <n v="-2141.3999999999505"/>
    <s v="No"/>
    <n v="4.68262226847022E-3"/>
    <n v="197858.60000000003"/>
  </r>
  <r>
    <x v="39"/>
    <x v="681"/>
    <x v="12"/>
    <x v="3"/>
    <n v="191.3"/>
    <n v="192.2"/>
    <n v="192.2"/>
    <d v="1899-12-30T14:45:00"/>
    <n v="0.89999999999997726"/>
    <n v="-0.89999999999997726"/>
    <n v="2166"/>
    <n v="-1949.3999999999508"/>
    <n v="192"/>
    <n v="-2141.3999999999505"/>
    <s v="No"/>
    <n v="4.7046523784630302E-3"/>
    <n v="197858.60000000003"/>
  </r>
  <r>
    <x v="16"/>
    <x v="682"/>
    <x v="0"/>
    <x v="0"/>
    <n v="384.7"/>
    <n v="389.15"/>
    <n v="371.15"/>
    <d v="1899-12-30T15:00:00"/>
    <n v="4.4499999999999886"/>
    <n v="13.550000000000011"/>
    <n v="447"/>
    <n v="6056.8500000000049"/>
    <n v="78"/>
    <n v="5978.8500000000049"/>
    <s v="Yes"/>
    <n v="1.1567455159864799E-2"/>
    <n v="205978.85"/>
  </r>
  <r>
    <x v="26"/>
    <x v="682"/>
    <x v="0"/>
    <x v="0"/>
    <n v="210.9"/>
    <n v="212.7"/>
    <n v="212.7"/>
    <d v="1899-12-30T10:15:00"/>
    <n v="1.7999999999999829"/>
    <n v="-1.7999999999999829"/>
    <n v="1097"/>
    <n v="-1974.5999999999813"/>
    <n v="107"/>
    <n v="-2081.5999999999813"/>
    <s v="No"/>
    <n v="8.5348506401137208E-3"/>
    <n v="197918.40000000002"/>
  </r>
  <r>
    <x v="26"/>
    <x v="682"/>
    <x v="9"/>
    <x v="1"/>
    <n v="212.7"/>
    <n v="210.9"/>
    <n v="210.9"/>
    <d v="1899-12-30T10:45:00"/>
    <n v="1.7999999999999829"/>
    <n v="-1.7999999999999829"/>
    <n v="1097"/>
    <n v="-1974.5999999999813"/>
    <n v="107"/>
    <n v="-2081.5999999999813"/>
    <s v="No"/>
    <n v="8.4626234132580292E-3"/>
    <n v="197918.40000000002"/>
  </r>
  <r>
    <x v="31"/>
    <x v="682"/>
    <x v="0"/>
    <x v="0"/>
    <n v="257.39999999999998"/>
    <n v="258.7"/>
    <n v="253.7"/>
    <d v="1899-12-30T15:00:00"/>
    <n v="1.3000000000000114"/>
    <n v="3.6999999999999886"/>
    <n v="1511"/>
    <n v="5590.6999999999825"/>
    <n v="178"/>
    <n v="5412.6999999999825"/>
    <s v="Yes"/>
    <n v="5.0505050505051004E-3"/>
    <n v="205412.69999999998"/>
  </r>
  <r>
    <x v="11"/>
    <x v="682"/>
    <x v="9"/>
    <x v="0"/>
    <n v="1411.85"/>
    <n v="1415.4"/>
    <n v="1392.7"/>
    <d v="1899-12-30T15:00:00"/>
    <n v="3.5500000000001819"/>
    <n v="19.149999999999864"/>
    <n v="559"/>
    <n v="10704.849999999924"/>
    <n v="361"/>
    <n v="10343.849999999924"/>
    <s v="Yes"/>
    <n v="2.51443141976852E-3"/>
    <n v="210343.84999999992"/>
  </r>
  <r>
    <x v="37"/>
    <x v="682"/>
    <x v="0"/>
    <x v="0"/>
    <n v="315.2"/>
    <n v="316.39999999999998"/>
    <n v="306.3"/>
    <d v="1899-12-30T15:00:00"/>
    <n v="1.1999999999999886"/>
    <n v="8.8999999999999773"/>
    <n v="1635"/>
    <n v="14551.499999999964"/>
    <n v="234"/>
    <n v="14317.499999999964"/>
    <s v="Yes"/>
    <n v="3.8071065989847401E-3"/>
    <n v="214317.49999999997"/>
  </r>
  <r>
    <x v="24"/>
    <x v="682"/>
    <x v="0"/>
    <x v="2"/>
    <n v="2153.3000000000002"/>
    <n v="2137.9499999999998"/>
    <n v="2177.75"/>
    <d v="1899-12-30T15:00:00"/>
    <n v="15.350000000000364"/>
    <n v="24.449999999999818"/>
    <n v="130"/>
    <n v="3178.4999999999764"/>
    <n v="130"/>
    <n v="3048.4999999999764"/>
    <s v="Yes"/>
    <n v="7.1285933218782202E-3"/>
    <n v="203048.49999999997"/>
  </r>
  <r>
    <x v="15"/>
    <x v="682"/>
    <x v="0"/>
    <x v="0"/>
    <n v="766.5"/>
    <n v="770.5"/>
    <n v="757.6"/>
    <d v="1899-12-30T15:00:00"/>
    <n v="4"/>
    <n v="8.8999999999999773"/>
    <n v="497"/>
    <n v="4423.2999999999884"/>
    <n v="175"/>
    <n v="4248.2999999999884"/>
    <s v="Yes"/>
    <n v="5.2185257664709699E-3"/>
    <n v="204248.3"/>
  </r>
  <r>
    <x v="7"/>
    <x v="682"/>
    <x v="0"/>
    <x v="0"/>
    <n v="547.04999999999995"/>
    <n v="550.20000000000005"/>
    <n v="540.95000000000005"/>
    <d v="1899-12-30T15:00:00"/>
    <n v="3.1500000000000909"/>
    <n v="6.0999999999999091"/>
    <n v="630"/>
    <n v="3842.9999999999427"/>
    <n v="158"/>
    <n v="3684.9999999999427"/>
    <s v="Yes"/>
    <n v="5.75815738963548E-3"/>
    <n v="203684.99999999994"/>
  </r>
  <r>
    <x v="32"/>
    <x v="683"/>
    <x v="2"/>
    <x v="2"/>
    <n v="415.4"/>
    <n v="410.7"/>
    <n v="410.7"/>
    <d v="1899-12-30T11:45:00"/>
    <n v="4.6999999999999886"/>
    <n v="-4.6999999999999886"/>
    <n v="423"/>
    <n v="-1988.0999999999951"/>
    <n v="81"/>
    <n v="-2069.0999999999949"/>
    <s v="No"/>
    <n v="1.13143957631199E-2"/>
    <n v="197930.9"/>
  </r>
  <r>
    <x v="32"/>
    <x v="683"/>
    <x v="2"/>
    <x v="3"/>
    <n v="410.7"/>
    <n v="415.4"/>
    <n v="409.6"/>
    <d v="1899-12-30T15:00:00"/>
    <n v="4.6999999999999886"/>
    <n v="1.0999999999999659"/>
    <n v="423"/>
    <n v="465.29999999998557"/>
    <n v="80"/>
    <n v="385.29999999998557"/>
    <s v="Yes"/>
    <n v="1.1443876308741101E-2"/>
    <n v="200385.3"/>
  </r>
  <r>
    <x v="3"/>
    <x v="684"/>
    <x v="6"/>
    <x v="0"/>
    <n v="712.75"/>
    <n v="716.8"/>
    <n v="716.8"/>
    <d v="1899-12-30T14:15:00"/>
    <n v="4.0499999999999545"/>
    <n v="-4.0499999999999545"/>
    <n v="491"/>
    <n v="-1988.5499999999777"/>
    <n v="162"/>
    <n v="-2150.5499999999774"/>
    <s v="No"/>
    <n v="5.6822167660469398E-3"/>
    <n v="197849.45"/>
  </r>
  <r>
    <x v="3"/>
    <x v="684"/>
    <x v="12"/>
    <x v="1"/>
    <n v="716.8"/>
    <n v="712.75"/>
    <n v="716.55"/>
    <d v="1899-12-30T15:00:00"/>
    <n v="4.0499999999999545"/>
    <n v="-0.25"/>
    <n v="491"/>
    <n v="-122.75"/>
    <n v="162"/>
    <n v="-284.75"/>
    <s v="No"/>
    <n v="5.6501116071427902E-3"/>
    <n v="199715.25"/>
  </r>
  <r>
    <x v="29"/>
    <x v="684"/>
    <x v="0"/>
    <x v="2"/>
    <n v="373.4"/>
    <n v="368.6"/>
    <n v="392.3"/>
    <d v="1899-12-30T15:00:00"/>
    <n v="4.7999999999999545"/>
    <n v="18.900000000000034"/>
    <n v="414"/>
    <n v="7824.600000000014"/>
    <n v="73"/>
    <n v="7751.600000000014"/>
    <s v="Yes"/>
    <n v="1.28548473486876E-2"/>
    <n v="207751.6"/>
  </r>
  <r>
    <x v="17"/>
    <x v="684"/>
    <x v="6"/>
    <x v="0"/>
    <n v="2592.5500000000002"/>
    <n v="2603"/>
    <n v="2534.9"/>
    <d v="1899-12-30T15:00:00"/>
    <n v="10.449999999999818"/>
    <n v="57.650000000000091"/>
    <n v="190"/>
    <n v="10953.500000000018"/>
    <n v="225"/>
    <n v="10728.500000000018"/>
    <s v="Yes"/>
    <n v="4.0307805056796703E-3"/>
    <n v="210728.50000000003"/>
  </r>
  <r>
    <x v="1"/>
    <x v="684"/>
    <x v="10"/>
    <x v="3"/>
    <n v="2075"/>
    <n v="2087.4499999999998"/>
    <n v="2053.1"/>
    <d v="1899-12-30T15:00:00"/>
    <n v="12.449999999999818"/>
    <n v="21.900000000000091"/>
    <n v="160"/>
    <n v="3504.0000000000146"/>
    <n v="152"/>
    <n v="3352.0000000000146"/>
    <s v="Yes"/>
    <n v="5.9999999999999099E-3"/>
    <n v="203352"/>
  </r>
  <r>
    <x v="1"/>
    <x v="684"/>
    <x v="10"/>
    <x v="2"/>
    <n v="2087.4499999999998"/>
    <n v="2075"/>
    <n v="2075"/>
    <d v="1899-12-30T12:15:00"/>
    <n v="12.449999999999818"/>
    <n v="-12.449999999999818"/>
    <n v="160"/>
    <n v="-1991.9999999999709"/>
    <n v="154"/>
    <n v="-2145.9999999999709"/>
    <s v="No"/>
    <n v="5.9642147117295397E-3"/>
    <n v="197854.00000000003"/>
  </r>
  <r>
    <x v="4"/>
    <x v="684"/>
    <x v="7"/>
    <x v="2"/>
    <n v="504.7"/>
    <n v="502.5"/>
    <n v="502.5"/>
    <d v="1899-12-30T11:15:00"/>
    <n v="2.1999999999999886"/>
    <n v="-2.1999999999999886"/>
    <n v="899"/>
    <n v="-1977.7999999999897"/>
    <n v="209"/>
    <n v="-2186.7999999999897"/>
    <s v="No"/>
    <n v="4.3590251634634198E-3"/>
    <n v="197813.2"/>
  </r>
  <r>
    <x v="4"/>
    <x v="684"/>
    <x v="7"/>
    <x v="3"/>
    <n v="502.5"/>
    <n v="504.7"/>
    <n v="504.7"/>
    <d v="1899-12-30T11:15:00"/>
    <n v="2.1999999999999886"/>
    <n v="-2.1999999999999886"/>
    <n v="899"/>
    <n v="-1977.7999999999897"/>
    <n v="209"/>
    <n v="-2186.7999999999897"/>
    <s v="No"/>
    <n v="4.3781094527362997E-3"/>
    <n v="197813.2"/>
  </r>
  <r>
    <x v="2"/>
    <x v="684"/>
    <x v="16"/>
    <x v="0"/>
    <n v="1365.6"/>
    <n v="1380.5"/>
    <n v="1360.8"/>
    <d v="1899-12-30T15:00:00"/>
    <n v="14.900000000000091"/>
    <n v="4.7999999999999545"/>
    <n v="134"/>
    <n v="643.19999999999391"/>
    <n v="85"/>
    <n v="558.19999999999391"/>
    <s v="Yes"/>
    <n v="1.09109548916228E-2"/>
    <n v="200558.19999999998"/>
  </r>
  <r>
    <x v="28"/>
    <x v="684"/>
    <x v="3"/>
    <x v="0"/>
    <n v="245.05"/>
    <n v="247.85"/>
    <n v="247.85"/>
    <d v="1899-12-30T13:30:00"/>
    <n v="2.7999999999999829"/>
    <n v="-2.7999999999999829"/>
    <n v="708"/>
    <n v="-1982.3999999999878"/>
    <n v="81"/>
    <n v="-2063.3999999999878"/>
    <s v="No"/>
    <n v="1.1426239542950301E-2"/>
    <n v="197936.6"/>
  </r>
  <r>
    <x v="28"/>
    <x v="684"/>
    <x v="11"/>
    <x v="1"/>
    <n v="247.85"/>
    <n v="245.05"/>
    <n v="245.05"/>
    <d v="1899-12-30T13:30:00"/>
    <n v="2.7999999999999829"/>
    <n v="-2.7999999999999829"/>
    <n v="708"/>
    <n v="-1982.3999999999878"/>
    <n v="81"/>
    <n v="-2063.3999999999878"/>
    <s v="No"/>
    <n v="1.1297155537623499E-2"/>
    <n v="197936.6"/>
  </r>
  <r>
    <x v="11"/>
    <x v="684"/>
    <x v="0"/>
    <x v="0"/>
    <n v="1380.5"/>
    <n v="1387.45"/>
    <n v="1387.45"/>
    <d v="1899-12-30T14:15:00"/>
    <n v="6.9500000000000455"/>
    <n v="-6.9500000000000455"/>
    <n v="286"/>
    <n v="-1987.700000000013"/>
    <n v="183"/>
    <n v="-2170.700000000013"/>
    <s v="No"/>
    <n v="5.0344078232524804E-3"/>
    <n v="197829.3"/>
  </r>
  <r>
    <x v="11"/>
    <x v="684"/>
    <x v="12"/>
    <x v="1"/>
    <n v="1387.45"/>
    <n v="1380.5"/>
    <n v="1380.5"/>
    <d v="1899-12-30T14:30:00"/>
    <n v="6.9500000000000455"/>
    <n v="-6.9500000000000455"/>
    <n v="286"/>
    <n v="-1987.700000000013"/>
    <n v="183"/>
    <n v="-2170.700000000013"/>
    <s v="No"/>
    <n v="5.0091895203431096E-3"/>
    <n v="197829.3"/>
  </r>
  <r>
    <x v="15"/>
    <x v="684"/>
    <x v="0"/>
    <x v="0"/>
    <n v="757"/>
    <n v="761.45"/>
    <n v="753.15"/>
    <d v="1899-12-30T15:00:00"/>
    <n v="4.4500000000000455"/>
    <n v="3.8500000000000227"/>
    <n v="447"/>
    <n v="1720.9500000000103"/>
    <n v="156"/>
    <n v="1564.9500000000103"/>
    <s v="Yes"/>
    <n v="5.8784676354029699E-3"/>
    <n v="201564.95"/>
  </r>
  <r>
    <x v="18"/>
    <x v="685"/>
    <x v="14"/>
    <x v="3"/>
    <n v="2738"/>
    <n v="2743"/>
    <n v="2743"/>
    <d v="1899-12-30T12:00:00"/>
    <n v="5"/>
    <n v="-5"/>
    <n v="398"/>
    <n v="-1990"/>
    <n v="502"/>
    <n v="-2492"/>
    <s v="No"/>
    <n v="1.8261504747991201E-3"/>
    <n v="197508"/>
  </r>
  <r>
    <x v="18"/>
    <x v="685"/>
    <x v="14"/>
    <x v="2"/>
    <n v="2743"/>
    <n v="2738"/>
    <n v="2738"/>
    <d v="1899-12-30T12:00:00"/>
    <n v="5"/>
    <n v="-5"/>
    <n v="398"/>
    <n v="-1990"/>
    <n v="502"/>
    <n v="-2492"/>
    <s v="No"/>
    <n v="1.822821728035E-3"/>
    <n v="197508"/>
  </r>
  <r>
    <x v="32"/>
    <x v="685"/>
    <x v="0"/>
    <x v="2"/>
    <n v="425.3"/>
    <n v="418"/>
    <n v="425"/>
    <d v="1899-12-30T15:00:00"/>
    <n v="7.3000000000000114"/>
    <n v="-0.30000000000001137"/>
    <n v="273"/>
    <n v="-81.900000000003104"/>
    <n v="54"/>
    <n v="-135.9000000000031"/>
    <s v="No"/>
    <n v="1.7164354573242401E-2"/>
    <n v="199864.1"/>
  </r>
  <r>
    <x v="14"/>
    <x v="685"/>
    <x v="1"/>
    <x v="3"/>
    <n v="1157.5"/>
    <n v="1164.3"/>
    <n v="1157.8499999999999"/>
    <d v="1899-12-30T15:00:00"/>
    <n v="6.7999999999999545"/>
    <n v="-0.34999999999990905"/>
    <n v="293"/>
    <n v="-102.54999999997335"/>
    <n v="157"/>
    <n v="-259.54999999997335"/>
    <s v="No"/>
    <n v="5.87473002159823E-3"/>
    <n v="199740.45000000004"/>
  </r>
  <r>
    <x v="14"/>
    <x v="685"/>
    <x v="1"/>
    <x v="2"/>
    <n v="1164.3"/>
    <n v="1157.5"/>
    <n v="1157.5"/>
    <d v="1899-12-30T14:00:00"/>
    <n v="6.7999999999999545"/>
    <n v="-6.7999999999999545"/>
    <n v="293"/>
    <n v="-1992.3999999999867"/>
    <n v="157"/>
    <n v="-2149.3999999999869"/>
    <s v="No"/>
    <n v="5.8404191359614803E-3"/>
    <n v="197850.6"/>
  </r>
  <r>
    <x v="24"/>
    <x v="686"/>
    <x v="0"/>
    <x v="0"/>
    <n v="2123.5"/>
    <n v="2138"/>
    <n v="2109.25"/>
    <d v="1899-12-30T15:00:00"/>
    <n v="14.5"/>
    <n v="14.25"/>
    <n v="137"/>
    <n v="1952.25"/>
    <n v="134"/>
    <n v="1818.25"/>
    <s v="Yes"/>
    <n v="6.8283494231221997E-3"/>
    <n v="201818.25"/>
  </r>
  <r>
    <x v="24"/>
    <x v="687"/>
    <x v="8"/>
    <x v="0"/>
    <n v="2111"/>
    <n v="2124.4499999999998"/>
    <n v="2109.9499999999998"/>
    <d v="1899-12-30T15:00:00"/>
    <n v="13.449999999999818"/>
    <n v="1.0500000000001819"/>
    <n v="148"/>
    <n v="155.40000000002692"/>
    <n v="144"/>
    <n v="11.400000000026921"/>
    <s v="Yes"/>
    <n v="6.3713879677876903E-3"/>
    <n v="200011.40000000002"/>
  </r>
  <r>
    <x v="0"/>
    <x v="688"/>
    <x v="0"/>
    <x v="2"/>
    <n v="3180"/>
    <n v="3161"/>
    <n v="3189.5"/>
    <d v="1899-12-30T15:00:00"/>
    <n v="19"/>
    <n v="9.5"/>
    <n v="105"/>
    <n v="997.5"/>
    <n v="154"/>
    <n v="843.5"/>
    <s v="Yes"/>
    <n v="5.9748427672955996E-3"/>
    <n v="200843.5"/>
  </r>
  <r>
    <x v="21"/>
    <x v="688"/>
    <x v="0"/>
    <x v="2"/>
    <n v="1274.4000000000001"/>
    <n v="1272"/>
    <n v="1284.1500000000001"/>
    <d v="1899-12-30T15:00:00"/>
    <n v="2.4000000000000909"/>
    <n v="9.75"/>
    <n v="825"/>
    <n v="8043.75"/>
    <n v="486"/>
    <n v="7557.75"/>
    <s v="Yes"/>
    <n v="1.88323917137484E-3"/>
    <n v="207557.75"/>
  </r>
  <r>
    <x v="34"/>
    <x v="688"/>
    <x v="17"/>
    <x v="3"/>
    <n v="190.95"/>
    <n v="191.95"/>
    <n v="188.7"/>
    <d v="1899-12-30T15:00:00"/>
    <n v="1"/>
    <n v="2.25"/>
    <n v="1955"/>
    <n v="4398.75"/>
    <n v="171"/>
    <n v="4227.75"/>
    <s v="Yes"/>
    <n v="5.2369730295888997E-3"/>
    <n v="204227.75"/>
  </r>
  <r>
    <x v="34"/>
    <x v="688"/>
    <x v="17"/>
    <x v="2"/>
    <n v="191.95"/>
    <n v="190.95"/>
    <n v="190.95"/>
    <d v="1899-12-30T13:45:00"/>
    <n v="1"/>
    <n v="-1"/>
    <n v="1955"/>
    <n v="-1955"/>
    <n v="173"/>
    <n v="-2128"/>
    <s v="No"/>
    <n v="5.2096900234435998E-3"/>
    <n v="197872"/>
  </r>
  <r>
    <x v="7"/>
    <x v="688"/>
    <x v="5"/>
    <x v="2"/>
    <n v="554.9"/>
    <n v="551.54999999999995"/>
    <n v="551.54999999999995"/>
    <d v="1899-12-30T11:00:00"/>
    <n v="3.3500000000000227"/>
    <n v="-3.3500000000000227"/>
    <n v="592"/>
    <n v="-1983.2000000000135"/>
    <n v="151"/>
    <n v="-2134.2000000000135"/>
    <s v="No"/>
    <n v="6.0371238060912304E-3"/>
    <n v="197865.8"/>
  </r>
  <r>
    <x v="7"/>
    <x v="688"/>
    <x v="5"/>
    <x v="3"/>
    <n v="551.54999999999995"/>
    <n v="554.9"/>
    <n v="554.9"/>
    <d v="1899-12-30T12:00:00"/>
    <n v="3.3500000000000227"/>
    <n v="-3.3500000000000227"/>
    <n v="592"/>
    <n v="-1983.2000000000135"/>
    <n v="151"/>
    <n v="-2134.2000000000135"/>
    <s v="No"/>
    <n v="6.07379204061286E-3"/>
    <n v="197865.8"/>
  </r>
  <r>
    <x v="29"/>
    <x v="689"/>
    <x v="12"/>
    <x v="0"/>
    <n v="419.25"/>
    <n v="422.4"/>
    <n v="422.4"/>
    <d v="1899-12-30T15:00:00"/>
    <n v="3.1499999999999773"/>
    <n v="-3.1499999999999773"/>
    <n v="630"/>
    <n v="-1984.4999999999857"/>
    <n v="122"/>
    <n v="-2106.4999999999854"/>
    <s v="No"/>
    <n v="7.5134168157423402E-3"/>
    <n v="197893.5"/>
  </r>
  <r>
    <x v="21"/>
    <x v="689"/>
    <x v="8"/>
    <x v="0"/>
    <n v="1272"/>
    <n v="1275"/>
    <n v="1262.7"/>
    <d v="1899-12-30T15:00:00"/>
    <n v="3"/>
    <n v="9.2999999999999545"/>
    <n v="661"/>
    <n v="6147.2999999999702"/>
    <n v="386"/>
    <n v="5761.2999999999702"/>
    <s v="Yes"/>
    <n v="2.3584905660377401E-3"/>
    <n v="205761.29999999996"/>
  </r>
  <r>
    <x v="28"/>
    <x v="689"/>
    <x v="3"/>
    <x v="2"/>
    <n v="246.8"/>
    <n v="244.55"/>
    <n v="251.5"/>
    <d v="1899-12-30T15:00:00"/>
    <n v="2.25"/>
    <n v="4.6999999999999886"/>
    <n v="879"/>
    <n v="4131.2999999999902"/>
    <n v="101"/>
    <n v="4030.2999999999902"/>
    <s v="Yes"/>
    <n v="9.1166936790923799E-3"/>
    <n v="204030.3"/>
  </r>
  <r>
    <x v="14"/>
    <x v="689"/>
    <x v="6"/>
    <x v="1"/>
    <n v="1135"/>
    <n v="1127.95"/>
    <n v="1127.95"/>
    <d v="1899-12-30T10:30:00"/>
    <n v="7.0499999999999545"/>
    <n v="-7.0499999999999545"/>
    <n v="282"/>
    <n v="-1988.0999999999872"/>
    <n v="147"/>
    <n v="-2135.0999999999872"/>
    <s v="No"/>
    <n v="6.2114537444933502E-3"/>
    <n v="197864.90000000002"/>
  </r>
  <r>
    <x v="14"/>
    <x v="689"/>
    <x v="0"/>
    <x v="0"/>
    <n v="1127.95"/>
    <n v="1135"/>
    <n v="1135"/>
    <d v="1899-12-30T10:30:00"/>
    <n v="7.0499999999999545"/>
    <n v="-7.0499999999999545"/>
    <n v="282"/>
    <n v="-1988.0999999999872"/>
    <n v="147"/>
    <n v="-2135.0999999999872"/>
    <s v="No"/>
    <n v="6.2502770512876896E-3"/>
    <n v="197864.90000000002"/>
  </r>
  <r>
    <x v="10"/>
    <x v="689"/>
    <x v="12"/>
    <x v="1"/>
    <n v="4074.2"/>
    <n v="4060.5"/>
    <n v="4060.5"/>
    <d v="1899-12-30T14:15:00"/>
    <n v="13.699999999999818"/>
    <n v="-13.699999999999818"/>
    <n v="145"/>
    <n v="-1986.4999999999736"/>
    <n v="272"/>
    <n v="-2258.4999999999736"/>
    <s v="No"/>
    <n v="3.36262333709681E-3"/>
    <n v="197741.50000000003"/>
  </r>
  <r>
    <x v="10"/>
    <x v="689"/>
    <x v="0"/>
    <x v="0"/>
    <n v="4060.5"/>
    <n v="4074.2"/>
    <n v="4074.2"/>
    <d v="1899-12-30T14:15:00"/>
    <n v="13.699999999999818"/>
    <n v="-13.699999999999818"/>
    <n v="145"/>
    <n v="-1986.4999999999736"/>
    <n v="272"/>
    <n v="-2258.4999999999736"/>
    <s v="No"/>
    <n v="3.37396872306362E-3"/>
    <n v="197741.50000000003"/>
  </r>
  <r>
    <x v="36"/>
    <x v="690"/>
    <x v="0"/>
    <x v="2"/>
    <n v="1587"/>
    <n v="1580.9"/>
    <n v="1604.6"/>
    <d v="1899-12-30T15:00:00"/>
    <n v="6.0999999999999091"/>
    <n v="17.599999999999909"/>
    <n v="326"/>
    <n v="5737.5999999999704"/>
    <n v="240"/>
    <n v="5497.5999999999704"/>
    <s v="Yes"/>
    <n v="3.8437303087586099E-3"/>
    <n v="205497.59999999998"/>
  </r>
  <r>
    <x v="35"/>
    <x v="690"/>
    <x v="0"/>
    <x v="2"/>
    <n v="412.8"/>
    <n v="410.15"/>
    <n v="419.8"/>
    <d v="1899-12-30T15:00:00"/>
    <n v="2.6500000000000341"/>
    <n v="7"/>
    <n v="748"/>
    <n v="5236"/>
    <n v="144"/>
    <n v="5092"/>
    <s v="Yes"/>
    <n v="6.4195736434109396E-3"/>
    <n v="205092"/>
  </r>
  <r>
    <x v="14"/>
    <x v="690"/>
    <x v="14"/>
    <x v="1"/>
    <n v="1151.5"/>
    <n v="1143.45"/>
    <n v="1163.45"/>
    <d v="1899-12-30T15:00:00"/>
    <n v="8.0499999999999545"/>
    <n v="11.950000000000045"/>
    <n v="247"/>
    <n v="2951.6500000000115"/>
    <n v="132"/>
    <n v="2819.6500000000115"/>
    <s v="Yes"/>
    <n v="6.9908814589665297E-3"/>
    <n v="202819.65000000002"/>
  </r>
  <r>
    <x v="14"/>
    <x v="690"/>
    <x v="0"/>
    <x v="0"/>
    <n v="1143.45"/>
    <n v="1151.5"/>
    <n v="1151.5"/>
    <d v="1899-12-30T12:00:00"/>
    <n v="8.0499999999999545"/>
    <n v="-8.0499999999999545"/>
    <n v="247"/>
    <n v="-1988.3499999999888"/>
    <n v="131"/>
    <n v="-2119.3499999999885"/>
    <s v="No"/>
    <n v="7.0400979491888199E-3"/>
    <n v="197880.65000000002"/>
  </r>
  <r>
    <x v="8"/>
    <x v="691"/>
    <x v="9"/>
    <x v="3"/>
    <n v="486.35"/>
    <n v="489.65"/>
    <n v="477.7"/>
    <d v="1899-12-30T15:00:00"/>
    <n v="3.2999999999999545"/>
    <n v="8.6500000000000341"/>
    <n v="601"/>
    <n v="5198.6500000000206"/>
    <n v="134"/>
    <n v="5064.6500000000206"/>
    <s v="Yes"/>
    <n v="6.7852369692607299E-3"/>
    <n v="205064.65000000002"/>
  </r>
  <r>
    <x v="8"/>
    <x v="691"/>
    <x v="9"/>
    <x v="2"/>
    <n v="489.65"/>
    <n v="486.35"/>
    <n v="486.35"/>
    <d v="1899-12-30T10:15:00"/>
    <n v="3.2999999999999545"/>
    <n v="-3.2999999999999545"/>
    <n v="601"/>
    <n v="-1983.2999999999727"/>
    <n v="135"/>
    <n v="-2118.2999999999729"/>
    <s v="No"/>
    <n v="6.73950781170214E-3"/>
    <n v="197881.70000000004"/>
  </r>
  <r>
    <x v="26"/>
    <x v="691"/>
    <x v="0"/>
    <x v="0"/>
    <n v="200.55"/>
    <n v="201.3"/>
    <n v="198.4"/>
    <d v="1899-12-30T15:00:00"/>
    <n v="0.75"/>
    <n v="2.1500000000000057"/>
    <n v="2587"/>
    <n v="5562.0500000000147"/>
    <n v="238"/>
    <n v="5324.0500000000147"/>
    <s v="Yes"/>
    <n v="3.7397157816006E-3"/>
    <n v="205324.05000000002"/>
  </r>
  <r>
    <x v="13"/>
    <x v="691"/>
    <x v="13"/>
    <x v="1"/>
    <n v="1569.5"/>
    <n v="1565.05"/>
    <n v="1565.05"/>
    <d v="1899-12-30T13:15:00"/>
    <n v="4.4500000000000455"/>
    <n v="-4.4500000000000455"/>
    <n v="447"/>
    <n v="-1989.1500000000203"/>
    <n v="323"/>
    <n v="-2312.1500000000206"/>
    <s v="No"/>
    <n v="2.8352978655623098E-3"/>
    <n v="197687.84999999998"/>
  </r>
  <r>
    <x v="13"/>
    <x v="691"/>
    <x v="0"/>
    <x v="0"/>
    <n v="1565.05"/>
    <n v="1569.5"/>
    <n v="1569.5"/>
    <d v="1899-12-30T12:30:00"/>
    <n v="4.4500000000000455"/>
    <n v="-4.4500000000000455"/>
    <n v="447"/>
    <n v="-1989.1500000000203"/>
    <n v="323"/>
    <n v="-2312.1500000000206"/>
    <s v="No"/>
    <n v="2.8433596370723299E-3"/>
    <n v="197687.84999999998"/>
  </r>
  <r>
    <x v="35"/>
    <x v="691"/>
    <x v="0"/>
    <x v="0"/>
    <n v="422.05"/>
    <n v="425"/>
    <n v="425"/>
    <d v="1899-12-30T12:00:00"/>
    <n v="2.9499999999999886"/>
    <n v="-2.9499999999999886"/>
    <n v="672"/>
    <n v="-1982.3999999999924"/>
    <n v="131"/>
    <n v="-2113.3999999999924"/>
    <s v="No"/>
    <n v="6.9896931643170001E-3"/>
    <n v="197886.6"/>
  </r>
  <r>
    <x v="35"/>
    <x v="691"/>
    <x v="14"/>
    <x v="1"/>
    <n v="425"/>
    <n v="422.05"/>
    <n v="422.05"/>
    <d v="1899-12-30T12:00:00"/>
    <n v="2.9499999999999886"/>
    <n v="-2.9499999999999886"/>
    <n v="672"/>
    <n v="-1982.3999999999924"/>
    <n v="131"/>
    <n v="-2113.3999999999924"/>
    <s v="No"/>
    <n v="6.9411764705882102E-3"/>
    <n v="197886.6"/>
  </r>
  <r>
    <x v="17"/>
    <x v="692"/>
    <x v="5"/>
    <x v="2"/>
    <n v="2527.35"/>
    <n v="2509.0500000000002"/>
    <n v="2509.0500000000002"/>
    <d v="1899-12-30T11:00:00"/>
    <n v="18.299999999999727"/>
    <n v="-18.299999999999727"/>
    <n v="109"/>
    <n v="-1994.6999999999703"/>
    <n v="127"/>
    <n v="-2121.6999999999703"/>
    <s v="No"/>
    <n v="7.2407858033116598E-3"/>
    <n v="197878.30000000002"/>
  </r>
  <r>
    <x v="17"/>
    <x v="692"/>
    <x v="5"/>
    <x v="3"/>
    <n v="2509.0500000000002"/>
    <n v="2527.35"/>
    <n v="2521.9499999999998"/>
    <d v="1899-12-30T15:00:00"/>
    <n v="18.299999999999727"/>
    <n v="-12.899999999999636"/>
    <n v="109"/>
    <n v="-1406.0999999999603"/>
    <n v="127"/>
    <n v="-1533.0999999999603"/>
    <s v="No"/>
    <n v="7.29359717821475E-3"/>
    <n v="198466.90000000005"/>
  </r>
  <r>
    <x v="36"/>
    <x v="692"/>
    <x v="0"/>
    <x v="2"/>
    <n v="1616.5"/>
    <n v="1608"/>
    <n v="1616.15"/>
    <d v="1899-12-30T15:00:00"/>
    <n v="8.5"/>
    <n v="-0.34999999999990905"/>
    <n v="234"/>
    <n v="-81.899999999978718"/>
    <n v="174"/>
    <n v="-255.89999999997872"/>
    <s v="No"/>
    <n v="5.2582740488710204E-3"/>
    <n v="199744.10000000003"/>
  </r>
  <r>
    <x v="33"/>
    <x v="692"/>
    <x v="0"/>
    <x v="0"/>
    <n v="130.1"/>
    <n v="130.69999999999999"/>
    <n v="130.69999999999999"/>
    <d v="1899-12-30T10:15:00"/>
    <n v="0.59999999999999432"/>
    <n v="-0.59999999999999432"/>
    <n v="3210"/>
    <n v="-1925.9999999999818"/>
    <n v="193"/>
    <n v="-2118.9999999999818"/>
    <s v="No"/>
    <n v="4.61183704842424E-3"/>
    <n v="197881.00000000003"/>
  </r>
  <r>
    <x v="33"/>
    <x v="692"/>
    <x v="9"/>
    <x v="1"/>
    <n v="130.69999999999999"/>
    <n v="130.1"/>
    <n v="130.1"/>
    <d v="1899-12-30T11:15:00"/>
    <n v="0.59999999999999432"/>
    <n v="-0.59999999999999432"/>
    <n v="3210"/>
    <n v="-1925.9999999999818"/>
    <n v="193"/>
    <n v="-2118.9999999999818"/>
    <s v="No"/>
    <n v="4.5906656465187004E-3"/>
    <n v="197881.00000000003"/>
  </r>
  <r>
    <x v="13"/>
    <x v="692"/>
    <x v="0"/>
    <x v="0"/>
    <n v="1557"/>
    <n v="1561.8"/>
    <n v="1561.8"/>
    <d v="1899-12-30T10:15:00"/>
    <n v="4.7999999999999545"/>
    <n v="-4.7999999999999545"/>
    <n v="414"/>
    <n v="-1987.1999999999812"/>
    <n v="297"/>
    <n v="-2284.1999999999812"/>
    <s v="No"/>
    <n v="3.0828516377649001E-3"/>
    <n v="197715.80000000002"/>
  </r>
  <r>
    <x v="13"/>
    <x v="692"/>
    <x v="9"/>
    <x v="1"/>
    <n v="1561.8"/>
    <n v="1557"/>
    <n v="1568.95"/>
    <d v="1899-12-30T15:00:00"/>
    <n v="4.7999999999999545"/>
    <n v="7.1500000000000909"/>
    <n v="414"/>
    <n v="2960.1000000000377"/>
    <n v="299"/>
    <n v="2661.1000000000377"/>
    <s v="Yes"/>
    <n v="3.0733768728389999E-3"/>
    <n v="202661.10000000003"/>
  </r>
  <r>
    <x v="3"/>
    <x v="693"/>
    <x v="8"/>
    <x v="0"/>
    <n v="746.3"/>
    <n v="749.7"/>
    <n v="749.7"/>
    <d v="1899-12-30T11:45:00"/>
    <n v="3.4000000000000909"/>
    <n v="-3.4000000000000909"/>
    <n v="584"/>
    <n v="-1985.6000000000531"/>
    <n v="201"/>
    <n v="-2186.6000000000531"/>
    <s v="No"/>
    <n v="4.5558086560365703E-3"/>
    <n v="197813.39999999994"/>
  </r>
  <r>
    <x v="3"/>
    <x v="693"/>
    <x v="2"/>
    <x v="1"/>
    <n v="749.7"/>
    <n v="746.3"/>
    <n v="746.3"/>
    <d v="1899-12-30T11:45:00"/>
    <n v="3.4000000000000909"/>
    <n v="-3.4000000000000909"/>
    <n v="584"/>
    <n v="-1985.6000000000531"/>
    <n v="201"/>
    <n v="-2186.6000000000531"/>
    <s v="No"/>
    <n v="4.5351473922903701E-3"/>
    <n v="197813.39999999994"/>
  </r>
  <r>
    <x v="26"/>
    <x v="693"/>
    <x v="0"/>
    <x v="2"/>
    <n v="202.4"/>
    <n v="200.9"/>
    <n v="205.6"/>
    <d v="1899-12-30T15:00:00"/>
    <n v="1.5"/>
    <n v="3.1999999999999886"/>
    <n v="1313"/>
    <n v="4201.5999999999849"/>
    <n v="124"/>
    <n v="4077.5999999999849"/>
    <s v="Yes"/>
    <n v="7.4110671936758899E-3"/>
    <n v="204077.59999999998"/>
  </r>
  <r>
    <x v="1"/>
    <x v="693"/>
    <x v="6"/>
    <x v="0"/>
    <n v="2070.1999999999998"/>
    <n v="2075.9"/>
    <n v="2075.9"/>
    <d v="1899-12-30T10:45:00"/>
    <n v="5.7000000000002728"/>
    <n v="-5.7000000000002728"/>
    <n v="349"/>
    <n v="-1989.3000000000952"/>
    <n v="333"/>
    <n v="-2322.3000000000952"/>
    <s v="No"/>
    <n v="2.7533571635592101E-3"/>
    <n v="197677.6999999999"/>
  </r>
  <r>
    <x v="1"/>
    <x v="693"/>
    <x v="3"/>
    <x v="1"/>
    <n v="2075.9"/>
    <n v="2070.1999999999998"/>
    <n v="2070.1999999999998"/>
    <d v="1899-12-30T11:15:00"/>
    <n v="5.7000000000002728"/>
    <n v="-5.7000000000002728"/>
    <n v="349"/>
    <n v="-1989.3000000000952"/>
    <n v="333"/>
    <n v="-2322.3000000000952"/>
    <s v="No"/>
    <n v="2.74579700370937E-3"/>
    <n v="197677.6999999999"/>
  </r>
  <r>
    <x v="36"/>
    <x v="693"/>
    <x v="6"/>
    <x v="0"/>
    <n v="1615"/>
    <n v="1620.5"/>
    <n v="1615"/>
    <d v="1899-12-30T15:00:00"/>
    <n v="5.5"/>
    <n v="0"/>
    <n v="362"/>
    <n v="0"/>
    <n v="269"/>
    <n v="-269"/>
    <s v="No"/>
    <n v="3.4055727554179599E-3"/>
    <n v="199731"/>
  </r>
  <r>
    <x v="27"/>
    <x v="693"/>
    <x v="9"/>
    <x v="0"/>
    <n v="7255"/>
    <n v="7285"/>
    <n v="7285"/>
    <d v="1899-12-30T12:00:00"/>
    <n v="30"/>
    <n v="-30"/>
    <n v="66"/>
    <n v="-1980"/>
    <n v="221"/>
    <n v="-2201"/>
    <s v="No"/>
    <n v="4.1350792556857302E-3"/>
    <n v="197799"/>
  </r>
  <r>
    <x v="27"/>
    <x v="693"/>
    <x v="14"/>
    <x v="1"/>
    <n v="7285"/>
    <n v="7255"/>
    <n v="7255"/>
    <d v="1899-12-30T12:00:00"/>
    <n v="30"/>
    <n v="-30"/>
    <n v="66"/>
    <n v="-1980"/>
    <n v="221"/>
    <n v="-2201"/>
    <s v="No"/>
    <n v="4.11805078929307E-3"/>
    <n v="197799"/>
  </r>
  <r>
    <x v="0"/>
    <x v="694"/>
    <x v="0"/>
    <x v="0"/>
    <n v="3168"/>
    <n v="3179.8"/>
    <n v="3179.8"/>
    <d v="1899-12-30T15:15:00"/>
    <n v="11.800000000000182"/>
    <n v="-11.800000000000182"/>
    <n v="169"/>
    <n v="-1994.2000000000307"/>
    <n v="247"/>
    <n v="-2241.2000000000307"/>
    <s v="No"/>
    <n v="3.72474747474753E-3"/>
    <n v="197758.79999999996"/>
  </r>
  <r>
    <x v="8"/>
    <x v="694"/>
    <x v="0"/>
    <x v="0"/>
    <n v="468.85"/>
    <n v="471.8"/>
    <n v="466.8"/>
    <d v="1899-12-30T15:00:00"/>
    <n v="2.9499999999999886"/>
    <n v="2.0500000000000114"/>
    <n v="672"/>
    <n v="1377.6000000000076"/>
    <n v="145"/>
    <n v="1232.6000000000076"/>
    <s v="Yes"/>
    <n v="6.29199104191104E-3"/>
    <n v="201232.6"/>
  </r>
  <r>
    <x v="21"/>
    <x v="694"/>
    <x v="3"/>
    <x v="0"/>
    <n v="1256"/>
    <n v="1259.45"/>
    <n v="1259.45"/>
    <d v="1899-12-30T12:00:00"/>
    <n v="3.4500000000000455"/>
    <n v="-3.4500000000000455"/>
    <n v="575"/>
    <n v="-1983.7500000000261"/>
    <n v="333"/>
    <n v="-2316.7500000000264"/>
    <s v="No"/>
    <n v="2.7468152866242401E-3"/>
    <n v="197683.24999999997"/>
  </r>
  <r>
    <x v="21"/>
    <x v="694"/>
    <x v="14"/>
    <x v="1"/>
    <n v="1259.45"/>
    <n v="1256"/>
    <n v="1256"/>
    <d v="1899-12-30T12:00:00"/>
    <n v="3.4500000000000455"/>
    <n v="-3.4500000000000455"/>
    <n v="575"/>
    <n v="-1983.7500000000261"/>
    <n v="333"/>
    <n v="-2316.7500000000264"/>
    <s v="No"/>
    <n v="2.7392909603398698E-3"/>
    <n v="197683.24999999997"/>
  </r>
  <r>
    <x v="11"/>
    <x v="694"/>
    <x v="6"/>
    <x v="0"/>
    <n v="1335.05"/>
    <n v="1340.05"/>
    <n v="1329.4"/>
    <d v="1899-12-30T15:00:00"/>
    <n v="5"/>
    <n v="5.6499999999998636"/>
    <n v="398"/>
    <n v="2248.6999999999457"/>
    <n v="244"/>
    <n v="2004.6999999999457"/>
    <s v="Yes"/>
    <n v="3.7451780832178602E-3"/>
    <n v="202004.69999999995"/>
  </r>
  <r>
    <x v="33"/>
    <x v="694"/>
    <x v="0"/>
    <x v="0"/>
    <n v="131.80000000000001"/>
    <n v="132.6"/>
    <n v="132.05000000000001"/>
    <d v="1899-12-30T15:00:00"/>
    <n v="0.79999999999998295"/>
    <n v="-0.25"/>
    <n v="2430"/>
    <n v="-607.5"/>
    <n v="148"/>
    <n v="-755.5"/>
    <s v="No"/>
    <n v="6.0698027314111001E-3"/>
    <n v="199244.5"/>
  </r>
  <r>
    <x v="38"/>
    <x v="695"/>
    <x v="3"/>
    <x v="0"/>
    <n v="504.45"/>
    <n v="507"/>
    <n v="499.25"/>
    <d v="1899-12-30T15:00:00"/>
    <n v="2.5500000000000114"/>
    <n v="5.1999999999999886"/>
    <n v="777"/>
    <n v="4040.399999999991"/>
    <n v="180"/>
    <n v="3860.399999999991"/>
    <s v="Yes"/>
    <n v="5.0550104073743898E-3"/>
    <n v="203860.4"/>
  </r>
  <r>
    <x v="9"/>
    <x v="695"/>
    <x v="0"/>
    <x v="0"/>
    <n v="22306"/>
    <n v="22486.95"/>
    <n v="21704.55"/>
    <d v="1899-12-30T15:00:00"/>
    <n v="180.95000000000073"/>
    <n v="601.45000000000073"/>
    <n v="11"/>
    <n v="6615.950000000008"/>
    <n v="112"/>
    <n v="6503.950000000008"/>
    <s v="Yes"/>
    <n v="8.1121671299202395E-3"/>
    <n v="206503.95"/>
  </r>
  <r>
    <x v="32"/>
    <x v="695"/>
    <x v="0"/>
    <x v="0"/>
    <n v="444.3"/>
    <n v="446.35"/>
    <n v="440.4"/>
    <d v="1899-12-30T15:00:00"/>
    <n v="2.0500000000000114"/>
    <n v="3.9000000000000341"/>
    <n v="964"/>
    <n v="3759.6000000000331"/>
    <n v="197"/>
    <n v="3562.6000000000331"/>
    <s v="Yes"/>
    <n v="4.61399954985373E-3"/>
    <n v="203562.60000000003"/>
  </r>
  <r>
    <x v="35"/>
    <x v="695"/>
    <x v="9"/>
    <x v="2"/>
    <n v="426.55"/>
    <n v="423.2"/>
    <n v="423.2"/>
    <d v="1899-12-30T10:15:00"/>
    <n v="3.3500000000000227"/>
    <n v="-3.3500000000000227"/>
    <n v="592"/>
    <n v="-1983.2000000000135"/>
    <n v="116"/>
    <n v="-2099.2000000000135"/>
    <s v="No"/>
    <n v="7.8537099988278593E-3"/>
    <n v="197900.79999999999"/>
  </r>
  <r>
    <x v="35"/>
    <x v="695"/>
    <x v="9"/>
    <x v="3"/>
    <n v="423.2"/>
    <n v="426.55"/>
    <n v="421.1"/>
    <d v="1899-12-30T15:00:00"/>
    <n v="3.3500000000000227"/>
    <n v="2.0999999999999659"/>
    <n v="592"/>
    <n v="1243.1999999999798"/>
    <n v="115"/>
    <n v="1128.1999999999798"/>
    <s v="Yes"/>
    <n v="7.9158790170132907E-3"/>
    <n v="201128.19999999998"/>
  </r>
  <r>
    <x v="12"/>
    <x v="696"/>
    <x v="8"/>
    <x v="0"/>
    <n v="115.05"/>
    <n v="115.65"/>
    <n v="114.5"/>
    <d v="1899-12-30T15:00:00"/>
    <n v="0.60000000000000853"/>
    <n v="0.54999999999999716"/>
    <n v="3210"/>
    <n v="1765.4999999999909"/>
    <n v="170"/>
    <n v="1595.4999999999909"/>
    <s v="Yes"/>
    <n v="5.2151238591917302E-3"/>
    <n v="201595.5"/>
  </r>
  <r>
    <x v="32"/>
    <x v="696"/>
    <x v="7"/>
    <x v="0"/>
    <n v="436.7"/>
    <n v="439.1"/>
    <n v="433.8"/>
    <d v="1899-12-30T15:00:00"/>
    <n v="2.4000000000000341"/>
    <n v="2.8999999999999773"/>
    <n v="825"/>
    <n v="2392.4999999999814"/>
    <n v="166"/>
    <n v="2226.4999999999814"/>
    <s v="Yes"/>
    <n v="5.4957636821617497E-3"/>
    <n v="202226.49999999997"/>
  </r>
  <r>
    <x v="7"/>
    <x v="696"/>
    <x v="3"/>
    <x v="1"/>
    <n v="567"/>
    <n v="564.65"/>
    <n v="564.65"/>
    <d v="1899-12-30T10:45:00"/>
    <n v="2.3500000000000227"/>
    <n v="-2.3500000000000227"/>
    <n v="842"/>
    <n v="-1978.7000000000191"/>
    <n v="220"/>
    <n v="-2198.7000000000189"/>
    <s v="No"/>
    <n v="4.1446208112875197E-3"/>
    <n v="197801.3"/>
  </r>
  <r>
    <x v="7"/>
    <x v="696"/>
    <x v="0"/>
    <x v="0"/>
    <n v="564.65"/>
    <n v="567"/>
    <n v="567"/>
    <d v="1899-12-30T10:45:00"/>
    <n v="2.3500000000000227"/>
    <n v="-2.3500000000000227"/>
    <n v="842"/>
    <n v="-1978.7000000000191"/>
    <n v="220"/>
    <n v="-2198.7000000000189"/>
    <s v="No"/>
    <n v="4.1618701850704397E-3"/>
    <n v="197801.3"/>
  </r>
  <r>
    <x v="8"/>
    <x v="697"/>
    <x v="5"/>
    <x v="2"/>
    <n v="467.55"/>
    <n v="465.15"/>
    <n v="470.1"/>
    <d v="1899-12-30T15:00:00"/>
    <n v="2.4000000000000341"/>
    <n v="2.5500000000000114"/>
    <n v="825"/>
    <n v="2103.7500000000095"/>
    <n v="178"/>
    <n v="1925.7500000000095"/>
    <s v="Yes"/>
    <n v="5.1331408405518898E-3"/>
    <n v="201925.75"/>
  </r>
  <r>
    <x v="9"/>
    <x v="697"/>
    <x v="13"/>
    <x v="3"/>
    <n v="21460.55"/>
    <n v="21680.55"/>
    <n v="21384.85"/>
    <d v="1899-12-30T15:00:00"/>
    <n v="220"/>
    <n v="75.700000000000728"/>
    <n v="9"/>
    <n v="681.30000000000655"/>
    <n v="89"/>
    <n v="592.30000000000655"/>
    <s v="Yes"/>
    <n v="1.02513682081773E-2"/>
    <n v="200592.30000000002"/>
  </r>
  <r>
    <x v="9"/>
    <x v="697"/>
    <x v="13"/>
    <x v="2"/>
    <n v="21680.55"/>
    <n v="21460.55"/>
    <n v="21460.55"/>
    <d v="1899-12-30T12:30:00"/>
    <n v="220"/>
    <n v="-220"/>
    <n v="9"/>
    <n v="-1980"/>
    <n v="90"/>
    <n v="-2070"/>
    <s v="No"/>
    <n v="1.0147344048006201E-2"/>
    <n v="197930"/>
  </r>
  <r>
    <x v="22"/>
    <x v="697"/>
    <x v="6"/>
    <x v="3"/>
    <n v="122.65"/>
    <n v="123.25"/>
    <n v="123.25"/>
    <d v="1899-12-30T14:30:00"/>
    <n v="0.59999999999999432"/>
    <n v="-0.59999999999999432"/>
    <n v="3210"/>
    <n v="-1925.9999999999818"/>
    <n v="182"/>
    <n v="-2107.9999999999818"/>
    <s v="No"/>
    <n v="4.8919690175295103E-3"/>
    <n v="197892.00000000003"/>
  </r>
  <r>
    <x v="22"/>
    <x v="697"/>
    <x v="6"/>
    <x v="2"/>
    <n v="123.25"/>
    <n v="122.65"/>
    <n v="122.65"/>
    <d v="1899-12-30T10:30:00"/>
    <n v="0.59999999999999432"/>
    <n v="-0.59999999999999432"/>
    <n v="3210"/>
    <n v="-1925.9999999999818"/>
    <n v="182"/>
    <n v="-2107.9999999999818"/>
    <s v="No"/>
    <n v="4.8681541582149598E-3"/>
    <n v="197892.00000000003"/>
  </r>
  <r>
    <x v="17"/>
    <x v="697"/>
    <x v="13"/>
    <x v="3"/>
    <n v="2433.3000000000002"/>
    <n v="2448"/>
    <n v="2437.6"/>
    <d v="1899-12-30T15:00:00"/>
    <n v="14.699999999999818"/>
    <n v="-4.2999999999997272"/>
    <n v="135"/>
    <n v="-580.49999999996317"/>
    <n v="152"/>
    <n v="-732.49999999996317"/>
    <s v="No"/>
    <n v="6.0411786462827499E-3"/>
    <n v="199267.50000000003"/>
  </r>
  <r>
    <x v="17"/>
    <x v="697"/>
    <x v="13"/>
    <x v="2"/>
    <n v="2448"/>
    <n v="2433.3000000000002"/>
    <n v="2433.3000000000002"/>
    <d v="1899-12-30T12:30:00"/>
    <n v="14.699999999999818"/>
    <n v="-14.699999999999818"/>
    <n v="135"/>
    <n v="-1984.4999999999754"/>
    <n v="152"/>
    <n v="-2136.4999999999754"/>
    <s v="No"/>
    <n v="6.0049019607842404E-3"/>
    <n v="197863.50000000003"/>
  </r>
  <r>
    <x v="27"/>
    <x v="697"/>
    <x v="3"/>
    <x v="3"/>
    <n v="7107.15"/>
    <n v="7144"/>
    <n v="7144"/>
    <d v="1899-12-30T10:45:00"/>
    <n v="36.850000000000364"/>
    <n v="-36.850000000000364"/>
    <n v="54"/>
    <n v="-1989.9000000000196"/>
    <n v="177"/>
    <n v="-2166.9000000000196"/>
    <s v="No"/>
    <n v="5.1849194121413502E-3"/>
    <n v="197833.09999999998"/>
  </r>
  <r>
    <x v="27"/>
    <x v="697"/>
    <x v="3"/>
    <x v="2"/>
    <n v="7144"/>
    <n v="7107.15"/>
    <n v="7107.15"/>
    <d v="1899-12-30T10:45:00"/>
    <n v="36.850000000000364"/>
    <n v="-36.850000000000364"/>
    <n v="54"/>
    <n v="-1989.9000000000196"/>
    <n v="177"/>
    <n v="-2166.9000000000196"/>
    <s v="No"/>
    <n v="5.1581746920493204E-3"/>
    <n v="197833.09999999998"/>
  </r>
  <r>
    <x v="32"/>
    <x v="697"/>
    <x v="3"/>
    <x v="2"/>
    <n v="437"/>
    <n v="433.55"/>
    <n v="444.15"/>
    <d v="1899-12-30T15:00:00"/>
    <n v="3.4499999999999886"/>
    <n v="7.1499999999999773"/>
    <n v="575"/>
    <n v="4111.2499999999873"/>
    <n v="117"/>
    <n v="3994.2499999999873"/>
    <s v="Yes"/>
    <n v="7.8947368421052409E-3"/>
    <n v="203994.25"/>
  </r>
  <r>
    <x v="17"/>
    <x v="698"/>
    <x v="9"/>
    <x v="2"/>
    <n v="2471.9"/>
    <n v="2460.85"/>
    <n v="2460.85"/>
    <d v="1899-12-30T10:15:00"/>
    <n v="11.050000000000182"/>
    <n v="-11.050000000000182"/>
    <n v="180"/>
    <n v="-1989.0000000000327"/>
    <n v="205"/>
    <n v="-2194.0000000000327"/>
    <s v="No"/>
    <n v="4.4702455600955501E-3"/>
    <n v="197805.99999999997"/>
  </r>
  <r>
    <x v="17"/>
    <x v="698"/>
    <x v="9"/>
    <x v="3"/>
    <n v="2460.85"/>
    <n v="2471.9"/>
    <n v="2397.6"/>
    <d v="1899-12-30T15:00:00"/>
    <n v="11.050000000000182"/>
    <n v="63.25"/>
    <n v="180"/>
    <n v="11385"/>
    <n v="202"/>
    <n v="11183"/>
    <s v="Yes"/>
    <n v="4.4903183859236404E-3"/>
    <n v="211183"/>
  </r>
  <r>
    <x v="27"/>
    <x v="698"/>
    <x v="5"/>
    <x v="0"/>
    <n v="7076.1"/>
    <n v="7103.6"/>
    <n v="7023"/>
    <d v="1899-12-30T15:00:00"/>
    <n v="27.5"/>
    <n v="53.100000000000364"/>
    <n v="72"/>
    <n v="3823.2000000000262"/>
    <n v="234"/>
    <n v="3589.2000000000262"/>
    <s v="Yes"/>
    <n v="3.8863215613120202E-3"/>
    <n v="203589.2"/>
  </r>
  <r>
    <x v="20"/>
    <x v="699"/>
    <x v="12"/>
    <x v="3"/>
    <n v="1722.05"/>
    <n v="1740"/>
    <n v="1714"/>
    <d v="1899-12-30T15:00:00"/>
    <n v="17.950000000000045"/>
    <n v="8.0499999999999545"/>
    <n v="111"/>
    <n v="893.54999999999495"/>
    <n v="88"/>
    <n v="805.54999999999495"/>
    <s v="Yes"/>
    <n v="1.04236230074621E-2"/>
    <n v="200805.55"/>
  </r>
  <r>
    <x v="20"/>
    <x v="699"/>
    <x v="12"/>
    <x v="2"/>
    <n v="1740"/>
    <n v="1722.05"/>
    <n v="1722.05"/>
    <d v="1899-12-30T14:15:00"/>
    <n v="17.950000000000045"/>
    <n v="-17.950000000000045"/>
    <n v="111"/>
    <n v="-1992.450000000005"/>
    <n v="89"/>
    <n v="-2081.4500000000053"/>
    <s v="No"/>
    <n v="1.0316091954023001E-2"/>
    <n v="197918.55"/>
  </r>
  <r>
    <x v="23"/>
    <x v="699"/>
    <x v="10"/>
    <x v="1"/>
    <n v="773.2"/>
    <n v="769"/>
    <n v="769"/>
    <d v="1899-12-30T12:15:00"/>
    <n v="4.2000000000000455"/>
    <n v="-4.2000000000000455"/>
    <n v="473"/>
    <n v="-1986.6000000000215"/>
    <n v="168"/>
    <n v="-2154.6000000000213"/>
    <s v="No"/>
    <n v="5.4319710294878998E-3"/>
    <n v="197845.39999999997"/>
  </r>
  <r>
    <x v="23"/>
    <x v="699"/>
    <x v="7"/>
    <x v="0"/>
    <n v="769"/>
    <n v="773.2"/>
    <n v="773.2"/>
    <d v="1899-12-30T12:15:00"/>
    <n v="4.2000000000000455"/>
    <n v="-4.2000000000000455"/>
    <n v="473"/>
    <n v="-1986.6000000000215"/>
    <n v="168"/>
    <n v="-2154.6000000000213"/>
    <s v="No"/>
    <n v="5.4616384915475201E-3"/>
    <n v="197845.39999999997"/>
  </r>
  <r>
    <x v="4"/>
    <x v="699"/>
    <x v="9"/>
    <x v="0"/>
    <n v="529.20000000000005"/>
    <n v="531.95000000000005"/>
    <n v="525"/>
    <d v="1899-12-30T15:00:00"/>
    <n v="2.75"/>
    <n v="4.2000000000000455"/>
    <n v="721"/>
    <n v="3028.2000000000326"/>
    <n v="175"/>
    <n v="2853.2000000000326"/>
    <s v="Yes"/>
    <n v="5.19652305366591E-3"/>
    <n v="202853.20000000004"/>
  </r>
  <r>
    <x v="11"/>
    <x v="699"/>
    <x v="8"/>
    <x v="0"/>
    <n v="1291"/>
    <n v="1298.5"/>
    <n v="1290.9000000000001"/>
    <d v="1899-12-30T15:00:00"/>
    <n v="7.5"/>
    <n v="9.9999999999909051E-2"/>
    <n v="265"/>
    <n v="26.499999999975898"/>
    <n v="158"/>
    <n v="-131.5000000000241"/>
    <s v="No"/>
    <n v="5.8094500387296704E-3"/>
    <n v="199868.49999999997"/>
  </r>
  <r>
    <x v="33"/>
    <x v="699"/>
    <x v="3"/>
    <x v="0"/>
    <n v="127"/>
    <n v="127.7"/>
    <n v="126.5"/>
    <d v="1899-12-30T15:00:00"/>
    <n v="0.70000000000000284"/>
    <n v="0.5"/>
    <n v="2766"/>
    <n v="1383"/>
    <n v="162"/>
    <n v="1221"/>
    <s v="Yes"/>
    <n v="5.5118110236220697E-3"/>
    <n v="201221"/>
  </r>
  <r>
    <x v="37"/>
    <x v="699"/>
    <x v="9"/>
    <x v="0"/>
    <n v="332.25"/>
    <n v="333.95"/>
    <n v="319.95"/>
    <d v="1899-12-30T15:00:00"/>
    <n v="1.6999999999999886"/>
    <n v="12.300000000000011"/>
    <n v="1160"/>
    <n v="14268.000000000013"/>
    <n v="175"/>
    <n v="14093.000000000013"/>
    <s v="Yes"/>
    <n v="5.1166290443942497E-3"/>
    <n v="214093"/>
  </r>
  <r>
    <x v="14"/>
    <x v="699"/>
    <x v="17"/>
    <x v="0"/>
    <n v="1177"/>
    <n v="1181.9000000000001"/>
    <n v="1171"/>
    <d v="1899-12-30T15:00:00"/>
    <n v="4.9000000000000909"/>
    <n v="6"/>
    <n v="406"/>
    <n v="2436"/>
    <n v="220"/>
    <n v="2216"/>
    <s v="Yes"/>
    <n v="4.1631265930332098E-3"/>
    <n v="202216"/>
  </r>
  <r>
    <x v="10"/>
    <x v="699"/>
    <x v="9"/>
    <x v="0"/>
    <n v="4162"/>
    <n v="4179.05"/>
    <n v="4179.05"/>
    <d v="1899-12-30T12:30:00"/>
    <n v="17.050000000000182"/>
    <n v="-17.050000000000182"/>
    <n v="117"/>
    <n v="-1994.8500000000213"/>
    <n v="225"/>
    <n v="-2219.8500000000213"/>
    <s v="No"/>
    <n v="4.09658817876026E-3"/>
    <n v="197780.14999999997"/>
  </r>
  <r>
    <x v="10"/>
    <x v="699"/>
    <x v="13"/>
    <x v="1"/>
    <n v="4179.05"/>
    <n v="4162"/>
    <n v="4162"/>
    <d v="1899-12-30T13:45:00"/>
    <n v="17.050000000000182"/>
    <n v="-17.050000000000182"/>
    <n v="117"/>
    <n v="-1994.8500000000213"/>
    <n v="225"/>
    <n v="-2219.8500000000213"/>
    <s v="No"/>
    <n v="4.0798746126512403E-3"/>
    <n v="197780.14999999997"/>
  </r>
  <r>
    <x v="0"/>
    <x v="700"/>
    <x v="0"/>
    <x v="2"/>
    <n v="3227.75"/>
    <n v="3215.25"/>
    <n v="3226.25"/>
    <d v="1899-12-30T15:00:00"/>
    <n v="12.5"/>
    <n v="-1.5"/>
    <n v="159"/>
    <n v="-238.5"/>
    <n v="237"/>
    <n v="-475.5"/>
    <s v="No"/>
    <n v="3.8726667183022201E-3"/>
    <n v="199524.5"/>
  </r>
  <r>
    <x v="38"/>
    <x v="700"/>
    <x v="5"/>
    <x v="2"/>
    <n v="491.3"/>
    <n v="488.65"/>
    <n v="499.85"/>
    <d v="1899-12-30T15:00:00"/>
    <n v="2.6500000000000341"/>
    <n v="8.5500000000000114"/>
    <n v="748"/>
    <n v="6395.4000000000087"/>
    <n v="171"/>
    <n v="6224.4000000000087"/>
    <s v="Yes"/>
    <n v="5.3938530429473502E-3"/>
    <n v="206224.40000000002"/>
  </r>
  <r>
    <x v="27"/>
    <x v="700"/>
    <x v="10"/>
    <x v="3"/>
    <n v="7011.2"/>
    <n v="7039"/>
    <n v="6989.2"/>
    <d v="1899-12-30T15:00:00"/>
    <n v="27.800000000000182"/>
    <n v="22"/>
    <n v="71"/>
    <n v="1562"/>
    <n v="229"/>
    <n v="1333"/>
    <s v="Yes"/>
    <n v="3.9650844363304698E-3"/>
    <n v="201333"/>
  </r>
  <r>
    <x v="27"/>
    <x v="700"/>
    <x v="10"/>
    <x v="2"/>
    <n v="7039"/>
    <n v="7011.2"/>
    <n v="7011.2"/>
    <d v="1899-12-30T12:15:00"/>
    <n v="27.800000000000182"/>
    <n v="-27.800000000000182"/>
    <n v="71"/>
    <n v="-1973.8000000000129"/>
    <n v="230"/>
    <n v="-2203.8000000000129"/>
    <s v="No"/>
    <n v="3.9494246341810202E-3"/>
    <n v="197796.19999999998"/>
  </r>
  <r>
    <x v="25"/>
    <x v="701"/>
    <x v="7"/>
    <x v="0"/>
    <n v="545.70000000000005"/>
    <n v="548"/>
    <n v="544.6"/>
    <d v="1899-12-30T15:00:00"/>
    <n v="2.2999999999999545"/>
    <n v="1.1000000000000227"/>
    <n v="860"/>
    <n v="946.00000000001955"/>
    <n v="216"/>
    <n v="730.00000000001955"/>
    <s v="Yes"/>
    <n v="4.2147700201575098E-3"/>
    <n v="200730.00000000003"/>
  </r>
  <r>
    <x v="39"/>
    <x v="701"/>
    <x v="16"/>
    <x v="0"/>
    <n v="185"/>
    <n v="186.75"/>
    <n v="182.75"/>
    <d v="1899-12-30T15:00:00"/>
    <n v="1.75"/>
    <n v="2.25"/>
    <n v="1128"/>
    <n v="2538"/>
    <n v="96"/>
    <n v="2442"/>
    <s v="Yes"/>
    <n v="9.45945945945946E-3"/>
    <n v="202442"/>
  </r>
  <r>
    <x v="15"/>
    <x v="701"/>
    <x v="8"/>
    <x v="0"/>
    <n v="739.05"/>
    <n v="743.1"/>
    <n v="743.1"/>
    <d v="1899-12-30T12:45:00"/>
    <n v="4.0500000000000682"/>
    <n v="-4.0500000000000682"/>
    <n v="491"/>
    <n v="-1988.5500000000334"/>
    <n v="168"/>
    <n v="-2156.5500000000334"/>
    <s v="No"/>
    <n v="5.4800081185306399E-3"/>
    <n v="197843.44999999995"/>
  </r>
  <r>
    <x v="15"/>
    <x v="701"/>
    <x v="16"/>
    <x v="1"/>
    <n v="743.1"/>
    <n v="739.05"/>
    <n v="739.05"/>
    <d v="1899-12-30T14:00:00"/>
    <n v="4.0500000000000682"/>
    <n v="-4.0500000000000682"/>
    <n v="491"/>
    <n v="-1988.5500000000334"/>
    <n v="168"/>
    <n v="-2156.5500000000334"/>
    <s v="No"/>
    <n v="5.4501412999597197E-3"/>
    <n v="197843.44999999995"/>
  </r>
  <r>
    <x v="33"/>
    <x v="702"/>
    <x v="3"/>
    <x v="2"/>
    <n v="126.4"/>
    <n v="125.9"/>
    <n v="125.9"/>
    <d v="1899-12-30T10:45:00"/>
    <n v="0.5"/>
    <n v="-0.5"/>
    <n v="3824"/>
    <n v="-1912"/>
    <n v="222"/>
    <n v="-2134"/>
    <s v="No"/>
    <n v="3.9556962025316398E-3"/>
    <n v="197866"/>
  </r>
  <r>
    <x v="33"/>
    <x v="702"/>
    <x v="3"/>
    <x v="3"/>
    <n v="125.9"/>
    <n v="126.4"/>
    <n v="126.4"/>
    <d v="1899-12-30T10:45:00"/>
    <n v="0.5"/>
    <n v="-0.5"/>
    <n v="3824"/>
    <n v="-1912"/>
    <n v="222"/>
    <n v="-2134"/>
    <s v="No"/>
    <n v="3.9714058776806997E-3"/>
    <n v="197866"/>
  </r>
  <r>
    <x v="3"/>
    <x v="703"/>
    <x v="0"/>
    <x v="0"/>
    <n v="717.2"/>
    <n v="721.6"/>
    <n v="721.6"/>
    <d v="1899-12-30T13:00:00"/>
    <n v="4.3999999999999773"/>
    <n v="-4.3999999999999773"/>
    <n v="452"/>
    <n v="-1988.7999999999897"/>
    <n v="150"/>
    <n v="-2138.7999999999897"/>
    <s v="No"/>
    <n v="6.1349693251533397E-3"/>
    <n v="197861.2"/>
  </r>
  <r>
    <x v="3"/>
    <x v="703"/>
    <x v="15"/>
    <x v="1"/>
    <n v="721.6"/>
    <n v="717.2"/>
    <n v="721.95"/>
    <d v="1899-12-30T15:00:00"/>
    <n v="4.3999999999999773"/>
    <n v="0.35000000000002274"/>
    <n v="452"/>
    <n v="158.20000000001028"/>
    <n v="151"/>
    <n v="7.2000000000102773"/>
    <s v="Yes"/>
    <n v="6.0975609756097199E-3"/>
    <n v="200007.2"/>
  </r>
  <r>
    <x v="21"/>
    <x v="703"/>
    <x v="0"/>
    <x v="2"/>
    <n v="1262"/>
    <n v="1258.25"/>
    <n v="1263.7"/>
    <d v="1899-12-30T15:00:00"/>
    <n v="3.75"/>
    <n v="1.7000000000000455"/>
    <n v="530"/>
    <n v="901.0000000000241"/>
    <n v="308"/>
    <n v="593.0000000000241"/>
    <s v="Yes"/>
    <n v="2.9714738510301102E-3"/>
    <n v="200593.00000000003"/>
  </r>
  <r>
    <x v="33"/>
    <x v="703"/>
    <x v="2"/>
    <x v="1"/>
    <n v="126.6"/>
    <n v="125.8"/>
    <n v="125.8"/>
    <d v="1899-12-30T12:30:00"/>
    <n v="0.79999999999999716"/>
    <n v="-0.79999999999999716"/>
    <n v="2430"/>
    <n v="-1943.9999999999932"/>
    <n v="142"/>
    <n v="-2085.9999999999932"/>
    <s v="No"/>
    <n v="6.3191153238546403E-3"/>
    <n v="197914"/>
  </r>
  <r>
    <x v="33"/>
    <x v="703"/>
    <x v="0"/>
    <x v="0"/>
    <n v="125.8"/>
    <n v="126.6"/>
    <n v="126.6"/>
    <d v="1899-12-30T11:45:00"/>
    <n v="0.79999999999999716"/>
    <n v="-0.79999999999999716"/>
    <n v="2430"/>
    <n v="-1943.9999999999932"/>
    <n v="142"/>
    <n v="-2085.9999999999932"/>
    <s v="No"/>
    <n v="6.3593004769475102E-3"/>
    <n v="197914"/>
  </r>
  <r>
    <x v="14"/>
    <x v="703"/>
    <x v="7"/>
    <x v="1"/>
    <n v="1183.6500000000001"/>
    <n v="1180.4000000000001"/>
    <n v="1186.7"/>
    <d v="1899-12-30T15:00:00"/>
    <n v="3.25"/>
    <n v="3.0499999999999545"/>
    <n v="611"/>
    <n v="1863.5499999999722"/>
    <n v="334"/>
    <n v="1529.5499999999722"/>
    <s v="Yes"/>
    <n v="2.7457440966501901E-3"/>
    <n v="201529.54999999996"/>
  </r>
  <r>
    <x v="14"/>
    <x v="703"/>
    <x v="9"/>
    <x v="0"/>
    <n v="1180.4000000000001"/>
    <n v="1183.6500000000001"/>
    <n v="1183.6500000000001"/>
    <d v="1899-12-30T11:15:00"/>
    <n v="3.25"/>
    <n v="-3.25"/>
    <n v="611"/>
    <n v="-1985.75"/>
    <n v="333"/>
    <n v="-2318.75"/>
    <s v="No"/>
    <n v="2.7533039647577098E-3"/>
    <n v="197681.25"/>
  </r>
  <r>
    <x v="29"/>
    <x v="704"/>
    <x v="0"/>
    <x v="0"/>
    <n v="431.7"/>
    <n v="434.95"/>
    <n v="427.7"/>
    <d v="1899-12-30T15:00:00"/>
    <n v="3.25"/>
    <n v="4"/>
    <n v="611"/>
    <n v="2444"/>
    <n v="121"/>
    <n v="2323"/>
    <s v="Yes"/>
    <n v="7.52837618716701E-3"/>
    <n v="202323"/>
  </r>
  <r>
    <x v="22"/>
    <x v="704"/>
    <x v="8"/>
    <x v="0"/>
    <n v="118.9"/>
    <n v="120.2"/>
    <n v="119.85"/>
    <d v="1899-12-30T15:00:00"/>
    <n v="1.2999999999999972"/>
    <n v="-0.94999999999998863"/>
    <n v="1511"/>
    <n v="-1435.4499999999828"/>
    <n v="83"/>
    <n v="-1518.4499999999828"/>
    <s v="No"/>
    <n v="1.09335576114382E-2"/>
    <n v="198481.55000000002"/>
  </r>
  <r>
    <x v="34"/>
    <x v="704"/>
    <x v="12"/>
    <x v="1"/>
    <n v="207.5"/>
    <n v="205.75"/>
    <n v="208.45"/>
    <d v="1899-12-30T15:00:00"/>
    <n v="1.75"/>
    <n v="0.94999999999998863"/>
    <n v="1128"/>
    <n v="1071.5999999999872"/>
    <n v="108"/>
    <n v="963.59999999998718"/>
    <s v="Yes"/>
    <n v="8.4337349397590397E-3"/>
    <n v="200963.59999999998"/>
  </r>
  <r>
    <x v="34"/>
    <x v="704"/>
    <x v="16"/>
    <x v="0"/>
    <n v="205.75"/>
    <n v="207.5"/>
    <n v="207.5"/>
    <d v="1899-12-30T14:15:00"/>
    <n v="1.75"/>
    <n v="-1.75"/>
    <n v="1128"/>
    <n v="-1974"/>
    <n v="108"/>
    <n v="-2082"/>
    <s v="No"/>
    <n v="8.5054678007290396E-3"/>
    <n v="197918"/>
  </r>
  <r>
    <x v="2"/>
    <x v="704"/>
    <x v="6"/>
    <x v="2"/>
    <n v="1464"/>
    <n v="1455.25"/>
    <n v="1484.45"/>
    <d v="1899-12-30T15:00:00"/>
    <n v="8.75"/>
    <n v="20.450000000000045"/>
    <n v="227"/>
    <n v="4642.1500000000106"/>
    <n v="154"/>
    <n v="4488.1500000000106"/>
    <s v="Yes"/>
    <n v="5.9767759562841501E-3"/>
    <n v="204488.15000000002"/>
  </r>
  <r>
    <x v="28"/>
    <x v="705"/>
    <x v="0"/>
    <x v="0"/>
    <n v="254.2"/>
    <n v="255.85"/>
    <n v="253.5"/>
    <d v="1899-12-30T15:00:00"/>
    <n v="1.6500000000000057"/>
    <n v="0.69999999999998863"/>
    <n v="1195"/>
    <n v="836.49999999998636"/>
    <n v="140"/>
    <n v="696.49999999998636"/>
    <s v="Yes"/>
    <n v="6.4909520062942797E-3"/>
    <n v="200696.5"/>
  </r>
  <r>
    <x v="27"/>
    <x v="705"/>
    <x v="3"/>
    <x v="0"/>
    <n v="7180"/>
    <n v="7199.6"/>
    <n v="7138.45"/>
    <d v="1899-12-30T15:00:00"/>
    <n v="19.600000000000364"/>
    <n v="41.550000000000182"/>
    <n v="101"/>
    <n v="4196.5500000000184"/>
    <n v="333"/>
    <n v="3863.5500000000184"/>
    <s v="Yes"/>
    <n v="2.72980501392763E-3"/>
    <n v="203863.55000000002"/>
  </r>
  <r>
    <x v="20"/>
    <x v="706"/>
    <x v="5"/>
    <x v="2"/>
    <n v="1739.8"/>
    <n v="1736.4"/>
    <n v="1736.4"/>
    <d v="1899-12-30T11:00:00"/>
    <n v="3.3999999999998636"/>
    <n v="-3.3999999999998636"/>
    <n v="584"/>
    <n v="-1985.5999999999203"/>
    <n v="467"/>
    <n v="-2452.5999999999203"/>
    <s v="No"/>
    <n v="1.9542476146682699E-3"/>
    <n v="197547.40000000008"/>
  </r>
  <r>
    <x v="20"/>
    <x v="706"/>
    <x v="5"/>
    <x v="3"/>
    <n v="1736.4"/>
    <n v="1739.8"/>
    <n v="1739.8"/>
    <d v="1899-12-30T11:00:00"/>
    <n v="3.3999999999998636"/>
    <n v="-3.3999999999998636"/>
    <n v="584"/>
    <n v="-1985.5999999999203"/>
    <n v="467"/>
    <n v="-2452.5999999999203"/>
    <s v="No"/>
    <n v="1.9580741764569599E-3"/>
    <n v="197547.40000000008"/>
  </r>
  <r>
    <x v="22"/>
    <x v="706"/>
    <x v="10"/>
    <x v="1"/>
    <n v="119.95"/>
    <n v="119.05"/>
    <n v="119.05"/>
    <d v="1899-12-30T12:45:00"/>
    <n v="0.90000000000000568"/>
    <n v="-0.90000000000000568"/>
    <n v="2166"/>
    <n v="-1949.4000000000124"/>
    <n v="120"/>
    <n v="-2069.4000000000124"/>
    <s v="No"/>
    <n v="7.50312630262614E-3"/>
    <n v="197930.59999999998"/>
  </r>
  <r>
    <x v="22"/>
    <x v="706"/>
    <x v="5"/>
    <x v="0"/>
    <n v="119.05"/>
    <n v="119.95"/>
    <n v="119.95"/>
    <d v="1899-12-30T12:15:00"/>
    <n v="0.90000000000000568"/>
    <n v="-0.90000000000000568"/>
    <n v="2166"/>
    <n v="-1949.4000000000124"/>
    <n v="120"/>
    <n v="-2069.4000000000124"/>
    <s v="No"/>
    <n v="7.5598488030239903E-3"/>
    <n v="197930.59999999998"/>
  </r>
  <r>
    <x v="19"/>
    <x v="706"/>
    <x v="0"/>
    <x v="2"/>
    <n v="2382"/>
    <n v="2374.85"/>
    <n v="2433.15"/>
    <d v="1899-12-30T15:00:00"/>
    <n v="7.1500000000000909"/>
    <n v="51.150000000000091"/>
    <n v="278"/>
    <n v="14219.700000000026"/>
    <n v="308"/>
    <n v="13911.700000000026"/>
    <s v="Yes"/>
    <n v="3.0016792611251399E-3"/>
    <n v="213911.7"/>
  </r>
  <r>
    <x v="34"/>
    <x v="706"/>
    <x v="9"/>
    <x v="2"/>
    <n v="208.5"/>
    <n v="207.35"/>
    <n v="213.65"/>
    <d v="1899-12-30T15:00:00"/>
    <n v="1.1500000000000057"/>
    <n v="5.1500000000000057"/>
    <n v="1705"/>
    <n v="8780.7500000000091"/>
    <n v="166"/>
    <n v="8614.7500000000091"/>
    <s v="Yes"/>
    <n v="5.5155875299760498E-3"/>
    <n v="208614.75"/>
  </r>
  <r>
    <x v="11"/>
    <x v="706"/>
    <x v="10"/>
    <x v="2"/>
    <n v="1312.95"/>
    <n v="1308.8"/>
    <n v="1318.5"/>
    <d v="1899-12-30T15:00:00"/>
    <n v="4.1500000000000909"/>
    <n v="5.5499999999999545"/>
    <n v="479"/>
    <n v="2658.449999999978"/>
    <n v="290"/>
    <n v="2368.449999999978"/>
    <s v="Yes"/>
    <n v="3.16082105182992E-3"/>
    <n v="202368.44999999998"/>
  </r>
  <r>
    <x v="24"/>
    <x v="706"/>
    <x v="0"/>
    <x v="2"/>
    <n v="2149.35"/>
    <n v="2140"/>
    <n v="2166.5"/>
    <d v="1899-12-30T15:00:00"/>
    <n v="9.3499999999999091"/>
    <n v="17.150000000000091"/>
    <n v="213"/>
    <n v="3652.9500000000194"/>
    <n v="212"/>
    <n v="3440.9500000000194"/>
    <s v="Yes"/>
    <n v="4.3501523716472004E-3"/>
    <n v="203440.95"/>
  </r>
  <r>
    <x v="30"/>
    <x v="706"/>
    <x v="3"/>
    <x v="3"/>
    <n v="244.9"/>
    <n v="245.8"/>
    <n v="244.45"/>
    <d v="1899-12-30T15:00:00"/>
    <n v="0.90000000000000568"/>
    <n v="0.45000000000001705"/>
    <n v="2166"/>
    <n v="974.70000000003688"/>
    <n v="244"/>
    <n v="730.70000000003688"/>
    <s v="Yes"/>
    <n v="3.6749693752552298E-3"/>
    <n v="200730.70000000004"/>
  </r>
  <r>
    <x v="30"/>
    <x v="706"/>
    <x v="3"/>
    <x v="2"/>
    <n v="245.8"/>
    <n v="244.9"/>
    <n v="244.9"/>
    <d v="1899-12-30T10:45:00"/>
    <n v="0.90000000000000568"/>
    <n v="-0.90000000000000568"/>
    <n v="2166"/>
    <n v="-1949.4000000000124"/>
    <n v="245"/>
    <n v="-2194.4000000000124"/>
    <s v="No"/>
    <n v="3.6615134255492498E-3"/>
    <n v="197805.59999999998"/>
  </r>
  <r>
    <x v="22"/>
    <x v="707"/>
    <x v="0"/>
    <x v="0"/>
    <n v="118.1"/>
    <n v="118.65"/>
    <n v="117.5"/>
    <d v="1899-12-30T15:00:00"/>
    <n v="0.55000000000001137"/>
    <n v="0.59999999999999432"/>
    <n v="3490"/>
    <n v="2093.99999999998"/>
    <n v="190"/>
    <n v="1903.99999999998"/>
    <s v="Yes"/>
    <n v="4.6570702794243102E-3"/>
    <n v="201903.99999999997"/>
  </r>
  <r>
    <x v="29"/>
    <x v="708"/>
    <x v="0"/>
    <x v="0"/>
    <n v="433"/>
    <n v="435"/>
    <n v="435"/>
    <d v="1899-12-30T11:00:00"/>
    <n v="2"/>
    <n v="-2"/>
    <n v="988"/>
    <n v="-1976"/>
    <n v="198"/>
    <n v="-2174"/>
    <s v="No"/>
    <n v="4.6189376443417996E-3"/>
    <n v="197826"/>
  </r>
  <r>
    <x v="29"/>
    <x v="708"/>
    <x v="5"/>
    <x v="1"/>
    <n v="435"/>
    <n v="433"/>
    <n v="433"/>
    <d v="1899-12-30T11:00:00"/>
    <n v="2"/>
    <n v="-2"/>
    <n v="988"/>
    <n v="-1976"/>
    <n v="198"/>
    <n v="-2174"/>
    <s v="No"/>
    <n v="4.5977011494252899E-3"/>
    <n v="197826"/>
  </r>
  <r>
    <x v="9"/>
    <x v="708"/>
    <x v="3"/>
    <x v="2"/>
    <n v="22040"/>
    <n v="21767.200000000001"/>
    <n v="22399.85"/>
    <d v="1899-12-30T15:00:00"/>
    <n v="272.79999999999927"/>
    <n v="359.84999999999854"/>
    <n v="7"/>
    <n v="2518.9499999999898"/>
    <n v="72"/>
    <n v="2446.9499999999898"/>
    <s v="Yes"/>
    <n v="1.23774954627949E-2"/>
    <n v="202446.94999999998"/>
  </r>
  <r>
    <x v="17"/>
    <x v="708"/>
    <x v="0"/>
    <x v="2"/>
    <n v="2341"/>
    <n v="2310.4499999999998"/>
    <n v="2369.85"/>
    <d v="1899-12-30T15:00:00"/>
    <n v="30.550000000000182"/>
    <n v="28.849999999999909"/>
    <n v="65"/>
    <n v="1875.2499999999941"/>
    <n v="71"/>
    <n v="1804.2499999999941"/>
    <s v="Yes"/>
    <n v="1.3049978641606201E-2"/>
    <n v="201804.25"/>
  </r>
  <r>
    <x v="20"/>
    <x v="709"/>
    <x v="7"/>
    <x v="0"/>
    <n v="1796.5"/>
    <n v="1802.6"/>
    <n v="1802.6"/>
    <d v="1899-12-30T13:00:00"/>
    <n v="6.0999999999999091"/>
    <n v="-6.0999999999999091"/>
    <n v="326"/>
    <n v="-1988.5999999999704"/>
    <n v="270"/>
    <n v="-2258.5999999999704"/>
    <s v="No"/>
    <n v="3.39549123295291E-3"/>
    <n v="197741.40000000002"/>
  </r>
  <r>
    <x v="20"/>
    <x v="709"/>
    <x v="15"/>
    <x v="1"/>
    <n v="1802.6"/>
    <n v="1796.5"/>
    <n v="1796.5"/>
    <d v="1899-12-30T13:00:00"/>
    <n v="6.0999999999999091"/>
    <n v="-6.0999999999999091"/>
    <n v="326"/>
    <n v="-1988.5999999999704"/>
    <n v="270"/>
    <n v="-2258.5999999999704"/>
    <s v="No"/>
    <n v="3.3840008876067401E-3"/>
    <n v="197741.40000000002"/>
  </r>
  <r>
    <x v="26"/>
    <x v="709"/>
    <x v="0"/>
    <x v="2"/>
    <n v="197.95"/>
    <n v="197.2"/>
    <n v="201.1"/>
    <d v="1899-12-30T15:00:00"/>
    <n v="0.75"/>
    <n v="3.1500000000000057"/>
    <n v="2587"/>
    <n v="8149.0500000000147"/>
    <n v="238"/>
    <n v="7911.0500000000147"/>
    <s v="Yes"/>
    <n v="3.7888355645365E-3"/>
    <n v="207911.05000000002"/>
  </r>
  <r>
    <x v="2"/>
    <x v="710"/>
    <x v="7"/>
    <x v="3"/>
    <n v="1491.25"/>
    <n v="1499.8"/>
    <n v="1495"/>
    <d v="1899-12-30T15:00:00"/>
    <n v="8.5499999999999545"/>
    <n v="-3.75"/>
    <n v="233"/>
    <n v="-873.75"/>
    <n v="161"/>
    <n v="-1034.75"/>
    <s v="No"/>
    <n v="5.7334450963956096E-3"/>
    <n v="198965.25"/>
  </r>
  <r>
    <x v="2"/>
    <x v="710"/>
    <x v="7"/>
    <x v="2"/>
    <n v="1499.8"/>
    <n v="1491.25"/>
    <n v="1491.25"/>
    <d v="1899-12-30T11:15:00"/>
    <n v="8.5499999999999545"/>
    <n v="-8.5499999999999545"/>
    <n v="233"/>
    <n v="-1992.1499999999894"/>
    <n v="161"/>
    <n v="-2153.1499999999896"/>
    <s v="No"/>
    <n v="5.7007601013468199E-3"/>
    <n v="197846.85"/>
  </r>
  <r>
    <x v="5"/>
    <x v="710"/>
    <x v="14"/>
    <x v="3"/>
    <n v="733.15"/>
    <n v="737"/>
    <n v="735.9"/>
    <d v="1899-12-30T15:00:00"/>
    <n v="3.8500000000000227"/>
    <n v="-2.75"/>
    <n v="516"/>
    <n v="-1419"/>
    <n v="175"/>
    <n v="-1594"/>
    <s v="No"/>
    <n v="5.2513128282070803E-3"/>
    <n v="198406"/>
  </r>
  <r>
    <x v="5"/>
    <x v="710"/>
    <x v="14"/>
    <x v="2"/>
    <n v="737"/>
    <n v="733.15"/>
    <n v="733.15"/>
    <d v="1899-12-30T12:00:00"/>
    <n v="3.8500000000000227"/>
    <n v="-3.8500000000000227"/>
    <n v="516"/>
    <n v="-1986.6000000000117"/>
    <n v="175"/>
    <n v="-2161.6000000000117"/>
    <s v="No"/>
    <n v="5.2238805970149602E-3"/>
    <n v="197838.4"/>
  </r>
  <r>
    <x v="31"/>
    <x v="710"/>
    <x v="0"/>
    <x v="0"/>
    <n v="241"/>
    <n v="241.75"/>
    <n v="239"/>
    <d v="1899-12-30T15:00:00"/>
    <n v="0.75"/>
    <n v="2"/>
    <n v="2587"/>
    <n v="5174"/>
    <n v="286"/>
    <n v="4888"/>
    <s v="Yes"/>
    <n v="3.1120331950207501E-3"/>
    <n v="204888"/>
  </r>
  <r>
    <x v="11"/>
    <x v="710"/>
    <x v="4"/>
    <x v="3"/>
    <n v="1315.55"/>
    <n v="1319.9"/>
    <n v="1311.55"/>
    <d v="1899-12-30T15:00:00"/>
    <n v="4.3500000000001364"/>
    <n v="4"/>
    <n v="457"/>
    <n v="1828"/>
    <n v="277"/>
    <n v="1551"/>
    <s v="Yes"/>
    <n v="3.30660180152798E-3"/>
    <n v="201551"/>
  </r>
  <r>
    <x v="11"/>
    <x v="710"/>
    <x v="4"/>
    <x v="2"/>
    <n v="1319.9"/>
    <n v="1315.55"/>
    <n v="1315.55"/>
    <d v="1899-12-30T13:15:00"/>
    <n v="4.3500000000001364"/>
    <n v="-4.3500000000001364"/>
    <n v="457"/>
    <n v="-1987.9500000000623"/>
    <n v="278"/>
    <n v="-2265.9500000000626"/>
    <s v="No"/>
    <n v="3.29570422001677E-3"/>
    <n v="197734.04999999993"/>
  </r>
  <r>
    <x v="23"/>
    <x v="711"/>
    <x v="9"/>
    <x v="0"/>
    <n v="741.3"/>
    <n v="745.45"/>
    <n v="738.95"/>
    <d v="1899-12-30T15:00:00"/>
    <n v="4.1500000000000909"/>
    <n v="2.3499999999999091"/>
    <n v="479"/>
    <n v="1125.6499999999564"/>
    <n v="164"/>
    <n v="961.64999999995644"/>
    <s v="Yes"/>
    <n v="5.59827330365586E-3"/>
    <n v="200961.64999999997"/>
  </r>
  <r>
    <x v="13"/>
    <x v="711"/>
    <x v="9"/>
    <x v="0"/>
    <n v="1563"/>
    <n v="1567.5"/>
    <n v="1545.7"/>
    <d v="1899-12-30T15:00:00"/>
    <n v="4.5"/>
    <n v="17.299999999999955"/>
    <n v="442"/>
    <n v="7646.5999999999804"/>
    <n v="317"/>
    <n v="7329.5999999999804"/>
    <s v="Yes"/>
    <n v="2.8790786948176602E-3"/>
    <n v="207329.59999999998"/>
  </r>
  <r>
    <x v="6"/>
    <x v="711"/>
    <x v="9"/>
    <x v="1"/>
    <n v="176.9"/>
    <n v="176.2"/>
    <n v="176.2"/>
    <d v="1899-12-30T12:30:00"/>
    <n v="0.70000000000001705"/>
    <n v="-0.70000000000001705"/>
    <n v="2766"/>
    <n v="-1936.2000000000471"/>
    <n v="225"/>
    <n v="-2161.2000000000471"/>
    <s v="No"/>
    <n v="3.9570378745054698E-3"/>
    <n v="197838.79999999996"/>
  </r>
  <r>
    <x v="6"/>
    <x v="711"/>
    <x v="0"/>
    <x v="0"/>
    <n v="176.2"/>
    <n v="176.9"/>
    <n v="176.9"/>
    <d v="1899-12-30T10:15:00"/>
    <n v="0.70000000000001705"/>
    <n v="-0.70000000000001705"/>
    <n v="2766"/>
    <n v="-1936.2000000000471"/>
    <n v="225"/>
    <n v="-2161.2000000000471"/>
    <s v="No"/>
    <n v="3.9727582292849997E-3"/>
    <n v="197838.79999999996"/>
  </r>
  <r>
    <x v="35"/>
    <x v="711"/>
    <x v="0"/>
    <x v="0"/>
    <n v="460"/>
    <n v="462.2"/>
    <n v="462.2"/>
    <d v="1899-12-30T11:00:00"/>
    <n v="2.1999999999999886"/>
    <n v="-2.1999999999999886"/>
    <n v="899"/>
    <n v="-1977.7999999999897"/>
    <n v="191"/>
    <n v="-2168.7999999999897"/>
    <s v="No"/>
    <n v="4.7826086956521503E-3"/>
    <n v="197831.2"/>
  </r>
  <r>
    <x v="35"/>
    <x v="711"/>
    <x v="5"/>
    <x v="1"/>
    <n v="462.2"/>
    <n v="460"/>
    <n v="462.45"/>
    <d v="1899-12-30T15:00:00"/>
    <n v="2.1999999999999886"/>
    <n v="0.25"/>
    <n v="899"/>
    <n v="224.75"/>
    <n v="192"/>
    <n v="32.75"/>
    <s v="Yes"/>
    <n v="4.7598442232799397E-3"/>
    <n v="200032.75"/>
  </r>
  <r>
    <x v="24"/>
    <x v="711"/>
    <x v="6"/>
    <x v="0"/>
    <n v="2222.6999999999998"/>
    <n v="2232.9499999999998"/>
    <n v="2214.9499999999998"/>
    <d v="1899-12-30T15:00:00"/>
    <n v="10.25"/>
    <n v="7.75"/>
    <n v="194"/>
    <n v="1503.5"/>
    <n v="199"/>
    <n v="1304.5"/>
    <s v="Yes"/>
    <n v="4.6115085256669798E-3"/>
    <n v="201304.5"/>
  </r>
  <r>
    <x v="29"/>
    <x v="712"/>
    <x v="0"/>
    <x v="0"/>
    <n v="452.6"/>
    <n v="454.45"/>
    <n v="447.75"/>
    <d v="1899-12-30T15:00:00"/>
    <n v="1.8499999999999659"/>
    <n v="4.8500000000000227"/>
    <n v="1067"/>
    <n v="5174.9500000000244"/>
    <n v="221"/>
    <n v="4953.9500000000244"/>
    <s v="Yes"/>
    <n v="4.0874944763587403E-3"/>
    <n v="204953.95"/>
  </r>
  <r>
    <x v="26"/>
    <x v="712"/>
    <x v="0"/>
    <x v="0"/>
    <n v="197.65"/>
    <n v="198.1"/>
    <n v="198.1"/>
    <d v="1899-12-30T15:15:00"/>
    <n v="0.44999999999998863"/>
    <n v="-0.44999999999998863"/>
    <n v="4228"/>
    <n v="-1902.5999999999519"/>
    <n v="385"/>
    <n v="-2287.5999999999522"/>
    <s v="No"/>
    <n v="2.27675183405003E-3"/>
    <n v="197712.40000000005"/>
  </r>
  <r>
    <x v="22"/>
    <x v="712"/>
    <x v="0"/>
    <x v="0"/>
    <n v="119.2"/>
    <n v="119.9"/>
    <n v="118.4"/>
    <d v="1899-12-30T15:00:00"/>
    <n v="0.70000000000000284"/>
    <n v="0.79999999999999716"/>
    <n v="2766"/>
    <n v="2212.799999999992"/>
    <n v="152"/>
    <n v="2060.799999999992"/>
    <s v="Yes"/>
    <n v="5.8724832214765302E-3"/>
    <n v="202060.79999999999"/>
  </r>
  <r>
    <x v="1"/>
    <x v="712"/>
    <x v="0"/>
    <x v="0"/>
    <n v="1943.05"/>
    <n v="1950"/>
    <n v="1944.9"/>
    <d v="1899-12-30T15:00:00"/>
    <n v="6.9500000000000455"/>
    <n v="-1.8500000000001364"/>
    <n v="286"/>
    <n v="-529.10000000003902"/>
    <n v="256"/>
    <n v="-785.10000000003902"/>
    <s v="No"/>
    <n v="3.5768508273076099E-3"/>
    <n v="199214.89999999997"/>
  </r>
  <r>
    <x v="31"/>
    <x v="712"/>
    <x v="6"/>
    <x v="0"/>
    <n v="238.25"/>
    <n v="238.75"/>
    <n v="236.8"/>
    <d v="1899-12-30T15:00:00"/>
    <n v="0.5"/>
    <n v="1.4499999999999886"/>
    <n v="3824"/>
    <n v="5544.7999999999565"/>
    <n v="418"/>
    <n v="5126.7999999999565"/>
    <s v="Yes"/>
    <n v="2.09863588667366E-3"/>
    <n v="205126.79999999996"/>
  </r>
  <r>
    <x v="24"/>
    <x v="712"/>
    <x v="14"/>
    <x v="1"/>
    <n v="2214.3000000000002"/>
    <n v="2207"/>
    <n v="2207"/>
    <d v="1899-12-30T13:00:00"/>
    <n v="7.3000000000001819"/>
    <n v="-7.3000000000001819"/>
    <n v="273"/>
    <n v="-1992.9000000000497"/>
    <n v="278"/>
    <n v="-2270.9000000000497"/>
    <s v="No"/>
    <n v="3.2967529241747602E-3"/>
    <n v="197729.09999999995"/>
  </r>
  <r>
    <x v="24"/>
    <x v="712"/>
    <x v="3"/>
    <x v="0"/>
    <n v="2207"/>
    <n v="2214.3000000000002"/>
    <n v="2214.3000000000002"/>
    <d v="1899-12-30T12:00:00"/>
    <n v="7.3000000000001819"/>
    <n v="-7.3000000000001819"/>
    <n v="273"/>
    <n v="-1992.9000000000497"/>
    <n v="278"/>
    <n v="-2270.9000000000497"/>
    <s v="No"/>
    <n v="3.3076574535569501E-3"/>
    <n v="197729.09999999995"/>
  </r>
  <r>
    <x v="38"/>
    <x v="713"/>
    <x v="9"/>
    <x v="2"/>
    <n v="482.2"/>
    <n v="479.05"/>
    <n v="490.95"/>
    <d v="1899-12-30T15:00:00"/>
    <n v="3.1499999999999773"/>
    <n v="8.75"/>
    <n v="630"/>
    <n v="5512.5"/>
    <n v="142"/>
    <n v="5370.5"/>
    <s v="Yes"/>
    <n v="6.5325591041061302E-3"/>
    <n v="205370.5"/>
  </r>
  <r>
    <x v="35"/>
    <x v="713"/>
    <x v="6"/>
    <x v="1"/>
    <n v="466"/>
    <n v="463.8"/>
    <n v="468.9"/>
    <d v="1899-12-30T15:00:00"/>
    <n v="2.1999999999999886"/>
    <n v="2.8999999999999773"/>
    <n v="899"/>
    <n v="2607.0999999999794"/>
    <n v="194"/>
    <n v="2413.0999999999794"/>
    <s v="Yes"/>
    <n v="4.7210300429184303E-3"/>
    <n v="202413.09999999998"/>
  </r>
  <r>
    <x v="35"/>
    <x v="713"/>
    <x v="0"/>
    <x v="0"/>
    <n v="463.8"/>
    <n v="466"/>
    <n v="466"/>
    <d v="1899-12-30T10:30:00"/>
    <n v="2.1999999999999886"/>
    <n v="-2.1999999999999886"/>
    <n v="899"/>
    <n v="-1977.7999999999897"/>
    <n v="193"/>
    <n v="-2170.7999999999897"/>
    <s v="No"/>
    <n v="4.7434238896075596E-3"/>
    <n v="197829.2"/>
  </r>
  <r>
    <x v="7"/>
    <x v="713"/>
    <x v="0"/>
    <x v="2"/>
    <n v="575.20000000000005"/>
    <n v="572.1"/>
    <n v="579.95000000000005"/>
    <d v="1899-12-30T15:00:00"/>
    <n v="3.1000000000000227"/>
    <n v="4.75"/>
    <n v="640"/>
    <n v="3040"/>
    <n v="171"/>
    <n v="2869"/>
    <s v="Yes"/>
    <n v="5.3894297635605397E-3"/>
    <n v="202869"/>
  </r>
  <r>
    <x v="16"/>
    <x v="714"/>
    <x v="5"/>
    <x v="1"/>
    <n v="367.95"/>
    <n v="365.6"/>
    <n v="365.6"/>
    <d v="1899-12-30T11:45:00"/>
    <n v="2.3499999999999659"/>
    <n v="-2.3499999999999659"/>
    <n v="842"/>
    <n v="-1978.6999999999712"/>
    <n v="143"/>
    <n v="-2121.6999999999712"/>
    <s v="No"/>
    <n v="6.3867373284412698E-3"/>
    <n v="197878.30000000002"/>
  </r>
  <r>
    <x v="16"/>
    <x v="714"/>
    <x v="0"/>
    <x v="0"/>
    <n v="365.6"/>
    <n v="367.95"/>
    <n v="367.95"/>
    <d v="1899-12-30T11:00:00"/>
    <n v="2.3499999999999659"/>
    <n v="-2.3499999999999659"/>
    <n v="842"/>
    <n v="-1978.6999999999712"/>
    <n v="143"/>
    <n v="-2121.6999999999712"/>
    <s v="No"/>
    <n v="6.4277899343543896E-3"/>
    <n v="197878.30000000002"/>
  </r>
  <r>
    <x v="34"/>
    <x v="714"/>
    <x v="0"/>
    <x v="0"/>
    <n v="214.35"/>
    <n v="215.3"/>
    <n v="215.3"/>
    <d v="1899-12-30T14:30:00"/>
    <n v="0.95000000000001705"/>
    <n v="-0.95000000000001705"/>
    <n v="2055"/>
    <n v="-1952.250000000035"/>
    <n v="204"/>
    <n v="-2156.250000000035"/>
    <s v="No"/>
    <n v="4.43200373221375E-3"/>
    <n v="197843.74999999997"/>
  </r>
  <r>
    <x v="5"/>
    <x v="714"/>
    <x v="0"/>
    <x v="0"/>
    <n v="734"/>
    <n v="735.85"/>
    <n v="735.85"/>
    <d v="1899-12-30T10:15:00"/>
    <n v="1.8500000000000227"/>
    <n v="-1.8500000000000227"/>
    <n v="1067"/>
    <n v="-1973.9500000000244"/>
    <n v="361"/>
    <n v="-2334.9500000000244"/>
    <s v="No"/>
    <n v="2.52043596730248E-3"/>
    <n v="197665.05"/>
  </r>
  <r>
    <x v="5"/>
    <x v="714"/>
    <x v="9"/>
    <x v="1"/>
    <n v="735.85"/>
    <n v="734"/>
    <n v="734"/>
    <d v="1899-12-30T10:15:00"/>
    <n v="1.8500000000000227"/>
    <n v="-1.8500000000000227"/>
    <n v="1067"/>
    <n v="-1973.9500000000244"/>
    <n v="361"/>
    <n v="-2334.9500000000244"/>
    <s v="No"/>
    <n v="2.5140993408983101E-3"/>
    <n v="197665.05"/>
  </r>
  <r>
    <x v="33"/>
    <x v="714"/>
    <x v="0"/>
    <x v="0"/>
    <n v="127.9"/>
    <n v="128.9"/>
    <n v="128"/>
    <d v="1899-12-30T15:00:00"/>
    <n v="1"/>
    <n v="-9.9999999999994316E-2"/>
    <n v="1955"/>
    <n v="-195.49999999998889"/>
    <n v="116"/>
    <n v="-311.49999999998886"/>
    <s v="No"/>
    <n v="7.8186082877247792E-3"/>
    <n v="199688.5"/>
  </r>
  <r>
    <x v="37"/>
    <x v="714"/>
    <x v="0"/>
    <x v="0"/>
    <n v="334.85"/>
    <n v="336.25"/>
    <n v="333.9"/>
    <d v="1899-12-30T15:00:00"/>
    <n v="1.3999999999999773"/>
    <n v="0.95000000000004547"/>
    <n v="1405"/>
    <n v="1334.7500000000639"/>
    <n v="217"/>
    <n v="1117.7500000000639"/>
    <s v="Yes"/>
    <n v="4.1809765566670999E-3"/>
    <n v="201117.75000000006"/>
  </r>
  <r>
    <x v="29"/>
    <x v="715"/>
    <x v="5"/>
    <x v="3"/>
    <n v="459.7"/>
    <n v="462.25"/>
    <n v="455.4"/>
    <d v="1899-12-30T15:00:00"/>
    <n v="2.5500000000000114"/>
    <n v="4.3000000000000114"/>
    <n v="777"/>
    <n v="3341.100000000009"/>
    <n v="164"/>
    <n v="3177.100000000009"/>
    <s v="Yes"/>
    <n v="5.54709593212968E-3"/>
    <n v="203177.1"/>
  </r>
  <r>
    <x v="29"/>
    <x v="715"/>
    <x v="5"/>
    <x v="2"/>
    <n v="462.25"/>
    <n v="459.7"/>
    <n v="459.7"/>
    <d v="1899-12-30T11:00:00"/>
    <n v="2.5500000000000114"/>
    <n v="-2.5500000000000114"/>
    <n v="777"/>
    <n v="-1981.3500000000088"/>
    <n v="165"/>
    <n v="-2146.3500000000085"/>
    <s v="No"/>
    <n v="5.5164954029205196E-3"/>
    <n v="197853.65"/>
  </r>
  <r>
    <x v="8"/>
    <x v="715"/>
    <x v="0"/>
    <x v="0"/>
    <n v="479.05"/>
    <n v="480.85"/>
    <n v="480.85"/>
    <d v="1899-12-30T11:00:00"/>
    <n v="1.8000000000000114"/>
    <n v="-1.8000000000000114"/>
    <n v="1097"/>
    <n v="-1974.6000000000124"/>
    <n v="243"/>
    <n v="-2217.6000000000122"/>
    <s v="No"/>
    <n v="3.7574365932575098E-3"/>
    <n v="197782.39999999999"/>
  </r>
  <r>
    <x v="8"/>
    <x v="715"/>
    <x v="5"/>
    <x v="1"/>
    <n v="480.85"/>
    <n v="479.05"/>
    <n v="479.05"/>
    <d v="1899-12-30T15:00:00"/>
    <n v="1.8000000000000114"/>
    <n v="-1.8000000000000114"/>
    <n v="1097"/>
    <n v="-1974.6000000000124"/>
    <n v="243"/>
    <n v="-2217.6000000000122"/>
    <s v="No"/>
    <n v="3.7433711136529301E-3"/>
    <n v="197782.39999999999"/>
  </r>
  <r>
    <x v="22"/>
    <x v="715"/>
    <x v="0"/>
    <x v="2"/>
    <n v="120.2"/>
    <n v="119.15"/>
    <n v="121"/>
    <d v="1899-12-30T15:00:00"/>
    <n v="1.0499999999999972"/>
    <n v="0.79999999999999716"/>
    <n v="1863"/>
    <n v="1490.3999999999946"/>
    <n v="104"/>
    <n v="1386.3999999999946"/>
    <s v="Yes"/>
    <n v="8.7354409317803392E-3"/>
    <n v="201386.4"/>
  </r>
  <r>
    <x v="25"/>
    <x v="715"/>
    <x v="2"/>
    <x v="1"/>
    <n v="568"/>
    <n v="566.15"/>
    <n v="568.04999999999995"/>
    <d v="1899-12-30T15:00:00"/>
    <n v="1.8500000000000227"/>
    <n v="4.9999999999954525E-2"/>
    <n v="1067"/>
    <n v="53.349999999951478"/>
    <n v="279"/>
    <n v="-225.65000000004852"/>
    <s v="No"/>
    <n v="3.2570422535211701E-3"/>
    <n v="199774.34999999995"/>
  </r>
  <r>
    <x v="25"/>
    <x v="715"/>
    <x v="9"/>
    <x v="0"/>
    <n v="566.15"/>
    <n v="568"/>
    <n v="568"/>
    <d v="1899-12-30T11:45:00"/>
    <n v="1.8500000000000227"/>
    <n v="-1.8500000000000227"/>
    <n v="1067"/>
    <n v="-1973.9500000000244"/>
    <n v="279"/>
    <n v="-2252.9500000000244"/>
    <s v="No"/>
    <n v="3.2676852424269598E-3"/>
    <n v="197747.05"/>
  </r>
  <r>
    <x v="21"/>
    <x v="715"/>
    <x v="6"/>
    <x v="1"/>
    <n v="1275"/>
    <n v="1272.6500000000001"/>
    <n v="1272.6500000000001"/>
    <d v="1899-12-30T10:30:00"/>
    <n v="2.3499999999999091"/>
    <n v="-2.3499999999999091"/>
    <n v="842"/>
    <n v="-1978.6999999999234"/>
    <n v="494"/>
    <n v="-2472.6999999999234"/>
    <s v="No"/>
    <n v="1.8431372549018901E-3"/>
    <n v="197527.30000000008"/>
  </r>
  <r>
    <x v="21"/>
    <x v="715"/>
    <x v="0"/>
    <x v="0"/>
    <n v="1272.6500000000001"/>
    <n v="1275"/>
    <n v="1275"/>
    <d v="1899-12-30T10:30:00"/>
    <n v="2.3499999999999091"/>
    <n v="-2.3499999999999091"/>
    <n v="842"/>
    <n v="-1978.6999999999234"/>
    <n v="494"/>
    <n v="-2472.6999999999234"/>
    <s v="No"/>
    <n v="1.8465406828271E-3"/>
    <n v="197527.30000000008"/>
  </r>
  <r>
    <x v="19"/>
    <x v="716"/>
    <x v="5"/>
    <x v="1"/>
    <n v="2417.25"/>
    <n v="2412.0500000000002"/>
    <n v="2432.5"/>
    <d v="1899-12-30T15:00:00"/>
    <n v="5.1999999999998181"/>
    <n v="15.25"/>
    <n v="382"/>
    <n v="5825.5"/>
    <n v="427"/>
    <n v="5398.5"/>
    <s v="Yes"/>
    <n v="2.1512048815802301E-3"/>
    <n v="205398.5"/>
  </r>
  <r>
    <x v="19"/>
    <x v="716"/>
    <x v="0"/>
    <x v="0"/>
    <n v="2412.0500000000002"/>
    <n v="2417.25"/>
    <n v="2417.25"/>
    <d v="1899-12-30T11:00:00"/>
    <n v="5.1999999999998181"/>
    <n v="-5.1999999999998181"/>
    <n v="382"/>
    <n v="-1986.3999999999305"/>
    <n v="425"/>
    <n v="-2411.3999999999305"/>
    <s v="No"/>
    <n v="2.1558425405774398E-3"/>
    <n v="197588.60000000006"/>
  </r>
  <r>
    <x v="15"/>
    <x v="716"/>
    <x v="1"/>
    <x v="0"/>
    <n v="762"/>
    <n v="764.65"/>
    <n v="762.6"/>
    <d v="1899-12-30T15:00:00"/>
    <n v="2.6499999999999773"/>
    <n v="-0.60000000000002274"/>
    <n v="748"/>
    <n v="-448.80000000001701"/>
    <n v="263"/>
    <n v="-711.80000000001701"/>
    <s v="No"/>
    <n v="3.4776902887138799E-3"/>
    <n v="199288.19999999998"/>
  </r>
  <r>
    <x v="9"/>
    <x v="717"/>
    <x v="8"/>
    <x v="0"/>
    <n v="21945"/>
    <n v="22125"/>
    <n v="21610"/>
    <d v="1899-12-30T15:00:00"/>
    <n v="180"/>
    <n v="335"/>
    <n v="11"/>
    <n v="3685"/>
    <n v="111"/>
    <n v="3574"/>
    <s v="Yes"/>
    <n v="8.2023239917976797E-3"/>
    <n v="203574"/>
  </r>
  <r>
    <x v="5"/>
    <x v="717"/>
    <x v="8"/>
    <x v="1"/>
    <n v="739.35"/>
    <n v="737.7"/>
    <n v="737.7"/>
    <d v="1899-12-30T11:30:00"/>
    <n v="1.6499999999999773"/>
    <n v="-1.6499999999999773"/>
    <n v="1195"/>
    <n v="-1971.7499999999727"/>
    <n v="406"/>
    <n v="-2377.7499999999727"/>
    <s v="No"/>
    <n v="2.2316899979711599E-3"/>
    <n v="197622.25000000003"/>
  </r>
  <r>
    <x v="5"/>
    <x v="717"/>
    <x v="0"/>
    <x v="0"/>
    <n v="737.7"/>
    <n v="739.35"/>
    <n v="739.35"/>
    <d v="1899-12-30T11:30:00"/>
    <n v="1.6499999999999773"/>
    <n v="-1.6499999999999773"/>
    <n v="1195"/>
    <n v="-1971.7499999999727"/>
    <n v="406"/>
    <n v="-2377.7499999999727"/>
    <s v="No"/>
    <n v="2.2366815778771601E-3"/>
    <n v="197622.25000000003"/>
  </r>
  <r>
    <x v="36"/>
    <x v="717"/>
    <x v="3"/>
    <x v="0"/>
    <n v="1666.15"/>
    <n v="1676.25"/>
    <n v="1671.95"/>
    <d v="1899-12-30T15:00:00"/>
    <n v="10.099999999999909"/>
    <n v="-5.7999999999999545"/>
    <n v="197"/>
    <n v="-1142.599999999991"/>
    <n v="152"/>
    <n v="-1294.599999999991"/>
    <s v="No"/>
    <n v="6.06187918254653E-3"/>
    <n v="198705.40000000002"/>
  </r>
  <r>
    <x v="33"/>
    <x v="717"/>
    <x v="5"/>
    <x v="2"/>
    <n v="128.05000000000001"/>
    <n v="127.65"/>
    <n v="127.65"/>
    <d v="1899-12-30T11:00:00"/>
    <n v="0.40000000000000568"/>
    <n v="-0.40000000000000568"/>
    <n v="4728"/>
    <n v="-1891.2000000000269"/>
    <n v="279"/>
    <n v="-2170.2000000000271"/>
    <s v="No"/>
    <n v="3.1237797735260099E-3"/>
    <n v="197829.79999999996"/>
  </r>
  <r>
    <x v="33"/>
    <x v="717"/>
    <x v="5"/>
    <x v="3"/>
    <n v="127.65"/>
    <n v="128.05000000000001"/>
    <n v="128.05000000000001"/>
    <d v="1899-12-30T11:00:00"/>
    <n v="0.40000000000000568"/>
    <n v="-0.40000000000000568"/>
    <n v="4728"/>
    <n v="-1891.2000000000269"/>
    <n v="279"/>
    <n v="-2170.2000000000271"/>
    <s v="No"/>
    <n v="3.1335683509596999E-3"/>
    <n v="197829.79999999996"/>
  </r>
  <r>
    <x v="0"/>
    <x v="718"/>
    <x v="8"/>
    <x v="0"/>
    <n v="3091"/>
    <n v="3108"/>
    <n v="3075.4"/>
    <d v="1899-12-30T15:00:00"/>
    <n v="17"/>
    <n v="15.599999999999909"/>
    <n v="117"/>
    <n v="1825.1999999999894"/>
    <n v="166"/>
    <n v="1659.1999999999894"/>
    <s v="Yes"/>
    <n v="5.4998382400517597E-3"/>
    <n v="201659.19999999998"/>
  </r>
  <r>
    <x v="29"/>
    <x v="718"/>
    <x v="3"/>
    <x v="2"/>
    <n v="456.95"/>
    <n v="454.75"/>
    <n v="454.75"/>
    <d v="1899-12-30T10:45:00"/>
    <n v="2.1999999999999886"/>
    <n v="-2.1999999999999886"/>
    <n v="899"/>
    <n v="-1977.7999999999897"/>
    <n v="189"/>
    <n v="-2166.7999999999897"/>
    <s v="No"/>
    <n v="4.8145311303205802E-3"/>
    <n v="197833.2"/>
  </r>
  <r>
    <x v="29"/>
    <x v="718"/>
    <x v="3"/>
    <x v="3"/>
    <n v="454.75"/>
    <n v="456.95"/>
    <n v="454.9"/>
    <d v="1899-12-30T15:00:00"/>
    <n v="2.1999999999999886"/>
    <n v="-0.14999999999997726"/>
    <n v="899"/>
    <n v="-134.84999999997956"/>
    <n v="189"/>
    <n v="-323.84999999997956"/>
    <s v="No"/>
    <n v="4.8378229796591302E-3"/>
    <n v="199676.15000000002"/>
  </r>
  <r>
    <x v="36"/>
    <x v="718"/>
    <x v="17"/>
    <x v="0"/>
    <n v="1655.8"/>
    <n v="1660.95"/>
    <n v="1655.7"/>
    <d v="1899-12-30T15:00:00"/>
    <n v="5.1500000000000909"/>
    <n v="9.9999999999909051E-2"/>
    <n v="386"/>
    <n v="38.599999999964894"/>
    <n v="294"/>
    <n v="-255.40000000003511"/>
    <s v="No"/>
    <n v="3.1102790192052698E-3"/>
    <n v="199744.59999999998"/>
  </r>
  <r>
    <x v="11"/>
    <x v="718"/>
    <x v="13"/>
    <x v="1"/>
    <n v="1338.3"/>
    <n v="1332.45"/>
    <n v="1332.45"/>
    <d v="1899-12-30T14:00:00"/>
    <n v="5.8499999999999091"/>
    <n v="-5.8499999999999091"/>
    <n v="340"/>
    <n v="-1988.9999999999691"/>
    <n v="209"/>
    <n v="-2197.9999999999691"/>
    <s v="No"/>
    <n v="4.3712172158708101E-3"/>
    <n v="197802.00000000003"/>
  </r>
  <r>
    <x v="11"/>
    <x v="718"/>
    <x v="5"/>
    <x v="0"/>
    <n v="1332.45"/>
    <n v="1338.3"/>
    <n v="1338.3"/>
    <d v="1899-12-30T12:30:00"/>
    <n v="5.8499999999999091"/>
    <n v="-5.8499999999999091"/>
    <n v="340"/>
    <n v="-1988.9999999999691"/>
    <n v="209"/>
    <n v="-2197.9999999999691"/>
    <s v="No"/>
    <n v="4.3904086457277301E-3"/>
    <n v="197802.00000000003"/>
  </r>
  <r>
    <x v="39"/>
    <x v="718"/>
    <x v="0"/>
    <x v="0"/>
    <n v="192.95"/>
    <n v="194.1"/>
    <n v="193.05"/>
    <d v="1899-12-30T15:00:00"/>
    <n v="1.1500000000000057"/>
    <n v="-0.10000000000002274"/>
    <n v="1705"/>
    <n v="-170.50000000003877"/>
    <n v="152"/>
    <n v="-322.50000000003877"/>
    <s v="No"/>
    <n v="5.9600932884167198E-3"/>
    <n v="199677.49999999997"/>
  </r>
  <r>
    <x v="6"/>
    <x v="718"/>
    <x v="14"/>
    <x v="1"/>
    <n v="191.6"/>
    <n v="190.7"/>
    <n v="190.7"/>
    <d v="1899-12-30T14:00:00"/>
    <n v="0.90000000000000568"/>
    <n v="-0.90000000000000568"/>
    <n v="2166"/>
    <n v="-1949.4000000000124"/>
    <n v="191"/>
    <n v="-2140.4000000000124"/>
    <s v="No"/>
    <n v="4.6972860125261296E-3"/>
    <n v="197859.59999999998"/>
  </r>
  <r>
    <x v="6"/>
    <x v="718"/>
    <x v="2"/>
    <x v="0"/>
    <n v="190.7"/>
    <n v="191.6"/>
    <n v="191.6"/>
    <d v="1899-12-30T12:00:00"/>
    <n v="0.90000000000000568"/>
    <n v="-0.90000000000000568"/>
    <n v="2166"/>
    <n v="-1949.4000000000124"/>
    <n v="191"/>
    <n v="-2140.4000000000124"/>
    <s v="No"/>
    <n v="4.7194546407970904E-3"/>
    <n v="197859.59999999998"/>
  </r>
  <r>
    <x v="15"/>
    <x v="719"/>
    <x v="12"/>
    <x v="0"/>
    <n v="770"/>
    <n v="773.5"/>
    <n v="770.5"/>
    <d v="1899-12-30T15:00:00"/>
    <n v="3.5"/>
    <n v="-0.5"/>
    <n v="567"/>
    <n v="-283.5"/>
    <n v="201"/>
    <n v="-484.5"/>
    <s v="No"/>
    <n v="4.54545454545454E-3"/>
    <n v="199515.5"/>
  </r>
  <r>
    <x v="38"/>
    <x v="720"/>
    <x v="9"/>
    <x v="1"/>
    <n v="470.5"/>
    <n v="463.35"/>
    <n v="463.35"/>
    <d v="1899-12-30T14:45:00"/>
    <n v="7.1499999999999773"/>
    <n v="-7.1499999999999773"/>
    <n v="278"/>
    <n v="-1987.6999999999937"/>
    <n v="60"/>
    <n v="-2047.6999999999937"/>
    <s v="No"/>
    <n v="1.51965993623804E-2"/>
    <n v="197952.30000000002"/>
  </r>
  <r>
    <x v="38"/>
    <x v="720"/>
    <x v="0"/>
    <x v="0"/>
    <n v="463.35"/>
    <n v="470.5"/>
    <n v="470.5"/>
    <d v="1899-12-30T10:15:00"/>
    <n v="7.1499999999999773"/>
    <n v="-7.1499999999999773"/>
    <n v="278"/>
    <n v="-1987.6999999999937"/>
    <n v="60"/>
    <n v="-2047.6999999999937"/>
    <s v="No"/>
    <n v="1.5431099600733701E-2"/>
    <n v="197952.30000000002"/>
  </r>
  <r>
    <x v="37"/>
    <x v="720"/>
    <x v="0"/>
    <x v="0"/>
    <n v="323.7"/>
    <n v="326.5"/>
    <n v="318.45"/>
    <d v="1899-12-30T15:00:00"/>
    <n v="2.8000000000000114"/>
    <n v="5.25"/>
    <n v="708"/>
    <n v="3717"/>
    <n v="105"/>
    <n v="3612"/>
    <s v="Yes"/>
    <n v="8.6499845535990497E-3"/>
    <n v="203612"/>
  </r>
  <r>
    <x v="24"/>
    <x v="720"/>
    <x v="0"/>
    <x v="2"/>
    <n v="2210"/>
    <n v="2192.5"/>
    <n v="2205.3000000000002"/>
    <d v="1899-12-30T15:00:00"/>
    <n v="17.5"/>
    <n v="-4.6999999999998181"/>
    <n v="114"/>
    <n v="-535.79999999997926"/>
    <n v="116"/>
    <n v="-651.79999999997926"/>
    <s v="No"/>
    <n v="7.9185520361990999E-3"/>
    <n v="199348.2"/>
  </r>
  <r>
    <x v="14"/>
    <x v="720"/>
    <x v="0"/>
    <x v="0"/>
    <n v="1162.0999999999999"/>
    <n v="1166.6500000000001"/>
    <n v="1160.8"/>
    <d v="1899-12-30T15:00:00"/>
    <n v="4.5500000000001819"/>
    <n v="1.2999999999999545"/>
    <n v="437"/>
    <n v="568.09999999998013"/>
    <n v="234"/>
    <n v="334.09999999998013"/>
    <s v="Yes"/>
    <n v="3.9153257034680198E-3"/>
    <n v="200334.09999999998"/>
  </r>
  <r>
    <x v="19"/>
    <x v="721"/>
    <x v="13"/>
    <x v="2"/>
    <n v="2406.4"/>
    <n v="2392.1999999999998"/>
    <n v="2407.4"/>
    <d v="1899-12-30T15:00:00"/>
    <n v="14.200000000000273"/>
    <n v="1"/>
    <n v="140"/>
    <n v="140"/>
    <n v="156"/>
    <n v="-16"/>
    <s v="No"/>
    <n v="5.9009308510639402E-3"/>
    <n v="199984"/>
  </r>
  <r>
    <x v="22"/>
    <x v="722"/>
    <x v="16"/>
    <x v="0"/>
    <n v="123.45"/>
    <n v="124.45"/>
    <n v="123.65"/>
    <d v="1899-12-30T15:00:00"/>
    <n v="1"/>
    <n v="-0.20000000000000284"/>
    <n v="1955"/>
    <n v="-391.00000000000557"/>
    <n v="112"/>
    <n v="-503.00000000000557"/>
    <s v="No"/>
    <n v="8.1004455245038496E-3"/>
    <n v="199497"/>
  </r>
  <r>
    <x v="34"/>
    <x v="722"/>
    <x v="0"/>
    <x v="0"/>
    <n v="210.25"/>
    <n v="211.35"/>
    <n v="211.35"/>
    <d v="1899-12-30T14:00:00"/>
    <n v="1.0999999999999943"/>
    <n v="-1.0999999999999943"/>
    <n v="1780"/>
    <n v="-1957.99999999999"/>
    <n v="173"/>
    <n v="-2130.99999999999"/>
    <s v="No"/>
    <n v="5.2318668252080598E-3"/>
    <n v="197869"/>
  </r>
  <r>
    <x v="34"/>
    <x v="722"/>
    <x v="1"/>
    <x v="1"/>
    <n v="211.35"/>
    <n v="210.25"/>
    <n v="210.25"/>
    <d v="1899-12-30T14:00:00"/>
    <n v="1.0999999999999943"/>
    <n v="-1.0999999999999943"/>
    <n v="1780"/>
    <n v="-1957.99999999999"/>
    <n v="173"/>
    <n v="-2130.99999999999"/>
    <s v="No"/>
    <n v="5.2046368582919101E-3"/>
    <n v="197869"/>
  </r>
  <r>
    <x v="4"/>
    <x v="722"/>
    <x v="0"/>
    <x v="2"/>
    <n v="536.9"/>
    <n v="534.54999999999995"/>
    <n v="546.45000000000005"/>
    <d v="1899-12-30T15:00:00"/>
    <n v="2.3500000000000227"/>
    <n v="9.5500000000000682"/>
    <n v="842"/>
    <n v="8041.1000000000577"/>
    <n v="210"/>
    <n v="7831.1000000000577"/>
    <s v="Yes"/>
    <n v="4.3769789532501803E-3"/>
    <n v="207831.10000000006"/>
  </r>
  <r>
    <x v="36"/>
    <x v="722"/>
    <x v="9"/>
    <x v="1"/>
    <n v="1665.15"/>
    <n v="1659"/>
    <n v="1659"/>
    <d v="1899-12-30T11:15:00"/>
    <n v="6.1500000000000909"/>
    <n v="-6.1500000000000909"/>
    <n v="323"/>
    <n v="-1986.4500000000294"/>
    <n v="247"/>
    <n v="-2233.4500000000294"/>
    <s v="No"/>
    <n v="3.69336095847226E-3"/>
    <n v="197766.54999999996"/>
  </r>
  <r>
    <x v="36"/>
    <x v="722"/>
    <x v="0"/>
    <x v="0"/>
    <n v="1659"/>
    <n v="1665.15"/>
    <n v="1665.15"/>
    <d v="1899-12-30T10:15:00"/>
    <n v="6.1500000000000909"/>
    <n v="-6.1500000000000909"/>
    <n v="323"/>
    <n v="-1986.4500000000294"/>
    <n v="247"/>
    <n v="-2233.4500000000294"/>
    <s v="No"/>
    <n v="3.7070524412297101E-3"/>
    <n v="197766.54999999996"/>
  </r>
  <r>
    <x v="39"/>
    <x v="722"/>
    <x v="2"/>
    <x v="2"/>
    <n v="193.15"/>
    <n v="192.5"/>
    <n v="192.5"/>
    <d v="1899-12-30T11:45:00"/>
    <n v="0.65000000000000568"/>
    <n v="-0.65000000000000568"/>
    <n v="2971"/>
    <n v="-1931.1500000000169"/>
    <n v="264"/>
    <n v="-2195.1500000000169"/>
    <s v="No"/>
    <n v="3.3652601604970498E-3"/>
    <n v="197804.84999999998"/>
  </r>
  <r>
    <x v="39"/>
    <x v="722"/>
    <x v="2"/>
    <x v="3"/>
    <n v="192.5"/>
    <n v="193.15"/>
    <n v="193.15"/>
    <d v="1899-12-30T15:00:00"/>
    <n v="0.65000000000000568"/>
    <n v="-0.65000000000000568"/>
    <n v="2971"/>
    <n v="-1931.1500000000169"/>
    <n v="264"/>
    <n v="-2195.1500000000169"/>
    <s v="No"/>
    <n v="3.37662337662341E-3"/>
    <n v="197804.84999999998"/>
  </r>
  <r>
    <x v="24"/>
    <x v="722"/>
    <x v="0"/>
    <x v="0"/>
    <n v="2223.5"/>
    <n v="2236.6"/>
    <n v="2212.1999999999998"/>
    <d v="1899-12-30T15:00:00"/>
    <n v="13.099999999999909"/>
    <n v="11.300000000000182"/>
    <n v="152"/>
    <n v="1717.6000000000276"/>
    <n v="156"/>
    <n v="1561.6000000000276"/>
    <s v="Yes"/>
    <n v="5.8916123229142796E-3"/>
    <n v="201561.60000000003"/>
  </r>
  <r>
    <x v="15"/>
    <x v="722"/>
    <x v="9"/>
    <x v="1"/>
    <n v="770.3"/>
    <n v="764.5"/>
    <n v="772.5"/>
    <d v="1899-12-30T15:00:00"/>
    <n v="5.7999999999999545"/>
    <n v="2.2000000000000455"/>
    <n v="343"/>
    <n v="754.6000000000156"/>
    <n v="122"/>
    <n v="632.6000000000156"/>
    <s v="Yes"/>
    <n v="7.5295339478124801E-3"/>
    <n v="200632.6"/>
  </r>
  <r>
    <x v="15"/>
    <x v="722"/>
    <x v="0"/>
    <x v="0"/>
    <n v="764.5"/>
    <n v="770.3"/>
    <n v="770.3"/>
    <d v="1899-12-30T10:15:00"/>
    <n v="5.7999999999999545"/>
    <n v="-5.7999999999999545"/>
    <n v="343"/>
    <n v="-1989.3999999999844"/>
    <n v="122"/>
    <n v="-2111.3999999999842"/>
    <s v="No"/>
    <n v="7.5866579463701204E-3"/>
    <n v="197888.6"/>
  </r>
  <r>
    <x v="20"/>
    <x v="723"/>
    <x v="5"/>
    <x v="3"/>
    <n v="1766.35"/>
    <n v="1774"/>
    <n v="1774"/>
    <d v="1899-12-30T11:15:00"/>
    <n v="7.6500000000000909"/>
    <n v="-7.6500000000000909"/>
    <n v="260"/>
    <n v="-1989.0000000000236"/>
    <n v="212"/>
    <n v="-2201.0000000000236"/>
    <s v="No"/>
    <n v="4.3309649842896902E-3"/>
    <n v="197798.99999999997"/>
  </r>
  <r>
    <x v="20"/>
    <x v="723"/>
    <x v="5"/>
    <x v="2"/>
    <n v="1774"/>
    <n v="1766.35"/>
    <n v="1766.35"/>
    <d v="1899-12-30T11:00:00"/>
    <n v="7.6500000000000909"/>
    <n v="-7.6500000000000909"/>
    <n v="260"/>
    <n v="-1989.0000000000236"/>
    <n v="212"/>
    <n v="-2201.0000000000236"/>
    <s v="No"/>
    <n v="4.3122886133033196E-3"/>
    <n v="197798.99999999997"/>
  </r>
  <r>
    <x v="36"/>
    <x v="723"/>
    <x v="5"/>
    <x v="3"/>
    <n v="1684.2"/>
    <n v="1692"/>
    <n v="1683.95"/>
    <d v="1899-12-30T15:00:00"/>
    <n v="7.7999999999999545"/>
    <n v="0.25"/>
    <n v="255"/>
    <n v="63.75"/>
    <n v="198"/>
    <n v="-134.25"/>
    <s v="No"/>
    <n v="4.6312789454933797E-3"/>
    <n v="199865.75"/>
  </r>
  <r>
    <x v="36"/>
    <x v="723"/>
    <x v="5"/>
    <x v="2"/>
    <n v="1692"/>
    <n v="1684.2"/>
    <n v="1684.2"/>
    <d v="1899-12-30T11:00:00"/>
    <n v="7.7999999999999545"/>
    <n v="-7.7999999999999545"/>
    <n v="255"/>
    <n v="-1988.9999999999884"/>
    <n v="199"/>
    <n v="-2187.9999999999882"/>
    <s v="No"/>
    <n v="4.6099290780141598E-3"/>
    <n v="197812"/>
  </r>
  <r>
    <x v="15"/>
    <x v="723"/>
    <x v="0"/>
    <x v="0"/>
    <n v="775.15"/>
    <n v="778.85"/>
    <n v="778.85"/>
    <d v="1899-12-30T15:15:00"/>
    <n v="3.7000000000000455"/>
    <n v="-3.7000000000000455"/>
    <n v="537"/>
    <n v="-1986.9000000000244"/>
    <n v="192"/>
    <n v="-2178.9000000000242"/>
    <s v="No"/>
    <n v="4.7732696897375302E-3"/>
    <n v="197821.09999999998"/>
  </r>
  <r>
    <x v="16"/>
    <x v="724"/>
    <x v="0"/>
    <x v="0"/>
    <n v="390.75"/>
    <n v="392.75"/>
    <n v="392.75"/>
    <d v="1899-12-30T12:30:00"/>
    <n v="2"/>
    <n v="-2"/>
    <n v="988"/>
    <n v="-1976"/>
    <n v="179"/>
    <n v="-2155"/>
    <s v="No"/>
    <n v="5.1183621241202796E-3"/>
    <n v="197845"/>
  </r>
  <r>
    <x v="16"/>
    <x v="724"/>
    <x v="13"/>
    <x v="1"/>
    <n v="392.75"/>
    <n v="390.75"/>
    <n v="390.75"/>
    <d v="1899-12-30T13:30:00"/>
    <n v="2"/>
    <n v="-2"/>
    <n v="988"/>
    <n v="-1976"/>
    <n v="179"/>
    <n v="-2155"/>
    <s v="No"/>
    <n v="5.0922978994271204E-3"/>
    <n v="197845"/>
  </r>
  <r>
    <x v="22"/>
    <x v="724"/>
    <x v="9"/>
    <x v="1"/>
    <n v="125.85"/>
    <n v="125"/>
    <n v="129.1"/>
    <d v="1899-12-30T15:00:00"/>
    <n v="0.84999999999999432"/>
    <n v="3.25"/>
    <n v="2290"/>
    <n v="7442.5"/>
    <n v="135"/>
    <n v="7307.5"/>
    <s v="Yes"/>
    <n v="6.7540723083034902E-3"/>
    <n v="207307.5"/>
  </r>
  <r>
    <x v="22"/>
    <x v="724"/>
    <x v="0"/>
    <x v="0"/>
    <n v="125"/>
    <n v="125.85"/>
    <n v="125.85"/>
    <d v="1899-12-30T10:15:00"/>
    <n v="0.84999999999999432"/>
    <n v="-0.84999999999999432"/>
    <n v="2290"/>
    <n v="-1946.499999999987"/>
    <n v="133"/>
    <n v="-2079.4999999999873"/>
    <s v="No"/>
    <n v="6.7999999999999597E-3"/>
    <n v="197920.5"/>
  </r>
  <r>
    <x v="19"/>
    <x v="724"/>
    <x v="0"/>
    <x v="0"/>
    <n v="2452.3000000000002"/>
    <n v="2458.3000000000002"/>
    <n v="2458.3000000000002"/>
    <d v="1899-12-30T14:15:00"/>
    <n v="6"/>
    <n v="-6"/>
    <n v="332"/>
    <n v="-1992"/>
    <n v="375"/>
    <n v="-2367"/>
    <s v="No"/>
    <n v="2.4466827060310699E-3"/>
    <n v="197633"/>
  </r>
  <r>
    <x v="19"/>
    <x v="724"/>
    <x v="12"/>
    <x v="1"/>
    <n v="2458.3000000000002"/>
    <n v="2452.3000000000002"/>
    <n v="2452.3000000000002"/>
    <d v="1899-12-30T14:15:00"/>
    <n v="6"/>
    <n v="-6"/>
    <n v="332"/>
    <n v="-1992"/>
    <n v="375"/>
    <n v="-2367"/>
    <s v="No"/>
    <n v="2.4407110604889601E-3"/>
    <n v="197633"/>
  </r>
  <r>
    <x v="17"/>
    <x v="724"/>
    <x v="7"/>
    <x v="1"/>
    <n v="2376"/>
    <n v="2367.1"/>
    <n v="2367.1"/>
    <d v="1899-12-30T13:15:00"/>
    <n v="8.9000000000000909"/>
    <n v="-8.9000000000000909"/>
    <n v="224"/>
    <n v="-1993.6000000000204"/>
    <n v="245"/>
    <n v="-2238.6000000000204"/>
    <s v="No"/>
    <n v="3.7457912457912802E-3"/>
    <n v="197761.39999999997"/>
  </r>
  <r>
    <x v="17"/>
    <x v="724"/>
    <x v="0"/>
    <x v="0"/>
    <n v="2367.1"/>
    <n v="2376"/>
    <n v="2376"/>
    <d v="1899-12-30T11:15:00"/>
    <n v="8.9000000000000909"/>
    <n v="-8.9000000000000909"/>
    <n v="224"/>
    <n v="-1993.6000000000204"/>
    <n v="245"/>
    <n v="-2238.6000000000204"/>
    <s v="No"/>
    <n v="3.75987495247353E-3"/>
    <n v="197761.39999999997"/>
  </r>
  <r>
    <x v="34"/>
    <x v="724"/>
    <x v="8"/>
    <x v="0"/>
    <n v="210.9"/>
    <n v="212.1"/>
    <n v="211.1"/>
    <d v="1899-12-30T15:00:00"/>
    <n v="1.1999999999999886"/>
    <n v="-0.19999999999998863"/>
    <n v="1635"/>
    <n v="-326.99999999998141"/>
    <n v="159"/>
    <n v="-485.99999999998141"/>
    <s v="No"/>
    <n v="5.6899004267424802E-3"/>
    <n v="199514.00000000003"/>
  </r>
  <r>
    <x v="2"/>
    <x v="724"/>
    <x v="0"/>
    <x v="0"/>
    <n v="1490.2"/>
    <n v="1497.9"/>
    <n v="1497.9"/>
    <d v="1899-12-30T10:30:00"/>
    <n v="7.7000000000000455"/>
    <n v="-7.7000000000000455"/>
    <n v="258"/>
    <n v="-1986.6000000000117"/>
    <n v="178"/>
    <n v="-2164.6000000000117"/>
    <s v="No"/>
    <n v="5.1670916655482801E-3"/>
    <n v="197835.4"/>
  </r>
  <r>
    <x v="2"/>
    <x v="724"/>
    <x v="6"/>
    <x v="1"/>
    <n v="1497.9"/>
    <n v="1490.2"/>
    <n v="1490.2"/>
    <d v="1899-12-30T11:15:00"/>
    <n v="7.7000000000000455"/>
    <n v="-7.7000000000000455"/>
    <n v="258"/>
    <n v="-1986.6000000000117"/>
    <n v="178"/>
    <n v="-2164.6000000000117"/>
    <s v="No"/>
    <n v="5.1405300754389796E-3"/>
    <n v="197835.4"/>
  </r>
  <r>
    <x v="11"/>
    <x v="724"/>
    <x v="1"/>
    <x v="3"/>
    <n v="1333.1"/>
    <n v="1338.6"/>
    <n v="1334.05"/>
    <d v="1899-12-30T15:00:00"/>
    <n v="5.5"/>
    <n v="-0.95000000000004547"/>
    <n v="362"/>
    <n v="-343.90000000001646"/>
    <n v="223"/>
    <n v="-566.90000000001646"/>
    <s v="No"/>
    <n v="4.1257220013502403E-3"/>
    <n v="199433.09999999998"/>
  </r>
  <r>
    <x v="11"/>
    <x v="724"/>
    <x v="1"/>
    <x v="2"/>
    <n v="1338.6"/>
    <n v="1333.1"/>
    <n v="1333.1"/>
    <d v="1899-12-30T14:00:00"/>
    <n v="5.5"/>
    <n v="-5.5"/>
    <n v="362"/>
    <n v="-1991"/>
    <n v="223"/>
    <n v="-2214"/>
    <s v="No"/>
    <n v="4.1087703570894998E-3"/>
    <n v="197786"/>
  </r>
  <r>
    <x v="24"/>
    <x v="724"/>
    <x v="9"/>
    <x v="0"/>
    <n v="2200"/>
    <n v="2213"/>
    <n v="2191.3000000000002"/>
    <d v="1899-12-30T15:00:00"/>
    <n v="13"/>
    <n v="8.6999999999998181"/>
    <n v="153"/>
    <n v="1331.0999999999722"/>
    <n v="155"/>
    <n v="1176.0999999999722"/>
    <s v="Yes"/>
    <n v="5.9090909090909098E-3"/>
    <n v="201176.09999999998"/>
  </r>
  <r>
    <x v="15"/>
    <x v="724"/>
    <x v="9"/>
    <x v="0"/>
    <n v="776.35"/>
    <n v="781"/>
    <n v="781"/>
    <d v="1899-12-30T10:30:00"/>
    <n v="4.6499999999999773"/>
    <n v="-4.6499999999999773"/>
    <n v="427"/>
    <n v="-1985.5499999999902"/>
    <n v="153"/>
    <n v="-2138.5499999999902"/>
    <s v="No"/>
    <n v="5.98956656147353E-3"/>
    <n v="197861.45"/>
  </r>
  <r>
    <x v="15"/>
    <x v="724"/>
    <x v="6"/>
    <x v="1"/>
    <n v="781"/>
    <n v="776.35"/>
    <n v="785.1"/>
    <d v="1899-12-30T15:00:00"/>
    <n v="4.6499999999999773"/>
    <n v="4.1000000000000227"/>
    <n v="427"/>
    <n v="1750.7000000000098"/>
    <n v="154"/>
    <n v="1596.7000000000098"/>
    <s v="Yes"/>
    <n v="5.9539052496798703E-3"/>
    <n v="201596.7"/>
  </r>
  <r>
    <x v="14"/>
    <x v="724"/>
    <x v="7"/>
    <x v="1"/>
    <n v="1155.3"/>
    <n v="1151.2"/>
    <n v="1158.75"/>
    <d v="1899-12-30T15:00:00"/>
    <n v="4.0999999999999091"/>
    <n v="3.4500000000000455"/>
    <n v="485"/>
    <n v="1673.2500000000221"/>
    <n v="259"/>
    <n v="1414.2500000000221"/>
    <s v="Yes"/>
    <n v="3.5488617675062E-3"/>
    <n v="201414.25000000003"/>
  </r>
  <r>
    <x v="14"/>
    <x v="724"/>
    <x v="0"/>
    <x v="0"/>
    <n v="1151.2"/>
    <n v="1155.3"/>
    <n v="1155.3"/>
    <d v="1899-12-30T11:15:00"/>
    <n v="4.0999999999999091"/>
    <n v="-4.0999999999999091"/>
    <n v="485"/>
    <n v="-1988.4999999999559"/>
    <n v="258"/>
    <n v="-2246.4999999999559"/>
    <s v="No"/>
    <n v="3.5615010423904699E-3"/>
    <n v="197753.50000000006"/>
  </r>
  <r>
    <x v="29"/>
    <x v="725"/>
    <x v="5"/>
    <x v="1"/>
    <n v="470.4"/>
    <n v="468.5"/>
    <n v="468.5"/>
    <d v="1899-12-30T12:15:00"/>
    <n v="1.8999999999999773"/>
    <n v="-1.8999999999999773"/>
    <n v="1040"/>
    <n v="-1975.9999999999764"/>
    <n v="225"/>
    <n v="-2200.9999999999764"/>
    <s v="No"/>
    <n v="4.0391156462584602E-3"/>
    <n v="197799.00000000003"/>
  </r>
  <r>
    <x v="29"/>
    <x v="725"/>
    <x v="6"/>
    <x v="0"/>
    <n v="468.5"/>
    <n v="470.4"/>
    <n v="470.4"/>
    <d v="1899-12-30T11:00:00"/>
    <n v="1.8999999999999773"/>
    <n v="-1.8999999999999773"/>
    <n v="1040"/>
    <n v="-1975.9999999999764"/>
    <n v="225"/>
    <n v="-2200.9999999999764"/>
    <s v="No"/>
    <n v="4.0554962646744399E-3"/>
    <n v="197799.00000000003"/>
  </r>
  <r>
    <x v="23"/>
    <x v="725"/>
    <x v="16"/>
    <x v="0"/>
    <n v="758.6"/>
    <n v="761.3"/>
    <n v="761.3"/>
    <d v="1899-12-30T15:00:00"/>
    <n v="2.6999999999999318"/>
    <n v="-2.6999999999999318"/>
    <n v="734"/>
    <n v="-1981.7999999999499"/>
    <n v="257"/>
    <n v="-2238.7999999999502"/>
    <s v="No"/>
    <n v="3.5591879778538501E-3"/>
    <n v="197761.20000000004"/>
  </r>
  <r>
    <x v="20"/>
    <x v="726"/>
    <x v="0"/>
    <x v="2"/>
    <n v="1834.7"/>
    <n v="1812.1"/>
    <n v="1843.55"/>
    <d v="1899-12-30T15:00:00"/>
    <n v="22.600000000000136"/>
    <n v="8.8499999999999091"/>
    <n v="88"/>
    <n v="778.799999999992"/>
    <n v="75"/>
    <n v="703.799999999992"/>
    <s v="Yes"/>
    <n v="1.23180901509784E-2"/>
    <n v="200703.8"/>
  </r>
  <r>
    <x v="25"/>
    <x v="726"/>
    <x v="8"/>
    <x v="0"/>
    <n v="591.95000000000005"/>
    <n v="594.29999999999995"/>
    <n v="594.29999999999995"/>
    <d v="1899-12-30T12:30:00"/>
    <n v="2.3499999999999091"/>
    <n v="-2.3499999999999091"/>
    <n v="842"/>
    <n v="-1978.6999999999234"/>
    <n v="230"/>
    <n v="-2208.6999999999234"/>
    <s v="No"/>
    <n v="3.9699298927272702E-3"/>
    <n v="197791.30000000008"/>
  </r>
  <r>
    <x v="25"/>
    <x v="726"/>
    <x v="13"/>
    <x v="1"/>
    <n v="594.29999999999995"/>
    <n v="591.95000000000005"/>
    <n v="596"/>
    <d v="1899-12-30T15:00:00"/>
    <n v="2.3499999999999091"/>
    <n v="1.7000000000000455"/>
    <n v="842"/>
    <n v="1431.4000000000383"/>
    <n v="231"/>
    <n v="1200.4000000000383"/>
    <s v="Yes"/>
    <n v="3.9542318694260597E-3"/>
    <n v="201200.40000000005"/>
  </r>
  <r>
    <x v="4"/>
    <x v="726"/>
    <x v="12"/>
    <x v="1"/>
    <n v="534.5"/>
    <n v="533"/>
    <n v="533"/>
    <d v="1899-12-30T14:15:00"/>
    <n v="1.5"/>
    <n v="-1.5"/>
    <n v="1313"/>
    <n v="-1969.5"/>
    <n v="323"/>
    <n v="-2292.5"/>
    <s v="No"/>
    <n v="2.80636108512629E-3"/>
    <n v="197707.5"/>
  </r>
  <r>
    <x v="4"/>
    <x v="726"/>
    <x v="0"/>
    <x v="0"/>
    <n v="533"/>
    <n v="534.5"/>
    <n v="534.5"/>
    <d v="1899-12-30T14:15:00"/>
    <n v="1.5"/>
    <n v="-1.5"/>
    <n v="1313"/>
    <n v="-1969.5"/>
    <n v="323"/>
    <n v="-2292.5"/>
    <s v="No"/>
    <n v="2.81425891181989E-3"/>
    <n v="197707.5"/>
  </r>
  <r>
    <x v="39"/>
    <x v="726"/>
    <x v="0"/>
    <x v="0"/>
    <n v="193.7"/>
    <n v="194.45"/>
    <n v="194.45"/>
    <d v="1899-12-30T12:00:00"/>
    <n v="0.75"/>
    <n v="-0.75"/>
    <n v="2587"/>
    <n v="-1940.25"/>
    <n v="231"/>
    <n v="-2171.25"/>
    <s v="No"/>
    <n v="3.8719669592152798E-3"/>
    <n v="197828.75"/>
  </r>
  <r>
    <x v="39"/>
    <x v="726"/>
    <x v="14"/>
    <x v="1"/>
    <n v="194.45"/>
    <n v="193.7"/>
    <n v="193.7"/>
    <d v="1899-12-30T12:00:00"/>
    <n v="0.75"/>
    <n v="-0.75"/>
    <n v="2587"/>
    <n v="-1940.25"/>
    <n v="231"/>
    <n v="-2171.25"/>
    <s v="No"/>
    <n v="3.8570326562098198E-3"/>
    <n v="197828.75"/>
  </r>
  <r>
    <x v="35"/>
    <x v="726"/>
    <x v="0"/>
    <x v="2"/>
    <n v="495.5"/>
    <n v="492"/>
    <n v="502.45"/>
    <d v="1899-12-30T15:00:00"/>
    <n v="3.5"/>
    <n v="6.9499999999999886"/>
    <n v="567"/>
    <n v="3940.6499999999937"/>
    <n v="131"/>
    <n v="3809.6499999999937"/>
    <s v="Yes"/>
    <n v="7.0635721493441002E-3"/>
    <n v="203809.65"/>
  </r>
  <r>
    <x v="15"/>
    <x v="726"/>
    <x v="6"/>
    <x v="0"/>
    <n v="795.3"/>
    <n v="798.9"/>
    <n v="796.05"/>
    <d v="1899-12-30T15:00:00"/>
    <n v="3.6000000000000227"/>
    <n v="-0.75"/>
    <n v="552"/>
    <n v="-414"/>
    <n v="203"/>
    <n v="-617"/>
    <s v="No"/>
    <n v="4.5265937382120199E-3"/>
    <n v="199383"/>
  </r>
  <r>
    <x v="8"/>
    <x v="727"/>
    <x v="0"/>
    <x v="0"/>
    <n v="482.55"/>
    <n v="484.7"/>
    <n v="480.6"/>
    <d v="1899-12-30T15:00:00"/>
    <n v="2.1499999999999773"/>
    <n v="1.9499999999999886"/>
    <n v="920"/>
    <n v="1793.9999999999895"/>
    <n v="204"/>
    <n v="1589.9999999999895"/>
    <s v="Yes"/>
    <n v="4.4554968397056798E-3"/>
    <n v="201590"/>
  </r>
  <r>
    <x v="24"/>
    <x v="727"/>
    <x v="5"/>
    <x v="3"/>
    <n v="2230.1999999999998"/>
    <n v="2240"/>
    <n v="2240"/>
    <d v="1899-12-30T11:00:00"/>
    <n v="9.8000000000001819"/>
    <n v="-9.8000000000001819"/>
    <n v="203"/>
    <n v="-1989.4000000000369"/>
    <n v="209"/>
    <n v="-2198.4000000000369"/>
    <s v="No"/>
    <n v="4.3942247332078698E-3"/>
    <n v="197801.59999999998"/>
  </r>
  <r>
    <x v="24"/>
    <x v="727"/>
    <x v="5"/>
    <x v="2"/>
    <n v="2240"/>
    <n v="2230.1999999999998"/>
    <n v="2230.1999999999998"/>
    <d v="1899-12-30T11:00:00"/>
    <n v="9.8000000000001819"/>
    <n v="-9.8000000000001819"/>
    <n v="203"/>
    <n v="-1989.4000000000369"/>
    <n v="209"/>
    <n v="-2198.4000000000369"/>
    <s v="No"/>
    <n v="4.3750000000000802E-3"/>
    <n v="197801.59999999998"/>
  </r>
  <r>
    <x v="7"/>
    <x v="727"/>
    <x v="0"/>
    <x v="0"/>
    <n v="584.6"/>
    <n v="587.65"/>
    <n v="587.65"/>
    <d v="1899-12-30T13:00:00"/>
    <n v="3.0499999999999545"/>
    <n v="-3.0499999999999545"/>
    <n v="650"/>
    <n v="-1982.4999999999704"/>
    <n v="176"/>
    <n v="-2158.4999999999704"/>
    <s v="No"/>
    <n v="5.2172425590146301E-3"/>
    <n v="197841.50000000003"/>
  </r>
  <r>
    <x v="7"/>
    <x v="727"/>
    <x v="15"/>
    <x v="1"/>
    <n v="587.65"/>
    <n v="584.6"/>
    <n v="588.54999999999995"/>
    <d v="1899-12-30T15:00:00"/>
    <n v="3.0499999999999545"/>
    <n v="0.89999999999997726"/>
    <n v="650"/>
    <n v="584.99999999998522"/>
    <n v="176"/>
    <n v="408.99999999998522"/>
    <s v="Yes"/>
    <n v="5.1901642133922498E-3"/>
    <n v="200408.99999999997"/>
  </r>
  <r>
    <x v="20"/>
    <x v="728"/>
    <x v="0"/>
    <x v="0"/>
    <n v="1830.05"/>
    <n v="1835.15"/>
    <n v="1835.15"/>
    <d v="1899-12-30T15:15:00"/>
    <n v="5.1000000000001364"/>
    <n v="-5.1000000000001364"/>
    <n v="390"/>
    <n v="-1989.0000000000532"/>
    <n v="329"/>
    <n v="-2318.0000000000532"/>
    <s v="No"/>
    <n v="2.7868091035764802E-3"/>
    <n v="197681.99999999994"/>
  </r>
  <r>
    <x v="3"/>
    <x v="728"/>
    <x v="8"/>
    <x v="2"/>
    <n v="738.95"/>
    <n v="735.9"/>
    <n v="735.9"/>
    <d v="1899-12-30T11:30:00"/>
    <n v="3.0500000000000682"/>
    <n v="-3.0500000000000682"/>
    <n v="650"/>
    <n v="-1982.5000000000443"/>
    <n v="221"/>
    <n v="-2203.5000000000446"/>
    <s v="No"/>
    <n v="4.1274781784966103E-3"/>
    <n v="197796.49999999994"/>
  </r>
  <r>
    <x v="3"/>
    <x v="728"/>
    <x v="8"/>
    <x v="3"/>
    <n v="735.9"/>
    <n v="738.95"/>
    <n v="738.95"/>
    <d v="1899-12-30T11:30:00"/>
    <n v="3.0500000000000682"/>
    <n v="-3.0500000000000682"/>
    <n v="650"/>
    <n v="-1982.5000000000443"/>
    <n v="221"/>
    <n v="-2203.5000000000446"/>
    <s v="No"/>
    <n v="4.1445848620737403E-3"/>
    <n v="197796.49999999994"/>
  </r>
  <r>
    <x v="0"/>
    <x v="728"/>
    <x v="16"/>
    <x v="2"/>
    <n v="3127.6"/>
    <n v="3113"/>
    <n v="3113"/>
    <d v="1899-12-30T12:45:00"/>
    <n v="14.599999999999909"/>
    <n v="-14.599999999999909"/>
    <n v="136"/>
    <n v="-1985.5999999999876"/>
    <n v="196"/>
    <n v="-2181.5999999999876"/>
    <s v="No"/>
    <n v="4.6681161273819903E-3"/>
    <n v="197818.40000000002"/>
  </r>
  <r>
    <x v="0"/>
    <x v="728"/>
    <x v="16"/>
    <x v="3"/>
    <n v="3113"/>
    <n v="3127.6"/>
    <n v="3127.6"/>
    <d v="1899-12-30T14:15:00"/>
    <n v="14.599999999999909"/>
    <n v="-14.599999999999909"/>
    <n v="136"/>
    <n v="-1985.5999999999876"/>
    <n v="196"/>
    <n v="-2181.5999999999876"/>
    <s v="No"/>
    <n v="4.6900096370060696E-3"/>
    <n v="197818.40000000002"/>
  </r>
  <r>
    <x v="25"/>
    <x v="728"/>
    <x v="9"/>
    <x v="3"/>
    <n v="593.5"/>
    <n v="597.75"/>
    <n v="597.75"/>
    <d v="1899-12-30T10:15:00"/>
    <n v="4.25"/>
    <n v="-4.25"/>
    <n v="468"/>
    <n v="-1989"/>
    <n v="129"/>
    <n v="-2118"/>
    <s v="No"/>
    <n v="7.1609098567818E-3"/>
    <n v="197882"/>
  </r>
  <r>
    <x v="25"/>
    <x v="728"/>
    <x v="9"/>
    <x v="2"/>
    <n v="597.75"/>
    <n v="593.5"/>
    <n v="593.5"/>
    <d v="1899-12-30T10:15:00"/>
    <n v="4.25"/>
    <n v="-4.25"/>
    <n v="468"/>
    <n v="-1989"/>
    <n v="129"/>
    <n v="-2118"/>
    <s v="No"/>
    <n v="7.1099958176495202E-3"/>
    <n v="197882"/>
  </r>
  <r>
    <x v="6"/>
    <x v="728"/>
    <x v="8"/>
    <x v="3"/>
    <n v="198"/>
    <n v="199.3"/>
    <n v="197.65"/>
    <d v="1899-12-30T15:00:00"/>
    <n v="1.3000000000000114"/>
    <n v="0.34999999999999432"/>
    <n v="1511"/>
    <n v="528.84999999999138"/>
    <n v="138"/>
    <n v="390.84999999999138"/>
    <s v="Yes"/>
    <n v="6.5656565656566201E-3"/>
    <n v="200390.85"/>
  </r>
  <r>
    <x v="6"/>
    <x v="728"/>
    <x v="8"/>
    <x v="2"/>
    <n v="199.3"/>
    <n v="198"/>
    <n v="198"/>
    <d v="1899-12-30T11:30:00"/>
    <n v="1.3000000000000114"/>
    <n v="-1.3000000000000114"/>
    <n v="1511"/>
    <n v="-1964.3000000000172"/>
    <n v="139"/>
    <n v="-2103.3000000000175"/>
    <s v="No"/>
    <n v="6.5228299046663904E-3"/>
    <n v="197896.69999999998"/>
  </r>
  <r>
    <x v="0"/>
    <x v="729"/>
    <x v="3"/>
    <x v="1"/>
    <n v="3105"/>
    <n v="3093.6"/>
    <n v="3093.6"/>
    <d v="1899-12-30T10:45:00"/>
    <n v="11.400000000000091"/>
    <n v="-11.400000000000091"/>
    <n v="175"/>
    <n v="-1995.0000000000159"/>
    <n v="250"/>
    <n v="-2245.0000000000159"/>
    <s v="No"/>
    <n v="3.6714975845410901E-3"/>
    <n v="197754.99999999997"/>
  </r>
  <r>
    <x v="0"/>
    <x v="729"/>
    <x v="9"/>
    <x v="0"/>
    <n v="3093.6"/>
    <n v="3105"/>
    <n v="3105"/>
    <d v="1899-12-30T10:45:00"/>
    <n v="11.400000000000091"/>
    <n v="-11.400000000000091"/>
    <n v="175"/>
    <n v="-1995.0000000000159"/>
    <n v="250"/>
    <n v="-2245.0000000000159"/>
    <s v="No"/>
    <n v="3.68502715283168E-3"/>
    <n v="197754.99999999997"/>
  </r>
  <r>
    <x v="8"/>
    <x v="729"/>
    <x v="0"/>
    <x v="0"/>
    <n v="477.4"/>
    <n v="482"/>
    <n v="480.4"/>
    <d v="1899-12-30T15:00:00"/>
    <n v="4.6000000000000227"/>
    <n v="-3"/>
    <n v="432"/>
    <n v="-1296"/>
    <n v="96"/>
    <n v="-1392"/>
    <s v="No"/>
    <n v="9.6355257645580703E-3"/>
    <n v="198608"/>
  </r>
  <r>
    <x v="22"/>
    <x v="729"/>
    <x v="0"/>
    <x v="0"/>
    <n v="125.25"/>
    <n v="126.5"/>
    <n v="126.5"/>
    <d v="1899-12-30T11:45:00"/>
    <n v="1.25"/>
    <n v="-1.25"/>
    <n v="1571"/>
    <n v="-1963.75"/>
    <n v="91"/>
    <n v="-2054.75"/>
    <s v="No"/>
    <n v="9.9800399201596807E-3"/>
    <n v="197945.25"/>
  </r>
  <r>
    <x v="22"/>
    <x v="729"/>
    <x v="2"/>
    <x v="1"/>
    <n v="126.5"/>
    <n v="125.25"/>
    <n v="128"/>
    <d v="1899-12-30T15:00:00"/>
    <n v="1.25"/>
    <n v="1.5"/>
    <n v="1571"/>
    <n v="2356.5"/>
    <n v="92"/>
    <n v="2264.5"/>
    <s v="Yes"/>
    <n v="9.8814229249011894E-3"/>
    <n v="202264.5"/>
  </r>
  <r>
    <x v="34"/>
    <x v="729"/>
    <x v="0"/>
    <x v="0"/>
    <n v="208.35"/>
    <n v="209.7"/>
    <n v="207.15"/>
    <d v="1899-12-30T15:00:00"/>
    <n v="1.3499999999999943"/>
    <n v="1.1999999999999886"/>
    <n v="1456"/>
    <n v="1747.1999999999834"/>
    <n v="140"/>
    <n v="1607.1999999999834"/>
    <s v="Yes"/>
    <n v="6.4794816414686599E-3"/>
    <n v="201607.19999999998"/>
  </r>
  <r>
    <x v="13"/>
    <x v="729"/>
    <x v="0"/>
    <x v="0"/>
    <n v="1560.5"/>
    <n v="1576.2"/>
    <n v="1530.9"/>
    <d v="1899-12-30T15:00:00"/>
    <n v="15.700000000000045"/>
    <n v="29.599999999999909"/>
    <n v="127"/>
    <n v="3759.1999999999884"/>
    <n v="91"/>
    <n v="3668.1999999999884"/>
    <s v="Yes"/>
    <n v="1.00608779237424E-2"/>
    <n v="203668.19999999998"/>
  </r>
  <r>
    <x v="24"/>
    <x v="729"/>
    <x v="0"/>
    <x v="0"/>
    <n v="2185"/>
    <n v="2197.5"/>
    <n v="2170.8000000000002"/>
    <d v="1899-12-30T15:00:00"/>
    <n v="12.5"/>
    <n v="14.199999999999818"/>
    <n v="159"/>
    <n v="2257.7999999999711"/>
    <n v="160"/>
    <n v="2097.7999999999711"/>
    <s v="Yes"/>
    <n v="5.7208237986270003E-3"/>
    <n v="202097.79999999996"/>
  </r>
  <r>
    <x v="26"/>
    <x v="730"/>
    <x v="1"/>
    <x v="2"/>
    <n v="204.55"/>
    <n v="203.15"/>
    <n v="203.15"/>
    <d v="1899-12-30T14:00:00"/>
    <n v="1.4000000000000057"/>
    <n v="-1.4000000000000057"/>
    <n v="1405"/>
    <n v="-1967.000000000008"/>
    <n v="132"/>
    <n v="-2099.0000000000082"/>
    <s v="No"/>
    <n v="6.8442923490589398E-3"/>
    <n v="197901"/>
  </r>
  <r>
    <x v="26"/>
    <x v="730"/>
    <x v="1"/>
    <x v="3"/>
    <n v="203.15"/>
    <n v="204.55"/>
    <n v="202.3"/>
    <d v="1899-12-30T15:00:00"/>
    <n v="1.4000000000000057"/>
    <n v="0.84999999999999432"/>
    <n v="1405"/>
    <n v="1194.249999999992"/>
    <n v="132"/>
    <n v="1062.249999999992"/>
    <s v="Yes"/>
    <n v="6.8914595126753899E-3"/>
    <n v="201062.25"/>
  </r>
  <r>
    <x v="35"/>
    <x v="730"/>
    <x v="9"/>
    <x v="1"/>
    <n v="484.45"/>
    <n v="482.6"/>
    <n v="482.6"/>
    <d v="1899-12-30T10:30:00"/>
    <n v="1.8499999999999659"/>
    <n v="-1.8499999999999659"/>
    <n v="1067"/>
    <n v="-1973.9499999999637"/>
    <n v="238"/>
    <n v="-2211.9499999999634"/>
    <s v="No"/>
    <n v="3.8187635462895398E-3"/>
    <n v="197788.05000000005"/>
  </r>
  <r>
    <x v="35"/>
    <x v="730"/>
    <x v="0"/>
    <x v="0"/>
    <n v="482.6"/>
    <n v="484.45"/>
    <n v="484.45"/>
    <d v="1899-12-30T10:15:00"/>
    <n v="1.8499999999999659"/>
    <n v="-1.8499999999999659"/>
    <n v="1067"/>
    <n v="-1973.9499999999637"/>
    <n v="238"/>
    <n v="-2211.9499999999634"/>
    <s v="No"/>
    <n v="3.83340240364684E-3"/>
    <n v="197788.05000000005"/>
  </r>
  <r>
    <x v="3"/>
    <x v="731"/>
    <x v="9"/>
    <x v="0"/>
    <n v="713"/>
    <n v="717"/>
    <n v="713.5"/>
    <d v="1899-12-30T15:00:00"/>
    <n v="4"/>
    <n v="-0.5"/>
    <n v="497"/>
    <n v="-248.5"/>
    <n v="164"/>
    <n v="-412.5"/>
    <s v="No"/>
    <n v="5.6100981767180898E-3"/>
    <n v="199587.5"/>
  </r>
  <r>
    <x v="19"/>
    <x v="731"/>
    <x v="0"/>
    <x v="0"/>
    <n v="2464.35"/>
    <n v="2470.5"/>
    <n v="2417"/>
    <d v="1899-12-30T15:00:00"/>
    <n v="6.1500000000000909"/>
    <n v="47.349999999999909"/>
    <n v="323"/>
    <n v="15294.04999999997"/>
    <n v="363"/>
    <n v="14931.04999999997"/>
    <s v="Yes"/>
    <n v="2.4955870716416501E-3"/>
    <n v="214931.04999999996"/>
  </r>
  <r>
    <x v="0"/>
    <x v="732"/>
    <x v="14"/>
    <x v="2"/>
    <n v="3088"/>
    <n v="3068.55"/>
    <n v="3068.55"/>
    <d v="1899-12-30T12:00:00"/>
    <n v="19.449999999999818"/>
    <n v="-19.449999999999818"/>
    <n v="102"/>
    <n v="-1983.8999999999814"/>
    <n v="145"/>
    <n v="-2128.8999999999814"/>
    <s v="No"/>
    <n v="6.2985751295336198E-3"/>
    <n v="197871.1"/>
  </r>
  <r>
    <x v="0"/>
    <x v="732"/>
    <x v="14"/>
    <x v="3"/>
    <n v="3068.55"/>
    <n v="3088"/>
    <n v="3065"/>
    <d v="1899-12-30T15:00:00"/>
    <n v="19.449999999999818"/>
    <n v="3.5500000000001819"/>
    <n v="102"/>
    <n v="362.10000000001855"/>
    <n v="144"/>
    <n v="218.10000000001855"/>
    <s v="Yes"/>
    <n v="6.3384986394224704E-3"/>
    <n v="200218.1"/>
  </r>
  <r>
    <x v="9"/>
    <x v="732"/>
    <x v="6"/>
    <x v="0"/>
    <n v="20816.05"/>
    <n v="21088.5"/>
    <n v="20933.3"/>
    <d v="1899-12-30T15:00:00"/>
    <n v="272.45000000000073"/>
    <n v="-117.25"/>
    <n v="7"/>
    <n v="-820.75"/>
    <n v="68"/>
    <n v="-888.75"/>
    <s v="No"/>
    <n v="1.3088458184910201E-2"/>
    <n v="199111.25"/>
  </r>
  <r>
    <x v="10"/>
    <x v="732"/>
    <x v="3"/>
    <x v="3"/>
    <n v="4471.7"/>
    <n v="4487.7"/>
    <n v="4487.7"/>
    <d v="1899-12-30T11:15:00"/>
    <n v="16"/>
    <n v="-16"/>
    <n v="124"/>
    <n v="-1984"/>
    <n v="256"/>
    <n v="-2240"/>
    <s v="No"/>
    <n v="3.5780575620010299E-3"/>
    <n v="197760"/>
  </r>
  <r>
    <x v="10"/>
    <x v="732"/>
    <x v="3"/>
    <x v="2"/>
    <n v="4487.7"/>
    <n v="4471.7"/>
    <n v="4471.7"/>
    <d v="1899-12-30T10:45:00"/>
    <n v="16"/>
    <n v="-16"/>
    <n v="124"/>
    <n v="-1984"/>
    <n v="256"/>
    <n v="-2240"/>
    <s v="No"/>
    <n v="3.56530071083183E-3"/>
    <n v="197760"/>
  </r>
  <r>
    <x v="7"/>
    <x v="732"/>
    <x v="14"/>
    <x v="0"/>
    <n v="551.9"/>
    <n v="558.25"/>
    <n v="542.29999999999995"/>
    <d v="1899-12-30T15:00:00"/>
    <n v="6.3500000000000227"/>
    <n v="9.6000000000000227"/>
    <n v="313"/>
    <n v="3004.800000000007"/>
    <n v="79"/>
    <n v="2925.800000000007"/>
    <s v="Yes"/>
    <n v="1.1505707555716701E-2"/>
    <n v="202925.80000000002"/>
  </r>
  <r>
    <x v="30"/>
    <x v="732"/>
    <x v="0"/>
    <x v="2"/>
    <n v="247.45"/>
    <n v="246.55"/>
    <n v="248.6"/>
    <d v="1899-12-30T15:00:00"/>
    <n v="0.89999999999997726"/>
    <n v="1.1500000000000057"/>
    <n v="2166"/>
    <n v="2490.9000000000124"/>
    <n v="248"/>
    <n v="2242.9000000000124"/>
    <s v="Yes"/>
    <n v="3.6370984037178301E-3"/>
    <n v="202242.90000000002"/>
  </r>
  <r>
    <x v="29"/>
    <x v="733"/>
    <x v="9"/>
    <x v="1"/>
    <n v="521.29999999999995"/>
    <n v="519.20000000000005"/>
    <n v="519.20000000000005"/>
    <d v="1899-12-30T10:45:00"/>
    <n v="2.0999999999999091"/>
    <n v="-2.0999999999999091"/>
    <n v="942"/>
    <n v="-1978.1999999999143"/>
    <n v="226"/>
    <n v="-2204.1999999999143"/>
    <s v="No"/>
    <n v="4.0283905620562199E-3"/>
    <n v="197795.80000000008"/>
  </r>
  <r>
    <x v="29"/>
    <x v="733"/>
    <x v="0"/>
    <x v="0"/>
    <n v="519.20000000000005"/>
    <n v="521.29999999999995"/>
    <n v="521.29999999999995"/>
    <d v="1899-12-30T10:15:00"/>
    <n v="2.0999999999999091"/>
    <n v="-2.0999999999999091"/>
    <n v="942"/>
    <n v="-1978.1999999999143"/>
    <n v="226"/>
    <n v="-2204.1999999999143"/>
    <s v="No"/>
    <n v="4.0446841294297202E-3"/>
    <n v="197795.80000000008"/>
  </r>
  <r>
    <x v="19"/>
    <x v="733"/>
    <x v="0"/>
    <x v="2"/>
    <n v="2437.8000000000002"/>
    <n v="2424"/>
    <n v="2450.3000000000002"/>
    <d v="1899-12-30T15:00:00"/>
    <n v="13.800000000000182"/>
    <n v="12.5"/>
    <n v="144"/>
    <n v="1800"/>
    <n v="162"/>
    <n v="1638"/>
    <s v="Yes"/>
    <n v="5.6608417425548403E-3"/>
    <n v="201638"/>
  </r>
  <r>
    <x v="13"/>
    <x v="733"/>
    <x v="7"/>
    <x v="0"/>
    <n v="1526"/>
    <n v="1533.9"/>
    <n v="1521"/>
    <d v="1899-12-30T15:00:00"/>
    <n v="7.9000000000000909"/>
    <n v="5"/>
    <n v="252"/>
    <n v="1260"/>
    <n v="177"/>
    <n v="1083"/>
    <s v="Yes"/>
    <n v="5.1769331585845898E-3"/>
    <n v="201083"/>
  </r>
  <r>
    <x v="26"/>
    <x v="734"/>
    <x v="6"/>
    <x v="3"/>
    <n v="193.5"/>
    <n v="194.5"/>
    <n v="194.5"/>
    <d v="1899-12-30T12:30:00"/>
    <n v="1"/>
    <n v="-1"/>
    <n v="1955"/>
    <n v="-1955"/>
    <n v="175"/>
    <n v="-2130"/>
    <s v="No"/>
    <n v="5.1679586563307496E-3"/>
    <n v="197870"/>
  </r>
  <r>
    <x v="26"/>
    <x v="734"/>
    <x v="6"/>
    <x v="2"/>
    <n v="194.5"/>
    <n v="193.5"/>
    <n v="193.5"/>
    <d v="1899-12-30T10:30:00"/>
    <n v="1"/>
    <n v="-1"/>
    <n v="1955"/>
    <n v="-1955"/>
    <n v="175"/>
    <n v="-2130"/>
    <s v="No"/>
    <n v="5.1413881748072002E-3"/>
    <n v="197870"/>
  </r>
  <r>
    <x v="30"/>
    <x v="734"/>
    <x v="3"/>
    <x v="0"/>
    <n v="245.5"/>
    <n v="246.45"/>
    <n v="245.35"/>
    <d v="1899-12-30T15:00:00"/>
    <n v="0.94999999999998863"/>
    <n v="0.15000000000000568"/>
    <n v="2055"/>
    <n v="308.25000000001171"/>
    <n v="233"/>
    <n v="75.25000000001171"/>
    <s v="Yes"/>
    <n v="3.86965376782073E-3"/>
    <n v="200075.25"/>
  </r>
  <r>
    <x v="18"/>
    <x v="735"/>
    <x v="0"/>
    <x v="2"/>
    <n v="3220"/>
    <n v="3167.25"/>
    <n v="3187"/>
    <d v="1899-12-30T15:00:00"/>
    <n v="52.75"/>
    <n v="-33"/>
    <n v="37"/>
    <n v="-1221"/>
    <n v="55"/>
    <n v="-1276"/>
    <s v="No"/>
    <n v="1.6381987577639801E-2"/>
    <n v="198724"/>
  </r>
  <r>
    <x v="28"/>
    <x v="735"/>
    <x v="9"/>
    <x v="0"/>
    <n v="257.7"/>
    <n v="260.14999999999998"/>
    <n v="254.75"/>
    <d v="1899-12-30T15:00:00"/>
    <n v="2.4499999999999886"/>
    <n v="2.9499999999999886"/>
    <n v="808"/>
    <n v="2383.5999999999908"/>
    <n v="96"/>
    <n v="2287.5999999999908"/>
    <s v="Yes"/>
    <n v="9.5071788901823408E-3"/>
    <n v="202287.59999999998"/>
  </r>
  <r>
    <x v="13"/>
    <x v="735"/>
    <x v="0"/>
    <x v="0"/>
    <n v="1495.7"/>
    <n v="1504.25"/>
    <n v="1474.95"/>
    <d v="1899-12-30T15:00:00"/>
    <n v="8.5499999999999545"/>
    <n v="20.75"/>
    <n v="233"/>
    <n v="4834.75"/>
    <n v="160"/>
    <n v="4674.75"/>
    <s v="Yes"/>
    <n v="5.7163869759978298E-3"/>
    <n v="204674.75"/>
  </r>
  <r>
    <x v="35"/>
    <x v="735"/>
    <x v="0"/>
    <x v="0"/>
    <n v="456.8"/>
    <n v="459.8"/>
    <n v="445.4"/>
    <d v="1899-12-30T15:00:00"/>
    <n v="3"/>
    <n v="11.400000000000034"/>
    <n v="661"/>
    <n v="7535.4000000000224"/>
    <n v="138"/>
    <n v="7397.4000000000224"/>
    <s v="Yes"/>
    <n v="6.5674255691768801E-3"/>
    <n v="207397.40000000002"/>
  </r>
  <r>
    <x v="29"/>
    <x v="736"/>
    <x v="16"/>
    <x v="0"/>
    <n v="490.45"/>
    <n v="498.3"/>
    <n v="490"/>
    <d v="1899-12-30T15:00:00"/>
    <n v="7.8500000000000227"/>
    <n v="0.44999999999998863"/>
    <n v="254"/>
    <n v="114.29999999999711"/>
    <n v="58"/>
    <n v="56.299999999997112"/>
    <s v="Yes"/>
    <n v="1.60057090427159E-2"/>
    <n v="200056.3"/>
  </r>
  <r>
    <x v="27"/>
    <x v="736"/>
    <x v="9"/>
    <x v="3"/>
    <n v="7065"/>
    <n v="7107.85"/>
    <n v="7004.85"/>
    <d v="1899-12-30T15:00:00"/>
    <n v="42.850000000000364"/>
    <n v="60.149999999999636"/>
    <n v="46"/>
    <n v="2766.8999999999833"/>
    <n v="149"/>
    <n v="2617.8999999999833"/>
    <s v="Yes"/>
    <n v="6.0651096956829999E-3"/>
    <n v="202617.9"/>
  </r>
  <r>
    <x v="27"/>
    <x v="736"/>
    <x v="9"/>
    <x v="2"/>
    <n v="7107.85"/>
    <n v="7065"/>
    <n v="7065"/>
    <d v="1899-12-30T10:15:00"/>
    <n v="42.850000000000364"/>
    <n v="-42.850000000000364"/>
    <n v="46"/>
    <n v="-1971.1000000000167"/>
    <n v="150"/>
    <n v="-2121.1000000000167"/>
    <s v="No"/>
    <n v="6.0285459034729698E-3"/>
    <n v="197878.9"/>
  </r>
  <r>
    <x v="6"/>
    <x v="736"/>
    <x v="0"/>
    <x v="2"/>
    <n v="183.95"/>
    <n v="181.5"/>
    <n v="188.25"/>
    <d v="1899-12-30T15:00:00"/>
    <n v="2.4499999999999886"/>
    <n v="4.3000000000000114"/>
    <n v="808"/>
    <n v="3474.4000000000092"/>
    <n v="70"/>
    <n v="3404.4000000000092"/>
    <s v="Yes"/>
    <n v="1.33188366403914E-2"/>
    <n v="203404.40000000002"/>
  </r>
  <r>
    <x v="14"/>
    <x v="736"/>
    <x v="9"/>
    <x v="0"/>
    <n v="1192.1500000000001"/>
    <n v="1200"/>
    <n v="1200"/>
    <d v="1899-12-30T10:30:00"/>
    <n v="7.8499999999999091"/>
    <n v="-7.8499999999999091"/>
    <n v="254"/>
    <n v="-1993.8999999999769"/>
    <n v="140"/>
    <n v="-2133.8999999999769"/>
    <s v="No"/>
    <n v="6.5847418529546703E-3"/>
    <n v="197866.10000000003"/>
  </r>
  <r>
    <x v="14"/>
    <x v="736"/>
    <x v="6"/>
    <x v="1"/>
    <n v="1200"/>
    <n v="1192.1500000000001"/>
    <n v="1192.1500000000001"/>
    <d v="1899-12-30T11:00:00"/>
    <n v="7.8499999999999091"/>
    <n v="-7.8499999999999091"/>
    <n v="254"/>
    <n v="-1993.8999999999769"/>
    <n v="140"/>
    <n v="-2133.8999999999769"/>
    <s v="No"/>
    <n v="6.5416666666665898E-3"/>
    <n v="197866.10000000003"/>
  </r>
  <r>
    <x v="20"/>
    <x v="737"/>
    <x v="10"/>
    <x v="1"/>
    <n v="1795.8"/>
    <n v="1787.5"/>
    <n v="1805.05"/>
    <d v="1899-12-30T15:00:00"/>
    <n v="8.2999999999999545"/>
    <n v="9.25"/>
    <n v="240"/>
    <n v="2220"/>
    <n v="199"/>
    <n v="2021"/>
    <s v="Yes"/>
    <n v="4.6218955340238104E-3"/>
    <n v="202021"/>
  </r>
  <r>
    <x v="20"/>
    <x v="737"/>
    <x v="0"/>
    <x v="0"/>
    <n v="1787.5"/>
    <n v="1795.8"/>
    <n v="1795.8"/>
    <d v="1899-12-30T12:15:00"/>
    <n v="8.2999999999999545"/>
    <n v="-8.2999999999999545"/>
    <n v="240"/>
    <n v="-1991.9999999999891"/>
    <n v="198"/>
    <n v="-2189.9999999999891"/>
    <s v="No"/>
    <n v="4.6433566433566201E-3"/>
    <n v="197810"/>
  </r>
  <r>
    <x v="12"/>
    <x v="737"/>
    <x v="1"/>
    <x v="2"/>
    <n v="114.5"/>
    <n v="113"/>
    <n v="113"/>
    <d v="1899-12-30T14:00:00"/>
    <n v="1.5"/>
    <n v="-1.5"/>
    <n v="1313"/>
    <n v="-1969.5"/>
    <n v="69"/>
    <n v="-2038.5"/>
    <s v="No"/>
    <n v="1.31004366812227E-2"/>
    <n v="197961.5"/>
  </r>
  <r>
    <x v="12"/>
    <x v="737"/>
    <x v="1"/>
    <x v="3"/>
    <n v="113"/>
    <n v="114.5"/>
    <n v="113.65"/>
    <d v="1899-12-30T15:00:00"/>
    <n v="1.5"/>
    <n v="-0.65000000000000568"/>
    <n v="1313"/>
    <n v="-853.45000000000744"/>
    <n v="69"/>
    <n v="-922.45000000000744"/>
    <s v="No"/>
    <n v="1.3274336283185801E-2"/>
    <n v="199077.55"/>
  </r>
  <r>
    <x v="23"/>
    <x v="738"/>
    <x v="0"/>
    <x v="0"/>
    <n v="785.05"/>
    <n v="791.3"/>
    <n v="779.95"/>
    <d v="1899-12-30T15:00:00"/>
    <n v="6.25"/>
    <n v="5.0999999999999091"/>
    <n v="318"/>
    <n v="1621.7999999999711"/>
    <n v="115"/>
    <n v="1506.7999999999711"/>
    <s v="Yes"/>
    <n v="7.9612763518247202E-3"/>
    <n v="201506.79999999996"/>
  </r>
  <r>
    <x v="13"/>
    <x v="738"/>
    <x v="0"/>
    <x v="0"/>
    <n v="1432.6"/>
    <n v="1439.9"/>
    <n v="1410.35"/>
    <d v="1899-12-30T15:00:00"/>
    <n v="7.3000000000001819"/>
    <n v="22.25"/>
    <n v="273"/>
    <n v="6074.25"/>
    <n v="179"/>
    <n v="5895.25"/>
    <s v="Yes"/>
    <n v="5.0956303224907002E-3"/>
    <n v="205895.25"/>
  </r>
  <r>
    <x v="15"/>
    <x v="738"/>
    <x v="0"/>
    <x v="0"/>
    <n v="792.2"/>
    <n v="795.35"/>
    <n v="795.35"/>
    <d v="1899-12-30T10:15:00"/>
    <n v="3.1499999999999773"/>
    <n v="-3.1499999999999773"/>
    <n v="630"/>
    <n v="-1984.4999999999857"/>
    <n v="231"/>
    <n v="-2215.4999999999854"/>
    <s v="No"/>
    <n v="3.97626861903557E-3"/>
    <n v="197784.5"/>
  </r>
  <r>
    <x v="15"/>
    <x v="738"/>
    <x v="9"/>
    <x v="1"/>
    <n v="795.35"/>
    <n v="792.2"/>
    <n v="792.2"/>
    <d v="1899-12-30T10:30:00"/>
    <n v="3.1499999999999773"/>
    <n v="-3.1499999999999773"/>
    <n v="630"/>
    <n v="-1984.4999999999857"/>
    <n v="231"/>
    <n v="-2215.4999999999854"/>
    <s v="No"/>
    <n v="3.9605205255547598E-3"/>
    <n v="197784.5"/>
  </r>
  <r>
    <x v="14"/>
    <x v="738"/>
    <x v="7"/>
    <x v="2"/>
    <n v="1190.7"/>
    <n v="1185.55"/>
    <n v="1185.55"/>
    <d v="1899-12-30T11:15:00"/>
    <n v="5.1500000000000909"/>
    <n v="-5.1500000000000909"/>
    <n v="386"/>
    <n v="-1987.9000000000351"/>
    <n v="211"/>
    <n v="-2198.9000000000351"/>
    <s v="No"/>
    <n v="4.3251868648694798E-3"/>
    <n v="197801.09999999998"/>
  </r>
  <r>
    <x v="14"/>
    <x v="738"/>
    <x v="7"/>
    <x v="3"/>
    <n v="1185.55"/>
    <n v="1190.7"/>
    <n v="1190.7"/>
    <d v="1899-12-30T13:00:00"/>
    <n v="5.1500000000000909"/>
    <n v="-5.1500000000000909"/>
    <n v="386"/>
    <n v="-1987.9000000000351"/>
    <n v="211"/>
    <n v="-2198.9000000000351"/>
    <s v="No"/>
    <n v="4.3439753700814697E-3"/>
    <n v="197801.09999999998"/>
  </r>
  <r>
    <x v="29"/>
    <x v="739"/>
    <x v="14"/>
    <x v="2"/>
    <n v="495.75"/>
    <n v="492.75"/>
    <n v="492.75"/>
    <d v="1899-12-30T12:00:00"/>
    <n v="3"/>
    <n v="-3"/>
    <n v="661"/>
    <n v="-1983"/>
    <n v="151"/>
    <n v="-2134"/>
    <s v="No"/>
    <n v="6.0514372163388798E-3"/>
    <n v="197866"/>
  </r>
  <r>
    <x v="29"/>
    <x v="739"/>
    <x v="14"/>
    <x v="3"/>
    <n v="492.75"/>
    <n v="495.75"/>
    <n v="495.75"/>
    <d v="1899-12-30T12:00:00"/>
    <n v="3"/>
    <n v="-3"/>
    <n v="661"/>
    <n v="-1983"/>
    <n v="151"/>
    <n v="-2134"/>
    <s v="No"/>
    <n v="6.0882800608828003E-3"/>
    <n v="197866"/>
  </r>
  <r>
    <x v="31"/>
    <x v="739"/>
    <x v="17"/>
    <x v="2"/>
    <n v="237.75"/>
    <n v="235.7"/>
    <n v="235.7"/>
    <d v="1899-12-30T13:45:00"/>
    <n v="2.0500000000000114"/>
    <n v="-2.0500000000000114"/>
    <n v="964"/>
    <n v="-1976.200000000011"/>
    <n v="105"/>
    <n v="-2081.2000000000107"/>
    <s v="No"/>
    <n v="8.6225026288118192E-3"/>
    <n v="197918.8"/>
  </r>
  <r>
    <x v="31"/>
    <x v="739"/>
    <x v="17"/>
    <x v="3"/>
    <n v="235.7"/>
    <n v="237.75"/>
    <n v="237.75"/>
    <d v="1899-12-30T13:45:00"/>
    <n v="2.0500000000000114"/>
    <n v="-2.0500000000000114"/>
    <n v="964"/>
    <n v="-1976.200000000011"/>
    <n v="105"/>
    <n v="-2081.2000000000107"/>
    <s v="No"/>
    <n v="8.6974968179890193E-3"/>
    <n v="197918.8"/>
  </r>
  <r>
    <x v="33"/>
    <x v="739"/>
    <x v="9"/>
    <x v="0"/>
    <n v="107.4"/>
    <n v="108.65"/>
    <n v="104.8"/>
    <d v="1899-12-30T15:00:00"/>
    <n v="1.25"/>
    <n v="2.6000000000000085"/>
    <n v="1571"/>
    <n v="4084.6000000000136"/>
    <n v="77"/>
    <n v="4007.6000000000136"/>
    <s v="Yes"/>
    <n v="1.16387337057728E-2"/>
    <n v="204007.6"/>
  </r>
  <r>
    <x v="20"/>
    <x v="740"/>
    <x v="0"/>
    <x v="2"/>
    <n v="1808.6"/>
    <n v="1796.8"/>
    <n v="1866.95"/>
    <d v="1899-12-30T15:00:00"/>
    <n v="11.799999999999955"/>
    <n v="58.350000000000136"/>
    <n v="169"/>
    <n v="9861.1500000000233"/>
    <n v="143"/>
    <n v="9718.1500000000233"/>
    <s v="Yes"/>
    <n v="6.52438350105051E-3"/>
    <n v="209718.15000000002"/>
  </r>
  <r>
    <x v="1"/>
    <x v="740"/>
    <x v="0"/>
    <x v="2"/>
    <n v="2131.4"/>
    <n v="2102.9499999999998"/>
    <n v="2178.15"/>
    <d v="1899-12-30T15:00:00"/>
    <n v="28.450000000000273"/>
    <n v="46.75"/>
    <n v="70"/>
    <n v="3272.5"/>
    <n v="70"/>
    <n v="3202.5"/>
    <s v="Yes"/>
    <n v="1.3348034155954E-2"/>
    <n v="203202.5"/>
  </r>
  <r>
    <x v="2"/>
    <x v="740"/>
    <x v="7"/>
    <x v="2"/>
    <n v="1242"/>
    <n v="1232.05"/>
    <n v="1232.05"/>
    <d v="1899-12-30T11:15:00"/>
    <n v="9.9500000000000455"/>
    <n v="-9.9500000000000455"/>
    <n v="200"/>
    <n v="-1990.0000000000091"/>
    <n v="114"/>
    <n v="-2104.0000000000091"/>
    <s v="No"/>
    <n v="8.0112721417069602E-3"/>
    <n v="197896"/>
  </r>
  <r>
    <x v="2"/>
    <x v="740"/>
    <x v="7"/>
    <x v="3"/>
    <n v="1232.05"/>
    <n v="1242"/>
    <n v="1242"/>
    <d v="1899-12-30T11:15:00"/>
    <n v="9.9500000000000455"/>
    <n v="-9.9500000000000455"/>
    <n v="200"/>
    <n v="-1990.0000000000091"/>
    <n v="114"/>
    <n v="-2104.0000000000091"/>
    <s v="No"/>
    <n v="8.0759709427377507E-3"/>
    <n v="197896"/>
  </r>
  <r>
    <x v="28"/>
    <x v="740"/>
    <x v="16"/>
    <x v="2"/>
    <n v="250.4"/>
    <n v="247.15"/>
    <n v="251.1"/>
    <d v="1899-12-30T15:00:00"/>
    <n v="3.25"/>
    <n v="0.69999999999998863"/>
    <n v="611"/>
    <n v="427.69999999999305"/>
    <n v="71"/>
    <n v="356.69999999999305"/>
    <s v="Yes"/>
    <n v="1.2979233226837099E-2"/>
    <n v="200356.69999999998"/>
  </r>
  <r>
    <x v="13"/>
    <x v="740"/>
    <x v="7"/>
    <x v="2"/>
    <n v="1386.7"/>
    <n v="1377.15"/>
    <n v="1377.15"/>
    <d v="1899-12-30T11:15:00"/>
    <n v="9.5499999999999545"/>
    <n v="-9.5499999999999545"/>
    <n v="208"/>
    <n v="-1986.3999999999905"/>
    <n v="133"/>
    <n v="-2119.3999999999905"/>
    <s v="No"/>
    <n v="6.8868536814018604E-3"/>
    <n v="197880.6"/>
  </r>
  <r>
    <x v="13"/>
    <x v="740"/>
    <x v="7"/>
    <x v="3"/>
    <n v="1377.15"/>
    <n v="1386.7"/>
    <n v="1386.7"/>
    <d v="1899-12-30T14:15:00"/>
    <n v="9.5499999999999545"/>
    <n v="-9.5499999999999545"/>
    <n v="208"/>
    <n v="-1986.3999999999905"/>
    <n v="133"/>
    <n v="-2119.3999999999905"/>
    <s v="No"/>
    <n v="6.9346113350034202E-3"/>
    <n v="197880.6"/>
  </r>
  <r>
    <x v="32"/>
    <x v="740"/>
    <x v="9"/>
    <x v="0"/>
    <n v="423.25"/>
    <n v="427.2"/>
    <n v="417.1"/>
    <d v="1899-12-30T15:00:00"/>
    <n v="3.9499999999999886"/>
    <n v="6.1499999999999773"/>
    <n v="503"/>
    <n v="3093.4499999999884"/>
    <n v="98"/>
    <n v="2995.4499999999884"/>
    <s v="Yes"/>
    <n v="9.3325457767276798E-3"/>
    <n v="202995.44999999998"/>
  </r>
  <r>
    <x v="18"/>
    <x v="741"/>
    <x v="0"/>
    <x v="2"/>
    <n v="3175.15"/>
    <n v="3154.6"/>
    <n v="3245.1"/>
    <d v="1899-12-30T15:00:00"/>
    <n v="20.550000000000182"/>
    <n v="69.949999999999818"/>
    <n v="97"/>
    <n v="6785.1499999999824"/>
    <n v="144"/>
    <n v="6641.1499999999824"/>
    <s v="Yes"/>
    <n v="6.4721351747162098E-3"/>
    <n v="206641.15"/>
  </r>
  <r>
    <x v="14"/>
    <x v="741"/>
    <x v="9"/>
    <x v="3"/>
    <n v="1202.75"/>
    <n v="1208.4000000000001"/>
    <n v="1208.4000000000001"/>
    <d v="1899-12-30T11:45:00"/>
    <n v="5.6500000000000909"/>
    <n v="-5.6500000000000909"/>
    <n v="352"/>
    <n v="-1988.800000000032"/>
    <n v="196"/>
    <n v="-2184.800000000032"/>
    <s v="No"/>
    <n v="4.69756807316574E-3"/>
    <n v="197815.19999999995"/>
  </r>
  <r>
    <x v="14"/>
    <x v="741"/>
    <x v="9"/>
    <x v="2"/>
    <n v="1208.4000000000001"/>
    <n v="1202.75"/>
    <n v="1202.75"/>
    <d v="1899-12-30T10:15:00"/>
    <n v="5.6500000000000909"/>
    <n v="-5.6500000000000909"/>
    <n v="352"/>
    <n v="-1988.800000000032"/>
    <n v="196"/>
    <n v="-2184.800000000032"/>
    <s v="No"/>
    <n v="4.6756041046012E-3"/>
    <n v="197815.19999999995"/>
  </r>
  <r>
    <x v="30"/>
    <x v="741"/>
    <x v="9"/>
    <x v="2"/>
    <n v="239.8"/>
    <n v="239.1"/>
    <n v="239.1"/>
    <d v="1899-12-30T10:15:00"/>
    <n v="0.70000000000001705"/>
    <n v="-0.70000000000001705"/>
    <n v="2766"/>
    <n v="-1936.2000000000471"/>
    <n v="305"/>
    <n v="-2241.2000000000471"/>
    <s v="No"/>
    <n v="2.9190992493745502E-3"/>
    <n v="197758.79999999996"/>
  </r>
  <r>
    <x v="30"/>
    <x v="741"/>
    <x v="9"/>
    <x v="3"/>
    <n v="239.1"/>
    <n v="239.8"/>
    <n v="239.8"/>
    <d v="1899-12-30T10:15:00"/>
    <n v="0.70000000000001705"/>
    <n v="-0.70000000000001705"/>
    <n v="2766"/>
    <n v="-1936.2000000000471"/>
    <n v="305"/>
    <n v="-2241.2000000000471"/>
    <s v="No"/>
    <n v="2.9276453366792799E-3"/>
    <n v="197758.79999999996"/>
  </r>
  <r>
    <x v="26"/>
    <x v="742"/>
    <x v="8"/>
    <x v="0"/>
    <n v="181.3"/>
    <n v="183.1"/>
    <n v="179.45"/>
    <d v="1899-12-30T15:00:00"/>
    <n v="1.7999999999999829"/>
    <n v="1.8500000000000227"/>
    <n v="1097"/>
    <n v="2029.4500000000248"/>
    <n v="92"/>
    <n v="1937.4500000000248"/>
    <s v="Yes"/>
    <n v="9.9282956425812592E-3"/>
    <n v="201937.45"/>
  </r>
  <r>
    <x v="19"/>
    <x v="742"/>
    <x v="0"/>
    <x v="2"/>
    <n v="2353.8000000000002"/>
    <n v="2335.1"/>
    <n v="2391.85"/>
    <d v="1899-12-30T15:00:00"/>
    <n v="18.700000000000273"/>
    <n v="38.049999999999727"/>
    <n v="106"/>
    <n v="4033.2999999999711"/>
    <n v="116"/>
    <n v="3917.2999999999711"/>
    <s v="Yes"/>
    <n v="7.9446002209194802E-3"/>
    <n v="203917.29999999996"/>
  </r>
  <r>
    <x v="27"/>
    <x v="742"/>
    <x v="0"/>
    <x v="0"/>
    <n v="7139.7"/>
    <n v="7204.05"/>
    <n v="7040.95"/>
    <d v="1899-12-30T15:00:00"/>
    <n v="64.350000000000364"/>
    <n v="98.75"/>
    <n v="31"/>
    <n v="3061.25"/>
    <n v="102"/>
    <n v="2959.25"/>
    <s v="Yes"/>
    <n v="9.0129837388126105E-3"/>
    <n v="202959.25"/>
  </r>
  <r>
    <x v="39"/>
    <x v="742"/>
    <x v="17"/>
    <x v="0"/>
    <n v="193.5"/>
    <n v="194.3"/>
    <n v="189.65"/>
    <d v="1899-12-30T15:00:00"/>
    <n v="0.80000000000001137"/>
    <n v="3.8499999999999943"/>
    <n v="2430"/>
    <n v="9355.4999999999854"/>
    <n v="215"/>
    <n v="9140.4999999999854"/>
    <s v="Yes"/>
    <n v="4.1343669250646599E-3"/>
    <n v="209140.5"/>
  </r>
  <r>
    <x v="3"/>
    <x v="743"/>
    <x v="0"/>
    <x v="2"/>
    <n v="729.8"/>
    <n v="727.5"/>
    <n v="736.75"/>
    <d v="1899-12-30T15:00:00"/>
    <n v="2.2999999999999545"/>
    <n v="6.9500000000000455"/>
    <n v="860"/>
    <n v="5977.0000000000391"/>
    <n v="291"/>
    <n v="5686.0000000000391"/>
    <s v="Yes"/>
    <n v="3.1515483694162199E-3"/>
    <n v="205686.00000000003"/>
  </r>
  <r>
    <x v="9"/>
    <x v="743"/>
    <x v="12"/>
    <x v="2"/>
    <n v="19763.7"/>
    <n v="19645"/>
    <n v="20407"/>
    <d v="1899-12-30T15:00:00"/>
    <n v="118.70000000000073"/>
    <n v="643.29999999999927"/>
    <n v="16"/>
    <n v="10292.799999999988"/>
    <n v="148"/>
    <n v="10144.799999999988"/>
    <s v="Yes"/>
    <n v="6.0059604223905803E-3"/>
    <n v="210144.8"/>
  </r>
  <r>
    <x v="1"/>
    <x v="743"/>
    <x v="5"/>
    <x v="2"/>
    <n v="2182.9"/>
    <n v="2172.15"/>
    <n v="2172.15"/>
    <d v="1899-12-30T11:00:00"/>
    <n v="10.75"/>
    <n v="-10.75"/>
    <n v="185"/>
    <n v="-1988.75"/>
    <n v="186"/>
    <n v="-2174.75"/>
    <s v="No"/>
    <n v="4.9246415319071004E-3"/>
    <n v="197825.25"/>
  </r>
  <r>
    <x v="1"/>
    <x v="743"/>
    <x v="5"/>
    <x v="3"/>
    <n v="2172.15"/>
    <n v="2182.9"/>
    <n v="2156.4499999999998"/>
    <d v="1899-12-30T15:00:00"/>
    <n v="10.75"/>
    <n v="15.700000000000273"/>
    <n v="185"/>
    <n v="2904.5000000000505"/>
    <n v="185"/>
    <n v="2719.5000000000505"/>
    <s v="Yes"/>
    <n v="4.9490136500702098E-3"/>
    <n v="202719.50000000006"/>
  </r>
  <r>
    <x v="27"/>
    <x v="743"/>
    <x v="9"/>
    <x v="0"/>
    <n v="7065"/>
    <n v="7108"/>
    <n v="7025.05"/>
    <d v="1899-12-30T15:00:00"/>
    <n v="43"/>
    <n v="39.949999999999818"/>
    <n v="46"/>
    <n v="1837.6999999999916"/>
    <n v="150"/>
    <n v="1687.6999999999916"/>
    <s v="Yes"/>
    <n v="6.0863411181882503E-3"/>
    <n v="201687.69999999998"/>
  </r>
  <r>
    <x v="20"/>
    <x v="744"/>
    <x v="6"/>
    <x v="2"/>
    <n v="1874.4"/>
    <n v="1867"/>
    <n v="1867"/>
    <d v="1899-12-30T10:30:00"/>
    <n v="7.4000000000000909"/>
    <n v="-7.4000000000000909"/>
    <n v="269"/>
    <n v="-1990.6000000000245"/>
    <n v="232"/>
    <n v="-2222.6000000000245"/>
    <s v="No"/>
    <n v="3.9479300042680803E-3"/>
    <n v="197777.39999999997"/>
  </r>
  <r>
    <x v="20"/>
    <x v="744"/>
    <x v="6"/>
    <x v="3"/>
    <n v="1867"/>
    <n v="1874.4"/>
    <n v="1858.95"/>
    <d v="1899-12-30T15:00:00"/>
    <n v="7.4000000000000909"/>
    <n v="8.0499999999999545"/>
    <n v="269"/>
    <n v="2165.449999999988"/>
    <n v="231"/>
    <n v="1934.449999999988"/>
    <s v="Yes"/>
    <n v="3.9635779325120999E-3"/>
    <n v="201934.44999999998"/>
  </r>
  <r>
    <x v="17"/>
    <x v="744"/>
    <x v="7"/>
    <x v="0"/>
    <n v="2440"/>
    <n v="2463.9"/>
    <n v="2441.1"/>
    <d v="1899-12-30T15:00:00"/>
    <n v="23.900000000000091"/>
    <n v="-1.0999999999999091"/>
    <n v="83"/>
    <n v="-91.299999999992451"/>
    <n v="94"/>
    <n v="-185.29999999999245"/>
    <s v="No"/>
    <n v="9.7950819672131505E-3"/>
    <n v="199814.7"/>
  </r>
  <r>
    <x v="1"/>
    <x v="744"/>
    <x v="7"/>
    <x v="1"/>
    <n v="2156.8000000000002"/>
    <n v="2148.5"/>
    <n v="2148.5"/>
    <d v="1899-12-30T11:30:00"/>
    <n v="8.3000000000001819"/>
    <n v="-8.3000000000001819"/>
    <n v="240"/>
    <n v="-1992.0000000000437"/>
    <n v="238"/>
    <n v="-2230.0000000000437"/>
    <s v="No"/>
    <n v="3.8482937685460801E-3"/>
    <n v="197769.99999999994"/>
  </r>
  <r>
    <x v="1"/>
    <x v="744"/>
    <x v="0"/>
    <x v="0"/>
    <n v="2148.5"/>
    <n v="2156.8000000000002"/>
    <n v="2156.8000000000002"/>
    <d v="1899-12-30T11:15:00"/>
    <n v="8.3000000000001819"/>
    <n v="-8.3000000000001819"/>
    <n v="240"/>
    <n v="-1992.0000000000437"/>
    <n v="238"/>
    <n v="-2230.0000000000437"/>
    <s v="No"/>
    <n v="3.8631603444264301E-3"/>
    <n v="197769.99999999994"/>
  </r>
  <r>
    <x v="7"/>
    <x v="744"/>
    <x v="15"/>
    <x v="2"/>
    <n v="550"/>
    <n v="545.25"/>
    <n v="545.25"/>
    <d v="1899-12-30T13:00:00"/>
    <n v="4.75"/>
    <n v="-4.75"/>
    <n v="419"/>
    <n v="-1990.25"/>
    <n v="106"/>
    <n v="-2096.25"/>
    <s v="No"/>
    <n v="8.6363636363636399E-3"/>
    <n v="197903.75"/>
  </r>
  <r>
    <x v="7"/>
    <x v="744"/>
    <x v="15"/>
    <x v="3"/>
    <n v="545.25"/>
    <n v="550"/>
    <n v="544.65"/>
    <d v="1899-12-30T15:00:00"/>
    <n v="4.75"/>
    <n v="0.60000000000002274"/>
    <n v="419"/>
    <n v="251.40000000000953"/>
    <n v="106"/>
    <n v="145.40000000000953"/>
    <s v="Yes"/>
    <n v="8.7116001834021094E-3"/>
    <n v="200145.40000000002"/>
  </r>
  <r>
    <x v="18"/>
    <x v="745"/>
    <x v="2"/>
    <x v="1"/>
    <n v="3147.25"/>
    <n v="3125.05"/>
    <n v="3149.75"/>
    <d v="1899-12-30T15:00:00"/>
    <n v="22.199999999999818"/>
    <n v="2.5"/>
    <n v="89"/>
    <n v="222.5"/>
    <n v="129"/>
    <n v="93.5"/>
    <s v="Yes"/>
    <n v="7.0537771069981202E-3"/>
    <n v="200093.5"/>
  </r>
  <r>
    <x v="18"/>
    <x v="745"/>
    <x v="0"/>
    <x v="0"/>
    <n v="3125.05"/>
    <n v="3147.25"/>
    <n v="3147.25"/>
    <d v="1899-12-30T11:45:00"/>
    <n v="22.199999999999818"/>
    <n v="-22.199999999999818"/>
    <n v="89"/>
    <n v="-1975.7999999999838"/>
    <n v="129"/>
    <n v="-2104.7999999999838"/>
    <s v="No"/>
    <n v="7.1038863378185399E-3"/>
    <n v="197895.2"/>
  </r>
  <r>
    <x v="9"/>
    <x v="745"/>
    <x v="0"/>
    <x v="0"/>
    <n v="19300"/>
    <n v="19488.8"/>
    <n v="19038"/>
    <d v="1899-12-30T15:00:00"/>
    <n v="188.79999999999927"/>
    <n v="262"/>
    <n v="10"/>
    <n v="2620"/>
    <n v="89"/>
    <n v="2531"/>
    <s v="Yes"/>
    <n v="9.7823834196890808E-3"/>
    <n v="202531"/>
  </r>
  <r>
    <x v="17"/>
    <x v="745"/>
    <x v="11"/>
    <x v="0"/>
    <n v="2400"/>
    <n v="2450"/>
    <n v="2381.6"/>
    <d v="1899-12-30T15:00:00"/>
    <n v="50"/>
    <n v="18.400000000000091"/>
    <n v="39"/>
    <n v="717.60000000000355"/>
    <n v="43"/>
    <n v="674.60000000000355"/>
    <s v="Yes"/>
    <n v="2.0833333333333301E-2"/>
    <n v="200674.6"/>
  </r>
  <r>
    <x v="31"/>
    <x v="745"/>
    <x v="0"/>
    <x v="0"/>
    <n v="212.05"/>
    <n v="212.9"/>
    <n v="210.6"/>
    <d v="1899-12-30T15:00:00"/>
    <n v="0.84999999999999432"/>
    <n v="1.4500000000000171"/>
    <n v="2290"/>
    <n v="3320.5000000000391"/>
    <n v="223"/>
    <n v="3097.5000000000391"/>
    <s v="Yes"/>
    <n v="4.0084885640178898E-3"/>
    <n v="203097.50000000003"/>
  </r>
  <r>
    <x v="38"/>
    <x v="746"/>
    <x v="6"/>
    <x v="3"/>
    <n v="488.7"/>
    <n v="491.3"/>
    <n v="491.3"/>
    <d v="1899-12-30T10:30:00"/>
    <n v="2.6000000000000227"/>
    <n v="-2.6000000000000227"/>
    <n v="762"/>
    <n v="-1981.2000000000173"/>
    <n v="172"/>
    <n v="-2153.2000000000171"/>
    <s v="No"/>
    <n v="5.3202373644363104E-3"/>
    <n v="197846.8"/>
  </r>
  <r>
    <x v="38"/>
    <x v="746"/>
    <x v="6"/>
    <x v="2"/>
    <n v="491.3"/>
    <n v="488.7"/>
    <n v="488.7"/>
    <d v="1899-12-30T10:30:00"/>
    <n v="2.6000000000000227"/>
    <n v="-2.6000000000000227"/>
    <n v="762"/>
    <n v="-1981.2000000000173"/>
    <n v="172"/>
    <n v="-2153.2000000000171"/>
    <s v="No"/>
    <n v="5.2920822308162498E-3"/>
    <n v="197846.8"/>
  </r>
  <r>
    <x v="10"/>
    <x v="746"/>
    <x v="7"/>
    <x v="2"/>
    <n v="4507"/>
    <n v="4485.1000000000004"/>
    <n v="4485.1000000000004"/>
    <d v="1899-12-30T11:15:00"/>
    <n v="21.899999999999636"/>
    <n v="-21.899999999999636"/>
    <n v="91"/>
    <n v="-1992.8999999999669"/>
    <n v="189"/>
    <n v="-2181.8999999999669"/>
    <s v="No"/>
    <n v="4.8591080541379303E-3"/>
    <n v="197818.10000000003"/>
  </r>
  <r>
    <x v="10"/>
    <x v="746"/>
    <x v="7"/>
    <x v="3"/>
    <n v="4485.1000000000004"/>
    <n v="4507"/>
    <n v="4465.45"/>
    <d v="1899-12-30T15:00:00"/>
    <n v="21.899999999999636"/>
    <n v="19.650000000000546"/>
    <n v="91"/>
    <n v="1788.1500000000497"/>
    <n v="188"/>
    <n v="1600.1500000000497"/>
    <s v="Yes"/>
    <n v="4.8828342734832299E-3"/>
    <n v="201600.15000000005"/>
  </r>
  <r>
    <x v="29"/>
    <x v="747"/>
    <x v="5"/>
    <x v="3"/>
    <n v="538.4"/>
    <n v="542"/>
    <n v="539.29999999999995"/>
    <d v="1899-12-30T15:00:00"/>
    <n v="3.6000000000000227"/>
    <n v="-0.89999999999997726"/>
    <n v="552"/>
    <n v="-496.79999999998745"/>
    <n v="137"/>
    <n v="-633.79999999998745"/>
    <s v="No"/>
    <n v="6.6864784546805797E-3"/>
    <n v="199366.2"/>
  </r>
  <r>
    <x v="29"/>
    <x v="747"/>
    <x v="5"/>
    <x v="2"/>
    <n v="542"/>
    <n v="538.4"/>
    <n v="538.4"/>
    <d v="1899-12-30T11:00:00"/>
    <n v="3.6000000000000227"/>
    <n v="-3.6000000000000227"/>
    <n v="552"/>
    <n v="-1987.2000000000126"/>
    <n v="138"/>
    <n v="-2125.2000000000126"/>
    <s v="No"/>
    <n v="6.6420664206642503E-3"/>
    <n v="197874.8"/>
  </r>
  <r>
    <x v="8"/>
    <x v="747"/>
    <x v="0"/>
    <x v="0"/>
    <n v="447.55"/>
    <n v="450.65"/>
    <n v="446.65"/>
    <d v="1899-12-30T15:00:00"/>
    <n v="3.0999999999999659"/>
    <n v="0.90000000000003411"/>
    <n v="640"/>
    <n v="576.00000000002183"/>
    <n v="132"/>
    <n v="444.00000000002183"/>
    <s v="Yes"/>
    <n v="6.9266003798457501E-3"/>
    <n v="200444.00000000003"/>
  </r>
  <r>
    <x v="21"/>
    <x v="747"/>
    <x v="3"/>
    <x v="3"/>
    <n v="1247.7"/>
    <n v="1250.9000000000001"/>
    <n v="1250.9000000000001"/>
    <d v="1899-12-30T12:00:00"/>
    <n v="3.2000000000000455"/>
    <n v="-3.2000000000000455"/>
    <n v="620"/>
    <n v="-1984.0000000000282"/>
    <n v="357"/>
    <n v="-2341.0000000000282"/>
    <s v="No"/>
    <n v="2.5647190831129601E-3"/>
    <n v="197658.99999999997"/>
  </r>
  <r>
    <x v="21"/>
    <x v="747"/>
    <x v="3"/>
    <x v="2"/>
    <n v="1250.9000000000001"/>
    <n v="1247.7"/>
    <n v="1247.7"/>
    <d v="1899-12-30T10:45:00"/>
    <n v="3.2000000000000455"/>
    <n v="-3.2000000000000455"/>
    <n v="620"/>
    <n v="-1984.0000000000282"/>
    <n v="357"/>
    <n v="-2341.0000000000282"/>
    <s v="No"/>
    <n v="2.55815812614921E-3"/>
    <n v="197658.99999999997"/>
  </r>
  <r>
    <x v="4"/>
    <x v="747"/>
    <x v="9"/>
    <x v="0"/>
    <n v="544.1"/>
    <n v="545.5"/>
    <n v="545.5"/>
    <d v="1899-12-30T11:30:00"/>
    <n v="1.3999999999999773"/>
    <n v="-1.3999999999999773"/>
    <n v="1405"/>
    <n v="-1966.9999999999682"/>
    <n v="353"/>
    <n v="-2319.9999999999682"/>
    <s v="No"/>
    <n v="2.5730564234515301E-3"/>
    <n v="197680.00000000003"/>
  </r>
  <r>
    <x v="4"/>
    <x v="747"/>
    <x v="8"/>
    <x v="1"/>
    <n v="545.5"/>
    <n v="544.1"/>
    <n v="544.1"/>
    <d v="1899-12-30T12:15:00"/>
    <n v="1.3999999999999773"/>
    <n v="-1.3999999999999773"/>
    <n v="1405"/>
    <n v="-1966.9999999999682"/>
    <n v="353"/>
    <n v="-2319.9999999999682"/>
    <s v="No"/>
    <n v="2.5664527956003199E-3"/>
    <n v="197680.00000000003"/>
  </r>
  <r>
    <x v="27"/>
    <x v="747"/>
    <x v="12"/>
    <x v="0"/>
    <n v="7025.8"/>
    <n v="7078.65"/>
    <n v="7045.95"/>
    <d v="1899-12-30T15:00:00"/>
    <n v="52.849999999999454"/>
    <n v="-20.149999999999636"/>
    <n v="37"/>
    <n v="-745.54999999998654"/>
    <n v="120"/>
    <n v="-865.54999999998654"/>
    <s v="No"/>
    <n v="7.5222750434113502E-3"/>
    <n v="199134.45"/>
  </r>
  <r>
    <x v="33"/>
    <x v="747"/>
    <x v="0"/>
    <x v="0"/>
    <n v="106.75"/>
    <n v="107.4"/>
    <n v="106.65"/>
    <d v="1899-12-30T15:00:00"/>
    <n v="0.65000000000000568"/>
    <n v="9.9999999999994316E-2"/>
    <n v="2971"/>
    <n v="297.09999999998308"/>
    <n v="146"/>
    <n v="151.09999999998308"/>
    <s v="Yes"/>
    <n v="6.0889929742389296E-3"/>
    <n v="200151.09999999998"/>
  </r>
  <r>
    <x v="35"/>
    <x v="747"/>
    <x v="9"/>
    <x v="0"/>
    <n v="447.2"/>
    <n v="451.95"/>
    <n v="447.5"/>
    <d v="1899-12-30T15:00:00"/>
    <n v="4.75"/>
    <n v="-0.30000000000001137"/>
    <n v="419"/>
    <n v="-125.70000000000476"/>
    <n v="87"/>
    <n v="-212.70000000000476"/>
    <s v="No"/>
    <n v="1.0621645796064399E-2"/>
    <n v="199787.3"/>
  </r>
  <r>
    <x v="14"/>
    <x v="747"/>
    <x v="8"/>
    <x v="1"/>
    <n v="1274.8"/>
    <n v="1269.45"/>
    <n v="1269.45"/>
    <d v="1899-12-30T12:00:00"/>
    <n v="5.3499999999999091"/>
    <n v="-5.3499999999999091"/>
    <n v="372"/>
    <n v="-1990.1999999999662"/>
    <n v="218"/>
    <n v="-2208.1999999999662"/>
    <s v="No"/>
    <n v="4.1967367430184397E-3"/>
    <n v="197791.80000000005"/>
  </r>
  <r>
    <x v="14"/>
    <x v="747"/>
    <x v="3"/>
    <x v="0"/>
    <n v="1269.45"/>
    <n v="1274.8"/>
    <n v="1274.8"/>
    <d v="1899-12-30T11:30:00"/>
    <n v="5.3499999999999091"/>
    <n v="-5.3499999999999091"/>
    <n v="372"/>
    <n v="-1990.1999999999662"/>
    <n v="218"/>
    <n v="-2208.1999999999662"/>
    <s v="No"/>
    <n v="4.2144235692622104E-3"/>
    <n v="197791.80000000005"/>
  </r>
  <r>
    <x v="16"/>
    <x v="748"/>
    <x v="0"/>
    <x v="0"/>
    <n v="369.2"/>
    <n v="370.9"/>
    <n v="369.2"/>
    <d v="1899-12-30T15:00:00"/>
    <n v="1.6999999999999886"/>
    <n v="0"/>
    <n v="1160"/>
    <n v="0"/>
    <n v="198"/>
    <n v="-198"/>
    <s v="No"/>
    <n v="4.6045503791982403E-3"/>
    <n v="199802"/>
  </r>
  <r>
    <x v="18"/>
    <x v="748"/>
    <x v="6"/>
    <x v="2"/>
    <n v="3224.95"/>
    <n v="3210"/>
    <n v="3210"/>
    <d v="1899-12-30T10:30:00"/>
    <n v="14.949999999999818"/>
    <n v="-14.949999999999818"/>
    <n v="133"/>
    <n v="-1988.3499999999758"/>
    <n v="197"/>
    <n v="-2185.3499999999758"/>
    <s v="No"/>
    <n v="4.63573078652377E-3"/>
    <n v="197814.65000000002"/>
  </r>
  <r>
    <x v="18"/>
    <x v="748"/>
    <x v="6"/>
    <x v="3"/>
    <n v="3210"/>
    <n v="3224.95"/>
    <n v="3224.95"/>
    <d v="1899-12-30T10:30:00"/>
    <n v="14.949999999999818"/>
    <n v="-14.949999999999818"/>
    <n v="133"/>
    <n v="-1988.3499999999758"/>
    <n v="197"/>
    <n v="-2185.3499999999758"/>
    <s v="No"/>
    <n v="4.6573208722740901E-3"/>
    <n v="197814.65000000002"/>
  </r>
  <r>
    <x v="4"/>
    <x v="748"/>
    <x v="7"/>
    <x v="1"/>
    <n v="545.29999999999995"/>
    <n v="542.75"/>
    <n v="542.75"/>
    <d v="1899-12-30T11:45:00"/>
    <n v="2.5499999999999545"/>
    <n v="-2.5499999999999545"/>
    <n v="777"/>
    <n v="-1981.3499999999647"/>
    <n v="195"/>
    <n v="-2176.3499999999649"/>
    <s v="No"/>
    <n v="4.6763249587382302E-3"/>
    <n v="197823.65000000002"/>
  </r>
  <r>
    <x v="4"/>
    <x v="748"/>
    <x v="9"/>
    <x v="0"/>
    <n v="542.75"/>
    <n v="545.29999999999995"/>
    <n v="545.29999999999995"/>
    <d v="1899-12-30T11:15:00"/>
    <n v="2.5499999999999545"/>
    <n v="-2.5499999999999545"/>
    <n v="777"/>
    <n v="-1981.3499999999647"/>
    <n v="195"/>
    <n v="-2176.3499999999649"/>
    <s v="No"/>
    <n v="4.6982957162596999E-3"/>
    <n v="197823.65000000002"/>
  </r>
  <r>
    <x v="10"/>
    <x v="748"/>
    <x v="6"/>
    <x v="1"/>
    <n v="4438.1499999999996"/>
    <n v="4420"/>
    <n v="4449.8999999999996"/>
    <d v="1899-12-30T15:00:00"/>
    <n v="18.149999999999636"/>
    <n v="11.75"/>
    <n v="110"/>
    <n v="1292.5"/>
    <n v="225"/>
    <n v="1067.5"/>
    <s v="Yes"/>
    <n v="4.0895418135934204E-3"/>
    <n v="201067.5"/>
  </r>
  <r>
    <x v="10"/>
    <x v="748"/>
    <x v="0"/>
    <x v="0"/>
    <n v="4420"/>
    <n v="4438.1499999999996"/>
    <n v="4438.1499999999996"/>
    <d v="1899-12-30T10:30:00"/>
    <n v="18.149999999999636"/>
    <n v="-18.149999999999636"/>
    <n v="110"/>
    <n v="-1996.49999999996"/>
    <n v="225"/>
    <n v="-2221.49999999996"/>
    <s v="No"/>
    <n v="4.10633484162888E-3"/>
    <n v="197778.50000000003"/>
  </r>
  <r>
    <x v="21"/>
    <x v="749"/>
    <x v="9"/>
    <x v="0"/>
    <n v="1240.3"/>
    <n v="1245.8"/>
    <n v="1219.5"/>
    <d v="1899-12-30T15:00:00"/>
    <n v="5.5"/>
    <n v="20.799999999999955"/>
    <n v="362"/>
    <n v="7529.599999999984"/>
    <n v="205"/>
    <n v="7324.599999999984"/>
    <s v="Yes"/>
    <n v="4.4344110295896199E-3"/>
    <n v="207324.59999999998"/>
  </r>
  <r>
    <x v="31"/>
    <x v="749"/>
    <x v="0"/>
    <x v="0"/>
    <n v="211.1"/>
    <n v="212.35"/>
    <n v="207.75"/>
    <d v="1899-12-30T15:00:00"/>
    <n v="1.25"/>
    <n v="3.3499999999999943"/>
    <n v="1571"/>
    <n v="5262.8499999999913"/>
    <n v="152"/>
    <n v="5110.8499999999913"/>
    <s v="Yes"/>
    <n v="5.9213642823306503E-3"/>
    <n v="205110.84999999998"/>
  </r>
  <r>
    <x v="36"/>
    <x v="749"/>
    <x v="0"/>
    <x v="0"/>
    <n v="1688.4"/>
    <n v="1693.5"/>
    <n v="1680"/>
    <d v="1899-12-30T15:00:00"/>
    <n v="5.0999999999999091"/>
    <n v="8.4000000000000909"/>
    <n v="390"/>
    <n v="3276.0000000000355"/>
    <n v="303"/>
    <n v="2973.0000000000355"/>
    <s v="Yes"/>
    <n v="3.0206112295664E-3"/>
    <n v="202973.00000000003"/>
  </r>
  <r>
    <x v="13"/>
    <x v="749"/>
    <x v="0"/>
    <x v="0"/>
    <n v="1471.5"/>
    <n v="1474.9"/>
    <n v="1474.9"/>
    <d v="1899-12-30T11:30:00"/>
    <n v="3.4000000000000909"/>
    <n v="-3.4000000000000909"/>
    <n v="584"/>
    <n v="-1985.6000000000531"/>
    <n v="396"/>
    <n v="-2381.6000000000531"/>
    <s v="No"/>
    <n v="2.3105674481821901E-3"/>
    <n v="197618.39999999994"/>
  </r>
  <r>
    <x v="13"/>
    <x v="749"/>
    <x v="8"/>
    <x v="1"/>
    <n v="1474.9"/>
    <n v="1471.5"/>
    <n v="1471.5"/>
    <d v="1899-12-30T11:30:00"/>
    <n v="3.4000000000000909"/>
    <n v="-3.4000000000000909"/>
    <n v="584"/>
    <n v="-1985.6000000000531"/>
    <n v="396"/>
    <n v="-2381.6000000000531"/>
    <s v="No"/>
    <n v="2.3052410332904498E-3"/>
    <n v="197618.39999999994"/>
  </r>
  <r>
    <x v="10"/>
    <x v="749"/>
    <x v="5"/>
    <x v="3"/>
    <n v="4490.3999999999996"/>
    <n v="4510"/>
    <n v="4510"/>
    <d v="1899-12-30T11:00:00"/>
    <n v="19.600000000000364"/>
    <n v="-19.600000000000364"/>
    <n v="101"/>
    <n v="-1979.6000000000367"/>
    <n v="210"/>
    <n v="-2189.6000000000367"/>
    <s v="No"/>
    <n v="4.3648672724034302E-3"/>
    <n v="197810.39999999997"/>
  </r>
  <r>
    <x v="10"/>
    <x v="749"/>
    <x v="5"/>
    <x v="2"/>
    <n v="4510"/>
    <n v="4490.3999999999996"/>
    <n v="4490.3999999999996"/>
    <d v="1899-12-30T11:00:00"/>
    <n v="19.600000000000364"/>
    <n v="-19.600000000000364"/>
    <n v="101"/>
    <n v="-1979.6000000000367"/>
    <n v="210"/>
    <n v="-2189.6000000000367"/>
    <s v="No"/>
    <n v="4.3458980044346696E-3"/>
    <n v="197810.39999999997"/>
  </r>
  <r>
    <x v="16"/>
    <x v="750"/>
    <x v="0"/>
    <x v="0"/>
    <n v="361.3"/>
    <n v="363.45"/>
    <n v="362.75"/>
    <d v="1899-12-30T15:00:00"/>
    <n v="2.1499999999999773"/>
    <n v="-1.4499999999999886"/>
    <n v="920"/>
    <n v="-1333.9999999999895"/>
    <n v="154"/>
    <n v="-1487.9999999999895"/>
    <s v="No"/>
    <n v="5.9507334624964801E-3"/>
    <n v="198512"/>
  </r>
  <r>
    <x v="29"/>
    <x v="750"/>
    <x v="3"/>
    <x v="2"/>
    <n v="566.4"/>
    <n v="560.54999999999995"/>
    <n v="560.54999999999995"/>
    <d v="1899-12-30T10:45:00"/>
    <n v="5.8500000000000227"/>
    <n v="-5.8500000000000227"/>
    <n v="340"/>
    <n v="-1989.0000000000077"/>
    <n v="89"/>
    <n v="-2078.0000000000077"/>
    <s v="No"/>
    <n v="1.0328389830508501E-2"/>
    <n v="197922"/>
  </r>
  <r>
    <x v="29"/>
    <x v="750"/>
    <x v="3"/>
    <x v="3"/>
    <n v="560.54999999999995"/>
    <n v="566.4"/>
    <n v="566.4"/>
    <d v="1899-12-30T10:45:00"/>
    <n v="5.8500000000000227"/>
    <n v="-5.8500000000000227"/>
    <n v="340"/>
    <n v="-1989.0000000000077"/>
    <n v="89"/>
    <n v="-2078.0000000000077"/>
    <s v="No"/>
    <n v="1.04361787530105E-2"/>
    <n v="197922"/>
  </r>
  <r>
    <x v="19"/>
    <x v="750"/>
    <x v="16"/>
    <x v="0"/>
    <n v="2365.5"/>
    <n v="2384.25"/>
    <n v="2349.5"/>
    <d v="1899-12-30T15:00:00"/>
    <n v="18.75"/>
    <n v="16"/>
    <n v="106"/>
    <n v="1696"/>
    <n v="115"/>
    <n v="1581"/>
    <s v="Yes"/>
    <n v="7.9264426125554809E-3"/>
    <n v="201581"/>
  </r>
  <r>
    <x v="3"/>
    <x v="751"/>
    <x v="5"/>
    <x v="0"/>
    <n v="730.25"/>
    <n v="733.55"/>
    <n v="733.55"/>
    <d v="1899-12-30T15:00:00"/>
    <n v="3.2999999999999545"/>
    <n v="-3.2999999999999545"/>
    <n v="601"/>
    <n v="-1983.2999999999727"/>
    <n v="203"/>
    <n v="-2186.2999999999729"/>
    <s v="No"/>
    <n v="4.5190003423484504E-3"/>
    <n v="197813.70000000004"/>
  </r>
  <r>
    <x v="16"/>
    <x v="752"/>
    <x v="9"/>
    <x v="0"/>
    <n v="368"/>
    <n v="370.15"/>
    <n v="370.15"/>
    <d v="1899-12-30T11:15:00"/>
    <n v="2.1499999999999773"/>
    <n v="-2.1499999999999773"/>
    <n v="920"/>
    <n v="-1977.9999999999791"/>
    <n v="157"/>
    <n v="-2134.9999999999791"/>
    <s v="No"/>
    <n v="5.8423913043477603E-3"/>
    <n v="197865.00000000003"/>
  </r>
  <r>
    <x v="16"/>
    <x v="752"/>
    <x v="7"/>
    <x v="1"/>
    <n v="370.15"/>
    <n v="368"/>
    <n v="371"/>
    <d v="1899-12-30T15:00:00"/>
    <n v="2.1499999999999773"/>
    <n v="0.85000000000002274"/>
    <n v="920"/>
    <n v="782.00000000002092"/>
    <n v="157"/>
    <n v="625.00000000002092"/>
    <s v="Yes"/>
    <n v="5.8084560313385802E-3"/>
    <n v="200625.00000000003"/>
  </r>
  <r>
    <x v="26"/>
    <x v="752"/>
    <x v="14"/>
    <x v="1"/>
    <n v="176.6"/>
    <n v="175.1"/>
    <n v="177.8"/>
    <d v="1899-12-30T15:00:00"/>
    <n v="1.5"/>
    <n v="1.2000000000000171"/>
    <n v="1313"/>
    <n v="1575.6000000000224"/>
    <n v="108"/>
    <n v="1467.6000000000224"/>
    <s v="Yes"/>
    <n v="8.4937712344280904E-3"/>
    <n v="201467.60000000003"/>
  </r>
  <r>
    <x v="26"/>
    <x v="752"/>
    <x v="0"/>
    <x v="0"/>
    <n v="175.1"/>
    <n v="176.6"/>
    <n v="176.6"/>
    <d v="1899-12-30T12:00:00"/>
    <n v="1.5"/>
    <n v="-1.5"/>
    <n v="1313"/>
    <n v="-1969.5"/>
    <n v="107"/>
    <n v="-2076.5"/>
    <s v="No"/>
    <n v="8.5665334094802998E-3"/>
    <n v="197923.5"/>
  </r>
  <r>
    <x v="1"/>
    <x v="752"/>
    <x v="0"/>
    <x v="2"/>
    <n v="2272.1"/>
    <n v="2257.75"/>
    <n v="2290.35"/>
    <d v="1899-12-30T15:00:00"/>
    <n v="14.349999999999909"/>
    <n v="18.25"/>
    <n v="139"/>
    <n v="2536.75"/>
    <n v="146"/>
    <n v="2390.75"/>
    <s v="Yes"/>
    <n v="6.3157431451080102E-3"/>
    <n v="202390.75"/>
  </r>
  <r>
    <x v="5"/>
    <x v="752"/>
    <x v="6"/>
    <x v="0"/>
    <n v="798.1"/>
    <n v="802.25"/>
    <n v="800"/>
    <d v="1899-12-30T15:00:00"/>
    <n v="4.1499999999999773"/>
    <n v="-1.8999999999999773"/>
    <n v="479"/>
    <n v="-910.09999999998911"/>
    <n v="177"/>
    <n v="-1087.099999999989"/>
    <s v="No"/>
    <n v="5.1998496429018597E-3"/>
    <n v="198912.90000000002"/>
  </r>
  <r>
    <x v="28"/>
    <x v="752"/>
    <x v="0"/>
    <x v="0"/>
    <n v="286.5"/>
    <n v="289"/>
    <n v="280.95"/>
    <d v="1899-12-30T15:00:00"/>
    <n v="2.5"/>
    <n v="5.5500000000000114"/>
    <n v="792"/>
    <n v="4395.6000000000095"/>
    <n v="104"/>
    <n v="4291.6000000000095"/>
    <s v="Yes"/>
    <n v="8.7260034904013996E-3"/>
    <n v="204291.6"/>
  </r>
  <r>
    <x v="10"/>
    <x v="752"/>
    <x v="0"/>
    <x v="0"/>
    <n v="4480.8500000000004"/>
    <n v="4503.55"/>
    <n v="4475"/>
    <d v="1899-12-30T15:00:00"/>
    <n v="22.699999999999818"/>
    <n v="5.8500000000003638"/>
    <n v="88"/>
    <n v="514.80000000003201"/>
    <n v="182"/>
    <n v="332.80000000003201"/>
    <s v="Yes"/>
    <n v="5.0660031020899601E-3"/>
    <n v="200332.80000000005"/>
  </r>
  <r>
    <x v="25"/>
    <x v="753"/>
    <x v="7"/>
    <x v="1"/>
    <n v="608.95000000000005"/>
    <n v="605.6"/>
    <n v="608.20000000000005"/>
    <d v="1899-12-30T15:00:00"/>
    <n v="3.3500000000000227"/>
    <n v="-0.75"/>
    <n v="592"/>
    <n v="-444"/>
    <n v="166"/>
    <n v="-610"/>
    <s v="No"/>
    <n v="5.5012726824862799E-3"/>
    <n v="199390"/>
  </r>
  <r>
    <x v="25"/>
    <x v="753"/>
    <x v="3"/>
    <x v="0"/>
    <n v="605.6"/>
    <n v="608.95000000000005"/>
    <n v="608.95000000000005"/>
    <d v="1899-12-30T11:15:00"/>
    <n v="3.3500000000000227"/>
    <n v="-3.3500000000000227"/>
    <n v="592"/>
    <n v="-1983.2000000000135"/>
    <n v="166"/>
    <n v="-2149.2000000000135"/>
    <s v="No"/>
    <n v="5.5317040951123201E-3"/>
    <n v="197850.8"/>
  </r>
  <r>
    <x v="34"/>
    <x v="753"/>
    <x v="0"/>
    <x v="0"/>
    <n v="185.75"/>
    <n v="186.7"/>
    <n v="186.7"/>
    <d v="1899-12-30T10:15:00"/>
    <n v="0.94999999999998863"/>
    <n v="-0.94999999999998863"/>
    <n v="2055"/>
    <n v="-1952.2499999999766"/>
    <n v="177"/>
    <n v="-2129.2499999999764"/>
    <s v="No"/>
    <n v="5.1144010767159602E-3"/>
    <n v="197870.75000000003"/>
  </r>
  <r>
    <x v="34"/>
    <x v="753"/>
    <x v="9"/>
    <x v="1"/>
    <n v="186.7"/>
    <n v="185.75"/>
    <n v="185.75"/>
    <d v="1899-12-30T10:15:00"/>
    <n v="0.94999999999998863"/>
    <n v="-0.94999999999998863"/>
    <n v="2055"/>
    <n v="-1952.2499999999766"/>
    <n v="177"/>
    <n v="-2129.2499999999764"/>
    <s v="No"/>
    <n v="5.0883770755221699E-3"/>
    <n v="197870.75000000003"/>
  </r>
  <r>
    <x v="2"/>
    <x v="753"/>
    <x v="13"/>
    <x v="3"/>
    <n v="1178"/>
    <n v="1190"/>
    <n v="1190"/>
    <d v="1899-12-30T12:30:00"/>
    <n v="12"/>
    <n v="-12"/>
    <n v="166"/>
    <n v="-1992"/>
    <n v="91"/>
    <n v="-2083"/>
    <s v="No"/>
    <n v="1.01867572156197E-2"/>
    <n v="197917"/>
  </r>
  <r>
    <x v="2"/>
    <x v="753"/>
    <x v="13"/>
    <x v="2"/>
    <n v="1190"/>
    <n v="1178"/>
    <n v="1178"/>
    <d v="1899-12-30T12:30:00"/>
    <n v="12"/>
    <n v="-12"/>
    <n v="166"/>
    <n v="-1992"/>
    <n v="91"/>
    <n v="-2083"/>
    <s v="No"/>
    <n v="1.00840336134454E-2"/>
    <n v="197917"/>
  </r>
  <r>
    <x v="31"/>
    <x v="753"/>
    <x v="9"/>
    <x v="1"/>
    <n v="206.6"/>
    <n v="206.15"/>
    <n v="206.15"/>
    <d v="1899-12-30T10:15:00"/>
    <n v="0.44999999999998863"/>
    <n v="-0.44999999999998863"/>
    <n v="4228"/>
    <n v="-1902.5999999999519"/>
    <n v="402"/>
    <n v="-2304.5999999999522"/>
    <s v="No"/>
    <n v="2.17812197483054E-3"/>
    <n v="197695.40000000005"/>
  </r>
  <r>
    <x v="31"/>
    <x v="753"/>
    <x v="0"/>
    <x v="0"/>
    <n v="206.15"/>
    <n v="206.6"/>
    <n v="206.6"/>
    <d v="1899-12-30T10:15:00"/>
    <n v="0.44999999999998863"/>
    <n v="-0.44999999999998863"/>
    <n v="4228"/>
    <n v="-1902.5999999999519"/>
    <n v="402"/>
    <n v="-2304.5999999999522"/>
    <s v="No"/>
    <n v="2.1828765462041599E-3"/>
    <n v="197695.40000000005"/>
  </r>
  <r>
    <x v="16"/>
    <x v="754"/>
    <x v="14"/>
    <x v="2"/>
    <n v="368.7"/>
    <n v="366.55"/>
    <n v="366.55"/>
    <d v="1899-12-30T12:00:00"/>
    <n v="2.1499999999999773"/>
    <n v="-2.1499999999999773"/>
    <n v="920"/>
    <n v="-1977.9999999999791"/>
    <n v="156"/>
    <n v="-2133.9999999999791"/>
    <s v="No"/>
    <n v="5.8312991592079696E-3"/>
    <n v="197866.00000000003"/>
  </r>
  <r>
    <x v="16"/>
    <x v="754"/>
    <x v="14"/>
    <x v="3"/>
    <n v="366.55"/>
    <n v="368.7"/>
    <n v="368.7"/>
    <d v="1899-12-30T12:15:00"/>
    <n v="2.1499999999999773"/>
    <n v="-2.1499999999999773"/>
    <n v="920"/>
    <n v="-1977.9999999999791"/>
    <n v="156"/>
    <n v="-2133.9999999999791"/>
    <s v="No"/>
    <n v="5.8655026599371898E-3"/>
    <n v="197866.00000000003"/>
  </r>
  <r>
    <x v="9"/>
    <x v="754"/>
    <x v="11"/>
    <x v="0"/>
    <n v="18340"/>
    <n v="18450"/>
    <n v="17993.75"/>
    <d v="1899-12-30T15:00:00"/>
    <n v="110"/>
    <n v="346.25"/>
    <n v="18"/>
    <n v="6232.5"/>
    <n v="151"/>
    <n v="6081.5"/>
    <s v="Yes"/>
    <n v="5.9978189749182098E-3"/>
    <n v="206081.5"/>
  </r>
  <r>
    <x v="31"/>
    <x v="754"/>
    <x v="0"/>
    <x v="0"/>
    <n v="201.85"/>
    <n v="203.25"/>
    <n v="203.25"/>
    <d v="1899-12-30T10:15:00"/>
    <n v="1.4000000000000057"/>
    <n v="-1.4000000000000057"/>
    <n v="1405"/>
    <n v="-1967.000000000008"/>
    <n v="131"/>
    <n v="-2098.0000000000082"/>
    <s v="No"/>
    <n v="6.9358434481050597E-3"/>
    <n v="197902"/>
  </r>
  <r>
    <x v="31"/>
    <x v="754"/>
    <x v="9"/>
    <x v="1"/>
    <n v="203.25"/>
    <n v="201.85"/>
    <n v="202.9"/>
    <d v="1899-12-30T15:00:00"/>
    <n v="1.4000000000000057"/>
    <n v="-0.34999999999999432"/>
    <n v="1405"/>
    <n v="-491.74999999999204"/>
    <n v="132"/>
    <n v="-623.74999999999204"/>
    <s v="No"/>
    <n v="6.8880688806888402E-3"/>
    <n v="199376.25"/>
  </r>
  <r>
    <x v="26"/>
    <x v="755"/>
    <x v="7"/>
    <x v="2"/>
    <n v="178.4"/>
    <n v="177.05"/>
    <n v="177.05"/>
    <d v="1899-12-30T11:15:00"/>
    <n v="1.3499999999999943"/>
    <n v="-1.3499999999999943"/>
    <n v="1456"/>
    <n v="-1965.5999999999917"/>
    <n v="120"/>
    <n v="-2085.5999999999917"/>
    <s v="No"/>
    <n v="7.5672645739910003E-3"/>
    <n v="197914.4"/>
  </r>
  <r>
    <x v="26"/>
    <x v="755"/>
    <x v="7"/>
    <x v="3"/>
    <n v="177.05"/>
    <n v="178.4"/>
    <n v="178.4"/>
    <d v="1899-12-30T11:15:00"/>
    <n v="1.3499999999999943"/>
    <n v="-1.3499999999999943"/>
    <n v="1456"/>
    <n v="-1965.5999999999917"/>
    <n v="120"/>
    <n v="-2085.5999999999917"/>
    <s v="No"/>
    <n v="7.6249646992374697E-3"/>
    <n v="197914.4"/>
  </r>
  <r>
    <x v="19"/>
    <x v="755"/>
    <x v="17"/>
    <x v="3"/>
    <n v="2301.1"/>
    <n v="2314.4"/>
    <n v="2304.75"/>
    <d v="1899-12-30T15:00:00"/>
    <n v="13.300000000000182"/>
    <n v="-3.6500000000000909"/>
    <n v="150"/>
    <n v="-547.50000000001364"/>
    <n v="159"/>
    <n v="-706.50000000001364"/>
    <s v="No"/>
    <n v="5.7798444222329198E-3"/>
    <n v="199293.5"/>
  </r>
  <r>
    <x v="19"/>
    <x v="755"/>
    <x v="17"/>
    <x v="2"/>
    <n v="2314.4"/>
    <n v="2301.1"/>
    <n v="2301.1"/>
    <d v="1899-12-30T13:45:00"/>
    <n v="13.300000000000182"/>
    <n v="-13.300000000000182"/>
    <n v="150"/>
    <n v="-1995.0000000000273"/>
    <n v="160"/>
    <n v="-2155.0000000000273"/>
    <s v="No"/>
    <n v="5.7466297960595304E-3"/>
    <n v="197844.99999999997"/>
  </r>
  <r>
    <x v="31"/>
    <x v="755"/>
    <x v="7"/>
    <x v="0"/>
    <n v="203"/>
    <n v="204.35"/>
    <n v="202"/>
    <d v="1899-12-30T15:00:00"/>
    <n v="1.3499999999999943"/>
    <n v="1"/>
    <n v="1456"/>
    <n v="1456"/>
    <n v="136"/>
    <n v="1320"/>
    <s v="Yes"/>
    <n v="6.6502463054186898E-3"/>
    <n v="201320"/>
  </r>
  <r>
    <x v="13"/>
    <x v="755"/>
    <x v="6"/>
    <x v="0"/>
    <n v="1437"/>
    <n v="1444.1"/>
    <n v="1415.55"/>
    <d v="1899-12-30T15:00:00"/>
    <n v="7.0999999999999091"/>
    <n v="21.450000000000045"/>
    <n v="280"/>
    <n v="6006.0000000000127"/>
    <n v="184"/>
    <n v="5822.0000000000127"/>
    <s v="Yes"/>
    <n v="4.9408489909533101E-3"/>
    <n v="205822"/>
  </r>
  <r>
    <x v="38"/>
    <x v="756"/>
    <x v="0"/>
    <x v="0"/>
    <n v="454.25"/>
    <n v="457.7"/>
    <n v="450.05"/>
    <d v="1899-12-30T15:00:00"/>
    <n v="3.4499999999999886"/>
    <n v="4.1999999999999886"/>
    <n v="575"/>
    <n v="2414.9999999999936"/>
    <n v="120"/>
    <n v="2294.9999999999936"/>
    <s v="Yes"/>
    <n v="7.5949367088607297E-3"/>
    <n v="202295"/>
  </r>
  <r>
    <x v="8"/>
    <x v="756"/>
    <x v="0"/>
    <x v="2"/>
    <n v="421.75"/>
    <n v="416.5"/>
    <n v="421"/>
    <d v="1899-12-30T15:00:00"/>
    <n v="5.25"/>
    <n v="-0.75"/>
    <n v="379"/>
    <n v="-284.25"/>
    <n v="74"/>
    <n v="-358.25"/>
    <s v="No"/>
    <n v="1.2448132780083001E-2"/>
    <n v="199641.75"/>
  </r>
  <r>
    <x v="31"/>
    <x v="756"/>
    <x v="14"/>
    <x v="0"/>
    <n v="199.3"/>
    <n v="201"/>
    <n v="198.6"/>
    <d v="1899-12-30T15:00:00"/>
    <n v="1.6999999999999886"/>
    <n v="0.70000000000001705"/>
    <n v="1160"/>
    <n v="812.00000000001978"/>
    <n v="107"/>
    <n v="705.00000000001978"/>
    <s v="Yes"/>
    <n v="8.5298544907174596E-3"/>
    <n v="200705.00000000003"/>
  </r>
  <r>
    <x v="23"/>
    <x v="757"/>
    <x v="0"/>
    <x v="0"/>
    <n v="688.15"/>
    <n v="692.8"/>
    <n v="692.8"/>
    <d v="1899-12-30T10:30:00"/>
    <n v="4.6499999999999773"/>
    <n v="-4.6499999999999773"/>
    <n v="427"/>
    <n v="-1985.5499999999902"/>
    <n v="136"/>
    <n v="-2121.5499999999902"/>
    <s v="No"/>
    <n v="6.75724769309014E-3"/>
    <n v="197878.45"/>
  </r>
  <r>
    <x v="23"/>
    <x v="757"/>
    <x v="6"/>
    <x v="1"/>
    <n v="692.8"/>
    <n v="688.15"/>
    <n v="715.5"/>
    <d v="1899-12-30T15:00:00"/>
    <n v="4.6499999999999773"/>
    <n v="22.700000000000045"/>
    <n v="427"/>
    <n v="9692.9000000000196"/>
    <n v="139"/>
    <n v="9553.9000000000196"/>
    <s v="Yes"/>
    <n v="6.7118937644341497E-3"/>
    <n v="209553.90000000002"/>
  </r>
  <r>
    <x v="25"/>
    <x v="757"/>
    <x v="0"/>
    <x v="0"/>
    <n v="569.29999999999995"/>
    <n v="574.79999999999995"/>
    <n v="574.79999999999995"/>
    <d v="1899-12-30T12:00:00"/>
    <n v="5.5"/>
    <n v="-5.5"/>
    <n v="362"/>
    <n v="-1991"/>
    <n v="96"/>
    <n v="-2087"/>
    <s v="No"/>
    <n v="9.6609871772351998E-3"/>
    <n v="197913"/>
  </r>
  <r>
    <x v="25"/>
    <x v="757"/>
    <x v="14"/>
    <x v="1"/>
    <n v="574.79999999999995"/>
    <n v="569.29999999999995"/>
    <n v="573.25"/>
    <d v="1899-12-30T15:00:00"/>
    <n v="5.5"/>
    <n v="-1.5499999999999545"/>
    <n v="362"/>
    <n v="-561.09999999998354"/>
    <n v="96"/>
    <n v="-657.09999999998354"/>
    <s v="No"/>
    <n v="9.5685455810716798E-3"/>
    <n v="199342.90000000002"/>
  </r>
  <r>
    <x v="12"/>
    <x v="757"/>
    <x v="0"/>
    <x v="0"/>
    <n v="108.7"/>
    <n v="109.5"/>
    <n v="109.25"/>
    <d v="1899-12-30T15:00:00"/>
    <n v="0.79999999999999716"/>
    <n v="-0.54999999999999716"/>
    <n v="2430"/>
    <n v="-1336.4999999999932"/>
    <n v="122"/>
    <n v="-1458.4999999999932"/>
    <s v="No"/>
    <n v="7.3597056117755003E-3"/>
    <n v="198541.5"/>
  </r>
  <r>
    <x v="33"/>
    <x v="757"/>
    <x v="0"/>
    <x v="0"/>
    <n v="94.6"/>
    <n v="95.05"/>
    <n v="95.05"/>
    <d v="1899-12-30T10:15:00"/>
    <n v="0.45000000000000284"/>
    <n v="-0.45000000000000284"/>
    <n v="4228"/>
    <n v="-1902.600000000012"/>
    <n v="185"/>
    <n v="-2087.6000000000122"/>
    <s v="No"/>
    <n v="4.7568710359408304E-3"/>
    <n v="197912.4"/>
  </r>
  <r>
    <x v="33"/>
    <x v="757"/>
    <x v="9"/>
    <x v="1"/>
    <n v="95.05"/>
    <n v="94.6"/>
    <n v="94.6"/>
    <d v="1899-12-30T10:15:00"/>
    <n v="0.45000000000000284"/>
    <n v="-0.45000000000000284"/>
    <n v="4228"/>
    <n v="-1902.600000000012"/>
    <n v="185"/>
    <n v="-2087.6000000000122"/>
    <s v="No"/>
    <n v="4.7343503419253301E-3"/>
    <n v="197912.4"/>
  </r>
  <r>
    <x v="32"/>
    <x v="757"/>
    <x v="3"/>
    <x v="2"/>
    <n v="376.4"/>
    <n v="373.15"/>
    <n v="389.6"/>
    <d v="1899-12-30T15:00:00"/>
    <n v="3.25"/>
    <n v="13.200000000000045"/>
    <n v="611"/>
    <n v="8065.200000000028"/>
    <n v="108"/>
    <n v="7957.200000000028"/>
    <s v="Yes"/>
    <n v="8.6344314558979805E-3"/>
    <n v="207957.20000000004"/>
  </r>
  <r>
    <x v="37"/>
    <x v="758"/>
    <x v="1"/>
    <x v="0"/>
    <n v="307.10000000000002"/>
    <n v="312.10000000000002"/>
    <n v="302.7"/>
    <d v="1899-12-30T15:00:00"/>
    <n v="5"/>
    <n v="4.4000000000000341"/>
    <n v="398"/>
    <n v="1751.2000000000135"/>
    <n v="56"/>
    <n v="1695.2000000000135"/>
    <s v="Yes"/>
    <n v="1.6281341582546401E-2"/>
    <n v="201695.2"/>
  </r>
  <r>
    <x v="24"/>
    <x v="758"/>
    <x v="6"/>
    <x v="0"/>
    <n v="2040"/>
    <n v="2065.65"/>
    <n v="1994.2"/>
    <d v="1899-12-30T15:00:00"/>
    <n v="25.650000000000091"/>
    <n v="45.799999999999955"/>
    <n v="77"/>
    <n v="3526.5999999999967"/>
    <n v="72"/>
    <n v="3454.5999999999967"/>
    <s v="Yes"/>
    <n v="1.2573529411764799E-2"/>
    <n v="203454.6"/>
  </r>
  <r>
    <x v="38"/>
    <x v="759"/>
    <x v="10"/>
    <x v="2"/>
    <n v="420.35"/>
    <n v="416.45"/>
    <n v="425.6"/>
    <d v="1899-12-30T15:00:00"/>
    <n v="3.9000000000000341"/>
    <n v="5.25"/>
    <n v="509"/>
    <n v="2672.25"/>
    <n v="100"/>
    <n v="2572.25"/>
    <s v="Yes"/>
    <n v="9.2779826335197702E-3"/>
    <n v="202572.25"/>
  </r>
  <r>
    <x v="22"/>
    <x v="759"/>
    <x v="1"/>
    <x v="2"/>
    <n v="102.5"/>
    <n v="100.1"/>
    <n v="103.35"/>
    <d v="1899-12-30T15:00:00"/>
    <n v="2.4000000000000057"/>
    <n v="0.84999999999999432"/>
    <n v="825"/>
    <n v="701.24999999999534"/>
    <n v="40"/>
    <n v="661.24999999999534"/>
    <s v="Yes"/>
    <n v="2.3414634146341502E-2"/>
    <n v="200661.25"/>
  </r>
  <r>
    <x v="36"/>
    <x v="759"/>
    <x v="9"/>
    <x v="0"/>
    <n v="1596.6"/>
    <n v="1604.75"/>
    <n v="1604.75"/>
    <d v="1899-12-30T12:15:00"/>
    <n v="8.1500000000000909"/>
    <n v="-8.1500000000000909"/>
    <n v="244"/>
    <n v="-1988.6000000000222"/>
    <n v="180"/>
    <n v="-2168.6000000000222"/>
    <s v="No"/>
    <n v="5.1045972691971002E-3"/>
    <n v="197831.39999999997"/>
  </r>
  <r>
    <x v="36"/>
    <x v="759"/>
    <x v="10"/>
    <x v="1"/>
    <n v="1604.75"/>
    <n v="1596.6"/>
    <n v="1596.6"/>
    <d v="1899-12-30T13:00:00"/>
    <n v="8.1500000000000909"/>
    <n v="-8.1500000000000909"/>
    <n v="244"/>
    <n v="-1988.6000000000222"/>
    <n v="180"/>
    <n v="-2168.6000000000222"/>
    <s v="No"/>
    <n v="5.0786726904502796E-3"/>
    <n v="197831.39999999997"/>
  </r>
  <r>
    <x v="37"/>
    <x v="759"/>
    <x v="0"/>
    <x v="0"/>
    <n v="289.55"/>
    <n v="294"/>
    <n v="289.64999999999998"/>
    <d v="1899-12-30T15:00:00"/>
    <n v="4.4499999999999886"/>
    <n v="-9.9999999999965894E-2"/>
    <n v="447"/>
    <n v="-44.699999999984755"/>
    <n v="60"/>
    <n v="-104.69999999998475"/>
    <s v="No"/>
    <n v="1.5368675530996301E-2"/>
    <n v="199895.30000000002"/>
  </r>
  <r>
    <x v="7"/>
    <x v="759"/>
    <x v="10"/>
    <x v="1"/>
    <n v="523.45000000000005"/>
    <n v="518.25"/>
    <n v="518.25"/>
    <d v="1899-12-30T12:15:00"/>
    <n v="5.2000000000000455"/>
    <n v="-5.2000000000000455"/>
    <n v="382"/>
    <n v="-1986.4000000000174"/>
    <n v="92"/>
    <n v="-2078.4000000000174"/>
    <s v="No"/>
    <n v="9.9340911261821506E-3"/>
    <n v="197921.59999999998"/>
  </r>
  <r>
    <x v="7"/>
    <x v="759"/>
    <x v="6"/>
    <x v="0"/>
    <n v="518.25"/>
    <n v="523.45000000000005"/>
    <n v="523.45000000000005"/>
    <d v="1899-12-30T12:15:00"/>
    <n v="5.2000000000000455"/>
    <n v="-5.2000000000000455"/>
    <n v="382"/>
    <n v="-1986.4000000000174"/>
    <n v="92"/>
    <n v="-2078.4000000000174"/>
    <s v="No"/>
    <n v="1.0033767486734299E-2"/>
    <n v="197921.59999999998"/>
  </r>
  <r>
    <x v="20"/>
    <x v="760"/>
    <x v="6"/>
    <x v="2"/>
    <n v="1841.15"/>
    <n v="1829"/>
    <n v="1849.1"/>
    <d v="1899-12-30T15:00:00"/>
    <n v="12.150000000000091"/>
    <n v="7.9499999999998181"/>
    <n v="164"/>
    <n v="1303.7999999999702"/>
    <n v="140"/>
    <n v="1163.7999999999702"/>
    <s v="Yes"/>
    <n v="6.5991364093094503E-3"/>
    <n v="201163.79999999996"/>
  </r>
  <r>
    <x v="26"/>
    <x v="760"/>
    <x v="16"/>
    <x v="3"/>
    <n v="176.7"/>
    <n v="178.95"/>
    <n v="177.9"/>
    <d v="1899-12-30T15:00:00"/>
    <n v="2.25"/>
    <n v="-1.2000000000000171"/>
    <n v="879"/>
    <n v="-1054.800000000015"/>
    <n v="72"/>
    <n v="-1126.800000000015"/>
    <s v="No"/>
    <n v="1.2733446519524599E-2"/>
    <n v="198873.19999999998"/>
  </r>
  <r>
    <x v="26"/>
    <x v="760"/>
    <x v="16"/>
    <x v="2"/>
    <n v="178.95"/>
    <n v="176.7"/>
    <n v="176.7"/>
    <d v="1899-12-30T12:45:00"/>
    <n v="2.25"/>
    <n v="-2.25"/>
    <n v="879"/>
    <n v="-1977.75"/>
    <n v="72"/>
    <n v="-2049.75"/>
    <s v="No"/>
    <n v="1.25733445096396E-2"/>
    <n v="197950.25"/>
  </r>
  <r>
    <x v="18"/>
    <x v="760"/>
    <x v="0"/>
    <x v="2"/>
    <n v="3113.6"/>
    <n v="3058.65"/>
    <n v="3180.2"/>
    <d v="1899-12-30T15:00:00"/>
    <n v="54.949999999999818"/>
    <n v="66.599999999999909"/>
    <n v="36"/>
    <n v="2397.5999999999967"/>
    <n v="53"/>
    <n v="2344.5999999999967"/>
    <s v="Yes"/>
    <n v="1.7648381294963999E-2"/>
    <n v="202344.6"/>
  </r>
  <r>
    <x v="12"/>
    <x v="760"/>
    <x v="16"/>
    <x v="3"/>
    <n v="108.35"/>
    <n v="110.4"/>
    <n v="107.75"/>
    <d v="1899-12-30T15:00:00"/>
    <n v="2.0500000000000114"/>
    <n v="0.59999999999999432"/>
    <n v="964"/>
    <n v="578.39999999999452"/>
    <n v="48"/>
    <n v="530.39999999999452"/>
    <s v="Yes"/>
    <n v="1.8920166128288101E-2"/>
    <n v="200530.4"/>
  </r>
  <r>
    <x v="12"/>
    <x v="760"/>
    <x v="16"/>
    <x v="2"/>
    <n v="110.4"/>
    <n v="108.35"/>
    <n v="108.35"/>
    <d v="1899-12-30T12:45:00"/>
    <n v="2.0500000000000114"/>
    <n v="-2.0500000000000114"/>
    <n v="964"/>
    <n v="-1976.200000000011"/>
    <n v="49"/>
    <n v="-2025.200000000011"/>
    <s v="No"/>
    <n v="1.85688405797102E-2"/>
    <n v="197974.8"/>
  </r>
  <r>
    <x v="29"/>
    <x v="761"/>
    <x v="9"/>
    <x v="0"/>
    <n v="518.35"/>
    <n v="522.70000000000005"/>
    <n v="522.70000000000005"/>
    <d v="1899-12-30T10:45:00"/>
    <n v="4.3500000000000227"/>
    <n v="-4.3500000000000227"/>
    <n v="457"/>
    <n v="-1987.9500000000103"/>
    <n v="110"/>
    <n v="-2097.9500000000103"/>
    <s v="No"/>
    <n v="8.3920131185492904E-3"/>
    <n v="197902.05"/>
  </r>
  <r>
    <x v="29"/>
    <x v="761"/>
    <x v="3"/>
    <x v="1"/>
    <n v="522.70000000000005"/>
    <n v="518.35"/>
    <n v="526.5"/>
    <d v="1899-12-30T15:00:00"/>
    <n v="4.3500000000000227"/>
    <n v="3.7999999999999545"/>
    <n v="457"/>
    <n v="1736.5999999999792"/>
    <n v="111"/>
    <n v="1625.5999999999792"/>
    <s v="Yes"/>
    <n v="8.3221733307825198E-3"/>
    <n v="201625.59999999998"/>
  </r>
  <r>
    <x v="27"/>
    <x v="761"/>
    <x v="0"/>
    <x v="0"/>
    <n v="6343.3"/>
    <n v="6388.1"/>
    <n v="6388.1"/>
    <d v="1899-12-30T10:15:00"/>
    <n v="44.800000000000182"/>
    <n v="-44.800000000000182"/>
    <n v="44"/>
    <n v="-1971.200000000008"/>
    <n v="129"/>
    <n v="-2100.200000000008"/>
    <s v="No"/>
    <n v="7.0625699557013196E-3"/>
    <n v="197899.8"/>
  </r>
  <r>
    <x v="27"/>
    <x v="761"/>
    <x v="9"/>
    <x v="1"/>
    <n v="6388.1"/>
    <n v="6343.3"/>
    <n v="6354.05"/>
    <d v="1899-12-30T15:00:00"/>
    <n v="44.800000000000182"/>
    <n v="-34.050000000000182"/>
    <n v="44"/>
    <n v="-1498.200000000008"/>
    <n v="129"/>
    <n v="-1627.200000000008"/>
    <s v="No"/>
    <n v="7.0130398710101897E-3"/>
    <n v="198372.8"/>
  </r>
  <r>
    <x v="37"/>
    <x v="761"/>
    <x v="14"/>
    <x v="1"/>
    <n v="288.89999999999998"/>
    <n v="285.55"/>
    <n v="288.35000000000002"/>
    <d v="1899-12-30T15:00:00"/>
    <n v="3.3499999999999659"/>
    <n v="-0.54999999999995453"/>
    <n v="592"/>
    <n v="-325.59999999997308"/>
    <n v="79"/>
    <n v="-404.59999999997308"/>
    <s v="No"/>
    <n v="1.159570785739E-2"/>
    <n v="199595.40000000002"/>
  </r>
  <r>
    <x v="37"/>
    <x v="761"/>
    <x v="9"/>
    <x v="0"/>
    <n v="285.55"/>
    <n v="288.89999999999998"/>
    <n v="288.89999999999998"/>
    <d v="1899-12-30T12:00:00"/>
    <n v="3.3499999999999659"/>
    <n v="-3.3499999999999659"/>
    <n v="592"/>
    <n v="-1983.1999999999798"/>
    <n v="79"/>
    <n v="-2062.1999999999798"/>
    <s v="No"/>
    <n v="1.1731745753808301E-2"/>
    <n v="197937.80000000002"/>
  </r>
  <r>
    <x v="14"/>
    <x v="761"/>
    <x v="7"/>
    <x v="1"/>
    <n v="1257"/>
    <n v="1245.55"/>
    <n v="1258.8"/>
    <d v="1899-12-30T15:00:00"/>
    <n v="11.450000000000045"/>
    <n v="1.7999999999999545"/>
    <n v="174"/>
    <n v="313.19999999999209"/>
    <n v="101"/>
    <n v="212.19999999999209"/>
    <s v="Yes"/>
    <n v="9.1089896579157094E-3"/>
    <n v="200212.19999999998"/>
  </r>
  <r>
    <x v="14"/>
    <x v="761"/>
    <x v="9"/>
    <x v="0"/>
    <n v="1245.55"/>
    <n v="1257"/>
    <n v="1257"/>
    <d v="1899-12-30T11:15:00"/>
    <n v="11.450000000000045"/>
    <n v="-11.450000000000045"/>
    <n v="174"/>
    <n v="-1992.3000000000079"/>
    <n v="101"/>
    <n v="-2093.3000000000079"/>
    <s v="No"/>
    <n v="9.1927261049336E-3"/>
    <n v="197906.69999999998"/>
  </r>
  <r>
    <x v="7"/>
    <x v="761"/>
    <x v="17"/>
    <x v="3"/>
    <n v="521.35"/>
    <n v="524.5"/>
    <n v="515.75"/>
    <d v="1899-12-30T15:00:00"/>
    <n v="3.1499999999999773"/>
    <n v="5.6000000000000227"/>
    <n v="630"/>
    <n v="3528.0000000000146"/>
    <n v="151"/>
    <n v="3377.0000000000146"/>
    <s v="Yes"/>
    <n v="6.0420063297208703E-3"/>
    <n v="203377"/>
  </r>
  <r>
    <x v="7"/>
    <x v="761"/>
    <x v="17"/>
    <x v="2"/>
    <n v="524.5"/>
    <n v="521.35"/>
    <n v="521.35"/>
    <d v="1899-12-30T13:45:00"/>
    <n v="3.1499999999999773"/>
    <n v="-3.1499999999999773"/>
    <n v="630"/>
    <n v="-1984.4999999999857"/>
    <n v="152"/>
    <n v="-2136.4999999999854"/>
    <s v="No"/>
    <n v="6.0057197330790797E-3"/>
    <n v="197863.5"/>
  </r>
  <r>
    <x v="22"/>
    <x v="762"/>
    <x v="0"/>
    <x v="2"/>
    <n v="106.2"/>
    <n v="105.35"/>
    <n v="108.1"/>
    <d v="1899-12-30T15:00:00"/>
    <n v="0.85000000000000853"/>
    <n v="1.8999999999999915"/>
    <n v="2290"/>
    <n v="4350.9999999999809"/>
    <n v="113"/>
    <n v="4237.9999999999809"/>
    <s v="Yes"/>
    <n v="8.0037664783428296E-3"/>
    <n v="204237.99999999997"/>
  </r>
  <r>
    <x v="17"/>
    <x v="762"/>
    <x v="13"/>
    <x v="2"/>
    <n v="2014.95"/>
    <n v="1999.05"/>
    <n v="2037"/>
    <d v="1899-12-30T15:00:00"/>
    <n v="15.900000000000091"/>
    <n v="22.049999999999955"/>
    <n v="125"/>
    <n v="2756.2499999999945"/>
    <n v="117"/>
    <n v="2639.2499999999945"/>
    <s v="Yes"/>
    <n v="7.8910146653763599E-3"/>
    <n v="202639.25"/>
  </r>
  <r>
    <x v="34"/>
    <x v="762"/>
    <x v="2"/>
    <x v="2"/>
    <n v="149.85"/>
    <n v="147.35"/>
    <n v="149.9"/>
    <d v="1899-12-30T15:00:00"/>
    <n v="2.5"/>
    <n v="5.0000000000011369E-2"/>
    <n v="792"/>
    <n v="39.600000000009004"/>
    <n v="55"/>
    <n v="-15.399999999990996"/>
    <s v="No"/>
    <n v="1.6683350016683401E-2"/>
    <n v="199984.6"/>
  </r>
  <r>
    <x v="1"/>
    <x v="762"/>
    <x v="0"/>
    <x v="0"/>
    <n v="2175.25"/>
    <n v="2211.6"/>
    <n v="2211.6"/>
    <d v="1899-12-30T14:00:00"/>
    <n v="36.349999999999909"/>
    <n v="-36.349999999999909"/>
    <n v="54"/>
    <n v="-1962.8999999999951"/>
    <n v="55"/>
    <n v="-2017.8999999999951"/>
    <s v="No"/>
    <n v="1.6710722905413099E-2"/>
    <n v="197982.1"/>
  </r>
  <r>
    <x v="1"/>
    <x v="762"/>
    <x v="1"/>
    <x v="1"/>
    <n v="2211.6"/>
    <n v="2175.25"/>
    <n v="2189.6999999999998"/>
    <d v="1899-12-30T15:00:00"/>
    <n v="36.349999999999909"/>
    <n v="-21.900000000000091"/>
    <n v="54"/>
    <n v="-1182.6000000000049"/>
    <n v="55"/>
    <n v="-1237.6000000000049"/>
    <s v="No"/>
    <n v="1.6436064387773501E-2"/>
    <n v="198762.4"/>
  </r>
  <r>
    <x v="28"/>
    <x v="762"/>
    <x v="13"/>
    <x v="2"/>
    <n v="237.5"/>
    <n v="235.3"/>
    <n v="238.2"/>
    <d v="1899-12-30T15:00:00"/>
    <n v="2.1999999999999886"/>
    <n v="0.69999999999998863"/>
    <n v="899"/>
    <n v="629.29999999998972"/>
    <n v="99"/>
    <n v="530.29999999998972"/>
    <s v="Yes"/>
    <n v="9.2631578947367892E-3"/>
    <n v="200530.3"/>
  </r>
  <r>
    <x v="37"/>
    <x v="762"/>
    <x v="9"/>
    <x v="2"/>
    <n v="273"/>
    <n v="268.75"/>
    <n v="268.75"/>
    <d v="1899-12-30T10:15:00"/>
    <n v="4.25"/>
    <n v="-4.25"/>
    <n v="468"/>
    <n v="-1989"/>
    <n v="59"/>
    <n v="-2048"/>
    <s v="No"/>
    <n v="1.5567765567765599E-2"/>
    <n v="197952"/>
  </r>
  <r>
    <x v="37"/>
    <x v="762"/>
    <x v="9"/>
    <x v="3"/>
    <n v="268.75"/>
    <n v="273"/>
    <n v="273"/>
    <d v="1899-12-30T13:45:00"/>
    <n v="4.25"/>
    <n v="-4.25"/>
    <n v="468"/>
    <n v="-1989"/>
    <n v="59"/>
    <n v="-2048"/>
    <s v="No"/>
    <n v="1.5813953488372098E-2"/>
    <n v="197952"/>
  </r>
  <r>
    <x v="21"/>
    <x v="763"/>
    <x v="16"/>
    <x v="0"/>
    <n v="1094"/>
    <n v="1100.25"/>
    <n v="1100.25"/>
    <d v="1899-12-30T14:45:00"/>
    <n v="6.25"/>
    <n v="-6.25"/>
    <n v="318"/>
    <n v="-1987.5"/>
    <n v="161"/>
    <n v="-2148.5"/>
    <s v="No"/>
    <n v="5.7129798903107903E-3"/>
    <n v="197851.5"/>
  </r>
  <r>
    <x v="31"/>
    <x v="763"/>
    <x v="15"/>
    <x v="0"/>
    <n v="175.75"/>
    <n v="178.1"/>
    <n v="178.1"/>
    <d v="1899-12-30T15:00:00"/>
    <n v="2.3499999999999943"/>
    <n v="-2.3499999999999943"/>
    <n v="842"/>
    <n v="-1978.6999999999953"/>
    <n v="69"/>
    <n v="-2047.6999999999953"/>
    <s v="No"/>
    <n v="1.3371266002844899E-2"/>
    <n v="197952.30000000002"/>
  </r>
  <r>
    <x v="27"/>
    <x v="763"/>
    <x v="0"/>
    <x v="0"/>
    <n v="6251"/>
    <n v="6316.85"/>
    <n v="6207.75"/>
    <d v="1899-12-30T15:00:00"/>
    <n v="65.850000000000364"/>
    <n v="43.25"/>
    <n v="30"/>
    <n v="1297.5"/>
    <n v="86"/>
    <n v="1211.5"/>
    <s v="Yes"/>
    <n v="1.05343145096785E-2"/>
    <n v="201211.5"/>
  </r>
  <r>
    <x v="33"/>
    <x v="763"/>
    <x v="8"/>
    <x v="0"/>
    <n v="78.05"/>
    <n v="79.3"/>
    <n v="74.900000000000006"/>
    <d v="1899-12-30T15:00:00"/>
    <n v="1.25"/>
    <n v="3.1499999999999915"/>
    <n v="1571"/>
    <n v="4948.6499999999869"/>
    <n v="56"/>
    <n v="4892.6499999999869"/>
    <s v="Yes"/>
    <n v="1.6015374759769399E-2"/>
    <n v="204892.65"/>
  </r>
  <r>
    <x v="16"/>
    <x v="764"/>
    <x v="0"/>
    <x v="0"/>
    <n v="321.8"/>
    <n v="324.5"/>
    <n v="319.45"/>
    <d v="1899-12-30T15:00:00"/>
    <n v="2.6999999999999886"/>
    <n v="2.3500000000000227"/>
    <n v="734"/>
    <n v="1724.9000000000167"/>
    <n v="109"/>
    <n v="1615.9000000000167"/>
    <s v="Yes"/>
    <n v="8.3903045369794604E-3"/>
    <n v="201615.90000000002"/>
  </r>
  <r>
    <x v="26"/>
    <x v="764"/>
    <x v="2"/>
    <x v="2"/>
    <n v="162.30000000000001"/>
    <n v="159.65"/>
    <n v="168.2"/>
    <d v="1899-12-30T15:00:00"/>
    <n v="2.6500000000000057"/>
    <n v="5.8999999999999773"/>
    <n v="748"/>
    <n v="4413.1999999999825"/>
    <n v="57"/>
    <n v="4356.1999999999825"/>
    <s v="Yes"/>
    <n v="1.6327788046826899E-2"/>
    <n v="204356.19999999998"/>
  </r>
  <r>
    <x v="34"/>
    <x v="764"/>
    <x v="2"/>
    <x v="1"/>
    <n v="140.69999999999999"/>
    <n v="139.19999999999999"/>
    <n v="139.19999999999999"/>
    <d v="1899-12-30T14:00:00"/>
    <n v="1.5"/>
    <n v="-1.5"/>
    <n v="1313"/>
    <n v="-1969.5"/>
    <n v="85"/>
    <n v="-2054.5"/>
    <s v="No"/>
    <n v="1.06609808102345E-2"/>
    <n v="197945.5"/>
  </r>
  <r>
    <x v="34"/>
    <x v="764"/>
    <x v="0"/>
    <x v="0"/>
    <n v="139.19999999999999"/>
    <n v="140.69999999999999"/>
    <n v="140.69999999999999"/>
    <d v="1899-12-30T11:45:00"/>
    <n v="1.5"/>
    <n v="-1.5"/>
    <n v="1313"/>
    <n v="-1969.5"/>
    <n v="85"/>
    <n v="-2054.5"/>
    <s v="No"/>
    <n v="1.0775862068965501E-2"/>
    <n v="197945.5"/>
  </r>
  <r>
    <x v="31"/>
    <x v="764"/>
    <x v="3"/>
    <x v="1"/>
    <n v="173.6"/>
    <n v="172.55"/>
    <n v="172.55"/>
    <d v="1899-12-30T10:45:00"/>
    <n v="1.0499999999999829"/>
    <n v="-1.0499999999999829"/>
    <n v="1863"/>
    <n v="-1956.1499999999683"/>
    <n v="149"/>
    <n v="-2105.1499999999683"/>
    <s v="No"/>
    <n v="6.0483870967740997E-3"/>
    <n v="197894.85000000003"/>
  </r>
  <r>
    <x v="31"/>
    <x v="764"/>
    <x v="9"/>
    <x v="0"/>
    <n v="172.55"/>
    <n v="173.6"/>
    <n v="173.6"/>
    <d v="1899-12-30T10:45:00"/>
    <n v="1.0499999999999829"/>
    <n v="-1.0499999999999829"/>
    <n v="1863"/>
    <n v="-1956.1499999999683"/>
    <n v="149"/>
    <n v="-2105.1499999999683"/>
    <s v="No"/>
    <n v="6.0851926977686602E-3"/>
    <n v="197894.85000000003"/>
  </r>
  <r>
    <x v="6"/>
    <x v="764"/>
    <x v="9"/>
    <x v="0"/>
    <n v="103.45"/>
    <n v="104.75"/>
    <n v="98.95"/>
    <d v="1899-12-30T15:00:00"/>
    <n v="1.2999999999999972"/>
    <n v="4.5"/>
    <n v="1511"/>
    <n v="6799.5"/>
    <n v="71"/>
    <n v="6728.5"/>
    <s v="Yes"/>
    <n v="1.2566457225712899E-2"/>
    <n v="206728.5"/>
  </r>
  <r>
    <x v="10"/>
    <x v="764"/>
    <x v="11"/>
    <x v="1"/>
    <n v="4046.25"/>
    <n v="4017.4"/>
    <n v="4017.4"/>
    <d v="1899-12-30T14:45:00"/>
    <n v="28.849999999999909"/>
    <n v="-28.849999999999909"/>
    <n v="69"/>
    <n v="-1990.6499999999937"/>
    <n v="128"/>
    <n v="-2118.6499999999937"/>
    <s v="No"/>
    <n v="7.1300586963237303E-3"/>
    <n v="197881.35"/>
  </r>
  <r>
    <x v="10"/>
    <x v="764"/>
    <x v="0"/>
    <x v="0"/>
    <n v="4017.4"/>
    <n v="4046.25"/>
    <n v="4046.25"/>
    <d v="1899-12-30T13:30:00"/>
    <n v="28.849999999999909"/>
    <n v="-28.849999999999909"/>
    <n v="69"/>
    <n v="-1990.6499999999937"/>
    <n v="128"/>
    <n v="-2118.6499999999937"/>
    <s v="No"/>
    <n v="7.1812615124209498E-3"/>
    <n v="197881.35"/>
  </r>
  <r>
    <x v="20"/>
    <x v="765"/>
    <x v="0"/>
    <x v="0"/>
    <n v="1842.25"/>
    <n v="1856.4"/>
    <n v="1856.4"/>
    <d v="1899-12-30T13:45:00"/>
    <n v="14.150000000000091"/>
    <n v="-14.150000000000091"/>
    <n v="141"/>
    <n v="-1995.1500000000128"/>
    <n v="120"/>
    <n v="-2115.1500000000128"/>
    <s v="No"/>
    <n v="7.6808250780296301E-3"/>
    <n v="197884.84999999998"/>
  </r>
  <r>
    <x v="20"/>
    <x v="765"/>
    <x v="17"/>
    <x v="1"/>
    <n v="1856.4"/>
    <n v="1842.25"/>
    <n v="1842.25"/>
    <d v="1899-12-30T14:15:00"/>
    <n v="14.150000000000091"/>
    <n v="-14.150000000000091"/>
    <n v="141"/>
    <n v="-1995.1500000000128"/>
    <n v="120"/>
    <n v="-2115.1500000000128"/>
    <s v="No"/>
    <n v="7.6222796811032598E-3"/>
    <n v="197884.84999999998"/>
  </r>
  <r>
    <x v="29"/>
    <x v="765"/>
    <x v="0"/>
    <x v="0"/>
    <n v="468.5"/>
    <n v="477.1"/>
    <n v="477.1"/>
    <d v="1899-12-30T12:45:00"/>
    <n v="8.6000000000000227"/>
    <n v="-8.6000000000000227"/>
    <n v="231"/>
    <n v="-1986.6000000000054"/>
    <n v="51"/>
    <n v="-2037.6000000000054"/>
    <s v="No"/>
    <n v="1.8356456776947801E-2"/>
    <n v="197962.4"/>
  </r>
  <r>
    <x v="29"/>
    <x v="765"/>
    <x v="16"/>
    <x v="1"/>
    <n v="477.1"/>
    <n v="468.5"/>
    <n v="468.5"/>
    <d v="1899-12-30T14:30:00"/>
    <n v="8.6000000000000227"/>
    <n v="-8.6000000000000227"/>
    <n v="231"/>
    <n v="-1986.6000000000054"/>
    <n v="51"/>
    <n v="-2037.6000000000054"/>
    <s v="No"/>
    <n v="1.80255711590862E-2"/>
    <n v="197962.4"/>
  </r>
  <r>
    <x v="35"/>
    <x v="765"/>
    <x v="3"/>
    <x v="0"/>
    <n v="268.55"/>
    <n v="273.64999999999998"/>
    <n v="273.64999999999998"/>
    <d v="1899-12-30T11:15:00"/>
    <n v="5.0999999999999659"/>
    <n v="-5.0999999999999659"/>
    <n v="390"/>
    <n v="-1988.9999999999868"/>
    <n v="49"/>
    <n v="-2037.9999999999868"/>
    <s v="No"/>
    <n v="1.8990876931669998E-2"/>
    <n v="197962"/>
  </r>
  <r>
    <x v="35"/>
    <x v="765"/>
    <x v="7"/>
    <x v="1"/>
    <n v="273.64999999999998"/>
    <n v="268.55"/>
    <n v="286.35000000000002"/>
    <d v="1899-12-30T15:00:00"/>
    <n v="5.0999999999999659"/>
    <n v="12.700000000000045"/>
    <n v="390"/>
    <n v="4953.0000000000182"/>
    <n v="51"/>
    <n v="4902.0000000000182"/>
    <s v="Yes"/>
    <n v="1.8636945002740601E-2"/>
    <n v="204902.00000000003"/>
  </r>
  <r>
    <x v="29"/>
    <x v="766"/>
    <x v="13"/>
    <x v="2"/>
    <n v="485.85"/>
    <n v="475.45"/>
    <n v="475.45"/>
    <d v="1899-12-30T12:30:00"/>
    <n v="10.400000000000034"/>
    <n v="-10.400000000000034"/>
    <n v="191"/>
    <n v="-1986.4000000000065"/>
    <n v="43"/>
    <n v="-2029.4000000000065"/>
    <s v="No"/>
    <n v="2.1405783678089998E-2"/>
    <n v="197970.6"/>
  </r>
  <r>
    <x v="29"/>
    <x v="766"/>
    <x v="13"/>
    <x v="3"/>
    <n v="475.45"/>
    <n v="485.85"/>
    <n v="463.75"/>
    <d v="1899-12-30T15:00:00"/>
    <n v="10.400000000000034"/>
    <n v="11.699999999999989"/>
    <n v="191"/>
    <n v="2234.699999999998"/>
    <n v="42"/>
    <n v="2192.699999999998"/>
    <s v="Yes"/>
    <n v="2.1874014091912999E-2"/>
    <n v="202192.7"/>
  </r>
  <r>
    <x v="18"/>
    <x v="766"/>
    <x v="1"/>
    <x v="3"/>
    <n v="2813"/>
    <n v="2864"/>
    <n v="2825"/>
    <d v="1899-12-30T15:00:00"/>
    <n v="51"/>
    <n v="-12"/>
    <n v="39"/>
    <n v="-468"/>
    <n v="51"/>
    <n v="-519"/>
    <s v="No"/>
    <n v="1.8130110202630601E-2"/>
    <n v="199481"/>
  </r>
  <r>
    <x v="18"/>
    <x v="766"/>
    <x v="1"/>
    <x v="2"/>
    <n v="2864"/>
    <n v="2813"/>
    <n v="2813"/>
    <d v="1899-12-30T14:00:00"/>
    <n v="51"/>
    <n v="-51"/>
    <n v="39"/>
    <n v="-1989"/>
    <n v="51"/>
    <n v="-2040"/>
    <s v="No"/>
    <n v="1.7807262569832401E-2"/>
    <n v="197960"/>
  </r>
  <r>
    <x v="9"/>
    <x v="766"/>
    <x v="2"/>
    <x v="2"/>
    <n v="17249"/>
    <n v="17000"/>
    <n v="17000"/>
    <d v="1899-12-30T11:45:00"/>
    <n v="249"/>
    <n v="-249"/>
    <n v="8"/>
    <n v="-1992"/>
    <n v="64"/>
    <n v="-2056"/>
    <s v="No"/>
    <n v="1.4435619456200401E-2"/>
    <n v="197944"/>
  </r>
  <r>
    <x v="9"/>
    <x v="766"/>
    <x v="2"/>
    <x v="3"/>
    <n v="17000"/>
    <n v="17249"/>
    <n v="17249"/>
    <d v="1899-12-30T12:30:00"/>
    <n v="249"/>
    <n v="-249"/>
    <n v="8"/>
    <n v="-1992"/>
    <n v="64"/>
    <n v="-2056"/>
    <s v="No"/>
    <n v="1.46470588235294E-2"/>
    <n v="197944"/>
  </r>
  <r>
    <x v="11"/>
    <x v="766"/>
    <x v="14"/>
    <x v="2"/>
    <n v="1032"/>
    <n v="1012.2"/>
    <n v="1012.2"/>
    <d v="1899-12-30T12:00:00"/>
    <n v="19.799999999999955"/>
    <n v="-19.799999999999955"/>
    <n v="100"/>
    <n v="-1979.9999999999955"/>
    <n v="48"/>
    <n v="-2027.9999999999955"/>
    <s v="No"/>
    <n v="1.9186046511627902E-2"/>
    <n v="197972"/>
  </r>
  <r>
    <x v="11"/>
    <x v="766"/>
    <x v="14"/>
    <x v="3"/>
    <n v="1012.2"/>
    <n v="1032"/>
    <n v="965.95"/>
    <d v="1899-12-30T15:00:00"/>
    <n v="19.799999999999955"/>
    <n v="46.25"/>
    <n v="100"/>
    <n v="4625"/>
    <n v="46"/>
    <n v="4579"/>
    <s v="Yes"/>
    <n v="1.9561351511558901E-2"/>
    <n v="204579"/>
  </r>
  <r>
    <x v="32"/>
    <x v="766"/>
    <x v="10"/>
    <x v="3"/>
    <n v="377.35"/>
    <n v="386.6"/>
    <n v="366.55"/>
    <d v="1899-12-30T15:00:00"/>
    <n v="9.25"/>
    <n v="10.800000000000011"/>
    <n v="215"/>
    <n v="2322.0000000000023"/>
    <n v="37"/>
    <n v="2285.0000000000023"/>
    <s v="Yes"/>
    <n v="2.4513051543659702E-2"/>
    <n v="202285"/>
  </r>
  <r>
    <x v="32"/>
    <x v="766"/>
    <x v="10"/>
    <x v="2"/>
    <n v="386.6"/>
    <n v="377.35"/>
    <n v="377.35"/>
    <d v="1899-12-30T12:15:00"/>
    <n v="9.25"/>
    <n v="-9.25"/>
    <n v="215"/>
    <n v="-1988.75"/>
    <n v="38"/>
    <n v="-2026.75"/>
    <s v="No"/>
    <n v="2.3926539058458401E-2"/>
    <n v="197973.25"/>
  </r>
  <r>
    <x v="24"/>
    <x v="766"/>
    <x v="17"/>
    <x v="3"/>
    <n v="1761.8"/>
    <n v="1796.9"/>
    <n v="1684.65"/>
    <d v="1899-12-30T15:00:00"/>
    <n v="35.100000000000136"/>
    <n v="77.149999999999864"/>
    <n v="56"/>
    <n v="4320.3999999999924"/>
    <n v="45"/>
    <n v="4275.3999999999924"/>
    <s v="Yes"/>
    <n v="1.9922806220910499E-2"/>
    <n v="204275.4"/>
  </r>
  <r>
    <x v="24"/>
    <x v="766"/>
    <x v="17"/>
    <x v="2"/>
    <n v="1796.9"/>
    <n v="1761.8"/>
    <n v="1761.8"/>
    <d v="1899-12-30T13:45:00"/>
    <n v="35.100000000000136"/>
    <n v="-35.100000000000136"/>
    <n v="56"/>
    <n v="-1965.6000000000076"/>
    <n v="46"/>
    <n v="-2011.6000000000076"/>
    <s v="No"/>
    <n v="1.9533641271078001E-2"/>
    <n v="197988.4"/>
  </r>
  <r>
    <x v="0"/>
    <x v="767"/>
    <x v="5"/>
    <x v="3"/>
    <n v="2336.1"/>
    <n v="2363.85"/>
    <n v="2260.5500000000002"/>
    <d v="1899-12-30T15:00:00"/>
    <n v="27.75"/>
    <n v="75.549999999999727"/>
    <n v="72"/>
    <n v="5439.5999999999804"/>
    <n v="77"/>
    <n v="5362.5999999999804"/>
    <s v="Yes"/>
    <n v="1.18787723128291E-2"/>
    <n v="205362.59999999998"/>
  </r>
  <r>
    <x v="0"/>
    <x v="767"/>
    <x v="5"/>
    <x v="2"/>
    <n v="2363.85"/>
    <n v="2336.1"/>
    <n v="2336.1"/>
    <d v="1899-12-30T11:00:00"/>
    <n v="27.75"/>
    <n v="-27.75"/>
    <n v="72"/>
    <n v="-1998"/>
    <n v="78"/>
    <n v="-2076"/>
    <s v="No"/>
    <n v="1.17393235611397E-2"/>
    <n v="197924"/>
  </r>
  <r>
    <x v="38"/>
    <x v="767"/>
    <x v="7"/>
    <x v="3"/>
    <n v="375.45"/>
    <n v="382.75"/>
    <n v="356.15"/>
    <d v="1899-12-30T15:00:00"/>
    <n v="7.3000000000000114"/>
    <n v="19.300000000000011"/>
    <n v="273"/>
    <n v="5268.9000000000033"/>
    <n v="46"/>
    <n v="5222.9000000000033"/>
    <s v="Yes"/>
    <n v="1.9443334665068601E-2"/>
    <n v="205222.9"/>
  </r>
  <r>
    <x v="38"/>
    <x v="767"/>
    <x v="7"/>
    <x v="2"/>
    <n v="382.75"/>
    <n v="375.45"/>
    <n v="375.45"/>
    <d v="1899-12-30T11:15:00"/>
    <n v="7.3000000000000114"/>
    <n v="-7.3000000000000114"/>
    <n v="273"/>
    <n v="-1992.900000000003"/>
    <n v="48"/>
    <n v="-2040.900000000003"/>
    <s v="No"/>
    <n v="1.9072501632919701E-2"/>
    <n v="197959.1"/>
  </r>
  <r>
    <x v="29"/>
    <x v="768"/>
    <x v="9"/>
    <x v="1"/>
    <n v="461"/>
    <n v="453.35"/>
    <n v="453.35"/>
    <d v="1899-12-30T10:15:00"/>
    <n v="7.6499999999999773"/>
    <n v="-7.6499999999999773"/>
    <n v="260"/>
    <n v="-1988.9999999999941"/>
    <n v="55"/>
    <n v="-2043.9999999999941"/>
    <s v="No"/>
    <n v="1.65943600867678E-2"/>
    <n v="197956"/>
  </r>
  <r>
    <x v="29"/>
    <x v="768"/>
    <x v="0"/>
    <x v="0"/>
    <n v="453.35"/>
    <n v="461"/>
    <n v="461"/>
    <d v="1899-12-30T10:15:00"/>
    <n v="7.6499999999999773"/>
    <n v="-7.6499999999999773"/>
    <n v="260"/>
    <n v="-1988.9999999999941"/>
    <n v="55"/>
    <n v="-2043.9999999999941"/>
    <s v="No"/>
    <n v="1.6874379618396301E-2"/>
    <n v="197956"/>
  </r>
  <r>
    <x v="23"/>
    <x v="768"/>
    <x v="0"/>
    <x v="0"/>
    <n v="540"/>
    <n v="563.9"/>
    <n v="521.65"/>
    <d v="1899-12-30T15:00:00"/>
    <n v="23.899999999999977"/>
    <n v="18.350000000000023"/>
    <n v="83"/>
    <n v="1523.050000000002"/>
    <n v="21"/>
    <n v="1502.050000000002"/>
    <s v="Yes"/>
    <n v="4.42592592592592E-2"/>
    <n v="201502.05"/>
  </r>
  <r>
    <x v="25"/>
    <x v="768"/>
    <x v="9"/>
    <x v="1"/>
    <n v="452.7"/>
    <n v="445.5"/>
    <n v="445.5"/>
    <d v="1899-12-30T10:15:00"/>
    <n v="7.1999999999999886"/>
    <n v="-7.1999999999999886"/>
    <n v="276"/>
    <n v="-1987.1999999999969"/>
    <n v="58"/>
    <n v="-2045.1999999999969"/>
    <s v="No"/>
    <n v="1.59045725646123E-2"/>
    <n v="197954.80000000002"/>
  </r>
  <r>
    <x v="25"/>
    <x v="768"/>
    <x v="0"/>
    <x v="0"/>
    <n v="445.5"/>
    <n v="452.7"/>
    <n v="452.7"/>
    <d v="1899-12-30T10:15:00"/>
    <n v="7.1999999999999886"/>
    <n v="-7.1999999999999886"/>
    <n v="276"/>
    <n v="-1987.1999999999969"/>
    <n v="58"/>
    <n v="-2045.1999999999969"/>
    <s v="No"/>
    <n v="1.6161616161616099E-2"/>
    <n v="197954.80000000002"/>
  </r>
  <r>
    <x v="21"/>
    <x v="768"/>
    <x v="0"/>
    <x v="0"/>
    <n v="965.7"/>
    <n v="980.2"/>
    <n v="875.3"/>
    <d v="1899-12-30T15:00:00"/>
    <n v="14.5"/>
    <n v="90.400000000000091"/>
    <n v="137"/>
    <n v="12384.800000000012"/>
    <n v="59"/>
    <n v="12325.800000000012"/>
    <s v="Yes"/>
    <n v="1.5015015015014999E-2"/>
    <n v="212325.80000000002"/>
  </r>
  <r>
    <x v="5"/>
    <x v="768"/>
    <x v="9"/>
    <x v="1"/>
    <n v="569.29999999999995"/>
    <n v="563.85"/>
    <n v="563.85"/>
    <d v="1899-12-30T10:45:00"/>
    <n v="5.4499999999999318"/>
    <n v="-5.4499999999999318"/>
    <n v="365"/>
    <n v="-1989.249999999975"/>
    <n v="96"/>
    <n v="-2085.249999999975"/>
    <s v="No"/>
    <n v="9.5731600210784001E-3"/>
    <n v="197914.75000000003"/>
  </r>
  <r>
    <x v="5"/>
    <x v="768"/>
    <x v="0"/>
    <x v="0"/>
    <n v="563.85"/>
    <n v="569.29999999999995"/>
    <n v="569.29999999999995"/>
    <d v="1899-12-30T10:15:00"/>
    <n v="5.4499999999999318"/>
    <n v="-5.4499999999999318"/>
    <n v="365"/>
    <n v="-1989.249999999975"/>
    <n v="96"/>
    <n v="-2085.249999999975"/>
    <s v="No"/>
    <n v="9.6656912299369208E-3"/>
    <n v="197914.75000000003"/>
  </r>
  <r>
    <x v="7"/>
    <x v="768"/>
    <x v="0"/>
    <x v="0"/>
    <n v="349.4"/>
    <n v="355.7"/>
    <n v="320.64999999999998"/>
    <d v="1899-12-30T15:00:00"/>
    <n v="6.3000000000000114"/>
    <n v="28.75"/>
    <n v="316"/>
    <n v="9085"/>
    <n v="49"/>
    <n v="9036"/>
    <s v="Yes"/>
    <n v="1.8030910131654299E-2"/>
    <n v="209036"/>
  </r>
  <r>
    <x v="4"/>
    <x v="769"/>
    <x v="5"/>
    <x v="1"/>
    <n v="331.3"/>
    <n v="323"/>
    <n v="341.35"/>
    <d v="1899-12-30T15:00:00"/>
    <n v="8.3000000000000114"/>
    <n v="10.050000000000011"/>
    <n v="240"/>
    <n v="2412.0000000000027"/>
    <n v="38"/>
    <n v="2374.0000000000027"/>
    <s v="Yes"/>
    <n v="2.5052822215514699E-2"/>
    <n v="202374"/>
  </r>
  <r>
    <x v="4"/>
    <x v="769"/>
    <x v="6"/>
    <x v="0"/>
    <n v="323"/>
    <n v="331.3"/>
    <n v="331.3"/>
    <d v="1899-12-30T11:00:00"/>
    <n v="8.3000000000000114"/>
    <n v="-8.3000000000000114"/>
    <n v="240"/>
    <n v="-1992.0000000000027"/>
    <n v="37"/>
    <n v="-2029.0000000000027"/>
    <s v="No"/>
    <n v="2.56965944272446E-2"/>
    <n v="197971"/>
  </r>
  <r>
    <x v="37"/>
    <x v="769"/>
    <x v="0"/>
    <x v="0"/>
    <n v="200"/>
    <n v="204.8"/>
    <n v="204.8"/>
    <d v="1899-12-30T11:00:00"/>
    <n v="4.8000000000000114"/>
    <n v="-4.8000000000000114"/>
    <n v="414"/>
    <n v="-1987.2000000000048"/>
    <n v="39"/>
    <n v="-2026.2000000000048"/>
    <s v="No"/>
    <n v="2.4000000000000101E-2"/>
    <n v="197973.8"/>
  </r>
  <r>
    <x v="37"/>
    <x v="769"/>
    <x v="5"/>
    <x v="1"/>
    <n v="204.8"/>
    <n v="200"/>
    <n v="202.65"/>
    <d v="1899-12-30T15:00:00"/>
    <n v="4.8000000000000114"/>
    <n v="-2.1500000000000057"/>
    <n v="414"/>
    <n v="-890.10000000000241"/>
    <n v="39"/>
    <n v="-929.10000000000241"/>
    <s v="No"/>
    <n v="2.3437500000000101E-2"/>
    <n v="199070.9"/>
  </r>
  <r>
    <x v="32"/>
    <x v="769"/>
    <x v="14"/>
    <x v="2"/>
    <n v="365"/>
    <n v="358.1"/>
    <n v="358.1"/>
    <d v="1899-12-30T12:00:00"/>
    <n v="6.8999999999999773"/>
    <n v="-6.8999999999999773"/>
    <n v="288"/>
    <n v="-1987.1999999999935"/>
    <n v="48"/>
    <n v="-2035.1999999999935"/>
    <s v="No"/>
    <n v="1.8904109589040999E-2"/>
    <n v="197964.80000000002"/>
  </r>
  <r>
    <x v="32"/>
    <x v="769"/>
    <x v="14"/>
    <x v="3"/>
    <n v="358.1"/>
    <n v="365"/>
    <n v="365"/>
    <d v="1899-12-30T12:15:00"/>
    <n v="6.8999999999999773"/>
    <n v="-6.8999999999999773"/>
    <n v="288"/>
    <n v="-1987.1999999999935"/>
    <n v="48"/>
    <n v="-2035.1999999999935"/>
    <s v="No"/>
    <n v="1.92683607930745E-2"/>
    <n v="197964.80000000002"/>
  </r>
  <r>
    <x v="22"/>
    <x v="770"/>
    <x v="0"/>
    <x v="2"/>
    <n v="76.5"/>
    <n v="74.25"/>
    <n v="80.8"/>
    <d v="1899-12-30T15:00:00"/>
    <n v="2.25"/>
    <n v="4.2999999999999972"/>
    <n v="879"/>
    <n v="3779.6999999999975"/>
    <n v="32"/>
    <n v="3747.6999999999975"/>
    <s v="Yes"/>
    <n v="2.9411764705882401E-2"/>
    <n v="203747.7"/>
  </r>
  <r>
    <x v="25"/>
    <x v="770"/>
    <x v="0"/>
    <x v="2"/>
    <n v="429.3"/>
    <n v="423.25"/>
    <n v="445"/>
    <d v="1899-12-30T15:00:00"/>
    <n v="6.0500000000000114"/>
    <n v="15.699999999999989"/>
    <n v="329"/>
    <n v="5165.2999999999965"/>
    <n v="67"/>
    <n v="5098.2999999999965"/>
    <s v="Yes"/>
    <n v="1.40927090612625E-2"/>
    <n v="205098.3"/>
  </r>
  <r>
    <x v="5"/>
    <x v="770"/>
    <x v="0"/>
    <x v="2"/>
    <n v="568.6"/>
    <n v="558"/>
    <n v="585.6"/>
    <d v="1899-12-30T15:00:00"/>
    <n v="10.600000000000023"/>
    <n v="17"/>
    <n v="188"/>
    <n v="3196"/>
    <n v="50"/>
    <n v="3146"/>
    <s v="Yes"/>
    <n v="1.8642279282448201E-2"/>
    <n v="203146"/>
  </r>
  <r>
    <x v="15"/>
    <x v="770"/>
    <x v="0"/>
    <x v="2"/>
    <n v="547.1"/>
    <n v="536.75"/>
    <n v="577.79999999999995"/>
    <d v="1899-12-30T15:00:00"/>
    <n v="10.350000000000023"/>
    <n v="30.699999999999932"/>
    <n v="192"/>
    <n v="5894.3999999999869"/>
    <n v="50"/>
    <n v="5844.3999999999869"/>
    <s v="Yes"/>
    <n v="1.8917930908426299E-2"/>
    <n v="205844.4"/>
  </r>
  <r>
    <x v="30"/>
    <x v="770"/>
    <x v="0"/>
    <x v="2"/>
    <n v="168.75"/>
    <n v="165.05"/>
    <n v="179.35"/>
    <d v="1899-12-30T15:00:00"/>
    <n v="3.6999999999999886"/>
    <n v="10.599999999999994"/>
    <n v="537"/>
    <n v="5692.1999999999971"/>
    <n v="43"/>
    <n v="5649.1999999999971"/>
    <s v="Yes"/>
    <n v="2.1925925925925901E-2"/>
    <n v="205649.2"/>
  </r>
  <r>
    <x v="0"/>
    <x v="771"/>
    <x v="5"/>
    <x v="0"/>
    <n v="2015.5"/>
    <n v="2058"/>
    <n v="1942.9"/>
    <d v="1899-12-30T15:00:00"/>
    <n v="42.5"/>
    <n v="72.599999999999909"/>
    <n v="47"/>
    <n v="3412.1999999999957"/>
    <n v="43"/>
    <n v="3369.1999999999957"/>
    <s v="Yes"/>
    <n v="2.1086579012651901E-2"/>
    <n v="203369.19999999998"/>
  </r>
  <r>
    <x v="25"/>
    <x v="771"/>
    <x v="5"/>
    <x v="2"/>
    <n v="420.8"/>
    <n v="407.55"/>
    <n v="407.55"/>
    <d v="1899-12-30T11:00:00"/>
    <n v="13.25"/>
    <n v="-13.25"/>
    <n v="150"/>
    <n v="-1987.5"/>
    <n v="29"/>
    <n v="-2016.5"/>
    <s v="No"/>
    <n v="3.1487642585551298E-2"/>
    <n v="197983.5"/>
  </r>
  <r>
    <x v="25"/>
    <x v="771"/>
    <x v="5"/>
    <x v="3"/>
    <n v="407.55"/>
    <n v="420.8"/>
    <n v="420.8"/>
    <d v="1899-12-30T11:00:00"/>
    <n v="13.25"/>
    <n v="-13.25"/>
    <n v="150"/>
    <n v="-1987.5"/>
    <n v="29"/>
    <n v="-2016.5"/>
    <s v="No"/>
    <n v="3.2511348300822002E-2"/>
    <n v="197983.5"/>
  </r>
  <r>
    <x v="21"/>
    <x v="771"/>
    <x v="3"/>
    <x v="0"/>
    <n v="794"/>
    <n v="801.45"/>
    <n v="770"/>
    <d v="1899-12-30T15:00:00"/>
    <n v="7.4500000000000455"/>
    <n v="24"/>
    <n v="267"/>
    <n v="6408"/>
    <n v="97"/>
    <n v="6311"/>
    <s v="Yes"/>
    <n v="9.3828715365239894E-3"/>
    <n v="206311"/>
  </r>
  <r>
    <x v="5"/>
    <x v="771"/>
    <x v="3"/>
    <x v="0"/>
    <n v="533.25"/>
    <n v="540"/>
    <n v="524.20000000000005"/>
    <d v="1899-12-30T15:00:00"/>
    <n v="6.75"/>
    <n v="9.0499999999999545"/>
    <n v="295"/>
    <n v="2669.7499999999864"/>
    <n v="72"/>
    <n v="2597.7499999999864"/>
    <s v="Yes"/>
    <n v="1.26582278481013E-2"/>
    <n v="202597.75"/>
  </r>
  <r>
    <x v="32"/>
    <x v="771"/>
    <x v="7"/>
    <x v="0"/>
    <n v="335.05"/>
    <n v="340.35"/>
    <n v="340.35"/>
    <d v="1899-12-30T13:30:00"/>
    <n v="5.3000000000000114"/>
    <n v="-5.3000000000000114"/>
    <n v="375"/>
    <n v="-1987.5000000000043"/>
    <n v="59"/>
    <n v="-2046.5000000000043"/>
    <s v="No"/>
    <n v="1.58185345470826E-2"/>
    <n v="197953.5"/>
  </r>
  <r>
    <x v="32"/>
    <x v="771"/>
    <x v="11"/>
    <x v="1"/>
    <n v="340.35"/>
    <n v="335.05"/>
    <n v="335.05"/>
    <d v="1899-12-30T13:45:00"/>
    <n v="5.3000000000000114"/>
    <n v="-5.3000000000000114"/>
    <n v="375"/>
    <n v="-1987.5000000000043"/>
    <n v="59"/>
    <n v="-2046.5000000000043"/>
    <s v="No"/>
    <n v="1.5572205083002799E-2"/>
    <n v="197953.5"/>
  </r>
  <r>
    <x v="24"/>
    <x v="771"/>
    <x v="7"/>
    <x v="3"/>
    <n v="1678.5"/>
    <n v="1716.25"/>
    <n v="1716.25"/>
    <d v="1899-12-30T11:15:00"/>
    <n v="37.75"/>
    <n v="-37.75"/>
    <n v="52"/>
    <n v="-1963"/>
    <n v="41"/>
    <n v="-2004"/>
    <s v="No"/>
    <n v="2.24903187369675E-2"/>
    <n v="197996"/>
  </r>
  <r>
    <x v="24"/>
    <x v="771"/>
    <x v="7"/>
    <x v="2"/>
    <n v="1716.25"/>
    <n v="1678.5"/>
    <n v="1678.5"/>
    <d v="1899-12-30T11:15:00"/>
    <n v="37.75"/>
    <n v="-37.75"/>
    <n v="52"/>
    <n v="-1963"/>
    <n v="41"/>
    <n v="-2004"/>
    <s v="No"/>
    <n v="2.1995630007283301E-2"/>
    <n v="197996"/>
  </r>
  <r>
    <x v="0"/>
    <x v="772"/>
    <x v="0"/>
    <x v="0"/>
    <n v="1898.4"/>
    <n v="1972.15"/>
    <n v="1972.15"/>
    <d v="1899-12-30T12:30:00"/>
    <n v="73.75"/>
    <n v="-73.75"/>
    <n v="27"/>
    <n v="-1991.25"/>
    <n v="25"/>
    <n v="-2016.25"/>
    <s v="No"/>
    <n v="3.8848504003371302E-2"/>
    <n v="197983.75"/>
  </r>
  <r>
    <x v="0"/>
    <x v="772"/>
    <x v="13"/>
    <x v="1"/>
    <n v="1972.15"/>
    <n v="1898.4"/>
    <n v="1947.15"/>
    <d v="1899-12-30T15:00:00"/>
    <n v="73.75"/>
    <n v="-25"/>
    <n v="27"/>
    <n v="-675"/>
    <n v="25"/>
    <n v="-700"/>
    <s v="No"/>
    <n v="3.73957356184874E-2"/>
    <n v="199300"/>
  </r>
  <r>
    <x v="18"/>
    <x v="772"/>
    <x v="4"/>
    <x v="1"/>
    <n v="2873.85"/>
    <n v="2813.15"/>
    <n v="2856.5"/>
    <d v="1899-12-30T15:00:00"/>
    <n v="60.699999999999818"/>
    <n v="-17.349999999999909"/>
    <n v="32"/>
    <n v="-555.19999999999709"/>
    <n v="43"/>
    <n v="-598.19999999999709"/>
    <s v="No"/>
    <n v="2.11214920750908E-2"/>
    <n v="199401.8"/>
  </r>
  <r>
    <x v="18"/>
    <x v="772"/>
    <x v="3"/>
    <x v="0"/>
    <n v="2813.15"/>
    <n v="2873.85"/>
    <n v="2873.85"/>
    <d v="1899-12-30T13:15:00"/>
    <n v="60.699999999999818"/>
    <n v="-60.699999999999818"/>
    <n v="32"/>
    <n v="-1942.3999999999942"/>
    <n v="42"/>
    <n v="-1984.3999999999942"/>
    <s v="No"/>
    <n v="2.1577235483354901E-2"/>
    <n v="198015.6"/>
  </r>
  <r>
    <x v="39"/>
    <x v="772"/>
    <x v="2"/>
    <x v="0"/>
    <n v="151.30000000000001"/>
    <n v="155.44999999999999"/>
    <n v="147"/>
    <d v="1899-12-30T15:00:00"/>
    <n v="4.1499999999999773"/>
    <n v="4.3000000000000114"/>
    <n v="479"/>
    <n v="2059.7000000000053"/>
    <n v="33"/>
    <n v="2026.7000000000053"/>
    <s v="Yes"/>
    <n v="2.7428949107732799E-2"/>
    <n v="202026.7"/>
  </r>
  <r>
    <x v="26"/>
    <x v="773"/>
    <x v="11"/>
    <x v="0"/>
    <n v="125.05"/>
    <n v="126"/>
    <n v="124.15"/>
    <d v="1899-12-30T15:00:00"/>
    <n v="0.95000000000000284"/>
    <n v="0.89999999999999147"/>
    <n v="2055"/>
    <n v="1849.4999999999825"/>
    <n v="118"/>
    <n v="1731.4999999999825"/>
    <s v="Yes"/>
    <n v="7.5969612155138196E-3"/>
    <n v="201731.49999999997"/>
  </r>
  <r>
    <x v="23"/>
    <x v="773"/>
    <x v="0"/>
    <x v="2"/>
    <n v="416.95"/>
    <n v="408"/>
    <n v="450.2"/>
    <d v="1899-12-30T15:00:00"/>
    <n v="8.9499999999999886"/>
    <n v="33.25"/>
    <n v="222"/>
    <n v="7381.5"/>
    <n v="45"/>
    <n v="7336.5"/>
    <s v="Yes"/>
    <n v="2.1465403525602601E-2"/>
    <n v="207336.5"/>
  </r>
  <r>
    <x v="25"/>
    <x v="773"/>
    <x v="2"/>
    <x v="1"/>
    <n v="430"/>
    <n v="424.05"/>
    <n v="446.45"/>
    <d v="1899-12-30T15:00:00"/>
    <n v="5.9499999999999886"/>
    <n v="16.449999999999989"/>
    <n v="334"/>
    <n v="5494.2999999999965"/>
    <n v="68"/>
    <n v="5426.2999999999965"/>
    <s v="Yes"/>
    <n v="1.38372093023256E-2"/>
    <n v="205426.3"/>
  </r>
  <r>
    <x v="25"/>
    <x v="773"/>
    <x v="0"/>
    <x v="0"/>
    <n v="424.05"/>
    <n v="430"/>
    <n v="430"/>
    <d v="1899-12-30T11:45:00"/>
    <n v="5.9499999999999886"/>
    <n v="-5.9499999999999886"/>
    <n v="334"/>
    <n v="-1987.2999999999961"/>
    <n v="66"/>
    <n v="-2053.2999999999961"/>
    <s v="No"/>
    <n v="1.40313642259167E-2"/>
    <n v="197946.7"/>
  </r>
  <r>
    <x v="2"/>
    <x v="773"/>
    <x v="9"/>
    <x v="1"/>
    <n v="294.3"/>
    <n v="281.14999999999998"/>
    <n v="301.25"/>
    <d v="1899-12-30T15:00:00"/>
    <n v="13.150000000000034"/>
    <n v="6.9499999999999886"/>
    <n v="151"/>
    <n v="1049.4499999999982"/>
    <n v="21"/>
    <n v="1028.4499999999982"/>
    <s v="Yes"/>
    <n v="4.4682296975875099E-2"/>
    <n v="201028.45"/>
  </r>
  <r>
    <x v="2"/>
    <x v="773"/>
    <x v="0"/>
    <x v="0"/>
    <n v="281.14999999999998"/>
    <n v="294.3"/>
    <n v="294.3"/>
    <d v="1899-12-30T10:15:00"/>
    <n v="13.150000000000034"/>
    <n v="-13.150000000000034"/>
    <n v="151"/>
    <n v="-1985.6500000000051"/>
    <n v="20"/>
    <n v="-2005.6500000000051"/>
    <s v="No"/>
    <n v="4.6772185666014703E-2"/>
    <n v="197994.35"/>
  </r>
  <r>
    <x v="33"/>
    <x v="773"/>
    <x v="5"/>
    <x v="0"/>
    <n v="60.3"/>
    <n v="61.75"/>
    <n v="61.75"/>
    <d v="1899-12-30T13:15:00"/>
    <n v="1.4500000000000028"/>
    <n v="-1.4500000000000028"/>
    <n v="1357"/>
    <n v="-1967.650000000004"/>
    <n v="39"/>
    <n v="-2006.650000000004"/>
    <s v="No"/>
    <n v="2.40464344941957E-2"/>
    <n v="197993.35"/>
  </r>
  <r>
    <x v="33"/>
    <x v="773"/>
    <x v="4"/>
    <x v="1"/>
    <n v="61.75"/>
    <n v="60.3"/>
    <n v="61.6"/>
    <d v="1899-12-30T15:00:00"/>
    <n v="1.4500000000000028"/>
    <n v="-0.14999999999999858"/>
    <n v="1357"/>
    <n v="-203.54999999999808"/>
    <n v="39"/>
    <n v="-242.54999999999808"/>
    <s v="No"/>
    <n v="2.3481781376518299E-2"/>
    <n v="199757.45"/>
  </r>
  <r>
    <x v="30"/>
    <x v="773"/>
    <x v="0"/>
    <x v="0"/>
    <n v="174.55"/>
    <n v="178.2"/>
    <n v="178.2"/>
    <d v="1899-12-30T13:15:00"/>
    <n v="3.6499999999999773"/>
    <n v="-3.6499999999999773"/>
    <n v="544"/>
    <n v="-1985.5999999999876"/>
    <n v="45"/>
    <n v="-2030.5999999999876"/>
    <s v="No"/>
    <n v="2.09109137782869E-2"/>
    <n v="197969.40000000002"/>
  </r>
  <r>
    <x v="30"/>
    <x v="773"/>
    <x v="4"/>
    <x v="1"/>
    <n v="178.2"/>
    <n v="174.55"/>
    <n v="174.55"/>
    <d v="1899-12-30T13:15:00"/>
    <n v="3.6499999999999773"/>
    <n v="-3.6499999999999773"/>
    <n v="544"/>
    <n v="-1985.5999999999876"/>
    <n v="45"/>
    <n v="-2030.5999999999876"/>
    <s v="No"/>
    <n v="2.0482603815937001E-2"/>
    <n v="197969.40000000002"/>
  </r>
  <r>
    <x v="38"/>
    <x v="774"/>
    <x v="5"/>
    <x v="3"/>
    <n v="275.55"/>
    <n v="280.75"/>
    <n v="280.75"/>
    <d v="1899-12-30T12:00:00"/>
    <n v="5.1999999999999886"/>
    <n v="-5.1999999999999886"/>
    <n v="382"/>
    <n v="-1986.3999999999955"/>
    <n v="49"/>
    <n v="-2035.3999999999955"/>
    <s v="No"/>
    <n v="1.8871348212665499E-2"/>
    <n v="197964.6"/>
  </r>
  <r>
    <x v="38"/>
    <x v="774"/>
    <x v="5"/>
    <x v="2"/>
    <n v="280.75"/>
    <n v="275.55"/>
    <n v="275.55"/>
    <d v="1899-12-30T11:00:00"/>
    <n v="5.1999999999999886"/>
    <n v="-5.1999999999999886"/>
    <n v="382"/>
    <n v="-1986.3999999999955"/>
    <n v="49"/>
    <n v="-2035.3999999999955"/>
    <s v="No"/>
    <n v="1.8521816562778199E-2"/>
    <n v="197964.6"/>
  </r>
  <r>
    <x v="26"/>
    <x v="774"/>
    <x v="5"/>
    <x v="0"/>
    <n v="124.35"/>
    <n v="125.95"/>
    <n v="123.5"/>
    <d v="1899-12-30T15:00:00"/>
    <n v="1.6000000000000085"/>
    <n v="0.84999999999999432"/>
    <n v="1232"/>
    <n v="1047.199999999993"/>
    <n v="71"/>
    <n v="976.199999999993"/>
    <s v="Yes"/>
    <n v="1.28669079211903E-2"/>
    <n v="200976.19999999998"/>
  </r>
  <r>
    <x v="19"/>
    <x v="774"/>
    <x v="0"/>
    <x v="2"/>
    <n v="1754.15"/>
    <n v="1698.6"/>
    <n v="1720"/>
    <d v="1899-12-30T15:00:00"/>
    <n v="55.550000000000182"/>
    <n v="-34.150000000000091"/>
    <n v="35"/>
    <n v="-1195.2500000000032"/>
    <n v="28"/>
    <n v="-1223.2500000000032"/>
    <s v="No"/>
    <n v="3.1667759313627801E-2"/>
    <n v="198776.75"/>
  </r>
  <r>
    <x v="21"/>
    <x v="774"/>
    <x v="1"/>
    <x v="2"/>
    <n v="893.6"/>
    <n v="868.35"/>
    <n v="868.35"/>
    <d v="1899-12-30T14:00:00"/>
    <n v="25.25"/>
    <n v="-25.25"/>
    <n v="79"/>
    <n v="-1994.75"/>
    <n v="33"/>
    <n v="-2027.75"/>
    <s v="No"/>
    <n v="2.8256490599821001E-2"/>
    <n v="197972.25"/>
  </r>
  <r>
    <x v="21"/>
    <x v="774"/>
    <x v="1"/>
    <x v="3"/>
    <n v="868.35"/>
    <n v="893.6"/>
    <n v="893.6"/>
    <d v="1899-12-30T14:45:00"/>
    <n v="25.25"/>
    <n v="-25.25"/>
    <n v="79"/>
    <n v="-1994.75"/>
    <n v="33"/>
    <n v="-2027.75"/>
    <s v="No"/>
    <n v="2.9078136696032701E-2"/>
    <n v="197972.25"/>
  </r>
  <r>
    <x v="28"/>
    <x v="774"/>
    <x v="4"/>
    <x v="3"/>
    <n v="149"/>
    <n v="153.69999999999999"/>
    <n v="149.80000000000001"/>
    <d v="1899-12-30T15:00:00"/>
    <n v="4.6999999999999886"/>
    <n v="-0.80000000000001137"/>
    <n v="423"/>
    <n v="-338.40000000000481"/>
    <n v="30"/>
    <n v="-368.40000000000481"/>
    <s v="No"/>
    <n v="3.1543624161073799E-2"/>
    <n v="199631.6"/>
  </r>
  <r>
    <x v="28"/>
    <x v="774"/>
    <x v="4"/>
    <x v="2"/>
    <n v="153.69999999999999"/>
    <n v="149"/>
    <n v="149"/>
    <d v="1899-12-30T13:15:00"/>
    <n v="4.6999999999999886"/>
    <n v="-4.6999999999999886"/>
    <n v="423"/>
    <n v="-1988.0999999999951"/>
    <n v="30"/>
    <n v="-2018.0999999999951"/>
    <s v="No"/>
    <n v="3.0579050097592601E-2"/>
    <n v="197981.9"/>
  </r>
  <r>
    <x v="36"/>
    <x v="774"/>
    <x v="1"/>
    <x v="3"/>
    <n v="1290.3"/>
    <n v="1324.6"/>
    <n v="1324.6"/>
    <d v="1899-12-30T14:15:00"/>
    <n v="34.299999999999955"/>
    <n v="-34.299999999999955"/>
    <n v="58"/>
    <n v="-1989.3999999999974"/>
    <n v="35"/>
    <n v="-2024.3999999999974"/>
    <s v="No"/>
    <n v="2.6582965201891001E-2"/>
    <n v="197975.6"/>
  </r>
  <r>
    <x v="36"/>
    <x v="774"/>
    <x v="1"/>
    <x v="2"/>
    <n v="1324.6"/>
    <n v="1290.3"/>
    <n v="1290.3"/>
    <d v="1899-12-30T14:00:00"/>
    <n v="34.299999999999955"/>
    <n v="-34.299999999999955"/>
    <n v="58"/>
    <n v="-1989.3999999999974"/>
    <n v="35"/>
    <n v="-2024.3999999999974"/>
    <s v="No"/>
    <n v="2.5894609693492301E-2"/>
    <n v="197975.6"/>
  </r>
  <r>
    <x v="27"/>
    <x v="774"/>
    <x v="8"/>
    <x v="3"/>
    <n v="4928.3"/>
    <n v="5047.45"/>
    <n v="5047.45"/>
    <d v="1899-12-30T12:00:00"/>
    <n v="119.14999999999964"/>
    <n v="-119.14999999999964"/>
    <n v="16"/>
    <n v="-1906.3999999999942"/>
    <n v="37"/>
    <n v="-1943.3999999999942"/>
    <s v="No"/>
    <n v="2.4176693788933199E-2"/>
    <n v="198056.6"/>
  </r>
  <r>
    <x v="27"/>
    <x v="774"/>
    <x v="8"/>
    <x v="2"/>
    <n v="5047.45"/>
    <n v="4928.3"/>
    <n v="4928.3"/>
    <d v="1899-12-30T11:30:00"/>
    <n v="119.14999999999964"/>
    <n v="-119.14999999999964"/>
    <n v="16"/>
    <n v="-1906.3999999999942"/>
    <n v="37"/>
    <n v="-1943.3999999999942"/>
    <s v="No"/>
    <n v="2.36059792568524E-2"/>
    <n v="198056.6"/>
  </r>
  <r>
    <x v="6"/>
    <x v="774"/>
    <x v="7"/>
    <x v="3"/>
    <n v="70.25"/>
    <n v="72"/>
    <n v="72"/>
    <d v="1899-12-30T12:30:00"/>
    <n v="1.75"/>
    <n v="-1.75"/>
    <n v="1128"/>
    <n v="-1974"/>
    <n v="37"/>
    <n v="-2011"/>
    <s v="No"/>
    <n v="2.4911032028469799E-2"/>
    <n v="197989"/>
  </r>
  <r>
    <x v="6"/>
    <x v="774"/>
    <x v="7"/>
    <x v="2"/>
    <n v="72"/>
    <n v="70.25"/>
    <n v="70.25"/>
    <d v="1899-12-30T11:15:00"/>
    <n v="1.75"/>
    <n v="-1.75"/>
    <n v="1128"/>
    <n v="-1974"/>
    <n v="37"/>
    <n v="-2011"/>
    <s v="No"/>
    <n v="2.4305555555555601E-2"/>
    <n v="197989"/>
  </r>
  <r>
    <x v="20"/>
    <x v="775"/>
    <x v="0"/>
    <x v="0"/>
    <n v="1611"/>
    <n v="1630.2"/>
    <n v="1630.2"/>
    <d v="1899-12-30T14:15:00"/>
    <n v="19.200000000000045"/>
    <n v="-19.200000000000045"/>
    <n v="104"/>
    <n v="-1996.8000000000047"/>
    <n v="78"/>
    <n v="-2074.8000000000047"/>
    <s v="No"/>
    <n v="1.1918063314711401E-2"/>
    <n v="197925.19999999998"/>
  </r>
  <r>
    <x v="20"/>
    <x v="775"/>
    <x v="12"/>
    <x v="1"/>
    <n v="1630.2"/>
    <n v="1611"/>
    <n v="1611"/>
    <d v="1899-12-30T14:30:00"/>
    <n v="19.200000000000045"/>
    <n v="-19.200000000000045"/>
    <n v="104"/>
    <n v="-1996.8000000000047"/>
    <n v="78"/>
    <n v="-2074.8000000000047"/>
    <s v="No"/>
    <n v="1.17776959882223E-2"/>
    <n v="197925.19999999998"/>
  </r>
  <r>
    <x v="18"/>
    <x v="775"/>
    <x v="0"/>
    <x v="0"/>
    <n v="2943.9"/>
    <n v="2980"/>
    <n v="2911.7"/>
    <d v="1899-12-30T15:00:00"/>
    <n v="36.099999999999909"/>
    <n v="32.200000000000273"/>
    <n v="55"/>
    <n v="1771.000000000015"/>
    <n v="75"/>
    <n v="1696.000000000015"/>
    <s v="Yes"/>
    <n v="1.2262644790923601E-2"/>
    <n v="201696.00000000003"/>
  </r>
  <r>
    <x v="27"/>
    <x v="775"/>
    <x v="0"/>
    <x v="0"/>
    <n v="4933"/>
    <n v="5053.95"/>
    <n v="4649.1499999999996"/>
    <d v="1899-12-30T15:00:00"/>
    <n v="120.94999999999982"/>
    <n v="283.85000000000036"/>
    <n v="16"/>
    <n v="4541.6000000000058"/>
    <n v="36"/>
    <n v="4505.6000000000058"/>
    <s v="Yes"/>
    <n v="2.4518548550577699E-2"/>
    <n v="204505.60000000001"/>
  </r>
  <r>
    <x v="33"/>
    <x v="775"/>
    <x v="0"/>
    <x v="0"/>
    <n v="63.45"/>
    <n v="64.95"/>
    <n v="64.95"/>
    <d v="1899-12-30T14:00:00"/>
    <n v="1.5"/>
    <n v="-1.5"/>
    <n v="1313"/>
    <n v="-1969.5"/>
    <n v="39"/>
    <n v="-2008.5"/>
    <s v="No"/>
    <n v="2.3640661938534299E-2"/>
    <n v="197991.5"/>
  </r>
  <r>
    <x v="33"/>
    <x v="775"/>
    <x v="1"/>
    <x v="1"/>
    <n v="64.95"/>
    <n v="63.45"/>
    <n v="64.650000000000006"/>
    <d v="1899-12-30T15:00:00"/>
    <n v="1.5"/>
    <n v="-0.29999999999999716"/>
    <n v="1313"/>
    <n v="-393.89999999999628"/>
    <n v="40"/>
    <n v="-433.89999999999628"/>
    <s v="No"/>
    <n v="2.3094688221709E-2"/>
    <n v="199566.1"/>
  </r>
  <r>
    <x v="31"/>
    <x v="776"/>
    <x v="0"/>
    <x v="2"/>
    <n v="164.75"/>
    <n v="163.35"/>
    <n v="171.9"/>
    <d v="1899-12-30T15:00:00"/>
    <n v="1.4000000000000057"/>
    <n v="7.1500000000000057"/>
    <n v="1405"/>
    <n v="10045.750000000007"/>
    <n v="109"/>
    <n v="9936.7500000000073"/>
    <s v="Yes"/>
    <n v="8.4977238239757596E-3"/>
    <n v="209936.75"/>
  </r>
  <r>
    <x v="12"/>
    <x v="776"/>
    <x v="0"/>
    <x v="0"/>
    <n v="81.45"/>
    <n v="82.4"/>
    <n v="82.4"/>
    <d v="1899-12-30T10:45:00"/>
    <n v="0.95000000000000284"/>
    <n v="-0.95000000000000284"/>
    <n v="2055"/>
    <n v="-1952.2500000000059"/>
    <n v="78"/>
    <n v="-2030.2500000000059"/>
    <s v="No"/>
    <n v="1.1663597298956401E-2"/>
    <n v="197969.75"/>
  </r>
  <r>
    <x v="12"/>
    <x v="776"/>
    <x v="3"/>
    <x v="1"/>
    <n v="82.4"/>
    <n v="81.45"/>
    <n v="84.2"/>
    <d v="1899-12-30T15:00:00"/>
    <n v="0.95000000000000284"/>
    <n v="1.7999999999999972"/>
    <n v="2055"/>
    <n v="3698.9999999999941"/>
    <n v="79"/>
    <n v="3619.9999999999941"/>
    <s v="Yes"/>
    <n v="1.1529126213592301E-2"/>
    <n v="203620"/>
  </r>
  <r>
    <x v="35"/>
    <x v="776"/>
    <x v="1"/>
    <x v="2"/>
    <n v="269.8"/>
    <n v="263.14999999999998"/>
    <n v="270.2"/>
    <d v="1899-12-30T15:00:00"/>
    <n v="6.6500000000000341"/>
    <n v="0.39999999999997726"/>
    <n v="299"/>
    <n v="119.5999999999932"/>
    <n v="38"/>
    <n v="81.599999999993202"/>
    <s v="Yes"/>
    <n v="2.4647887323943799E-2"/>
    <n v="200081.6"/>
  </r>
  <r>
    <x v="8"/>
    <x v="777"/>
    <x v="5"/>
    <x v="0"/>
    <n v="420.15"/>
    <n v="425.4"/>
    <n v="412.6"/>
    <d v="1899-12-30T15:00:00"/>
    <n v="5.25"/>
    <n v="7.5499999999999545"/>
    <n v="379"/>
    <n v="2861.4499999999825"/>
    <n v="73"/>
    <n v="2788.4499999999825"/>
    <s v="Yes"/>
    <n v="1.2495537308104199E-2"/>
    <n v="202788.44999999998"/>
  </r>
  <r>
    <x v="25"/>
    <x v="777"/>
    <x v="7"/>
    <x v="1"/>
    <n v="426.25"/>
    <n v="421.45"/>
    <n v="421.45"/>
    <d v="1899-12-30T14:15:00"/>
    <n v="4.8000000000000114"/>
    <n v="-4.8000000000000114"/>
    <n v="414"/>
    <n v="-1987.2000000000048"/>
    <n v="81"/>
    <n v="-2068.2000000000048"/>
    <s v="No"/>
    <n v="1.1260997067448699E-2"/>
    <n v="197931.8"/>
  </r>
  <r>
    <x v="25"/>
    <x v="777"/>
    <x v="3"/>
    <x v="0"/>
    <n v="421.45"/>
    <n v="426.25"/>
    <n v="426.25"/>
    <d v="1899-12-30T11:15:00"/>
    <n v="4.8000000000000114"/>
    <n v="-4.8000000000000114"/>
    <n v="414"/>
    <n v="-1987.2000000000048"/>
    <n v="81"/>
    <n v="-2068.2000000000048"/>
    <s v="No"/>
    <n v="1.1389251393996901E-2"/>
    <n v="197931.8"/>
  </r>
  <r>
    <x v="28"/>
    <x v="777"/>
    <x v="3"/>
    <x v="0"/>
    <n v="142"/>
    <n v="142.94999999999999"/>
    <n v="142.94999999999999"/>
    <d v="1899-12-30T15:00:00"/>
    <n v="0.94999999999998863"/>
    <n v="-0.94999999999998863"/>
    <n v="2055"/>
    <n v="-1952.2499999999766"/>
    <n v="135"/>
    <n v="-2087.2499999999764"/>
    <s v="No"/>
    <n v="6.6901408450703399E-3"/>
    <n v="197912.75000000003"/>
  </r>
  <r>
    <x v="7"/>
    <x v="777"/>
    <x v="6"/>
    <x v="0"/>
    <n v="316.35000000000002"/>
    <n v="321.25"/>
    <n v="305.89999999999998"/>
    <d v="1899-12-30T15:00:00"/>
    <n v="4.8999999999999773"/>
    <n v="10.450000000000045"/>
    <n v="406"/>
    <n v="4242.7000000000189"/>
    <n v="59"/>
    <n v="4183.7000000000189"/>
    <s v="Yes"/>
    <n v="1.5489173383910201E-2"/>
    <n v="204183.7"/>
  </r>
  <r>
    <x v="30"/>
    <x v="777"/>
    <x v="6"/>
    <x v="0"/>
    <n v="191.65"/>
    <n v="193.25"/>
    <n v="189.65"/>
    <d v="1899-12-30T15:00:00"/>
    <n v="1.5999999999999943"/>
    <n v="2"/>
    <n v="1232"/>
    <n v="2464"/>
    <n v="109"/>
    <n v="2355"/>
    <s v="Yes"/>
    <n v="8.3485520480041393E-3"/>
    <n v="202355"/>
  </r>
  <r>
    <x v="22"/>
    <x v="778"/>
    <x v="7"/>
    <x v="2"/>
    <n v="78.7"/>
    <n v="77.3"/>
    <n v="81"/>
    <d v="1899-12-30T15:00:00"/>
    <n v="1.4000000000000057"/>
    <n v="2.2999999999999972"/>
    <n v="1405"/>
    <n v="3231.4999999999959"/>
    <n v="52"/>
    <n v="3179.4999999999959"/>
    <s v="Yes"/>
    <n v="1.7789072426937801E-2"/>
    <n v="203179.5"/>
  </r>
  <r>
    <x v="20"/>
    <x v="779"/>
    <x v="3"/>
    <x v="2"/>
    <n v="1587"/>
    <n v="1560.3"/>
    <n v="1625"/>
    <d v="1899-12-30T15:00:00"/>
    <n v="26.700000000000045"/>
    <n v="38"/>
    <n v="74"/>
    <n v="2812"/>
    <n v="55"/>
    <n v="2757"/>
    <s v="Yes"/>
    <n v="1.68241965973535E-2"/>
    <n v="202757"/>
  </r>
  <r>
    <x v="18"/>
    <x v="779"/>
    <x v="0"/>
    <x v="2"/>
    <n v="3310"/>
    <n v="3255"/>
    <n v="3575.75"/>
    <d v="1899-12-30T15:00:00"/>
    <n v="55"/>
    <n v="265.75"/>
    <n v="36"/>
    <n v="9567"/>
    <n v="58"/>
    <n v="9509"/>
    <s v="Yes"/>
    <n v="1.6616314199395799E-2"/>
    <n v="209509"/>
  </r>
  <r>
    <x v="25"/>
    <x v="779"/>
    <x v="0"/>
    <x v="2"/>
    <n v="440.85"/>
    <n v="434.55"/>
    <n v="450"/>
    <d v="1899-12-30T15:00:00"/>
    <n v="6.3000000000000114"/>
    <n v="9.1499999999999773"/>
    <n v="316"/>
    <n v="2891.3999999999928"/>
    <n v="65"/>
    <n v="2826.3999999999928"/>
    <s v="Yes"/>
    <n v="1.4290575025518899E-2"/>
    <n v="202826.4"/>
  </r>
  <r>
    <x v="31"/>
    <x v="779"/>
    <x v="0"/>
    <x v="0"/>
    <n v="178.15"/>
    <n v="180.95"/>
    <n v="180.95"/>
    <d v="1899-12-30T12:30:00"/>
    <n v="2.7999999999999829"/>
    <n v="-2.7999999999999829"/>
    <n v="708"/>
    <n v="-1982.3999999999878"/>
    <n v="59"/>
    <n v="-2041.3999999999878"/>
    <s v="No"/>
    <n v="1.5717092337917401E-2"/>
    <n v="197958.6"/>
  </r>
  <r>
    <x v="31"/>
    <x v="779"/>
    <x v="13"/>
    <x v="1"/>
    <n v="180.95"/>
    <n v="178.15"/>
    <n v="181.3"/>
    <d v="1899-12-30T15:00:00"/>
    <n v="2.7999999999999829"/>
    <n v="0.35000000000002274"/>
    <n v="708"/>
    <n v="247.8000000000161"/>
    <n v="59"/>
    <n v="188.8000000000161"/>
    <s v="Yes"/>
    <n v="1.5473887814313299E-2"/>
    <n v="200188.80000000002"/>
  </r>
  <r>
    <x v="36"/>
    <x v="779"/>
    <x v="9"/>
    <x v="0"/>
    <n v="1177"/>
    <n v="1196.75"/>
    <n v="1196.75"/>
    <d v="1899-12-30T11:15:00"/>
    <n v="19.75"/>
    <n v="-19.75"/>
    <n v="101"/>
    <n v="-1994.75"/>
    <n v="56"/>
    <n v="-2050.75"/>
    <s v="No"/>
    <n v="1.6779949022939701E-2"/>
    <n v="197949.25"/>
  </r>
  <r>
    <x v="36"/>
    <x v="779"/>
    <x v="7"/>
    <x v="1"/>
    <n v="1196.75"/>
    <n v="1177"/>
    <n v="1203"/>
    <d v="1899-12-30T15:00:00"/>
    <n v="19.75"/>
    <n v="6.25"/>
    <n v="101"/>
    <n v="631.25"/>
    <n v="56"/>
    <n v="575.25"/>
    <s v="Yes"/>
    <n v="1.6503029036975099E-2"/>
    <n v="200575.25"/>
  </r>
  <r>
    <x v="37"/>
    <x v="779"/>
    <x v="16"/>
    <x v="1"/>
    <n v="181.5"/>
    <n v="179.4"/>
    <n v="187.15"/>
    <d v="1899-12-30T15:00:00"/>
    <n v="2.0999999999999943"/>
    <n v="5.6500000000000057"/>
    <n v="942"/>
    <n v="5322.3000000000056"/>
    <n v="80"/>
    <n v="5242.3000000000056"/>
    <s v="Yes"/>
    <n v="1.15702479338843E-2"/>
    <n v="205242.30000000002"/>
  </r>
  <r>
    <x v="37"/>
    <x v="779"/>
    <x v="0"/>
    <x v="0"/>
    <n v="179.4"/>
    <n v="181.5"/>
    <n v="181.5"/>
    <d v="1899-12-30T12:45:00"/>
    <n v="2.0999999999999943"/>
    <n v="-2.0999999999999943"/>
    <n v="942"/>
    <n v="-1978.1999999999946"/>
    <n v="79"/>
    <n v="-2057.1999999999944"/>
    <s v="No"/>
    <n v="1.17056856187291E-2"/>
    <n v="197942.80000000002"/>
  </r>
  <r>
    <x v="7"/>
    <x v="779"/>
    <x v="0"/>
    <x v="2"/>
    <n v="317.39999999999998"/>
    <n v="311.05"/>
    <n v="324.10000000000002"/>
    <d v="1899-12-30T15:00:00"/>
    <n v="6.3499999999999659"/>
    <n v="6.7000000000000455"/>
    <n v="313"/>
    <n v="2097.100000000014"/>
    <n v="47"/>
    <n v="2050.100000000014"/>
    <s v="Yes"/>
    <n v="2.0006301197227402E-2"/>
    <n v="202050.1"/>
  </r>
  <r>
    <x v="30"/>
    <x v="779"/>
    <x v="3"/>
    <x v="2"/>
    <n v="189.4"/>
    <n v="186.55"/>
    <n v="192.2"/>
    <d v="1899-12-30T15:00:00"/>
    <n v="2.8499999999999943"/>
    <n v="2.7999999999999829"/>
    <n v="696"/>
    <n v="1948.7999999999881"/>
    <n v="62"/>
    <n v="1886.7999999999881"/>
    <s v="Yes"/>
    <n v="1.5047518479408601E-2"/>
    <n v="201886.8"/>
  </r>
  <r>
    <x v="16"/>
    <x v="780"/>
    <x v="0"/>
    <x v="2"/>
    <n v="253"/>
    <n v="245.85"/>
    <n v="250.55"/>
    <d v="1899-12-30T15:00:00"/>
    <n v="7.1500000000000057"/>
    <n v="-2.4499999999999886"/>
    <n v="278"/>
    <n v="-681.09999999999684"/>
    <n v="33"/>
    <n v="-714.09999999999684"/>
    <s v="No"/>
    <n v="2.8260869565217402E-2"/>
    <n v="199285.9"/>
  </r>
  <r>
    <x v="25"/>
    <x v="780"/>
    <x v="2"/>
    <x v="3"/>
    <n v="465.2"/>
    <n v="475"/>
    <n v="460.55"/>
    <d v="1899-12-30T15:00:00"/>
    <n v="9.8000000000000114"/>
    <n v="4.6499999999999773"/>
    <n v="203"/>
    <n v="943.94999999999538"/>
    <n v="44"/>
    <n v="899.94999999999538"/>
    <s v="Yes"/>
    <n v="2.1066208082545199E-2"/>
    <n v="200899.94999999998"/>
  </r>
  <r>
    <x v="25"/>
    <x v="780"/>
    <x v="2"/>
    <x v="2"/>
    <n v="475"/>
    <n v="465.2"/>
    <n v="465.2"/>
    <d v="1899-12-30T11:45:00"/>
    <n v="9.8000000000000114"/>
    <n v="-9.8000000000000114"/>
    <n v="203"/>
    <n v="-1989.4000000000024"/>
    <n v="44"/>
    <n v="-2033.4000000000024"/>
    <s v="No"/>
    <n v="2.06315789473684E-2"/>
    <n v="197966.6"/>
  </r>
  <r>
    <x v="4"/>
    <x v="780"/>
    <x v="16"/>
    <x v="3"/>
    <n v="322.3"/>
    <n v="329.35"/>
    <n v="329.35"/>
    <d v="1899-12-30T12:45:00"/>
    <n v="7.0500000000000114"/>
    <n v="-7.0500000000000114"/>
    <n v="282"/>
    <n v="-1988.1000000000031"/>
    <n v="43"/>
    <n v="-2031.1000000000031"/>
    <s v="No"/>
    <n v="2.1874030406453599E-2"/>
    <n v="197968.9"/>
  </r>
  <r>
    <x v="4"/>
    <x v="780"/>
    <x v="16"/>
    <x v="2"/>
    <n v="329.35"/>
    <n v="322.3"/>
    <n v="322.3"/>
    <d v="1899-12-30T12:45:00"/>
    <n v="7.0500000000000114"/>
    <n v="-7.0500000000000114"/>
    <n v="282"/>
    <n v="-1988.1000000000031"/>
    <n v="43"/>
    <n v="-2031.1000000000031"/>
    <s v="No"/>
    <n v="2.1405799301654801E-2"/>
    <n v="197968.9"/>
  </r>
  <r>
    <x v="12"/>
    <x v="780"/>
    <x v="9"/>
    <x v="2"/>
    <n v="82.25"/>
    <n v="80.900000000000006"/>
    <n v="85"/>
    <d v="1899-12-30T15:00:00"/>
    <n v="1.3499999999999943"/>
    <n v="2.75"/>
    <n v="1456"/>
    <n v="4004"/>
    <n v="57"/>
    <n v="3947"/>
    <s v="Yes"/>
    <n v="1.6413373860182299E-2"/>
    <n v="203947"/>
  </r>
  <r>
    <x v="39"/>
    <x v="780"/>
    <x v="16"/>
    <x v="3"/>
    <n v="158.44999999999999"/>
    <n v="160.19999999999999"/>
    <n v="158.25"/>
    <d v="1899-12-30T15:00:00"/>
    <n v="1.75"/>
    <n v="0.19999999999998863"/>
    <n v="1128"/>
    <n v="225.59999999998718"/>
    <n v="83"/>
    <n v="142.59999999998718"/>
    <s v="Yes"/>
    <n v="1.1044493531082399E-2"/>
    <n v="200142.59999999998"/>
  </r>
  <r>
    <x v="39"/>
    <x v="780"/>
    <x v="16"/>
    <x v="2"/>
    <n v="160.19999999999999"/>
    <n v="158.44999999999999"/>
    <n v="158.44999999999999"/>
    <d v="1899-12-30T12:45:00"/>
    <n v="1.75"/>
    <n v="-1.75"/>
    <n v="1128"/>
    <n v="-1974"/>
    <n v="83"/>
    <n v="-2057"/>
    <s v="No"/>
    <n v="1.09238451935081E-2"/>
    <n v="197943"/>
  </r>
  <r>
    <x v="38"/>
    <x v="781"/>
    <x v="12"/>
    <x v="0"/>
    <n v="343.65"/>
    <n v="348.9"/>
    <n v="343.8"/>
    <d v="1899-12-30T15:00:00"/>
    <n v="5.25"/>
    <n v="-0.15000000000003411"/>
    <n v="379"/>
    <n v="-56.850000000012926"/>
    <n v="60"/>
    <n v="-116.85000000001293"/>
    <s v="No"/>
    <n v="1.52771715408119E-2"/>
    <n v="199883.15"/>
  </r>
  <r>
    <x v="2"/>
    <x v="781"/>
    <x v="6"/>
    <x v="0"/>
    <n v="398.2"/>
    <n v="409.4"/>
    <n v="397"/>
    <d v="1899-12-30T15:00:00"/>
    <n v="11.199999999999989"/>
    <n v="1.1999999999999886"/>
    <n v="178"/>
    <n v="213.59999999999798"/>
    <n v="33"/>
    <n v="180.59999999999798"/>
    <s v="Yes"/>
    <n v="2.8126569563033599E-2"/>
    <n v="200180.6"/>
  </r>
  <r>
    <x v="5"/>
    <x v="781"/>
    <x v="9"/>
    <x v="0"/>
    <n v="639.25"/>
    <n v="643.85"/>
    <n v="643.85"/>
    <d v="1899-12-30T12:30:00"/>
    <n v="4.6000000000000227"/>
    <n v="-4.6000000000000227"/>
    <n v="432"/>
    <n v="-1987.2000000000098"/>
    <n v="128"/>
    <n v="-2115.2000000000098"/>
    <s v="No"/>
    <n v="7.1959327336723099E-3"/>
    <n v="197884.79999999999"/>
  </r>
  <r>
    <x v="5"/>
    <x v="781"/>
    <x v="13"/>
    <x v="1"/>
    <n v="643.85"/>
    <n v="639.25"/>
    <n v="639.25"/>
    <d v="1899-12-30T12:45:00"/>
    <n v="4.6000000000000227"/>
    <n v="-4.6000000000000227"/>
    <n v="432"/>
    <n v="-1987.2000000000098"/>
    <n v="128"/>
    <n v="-2115.2000000000098"/>
    <s v="No"/>
    <n v="7.1445212394191599E-3"/>
    <n v="197884.79999999999"/>
  </r>
  <r>
    <x v="30"/>
    <x v="781"/>
    <x v="9"/>
    <x v="0"/>
    <n v="196"/>
    <n v="198"/>
    <n v="198"/>
    <d v="1899-12-30T11:30:00"/>
    <n v="2"/>
    <n v="-2"/>
    <n v="988"/>
    <n v="-1976"/>
    <n v="90"/>
    <n v="-2066"/>
    <s v="No"/>
    <n v="1.02040816326531E-2"/>
    <n v="197934"/>
  </r>
  <r>
    <x v="30"/>
    <x v="781"/>
    <x v="8"/>
    <x v="1"/>
    <n v="198"/>
    <n v="196"/>
    <n v="196"/>
    <d v="1899-12-30T12:15:00"/>
    <n v="2"/>
    <n v="-2"/>
    <n v="988"/>
    <n v="-1976"/>
    <n v="90"/>
    <n v="-2066"/>
    <s v="No"/>
    <n v="1.01010101010101E-2"/>
    <n v="197934"/>
  </r>
  <r>
    <x v="26"/>
    <x v="782"/>
    <x v="5"/>
    <x v="1"/>
    <n v="140.5"/>
    <n v="139"/>
    <n v="145.9"/>
    <d v="1899-12-30T15:00:00"/>
    <n v="1.5"/>
    <n v="5.4000000000000057"/>
    <n v="1313"/>
    <n v="7090.2000000000071"/>
    <n v="87"/>
    <n v="7003.2000000000071"/>
    <s v="Yes"/>
    <n v="1.06761565836299E-2"/>
    <n v="207003.2"/>
  </r>
  <r>
    <x v="26"/>
    <x v="782"/>
    <x v="9"/>
    <x v="0"/>
    <n v="139"/>
    <n v="140.5"/>
    <n v="140.5"/>
    <d v="1899-12-30T11:00:00"/>
    <n v="1.5"/>
    <n v="-1.5"/>
    <n v="1313"/>
    <n v="-1969.5"/>
    <n v="85"/>
    <n v="-2054.5"/>
    <s v="No"/>
    <n v="1.07913669064748E-2"/>
    <n v="197945.5"/>
  </r>
  <r>
    <x v="18"/>
    <x v="782"/>
    <x v="0"/>
    <x v="2"/>
    <n v="3760"/>
    <n v="3683.75"/>
    <n v="3751.55"/>
    <d v="1899-12-30T15:00:00"/>
    <n v="76.25"/>
    <n v="-8.4499999999998181"/>
    <n v="26"/>
    <n v="-219.69999999999527"/>
    <n v="45"/>
    <n v="-264.69999999999527"/>
    <s v="No"/>
    <n v="2.0279255319148901E-2"/>
    <n v="199735.30000000002"/>
  </r>
  <r>
    <x v="37"/>
    <x v="782"/>
    <x v="6"/>
    <x v="1"/>
    <n v="185.35"/>
    <n v="184"/>
    <n v="184"/>
    <d v="1899-12-30T10:30:00"/>
    <n v="1.3499999999999943"/>
    <n v="-1.3499999999999943"/>
    <n v="1456"/>
    <n v="-1965.5999999999917"/>
    <n v="124"/>
    <n v="-2089.5999999999917"/>
    <s v="No"/>
    <n v="7.2835176692743198E-3"/>
    <n v="197910.39999999999"/>
  </r>
  <r>
    <x v="37"/>
    <x v="782"/>
    <x v="9"/>
    <x v="0"/>
    <n v="184"/>
    <n v="185.35"/>
    <n v="185.35"/>
    <d v="1899-12-30T10:30:00"/>
    <n v="1.3499999999999943"/>
    <n v="-1.3499999999999943"/>
    <n v="1456"/>
    <n v="-1965.5999999999917"/>
    <n v="124"/>
    <n v="-2089.5999999999917"/>
    <s v="No"/>
    <n v="7.3369565217391002E-3"/>
    <n v="197910.39999999999"/>
  </r>
  <r>
    <x v="9"/>
    <x v="783"/>
    <x v="4"/>
    <x v="2"/>
    <n v="13700"/>
    <n v="13542.25"/>
    <n v="13542.25"/>
    <d v="1899-12-30T13:15:00"/>
    <n v="157.75"/>
    <n v="-157.75"/>
    <n v="12"/>
    <n v="-1893"/>
    <n v="76"/>
    <n v="-1969"/>
    <s v="No"/>
    <n v="1.1514598540146E-2"/>
    <n v="198031"/>
  </r>
  <r>
    <x v="9"/>
    <x v="783"/>
    <x v="4"/>
    <x v="3"/>
    <n v="13542.25"/>
    <n v="13700"/>
    <n v="13300"/>
    <d v="1899-12-30T15:00:00"/>
    <n v="157.75"/>
    <n v="242.25"/>
    <n v="12"/>
    <n v="2907"/>
    <n v="75"/>
    <n v="2832"/>
    <s v="Yes"/>
    <n v="1.16487289778286E-2"/>
    <n v="202832"/>
  </r>
  <r>
    <x v="17"/>
    <x v="783"/>
    <x v="9"/>
    <x v="2"/>
    <n v="1961.15"/>
    <n v="1935"/>
    <n v="1935"/>
    <d v="1899-12-30T10:15:00"/>
    <n v="26.150000000000091"/>
    <n v="-26.150000000000091"/>
    <n v="76"/>
    <n v="-1987.4000000000069"/>
    <n v="69"/>
    <n v="-2056.4000000000069"/>
    <s v="No"/>
    <n v="1.3334013206537E-2"/>
    <n v="197943.6"/>
  </r>
  <r>
    <x v="17"/>
    <x v="783"/>
    <x v="9"/>
    <x v="3"/>
    <n v="1935"/>
    <n v="1961.15"/>
    <n v="1825.45"/>
    <d v="1899-12-30T15:00:00"/>
    <n v="26.150000000000091"/>
    <n v="109.54999999999995"/>
    <n v="76"/>
    <n v="8325.7999999999956"/>
    <n v="66"/>
    <n v="8259.7999999999956"/>
    <s v="Yes"/>
    <n v="1.3514211886305E-2"/>
    <n v="208259.8"/>
  </r>
  <r>
    <x v="31"/>
    <x v="783"/>
    <x v="0"/>
    <x v="2"/>
    <n v="186.75"/>
    <n v="184.6"/>
    <n v="189.05"/>
    <d v="1899-12-30T15:00:00"/>
    <n v="2.1500000000000057"/>
    <n v="2.3000000000000114"/>
    <n v="920"/>
    <n v="2116.0000000000105"/>
    <n v="80"/>
    <n v="2036.0000000000105"/>
    <s v="Yes"/>
    <n v="1.1512717536814E-2"/>
    <n v="202036"/>
  </r>
  <r>
    <x v="12"/>
    <x v="783"/>
    <x v="17"/>
    <x v="3"/>
    <n v="90.95"/>
    <n v="92.6"/>
    <n v="90"/>
    <d v="1899-12-30T15:00:00"/>
    <n v="1.6499999999999915"/>
    <n v="0.95000000000000284"/>
    <n v="1195"/>
    <n v="1135.2500000000034"/>
    <n v="50"/>
    <n v="1085.2500000000034"/>
    <s v="Yes"/>
    <n v="1.8141836173721702E-2"/>
    <n v="201085.25"/>
  </r>
  <r>
    <x v="12"/>
    <x v="783"/>
    <x v="17"/>
    <x v="2"/>
    <n v="92.6"/>
    <n v="90.95"/>
    <n v="90.95"/>
    <d v="1899-12-30T13:45:00"/>
    <n v="1.6499999999999915"/>
    <n v="-1.6499999999999915"/>
    <n v="1195"/>
    <n v="-1971.7499999999898"/>
    <n v="51"/>
    <n v="-2022.7499999999898"/>
    <s v="No"/>
    <n v="1.7818574514038801E-2"/>
    <n v="197977.25"/>
  </r>
  <r>
    <x v="15"/>
    <x v="784"/>
    <x v="0"/>
    <x v="0"/>
    <n v="512.5"/>
    <n v="519.95000000000005"/>
    <n v="517.1"/>
    <d v="1899-12-30T15:00:00"/>
    <n v="7.4500000000000455"/>
    <n v="-4.6000000000000227"/>
    <n v="267"/>
    <n v="-1228.2000000000062"/>
    <n v="64"/>
    <n v="-1292.2000000000062"/>
    <s v="No"/>
    <n v="1.4536585365853699E-2"/>
    <n v="198707.8"/>
  </r>
  <r>
    <x v="20"/>
    <x v="785"/>
    <x v="6"/>
    <x v="0"/>
    <n v="1750"/>
    <n v="1766.55"/>
    <n v="1764.4"/>
    <d v="1899-12-30T15:00:00"/>
    <n v="16.549999999999955"/>
    <n v="-14.400000000000091"/>
    <n v="120"/>
    <n v="-1728.0000000000109"/>
    <n v="97"/>
    <n v="-1825.0000000000109"/>
    <s v="No"/>
    <n v="9.4571428571428306E-3"/>
    <n v="198175"/>
  </r>
  <r>
    <x v="3"/>
    <x v="785"/>
    <x v="0"/>
    <x v="0"/>
    <n v="440.35"/>
    <n v="447.65"/>
    <n v="447.65"/>
    <d v="1899-12-30T10:15:00"/>
    <n v="7.2999999999999545"/>
    <n v="-7.2999999999999545"/>
    <n v="273"/>
    <n v="-1992.8999999999876"/>
    <n v="56"/>
    <n v="-2048.8999999999878"/>
    <s v="No"/>
    <n v="1.6577722266378901E-2"/>
    <n v="197951.1"/>
  </r>
  <r>
    <x v="3"/>
    <x v="785"/>
    <x v="9"/>
    <x v="1"/>
    <n v="447.65"/>
    <n v="440.35"/>
    <n v="440.35"/>
    <d v="1899-12-30T10:15:00"/>
    <n v="7.2999999999999545"/>
    <n v="-7.2999999999999545"/>
    <n v="273"/>
    <n v="-1992.8999999999876"/>
    <n v="56"/>
    <n v="-2048.8999999999878"/>
    <s v="No"/>
    <n v="1.63073830001116E-2"/>
    <n v="197951.1"/>
  </r>
  <r>
    <x v="21"/>
    <x v="785"/>
    <x v="6"/>
    <x v="0"/>
    <n v="903.85"/>
    <n v="915.45"/>
    <n v="915.45"/>
    <d v="1899-12-30T11:15:00"/>
    <n v="11.600000000000023"/>
    <n v="-11.600000000000023"/>
    <n v="172"/>
    <n v="-1995.2000000000039"/>
    <n v="72"/>
    <n v="-2067.2000000000039"/>
    <s v="No"/>
    <n v="1.2833987940476899E-2"/>
    <n v="197932.79999999999"/>
  </r>
  <r>
    <x v="21"/>
    <x v="785"/>
    <x v="7"/>
    <x v="1"/>
    <n v="915.45"/>
    <n v="903.85"/>
    <n v="903.85"/>
    <d v="1899-12-30T11:45:00"/>
    <n v="11.600000000000023"/>
    <n v="-11.600000000000023"/>
    <n v="172"/>
    <n v="-1995.2000000000039"/>
    <n v="72"/>
    <n v="-2067.2000000000039"/>
    <s v="No"/>
    <n v="1.2671363810148E-2"/>
    <n v="197932.79999999999"/>
  </r>
  <r>
    <x v="1"/>
    <x v="785"/>
    <x v="0"/>
    <x v="0"/>
    <n v="2402.1999999999998"/>
    <n v="2453.0500000000002"/>
    <n v="2386.5"/>
    <d v="1899-12-30T15:00:00"/>
    <n v="50.850000000000364"/>
    <n v="15.699999999999818"/>
    <n v="39"/>
    <n v="612.29999999999291"/>
    <n v="43"/>
    <n v="569.29999999999291"/>
    <s v="Yes"/>
    <n v="2.1168095912080701E-2"/>
    <n v="200569.3"/>
  </r>
  <r>
    <x v="37"/>
    <x v="785"/>
    <x v="0"/>
    <x v="0"/>
    <n v="193.5"/>
    <n v="195.7"/>
    <n v="193.7"/>
    <d v="1899-12-30T15:00:00"/>
    <n v="2.1999999999999886"/>
    <n v="-0.19999999999998863"/>
    <n v="899"/>
    <n v="-179.79999999998978"/>
    <n v="81"/>
    <n v="-260.79999999998978"/>
    <s v="No"/>
    <n v="1.1369509043927599E-2"/>
    <n v="199739.2"/>
  </r>
  <r>
    <x v="38"/>
    <x v="786"/>
    <x v="0"/>
    <x v="2"/>
    <n v="369"/>
    <n v="363.85"/>
    <n v="368.15"/>
    <d v="1899-12-30T15:00:00"/>
    <n v="5.1499999999999773"/>
    <n v="-0.85000000000002274"/>
    <n v="386"/>
    <n v="-328.10000000000878"/>
    <n v="66"/>
    <n v="-394.10000000000878"/>
    <s v="No"/>
    <n v="1.39566395663956E-2"/>
    <n v="199605.9"/>
  </r>
  <r>
    <x v="9"/>
    <x v="786"/>
    <x v="9"/>
    <x v="1"/>
    <n v="14512.1"/>
    <n v="14285.55"/>
    <n v="14285.55"/>
    <d v="1899-12-30T12:45:00"/>
    <n v="226.55000000000109"/>
    <n v="-226.55000000000109"/>
    <n v="8"/>
    <n v="-1812.4000000000087"/>
    <n v="53"/>
    <n v="-1865.4000000000087"/>
    <s v="No"/>
    <n v="1.5611110728288901E-2"/>
    <n v="198134.59999999998"/>
  </r>
  <r>
    <x v="9"/>
    <x v="786"/>
    <x v="0"/>
    <x v="0"/>
    <n v="14285.55"/>
    <n v="14512.1"/>
    <n v="14512.1"/>
    <d v="1899-12-30T10:15:00"/>
    <n v="226.55000000000109"/>
    <n v="-226.55000000000109"/>
    <n v="8"/>
    <n v="-1812.4000000000087"/>
    <n v="53"/>
    <n v="-1865.4000000000087"/>
    <s v="No"/>
    <n v="1.5858682374847399E-2"/>
    <n v="198134.59999999998"/>
  </r>
  <r>
    <x v="36"/>
    <x v="786"/>
    <x v="7"/>
    <x v="0"/>
    <n v="1188.05"/>
    <n v="1207"/>
    <n v="1177.4000000000001"/>
    <d v="1899-12-30T15:00:00"/>
    <n v="18.950000000000045"/>
    <n v="10.649999999999864"/>
    <n v="105"/>
    <n v="1118.2499999999857"/>
    <n v="58"/>
    <n v="1060.2499999999857"/>
    <s v="Yes"/>
    <n v="1.5950507133538201E-2"/>
    <n v="201060.25"/>
  </r>
  <r>
    <x v="7"/>
    <x v="786"/>
    <x v="0"/>
    <x v="0"/>
    <n v="358"/>
    <n v="361.55"/>
    <n v="355.05"/>
    <d v="1899-12-30T15:00:00"/>
    <n v="3.5500000000000114"/>
    <n v="2.9499999999999886"/>
    <n v="559"/>
    <n v="1649.0499999999936"/>
    <n v="92"/>
    <n v="1557.0499999999936"/>
    <s v="Yes"/>
    <n v="9.9162011173184704E-3"/>
    <n v="201557.05"/>
  </r>
  <r>
    <x v="30"/>
    <x v="786"/>
    <x v="0"/>
    <x v="0"/>
    <n v="183.45"/>
    <n v="184.9"/>
    <n v="184.9"/>
    <d v="1899-12-30T10:15:00"/>
    <n v="1.4500000000000171"/>
    <n v="-1.4500000000000171"/>
    <n v="1357"/>
    <n v="-1967.6500000000231"/>
    <n v="115"/>
    <n v="-2082.6500000000233"/>
    <s v="No"/>
    <n v="7.9040610520578706E-3"/>
    <n v="197917.34999999998"/>
  </r>
  <r>
    <x v="30"/>
    <x v="786"/>
    <x v="9"/>
    <x v="1"/>
    <n v="184.9"/>
    <n v="183.45"/>
    <n v="183.45"/>
    <d v="1899-12-30T12:15:00"/>
    <n v="1.4500000000000171"/>
    <n v="-1.4500000000000171"/>
    <n v="1357"/>
    <n v="-1967.6500000000231"/>
    <n v="115"/>
    <n v="-2082.6500000000233"/>
    <s v="No"/>
    <n v="7.8420767982694296E-3"/>
    <n v="197917.34999999998"/>
  </r>
  <r>
    <x v="0"/>
    <x v="787"/>
    <x v="15"/>
    <x v="1"/>
    <n v="2325.65"/>
    <n v="2308"/>
    <n v="2323.6"/>
    <d v="1899-12-30T15:00:00"/>
    <n v="17.650000000000091"/>
    <n v="-2.0500000000001819"/>
    <n v="113"/>
    <n v="-231.65000000002055"/>
    <n v="121"/>
    <n v="-352.65000000002055"/>
    <s v="No"/>
    <n v="7.5892761163546098E-3"/>
    <n v="199647.34999999998"/>
  </r>
  <r>
    <x v="0"/>
    <x v="787"/>
    <x v="8"/>
    <x v="0"/>
    <n v="2308"/>
    <n v="2325.65"/>
    <n v="2325.65"/>
    <d v="1899-12-30T13:00:00"/>
    <n v="17.650000000000091"/>
    <n v="-17.650000000000091"/>
    <n v="113"/>
    <n v="-1994.4500000000103"/>
    <n v="121"/>
    <n v="-2115.4500000000103"/>
    <s v="No"/>
    <n v="7.6473136915078399E-3"/>
    <n v="197884.55"/>
  </r>
  <r>
    <x v="36"/>
    <x v="787"/>
    <x v="16"/>
    <x v="0"/>
    <n v="1135.3499999999999"/>
    <n v="1143.2"/>
    <n v="1130.7"/>
    <d v="1899-12-30T15:00:00"/>
    <n v="7.8500000000001364"/>
    <n v="4.6499999999998636"/>
    <n v="254"/>
    <n v="1181.0999999999653"/>
    <n v="133"/>
    <n v="1048.0999999999653"/>
    <s v="Yes"/>
    <n v="6.9141674373542402E-3"/>
    <n v="201048.09999999998"/>
  </r>
  <r>
    <x v="30"/>
    <x v="787"/>
    <x v="3"/>
    <x v="1"/>
    <n v="176"/>
    <n v="174.6"/>
    <n v="178.15"/>
    <d v="1899-12-30T15:00:00"/>
    <n v="1.4000000000000057"/>
    <n v="2.1500000000000057"/>
    <n v="1405"/>
    <n v="3020.7500000000082"/>
    <n v="115"/>
    <n v="2905.7500000000082"/>
    <s v="Yes"/>
    <n v="7.9545454545454902E-3"/>
    <n v="202905.75"/>
  </r>
  <r>
    <x v="30"/>
    <x v="787"/>
    <x v="0"/>
    <x v="0"/>
    <n v="174.6"/>
    <n v="176"/>
    <n v="176"/>
    <d v="1899-12-30T10:45:00"/>
    <n v="1.4000000000000057"/>
    <n v="-1.4000000000000057"/>
    <n v="1405"/>
    <n v="-1967.000000000008"/>
    <n v="114"/>
    <n v="-2081.0000000000082"/>
    <s v="No"/>
    <n v="8.0183276059565007E-3"/>
    <n v="197919"/>
  </r>
  <r>
    <x v="20"/>
    <x v="788"/>
    <x v="0"/>
    <x v="2"/>
    <n v="1763.65"/>
    <n v="1744.5"/>
    <n v="1813.05"/>
    <d v="1899-12-30T15:00:00"/>
    <n v="19.150000000000091"/>
    <n v="49.399999999999864"/>
    <n v="104"/>
    <n v="5137.5999999999858"/>
    <n v="86"/>
    <n v="5051.5999999999858"/>
    <s v="Yes"/>
    <n v="1.08581634678083E-2"/>
    <n v="205051.59999999998"/>
  </r>
  <r>
    <x v="28"/>
    <x v="788"/>
    <x v="6"/>
    <x v="2"/>
    <n v="158.4"/>
    <n v="156.1"/>
    <n v="160.6"/>
    <d v="1899-12-30T15:00:00"/>
    <n v="2.3000000000000114"/>
    <n v="2.1999999999999886"/>
    <n v="860"/>
    <n v="1891.9999999999902"/>
    <n v="64"/>
    <n v="1827.9999999999902"/>
    <s v="Yes"/>
    <n v="1.45202020202021E-2"/>
    <n v="201828"/>
  </r>
  <r>
    <x v="6"/>
    <x v="788"/>
    <x v="6"/>
    <x v="1"/>
    <n v="73.599999999999994"/>
    <n v="72.8"/>
    <n v="75.95"/>
    <d v="1899-12-30T15:00:00"/>
    <n v="0.79999999999999716"/>
    <n v="2.3500000000000085"/>
    <n v="2430"/>
    <n v="5710.5000000000209"/>
    <n v="84"/>
    <n v="5626.5000000000209"/>
    <s v="Yes"/>
    <n v="1.0869565217391301E-2"/>
    <n v="205626.50000000003"/>
  </r>
  <r>
    <x v="6"/>
    <x v="788"/>
    <x v="9"/>
    <x v="0"/>
    <n v="72.8"/>
    <n v="73.599999999999994"/>
    <n v="73.599999999999994"/>
    <d v="1899-12-30T10:30:00"/>
    <n v="0.79999999999999716"/>
    <n v="-0.79999999999999716"/>
    <n v="2430"/>
    <n v="-1943.9999999999932"/>
    <n v="82"/>
    <n v="-2025.9999999999932"/>
    <s v="No"/>
    <n v="1.0989010989011E-2"/>
    <n v="197974"/>
  </r>
  <r>
    <x v="16"/>
    <x v="789"/>
    <x v="7"/>
    <x v="2"/>
    <n v="276.8"/>
    <n v="271.14999999999998"/>
    <n v="271.14999999999998"/>
    <d v="1899-12-30T11:15:00"/>
    <n v="5.6500000000000341"/>
    <n v="-5.6500000000000341"/>
    <n v="352"/>
    <n v="-1988.800000000012"/>
    <n v="45"/>
    <n v="-2033.800000000012"/>
    <s v="No"/>
    <n v="2.04118497109828E-2"/>
    <n v="197966.19999999998"/>
  </r>
  <r>
    <x v="16"/>
    <x v="789"/>
    <x v="7"/>
    <x v="3"/>
    <n v="271.14999999999998"/>
    <n v="276.8"/>
    <n v="276.8"/>
    <d v="1899-12-30T13:45:00"/>
    <n v="5.6500000000000341"/>
    <n v="-5.6500000000000341"/>
    <n v="352"/>
    <n v="-1988.800000000012"/>
    <n v="45"/>
    <n v="-2033.800000000012"/>
    <s v="No"/>
    <n v="2.08371749953901E-2"/>
    <n v="197966.19999999998"/>
  </r>
  <r>
    <x v="25"/>
    <x v="789"/>
    <x v="0"/>
    <x v="2"/>
    <n v="471.4"/>
    <n v="466.5"/>
    <n v="478.35"/>
    <d v="1899-12-30T15:00:00"/>
    <n v="4.8999999999999773"/>
    <n v="6.9500000000000455"/>
    <n v="406"/>
    <n v="2821.7000000000185"/>
    <n v="89"/>
    <n v="2732.7000000000185"/>
    <s v="Yes"/>
    <n v="1.03945693678404E-2"/>
    <n v="202732.7"/>
  </r>
  <r>
    <x v="5"/>
    <x v="789"/>
    <x v="7"/>
    <x v="2"/>
    <n v="651"/>
    <n v="642.45000000000005"/>
    <n v="680.3"/>
    <d v="1899-12-30T15:00:00"/>
    <n v="8.5499999999999545"/>
    <n v="29.299999999999955"/>
    <n v="233"/>
    <n v="6826.8999999999896"/>
    <n v="72"/>
    <n v="6754.8999999999896"/>
    <s v="Yes"/>
    <n v="1.3133640552995301E-2"/>
    <n v="206754.9"/>
  </r>
  <r>
    <x v="5"/>
    <x v="790"/>
    <x v="9"/>
    <x v="0"/>
    <n v="662"/>
    <n v="667"/>
    <n v="656.25"/>
    <d v="1899-12-30T15:00:00"/>
    <n v="5"/>
    <n v="5.75"/>
    <n v="398"/>
    <n v="2288.5"/>
    <n v="121"/>
    <n v="2167.5"/>
    <s v="Yes"/>
    <n v="7.5528700906344398E-3"/>
    <n v="202167.5"/>
  </r>
  <r>
    <x v="28"/>
    <x v="790"/>
    <x v="8"/>
    <x v="3"/>
    <n v="156.80000000000001"/>
    <n v="158.75"/>
    <n v="153.15"/>
    <d v="1899-12-30T15:00:00"/>
    <n v="1.9499999999999886"/>
    <n v="3.6500000000000057"/>
    <n v="1013"/>
    <n v="3697.4500000000057"/>
    <n v="73"/>
    <n v="3624.4500000000057"/>
    <s v="Yes"/>
    <n v="1.24362244897958E-2"/>
    <n v="203624.45"/>
  </r>
  <r>
    <x v="28"/>
    <x v="790"/>
    <x v="8"/>
    <x v="2"/>
    <n v="158.75"/>
    <n v="156.80000000000001"/>
    <n v="156.80000000000001"/>
    <d v="1899-12-30T11:30:00"/>
    <n v="1.9499999999999886"/>
    <n v="-1.9499999999999886"/>
    <n v="1013"/>
    <n v="-1975.3499999999885"/>
    <n v="74"/>
    <n v="-2049.3499999999885"/>
    <s v="No"/>
    <n v="1.22834645669291E-2"/>
    <n v="197950.65000000002"/>
  </r>
  <r>
    <x v="11"/>
    <x v="790"/>
    <x v="7"/>
    <x v="2"/>
    <n v="860"/>
    <n v="853.45"/>
    <n v="853.45"/>
    <d v="1899-12-30T11:15:00"/>
    <n v="6.5499999999999545"/>
    <n v="-6.5499999999999545"/>
    <n v="304"/>
    <n v="-1991.1999999999862"/>
    <n v="120"/>
    <n v="-2111.1999999999862"/>
    <s v="No"/>
    <n v="7.6162790697673899E-3"/>
    <n v="197888.80000000002"/>
  </r>
  <r>
    <x v="11"/>
    <x v="790"/>
    <x v="7"/>
    <x v="3"/>
    <n v="853.45"/>
    <n v="860"/>
    <n v="860"/>
    <d v="1899-12-30T11:15:00"/>
    <n v="6.5499999999999545"/>
    <n v="-6.5499999999999545"/>
    <n v="304"/>
    <n v="-1991.1999999999862"/>
    <n v="120"/>
    <n v="-2111.1999999999862"/>
    <s v="No"/>
    <n v="7.6747319702383902E-3"/>
    <n v="197888.80000000002"/>
  </r>
  <r>
    <x v="7"/>
    <x v="790"/>
    <x v="6"/>
    <x v="3"/>
    <n v="343.3"/>
    <n v="346.4"/>
    <n v="346.4"/>
    <d v="1899-12-30T10:30:00"/>
    <n v="3.0999999999999659"/>
    <n v="-3.0999999999999659"/>
    <n v="640"/>
    <n v="-1983.9999999999782"/>
    <n v="102"/>
    <n v="-2085.9999999999782"/>
    <s v="No"/>
    <n v="9.0300029129040602E-3"/>
    <n v="197914.00000000003"/>
  </r>
  <r>
    <x v="7"/>
    <x v="790"/>
    <x v="6"/>
    <x v="2"/>
    <n v="346.4"/>
    <n v="343.3"/>
    <n v="343.3"/>
    <d v="1899-12-30T10:30:00"/>
    <n v="3.0999999999999659"/>
    <n v="-3.0999999999999659"/>
    <n v="640"/>
    <n v="-1983.9999999999782"/>
    <n v="102"/>
    <n v="-2085.9999999999782"/>
    <s v="No"/>
    <n v="8.94919168591214E-3"/>
    <n v="197914.00000000003"/>
  </r>
  <r>
    <x v="11"/>
    <x v="791"/>
    <x v="12"/>
    <x v="2"/>
    <n v="866.5"/>
    <n v="856.7"/>
    <n v="856.7"/>
    <d v="1899-12-30T14:15:00"/>
    <n v="9.7999999999999545"/>
    <n v="-9.7999999999999545"/>
    <n v="203"/>
    <n v="-1989.3999999999908"/>
    <n v="81"/>
    <n v="-2070.3999999999905"/>
    <s v="No"/>
    <n v="1.13098672821696E-2"/>
    <n v="197929.60000000001"/>
  </r>
  <r>
    <x v="11"/>
    <x v="791"/>
    <x v="12"/>
    <x v="3"/>
    <n v="856.7"/>
    <n v="866.5"/>
    <n v="853.9"/>
    <d v="1899-12-30T15:00:00"/>
    <n v="9.7999999999999545"/>
    <n v="2.8000000000000682"/>
    <n v="203"/>
    <n v="568.40000000001385"/>
    <n v="80"/>
    <n v="488.40000000001385"/>
    <s v="Yes"/>
    <n v="1.1439243609197999E-2"/>
    <n v="200488.40000000002"/>
  </r>
  <r>
    <x v="37"/>
    <x v="791"/>
    <x v="17"/>
    <x v="0"/>
    <n v="181.1"/>
    <n v="181.9"/>
    <n v="180.9"/>
    <d v="1899-12-30T15:00:00"/>
    <n v="0.80000000000001137"/>
    <n v="0.19999999999998863"/>
    <n v="2430"/>
    <n v="485.99999999997237"/>
    <n v="203"/>
    <n v="282.99999999997237"/>
    <s v="Yes"/>
    <n v="4.4174489232468904E-3"/>
    <n v="200282.99999999997"/>
  </r>
  <r>
    <x v="34"/>
    <x v="792"/>
    <x v="0"/>
    <x v="0"/>
    <n v="108.15"/>
    <n v="109.9"/>
    <n v="108.65"/>
    <d v="1899-12-30T15:00:00"/>
    <n v="1.75"/>
    <n v="-0.5"/>
    <n v="1128"/>
    <n v="-564"/>
    <n v="57"/>
    <n v="-621"/>
    <s v="No"/>
    <n v="1.6181229773462799E-2"/>
    <n v="199379"/>
  </r>
  <r>
    <x v="31"/>
    <x v="792"/>
    <x v="1"/>
    <x v="1"/>
    <n v="180.25"/>
    <n v="179"/>
    <n v="179"/>
    <d v="1899-12-30T15:00:00"/>
    <n v="1.25"/>
    <n v="-1.25"/>
    <n v="1571"/>
    <n v="-1963.75"/>
    <n v="130"/>
    <n v="-2093.75"/>
    <s v="No"/>
    <n v="6.9348127600554798E-3"/>
    <n v="197906.25"/>
  </r>
  <r>
    <x v="31"/>
    <x v="792"/>
    <x v="0"/>
    <x v="0"/>
    <n v="179"/>
    <n v="180.25"/>
    <n v="180.25"/>
    <d v="1899-12-30T14:00:00"/>
    <n v="1.25"/>
    <n v="-1.25"/>
    <n v="1571"/>
    <n v="-1963.75"/>
    <n v="130"/>
    <n v="-2093.75"/>
    <s v="No"/>
    <n v="6.9832402234636902E-3"/>
    <n v="197906.25"/>
  </r>
  <r>
    <x v="10"/>
    <x v="792"/>
    <x v="9"/>
    <x v="1"/>
    <n v="3388.05"/>
    <n v="3375"/>
    <n v="3394.85"/>
    <d v="1899-12-30T15:00:00"/>
    <n v="13.050000000000182"/>
    <n v="6.7999999999997272"/>
    <n v="152"/>
    <n v="1033.5999999999585"/>
    <n v="238"/>
    <n v="795.59999999995853"/>
    <s v="Yes"/>
    <n v="3.8517731438438602E-3"/>
    <n v="200795.59999999995"/>
  </r>
  <r>
    <x v="10"/>
    <x v="792"/>
    <x v="0"/>
    <x v="0"/>
    <n v="3375"/>
    <n v="3388.05"/>
    <n v="3388.05"/>
    <d v="1899-12-30T10:15:00"/>
    <n v="13.050000000000182"/>
    <n v="-13.050000000000182"/>
    <n v="152"/>
    <n v="-1983.6000000000276"/>
    <n v="237"/>
    <n v="-2220.6000000000276"/>
    <s v="No"/>
    <n v="3.86666666666672E-3"/>
    <n v="197779.39999999997"/>
  </r>
  <r>
    <x v="9"/>
    <x v="793"/>
    <x v="15"/>
    <x v="0"/>
    <n v="14211"/>
    <n v="14285"/>
    <n v="14285"/>
    <d v="1899-12-30T15:15:00"/>
    <n v="74"/>
    <n v="-74"/>
    <n v="27"/>
    <n v="-1998"/>
    <n v="177"/>
    <n v="-2175"/>
    <s v="No"/>
    <n v="5.2072338329463104E-3"/>
    <n v="197825"/>
  </r>
  <r>
    <x v="31"/>
    <x v="793"/>
    <x v="16"/>
    <x v="3"/>
    <n v="180.3"/>
    <n v="182"/>
    <n v="182"/>
    <d v="1899-12-30T13:30:00"/>
    <n v="1.6999999999999886"/>
    <n v="-1.6999999999999886"/>
    <n v="1160"/>
    <n v="-1971.9999999999868"/>
    <n v="97"/>
    <n v="-2068.9999999999868"/>
    <s v="No"/>
    <n v="9.4287298946200103E-3"/>
    <n v="197931"/>
  </r>
  <r>
    <x v="31"/>
    <x v="793"/>
    <x v="16"/>
    <x v="2"/>
    <n v="182"/>
    <n v="180.3"/>
    <n v="180.3"/>
    <d v="1899-12-30T12:45:00"/>
    <n v="1.6999999999999886"/>
    <n v="-1.6999999999999886"/>
    <n v="1160"/>
    <n v="-1971.9999999999868"/>
    <n v="97"/>
    <n v="-2068.9999999999868"/>
    <s v="No"/>
    <n v="9.3406593406592797E-3"/>
    <n v="197931"/>
  </r>
  <r>
    <x v="36"/>
    <x v="793"/>
    <x v="13"/>
    <x v="1"/>
    <n v="1326.6"/>
    <n v="1317.35"/>
    <n v="1325.3"/>
    <d v="1899-12-30T15:00:00"/>
    <n v="9.25"/>
    <n v="-1.2999999999999545"/>
    <n v="215"/>
    <n v="-279.49999999999022"/>
    <n v="132"/>
    <n v="-411.49999999999022"/>
    <s v="No"/>
    <n v="6.9727121965927896E-3"/>
    <n v="199588.5"/>
  </r>
  <r>
    <x v="36"/>
    <x v="793"/>
    <x v="0"/>
    <x v="0"/>
    <n v="1317.35"/>
    <n v="1326.6"/>
    <n v="1326.6"/>
    <d v="1899-12-30T12:30:00"/>
    <n v="9.25"/>
    <n v="-9.25"/>
    <n v="215"/>
    <n v="-1988.75"/>
    <n v="131"/>
    <n v="-2119.75"/>
    <s v="No"/>
    <n v="7.0216722966561698E-3"/>
    <n v="197880.25"/>
  </r>
  <r>
    <x v="27"/>
    <x v="793"/>
    <x v="9"/>
    <x v="1"/>
    <n v="5042"/>
    <n v="5017"/>
    <n v="5071"/>
    <d v="1899-12-30T15:00:00"/>
    <n v="25"/>
    <n v="29"/>
    <n v="79"/>
    <n v="2291"/>
    <n v="184"/>
    <n v="2107"/>
    <s v="Yes"/>
    <n v="4.9583498611661999E-3"/>
    <n v="202107"/>
  </r>
  <r>
    <x v="27"/>
    <x v="793"/>
    <x v="0"/>
    <x v="0"/>
    <n v="5017"/>
    <n v="5042"/>
    <n v="5042"/>
    <d v="1899-12-30T10:15:00"/>
    <n v="25"/>
    <n v="-25"/>
    <n v="79"/>
    <n v="-1975"/>
    <n v="183"/>
    <n v="-2158"/>
    <s v="No"/>
    <n v="4.9830576041458999E-3"/>
    <n v="197842"/>
  </r>
  <r>
    <x v="39"/>
    <x v="793"/>
    <x v="2"/>
    <x v="2"/>
    <n v="160.1"/>
    <n v="159.65"/>
    <n v="159.65"/>
    <d v="1899-12-30T11:45:00"/>
    <n v="0.44999999999998863"/>
    <n v="-0.44999999999998863"/>
    <n v="4228"/>
    <n v="-1902.5999999999519"/>
    <n v="311"/>
    <n v="-2213.5999999999522"/>
    <s v="No"/>
    <n v="2.8107432854465198E-3"/>
    <n v="197786.40000000005"/>
  </r>
  <r>
    <x v="39"/>
    <x v="793"/>
    <x v="2"/>
    <x v="3"/>
    <n v="159.65"/>
    <n v="160.1"/>
    <n v="157.9"/>
    <d v="1899-12-30T15:00:00"/>
    <n v="0.44999999999998863"/>
    <n v="1.75"/>
    <n v="4228"/>
    <n v="7399"/>
    <n v="309"/>
    <n v="7090"/>
    <s v="Yes"/>
    <n v="2.81866583150635E-3"/>
    <n v="207090"/>
  </r>
  <r>
    <x v="30"/>
    <x v="793"/>
    <x v="13"/>
    <x v="2"/>
    <n v="181.65"/>
    <n v="180.2"/>
    <n v="180.2"/>
    <d v="1899-12-30T12:30:00"/>
    <n v="1.4500000000000171"/>
    <n v="-1.4500000000000171"/>
    <n v="1357"/>
    <n v="-1967.6500000000231"/>
    <n v="113"/>
    <n v="-2080.6500000000233"/>
    <s v="No"/>
    <n v="7.9823837049271505E-3"/>
    <n v="197919.34999999998"/>
  </r>
  <r>
    <x v="30"/>
    <x v="793"/>
    <x v="13"/>
    <x v="3"/>
    <n v="180.2"/>
    <n v="181.65"/>
    <n v="180.9"/>
    <d v="1899-12-30T15:00:00"/>
    <n v="1.4500000000000171"/>
    <n v="-0.70000000000001705"/>
    <n v="1357"/>
    <n v="-949.90000000002317"/>
    <n v="113"/>
    <n v="-1062.9000000000233"/>
    <s v="No"/>
    <n v="8.0466148723641398E-3"/>
    <n v="198937.09999999998"/>
  </r>
  <r>
    <x v="22"/>
    <x v="794"/>
    <x v="6"/>
    <x v="2"/>
    <n v="93.7"/>
    <n v="92.7"/>
    <n v="92.7"/>
    <d v="1899-12-30T10:30:00"/>
    <n v="1"/>
    <n v="-1"/>
    <n v="1955"/>
    <n v="-1955"/>
    <n v="84"/>
    <n v="-2039"/>
    <s v="No"/>
    <n v="1.0672358591248699E-2"/>
    <n v="197961"/>
  </r>
  <r>
    <x v="22"/>
    <x v="794"/>
    <x v="6"/>
    <x v="3"/>
    <n v="92.7"/>
    <n v="93.7"/>
    <n v="93.7"/>
    <d v="1899-12-30T11:30:00"/>
    <n v="1"/>
    <n v="-1"/>
    <n v="1955"/>
    <n v="-1955"/>
    <n v="84"/>
    <n v="-2039"/>
    <s v="No"/>
    <n v="1.07874865156419E-2"/>
    <n v="197961"/>
  </r>
  <r>
    <x v="34"/>
    <x v="794"/>
    <x v="0"/>
    <x v="2"/>
    <n v="123.5"/>
    <n v="121.35"/>
    <n v="130.25"/>
    <d v="1899-12-30T15:00:00"/>
    <n v="2.1500000000000057"/>
    <n v="6.75"/>
    <n v="920"/>
    <n v="6210"/>
    <n v="54"/>
    <n v="6156"/>
    <s v="Yes"/>
    <n v="1.7408906882591099E-2"/>
    <n v="206156"/>
  </r>
  <r>
    <x v="39"/>
    <x v="794"/>
    <x v="0"/>
    <x v="2"/>
    <n v="159.9"/>
    <n v="159.05000000000001"/>
    <n v="161.6"/>
    <d v="1899-12-30T15:00:00"/>
    <n v="0.84999999999999432"/>
    <n v="1.6999999999999886"/>
    <n v="2290"/>
    <n v="3892.9999999999741"/>
    <n v="170"/>
    <n v="3722.9999999999741"/>
    <s v="Yes"/>
    <n v="5.3158223889930804E-3"/>
    <n v="203722.99999999997"/>
  </r>
  <r>
    <x v="3"/>
    <x v="795"/>
    <x v="0"/>
    <x v="0"/>
    <n v="409.5"/>
    <n v="418.3"/>
    <n v="400.8"/>
    <d v="1899-12-30T15:00:00"/>
    <n v="8.8000000000000114"/>
    <n v="8.6999999999999886"/>
    <n v="226"/>
    <n v="1966.1999999999975"/>
    <n v="43"/>
    <n v="1923.1999999999975"/>
    <s v="Yes"/>
    <n v="2.14896214896215E-2"/>
    <n v="201923.20000000001"/>
  </r>
  <r>
    <x v="23"/>
    <x v="795"/>
    <x v="0"/>
    <x v="0"/>
    <n v="485"/>
    <n v="490.3"/>
    <n v="478.15"/>
    <d v="1899-12-30T15:00:00"/>
    <n v="5.3000000000000114"/>
    <n v="6.8500000000000227"/>
    <n v="375"/>
    <n v="2568.7500000000086"/>
    <n v="84"/>
    <n v="2484.7500000000086"/>
    <s v="Yes"/>
    <n v="1.0927835051546399E-2"/>
    <n v="202484.75"/>
  </r>
  <r>
    <x v="17"/>
    <x v="795"/>
    <x v="0"/>
    <x v="0"/>
    <n v="2016"/>
    <n v="2033.8"/>
    <n v="2001.95"/>
    <d v="1899-12-30T15:00:00"/>
    <n v="17.799999999999955"/>
    <n v="14.049999999999955"/>
    <n v="112"/>
    <n v="1573.5999999999949"/>
    <n v="104"/>
    <n v="1469.5999999999949"/>
    <s v="Yes"/>
    <n v="8.8293650793650601E-3"/>
    <n v="201469.6"/>
  </r>
  <r>
    <x v="8"/>
    <x v="796"/>
    <x v="0"/>
    <x v="0"/>
    <n v="609.1"/>
    <n v="617.5"/>
    <n v="597"/>
    <d v="1899-12-30T15:00:00"/>
    <n v="8.3999999999999773"/>
    <n v="12.100000000000023"/>
    <n v="237"/>
    <n v="2867.7000000000053"/>
    <n v="66"/>
    <n v="2801.7000000000053"/>
    <s v="Yes"/>
    <n v="1.37908389427023E-2"/>
    <n v="202801.7"/>
  </r>
  <r>
    <x v="9"/>
    <x v="796"/>
    <x v="0"/>
    <x v="0"/>
    <n v="13911.65"/>
    <n v="14117"/>
    <n v="13844.7"/>
    <d v="1899-12-30T15:00:00"/>
    <n v="205.35000000000036"/>
    <n v="66.949999999998909"/>
    <n v="9"/>
    <n v="602.54999999999018"/>
    <n v="58"/>
    <n v="544.54999999999018"/>
    <s v="Yes"/>
    <n v="1.47610096573735E-2"/>
    <n v="200544.55"/>
  </r>
  <r>
    <x v="19"/>
    <x v="796"/>
    <x v="0"/>
    <x v="0"/>
    <n v="1716.1"/>
    <n v="1751.95"/>
    <n v="1680"/>
    <d v="1899-12-30T15:00:00"/>
    <n v="35.850000000000136"/>
    <n v="36.099999999999909"/>
    <n v="55"/>
    <n v="1985.499999999995"/>
    <n v="43"/>
    <n v="1942.499999999995"/>
    <s v="Yes"/>
    <n v="2.0890391002855401E-2"/>
    <n v="201942.5"/>
  </r>
  <r>
    <x v="21"/>
    <x v="796"/>
    <x v="0"/>
    <x v="0"/>
    <n v="931.4"/>
    <n v="940.1"/>
    <n v="909"/>
    <d v="1899-12-30T15:00:00"/>
    <n v="8.7000000000000455"/>
    <n v="22.399999999999977"/>
    <n v="229"/>
    <n v="5129.5999999999949"/>
    <n v="97"/>
    <n v="5032.5999999999949"/>
    <s v="Yes"/>
    <n v="9.3407773244578596E-3"/>
    <n v="205032.6"/>
  </r>
  <r>
    <x v="4"/>
    <x v="796"/>
    <x v="0"/>
    <x v="0"/>
    <n v="341.55"/>
    <n v="345.55"/>
    <n v="331.2"/>
    <d v="1899-12-30T15:00:00"/>
    <n v="4"/>
    <n v="10.350000000000023"/>
    <n v="497"/>
    <n v="5143.9500000000116"/>
    <n v="77"/>
    <n v="5066.9500000000116"/>
    <s v="Yes"/>
    <n v="1.17113160591421E-2"/>
    <n v="205066.95"/>
  </r>
  <r>
    <x v="36"/>
    <x v="796"/>
    <x v="0"/>
    <x v="0"/>
    <n v="1279"/>
    <n v="1290.45"/>
    <n v="1239.3499999999999"/>
    <d v="1899-12-30T15:00:00"/>
    <n v="11.450000000000045"/>
    <n v="39.650000000000091"/>
    <n v="174"/>
    <n v="6899.1000000000158"/>
    <n v="101"/>
    <n v="6798.1000000000158"/>
    <s v="Yes"/>
    <n v="8.9523064894449101E-3"/>
    <n v="206798.1"/>
  </r>
  <r>
    <x v="7"/>
    <x v="796"/>
    <x v="0"/>
    <x v="0"/>
    <n v="390.35"/>
    <n v="396.65"/>
    <n v="396.65"/>
    <d v="1899-12-30T13:00:00"/>
    <n v="6.2999999999999545"/>
    <n v="-6.2999999999999545"/>
    <n v="316"/>
    <n v="-1990.7999999999856"/>
    <n v="58"/>
    <n v="-2048.7999999999856"/>
    <s v="No"/>
    <n v="1.6139362110925998E-2"/>
    <n v="197951.2"/>
  </r>
  <r>
    <x v="7"/>
    <x v="796"/>
    <x v="15"/>
    <x v="1"/>
    <n v="396.65"/>
    <n v="390.35"/>
    <n v="390.35"/>
    <d v="1899-12-30T14:45:00"/>
    <n v="6.2999999999999545"/>
    <n v="-6.2999999999999545"/>
    <n v="316"/>
    <n v="-1990.7999999999856"/>
    <n v="58"/>
    <n v="-2048.7999999999856"/>
    <s v="No"/>
    <n v="1.5883020294970299E-2"/>
    <n v="197951.2"/>
  </r>
  <r>
    <x v="23"/>
    <x v="797"/>
    <x v="0"/>
    <x v="2"/>
    <n v="475.9"/>
    <n v="471.5"/>
    <n v="481.5"/>
    <d v="1899-12-30T15:00:00"/>
    <n v="4.3999999999999773"/>
    <n v="5.6000000000000227"/>
    <n v="452"/>
    <n v="2531.2000000000103"/>
    <n v="100"/>
    <n v="2431.2000000000103"/>
    <s v="Yes"/>
    <n v="9.2456398403025393E-3"/>
    <n v="202431.2"/>
  </r>
  <r>
    <x v="21"/>
    <x v="797"/>
    <x v="0"/>
    <x v="2"/>
    <n v="929.85"/>
    <n v="906.65"/>
    <n v="945.6"/>
    <d v="1899-12-30T15:00:00"/>
    <n v="23.200000000000045"/>
    <n v="15.75"/>
    <n v="86"/>
    <n v="1354.5"/>
    <n v="38"/>
    <n v="1316.5"/>
    <s v="Yes"/>
    <n v="2.4950260794751902E-2"/>
    <n v="201316.5"/>
  </r>
  <r>
    <x v="17"/>
    <x v="797"/>
    <x v="0"/>
    <x v="2"/>
    <n v="2021.15"/>
    <n v="1974"/>
    <n v="2016.9"/>
    <d v="1899-12-30T15:00:00"/>
    <n v="47.150000000000091"/>
    <n v="-4.25"/>
    <n v="42"/>
    <n v="-178.5"/>
    <n v="40"/>
    <n v="-218.5"/>
    <s v="No"/>
    <n v="2.3328303193726401E-2"/>
    <n v="199781.5"/>
  </r>
  <r>
    <x v="36"/>
    <x v="797"/>
    <x v="0"/>
    <x v="2"/>
    <n v="1248.8499999999999"/>
    <n v="1214.25"/>
    <n v="1240.9000000000001"/>
    <d v="1899-12-30T15:00:00"/>
    <n v="34.599999999999909"/>
    <n v="-7.9499999999998181"/>
    <n v="57"/>
    <n v="-453.14999999998963"/>
    <n v="33"/>
    <n v="-486.14999999998963"/>
    <s v="No"/>
    <n v="2.77054890499259E-2"/>
    <n v="199513.85"/>
  </r>
  <r>
    <x v="12"/>
    <x v="797"/>
    <x v="0"/>
    <x v="2"/>
    <n v="94.3"/>
    <n v="93.1"/>
    <n v="94.9"/>
    <d v="1899-12-30T15:00:00"/>
    <n v="1.2000000000000028"/>
    <n v="0.60000000000000853"/>
    <n v="1635"/>
    <n v="981.00000000001398"/>
    <n v="72"/>
    <n v="909.00000000001398"/>
    <s v="Yes"/>
    <n v="1.2725344644750799E-2"/>
    <n v="200909"/>
  </r>
  <r>
    <x v="6"/>
    <x v="797"/>
    <x v="9"/>
    <x v="2"/>
    <n v="82.7"/>
    <n v="81"/>
    <n v="83.1"/>
    <d v="1899-12-30T15:00:00"/>
    <n v="1.7000000000000028"/>
    <n v="0.39999999999999147"/>
    <n v="1160"/>
    <n v="463.99999999999011"/>
    <n v="45"/>
    <n v="418.99999999999011"/>
    <s v="Yes"/>
    <n v="2.05562273276905E-2"/>
    <n v="200419"/>
  </r>
  <r>
    <x v="10"/>
    <x v="797"/>
    <x v="0"/>
    <x v="2"/>
    <n v="3319.45"/>
    <n v="3260.1"/>
    <n v="3326.45"/>
    <d v="1899-12-30T15:00:00"/>
    <n v="59.349999999999909"/>
    <n v="7"/>
    <n v="33"/>
    <n v="231"/>
    <n v="51"/>
    <n v="180"/>
    <s v="Yes"/>
    <n v="1.7879467984154001E-2"/>
    <n v="200180"/>
  </r>
  <r>
    <x v="9"/>
    <x v="798"/>
    <x v="10"/>
    <x v="2"/>
    <n v="13999"/>
    <n v="13908.85"/>
    <n v="13992"/>
    <d v="1899-12-30T15:00:00"/>
    <n v="90.149999999999636"/>
    <n v="-7"/>
    <n v="22"/>
    <n v="-154"/>
    <n v="142"/>
    <n v="-296"/>
    <s v="No"/>
    <n v="6.4397456961211201E-3"/>
    <n v="199704"/>
  </r>
  <r>
    <x v="1"/>
    <x v="798"/>
    <x v="0"/>
    <x v="2"/>
    <n v="1974.7"/>
    <n v="1950"/>
    <n v="1990.5"/>
    <d v="1899-12-30T15:00:00"/>
    <n v="24.700000000000045"/>
    <n v="15.799999999999955"/>
    <n v="80"/>
    <n v="1263.9999999999964"/>
    <n v="73"/>
    <n v="1190.9999999999964"/>
    <s v="Yes"/>
    <n v="1.2508229098090899E-2"/>
    <n v="201191"/>
  </r>
  <r>
    <x v="13"/>
    <x v="798"/>
    <x v="0"/>
    <x v="2"/>
    <n v="1465.7"/>
    <n v="1453.1"/>
    <n v="1508.6"/>
    <d v="1899-12-30T15:00:00"/>
    <n v="12.600000000000136"/>
    <n v="42.899999999999864"/>
    <n v="158"/>
    <n v="6778.1999999999789"/>
    <n v="109"/>
    <n v="6669.1999999999789"/>
    <s v="Yes"/>
    <n v="8.5965750153511201E-3"/>
    <n v="206669.19999999998"/>
  </r>
  <r>
    <x v="24"/>
    <x v="798"/>
    <x v="14"/>
    <x v="3"/>
    <n v="1905"/>
    <n v="1923.25"/>
    <n v="1892"/>
    <d v="1899-12-30T15:00:00"/>
    <n v="18.25"/>
    <n v="13"/>
    <n v="109"/>
    <n v="1417"/>
    <n v="96"/>
    <n v="1321"/>
    <s v="Yes"/>
    <n v="9.5800524934383201E-3"/>
    <n v="201321"/>
  </r>
  <r>
    <x v="24"/>
    <x v="798"/>
    <x v="14"/>
    <x v="2"/>
    <n v="1923.25"/>
    <n v="1905"/>
    <n v="1905"/>
    <d v="1899-12-30T12:00:00"/>
    <n v="18.25"/>
    <n v="-18.25"/>
    <n v="109"/>
    <n v="-1989.25"/>
    <n v="96"/>
    <n v="-2085.25"/>
    <s v="No"/>
    <n v="9.48914597686208E-3"/>
    <n v="197914.75"/>
  </r>
  <r>
    <x v="9"/>
    <x v="799"/>
    <x v="9"/>
    <x v="0"/>
    <n v="14160"/>
    <n v="14295"/>
    <n v="13890"/>
    <d v="1899-12-30T15:00:00"/>
    <n v="135"/>
    <n v="270"/>
    <n v="14"/>
    <n v="3780"/>
    <n v="91"/>
    <n v="3689"/>
    <s v="Yes"/>
    <n v="9.5338983050847498E-3"/>
    <n v="203689"/>
  </r>
  <r>
    <x v="17"/>
    <x v="799"/>
    <x v="0"/>
    <x v="0"/>
    <n v="1990.25"/>
    <n v="2008.3"/>
    <n v="1957.9"/>
    <d v="1899-12-30T15:00:00"/>
    <n v="18.049999999999955"/>
    <n v="32.349999999999909"/>
    <n v="110"/>
    <n v="3558.49999999999"/>
    <n v="100"/>
    <n v="3458.49999999999"/>
    <s v="Yes"/>
    <n v="9.0692124105011696E-3"/>
    <n v="203458.5"/>
  </r>
  <r>
    <x v="31"/>
    <x v="799"/>
    <x v="0"/>
    <x v="0"/>
    <n v="161"/>
    <n v="162.19999999999999"/>
    <n v="158.55000000000001"/>
    <d v="1899-12-30T15:00:00"/>
    <n v="1.1999999999999886"/>
    <n v="2.4499999999999886"/>
    <n v="1635"/>
    <n v="4005.7499999999814"/>
    <n v="121"/>
    <n v="3884.7499999999814"/>
    <s v="Yes"/>
    <n v="7.45341614906825E-3"/>
    <n v="203884.74999999997"/>
  </r>
  <r>
    <x v="37"/>
    <x v="799"/>
    <x v="0"/>
    <x v="0"/>
    <n v="171.75"/>
    <n v="173.2"/>
    <n v="166.45"/>
    <d v="1899-12-30T15:00:00"/>
    <n v="1.4499999999999886"/>
    <n v="5.3000000000000114"/>
    <n v="1357"/>
    <n v="7192.1000000000158"/>
    <n v="106"/>
    <n v="7086.1000000000158"/>
    <s v="Yes"/>
    <n v="8.4425036390101196E-3"/>
    <n v="207086.1"/>
  </r>
  <r>
    <x v="32"/>
    <x v="799"/>
    <x v="0"/>
    <x v="2"/>
    <n v="460.7"/>
    <n v="457.7"/>
    <n v="469.05"/>
    <d v="1899-12-30T15:00:00"/>
    <n v="3"/>
    <n v="8.3500000000000227"/>
    <n v="661"/>
    <n v="5519.3500000000149"/>
    <n v="142"/>
    <n v="5377.3500000000149"/>
    <s v="Yes"/>
    <n v="6.5118298241805999E-3"/>
    <n v="205377.35"/>
  </r>
  <r>
    <x v="6"/>
    <x v="799"/>
    <x v="0"/>
    <x v="0"/>
    <n v="83.6"/>
    <n v="84.6"/>
    <n v="80.900000000000006"/>
    <d v="1899-12-30T15:00:00"/>
    <n v="1"/>
    <n v="2.6999999999999886"/>
    <n v="1955"/>
    <n v="5278.4999999999782"/>
    <n v="74"/>
    <n v="5204.4999999999782"/>
    <s v="Yes"/>
    <n v="1.19617224880383E-2"/>
    <n v="205204.49999999997"/>
  </r>
  <r>
    <x v="35"/>
    <x v="799"/>
    <x v="0"/>
    <x v="0"/>
    <n v="279.25"/>
    <n v="282"/>
    <n v="272.60000000000002"/>
    <d v="1899-12-30T15:00:00"/>
    <n v="2.75"/>
    <n v="6.6499999999999773"/>
    <n v="721"/>
    <n v="4794.6499999999833"/>
    <n v="92"/>
    <n v="4702.6499999999833"/>
    <s v="Yes"/>
    <n v="9.8478066248880898E-3"/>
    <n v="204702.65"/>
  </r>
  <r>
    <x v="10"/>
    <x v="799"/>
    <x v="12"/>
    <x v="0"/>
    <n v="3274"/>
    <n v="3302.35"/>
    <n v="3302.35"/>
    <d v="1899-12-30T14:30:00"/>
    <n v="28.349999999999909"/>
    <n v="-28.349999999999909"/>
    <n v="70"/>
    <n v="-1984.4999999999936"/>
    <n v="106"/>
    <n v="-2090.4999999999936"/>
    <s v="No"/>
    <n v="8.6591325595601395E-3"/>
    <n v="197909.5"/>
  </r>
  <r>
    <x v="7"/>
    <x v="799"/>
    <x v="0"/>
    <x v="0"/>
    <n v="369.2"/>
    <n v="373.5"/>
    <n v="364"/>
    <d v="1899-12-30T15:00:00"/>
    <n v="4.3000000000000114"/>
    <n v="5.1999999999999886"/>
    <n v="462"/>
    <n v="2402.3999999999946"/>
    <n v="78"/>
    <n v="2324.3999999999946"/>
    <s v="Yes"/>
    <n v="1.16468039003251E-2"/>
    <n v="202324.4"/>
  </r>
  <r>
    <x v="30"/>
    <x v="799"/>
    <x v="6"/>
    <x v="0"/>
    <n v="183"/>
    <n v="184.25"/>
    <n v="184.25"/>
    <d v="1899-12-30T10:45:00"/>
    <n v="1.25"/>
    <n v="-1.25"/>
    <n v="1571"/>
    <n v="-1963.75"/>
    <n v="133"/>
    <n v="-2096.75"/>
    <s v="No"/>
    <n v="6.8306010928961798E-3"/>
    <n v="197903.25"/>
  </r>
  <r>
    <x v="30"/>
    <x v="799"/>
    <x v="3"/>
    <x v="1"/>
    <n v="184.25"/>
    <n v="183"/>
    <n v="183"/>
    <d v="1899-12-30T10:45:00"/>
    <n v="1.25"/>
    <n v="-1.25"/>
    <n v="1571"/>
    <n v="-1963.75"/>
    <n v="133"/>
    <n v="-2096.75"/>
    <s v="No"/>
    <n v="6.7842605156038004E-3"/>
    <n v="197903.25"/>
  </r>
  <r>
    <x v="3"/>
    <x v="800"/>
    <x v="0"/>
    <x v="0"/>
    <n v="386.2"/>
    <n v="391.3"/>
    <n v="381"/>
    <d v="1899-12-30T15:00:00"/>
    <n v="5.1000000000000227"/>
    <n v="5.1999999999999886"/>
    <n v="390"/>
    <n v="2027.9999999999955"/>
    <n v="69"/>
    <n v="1958.9999999999955"/>
    <s v="Yes"/>
    <n v="1.32055929570171E-2"/>
    <n v="201959"/>
  </r>
  <r>
    <x v="38"/>
    <x v="800"/>
    <x v="0"/>
    <x v="0"/>
    <n v="318.5"/>
    <n v="327"/>
    <n v="315.60000000000002"/>
    <d v="1899-12-30T15:00:00"/>
    <n v="8.5"/>
    <n v="2.8999999999999773"/>
    <n v="234"/>
    <n v="678.59999999999468"/>
    <n v="35"/>
    <n v="643.59999999999468"/>
    <s v="Yes"/>
    <n v="2.6687598116169501E-2"/>
    <n v="200643.6"/>
  </r>
  <r>
    <x v="37"/>
    <x v="800"/>
    <x v="16"/>
    <x v="1"/>
    <n v="167.75"/>
    <n v="166.75"/>
    <n v="166.75"/>
    <d v="1899-12-30T12:45:00"/>
    <n v="1"/>
    <n v="-1"/>
    <n v="1955"/>
    <n v="-1955"/>
    <n v="151"/>
    <n v="-2106"/>
    <s v="No"/>
    <n v="5.9612518628912098E-3"/>
    <n v="197894"/>
  </r>
  <r>
    <x v="37"/>
    <x v="800"/>
    <x v="0"/>
    <x v="0"/>
    <n v="166.75"/>
    <n v="167.75"/>
    <n v="167.75"/>
    <d v="1899-12-30T12:45:00"/>
    <n v="1"/>
    <n v="-1"/>
    <n v="1955"/>
    <n v="-1955"/>
    <n v="151"/>
    <n v="-2106"/>
    <s v="No"/>
    <n v="5.9970014992503798E-3"/>
    <n v="197894"/>
  </r>
  <r>
    <x v="23"/>
    <x v="801"/>
    <x v="6"/>
    <x v="1"/>
    <n v="501.25"/>
    <n v="492.95"/>
    <n v="517.85"/>
    <d v="1899-12-30T15:00:00"/>
    <n v="8.3000000000000114"/>
    <n v="16.600000000000023"/>
    <n v="240"/>
    <n v="3984.0000000000055"/>
    <n v="57"/>
    <n v="3927.0000000000055"/>
    <s v="Yes"/>
    <n v="1.6558603491271799E-2"/>
    <n v="203927"/>
  </r>
  <r>
    <x v="23"/>
    <x v="801"/>
    <x v="0"/>
    <x v="0"/>
    <n v="492.95"/>
    <n v="501.25"/>
    <n v="501.25"/>
    <d v="1899-12-30T10:30:00"/>
    <n v="8.3000000000000114"/>
    <n v="-8.3000000000000114"/>
    <n v="240"/>
    <n v="-1992.0000000000027"/>
    <n v="55"/>
    <n v="-2047.0000000000027"/>
    <s v="No"/>
    <n v="1.6837407444974199E-2"/>
    <n v="197953"/>
  </r>
  <r>
    <x v="1"/>
    <x v="801"/>
    <x v="10"/>
    <x v="1"/>
    <n v="2003.15"/>
    <n v="1990"/>
    <n v="2008.25"/>
    <d v="1899-12-30T15:00:00"/>
    <n v="13.150000000000091"/>
    <n v="5.0999999999999091"/>
    <n v="151"/>
    <n v="770.09999999998627"/>
    <n v="140"/>
    <n v="630.09999999998627"/>
    <s v="Yes"/>
    <n v="6.5646606594613899E-3"/>
    <n v="200630.09999999998"/>
  </r>
  <r>
    <x v="1"/>
    <x v="801"/>
    <x v="5"/>
    <x v="0"/>
    <n v="1990"/>
    <n v="2003.15"/>
    <n v="2003.15"/>
    <d v="1899-12-30T12:15:00"/>
    <n v="13.150000000000091"/>
    <n v="-13.150000000000091"/>
    <n v="151"/>
    <n v="-1985.6500000000137"/>
    <n v="139"/>
    <n v="-2124.6500000000137"/>
    <s v="No"/>
    <n v="6.6080402010050701E-3"/>
    <n v="197875.34999999998"/>
  </r>
  <r>
    <x v="4"/>
    <x v="801"/>
    <x v="9"/>
    <x v="1"/>
    <n v="313.60000000000002"/>
    <n v="310.2"/>
    <n v="310.2"/>
    <d v="1899-12-30T11:30:00"/>
    <n v="3.4000000000000341"/>
    <n v="-3.4000000000000341"/>
    <n v="584"/>
    <n v="-1985.6000000000199"/>
    <n v="84"/>
    <n v="-2069.6000000000199"/>
    <s v="No"/>
    <n v="1.0841836734694001E-2"/>
    <n v="197930.4"/>
  </r>
  <r>
    <x v="4"/>
    <x v="801"/>
    <x v="0"/>
    <x v="0"/>
    <n v="310.2"/>
    <n v="313.60000000000002"/>
    <n v="313.60000000000002"/>
    <d v="1899-12-30T10:15:00"/>
    <n v="3.4000000000000341"/>
    <n v="-3.4000000000000341"/>
    <n v="584"/>
    <n v="-1985.6000000000199"/>
    <n v="84"/>
    <n v="-2069.6000000000199"/>
    <s v="No"/>
    <n v="1.0960670535138699E-2"/>
    <n v="197930.4"/>
  </r>
  <r>
    <x v="11"/>
    <x v="801"/>
    <x v="0"/>
    <x v="0"/>
    <n v="805.45"/>
    <n v="815.5"/>
    <n v="815.5"/>
    <d v="1899-12-30T14:45:00"/>
    <n v="10.049999999999955"/>
    <n v="-10.049999999999955"/>
    <n v="198"/>
    <n v="-1989.899999999991"/>
    <n v="74"/>
    <n v="-2063.899999999991"/>
    <s v="No"/>
    <n v="1.24774970513377E-2"/>
    <n v="197936.1"/>
  </r>
  <r>
    <x v="32"/>
    <x v="801"/>
    <x v="0"/>
    <x v="0"/>
    <n v="456.55"/>
    <n v="462.65"/>
    <n v="462.65"/>
    <d v="1899-12-30T13:00:00"/>
    <n v="6.0999999999999659"/>
    <n v="-6.0999999999999659"/>
    <n v="326"/>
    <n v="-1988.599999999989"/>
    <n v="69"/>
    <n v="-2057.599999999989"/>
    <s v="No"/>
    <n v="1.3361077647574099E-2"/>
    <n v="197942.40000000002"/>
  </r>
  <r>
    <x v="32"/>
    <x v="801"/>
    <x v="15"/>
    <x v="1"/>
    <n v="462.65"/>
    <n v="456.55"/>
    <n v="463.3"/>
    <d v="1899-12-30T15:00:00"/>
    <n v="6.0999999999999659"/>
    <n v="0.65000000000003411"/>
    <n v="326"/>
    <n v="211.90000000001112"/>
    <n v="70"/>
    <n v="141.90000000001112"/>
    <s v="Yes"/>
    <n v="1.31849130011887E-2"/>
    <n v="200141.90000000002"/>
  </r>
  <r>
    <x v="10"/>
    <x v="801"/>
    <x v="12"/>
    <x v="1"/>
    <n v="3339.9"/>
    <n v="3310"/>
    <n v="3344.95"/>
    <d v="1899-12-30T15:00:00"/>
    <n v="29.900000000000091"/>
    <n v="5.0499999999997272"/>
    <n v="66"/>
    <n v="333.29999999998199"/>
    <n v="102"/>
    <n v="231.29999999998199"/>
    <s v="Yes"/>
    <n v="8.95236384322887E-3"/>
    <n v="200231.3"/>
  </r>
  <r>
    <x v="10"/>
    <x v="801"/>
    <x v="0"/>
    <x v="0"/>
    <n v="3310"/>
    <n v="3339.9"/>
    <n v="3339.9"/>
    <d v="1899-12-30T14:15:00"/>
    <n v="29.900000000000091"/>
    <n v="-29.900000000000091"/>
    <n v="66"/>
    <n v="-1973.400000000006"/>
    <n v="101"/>
    <n v="-2074.400000000006"/>
    <s v="No"/>
    <n v="9.0332326283988195E-3"/>
    <n v="197925.6"/>
  </r>
  <r>
    <x v="17"/>
    <x v="802"/>
    <x v="0"/>
    <x v="0"/>
    <n v="2180"/>
    <n v="2233.75"/>
    <n v="2196.6"/>
    <d v="1899-12-30T15:00:00"/>
    <n v="53.75"/>
    <n v="-16.599999999999909"/>
    <n v="37"/>
    <n v="-614.19999999999663"/>
    <n v="38"/>
    <n v="-652.19999999999663"/>
    <s v="No"/>
    <n v="2.4655963302752298E-2"/>
    <n v="199347.80000000002"/>
  </r>
  <r>
    <x v="5"/>
    <x v="802"/>
    <x v="0"/>
    <x v="2"/>
    <n v="696.5"/>
    <n v="692.65"/>
    <n v="695.7"/>
    <d v="1899-12-30T15:00:00"/>
    <n v="3.8500000000000227"/>
    <n v="-0.79999999999995453"/>
    <n v="516"/>
    <n v="-412.79999999997654"/>
    <n v="166"/>
    <n v="-578.79999999997654"/>
    <s v="No"/>
    <n v="5.5276381909548098E-3"/>
    <n v="199421.2"/>
  </r>
  <r>
    <x v="4"/>
    <x v="803"/>
    <x v="16"/>
    <x v="1"/>
    <n v="331.35"/>
    <n v="326.3"/>
    <n v="326.3"/>
    <d v="1899-12-30T14:00:00"/>
    <n v="5.0500000000000114"/>
    <n v="-5.0500000000000114"/>
    <n v="394"/>
    <n v="-1989.7000000000044"/>
    <n v="60"/>
    <n v="-2049.7000000000044"/>
    <s v="No"/>
    <n v="1.52406820582466E-2"/>
    <n v="197950.3"/>
  </r>
  <r>
    <x v="4"/>
    <x v="803"/>
    <x v="9"/>
    <x v="0"/>
    <n v="326.3"/>
    <n v="331.35"/>
    <n v="331.35"/>
    <d v="1899-12-30T12:45:00"/>
    <n v="5.0500000000000114"/>
    <n v="-5.0500000000000114"/>
    <n v="394"/>
    <n v="-1989.7000000000044"/>
    <n v="60"/>
    <n v="-2049.7000000000044"/>
    <s v="No"/>
    <n v="1.5476555317192799E-2"/>
    <n v="197950.3"/>
  </r>
  <r>
    <x v="3"/>
    <x v="804"/>
    <x v="0"/>
    <x v="0"/>
    <n v="393.5"/>
    <n v="398"/>
    <n v="388.45"/>
    <d v="1899-12-30T15:00:00"/>
    <n v="4.5"/>
    <n v="5.0500000000000114"/>
    <n v="442"/>
    <n v="2232.1000000000049"/>
    <n v="80"/>
    <n v="2152.1000000000049"/>
    <s v="Yes"/>
    <n v="1.143583227446E-2"/>
    <n v="202152.1"/>
  </r>
  <r>
    <x v="26"/>
    <x v="804"/>
    <x v="3"/>
    <x v="1"/>
    <n v="129.5"/>
    <n v="128.35"/>
    <n v="129.4"/>
    <d v="1899-12-30T15:00:00"/>
    <n v="1.1500000000000057"/>
    <n v="-9.9999999999994316E-2"/>
    <n v="1705"/>
    <n v="-170.49999999999031"/>
    <n v="102"/>
    <n v="-272.49999999999034"/>
    <s v="No"/>
    <n v="8.8803088803089195E-3"/>
    <n v="199727.5"/>
  </r>
  <r>
    <x v="26"/>
    <x v="804"/>
    <x v="0"/>
    <x v="0"/>
    <n v="128.35"/>
    <n v="129.5"/>
    <n v="129.5"/>
    <d v="1899-12-30T10:45:00"/>
    <n v="1.1500000000000057"/>
    <n v="-1.1500000000000057"/>
    <n v="1705"/>
    <n v="-1960.7500000000098"/>
    <n v="102"/>
    <n v="-2062.75000000001"/>
    <s v="No"/>
    <n v="8.9598753408648701E-3"/>
    <n v="197937.25"/>
  </r>
  <r>
    <x v="17"/>
    <x v="804"/>
    <x v="3"/>
    <x v="1"/>
    <n v="2213.4499999999998"/>
    <n v="2181.1"/>
    <n v="2193.4499999999998"/>
    <d v="1899-12-30T15:00:00"/>
    <n v="32.349999999999909"/>
    <n v="-20"/>
    <n v="61"/>
    <n v="-1220"/>
    <n v="62"/>
    <n v="-1282"/>
    <s v="No"/>
    <n v="1.4615193476247399E-2"/>
    <n v="198718"/>
  </r>
  <r>
    <x v="17"/>
    <x v="804"/>
    <x v="0"/>
    <x v="0"/>
    <n v="2181.1"/>
    <n v="2213.4499999999998"/>
    <n v="2213.4499999999998"/>
    <d v="1899-12-30T10:45:00"/>
    <n v="32.349999999999909"/>
    <n v="-32.349999999999909"/>
    <n v="61"/>
    <n v="-1973.3499999999945"/>
    <n v="62"/>
    <n v="-2035.3499999999945"/>
    <s v="No"/>
    <n v="1.48319655219843E-2"/>
    <n v="197964.65"/>
  </r>
  <r>
    <x v="2"/>
    <x v="804"/>
    <x v="0"/>
    <x v="0"/>
    <n v="420.05"/>
    <n v="425.8"/>
    <n v="425.8"/>
    <d v="1899-12-30T14:15:00"/>
    <n v="5.75"/>
    <n v="-5.75"/>
    <n v="346"/>
    <n v="-1989.5"/>
    <n v="68"/>
    <n v="-2057.5"/>
    <s v="No"/>
    <n v="1.3688846565885E-2"/>
    <n v="197942.5"/>
  </r>
  <r>
    <x v="2"/>
    <x v="804"/>
    <x v="12"/>
    <x v="1"/>
    <n v="425.8"/>
    <n v="420.05"/>
    <n v="420.05"/>
    <d v="1899-12-30T14:30:00"/>
    <n v="5.75"/>
    <n v="-5.75"/>
    <n v="346"/>
    <n v="-1989.5"/>
    <n v="68"/>
    <n v="-2057.5"/>
    <s v="No"/>
    <n v="1.3503992484734601E-2"/>
    <n v="197942.5"/>
  </r>
  <r>
    <x v="5"/>
    <x v="804"/>
    <x v="9"/>
    <x v="0"/>
    <n v="651.54999999999995"/>
    <n v="656.4"/>
    <n v="652.65"/>
    <d v="1899-12-30T15:00:00"/>
    <n v="4.8500000000000227"/>
    <n v="-1.1000000000000227"/>
    <n v="410"/>
    <n v="-451.00000000000932"/>
    <n v="123"/>
    <n v="-574.00000000000932"/>
    <s v="No"/>
    <n v="7.4437878904152002E-3"/>
    <n v="199426"/>
  </r>
  <r>
    <x v="37"/>
    <x v="804"/>
    <x v="1"/>
    <x v="1"/>
    <n v="167.05"/>
    <n v="165"/>
    <n v="166.5"/>
    <d v="1899-12-30T15:00:00"/>
    <n v="2.0500000000000114"/>
    <n v="-0.55000000000001137"/>
    <n v="964"/>
    <n v="-530.20000000001096"/>
    <n v="74"/>
    <n v="-604.20000000001096"/>
    <s v="No"/>
    <n v="1.2271774917689399E-2"/>
    <n v="199395.8"/>
  </r>
  <r>
    <x v="37"/>
    <x v="804"/>
    <x v="0"/>
    <x v="0"/>
    <n v="165"/>
    <n v="167.05"/>
    <n v="167.05"/>
    <d v="1899-12-30T14:00:00"/>
    <n v="2.0500000000000114"/>
    <n v="-2.0500000000000114"/>
    <n v="964"/>
    <n v="-1976.200000000011"/>
    <n v="74"/>
    <n v="-2050.2000000000107"/>
    <s v="No"/>
    <n v="1.2424242424242501E-2"/>
    <n v="197949.8"/>
  </r>
  <r>
    <x v="24"/>
    <x v="805"/>
    <x v="0"/>
    <x v="0"/>
    <n v="1881"/>
    <n v="1898.9"/>
    <n v="1898.9"/>
    <d v="1899-12-30T11:15:00"/>
    <n v="17.900000000000091"/>
    <n v="-17.900000000000091"/>
    <n v="111"/>
    <n v="-1986.9000000000101"/>
    <n v="97"/>
    <n v="-2083.9000000000101"/>
    <s v="No"/>
    <n v="9.5162147793727194E-3"/>
    <n v="197916.09999999998"/>
  </r>
  <r>
    <x v="24"/>
    <x v="805"/>
    <x v="7"/>
    <x v="1"/>
    <n v="1898.9"/>
    <n v="1881"/>
    <n v="1945.55"/>
    <d v="1899-12-30T15:00:00"/>
    <n v="17.900000000000091"/>
    <n v="46.649999999999864"/>
    <n v="111"/>
    <n v="5178.1499999999851"/>
    <n v="99"/>
    <n v="5079.1499999999851"/>
    <s v="Yes"/>
    <n v="9.4265100847859794E-3"/>
    <n v="205079.15"/>
  </r>
  <r>
    <x v="15"/>
    <x v="805"/>
    <x v="0"/>
    <x v="0"/>
    <n v="505.1"/>
    <n v="510.3"/>
    <n v="510.3"/>
    <d v="1899-12-30T10:30:00"/>
    <n v="5.1999999999999886"/>
    <n v="-5.1999999999999886"/>
    <n v="382"/>
    <n v="-1986.3999999999955"/>
    <n v="90"/>
    <n v="-2076.3999999999955"/>
    <s v="No"/>
    <n v="1.0294991090873101E-2"/>
    <n v="197923.6"/>
  </r>
  <r>
    <x v="15"/>
    <x v="805"/>
    <x v="6"/>
    <x v="1"/>
    <n v="510.3"/>
    <n v="505.1"/>
    <n v="505.1"/>
    <d v="1899-12-30T11:00:00"/>
    <n v="5.1999999999999886"/>
    <n v="-5.1999999999999886"/>
    <n v="382"/>
    <n v="-1986.3999999999955"/>
    <n v="90"/>
    <n v="-2076.3999999999955"/>
    <s v="No"/>
    <n v="1.01900842641583E-2"/>
    <n v="197923.6"/>
  </r>
  <r>
    <x v="11"/>
    <x v="806"/>
    <x v="5"/>
    <x v="2"/>
    <n v="831.5"/>
    <n v="825.1"/>
    <n v="825.1"/>
    <d v="1899-12-30T11:00:00"/>
    <n v="6.3999999999999773"/>
    <n v="-6.3999999999999773"/>
    <n v="311"/>
    <n v="-1990.3999999999928"/>
    <n v="119"/>
    <n v="-2109.3999999999928"/>
    <s v="No"/>
    <n v="7.6969332531569203E-3"/>
    <n v="197890.6"/>
  </r>
  <r>
    <x v="11"/>
    <x v="806"/>
    <x v="5"/>
    <x v="3"/>
    <n v="825.1"/>
    <n v="831.5"/>
    <n v="797.45"/>
    <d v="1899-12-30T15:00:00"/>
    <n v="6.3999999999999773"/>
    <n v="27.649999999999977"/>
    <n v="311"/>
    <n v="8599.1499999999924"/>
    <n v="117"/>
    <n v="8482.1499999999924"/>
    <s v="Yes"/>
    <n v="7.7566355593261197E-3"/>
    <n v="208482.15"/>
  </r>
  <r>
    <x v="23"/>
    <x v="807"/>
    <x v="10"/>
    <x v="2"/>
    <n v="524.5"/>
    <n v="520.20000000000005"/>
    <n v="537.15"/>
    <d v="1899-12-30T15:00:00"/>
    <n v="4.2999999999999545"/>
    <n v="12.649999999999977"/>
    <n v="462"/>
    <n v="5844.2999999999893"/>
    <n v="113"/>
    <n v="5731.2999999999893"/>
    <s v="Yes"/>
    <n v="8.1982840800761802E-3"/>
    <n v="205731.3"/>
  </r>
  <r>
    <x v="34"/>
    <x v="807"/>
    <x v="9"/>
    <x v="2"/>
    <n v="119.3"/>
    <n v="118.35"/>
    <n v="118.35"/>
    <d v="1899-12-30T10:15:00"/>
    <n v="0.95000000000000284"/>
    <n v="-0.95000000000000284"/>
    <n v="2055"/>
    <n v="-1952.2500000000059"/>
    <n v="113"/>
    <n v="-2065.2500000000059"/>
    <s v="No"/>
    <n v="7.9631181894384093E-3"/>
    <n v="197934.75"/>
  </r>
  <r>
    <x v="34"/>
    <x v="807"/>
    <x v="9"/>
    <x v="3"/>
    <n v="118.35"/>
    <n v="119.3"/>
    <n v="119.3"/>
    <d v="1899-12-30T12:00:00"/>
    <n v="0.95000000000000284"/>
    <n v="-0.95000000000000284"/>
    <n v="2055"/>
    <n v="-1952.2500000000059"/>
    <n v="113"/>
    <n v="-2065.2500000000059"/>
    <s v="No"/>
    <n v="8.0270384452894201E-3"/>
    <n v="197934.75"/>
  </r>
  <r>
    <x v="14"/>
    <x v="807"/>
    <x v="0"/>
    <x v="2"/>
    <n v="839.75"/>
    <n v="833.55"/>
    <n v="848.6"/>
    <d v="1899-12-30T15:00:00"/>
    <n v="6.2000000000000455"/>
    <n v="8.8500000000000227"/>
    <n v="321"/>
    <n v="2840.8500000000072"/>
    <n v="125"/>
    <n v="2715.8500000000072"/>
    <s v="Yes"/>
    <n v="7.3831497469485502E-3"/>
    <n v="202715.85"/>
  </r>
  <r>
    <x v="3"/>
    <x v="808"/>
    <x v="1"/>
    <x v="3"/>
    <n v="362.55"/>
    <n v="365.7"/>
    <n v="365.7"/>
    <d v="1899-12-30T14:00:00"/>
    <n v="3.1499999999999773"/>
    <n v="-3.1499999999999773"/>
    <n v="630"/>
    <n v="-1984.4999999999857"/>
    <n v="106"/>
    <n v="-2090.4999999999854"/>
    <s v="No"/>
    <n v="8.6884567645841293E-3"/>
    <n v="197909.5"/>
  </r>
  <r>
    <x v="3"/>
    <x v="808"/>
    <x v="1"/>
    <x v="2"/>
    <n v="365.7"/>
    <n v="362.55"/>
    <n v="362.55"/>
    <d v="1899-12-30T14:00:00"/>
    <n v="3.1499999999999773"/>
    <n v="-3.1499999999999773"/>
    <n v="630"/>
    <n v="-1984.4999999999857"/>
    <n v="106"/>
    <n v="-2090.4999999999854"/>
    <s v="No"/>
    <n v="8.6136177194421001E-3"/>
    <n v="197909.5"/>
  </r>
  <r>
    <x v="19"/>
    <x v="808"/>
    <x v="9"/>
    <x v="0"/>
    <n v="1619"/>
    <n v="1642"/>
    <n v="1597.2"/>
    <d v="1899-12-30T15:00:00"/>
    <n v="23"/>
    <n v="21.799999999999955"/>
    <n v="86"/>
    <n v="1874.7999999999961"/>
    <n v="64"/>
    <n v="1810.7999999999961"/>
    <s v="Yes"/>
    <n v="1.42063001852996E-2"/>
    <n v="201810.8"/>
  </r>
  <r>
    <x v="34"/>
    <x v="808"/>
    <x v="9"/>
    <x v="2"/>
    <n v="122.95"/>
    <n v="121.4"/>
    <n v="129.6"/>
    <d v="1899-12-30T15:00:00"/>
    <n v="1.5499999999999972"/>
    <n v="6.6499999999999915"/>
    <n v="1271"/>
    <n v="8452.1499999999887"/>
    <n v="74"/>
    <n v="8378.1499999999887"/>
    <s v="Yes"/>
    <n v="1.2606750711671401E-2"/>
    <n v="208378.15"/>
  </r>
  <r>
    <x v="4"/>
    <x v="808"/>
    <x v="1"/>
    <x v="2"/>
    <n v="309.25"/>
    <n v="307.89999999999998"/>
    <n v="307.89999999999998"/>
    <d v="1899-12-30T14:00:00"/>
    <n v="1.3500000000000227"/>
    <n v="-1.3500000000000227"/>
    <n v="1456"/>
    <n v="-1965.6000000000331"/>
    <n v="207"/>
    <n v="-2172.6000000000331"/>
    <s v="No"/>
    <n v="4.3654001616815598E-3"/>
    <n v="197827.39999999997"/>
  </r>
  <r>
    <x v="4"/>
    <x v="808"/>
    <x v="1"/>
    <x v="3"/>
    <n v="307.89999999999998"/>
    <n v="309.25"/>
    <n v="304.35000000000002"/>
    <d v="1899-12-30T15:00:00"/>
    <n v="1.3500000000000227"/>
    <n v="3.5499999999999545"/>
    <n v="1456"/>
    <n v="5168.7999999999338"/>
    <n v="206"/>
    <n v="4962.7999999999338"/>
    <s v="Yes"/>
    <n v="4.3845404352063104E-3"/>
    <n v="204962.79999999993"/>
  </r>
  <r>
    <x v="2"/>
    <x v="808"/>
    <x v="3"/>
    <x v="0"/>
    <n v="355.2"/>
    <n v="361"/>
    <n v="347.15"/>
    <d v="1899-12-30T15:00:00"/>
    <n v="5.8000000000000114"/>
    <n v="8.0500000000000114"/>
    <n v="343"/>
    <n v="2761.1500000000037"/>
    <n v="56"/>
    <n v="2705.1500000000037"/>
    <s v="Yes"/>
    <n v="1.6328828828828901E-2"/>
    <n v="202705.15"/>
  </r>
  <r>
    <x v="5"/>
    <x v="808"/>
    <x v="6"/>
    <x v="1"/>
    <n v="668.4"/>
    <n v="665.6"/>
    <n v="673.05"/>
    <d v="1899-12-30T15:00:00"/>
    <n v="2.7999999999999545"/>
    <n v="4.6499999999999773"/>
    <n v="708"/>
    <n v="3292.1999999999839"/>
    <n v="219"/>
    <n v="3073.1999999999839"/>
    <s v="Yes"/>
    <n v="4.1891083183721598E-3"/>
    <n v="203073.19999999998"/>
  </r>
  <r>
    <x v="5"/>
    <x v="808"/>
    <x v="9"/>
    <x v="0"/>
    <n v="665.6"/>
    <n v="668.4"/>
    <n v="668.4"/>
    <d v="1899-12-30T10:30:00"/>
    <n v="2.7999999999999545"/>
    <n v="-2.7999999999999545"/>
    <n v="708"/>
    <n v="-1982.3999999999678"/>
    <n v="218"/>
    <n v="-2200.3999999999678"/>
    <s v="No"/>
    <n v="4.2067307692306996E-3"/>
    <n v="197799.60000000003"/>
  </r>
  <r>
    <x v="28"/>
    <x v="808"/>
    <x v="7"/>
    <x v="1"/>
    <n v="172"/>
    <n v="169.65"/>
    <n v="169.65"/>
    <d v="1899-12-30T14:45:00"/>
    <n v="2.3499999999999943"/>
    <n v="-2.3499999999999943"/>
    <n v="842"/>
    <n v="-1978.6999999999953"/>
    <n v="67"/>
    <n v="-2045.6999999999953"/>
    <s v="No"/>
    <n v="1.36627906976744E-2"/>
    <n v="197954.30000000002"/>
  </r>
  <r>
    <x v="28"/>
    <x v="808"/>
    <x v="0"/>
    <x v="0"/>
    <n v="169.65"/>
    <n v="172"/>
    <n v="172"/>
    <d v="1899-12-30T11:15:00"/>
    <n v="2.3499999999999943"/>
    <n v="-2.3499999999999943"/>
    <n v="842"/>
    <n v="-1978.6999999999953"/>
    <n v="67"/>
    <n v="-2045.6999999999953"/>
    <s v="No"/>
    <n v="1.38520483348069E-2"/>
    <n v="197954.30000000002"/>
  </r>
  <r>
    <x v="39"/>
    <x v="808"/>
    <x v="9"/>
    <x v="1"/>
    <n v="158.19999999999999"/>
    <n v="157.05000000000001"/>
    <n v="158.80000000000001"/>
    <d v="1899-12-30T15:00:00"/>
    <n v="1.1499999999999773"/>
    <n v="0.60000000000002274"/>
    <n v="1705"/>
    <n v="1023.0000000000388"/>
    <n v="125"/>
    <n v="898.00000000003877"/>
    <s v="Yes"/>
    <n v="7.2692793931730601E-3"/>
    <n v="200898.00000000003"/>
  </r>
  <r>
    <x v="39"/>
    <x v="808"/>
    <x v="0"/>
    <x v="0"/>
    <n v="157.05000000000001"/>
    <n v="158.19999999999999"/>
    <n v="158.19999999999999"/>
    <d v="1899-12-30T10:15:00"/>
    <n v="1.1499999999999773"/>
    <n v="-1.1499999999999773"/>
    <n v="1705"/>
    <n v="-1960.7499999999613"/>
    <n v="124"/>
    <n v="-2084.7499999999613"/>
    <s v="No"/>
    <n v="7.3225087551733702E-3"/>
    <n v="197915.25000000003"/>
  </r>
  <r>
    <x v="35"/>
    <x v="808"/>
    <x v="0"/>
    <x v="0"/>
    <n v="278.8"/>
    <n v="282.39999999999998"/>
    <n v="282.39999999999998"/>
    <d v="1899-12-30T11:15:00"/>
    <n v="3.5999999999999659"/>
    <n v="-3.5999999999999659"/>
    <n v="552"/>
    <n v="-1987.1999999999812"/>
    <n v="72"/>
    <n v="-2059.1999999999812"/>
    <s v="No"/>
    <n v="1.2912482065997001E-2"/>
    <n v="197940.80000000002"/>
  </r>
  <r>
    <x v="35"/>
    <x v="808"/>
    <x v="7"/>
    <x v="1"/>
    <n v="282.39999999999998"/>
    <n v="278.8"/>
    <n v="283.7"/>
    <d v="1899-12-30T15:00:00"/>
    <n v="3.5999999999999659"/>
    <n v="1.3000000000000114"/>
    <n v="552"/>
    <n v="717.60000000000628"/>
    <n v="72"/>
    <n v="645.60000000000628"/>
    <s v="Yes"/>
    <n v="1.2747875354107501E-2"/>
    <n v="200645.6"/>
  </r>
  <r>
    <x v="14"/>
    <x v="808"/>
    <x v="15"/>
    <x v="1"/>
    <n v="852"/>
    <n v="844.8"/>
    <n v="849.8"/>
    <d v="1899-12-30T15:00:00"/>
    <n v="7.2000000000000455"/>
    <n v="-2.2000000000000455"/>
    <n v="276"/>
    <n v="-607.20000000001255"/>
    <n v="109"/>
    <n v="-716.20000000001255"/>
    <s v="No"/>
    <n v="8.4507042253521604E-3"/>
    <n v="199283.8"/>
  </r>
  <r>
    <x v="14"/>
    <x v="808"/>
    <x v="2"/>
    <x v="0"/>
    <n v="844.8"/>
    <n v="852"/>
    <n v="852"/>
    <d v="1899-12-30T13:00:00"/>
    <n v="7.2000000000000455"/>
    <n v="-7.2000000000000455"/>
    <n v="276"/>
    <n v="-1987.2000000000126"/>
    <n v="108"/>
    <n v="-2095.2000000000126"/>
    <s v="No"/>
    <n v="8.5227272727273293E-3"/>
    <n v="197904.8"/>
  </r>
  <r>
    <x v="30"/>
    <x v="808"/>
    <x v="0"/>
    <x v="2"/>
    <n v="186.85"/>
    <n v="185.65"/>
    <n v="189.05"/>
    <d v="1899-12-30T15:00:00"/>
    <n v="1.1999999999999886"/>
    <n v="2.2000000000000171"/>
    <n v="1635"/>
    <n v="3597.0000000000277"/>
    <n v="142"/>
    <n v="3455.0000000000277"/>
    <s v="Yes"/>
    <n v="6.4222638480063597E-3"/>
    <n v="203455.00000000003"/>
  </r>
  <r>
    <x v="29"/>
    <x v="809"/>
    <x v="9"/>
    <x v="1"/>
    <n v="592"/>
    <n v="589.25"/>
    <n v="589.25"/>
    <d v="1899-12-30T10:15:00"/>
    <n v="2.75"/>
    <n v="-2.75"/>
    <n v="721"/>
    <n v="-1982.75"/>
    <n v="196"/>
    <n v="-2178.75"/>
    <s v="No"/>
    <n v="4.6452702702702697E-3"/>
    <n v="197821.25"/>
  </r>
  <r>
    <x v="29"/>
    <x v="809"/>
    <x v="0"/>
    <x v="0"/>
    <n v="589.25"/>
    <n v="592"/>
    <n v="592"/>
    <d v="1899-12-30T10:15:00"/>
    <n v="2.75"/>
    <n v="-2.75"/>
    <n v="721"/>
    <n v="-1982.75"/>
    <n v="196"/>
    <n v="-2178.75"/>
    <s v="No"/>
    <n v="4.66694951209164E-3"/>
    <n v="197821.25"/>
  </r>
  <r>
    <x v="24"/>
    <x v="809"/>
    <x v="0"/>
    <x v="2"/>
    <n v="1987.6"/>
    <n v="1977"/>
    <n v="2019.4"/>
    <d v="1899-12-30T15:00:00"/>
    <n v="10.599999999999909"/>
    <n v="31.800000000000182"/>
    <n v="188"/>
    <n v="5978.4000000000342"/>
    <n v="174"/>
    <n v="5804.4000000000342"/>
    <s v="Yes"/>
    <n v="5.3330650030186701E-3"/>
    <n v="205804.40000000002"/>
  </r>
  <r>
    <x v="29"/>
    <x v="810"/>
    <x v="7"/>
    <x v="0"/>
    <n v="568"/>
    <n v="572.95000000000005"/>
    <n v="558.29999999999995"/>
    <d v="1899-12-30T15:00:00"/>
    <n v="4.9500000000000455"/>
    <n v="9.7000000000000455"/>
    <n v="402"/>
    <n v="3899.4000000000183"/>
    <n v="105"/>
    <n v="3794.4000000000183"/>
    <s v="Yes"/>
    <n v="8.71478873239445E-3"/>
    <n v="203794.40000000002"/>
  </r>
  <r>
    <x v="38"/>
    <x v="810"/>
    <x v="12"/>
    <x v="3"/>
    <n v="314.3"/>
    <n v="319"/>
    <n v="312.75"/>
    <d v="1899-12-30T15:00:00"/>
    <n v="4.6999999999999886"/>
    <n v="1.5500000000000114"/>
    <n v="423"/>
    <n v="655.65000000000487"/>
    <n v="62"/>
    <n v="593.65000000000487"/>
    <s v="Yes"/>
    <n v="1.4953865733375701E-2"/>
    <n v="200593.65"/>
  </r>
  <r>
    <x v="38"/>
    <x v="810"/>
    <x v="12"/>
    <x v="2"/>
    <n v="319"/>
    <n v="314.3"/>
    <n v="314.3"/>
    <d v="1899-12-30T14:15:00"/>
    <n v="4.6999999999999886"/>
    <n v="-4.6999999999999886"/>
    <n v="423"/>
    <n v="-1988.0999999999951"/>
    <n v="62"/>
    <n v="-2050.0999999999949"/>
    <s v="No"/>
    <n v="1.47335423197492E-2"/>
    <n v="197949.9"/>
  </r>
  <r>
    <x v="8"/>
    <x v="810"/>
    <x v="0"/>
    <x v="0"/>
    <n v="636.4"/>
    <n v="641.20000000000005"/>
    <n v="627.54999999999995"/>
    <d v="1899-12-30T15:00:00"/>
    <n v="4.8000000000000682"/>
    <n v="8.8500000000000227"/>
    <n v="414"/>
    <n v="3663.9000000000096"/>
    <n v="121"/>
    <n v="3542.9000000000096"/>
    <s v="Yes"/>
    <n v="7.5424261470774202E-3"/>
    <n v="203542.90000000002"/>
  </r>
  <r>
    <x v="5"/>
    <x v="810"/>
    <x v="9"/>
    <x v="3"/>
    <n v="694.55"/>
    <n v="698.5"/>
    <n v="679.5"/>
    <d v="1899-12-30T15:00:00"/>
    <n v="3.9500000000000455"/>
    <n v="15.049999999999955"/>
    <n v="503"/>
    <n v="7570.1499999999769"/>
    <n v="159"/>
    <n v="7411.1499999999769"/>
    <s v="Yes"/>
    <n v="5.6871355553956403E-3"/>
    <n v="207411.14999999997"/>
  </r>
  <r>
    <x v="5"/>
    <x v="810"/>
    <x v="9"/>
    <x v="2"/>
    <n v="698.5"/>
    <n v="694.55"/>
    <n v="694.55"/>
    <d v="1899-12-30T10:15:00"/>
    <n v="3.9500000000000455"/>
    <n v="-3.9500000000000455"/>
    <n v="503"/>
    <n v="-1986.8500000000229"/>
    <n v="162"/>
    <n v="-2148.8500000000231"/>
    <s v="No"/>
    <n v="5.6549749463135996E-3"/>
    <n v="197851.14999999997"/>
  </r>
  <r>
    <x v="38"/>
    <x v="811"/>
    <x v="0"/>
    <x v="2"/>
    <n v="318.3"/>
    <n v="314"/>
    <n v="329.45"/>
    <d v="1899-12-30T15:00:00"/>
    <n v="4.3000000000000114"/>
    <n v="11.149999999999977"/>
    <n v="462"/>
    <n v="5151.2999999999893"/>
    <n v="69"/>
    <n v="5082.2999999999893"/>
    <s v="Yes"/>
    <n v="1.3509267986176601E-2"/>
    <n v="205082.3"/>
  </r>
  <r>
    <x v="34"/>
    <x v="811"/>
    <x v="3"/>
    <x v="2"/>
    <n v="134.6"/>
    <n v="133.1"/>
    <n v="133.1"/>
    <d v="1899-12-30T10:45:00"/>
    <n v="1.5"/>
    <n v="-1.5"/>
    <n v="1313"/>
    <n v="-1969.5"/>
    <n v="81"/>
    <n v="-2050.5"/>
    <s v="No"/>
    <n v="1.1144130757800901E-2"/>
    <n v="197949.5"/>
  </r>
  <r>
    <x v="34"/>
    <x v="811"/>
    <x v="3"/>
    <x v="3"/>
    <n v="133.1"/>
    <n v="134.6"/>
    <n v="133.30000000000001"/>
    <d v="1899-12-30T15:00:00"/>
    <n v="1.5"/>
    <n v="-0.20000000000001705"/>
    <n v="1313"/>
    <n v="-262.60000000002242"/>
    <n v="81"/>
    <n v="-343.60000000002242"/>
    <s v="No"/>
    <n v="1.1269722013523701E-2"/>
    <n v="199656.39999999997"/>
  </r>
  <r>
    <x v="33"/>
    <x v="811"/>
    <x v="0"/>
    <x v="2"/>
    <n v="77.45"/>
    <n v="76.75"/>
    <n v="77.849999999999994"/>
    <d v="1899-12-30T15:00:00"/>
    <n v="0.70000000000000284"/>
    <n v="0.39999999999999147"/>
    <n v="2766"/>
    <n v="1106.3999999999764"/>
    <n v="99"/>
    <n v="1007.3999999999764"/>
    <s v="Yes"/>
    <n v="9.0380890897353502E-3"/>
    <n v="201007.39999999997"/>
  </r>
  <r>
    <x v="13"/>
    <x v="811"/>
    <x v="13"/>
    <x v="1"/>
    <n v="1425.45"/>
    <n v="1416.2"/>
    <n v="1445.2"/>
    <d v="1899-12-30T15:00:00"/>
    <n v="9.25"/>
    <n v="19.75"/>
    <n v="215"/>
    <n v="4246.25"/>
    <n v="142"/>
    <n v="4104.25"/>
    <s v="Yes"/>
    <n v="6.4891788557999196E-3"/>
    <n v="204104.25"/>
  </r>
  <r>
    <x v="13"/>
    <x v="811"/>
    <x v="0"/>
    <x v="0"/>
    <n v="1416.2"/>
    <n v="1425.45"/>
    <n v="1425.45"/>
    <d v="1899-12-30T12:30:00"/>
    <n v="9.25"/>
    <n v="-9.25"/>
    <n v="215"/>
    <n v="-1988.75"/>
    <n v="141"/>
    <n v="-2129.75"/>
    <s v="No"/>
    <n v="6.5315633385115103E-3"/>
    <n v="197870.25"/>
  </r>
  <r>
    <x v="6"/>
    <x v="811"/>
    <x v="1"/>
    <x v="2"/>
    <n v="85.15"/>
    <n v="84.6"/>
    <n v="84.6"/>
    <d v="1899-12-30T14:00:00"/>
    <n v="0.55000000000001137"/>
    <n v="-0.55000000000001137"/>
    <n v="3490"/>
    <n v="-1919.5000000000396"/>
    <n v="137"/>
    <n v="-2056.5000000000396"/>
    <s v="No"/>
    <n v="6.4591896652966699E-3"/>
    <n v="197943.49999999997"/>
  </r>
  <r>
    <x v="6"/>
    <x v="811"/>
    <x v="1"/>
    <x v="3"/>
    <n v="84.6"/>
    <n v="85.15"/>
    <n v="84.55"/>
    <d v="1899-12-30T15:00:00"/>
    <n v="0.55000000000001137"/>
    <n v="4.9999999999997158E-2"/>
    <n v="3490"/>
    <n v="174.49999999999008"/>
    <n v="136"/>
    <n v="38.499999999990081"/>
    <s v="Yes"/>
    <n v="6.5011820330970601E-3"/>
    <n v="200038.5"/>
  </r>
  <r>
    <x v="7"/>
    <x v="811"/>
    <x v="0"/>
    <x v="2"/>
    <n v="381.35"/>
    <n v="375.75"/>
    <n v="388.8"/>
    <d v="1899-12-30T15:00:00"/>
    <n v="5.6000000000000227"/>
    <n v="7.4499999999999886"/>
    <n v="355"/>
    <n v="2644.7499999999959"/>
    <n v="63"/>
    <n v="2581.7499999999959"/>
    <s v="Yes"/>
    <n v="1.46846728726892E-2"/>
    <n v="202581.75"/>
  </r>
  <r>
    <x v="29"/>
    <x v="812"/>
    <x v="1"/>
    <x v="1"/>
    <n v="564"/>
    <n v="557.25"/>
    <n v="562.5"/>
    <d v="1899-12-30T15:00:00"/>
    <n v="6.75"/>
    <n v="-1.5"/>
    <n v="295"/>
    <n v="-442.5"/>
    <n v="77"/>
    <n v="-519.5"/>
    <s v="No"/>
    <n v="1.1968085106382999E-2"/>
    <n v="199480.5"/>
  </r>
  <r>
    <x v="29"/>
    <x v="812"/>
    <x v="3"/>
    <x v="0"/>
    <n v="557.25"/>
    <n v="564"/>
    <n v="564"/>
    <d v="1899-12-30T14:00:00"/>
    <n v="6.75"/>
    <n v="-6.75"/>
    <n v="295"/>
    <n v="-1991.25"/>
    <n v="77"/>
    <n v="-2068.25"/>
    <s v="No"/>
    <n v="1.21130551816958E-2"/>
    <n v="197931.75"/>
  </r>
  <r>
    <x v="26"/>
    <x v="812"/>
    <x v="0"/>
    <x v="2"/>
    <n v="133.15"/>
    <n v="130.94999999999999"/>
    <n v="134.1"/>
    <d v="1899-12-30T15:00:00"/>
    <n v="2.2000000000000171"/>
    <n v="0.94999999999998863"/>
    <n v="899"/>
    <n v="854.04999999998972"/>
    <n v="56"/>
    <n v="798.04999999998972"/>
    <s v="Yes"/>
    <n v="1.6522718738265201E-2"/>
    <n v="200798.05"/>
  </r>
  <r>
    <x v="24"/>
    <x v="812"/>
    <x v="2"/>
    <x v="1"/>
    <n v="1991.95"/>
    <n v="1975.05"/>
    <n v="1975.05"/>
    <d v="1899-12-30T12:30:00"/>
    <n v="16.900000000000091"/>
    <n v="-16.900000000000091"/>
    <n v="118"/>
    <n v="-1994.2000000000107"/>
    <n v="108"/>
    <n v="-2102.2000000000107"/>
    <s v="No"/>
    <n v="8.4841486985115597E-3"/>
    <n v="197897.8"/>
  </r>
  <r>
    <x v="24"/>
    <x v="812"/>
    <x v="0"/>
    <x v="0"/>
    <n v="1975.05"/>
    <n v="1991.95"/>
    <n v="1991.95"/>
    <d v="1899-12-30T11:45:00"/>
    <n v="16.900000000000091"/>
    <n v="-16.900000000000091"/>
    <n v="118"/>
    <n v="-1994.2000000000107"/>
    <n v="108"/>
    <n v="-2102.2000000000107"/>
    <s v="No"/>
    <n v="8.5567453988507104E-3"/>
    <n v="197897.8"/>
  </r>
  <r>
    <x v="29"/>
    <x v="813"/>
    <x v="0"/>
    <x v="0"/>
    <n v="554.54999999999995"/>
    <n v="558.75"/>
    <n v="552.70000000000005"/>
    <d v="1899-12-30T15:00:00"/>
    <n v="4.2000000000000455"/>
    <n v="1.8499999999999091"/>
    <n v="473"/>
    <n v="875.04999999995698"/>
    <n v="121"/>
    <n v="754.04999999995698"/>
    <s v="Yes"/>
    <n v="7.5737084122262099E-3"/>
    <n v="200754.04999999996"/>
  </r>
  <r>
    <x v="9"/>
    <x v="813"/>
    <x v="0"/>
    <x v="2"/>
    <n v="16560.900000000001"/>
    <n v="16150"/>
    <n v="16550"/>
    <d v="1899-12-30T15:00:00"/>
    <n v="410.90000000000146"/>
    <n v="-10.900000000001455"/>
    <n v="4"/>
    <n v="-43.600000000005821"/>
    <n v="31"/>
    <n v="-74.600000000005821"/>
    <s v="No"/>
    <n v="2.48114534838083E-2"/>
    <n v="199925.4"/>
  </r>
  <r>
    <x v="34"/>
    <x v="813"/>
    <x v="10"/>
    <x v="3"/>
    <n v="135.65"/>
    <n v="136.69999999999999"/>
    <n v="136.69999999999999"/>
    <d v="1899-12-30T12:45:00"/>
    <n v="1.0499999999999829"/>
    <n v="-1.0499999999999829"/>
    <n v="1863"/>
    <n v="-1956.1499999999683"/>
    <n v="117"/>
    <n v="-2073.1499999999683"/>
    <s v="No"/>
    <n v="7.7405086619976599E-3"/>
    <n v="197926.85000000003"/>
  </r>
  <r>
    <x v="34"/>
    <x v="813"/>
    <x v="10"/>
    <x v="2"/>
    <n v="136.69999999999999"/>
    <n v="135.65"/>
    <n v="135.65"/>
    <d v="1899-12-30T12:15:00"/>
    <n v="1.0499999999999829"/>
    <n v="-1.0499999999999829"/>
    <n v="1863"/>
    <n v="-1956.1499999999683"/>
    <n v="117"/>
    <n v="-2073.1499999999683"/>
    <s v="No"/>
    <n v="7.68105340160924E-3"/>
    <n v="197926.85000000003"/>
  </r>
  <r>
    <x v="28"/>
    <x v="813"/>
    <x v="16"/>
    <x v="2"/>
    <n v="183.45"/>
    <n v="181.1"/>
    <n v="185.1"/>
    <d v="1899-12-30T15:00:00"/>
    <n v="2.3499999999999943"/>
    <n v="1.6500000000000057"/>
    <n v="842"/>
    <n v="1389.3000000000047"/>
    <n v="72"/>
    <n v="1317.3000000000047"/>
    <s v="Yes"/>
    <n v="1.2810029980921201E-2"/>
    <n v="201317.30000000002"/>
  </r>
  <r>
    <x v="27"/>
    <x v="813"/>
    <x v="13"/>
    <x v="3"/>
    <n v="5423.95"/>
    <n v="5481.7"/>
    <n v="5481.7"/>
    <d v="1899-12-30T13:30:00"/>
    <n v="57.75"/>
    <n v="-57.75"/>
    <n v="34"/>
    <n v="-1963.5"/>
    <n v="86"/>
    <n v="-2049.5"/>
    <s v="No"/>
    <n v="1.06472220429761E-2"/>
    <n v="197950.5"/>
  </r>
  <r>
    <x v="27"/>
    <x v="813"/>
    <x v="13"/>
    <x v="2"/>
    <n v="5481.7"/>
    <n v="5423.95"/>
    <n v="5423.95"/>
    <d v="1899-12-30T12:30:00"/>
    <n v="57.75"/>
    <n v="-57.75"/>
    <n v="34"/>
    <n v="-1963.5"/>
    <n v="86"/>
    <n v="-2049.5"/>
    <s v="No"/>
    <n v="1.0535052994509001E-2"/>
    <n v="197950.5"/>
  </r>
  <r>
    <x v="12"/>
    <x v="813"/>
    <x v="6"/>
    <x v="3"/>
    <n v="94.7"/>
    <n v="95.5"/>
    <n v="95.5"/>
    <d v="1899-12-30T10:45:00"/>
    <n v="0.79999999999999716"/>
    <n v="-0.79999999999999716"/>
    <n v="2430"/>
    <n v="-1943.9999999999932"/>
    <n v="107"/>
    <n v="-2050.9999999999932"/>
    <s v="No"/>
    <n v="8.4477296726504399E-3"/>
    <n v="197949"/>
  </r>
  <r>
    <x v="12"/>
    <x v="813"/>
    <x v="6"/>
    <x v="2"/>
    <n v="95.5"/>
    <n v="94.7"/>
    <n v="94.7"/>
    <d v="1899-12-30T10:30:00"/>
    <n v="0.79999999999999716"/>
    <n v="-0.79999999999999716"/>
    <n v="2430"/>
    <n v="-1943.9999999999932"/>
    <n v="107"/>
    <n v="-2050.9999999999932"/>
    <s v="No"/>
    <n v="8.3769633507853099E-3"/>
    <n v="197949"/>
  </r>
  <r>
    <x v="30"/>
    <x v="813"/>
    <x v="0"/>
    <x v="2"/>
    <n v="204.3"/>
    <n v="200.2"/>
    <n v="212.7"/>
    <d v="1899-12-30T15:00:00"/>
    <n v="4.1000000000000227"/>
    <n v="8.3999999999999773"/>
    <n v="485"/>
    <n v="4073.9999999999891"/>
    <n v="47"/>
    <n v="4026.9999999999891"/>
    <s v="Yes"/>
    <n v="2.00685266764563E-2"/>
    <n v="204027"/>
  </r>
  <r>
    <x v="11"/>
    <x v="814"/>
    <x v="11"/>
    <x v="3"/>
    <n v="957"/>
    <n v="964"/>
    <n v="927.8"/>
    <d v="1899-12-30T15:00:00"/>
    <n v="7"/>
    <n v="29.200000000000045"/>
    <n v="284"/>
    <n v="8292.8000000000138"/>
    <n v="124"/>
    <n v="8168.8000000000138"/>
    <s v="Yes"/>
    <n v="7.31452455590387E-3"/>
    <n v="208168.80000000002"/>
  </r>
  <r>
    <x v="11"/>
    <x v="814"/>
    <x v="11"/>
    <x v="2"/>
    <n v="964"/>
    <n v="957"/>
    <n v="957"/>
    <d v="1899-12-30T13:30:00"/>
    <n v="7"/>
    <n v="-7"/>
    <n v="284"/>
    <n v="-1988"/>
    <n v="126"/>
    <n v="-2114"/>
    <s v="No"/>
    <n v="7.2614107883817404E-3"/>
    <n v="197886"/>
  </r>
  <r>
    <x v="23"/>
    <x v="815"/>
    <x v="2"/>
    <x v="2"/>
    <n v="593.45000000000005"/>
    <n v="585.70000000000005"/>
    <n v="595.85"/>
    <d v="1899-12-30T15:00:00"/>
    <n v="7.75"/>
    <n v="2.3999999999999773"/>
    <n v="257"/>
    <n v="616.79999999999416"/>
    <n v="71"/>
    <n v="545.79999999999416"/>
    <s v="Yes"/>
    <n v="1.3059229926699801E-2"/>
    <n v="200545.8"/>
  </r>
  <r>
    <x v="4"/>
    <x v="815"/>
    <x v="14"/>
    <x v="2"/>
    <n v="342.4"/>
    <n v="337.35"/>
    <n v="348.65"/>
    <d v="1899-12-30T15:00:00"/>
    <n v="5.0499999999999545"/>
    <n v="6.25"/>
    <n v="394"/>
    <n v="2462.5"/>
    <n v="63"/>
    <n v="2399.5"/>
    <s v="Yes"/>
    <n v="1.4748831775700799E-2"/>
    <n v="202399.5"/>
  </r>
  <r>
    <x v="0"/>
    <x v="816"/>
    <x v="5"/>
    <x v="0"/>
    <n v="2815"/>
    <n v="2844.15"/>
    <n v="2779"/>
    <d v="1899-12-30T15:00:00"/>
    <n v="29.150000000000091"/>
    <n v="36"/>
    <n v="68"/>
    <n v="2448"/>
    <n v="88"/>
    <n v="2360"/>
    <s v="Yes"/>
    <n v="1.03552397868562E-2"/>
    <n v="202360"/>
  </r>
  <r>
    <x v="22"/>
    <x v="816"/>
    <x v="17"/>
    <x v="0"/>
    <n v="97"/>
    <n v="97.95"/>
    <n v="96.1"/>
    <d v="1899-12-30T15:00:00"/>
    <n v="0.95000000000000284"/>
    <n v="0.90000000000000568"/>
    <n v="2055"/>
    <n v="1849.5000000000116"/>
    <n v="92"/>
    <n v="1757.5000000000116"/>
    <s v="Yes"/>
    <n v="9.7938144329897201E-3"/>
    <n v="201757.5"/>
  </r>
  <r>
    <x v="5"/>
    <x v="816"/>
    <x v="0"/>
    <x v="0"/>
    <n v="703.05"/>
    <n v="706.6"/>
    <n v="700.85"/>
    <d v="1899-12-30T15:00:00"/>
    <n v="3.5500000000000682"/>
    <n v="2.1999999999999318"/>
    <n v="559"/>
    <n v="1229.799999999962"/>
    <n v="181"/>
    <n v="1048.799999999962"/>
    <s v="Yes"/>
    <n v="5.0494274944884003E-3"/>
    <n v="201048.79999999996"/>
  </r>
  <r>
    <x v="12"/>
    <x v="816"/>
    <x v="0"/>
    <x v="0"/>
    <n v="96.4"/>
    <n v="97"/>
    <n v="94.7"/>
    <d v="1899-12-30T15:00:00"/>
    <n v="0.59999999999999432"/>
    <n v="1.7000000000000028"/>
    <n v="3210"/>
    <n v="5457.0000000000091"/>
    <n v="142"/>
    <n v="5315.0000000000091"/>
    <s v="Yes"/>
    <n v="6.22406639004143E-3"/>
    <n v="205315"/>
  </r>
  <r>
    <x v="18"/>
    <x v="817"/>
    <x v="2"/>
    <x v="2"/>
    <n v="4050"/>
    <n v="4006"/>
    <n v="4006"/>
    <d v="1899-12-30T11:45:00"/>
    <n v="44"/>
    <n v="-44"/>
    <n v="45"/>
    <n v="-1980"/>
    <n v="84"/>
    <n v="-2064"/>
    <s v="No"/>
    <n v="1.0864197530864201E-2"/>
    <n v="197936"/>
  </r>
  <r>
    <x v="18"/>
    <x v="817"/>
    <x v="2"/>
    <x v="3"/>
    <n v="4006"/>
    <n v="4050"/>
    <n v="4006.05"/>
    <d v="1899-12-30T15:00:00"/>
    <n v="44"/>
    <n v="-5.0000000000181899E-2"/>
    <n v="45"/>
    <n v="-2.2500000000081855"/>
    <n v="83"/>
    <n v="-85.250000000008185"/>
    <s v="No"/>
    <n v="1.09835247129306E-2"/>
    <n v="199914.75"/>
  </r>
  <r>
    <x v="32"/>
    <x v="817"/>
    <x v="2"/>
    <x v="3"/>
    <n v="485.45"/>
    <n v="491.75"/>
    <n v="491.75"/>
    <d v="1899-12-30T13:30:00"/>
    <n v="6.3000000000000114"/>
    <n v="-6.3000000000000114"/>
    <n v="316"/>
    <n v="-1990.8000000000036"/>
    <n v="72"/>
    <n v="-2062.8000000000038"/>
    <s v="No"/>
    <n v="1.2977649603460701E-2"/>
    <n v="197937.19999999998"/>
  </r>
  <r>
    <x v="32"/>
    <x v="817"/>
    <x v="2"/>
    <x v="2"/>
    <n v="491.75"/>
    <n v="485.45"/>
    <n v="485.45"/>
    <d v="1899-12-30T11:45:00"/>
    <n v="6.3000000000000114"/>
    <n v="-6.3000000000000114"/>
    <n v="316"/>
    <n v="-1990.8000000000036"/>
    <n v="72"/>
    <n v="-2062.8000000000038"/>
    <s v="No"/>
    <n v="1.28113879003559E-2"/>
    <n v="197937.19999999998"/>
  </r>
  <r>
    <x v="35"/>
    <x v="817"/>
    <x v="3"/>
    <x v="2"/>
    <n v="322.60000000000002"/>
    <n v="319.25"/>
    <n v="319.25"/>
    <d v="1899-12-30T10:45:00"/>
    <n v="3.3500000000000227"/>
    <n v="-3.3500000000000227"/>
    <n v="592"/>
    <n v="-1983.2000000000135"/>
    <n v="88"/>
    <n v="-2071.2000000000135"/>
    <s v="No"/>
    <n v="1.03843769373838E-2"/>
    <n v="197928.8"/>
  </r>
  <r>
    <x v="35"/>
    <x v="817"/>
    <x v="3"/>
    <x v="3"/>
    <n v="319.25"/>
    <n v="322.60000000000002"/>
    <n v="320.3"/>
    <d v="1899-12-30T15:00:00"/>
    <n v="3.3500000000000227"/>
    <n v="-1.0500000000000114"/>
    <n v="592"/>
    <n v="-621.60000000000673"/>
    <n v="88"/>
    <n v="-709.60000000000673"/>
    <s v="No"/>
    <n v="1.04933437744715E-2"/>
    <n v="199290.4"/>
  </r>
  <r>
    <x v="15"/>
    <x v="817"/>
    <x v="0"/>
    <x v="2"/>
    <n v="573.95000000000005"/>
    <n v="566.25"/>
    <n v="581.6"/>
    <d v="1899-12-30T15:00:00"/>
    <n v="7.7000000000000455"/>
    <n v="7.6499999999999773"/>
    <n v="258"/>
    <n v="1973.6999999999941"/>
    <n v="69"/>
    <n v="1904.6999999999941"/>
    <s v="Yes"/>
    <n v="1.34158027702762E-2"/>
    <n v="201904.69999999998"/>
  </r>
  <r>
    <x v="20"/>
    <x v="818"/>
    <x v="4"/>
    <x v="1"/>
    <n v="1646.2"/>
    <n v="1632.55"/>
    <n v="1637.65"/>
    <d v="1899-12-30T15:00:00"/>
    <n v="13.650000000000091"/>
    <n v="-8.5499999999999545"/>
    <n v="146"/>
    <n v="-1248.2999999999934"/>
    <n v="111"/>
    <n v="-1359.2999999999934"/>
    <s v="No"/>
    <n v="8.2918235937310698E-3"/>
    <n v="198640.7"/>
  </r>
  <r>
    <x v="20"/>
    <x v="818"/>
    <x v="0"/>
    <x v="0"/>
    <n v="1632.55"/>
    <n v="1646.2"/>
    <n v="1646.2"/>
    <d v="1899-12-30T13:15:00"/>
    <n v="13.650000000000091"/>
    <n v="-13.650000000000091"/>
    <n v="146"/>
    <n v="-1992.9000000000133"/>
    <n v="111"/>
    <n v="-2103.9000000000133"/>
    <s v="No"/>
    <n v="8.3611527977704193E-3"/>
    <n v="197896.09999999998"/>
  </r>
  <r>
    <x v="9"/>
    <x v="818"/>
    <x v="9"/>
    <x v="0"/>
    <n v="17350.55"/>
    <n v="17500.599999999999"/>
    <n v="17500.599999999999"/>
    <d v="1899-12-30T15:00:00"/>
    <n v="150.04999999999927"/>
    <n v="-150.04999999999927"/>
    <n v="13"/>
    <n v="-1950.6499999999905"/>
    <n v="105"/>
    <n v="-2055.6499999999905"/>
    <s v="No"/>
    <n v="8.6481408370339408E-3"/>
    <n v="197944.35"/>
  </r>
  <r>
    <x v="12"/>
    <x v="818"/>
    <x v="9"/>
    <x v="2"/>
    <n v="96.2"/>
    <n v="95.6"/>
    <n v="98.05"/>
    <d v="1899-12-30T15:00:00"/>
    <n v="0.60000000000000853"/>
    <n v="1.8499999999999943"/>
    <n v="3210"/>
    <n v="5938.4999999999818"/>
    <n v="144"/>
    <n v="5794.4999999999818"/>
    <s v="Yes"/>
    <n v="6.2370062370063302E-3"/>
    <n v="205794.49999999997"/>
  </r>
  <r>
    <x v="10"/>
    <x v="818"/>
    <x v="0"/>
    <x v="2"/>
    <n v="3875"/>
    <n v="3832"/>
    <n v="3875"/>
    <d v="1899-12-30T15:00:00"/>
    <n v="43"/>
    <n v="0"/>
    <n v="46"/>
    <n v="0"/>
    <n v="82"/>
    <n v="-82"/>
    <s v="No"/>
    <n v="1.10967741935484E-2"/>
    <n v="199918"/>
  </r>
  <r>
    <x v="25"/>
    <x v="819"/>
    <x v="6"/>
    <x v="3"/>
    <n v="577.6"/>
    <n v="582"/>
    <n v="582"/>
    <d v="1899-12-30T10:30:00"/>
    <n v="4.3999999999999773"/>
    <n v="-4.3999999999999773"/>
    <n v="452"/>
    <n v="-1988.7999999999897"/>
    <n v="121"/>
    <n v="-2109.7999999999897"/>
    <s v="No"/>
    <n v="7.6177285318559202E-3"/>
    <n v="197890.2"/>
  </r>
  <r>
    <x v="25"/>
    <x v="819"/>
    <x v="6"/>
    <x v="2"/>
    <n v="582"/>
    <n v="577.6"/>
    <n v="577.6"/>
    <d v="1899-12-30T10:30:00"/>
    <n v="4.3999999999999773"/>
    <n v="-4.3999999999999773"/>
    <n v="452"/>
    <n v="-1988.7999999999897"/>
    <n v="121"/>
    <n v="-2109.7999999999897"/>
    <s v="No"/>
    <n v="7.5601374570446397E-3"/>
    <n v="197890.2"/>
  </r>
  <r>
    <x v="36"/>
    <x v="819"/>
    <x v="13"/>
    <x v="0"/>
    <n v="1336.6"/>
    <n v="1355.7"/>
    <n v="1330.5"/>
    <d v="1899-12-30T15:00:00"/>
    <n v="19.100000000000136"/>
    <n v="6.0999999999999091"/>
    <n v="104"/>
    <n v="634.39999999999054"/>
    <n v="64"/>
    <n v="570.39999999999054"/>
    <s v="Yes"/>
    <n v="1.4289989525662201E-2"/>
    <n v="200570.4"/>
  </r>
  <r>
    <x v="11"/>
    <x v="819"/>
    <x v="0"/>
    <x v="0"/>
    <n v="960"/>
    <n v="983"/>
    <n v="962.8"/>
    <d v="1899-12-30T15:00:00"/>
    <n v="23"/>
    <n v="-2.7999999999999545"/>
    <n v="86"/>
    <n v="-240.79999999999609"/>
    <n v="39"/>
    <n v="-279.79999999999609"/>
    <s v="No"/>
    <n v="2.39583333333333E-2"/>
    <n v="199720.2"/>
  </r>
  <r>
    <x v="10"/>
    <x v="820"/>
    <x v="4"/>
    <x v="3"/>
    <n v="3790"/>
    <n v="3814.1"/>
    <n v="3790"/>
    <d v="1899-12-30T15:00:00"/>
    <n v="24.099999999999909"/>
    <n v="0"/>
    <n v="82"/>
    <n v="0"/>
    <n v="143"/>
    <n v="-143"/>
    <s v="No"/>
    <n v="6.3588390501319002E-3"/>
    <n v="199857"/>
  </r>
  <r>
    <x v="10"/>
    <x v="820"/>
    <x v="4"/>
    <x v="2"/>
    <n v="3814.1"/>
    <n v="3790"/>
    <n v="3790"/>
    <d v="1899-12-30T13:15:00"/>
    <n v="24.099999999999909"/>
    <n v="-24.099999999999909"/>
    <n v="82"/>
    <n v="-1976.1999999999925"/>
    <n v="144"/>
    <n v="-2120.1999999999925"/>
    <s v="No"/>
    <n v="6.31865971002331E-3"/>
    <n v="197879.80000000002"/>
  </r>
  <r>
    <x v="16"/>
    <x v="821"/>
    <x v="0"/>
    <x v="0"/>
    <n v="345.25"/>
    <n v="347.65"/>
    <n v="347.65"/>
    <d v="1899-12-30T15:15:00"/>
    <n v="2.3999999999999773"/>
    <n v="-2.3999999999999773"/>
    <n v="825"/>
    <n v="-1979.9999999999814"/>
    <n v="132"/>
    <n v="-2111.9999999999814"/>
    <s v="No"/>
    <n v="6.9514844315712596E-3"/>
    <n v="197888.00000000003"/>
  </r>
  <r>
    <x v="20"/>
    <x v="821"/>
    <x v="7"/>
    <x v="0"/>
    <n v="1642.3"/>
    <n v="1656"/>
    <n v="1637.75"/>
    <d v="1899-12-30T15:00:00"/>
    <n v="13.700000000000045"/>
    <n v="4.5499999999999545"/>
    <n v="145"/>
    <n v="659.74999999999341"/>
    <n v="110"/>
    <n v="549.74999999999341"/>
    <s v="Yes"/>
    <n v="8.3419594471168795E-3"/>
    <n v="200549.75"/>
  </r>
  <r>
    <x v="38"/>
    <x v="821"/>
    <x v="5"/>
    <x v="1"/>
    <n v="378.4"/>
    <n v="374.2"/>
    <n v="378.9"/>
    <d v="1899-12-30T15:00:00"/>
    <n v="4.1999999999999886"/>
    <n v="0.5"/>
    <n v="473"/>
    <n v="236.5"/>
    <n v="83"/>
    <n v="153.5"/>
    <s v="Yes"/>
    <n v="1.10993657505285E-2"/>
    <n v="200153.5"/>
  </r>
  <r>
    <x v="38"/>
    <x v="821"/>
    <x v="0"/>
    <x v="0"/>
    <n v="374.2"/>
    <n v="378.4"/>
    <n v="378.4"/>
    <d v="1899-12-30T11:00:00"/>
    <n v="4.1999999999999886"/>
    <n v="-4.1999999999999886"/>
    <n v="473"/>
    <n v="-1986.5999999999947"/>
    <n v="82"/>
    <n v="-2068.5999999999949"/>
    <s v="No"/>
    <n v="1.1223944414751399E-2"/>
    <n v="197931.4"/>
  </r>
  <r>
    <x v="34"/>
    <x v="821"/>
    <x v="9"/>
    <x v="2"/>
    <n v="145.1"/>
    <n v="143.55000000000001"/>
    <n v="146.94999999999999"/>
    <d v="1899-12-30T15:00:00"/>
    <n v="1.5499999999999829"/>
    <n v="1.8499999999999943"/>
    <n v="1271"/>
    <n v="2351.3499999999926"/>
    <n v="86"/>
    <n v="2265.3499999999926"/>
    <s v="Yes"/>
    <n v="1.0682288077188001E-2"/>
    <n v="202265.35"/>
  </r>
  <r>
    <x v="31"/>
    <x v="821"/>
    <x v="11"/>
    <x v="2"/>
    <n v="201.7"/>
    <n v="199.7"/>
    <n v="199.7"/>
    <d v="1899-12-30T13:30:00"/>
    <n v="2"/>
    <n v="-2"/>
    <n v="988"/>
    <n v="-1976"/>
    <n v="92"/>
    <n v="-2068"/>
    <s v="No"/>
    <n v="9.91571641051066E-3"/>
    <n v="197932"/>
  </r>
  <r>
    <x v="31"/>
    <x v="821"/>
    <x v="11"/>
    <x v="3"/>
    <n v="199.7"/>
    <n v="201.7"/>
    <n v="199"/>
    <d v="1899-12-30T15:00:00"/>
    <n v="2"/>
    <n v="0.69999999999998863"/>
    <n v="988"/>
    <n v="691.59999999998877"/>
    <n v="91"/>
    <n v="600.59999999998877"/>
    <s v="Yes"/>
    <n v="1.00150225338007E-2"/>
    <n v="200600.59999999998"/>
  </r>
  <r>
    <x v="6"/>
    <x v="821"/>
    <x v="9"/>
    <x v="1"/>
    <n v="109.6"/>
    <n v="108.5"/>
    <n v="111.4"/>
    <d v="1899-12-30T15:00:00"/>
    <n v="1.0999999999999943"/>
    <n v="1.8000000000000114"/>
    <n v="1780"/>
    <n v="3204.00000000002"/>
    <n v="91"/>
    <n v="3113.00000000002"/>
    <s v="Yes"/>
    <n v="1.0036496350364899E-2"/>
    <n v="203113.00000000003"/>
  </r>
  <r>
    <x v="6"/>
    <x v="821"/>
    <x v="0"/>
    <x v="0"/>
    <n v="108.5"/>
    <n v="109.6"/>
    <n v="109.6"/>
    <d v="1899-12-30T10:15:00"/>
    <n v="1.0999999999999943"/>
    <n v="-1.0999999999999943"/>
    <n v="1780"/>
    <n v="-1957.99999999999"/>
    <n v="90"/>
    <n v="-2047.99999999999"/>
    <s v="No"/>
    <n v="1.01382488479262E-2"/>
    <n v="197952"/>
  </r>
  <r>
    <x v="7"/>
    <x v="821"/>
    <x v="0"/>
    <x v="0"/>
    <n v="425.5"/>
    <n v="430.45"/>
    <n v="430.45"/>
    <d v="1899-12-30T10:30:00"/>
    <n v="4.9499999999999886"/>
    <n v="-4.9499999999999886"/>
    <n v="402"/>
    <n v="-1989.8999999999955"/>
    <n v="80"/>
    <n v="-2069.8999999999955"/>
    <s v="No"/>
    <n v="1.16333725029377E-2"/>
    <n v="197930.1"/>
  </r>
  <r>
    <x v="7"/>
    <x v="821"/>
    <x v="6"/>
    <x v="1"/>
    <n v="430.45"/>
    <n v="425.5"/>
    <n v="425.5"/>
    <d v="1899-12-30T14:15:00"/>
    <n v="4.9499999999999886"/>
    <n v="-4.9499999999999886"/>
    <n v="402"/>
    <n v="-1989.8999999999955"/>
    <n v="80"/>
    <n v="-2069.8999999999955"/>
    <s v="No"/>
    <n v="1.14995934487164E-2"/>
    <n v="197930.1"/>
  </r>
  <r>
    <x v="16"/>
    <x v="822"/>
    <x v="0"/>
    <x v="0"/>
    <n v="343.55"/>
    <n v="346"/>
    <n v="338.25"/>
    <d v="1899-12-30T15:00:00"/>
    <n v="2.4499999999999886"/>
    <n v="5.3000000000000114"/>
    <n v="808"/>
    <n v="4282.4000000000087"/>
    <n v="127"/>
    <n v="4155.4000000000087"/>
    <s v="Yes"/>
    <n v="7.13142191820692E-3"/>
    <n v="204155.40000000002"/>
  </r>
  <r>
    <x v="38"/>
    <x v="822"/>
    <x v="5"/>
    <x v="3"/>
    <n v="379.7"/>
    <n v="383.4"/>
    <n v="369.45"/>
    <d v="1899-12-30T15:00:00"/>
    <n v="3.6999999999999886"/>
    <n v="10.25"/>
    <n v="537"/>
    <n v="5504.25"/>
    <n v="93"/>
    <n v="5411.25"/>
    <s v="Yes"/>
    <n v="9.7445351593362893E-3"/>
    <n v="205411.25"/>
  </r>
  <r>
    <x v="38"/>
    <x v="822"/>
    <x v="5"/>
    <x v="2"/>
    <n v="383.4"/>
    <n v="379.7"/>
    <n v="379.7"/>
    <d v="1899-12-30T11:00:00"/>
    <n v="3.6999999999999886"/>
    <n v="-3.6999999999999886"/>
    <n v="537"/>
    <n v="-1986.899999999994"/>
    <n v="95"/>
    <n v="-2081.8999999999942"/>
    <s v="No"/>
    <n v="9.6504955659884907E-3"/>
    <n v="197918.1"/>
  </r>
  <r>
    <x v="5"/>
    <x v="822"/>
    <x v="9"/>
    <x v="0"/>
    <n v="705.35"/>
    <n v="710.3"/>
    <n v="710.3"/>
    <d v="1899-12-30T11:30:00"/>
    <n v="4.9499999999999318"/>
    <n v="-4.9499999999999318"/>
    <n v="402"/>
    <n v="-1989.8999999999726"/>
    <n v="131"/>
    <n v="-2120.8999999999724"/>
    <s v="No"/>
    <n v="7.0177925852412696E-3"/>
    <n v="197879.10000000003"/>
  </r>
  <r>
    <x v="5"/>
    <x v="822"/>
    <x v="8"/>
    <x v="1"/>
    <n v="710.3"/>
    <n v="705.35"/>
    <n v="705.35"/>
    <d v="1899-12-30T14:30:00"/>
    <n v="4.9499999999999318"/>
    <n v="-4.9499999999999318"/>
    <n v="402"/>
    <n v="-1989.8999999999726"/>
    <n v="131"/>
    <n v="-2120.8999999999724"/>
    <s v="No"/>
    <n v="6.9688863860339796E-3"/>
    <n v="197879.10000000003"/>
  </r>
  <r>
    <x v="13"/>
    <x v="822"/>
    <x v="3"/>
    <x v="0"/>
    <n v="1551"/>
    <n v="1558.7"/>
    <n v="1535.5"/>
    <d v="1899-12-30T15:00:00"/>
    <n v="7.7000000000000455"/>
    <n v="15.5"/>
    <n v="258"/>
    <n v="3999"/>
    <n v="184"/>
    <n v="3815"/>
    <s v="Yes"/>
    <n v="4.96453900709223E-3"/>
    <n v="203815"/>
  </r>
  <r>
    <x v="14"/>
    <x v="822"/>
    <x v="11"/>
    <x v="0"/>
    <n v="958.1"/>
    <n v="963.6"/>
    <n v="950.8"/>
    <d v="1899-12-30T15:00:00"/>
    <n v="5.5"/>
    <n v="7.3000000000000682"/>
    <n v="362"/>
    <n v="2642.6000000000249"/>
    <n v="159"/>
    <n v="2483.6000000000249"/>
    <s v="Yes"/>
    <n v="5.7405281285878296E-3"/>
    <n v="202483.60000000003"/>
  </r>
  <r>
    <x v="16"/>
    <x v="823"/>
    <x v="6"/>
    <x v="1"/>
    <n v="333.8"/>
    <n v="328.4"/>
    <n v="344.85"/>
    <d v="1899-12-30T15:00:00"/>
    <n v="5.4000000000000341"/>
    <n v="11.050000000000011"/>
    <n v="368"/>
    <n v="4066.4000000000042"/>
    <n v="58"/>
    <n v="4008.4000000000042"/>
    <s v="Yes"/>
    <n v="1.6177351707609401E-2"/>
    <n v="204008.4"/>
  </r>
  <r>
    <x v="16"/>
    <x v="823"/>
    <x v="0"/>
    <x v="0"/>
    <n v="328.4"/>
    <n v="333.8"/>
    <n v="333.8"/>
    <d v="1899-12-30T10:30:00"/>
    <n v="5.4000000000000341"/>
    <n v="-5.4000000000000341"/>
    <n v="368"/>
    <n v="-1987.2000000000126"/>
    <n v="57"/>
    <n v="-2044.2000000000126"/>
    <s v="No"/>
    <n v="1.6443361753958701E-2"/>
    <n v="197955.8"/>
  </r>
  <r>
    <x v="0"/>
    <x v="823"/>
    <x v="7"/>
    <x v="2"/>
    <n v="2689.55"/>
    <n v="2667.7"/>
    <n v="2786"/>
    <d v="1899-12-30T15:00:00"/>
    <n v="21.850000000000364"/>
    <n v="96.449999999999818"/>
    <n v="91"/>
    <n v="8776.9499999999825"/>
    <n v="115"/>
    <n v="8661.9499999999825"/>
    <s v="Yes"/>
    <n v="8.1240356193416595E-3"/>
    <n v="208661.94999999998"/>
  </r>
  <r>
    <x v="38"/>
    <x v="823"/>
    <x v="0"/>
    <x v="2"/>
    <n v="371.9"/>
    <n v="365.35"/>
    <n v="373.75"/>
    <d v="1899-12-30T15:00:00"/>
    <n v="6.5499999999999545"/>
    <n v="1.8500000000000227"/>
    <n v="304"/>
    <n v="562.40000000000691"/>
    <n v="53"/>
    <n v="509.40000000000691"/>
    <s v="Yes"/>
    <n v="1.7612261360580701E-2"/>
    <n v="200509.4"/>
  </r>
  <r>
    <x v="7"/>
    <x v="823"/>
    <x v="6"/>
    <x v="1"/>
    <n v="406.95"/>
    <n v="401.1"/>
    <n v="412.7"/>
    <d v="1899-12-30T15:00:00"/>
    <n v="5.8499999999999659"/>
    <n v="5.75"/>
    <n v="340"/>
    <n v="1955"/>
    <n v="65"/>
    <n v="1890"/>
    <s v="Yes"/>
    <n v="1.43752303722815E-2"/>
    <n v="201890"/>
  </r>
  <r>
    <x v="7"/>
    <x v="823"/>
    <x v="9"/>
    <x v="0"/>
    <n v="401.1"/>
    <n v="406.95"/>
    <n v="406.95"/>
    <d v="1899-12-30T10:30:00"/>
    <n v="5.8499999999999659"/>
    <n v="-5.8499999999999659"/>
    <n v="340"/>
    <n v="-1988.9999999999884"/>
    <n v="64"/>
    <n v="-2052.9999999999882"/>
    <s v="No"/>
    <n v="1.4584891548242201E-2"/>
    <n v="197947"/>
  </r>
  <r>
    <x v="34"/>
    <x v="824"/>
    <x v="5"/>
    <x v="3"/>
    <n v="148.05000000000001"/>
    <n v="150.85"/>
    <n v="145.9"/>
    <d v="1899-12-30T15:00:00"/>
    <n v="2.7999999999999829"/>
    <n v="2.1500000000000057"/>
    <n v="708"/>
    <n v="1522.2000000000039"/>
    <n v="48"/>
    <n v="1474.2000000000039"/>
    <s v="Yes"/>
    <n v="1.8912529550827301E-2"/>
    <n v="201474.2"/>
  </r>
  <r>
    <x v="34"/>
    <x v="824"/>
    <x v="5"/>
    <x v="2"/>
    <n v="150.85"/>
    <n v="148.05000000000001"/>
    <n v="148.05000000000001"/>
    <d v="1899-12-30T11:00:00"/>
    <n v="2.7999999999999829"/>
    <n v="-2.7999999999999829"/>
    <n v="708"/>
    <n v="-1982.3999999999878"/>
    <n v="49"/>
    <n v="-2031.3999999999878"/>
    <s v="No"/>
    <n v="1.8561484918793399E-2"/>
    <n v="197968.6"/>
  </r>
  <r>
    <x v="18"/>
    <x v="825"/>
    <x v="14"/>
    <x v="0"/>
    <n v="4015"/>
    <n v="4041.8"/>
    <n v="3999.85"/>
    <d v="1899-12-30T15:00:00"/>
    <n v="26.800000000000182"/>
    <n v="15.150000000000091"/>
    <n v="74"/>
    <n v="1121.1000000000067"/>
    <n v="137"/>
    <n v="984.10000000000673"/>
    <s v="Yes"/>
    <n v="6.67496886674973E-3"/>
    <n v="200984.1"/>
  </r>
  <r>
    <x v="36"/>
    <x v="825"/>
    <x v="8"/>
    <x v="2"/>
    <n v="1285"/>
    <n v="1277.45"/>
    <n v="1277.45"/>
    <d v="1899-12-30T11:30:00"/>
    <n v="7.5499999999999545"/>
    <n v="-7.5499999999999545"/>
    <n v="264"/>
    <n v="-1993.199999999988"/>
    <n v="156"/>
    <n v="-2149.199999999988"/>
    <s v="No"/>
    <n v="5.8754863813229204E-3"/>
    <n v="197850.80000000002"/>
  </r>
  <r>
    <x v="36"/>
    <x v="825"/>
    <x v="8"/>
    <x v="3"/>
    <n v="1277.45"/>
    <n v="1285"/>
    <n v="1277.0999999999999"/>
    <d v="1899-12-30T15:00:00"/>
    <n v="7.5499999999999545"/>
    <n v="0.35000000000013642"/>
    <n v="264"/>
    <n v="92.400000000036016"/>
    <n v="156"/>
    <n v="-63.599999999963984"/>
    <s v="No"/>
    <n v="5.9102117499706102E-3"/>
    <n v="199936.40000000002"/>
  </r>
  <r>
    <x v="32"/>
    <x v="825"/>
    <x v="15"/>
    <x v="0"/>
    <n v="483.5"/>
    <n v="488"/>
    <n v="483.3"/>
    <d v="1899-12-30T15:00:00"/>
    <n v="4.5"/>
    <n v="0.19999999999998863"/>
    <n v="442"/>
    <n v="88.399999999994975"/>
    <n v="99"/>
    <n v="-10.600000000005025"/>
    <s v="No"/>
    <n v="9.3071354705273994E-3"/>
    <n v="199989.4"/>
  </r>
  <r>
    <x v="3"/>
    <x v="826"/>
    <x v="0"/>
    <x v="2"/>
    <n v="390.75"/>
    <n v="385.9"/>
    <n v="404.9"/>
    <d v="1899-12-30T15:00:00"/>
    <n v="4.8500000000000227"/>
    <n v="14.149999999999977"/>
    <n v="410"/>
    <n v="5801.4999999999909"/>
    <n v="76"/>
    <n v="5725.4999999999909"/>
    <s v="Yes"/>
    <n v="1.24120281509917E-2"/>
    <n v="205725.5"/>
  </r>
  <r>
    <x v="29"/>
    <x v="826"/>
    <x v="3"/>
    <x v="3"/>
    <n v="564.35"/>
    <n v="568.25"/>
    <n v="568.25"/>
    <d v="1899-12-30T11:45:00"/>
    <n v="3.8999999999999773"/>
    <n v="-3.8999999999999773"/>
    <n v="509"/>
    <n v="-1985.0999999999885"/>
    <n v="133"/>
    <n v="-2118.0999999999885"/>
    <s v="No"/>
    <n v="6.91060512093555E-3"/>
    <n v="197881.90000000002"/>
  </r>
  <r>
    <x v="29"/>
    <x v="826"/>
    <x v="3"/>
    <x v="2"/>
    <n v="568.25"/>
    <n v="564.35"/>
    <n v="564.35"/>
    <d v="1899-12-30T10:45:00"/>
    <n v="3.8999999999999773"/>
    <n v="-3.8999999999999773"/>
    <n v="509"/>
    <n v="-1985.0999999999885"/>
    <n v="133"/>
    <n v="-2118.0999999999885"/>
    <s v="No"/>
    <n v="6.8631764188296996E-3"/>
    <n v="197881.90000000002"/>
  </r>
  <r>
    <x v="38"/>
    <x v="826"/>
    <x v="9"/>
    <x v="2"/>
    <n v="366"/>
    <n v="363.2"/>
    <n v="370.35"/>
    <d v="1899-12-30T15:00:00"/>
    <n v="2.8000000000000114"/>
    <n v="4.3500000000000227"/>
    <n v="708"/>
    <n v="3079.8000000000161"/>
    <n v="120"/>
    <n v="2959.8000000000161"/>
    <s v="Yes"/>
    <n v="7.6502732240437497E-3"/>
    <n v="202959.80000000002"/>
  </r>
  <r>
    <x v="9"/>
    <x v="826"/>
    <x v="7"/>
    <x v="2"/>
    <n v="16880"/>
    <n v="16743"/>
    <n v="17117.55"/>
    <d v="1899-12-30T15:00:00"/>
    <n v="137"/>
    <n v="237.54999999999927"/>
    <n v="14"/>
    <n v="3325.6999999999898"/>
    <n v="110"/>
    <n v="3215.6999999999898"/>
    <s v="Yes"/>
    <n v="8.1161137440758299E-3"/>
    <n v="203215.69999999998"/>
  </r>
  <r>
    <x v="5"/>
    <x v="826"/>
    <x v="8"/>
    <x v="1"/>
    <n v="710.1"/>
    <n v="707.1"/>
    <n v="713.65"/>
    <d v="1899-12-30T15:00:00"/>
    <n v="3"/>
    <n v="3.5499999999999545"/>
    <n v="661"/>
    <n v="2346.5499999999702"/>
    <n v="217"/>
    <n v="2129.5499999999702"/>
    <s v="Yes"/>
    <n v="4.2247570764681001E-3"/>
    <n v="202129.54999999996"/>
  </r>
  <r>
    <x v="5"/>
    <x v="826"/>
    <x v="3"/>
    <x v="0"/>
    <n v="707.1"/>
    <n v="710.1"/>
    <n v="710.1"/>
    <d v="1899-12-30T11:30:00"/>
    <n v="3"/>
    <n v="-3"/>
    <n v="661"/>
    <n v="-1983"/>
    <n v="216"/>
    <n v="-2199"/>
    <s v="No"/>
    <n v="4.2426813746287697E-3"/>
    <n v="197801"/>
  </r>
  <r>
    <x v="31"/>
    <x v="826"/>
    <x v="0"/>
    <x v="2"/>
    <n v="185.2"/>
    <n v="182.65"/>
    <n v="186.35"/>
    <d v="1899-12-30T15:00:00"/>
    <n v="2.5499999999999829"/>
    <n v="1.1500000000000057"/>
    <n v="777"/>
    <n v="893.55000000000439"/>
    <n v="67"/>
    <n v="826.55000000000439"/>
    <s v="Yes"/>
    <n v="1.37688984881209E-2"/>
    <n v="200826.55000000002"/>
  </r>
  <r>
    <x v="12"/>
    <x v="826"/>
    <x v="0"/>
    <x v="0"/>
    <n v="90.3"/>
    <n v="91"/>
    <n v="91"/>
    <d v="1899-12-30T10:15:00"/>
    <n v="0.70000000000000284"/>
    <n v="-0.70000000000000284"/>
    <n v="2766"/>
    <n v="-1936.2000000000078"/>
    <n v="116"/>
    <n v="-2052.200000000008"/>
    <s v="No"/>
    <n v="7.7519379844961604E-3"/>
    <n v="197947.8"/>
  </r>
  <r>
    <x v="12"/>
    <x v="826"/>
    <x v="9"/>
    <x v="1"/>
    <n v="91"/>
    <n v="90.3"/>
    <n v="92.45"/>
    <d v="1899-12-30T15:00:00"/>
    <n v="0.70000000000000284"/>
    <n v="1.4500000000000028"/>
    <n v="2766"/>
    <n v="4010.700000000008"/>
    <n v="117"/>
    <n v="3893.700000000008"/>
    <s v="Yes"/>
    <n v="7.6923076923077196E-3"/>
    <n v="203893.7"/>
  </r>
  <r>
    <x v="37"/>
    <x v="826"/>
    <x v="0"/>
    <x v="2"/>
    <n v="174.35"/>
    <n v="172.85"/>
    <n v="179.65"/>
    <d v="1899-12-30T15:00:00"/>
    <n v="1.5"/>
    <n v="5.3000000000000114"/>
    <n v="1313"/>
    <n v="6958.9000000000151"/>
    <n v="107"/>
    <n v="6851.9000000000151"/>
    <s v="Yes"/>
    <n v="8.6033839977057592E-3"/>
    <n v="206851.90000000002"/>
  </r>
  <r>
    <x v="18"/>
    <x v="827"/>
    <x v="5"/>
    <x v="2"/>
    <n v="4043.45"/>
    <n v="4023.3"/>
    <n v="4023.3"/>
    <d v="1899-12-30T11:00:00"/>
    <n v="20.149999999999636"/>
    <n v="-20.149999999999636"/>
    <n v="99"/>
    <n v="-1994.849999999964"/>
    <n v="184"/>
    <n v="-2178.849999999964"/>
    <s v="No"/>
    <n v="4.9833681633257802E-3"/>
    <n v="197821.15000000002"/>
  </r>
  <r>
    <x v="18"/>
    <x v="827"/>
    <x v="5"/>
    <x v="3"/>
    <n v="4023.3"/>
    <n v="4043.45"/>
    <n v="4005.6"/>
    <d v="1899-12-30T15:00:00"/>
    <n v="20.149999999999636"/>
    <n v="17.700000000000273"/>
    <n v="99"/>
    <n v="1752.300000000027"/>
    <n v="183"/>
    <n v="1569.300000000027"/>
    <s v="Yes"/>
    <n v="5.0083264981482002E-3"/>
    <n v="201569.30000000002"/>
  </r>
  <r>
    <x v="29"/>
    <x v="828"/>
    <x v="13"/>
    <x v="2"/>
    <n v="579.75"/>
    <n v="573.75"/>
    <n v="581.9"/>
    <d v="1899-12-30T15:00:00"/>
    <n v="6"/>
    <n v="2.1499999999999773"/>
    <n v="332"/>
    <n v="713.79999999999245"/>
    <n v="89"/>
    <n v="624.79999999999245"/>
    <s v="Yes"/>
    <n v="1.03492884864166E-2"/>
    <n v="200624.8"/>
  </r>
  <r>
    <x v="23"/>
    <x v="828"/>
    <x v="2"/>
    <x v="1"/>
    <n v="604"/>
    <n v="591.20000000000005"/>
    <n v="618.9"/>
    <d v="1899-12-30T15:00:00"/>
    <n v="12.799999999999955"/>
    <n v="14.899999999999977"/>
    <n v="155"/>
    <n v="2309.4999999999964"/>
    <n v="44"/>
    <n v="2265.4999999999964"/>
    <s v="Yes"/>
    <n v="2.1192052980132398E-2"/>
    <n v="202265.5"/>
  </r>
  <r>
    <x v="23"/>
    <x v="828"/>
    <x v="6"/>
    <x v="0"/>
    <n v="591.20000000000005"/>
    <n v="604"/>
    <n v="604"/>
    <d v="1899-12-30T11:45:00"/>
    <n v="12.799999999999955"/>
    <n v="-12.799999999999955"/>
    <n v="155"/>
    <n v="-1983.999999999993"/>
    <n v="43"/>
    <n v="-2026.999999999993"/>
    <s v="No"/>
    <n v="2.1650879566982299E-2"/>
    <n v="197973"/>
  </r>
  <r>
    <x v="35"/>
    <x v="828"/>
    <x v="7"/>
    <x v="2"/>
    <n v="323.5"/>
    <n v="319.45"/>
    <n v="326.64999999999998"/>
    <d v="1899-12-30T15:00:00"/>
    <n v="4.0500000000000114"/>
    <n v="3.1499999999999773"/>
    <n v="491"/>
    <n v="1546.6499999999887"/>
    <n v="74"/>
    <n v="1472.6499999999887"/>
    <s v="Yes"/>
    <n v="1.2519319938176199E-2"/>
    <n v="201472.65"/>
  </r>
  <r>
    <x v="22"/>
    <x v="829"/>
    <x v="17"/>
    <x v="1"/>
    <n v="99.4"/>
    <n v="98.55"/>
    <n v="99.3"/>
    <d v="1899-12-30T15:00:00"/>
    <n v="0.85000000000000853"/>
    <n v="-0.10000000000000853"/>
    <n v="2290"/>
    <n v="-229.00000000001953"/>
    <n v="105"/>
    <n v="-334.00000000001955"/>
    <s v="No"/>
    <n v="8.5513078470825805E-3"/>
    <n v="199665.99999999997"/>
  </r>
  <r>
    <x v="22"/>
    <x v="829"/>
    <x v="13"/>
    <x v="0"/>
    <n v="98.55"/>
    <n v="99.4"/>
    <n v="99.4"/>
    <d v="1899-12-30T13:45:00"/>
    <n v="0.85000000000000853"/>
    <n v="-0.85000000000000853"/>
    <n v="2290"/>
    <n v="-1946.5000000000196"/>
    <n v="105"/>
    <n v="-2051.5000000000196"/>
    <s v="No"/>
    <n v="8.6250634195840503E-3"/>
    <n v="197948.49999999997"/>
  </r>
  <r>
    <x v="6"/>
    <x v="829"/>
    <x v="8"/>
    <x v="1"/>
    <n v="103.55"/>
    <n v="102.5"/>
    <n v="104.45"/>
    <d v="1899-12-30T15:00:00"/>
    <n v="1.0499999999999972"/>
    <n v="0.90000000000000568"/>
    <n v="1863"/>
    <n v="1676.7000000000105"/>
    <n v="90"/>
    <n v="1586.7000000000105"/>
    <s v="Yes"/>
    <n v="1.0140028971511301E-2"/>
    <n v="201586.7"/>
  </r>
  <r>
    <x v="6"/>
    <x v="829"/>
    <x v="0"/>
    <x v="0"/>
    <n v="102.5"/>
    <n v="103.55"/>
    <n v="103.55"/>
    <d v="1899-12-30T11:30:00"/>
    <n v="1.0499999999999972"/>
    <n v="-1.0499999999999972"/>
    <n v="1863"/>
    <n v="-1956.1499999999946"/>
    <n v="89"/>
    <n v="-2045.1499999999946"/>
    <s v="No"/>
    <n v="1.0243902439024399E-2"/>
    <n v="197954.85"/>
  </r>
  <r>
    <x v="38"/>
    <x v="830"/>
    <x v="3"/>
    <x v="0"/>
    <n v="387.15"/>
    <n v="390.5"/>
    <n v="377.65"/>
    <d v="1899-12-30T15:00:00"/>
    <n v="3.3500000000000227"/>
    <n v="9.5"/>
    <n v="592"/>
    <n v="5624"/>
    <n v="105"/>
    <n v="5519"/>
    <s v="Yes"/>
    <n v="8.6529768823453996E-3"/>
    <n v="205519"/>
  </r>
  <r>
    <x v="33"/>
    <x v="830"/>
    <x v="8"/>
    <x v="1"/>
    <n v="85.7"/>
    <n v="85.1"/>
    <n v="85.1"/>
    <d v="1899-12-30T11:30:00"/>
    <n v="0.60000000000000853"/>
    <n v="-0.60000000000000853"/>
    <n v="3210"/>
    <n v="-1926.0000000000273"/>
    <n v="127"/>
    <n v="-2053.0000000000273"/>
    <s v="No"/>
    <n v="7.0011668611436196E-3"/>
    <n v="197946.99999999997"/>
  </r>
  <r>
    <x v="33"/>
    <x v="830"/>
    <x v="5"/>
    <x v="0"/>
    <n v="85.1"/>
    <n v="85.7"/>
    <n v="85.7"/>
    <d v="1899-12-30T11:30:00"/>
    <n v="0.60000000000000853"/>
    <n v="-0.60000000000000853"/>
    <n v="3210"/>
    <n v="-1926.0000000000273"/>
    <n v="127"/>
    <n v="-2053.0000000000273"/>
    <s v="No"/>
    <n v="7.0505287896593201E-3"/>
    <n v="197946.99999999997"/>
  </r>
  <r>
    <x v="2"/>
    <x v="831"/>
    <x v="2"/>
    <x v="2"/>
    <n v="482.45"/>
    <n v="473.05"/>
    <n v="473.05"/>
    <d v="1899-12-30T11:45:00"/>
    <n v="9.3999999999999773"/>
    <n v="-9.3999999999999773"/>
    <n v="212"/>
    <n v="-1992.7999999999952"/>
    <n v="47"/>
    <n v="-2039.7999999999952"/>
    <s v="No"/>
    <n v="1.9483884340346098E-2"/>
    <n v="197960.2"/>
  </r>
  <r>
    <x v="2"/>
    <x v="831"/>
    <x v="2"/>
    <x v="3"/>
    <n v="473.05"/>
    <n v="482.45"/>
    <n v="474.9"/>
    <d v="1899-12-30T15:00:00"/>
    <n v="9.3999999999999773"/>
    <n v="-1.8499999999999659"/>
    <n v="212"/>
    <n v="-392.19999999999277"/>
    <n v="47"/>
    <n v="-439.19999999999277"/>
    <s v="No"/>
    <n v="1.9871049571926799E-2"/>
    <n v="199560.80000000002"/>
  </r>
  <r>
    <x v="20"/>
    <x v="832"/>
    <x v="0"/>
    <x v="0"/>
    <n v="1690"/>
    <n v="1696.2"/>
    <n v="1696.2"/>
    <d v="1899-12-30T10:45:00"/>
    <n v="6.2000000000000455"/>
    <n v="-6.2000000000000455"/>
    <n v="321"/>
    <n v="-1990.2000000000146"/>
    <n v="251"/>
    <n v="-2241.2000000000144"/>
    <s v="No"/>
    <n v="3.6686390532544599E-3"/>
    <n v="197758.8"/>
  </r>
  <r>
    <x v="20"/>
    <x v="832"/>
    <x v="3"/>
    <x v="1"/>
    <n v="1696.2"/>
    <n v="1690"/>
    <n v="1690"/>
    <d v="1899-12-30T10:45:00"/>
    <n v="6.2000000000000455"/>
    <n v="-6.2000000000000455"/>
    <n v="321"/>
    <n v="-1990.2000000000146"/>
    <n v="251"/>
    <n v="-2241.2000000000144"/>
    <s v="No"/>
    <n v="3.6552293361632199E-3"/>
    <n v="197758.8"/>
  </r>
  <r>
    <x v="18"/>
    <x v="832"/>
    <x v="9"/>
    <x v="3"/>
    <n v="4028.05"/>
    <n v="4058.55"/>
    <n v="3995"/>
    <d v="1899-12-30T15:00:00"/>
    <n v="30.5"/>
    <n v="33.050000000000182"/>
    <n v="65"/>
    <n v="2148.2500000000118"/>
    <n v="120"/>
    <n v="2028.2500000000118"/>
    <s v="Yes"/>
    <n v="7.5719020369657804E-3"/>
    <n v="202028.25"/>
  </r>
  <r>
    <x v="18"/>
    <x v="832"/>
    <x v="9"/>
    <x v="2"/>
    <n v="4058.55"/>
    <n v="4028.05"/>
    <n v="4028.05"/>
    <d v="1899-12-30T10:15:00"/>
    <n v="30.5"/>
    <n v="-30.5"/>
    <n v="65"/>
    <n v="-1982.5"/>
    <n v="121"/>
    <n v="-2103.5"/>
    <s v="No"/>
    <n v="7.5149991992214003E-3"/>
    <n v="197896.5"/>
  </r>
  <r>
    <x v="23"/>
    <x v="832"/>
    <x v="9"/>
    <x v="3"/>
    <n v="617.5"/>
    <n v="622.20000000000005"/>
    <n v="622.20000000000005"/>
    <d v="1899-12-30T12:45:00"/>
    <n v="4.7000000000000455"/>
    <n v="-4.7000000000000455"/>
    <n v="423"/>
    <n v="-1988.1000000000192"/>
    <n v="121"/>
    <n v="-2109.1000000000195"/>
    <s v="No"/>
    <n v="7.6113360323887399E-3"/>
    <n v="197890.9"/>
  </r>
  <r>
    <x v="23"/>
    <x v="832"/>
    <x v="9"/>
    <x v="2"/>
    <n v="622.20000000000005"/>
    <n v="617.5"/>
    <n v="617.5"/>
    <d v="1899-12-30T10:15:00"/>
    <n v="4.7000000000000455"/>
    <n v="-4.7000000000000455"/>
    <n v="423"/>
    <n v="-1988.1000000000192"/>
    <n v="121"/>
    <n v="-2109.1000000000195"/>
    <s v="No"/>
    <n v="7.5538412086146702E-3"/>
    <n v="197890.9"/>
  </r>
  <r>
    <x v="27"/>
    <x v="832"/>
    <x v="0"/>
    <x v="0"/>
    <n v="5722"/>
    <n v="5765"/>
    <n v="5765"/>
    <d v="1899-12-30T14:30:00"/>
    <n v="43"/>
    <n v="-43"/>
    <n v="46"/>
    <n v="-1978"/>
    <n v="122"/>
    <n v="-2100"/>
    <s v="No"/>
    <n v="7.5148549458231399E-3"/>
    <n v="197900"/>
  </r>
  <r>
    <x v="32"/>
    <x v="832"/>
    <x v="0"/>
    <x v="0"/>
    <n v="485.2"/>
    <n v="487.5"/>
    <n v="479.5"/>
    <d v="1899-12-30T15:00:00"/>
    <n v="2.3000000000000114"/>
    <n v="5.6999999999999886"/>
    <n v="860"/>
    <n v="4901.99999999999"/>
    <n v="191"/>
    <n v="4710.99999999999"/>
    <s v="Yes"/>
    <n v="4.7403132728771899E-3"/>
    <n v="204711"/>
  </r>
  <r>
    <x v="14"/>
    <x v="832"/>
    <x v="7"/>
    <x v="0"/>
    <n v="975.9"/>
    <n v="983.25"/>
    <n v="966"/>
    <d v="1899-12-30T15:00:00"/>
    <n v="7.3500000000000227"/>
    <n v="9.8999999999999773"/>
    <n v="271"/>
    <n v="2682.8999999999937"/>
    <n v="122"/>
    <n v="2560.8999999999937"/>
    <s v="Yes"/>
    <n v="7.5315093759606797E-3"/>
    <n v="202560.9"/>
  </r>
  <r>
    <x v="29"/>
    <x v="833"/>
    <x v="9"/>
    <x v="1"/>
    <n v="554.9"/>
    <n v="552.65"/>
    <n v="567.75"/>
    <d v="1899-12-30T15:00:00"/>
    <n v="2.25"/>
    <n v="12.850000000000023"/>
    <n v="879"/>
    <n v="11295.15000000002"/>
    <n v="227"/>
    <n v="11068.15000000002"/>
    <s v="Yes"/>
    <n v="4.05478464588214E-3"/>
    <n v="211068.15000000002"/>
  </r>
  <r>
    <x v="29"/>
    <x v="833"/>
    <x v="0"/>
    <x v="0"/>
    <n v="552.65"/>
    <n v="554.9"/>
    <n v="554.9"/>
    <d v="1899-12-30T10:15:00"/>
    <n v="2.25"/>
    <n v="-2.25"/>
    <n v="879"/>
    <n v="-1977.75"/>
    <n v="224"/>
    <n v="-2201.75"/>
    <s v="No"/>
    <n v="4.07129286166652E-3"/>
    <n v="197798.25"/>
  </r>
  <r>
    <x v="38"/>
    <x v="833"/>
    <x v="0"/>
    <x v="0"/>
    <n v="385.15"/>
    <n v="389.85"/>
    <n v="383.45"/>
    <d v="1899-12-30T15:00:00"/>
    <n v="4.7000000000000455"/>
    <n v="1.6999999999999886"/>
    <n v="423"/>
    <n v="719.09999999999513"/>
    <n v="75"/>
    <n v="644.09999999999513"/>
    <s v="Yes"/>
    <n v="1.2203037777489399E-2"/>
    <n v="200644.1"/>
  </r>
  <r>
    <x v="22"/>
    <x v="833"/>
    <x v="0"/>
    <x v="0"/>
    <n v="103.35"/>
    <n v="104.35"/>
    <n v="103.85"/>
    <d v="1899-12-30T15:00:00"/>
    <n v="1"/>
    <n v="-0.5"/>
    <n v="1955"/>
    <n v="-977.5"/>
    <n v="94"/>
    <n v="-1071.5"/>
    <s v="No"/>
    <n v="9.6758587324625098E-3"/>
    <n v="198928.5"/>
  </r>
  <r>
    <x v="23"/>
    <x v="833"/>
    <x v="0"/>
    <x v="0"/>
    <n v="607.20000000000005"/>
    <n v="611.4"/>
    <n v="611.4"/>
    <d v="1899-12-30T12:30:00"/>
    <n v="4.1999999999999318"/>
    <n v="-4.1999999999999318"/>
    <n v="473"/>
    <n v="-1986.5999999999676"/>
    <n v="133"/>
    <n v="-2119.5999999999676"/>
    <s v="No"/>
    <n v="6.9169960474307199E-3"/>
    <n v="197880.40000000002"/>
  </r>
  <r>
    <x v="23"/>
    <x v="833"/>
    <x v="13"/>
    <x v="1"/>
    <n v="611.4"/>
    <n v="607.20000000000005"/>
    <n v="607.20000000000005"/>
    <d v="1899-12-30T12:30:00"/>
    <n v="4.1999999999999318"/>
    <n v="-4.1999999999999318"/>
    <n v="473"/>
    <n v="-1986.5999999999676"/>
    <n v="133"/>
    <n v="-2119.5999999999676"/>
    <s v="No"/>
    <n v="6.8694798822373799E-3"/>
    <n v="197880.40000000002"/>
  </r>
  <r>
    <x v="25"/>
    <x v="833"/>
    <x v="0"/>
    <x v="0"/>
    <n v="554.75"/>
    <n v="559"/>
    <n v="559"/>
    <d v="1899-12-30T12:00:00"/>
    <n v="4.25"/>
    <n v="-4.25"/>
    <n v="468"/>
    <n v="-1989"/>
    <n v="120"/>
    <n v="-2109"/>
    <s v="No"/>
    <n v="7.6611086074808502E-3"/>
    <n v="197891"/>
  </r>
  <r>
    <x v="25"/>
    <x v="833"/>
    <x v="14"/>
    <x v="1"/>
    <n v="559"/>
    <n v="554.75"/>
    <n v="554.75"/>
    <d v="1899-12-30T14:45:00"/>
    <n v="4.25"/>
    <n v="-4.25"/>
    <n v="468"/>
    <n v="-1989"/>
    <n v="120"/>
    <n v="-2109"/>
    <s v="No"/>
    <n v="7.6028622540250399E-3"/>
    <n v="197891"/>
  </r>
  <r>
    <x v="11"/>
    <x v="833"/>
    <x v="0"/>
    <x v="0"/>
    <n v="942.5"/>
    <n v="948.95"/>
    <n v="937.5"/>
    <d v="1899-12-30T15:00:00"/>
    <n v="6.4500000000000455"/>
    <n v="5"/>
    <n v="308"/>
    <n v="1540"/>
    <n v="134"/>
    <n v="1406"/>
    <s v="Yes"/>
    <n v="6.84350132626E-3"/>
    <n v="201406"/>
  </r>
  <r>
    <x v="24"/>
    <x v="833"/>
    <x v="10"/>
    <x v="1"/>
    <n v="2106.4"/>
    <n v="2093"/>
    <n v="2101.65"/>
    <d v="1899-12-30T15:00:00"/>
    <n v="13.400000000000091"/>
    <n v="-4.75"/>
    <n v="148"/>
    <n v="-703"/>
    <n v="144"/>
    <n v="-847"/>
    <s v="No"/>
    <n v="6.3615647550323302E-3"/>
    <n v="199153"/>
  </r>
  <r>
    <x v="24"/>
    <x v="833"/>
    <x v="2"/>
    <x v="0"/>
    <n v="2093"/>
    <n v="2106.4"/>
    <n v="2106.4"/>
    <d v="1899-12-30T12:15:00"/>
    <n v="13.400000000000091"/>
    <n v="-13.400000000000091"/>
    <n v="148"/>
    <n v="-1983.2000000000135"/>
    <n v="143"/>
    <n v="-2126.2000000000135"/>
    <s v="No"/>
    <n v="6.4022933588151398E-3"/>
    <n v="197873.8"/>
  </r>
  <r>
    <x v="20"/>
    <x v="834"/>
    <x v="0"/>
    <x v="0"/>
    <n v="1697.4"/>
    <n v="1716"/>
    <n v="1687.95"/>
    <d v="1899-12-30T15:00:00"/>
    <n v="18.599999999999909"/>
    <n v="9.4500000000000455"/>
    <n v="107"/>
    <n v="1011.1500000000049"/>
    <n v="84"/>
    <n v="927.15000000000487"/>
    <s v="Yes"/>
    <n v="1.09579356663131E-2"/>
    <n v="200927.15"/>
  </r>
  <r>
    <x v="8"/>
    <x v="834"/>
    <x v="3"/>
    <x v="1"/>
    <n v="645.9"/>
    <n v="644.1"/>
    <n v="644.1"/>
    <d v="1899-12-30T10:45:00"/>
    <n v="1.7999999999999545"/>
    <n v="-1.7999999999999545"/>
    <n v="1097"/>
    <n v="-1974.5999999999501"/>
    <n v="326"/>
    <n v="-2300.5999999999503"/>
    <s v="No"/>
    <n v="2.7868091035763401E-3"/>
    <n v="197699.40000000005"/>
  </r>
  <r>
    <x v="8"/>
    <x v="834"/>
    <x v="6"/>
    <x v="0"/>
    <n v="644.1"/>
    <n v="645.9"/>
    <n v="645.9"/>
    <d v="1899-12-30T10:45:00"/>
    <n v="1.7999999999999545"/>
    <n v="-1.7999999999999545"/>
    <n v="1097"/>
    <n v="-1974.5999999999501"/>
    <n v="326"/>
    <n v="-2300.5999999999503"/>
    <s v="No"/>
    <n v="2.7945971122495801E-3"/>
    <n v="197699.40000000005"/>
  </r>
  <r>
    <x v="18"/>
    <x v="834"/>
    <x v="0"/>
    <x v="0"/>
    <n v="3965.05"/>
    <n v="3985.4"/>
    <n v="3942"/>
    <d v="1899-12-30T15:00:00"/>
    <n v="20.349999999999909"/>
    <n v="23.050000000000182"/>
    <n v="98"/>
    <n v="2258.9000000000178"/>
    <n v="179"/>
    <n v="2079.9000000000178"/>
    <s v="Yes"/>
    <n v="5.1323438544280398E-3"/>
    <n v="202079.90000000002"/>
  </r>
  <r>
    <x v="22"/>
    <x v="834"/>
    <x v="9"/>
    <x v="0"/>
    <n v="101.75"/>
    <n v="103.35"/>
    <n v="102.2"/>
    <d v="1899-12-30T15:00:00"/>
    <n v="1.5999999999999943"/>
    <n v="-0.45000000000000284"/>
    <n v="1232"/>
    <n v="-554.4000000000035"/>
    <n v="58"/>
    <n v="-612.4000000000035"/>
    <s v="No"/>
    <n v="1.57248157248157E-2"/>
    <n v="199387.6"/>
  </r>
  <r>
    <x v="25"/>
    <x v="834"/>
    <x v="14"/>
    <x v="0"/>
    <n v="554.5"/>
    <n v="556.29999999999995"/>
    <n v="556.29999999999995"/>
    <d v="1899-12-30T12:45:00"/>
    <n v="1.7999999999999545"/>
    <n v="-1.7999999999999545"/>
    <n v="1097"/>
    <n v="-1974.5999999999501"/>
    <n v="281"/>
    <n v="-2255.5999999999503"/>
    <s v="No"/>
    <n v="3.2461677186653801E-3"/>
    <n v="197744.40000000005"/>
  </r>
  <r>
    <x v="25"/>
    <x v="834"/>
    <x v="16"/>
    <x v="1"/>
    <n v="556.29999999999995"/>
    <n v="554.5"/>
    <n v="555"/>
    <d v="1899-12-30T15:00:00"/>
    <n v="1.7999999999999545"/>
    <n v="-1.2999999999999545"/>
    <n v="1097"/>
    <n v="-1426.0999999999501"/>
    <n v="281"/>
    <n v="-1707.0999999999501"/>
    <s v="No"/>
    <n v="3.2356642099585701E-3"/>
    <n v="198292.90000000005"/>
  </r>
  <r>
    <x v="21"/>
    <x v="834"/>
    <x v="0"/>
    <x v="0"/>
    <n v="1068.5"/>
    <n v="1072.95"/>
    <n v="1072.95"/>
    <d v="1899-12-30T10:45:00"/>
    <n v="4.4500000000000455"/>
    <n v="-4.4500000000000455"/>
    <n v="447"/>
    <n v="-1989.1500000000203"/>
    <n v="221"/>
    <n v="-2210.1500000000206"/>
    <s v="No"/>
    <n v="4.1647168928404697E-3"/>
    <n v="197789.84999999998"/>
  </r>
  <r>
    <x v="21"/>
    <x v="834"/>
    <x v="3"/>
    <x v="1"/>
    <n v="1072.95"/>
    <n v="1068.5"/>
    <n v="1068.5"/>
    <d v="1899-12-30T11:15:00"/>
    <n v="4.4500000000000455"/>
    <n v="-4.4500000000000455"/>
    <n v="447"/>
    <n v="-1989.1500000000203"/>
    <n v="221"/>
    <n v="-2210.1500000000206"/>
    <s v="No"/>
    <n v="4.1474439629060498E-3"/>
    <n v="197789.84999999998"/>
  </r>
  <r>
    <x v="17"/>
    <x v="834"/>
    <x v="1"/>
    <x v="1"/>
    <n v="2535"/>
    <n v="2515"/>
    <n v="2544.15"/>
    <d v="1899-12-30T15:00:00"/>
    <n v="20"/>
    <n v="9.1500000000000909"/>
    <n v="99"/>
    <n v="905.850000000009"/>
    <n v="116"/>
    <n v="789.850000000009"/>
    <s v="Yes"/>
    <n v="7.8895463510848095E-3"/>
    <n v="200789.85"/>
  </r>
  <r>
    <x v="17"/>
    <x v="834"/>
    <x v="16"/>
    <x v="0"/>
    <n v="2515"/>
    <n v="2535"/>
    <n v="2535"/>
    <d v="1899-12-30T14:00:00"/>
    <n v="20"/>
    <n v="-20"/>
    <n v="99"/>
    <n v="-1980"/>
    <n v="115"/>
    <n v="-2095"/>
    <s v="No"/>
    <n v="7.9522862823061605E-3"/>
    <n v="197905"/>
  </r>
  <r>
    <x v="11"/>
    <x v="834"/>
    <x v="3"/>
    <x v="0"/>
    <n v="943.5"/>
    <n v="949.6"/>
    <n v="946.55"/>
    <d v="1899-12-30T15:00:00"/>
    <n v="6.1000000000000227"/>
    <n v="-3.0499999999999545"/>
    <n v="326"/>
    <n v="-994.29999999998518"/>
    <n v="142"/>
    <n v="-1136.2999999999852"/>
    <s v="No"/>
    <n v="6.4652888182300198E-3"/>
    <n v="198863.7"/>
  </r>
  <r>
    <x v="27"/>
    <x v="834"/>
    <x v="9"/>
    <x v="0"/>
    <n v="5715"/>
    <n v="5742"/>
    <n v="5742"/>
    <d v="1899-12-30T11:15:00"/>
    <n v="27"/>
    <n v="-27"/>
    <n v="74"/>
    <n v="-1998"/>
    <n v="195"/>
    <n v="-2193"/>
    <s v="No"/>
    <n v="4.7244094488189002E-3"/>
    <n v="197807"/>
  </r>
  <r>
    <x v="27"/>
    <x v="834"/>
    <x v="7"/>
    <x v="1"/>
    <n v="5742"/>
    <n v="5715"/>
    <n v="5835"/>
    <d v="1899-12-30T15:00:00"/>
    <n v="27"/>
    <n v="93"/>
    <n v="74"/>
    <n v="6882"/>
    <n v="198"/>
    <n v="6684"/>
    <s v="Yes"/>
    <n v="4.7021943573667697E-3"/>
    <n v="206684"/>
  </r>
  <r>
    <x v="32"/>
    <x v="834"/>
    <x v="8"/>
    <x v="0"/>
    <n v="475.1"/>
    <n v="477.95"/>
    <n v="472.8"/>
    <d v="1899-12-30T15:00:00"/>
    <n v="2.8499999999999659"/>
    <n v="2.3000000000000114"/>
    <n v="696"/>
    <n v="1600.8000000000079"/>
    <n v="152"/>
    <n v="1448.8000000000079"/>
    <s v="Yes"/>
    <n v="5.9987371079771997E-3"/>
    <n v="201448.80000000002"/>
  </r>
  <r>
    <x v="14"/>
    <x v="834"/>
    <x v="5"/>
    <x v="0"/>
    <n v="958.45"/>
    <n v="967.05"/>
    <n v="949.7"/>
    <d v="1899-12-30T15:00:00"/>
    <n v="8.5999999999999091"/>
    <n v="8.75"/>
    <n v="231"/>
    <n v="2021.25"/>
    <n v="102"/>
    <n v="1919.25"/>
    <s v="Yes"/>
    <n v="8.9728207000885907E-3"/>
    <n v="201919.25"/>
  </r>
  <r>
    <x v="1"/>
    <x v="835"/>
    <x v="6"/>
    <x v="0"/>
    <n v="2171.6999999999998"/>
    <n v="2178.5"/>
    <n v="2172.9499999999998"/>
    <d v="1899-12-30T15:00:00"/>
    <n v="6.8000000000001819"/>
    <n v="-1.25"/>
    <n v="293"/>
    <n v="-366.25"/>
    <n v="293"/>
    <n v="-659.25"/>
    <s v="No"/>
    <n v="3.13118754892489E-3"/>
    <n v="199340.75"/>
  </r>
  <r>
    <x v="27"/>
    <x v="835"/>
    <x v="9"/>
    <x v="2"/>
    <n v="5872.05"/>
    <n v="5830.8"/>
    <n v="5830.8"/>
    <d v="1899-12-30T10:15:00"/>
    <n v="41.25"/>
    <n v="-41.25"/>
    <n v="48"/>
    <n v="-1980"/>
    <n v="130"/>
    <n v="-2110"/>
    <s v="No"/>
    <n v="7.0248039441081003E-3"/>
    <n v="197890"/>
  </r>
  <r>
    <x v="27"/>
    <x v="835"/>
    <x v="9"/>
    <x v="3"/>
    <n v="5830.8"/>
    <n v="5872.05"/>
    <n v="5809.35"/>
    <d v="1899-12-30T15:00:00"/>
    <n v="41.25"/>
    <n v="21.449999999999818"/>
    <n v="48"/>
    <n v="1029.5999999999913"/>
    <n v="129"/>
    <n v="900.59999999999127"/>
    <s v="Yes"/>
    <n v="7.0745009261164796E-3"/>
    <n v="200900.59999999998"/>
  </r>
  <r>
    <x v="39"/>
    <x v="835"/>
    <x v="6"/>
    <x v="0"/>
    <n v="172.8"/>
    <n v="173.6"/>
    <n v="173.6"/>
    <d v="1899-12-30T12:15:00"/>
    <n v="0.79999999999998295"/>
    <n v="-0.79999999999998295"/>
    <n v="2430"/>
    <n v="-1943.9999999999586"/>
    <n v="194"/>
    <n v="-2137.9999999999586"/>
    <s v="No"/>
    <n v="4.6296296296295296E-3"/>
    <n v="197862.00000000003"/>
  </r>
  <r>
    <x v="39"/>
    <x v="835"/>
    <x v="10"/>
    <x v="1"/>
    <n v="173.6"/>
    <n v="172.8"/>
    <n v="172.8"/>
    <d v="1899-12-30T12:15:00"/>
    <n v="0.79999999999998295"/>
    <n v="-0.79999999999998295"/>
    <n v="2430"/>
    <n v="-1943.9999999999586"/>
    <n v="194"/>
    <n v="-2137.9999999999586"/>
    <s v="No"/>
    <n v="4.6082949308754798E-3"/>
    <n v="197862.00000000003"/>
  </r>
  <r>
    <x v="0"/>
    <x v="836"/>
    <x v="9"/>
    <x v="0"/>
    <n v="2844.15"/>
    <n v="2862"/>
    <n v="2862"/>
    <d v="1899-12-30T10:45:00"/>
    <n v="17.849999999999909"/>
    <n v="-17.849999999999909"/>
    <n v="111"/>
    <n v="-1981.3499999999899"/>
    <n v="146"/>
    <n v="-2127.3499999999899"/>
    <s v="No"/>
    <n v="6.2760402932334498E-3"/>
    <n v="197872.65000000002"/>
  </r>
  <r>
    <x v="0"/>
    <x v="836"/>
    <x v="3"/>
    <x v="1"/>
    <n v="2862"/>
    <n v="2844.15"/>
    <n v="2877.7"/>
    <d v="1899-12-30T15:00:00"/>
    <n v="17.849999999999909"/>
    <n v="15.699999999999818"/>
    <n v="111"/>
    <n v="1742.6999999999798"/>
    <n v="147"/>
    <n v="1595.6999999999798"/>
    <s v="Yes"/>
    <n v="6.2368972746330896E-3"/>
    <n v="201595.69999999998"/>
  </r>
  <r>
    <x v="25"/>
    <x v="836"/>
    <x v="0"/>
    <x v="2"/>
    <n v="560.65"/>
    <n v="556.15"/>
    <n v="569.29999999999995"/>
    <d v="1899-12-30T15:00:00"/>
    <n v="4.5"/>
    <n v="8.6499999999999773"/>
    <n v="442"/>
    <n v="3823.2999999999902"/>
    <n v="115"/>
    <n v="3708.2999999999902"/>
    <s v="Yes"/>
    <n v="8.0263979309729803E-3"/>
    <n v="203708.3"/>
  </r>
  <r>
    <x v="31"/>
    <x v="836"/>
    <x v="5"/>
    <x v="1"/>
    <n v="204.6"/>
    <n v="203"/>
    <n v="203"/>
    <d v="1899-12-30T11:45:00"/>
    <n v="1.5999999999999943"/>
    <n v="-1.5999999999999943"/>
    <n v="1232"/>
    <n v="-1971.199999999993"/>
    <n v="116"/>
    <n v="-2087.199999999993"/>
    <s v="No"/>
    <n v="7.8201368523948891E-3"/>
    <n v="197912.80000000002"/>
  </r>
  <r>
    <x v="31"/>
    <x v="836"/>
    <x v="9"/>
    <x v="0"/>
    <n v="203"/>
    <n v="204.6"/>
    <n v="204.6"/>
    <d v="1899-12-30T11:00:00"/>
    <n v="1.5999999999999943"/>
    <n v="-1.5999999999999943"/>
    <n v="1232"/>
    <n v="-1971.199999999993"/>
    <n v="116"/>
    <n v="-2087.199999999993"/>
    <s v="No"/>
    <n v="7.88177339901475E-3"/>
    <n v="197912.80000000002"/>
  </r>
  <r>
    <x v="11"/>
    <x v="836"/>
    <x v="0"/>
    <x v="0"/>
    <n v="930.55"/>
    <n v="937.1"/>
    <n v="937.1"/>
    <d v="1899-12-30T12:30:00"/>
    <n v="6.5500000000000682"/>
    <n v="-6.5500000000000682"/>
    <n v="304"/>
    <n v="-1991.2000000000207"/>
    <n v="131"/>
    <n v="-2122.2000000000207"/>
    <s v="No"/>
    <n v="7.0388479931224202E-3"/>
    <n v="197877.8"/>
  </r>
  <r>
    <x v="11"/>
    <x v="836"/>
    <x v="13"/>
    <x v="1"/>
    <n v="937.1"/>
    <n v="930.55"/>
    <n v="942.15"/>
    <d v="1899-12-30T15:00:00"/>
    <n v="6.5500000000000682"/>
    <n v="5.0499999999999545"/>
    <n v="304"/>
    <n v="1535.1999999999862"/>
    <n v="132"/>
    <n v="1403.1999999999862"/>
    <s v="Yes"/>
    <n v="6.9896489168712701E-3"/>
    <n v="201403.19999999998"/>
  </r>
  <r>
    <x v="13"/>
    <x v="836"/>
    <x v="0"/>
    <x v="0"/>
    <n v="1735.3"/>
    <n v="1745.5"/>
    <n v="1745.5"/>
    <d v="1899-12-30T10:30:00"/>
    <n v="10.200000000000045"/>
    <n v="-10.200000000000045"/>
    <n v="195"/>
    <n v="-1989.0000000000089"/>
    <n v="157"/>
    <n v="-2146.0000000000091"/>
    <s v="No"/>
    <n v="5.8779461764536601E-3"/>
    <n v="197854"/>
  </r>
  <r>
    <x v="13"/>
    <x v="836"/>
    <x v="6"/>
    <x v="1"/>
    <n v="1745.5"/>
    <n v="1735.3"/>
    <n v="1761.7"/>
    <d v="1899-12-30T15:00:00"/>
    <n v="10.200000000000045"/>
    <n v="16.200000000000045"/>
    <n v="195"/>
    <n v="3159.0000000000091"/>
    <n v="158"/>
    <n v="3001.0000000000091"/>
    <s v="Yes"/>
    <n v="5.8435978229733898E-3"/>
    <n v="203001"/>
  </r>
  <r>
    <x v="24"/>
    <x v="836"/>
    <x v="0"/>
    <x v="2"/>
    <n v="2124.8000000000002"/>
    <n v="2106"/>
    <n v="2155.65"/>
    <d v="1899-12-30T15:00:00"/>
    <n v="18.800000000000182"/>
    <n v="30.849999999999909"/>
    <n v="106"/>
    <n v="3270.0999999999904"/>
    <n v="105"/>
    <n v="3165.0999999999904"/>
    <s v="Yes"/>
    <n v="8.8478915662651408E-3"/>
    <n v="203165.09999999998"/>
  </r>
  <r>
    <x v="9"/>
    <x v="837"/>
    <x v="0"/>
    <x v="2"/>
    <n v="18575"/>
    <n v="18425.2"/>
    <n v="18881"/>
    <d v="1899-12-30T15:00:00"/>
    <n v="149.79999999999927"/>
    <n v="306"/>
    <n v="13"/>
    <n v="3978"/>
    <n v="112"/>
    <n v="3866"/>
    <s v="Yes"/>
    <n v="8.0646029609689994E-3"/>
    <n v="203866"/>
  </r>
  <r>
    <x v="17"/>
    <x v="837"/>
    <x v="0"/>
    <x v="2"/>
    <n v="2716"/>
    <n v="2687"/>
    <n v="2735.95"/>
    <d v="1899-12-30T15:00:00"/>
    <n v="29"/>
    <n v="19.949999999999818"/>
    <n v="68"/>
    <n v="1356.5999999999876"/>
    <n v="86"/>
    <n v="1270.5999999999876"/>
    <s v="Yes"/>
    <n v="1.06774668630339E-2"/>
    <n v="201270.59999999998"/>
  </r>
  <r>
    <x v="36"/>
    <x v="837"/>
    <x v="5"/>
    <x v="0"/>
    <n v="1352.05"/>
    <n v="1361.7"/>
    <n v="1361.7"/>
    <d v="1899-12-30T11:30:00"/>
    <n v="9.6500000000000909"/>
    <n v="-9.6500000000000909"/>
    <n v="206"/>
    <n v="-1987.9000000000187"/>
    <n v="129"/>
    <n v="-2116.9000000000187"/>
    <s v="No"/>
    <n v="7.1373100107245202E-3"/>
    <n v="197883.09999999998"/>
  </r>
  <r>
    <x v="36"/>
    <x v="837"/>
    <x v="8"/>
    <x v="1"/>
    <n v="1361.7"/>
    <n v="1352.05"/>
    <n v="1352.05"/>
    <d v="1899-12-30T15:00:00"/>
    <n v="9.6500000000000909"/>
    <n v="-9.6500000000000909"/>
    <n v="206"/>
    <n v="-1987.9000000000187"/>
    <n v="129"/>
    <n v="-2116.9000000000187"/>
    <s v="No"/>
    <n v="7.0867298230154196E-3"/>
    <n v="197883.09999999998"/>
  </r>
  <r>
    <x v="32"/>
    <x v="837"/>
    <x v="9"/>
    <x v="0"/>
    <n v="473.35"/>
    <n v="475.8"/>
    <n v="475.8"/>
    <d v="1899-12-30T11:45:00"/>
    <n v="2.4499999999999886"/>
    <n v="-2.4499999999999886"/>
    <n v="808"/>
    <n v="-1979.5999999999908"/>
    <n v="177"/>
    <n v="-2156.5999999999908"/>
    <s v="No"/>
    <n v="5.1758740889405099E-3"/>
    <n v="197843.40000000002"/>
  </r>
  <r>
    <x v="32"/>
    <x v="837"/>
    <x v="2"/>
    <x v="1"/>
    <n v="475.8"/>
    <n v="473.35"/>
    <n v="476.05"/>
    <d v="1899-12-30T15:00:00"/>
    <n v="2.4499999999999886"/>
    <n v="0.25"/>
    <n v="808"/>
    <n v="202"/>
    <n v="177"/>
    <n v="25"/>
    <s v="Yes"/>
    <n v="5.1492223623370902E-3"/>
    <n v="200025"/>
  </r>
  <r>
    <x v="15"/>
    <x v="837"/>
    <x v="6"/>
    <x v="2"/>
    <n v="571.79999999999995"/>
    <n v="565.4"/>
    <n v="565.4"/>
    <d v="1899-12-30T10:30:00"/>
    <n v="6.3999999999999773"/>
    <n v="-6.3999999999999773"/>
    <n v="311"/>
    <n v="-1990.3999999999928"/>
    <n v="82"/>
    <n v="-2072.3999999999928"/>
    <s v="No"/>
    <n v="1.11927247289262E-2"/>
    <n v="197927.6"/>
  </r>
  <r>
    <x v="15"/>
    <x v="837"/>
    <x v="6"/>
    <x v="3"/>
    <n v="565.4"/>
    <n v="571.79999999999995"/>
    <n v="566.85"/>
    <d v="1899-12-30T15:00:00"/>
    <n v="6.3999999999999773"/>
    <n v="-1.4500000000000455"/>
    <n v="311"/>
    <n v="-450.95000000001414"/>
    <n v="81"/>
    <n v="-531.95000000001414"/>
    <s v="No"/>
    <n v="1.1319419879731099E-2"/>
    <n v="199468.05"/>
  </r>
  <r>
    <x v="14"/>
    <x v="837"/>
    <x v="0"/>
    <x v="2"/>
    <n v="996.95"/>
    <n v="986.55"/>
    <n v="1003.6"/>
    <d v="1899-12-30T15:00:00"/>
    <n v="10.400000000000091"/>
    <n v="6.6499999999999773"/>
    <n v="191"/>
    <n v="1270.1499999999955"/>
    <n v="88"/>
    <n v="1182.1499999999955"/>
    <s v="Yes"/>
    <n v="1.0431817041978099E-2"/>
    <n v="201182.15"/>
  </r>
  <r>
    <x v="21"/>
    <x v="838"/>
    <x v="9"/>
    <x v="2"/>
    <n v="1115.9000000000001"/>
    <n v="1107.1500000000001"/>
    <n v="1107.1500000000001"/>
    <d v="1899-12-30T10:15:00"/>
    <n v="8.75"/>
    <n v="-8.75"/>
    <n v="227"/>
    <n v="-1986.25"/>
    <n v="117"/>
    <n v="-2103.25"/>
    <s v="No"/>
    <n v="7.8412044089972207E-3"/>
    <n v="197896.75"/>
  </r>
  <r>
    <x v="21"/>
    <x v="838"/>
    <x v="9"/>
    <x v="3"/>
    <n v="1107.1500000000001"/>
    <n v="1115.9000000000001"/>
    <n v="1115.9000000000001"/>
    <d v="1899-12-30T13:30:00"/>
    <n v="8.75"/>
    <n v="-8.75"/>
    <n v="227"/>
    <n v="-1986.25"/>
    <n v="117"/>
    <n v="-2103.25"/>
    <s v="No"/>
    <n v="7.9031748182269799E-3"/>
    <n v="197896.75"/>
  </r>
  <r>
    <x v="5"/>
    <x v="838"/>
    <x v="3"/>
    <x v="3"/>
    <n v="766.9"/>
    <n v="770"/>
    <n v="770"/>
    <d v="1899-12-30T12:15:00"/>
    <n v="3.1000000000000227"/>
    <n v="-3.1000000000000227"/>
    <n v="640"/>
    <n v="-1984.0000000000146"/>
    <n v="227"/>
    <n v="-2211.0000000000146"/>
    <s v="No"/>
    <n v="4.0422480114748003E-3"/>
    <n v="197789"/>
  </r>
  <r>
    <x v="5"/>
    <x v="838"/>
    <x v="3"/>
    <x v="2"/>
    <n v="770"/>
    <n v="766.9"/>
    <n v="766.9"/>
    <d v="1899-12-30T10:45:00"/>
    <n v="3.1000000000000227"/>
    <n v="-3.1000000000000227"/>
    <n v="640"/>
    <n v="-1984.0000000000146"/>
    <n v="227"/>
    <n v="-2211.0000000000146"/>
    <s v="No"/>
    <n v="4.0259740259740596E-3"/>
    <n v="197789"/>
  </r>
  <r>
    <x v="36"/>
    <x v="838"/>
    <x v="5"/>
    <x v="0"/>
    <n v="1361.15"/>
    <n v="1366.5"/>
    <n v="1366.5"/>
    <d v="1899-12-30T11:15:00"/>
    <n v="5.3499999999999091"/>
    <n v="-5.3499999999999091"/>
    <n v="372"/>
    <n v="-1990.1999999999662"/>
    <n v="234"/>
    <n v="-2224.1999999999662"/>
    <s v="No"/>
    <n v="3.9304999448994699E-3"/>
    <n v="197775.80000000005"/>
  </r>
  <r>
    <x v="36"/>
    <x v="838"/>
    <x v="7"/>
    <x v="1"/>
    <n v="1366.5"/>
    <n v="1361.15"/>
    <n v="1367.8"/>
    <d v="1899-12-30T15:00:00"/>
    <n v="5.3499999999999091"/>
    <n v="1.2999999999999545"/>
    <n v="372"/>
    <n v="483.59999999998308"/>
    <n v="234"/>
    <n v="249.59999999998308"/>
    <s v="Yes"/>
    <n v="3.9151115989754202E-3"/>
    <n v="200249.59999999998"/>
  </r>
  <r>
    <x v="35"/>
    <x v="838"/>
    <x v="0"/>
    <x v="2"/>
    <n v="335.45"/>
    <n v="331.2"/>
    <n v="339.1"/>
    <d v="1899-12-30T15:00:00"/>
    <n v="4.25"/>
    <n v="3.6500000000000341"/>
    <n v="468"/>
    <n v="1708.200000000016"/>
    <n v="73"/>
    <n v="1635.200000000016"/>
    <s v="Yes"/>
    <n v="1.26695483678641E-2"/>
    <n v="201635.20000000001"/>
  </r>
  <r>
    <x v="15"/>
    <x v="838"/>
    <x v="0"/>
    <x v="2"/>
    <n v="581.35"/>
    <n v="575.1"/>
    <n v="581.85"/>
    <d v="1899-12-30T15:00:00"/>
    <n v="6.25"/>
    <n v="0.5"/>
    <n v="318"/>
    <n v="159"/>
    <n v="86"/>
    <n v="73"/>
    <s v="Yes"/>
    <n v="1.0750838565408099E-2"/>
    <n v="200073"/>
  </r>
  <r>
    <x v="2"/>
    <x v="839"/>
    <x v="0"/>
    <x v="2"/>
    <n v="502.2"/>
    <n v="496.15"/>
    <n v="525.79999999999995"/>
    <d v="1899-12-30T15:00:00"/>
    <n v="6.0500000000000114"/>
    <n v="23.599999999999966"/>
    <n v="329"/>
    <n v="7764.3999999999887"/>
    <n v="78"/>
    <n v="7686.3999999999887"/>
    <s v="Yes"/>
    <n v="1.2046993229788999E-2"/>
    <n v="207686.39999999999"/>
  </r>
  <r>
    <x v="28"/>
    <x v="839"/>
    <x v="6"/>
    <x v="0"/>
    <n v="191.6"/>
    <n v="192.7"/>
    <n v="192.7"/>
    <d v="1899-12-30T11:45:00"/>
    <n v="1.0999999999999943"/>
    <n v="-1.0999999999999943"/>
    <n v="1780"/>
    <n v="-1957.99999999999"/>
    <n v="158"/>
    <n v="-2115.99999999999"/>
    <s v="No"/>
    <n v="5.7411273486429803E-3"/>
    <n v="197884"/>
  </r>
  <r>
    <x v="28"/>
    <x v="839"/>
    <x v="2"/>
    <x v="1"/>
    <n v="192.7"/>
    <n v="191.6"/>
    <n v="191.6"/>
    <d v="1899-12-30T12:30:00"/>
    <n v="1.0999999999999943"/>
    <n v="-1.0999999999999943"/>
    <n v="1780"/>
    <n v="-1957.99999999999"/>
    <n v="158"/>
    <n v="-2115.99999999999"/>
    <s v="No"/>
    <n v="5.7083549558899598E-3"/>
    <n v="197884"/>
  </r>
  <r>
    <x v="39"/>
    <x v="839"/>
    <x v="17"/>
    <x v="1"/>
    <n v="173.75"/>
    <n v="173.05"/>
    <n v="173.4"/>
    <d v="1899-12-30T15:00:00"/>
    <n v="0.69999999999998863"/>
    <n v="-0.34999999999999432"/>
    <n v="2766"/>
    <n v="-968.09999999998422"/>
    <n v="221"/>
    <n v="-1189.0999999999842"/>
    <s v="No"/>
    <n v="4.0287769784172001E-3"/>
    <n v="198810.90000000002"/>
  </r>
  <r>
    <x v="39"/>
    <x v="839"/>
    <x v="0"/>
    <x v="0"/>
    <n v="173.05"/>
    <n v="173.75"/>
    <n v="173.75"/>
    <d v="1899-12-30T13:45:00"/>
    <n v="0.69999999999998863"/>
    <n v="-0.69999999999998863"/>
    <n v="2766"/>
    <n v="-1936.1999999999684"/>
    <n v="221"/>
    <n v="-2157.1999999999684"/>
    <s v="No"/>
    <n v="4.0450736781276397E-3"/>
    <n v="197842.80000000002"/>
  </r>
  <r>
    <x v="0"/>
    <x v="840"/>
    <x v="15"/>
    <x v="0"/>
    <n v="2827.5"/>
    <n v="2873.6"/>
    <n v="2852"/>
    <d v="1899-12-30T15:00:00"/>
    <n v="46.099999999999909"/>
    <n v="-24.5"/>
    <n v="43"/>
    <n v="-1053.5"/>
    <n v="57"/>
    <n v="-1110.5"/>
    <s v="No"/>
    <n v="1.6304155614500399E-2"/>
    <n v="198889.5"/>
  </r>
  <r>
    <x v="9"/>
    <x v="840"/>
    <x v="0"/>
    <x v="0"/>
    <n v="19780"/>
    <n v="19900"/>
    <n v="19407.599999999999"/>
    <d v="1899-12-30T15:00:00"/>
    <n v="120"/>
    <n v="372.40000000000146"/>
    <n v="16"/>
    <n v="5958.4000000000233"/>
    <n v="145"/>
    <n v="5813.4000000000233"/>
    <s v="Yes"/>
    <n v="6.0667340748230504E-3"/>
    <n v="205813.40000000002"/>
  </r>
  <r>
    <x v="22"/>
    <x v="840"/>
    <x v="7"/>
    <x v="1"/>
    <n v="102.8"/>
    <n v="102.35"/>
    <n v="103"/>
    <d v="1899-12-30T15:00:00"/>
    <n v="0.45000000000000284"/>
    <n v="0.20000000000000284"/>
    <n v="4228"/>
    <n v="845.60000000001196"/>
    <n v="201"/>
    <n v="644.60000000001196"/>
    <s v="Yes"/>
    <n v="4.3774319066148103E-3"/>
    <n v="200644.6"/>
  </r>
  <r>
    <x v="22"/>
    <x v="840"/>
    <x v="0"/>
    <x v="0"/>
    <n v="102.35"/>
    <n v="102.8"/>
    <n v="102.8"/>
    <d v="1899-12-30T11:15:00"/>
    <n v="0.45000000000000284"/>
    <n v="-0.45000000000000284"/>
    <n v="4228"/>
    <n v="-1902.600000000012"/>
    <n v="200"/>
    <n v="-2102.6000000000122"/>
    <s v="No"/>
    <n v="4.3966780654616797E-3"/>
    <n v="197897.4"/>
  </r>
  <r>
    <x v="17"/>
    <x v="840"/>
    <x v="7"/>
    <x v="1"/>
    <n v="2758"/>
    <n v="2741"/>
    <n v="2741"/>
    <d v="1899-12-30T13:00:00"/>
    <n v="17"/>
    <n v="-17"/>
    <n v="117"/>
    <n v="-1989"/>
    <n v="148"/>
    <n v="-2137"/>
    <s v="No"/>
    <n v="6.1638868745467696E-3"/>
    <n v="197863"/>
  </r>
  <r>
    <x v="17"/>
    <x v="840"/>
    <x v="0"/>
    <x v="0"/>
    <n v="2741"/>
    <n v="2758"/>
    <n v="2758"/>
    <d v="1899-12-30T11:15:00"/>
    <n v="17"/>
    <n v="-17"/>
    <n v="117"/>
    <n v="-1989"/>
    <n v="148"/>
    <n v="-2137"/>
    <s v="No"/>
    <n v="6.2021160160525401E-3"/>
    <n v="197863"/>
  </r>
  <r>
    <x v="33"/>
    <x v="840"/>
    <x v="0"/>
    <x v="0"/>
    <n v="81.5"/>
    <n v="82.2"/>
    <n v="82.2"/>
    <d v="1899-12-30T12:00:00"/>
    <n v="0.70000000000000284"/>
    <n v="-0.70000000000000284"/>
    <n v="2766"/>
    <n v="-1936.2000000000078"/>
    <n v="105"/>
    <n v="-2041.2000000000078"/>
    <s v="No"/>
    <n v="8.5889570552147593E-3"/>
    <n v="197958.8"/>
  </r>
  <r>
    <x v="33"/>
    <x v="840"/>
    <x v="14"/>
    <x v="1"/>
    <n v="82.2"/>
    <n v="81.5"/>
    <n v="81.5"/>
    <d v="1899-12-30T14:45:00"/>
    <n v="0.70000000000000284"/>
    <n v="-0.70000000000000284"/>
    <n v="2766"/>
    <n v="-1936.2000000000078"/>
    <n v="105"/>
    <n v="-2041.2000000000078"/>
    <s v="No"/>
    <n v="8.5158150851581908E-3"/>
    <n v="197958.8"/>
  </r>
  <r>
    <x v="13"/>
    <x v="840"/>
    <x v="0"/>
    <x v="0"/>
    <n v="1817"/>
    <n v="1827"/>
    <n v="1797"/>
    <d v="1899-12-30T15:00:00"/>
    <n v="10"/>
    <n v="20"/>
    <n v="199"/>
    <n v="3980"/>
    <n v="166"/>
    <n v="3814"/>
    <s v="Yes"/>
    <n v="5.5035773252614202E-3"/>
    <n v="203814"/>
  </r>
  <r>
    <x v="6"/>
    <x v="840"/>
    <x v="0"/>
    <x v="0"/>
    <n v="108.75"/>
    <n v="110"/>
    <n v="105.5"/>
    <d v="1899-12-30T15:00:00"/>
    <n v="1.25"/>
    <n v="3.25"/>
    <n v="1571"/>
    <n v="5105.75"/>
    <n v="78"/>
    <n v="5027.75"/>
    <s v="Yes"/>
    <n v="1.1494252873563199E-2"/>
    <n v="205027.75"/>
  </r>
  <r>
    <x v="19"/>
    <x v="841"/>
    <x v="0"/>
    <x v="2"/>
    <n v="1915"/>
    <n v="1893.6"/>
    <n v="1941"/>
    <d v="1899-12-30T15:00:00"/>
    <n v="21.400000000000091"/>
    <n v="26"/>
    <n v="93"/>
    <n v="2418"/>
    <n v="83"/>
    <n v="2335"/>
    <s v="Yes"/>
    <n v="1.1174934725848599E-2"/>
    <n v="202335"/>
  </r>
  <r>
    <x v="6"/>
    <x v="842"/>
    <x v="9"/>
    <x v="2"/>
    <n v="108.5"/>
    <n v="107.75"/>
    <n v="107.75"/>
    <d v="1899-12-30T10:15:00"/>
    <n v="0.75"/>
    <n v="-0.75"/>
    <n v="2587"/>
    <n v="-1940.25"/>
    <n v="129"/>
    <n v="-2069.25"/>
    <s v="No"/>
    <n v="6.9124423963133601E-3"/>
    <n v="197930.75"/>
  </r>
  <r>
    <x v="6"/>
    <x v="842"/>
    <x v="9"/>
    <x v="3"/>
    <n v="107.75"/>
    <n v="108.5"/>
    <n v="107.5"/>
    <d v="1899-12-30T15:00:00"/>
    <n v="0.75"/>
    <n v="0.25"/>
    <n v="2587"/>
    <n v="646.75"/>
    <n v="129"/>
    <n v="517.75"/>
    <s v="Yes"/>
    <n v="6.96055684454756E-3"/>
    <n v="200517.75"/>
  </r>
  <r>
    <x v="22"/>
    <x v="843"/>
    <x v="6"/>
    <x v="0"/>
    <n v="102.6"/>
    <n v="103.15"/>
    <n v="101.6"/>
    <d v="1899-12-30T15:00:00"/>
    <n v="0.55000000000001137"/>
    <n v="1"/>
    <n v="3490"/>
    <n v="3490"/>
    <n v="164"/>
    <n v="3326"/>
    <s v="Yes"/>
    <n v="5.3606237816765196E-3"/>
    <n v="203326"/>
  </r>
  <r>
    <x v="19"/>
    <x v="843"/>
    <x v="0"/>
    <x v="0"/>
    <n v="1872.25"/>
    <n v="1884.3"/>
    <n v="1845.85"/>
    <d v="1899-12-30T15:00:00"/>
    <n v="12.049999999999955"/>
    <n v="26.400000000000091"/>
    <n v="165"/>
    <n v="4356.0000000000146"/>
    <n v="142"/>
    <n v="4214.0000000000146"/>
    <s v="Yes"/>
    <n v="6.4361062892241703E-3"/>
    <n v="204214"/>
  </r>
  <r>
    <x v="34"/>
    <x v="843"/>
    <x v="0"/>
    <x v="0"/>
    <n v="165.1"/>
    <n v="166.65"/>
    <n v="166.65"/>
    <d v="1899-12-30T11:30:00"/>
    <n v="1.5500000000000114"/>
    <n v="-1.5500000000000114"/>
    <n v="1271"/>
    <n v="-1970.0500000000145"/>
    <n v="97"/>
    <n v="-2067.0500000000147"/>
    <s v="No"/>
    <n v="9.3882495457299295E-3"/>
    <n v="197932.94999999998"/>
  </r>
  <r>
    <x v="34"/>
    <x v="843"/>
    <x v="8"/>
    <x v="1"/>
    <n v="166.65"/>
    <n v="165.1"/>
    <n v="168.85"/>
    <d v="1899-12-30T15:00:00"/>
    <n v="1.5500000000000114"/>
    <n v="2.1999999999999886"/>
    <n v="1271"/>
    <n v="2796.1999999999857"/>
    <n v="99"/>
    <n v="2697.1999999999857"/>
    <s v="Yes"/>
    <n v="9.30093009300937E-3"/>
    <n v="202697.19999999998"/>
  </r>
  <r>
    <x v="35"/>
    <x v="843"/>
    <x v="13"/>
    <x v="1"/>
    <n v="343.8"/>
    <n v="341.6"/>
    <n v="341.6"/>
    <d v="1899-12-30T12:45:00"/>
    <n v="2.1999999999999886"/>
    <n v="-2.1999999999999886"/>
    <n v="899"/>
    <n v="-1977.7999999999897"/>
    <n v="142"/>
    <n v="-2119.7999999999897"/>
    <s v="No"/>
    <n v="6.3990692262943204E-3"/>
    <n v="197880.2"/>
  </r>
  <r>
    <x v="35"/>
    <x v="843"/>
    <x v="5"/>
    <x v="0"/>
    <n v="341.6"/>
    <n v="343.8"/>
    <n v="343.8"/>
    <d v="1899-12-30T12:30:00"/>
    <n v="2.1999999999999886"/>
    <n v="-2.1999999999999886"/>
    <n v="899"/>
    <n v="-1977.7999999999897"/>
    <n v="142"/>
    <n v="-2119.7999999999897"/>
    <s v="No"/>
    <n v="6.4402810304449304E-3"/>
    <n v="197880.2"/>
  </r>
  <r>
    <x v="7"/>
    <x v="843"/>
    <x v="0"/>
    <x v="0"/>
    <n v="438.1"/>
    <n v="443.6"/>
    <n v="439"/>
    <d v="1899-12-30T15:00:00"/>
    <n v="5.5"/>
    <n v="-0.89999999999997726"/>
    <n v="362"/>
    <n v="-325.79999999999177"/>
    <n v="74"/>
    <n v="-399.79999999999177"/>
    <s v="No"/>
    <n v="1.25542113672677E-2"/>
    <n v="199600.2"/>
  </r>
  <r>
    <x v="25"/>
    <x v="844"/>
    <x v="6"/>
    <x v="2"/>
    <n v="612.79999999999995"/>
    <n v="607"/>
    <n v="607"/>
    <d v="1899-12-30T10:30:00"/>
    <n v="5.7999999999999545"/>
    <n v="-5.7999999999999545"/>
    <n v="343"/>
    <n v="-1989.3999999999844"/>
    <n v="97"/>
    <n v="-2086.3999999999842"/>
    <s v="No"/>
    <n v="9.4647519582244707E-3"/>
    <n v="197913.60000000001"/>
  </r>
  <r>
    <x v="25"/>
    <x v="844"/>
    <x v="6"/>
    <x v="3"/>
    <n v="607"/>
    <n v="612.79999999999995"/>
    <n v="591.54999999999995"/>
    <d v="1899-12-30T15:00:00"/>
    <n v="5.7999999999999545"/>
    <n v="15.450000000000045"/>
    <n v="343"/>
    <n v="5299.3500000000158"/>
    <n v="95"/>
    <n v="5204.3500000000158"/>
    <s v="Yes"/>
    <n v="9.5551894563425908E-3"/>
    <n v="205204.35"/>
  </r>
  <r>
    <x v="21"/>
    <x v="844"/>
    <x v="9"/>
    <x v="0"/>
    <n v="1055"/>
    <n v="1061"/>
    <n v="1061"/>
    <d v="1899-12-30T11:15:00"/>
    <n v="6"/>
    <n v="-6"/>
    <n v="332"/>
    <n v="-1992"/>
    <n v="162"/>
    <n v="-2154"/>
    <s v="No"/>
    <n v="5.6872037914691897E-3"/>
    <n v="197846"/>
  </r>
  <r>
    <x v="21"/>
    <x v="844"/>
    <x v="7"/>
    <x v="1"/>
    <n v="1061"/>
    <n v="1055"/>
    <n v="1055"/>
    <d v="1899-12-30T12:15:00"/>
    <n v="6"/>
    <n v="-6"/>
    <n v="332"/>
    <n v="-1992"/>
    <n v="162"/>
    <n v="-2154"/>
    <s v="No"/>
    <n v="5.6550424128180999E-3"/>
    <n v="197846"/>
  </r>
  <r>
    <x v="28"/>
    <x v="844"/>
    <x v="1"/>
    <x v="1"/>
    <n v="195"/>
    <n v="193.6"/>
    <n v="193.6"/>
    <d v="1899-12-30T15:00:00"/>
    <n v="1.4000000000000057"/>
    <n v="-1.4000000000000057"/>
    <n v="1405"/>
    <n v="-1967.000000000008"/>
    <n v="126"/>
    <n v="-2093.0000000000082"/>
    <s v="No"/>
    <n v="7.1794871794872098E-3"/>
    <n v="197907"/>
  </r>
  <r>
    <x v="28"/>
    <x v="844"/>
    <x v="6"/>
    <x v="0"/>
    <n v="193.6"/>
    <n v="195"/>
    <n v="195"/>
    <d v="1899-12-30T14:00:00"/>
    <n v="1.4000000000000057"/>
    <n v="-1.4000000000000057"/>
    <n v="1405"/>
    <n v="-1967.000000000008"/>
    <n v="126"/>
    <n v="-2093.0000000000082"/>
    <s v="No"/>
    <n v="7.23140495867772E-3"/>
    <n v="197907"/>
  </r>
  <r>
    <x v="12"/>
    <x v="844"/>
    <x v="0"/>
    <x v="0"/>
    <n v="89.05"/>
    <n v="89.35"/>
    <n v="87.65"/>
    <d v="1899-12-30T15:00:00"/>
    <n v="0.29999999999999716"/>
    <n v="1.3999999999999915"/>
    <n v="6191"/>
    <n v="8667.3999999999469"/>
    <n v="252"/>
    <n v="8415.3999999999469"/>
    <s v="Yes"/>
    <n v="3.3688938798427498E-3"/>
    <n v="208415.39999999994"/>
  </r>
  <r>
    <x v="33"/>
    <x v="844"/>
    <x v="9"/>
    <x v="0"/>
    <n v="78.099999999999994"/>
    <n v="78.45"/>
    <n v="77.2"/>
    <d v="1899-12-30T15:00:00"/>
    <n v="0.35000000000000853"/>
    <n v="0.89999999999999147"/>
    <n v="5361"/>
    <n v="4824.8999999999542"/>
    <n v="192"/>
    <n v="4632.8999999999542"/>
    <s v="Yes"/>
    <n v="4.4814340588989598E-3"/>
    <n v="204632.89999999997"/>
  </r>
  <r>
    <x v="39"/>
    <x v="844"/>
    <x v="0"/>
    <x v="0"/>
    <n v="167.3"/>
    <n v="168.05"/>
    <n v="163.4"/>
    <d v="1899-12-30T15:00:00"/>
    <n v="0.75"/>
    <n v="3.9000000000000057"/>
    <n v="2587"/>
    <n v="10089.300000000014"/>
    <n v="197"/>
    <n v="9892.3000000000138"/>
    <s v="Yes"/>
    <n v="4.48296473401076E-3"/>
    <n v="209892.30000000002"/>
  </r>
  <r>
    <x v="20"/>
    <x v="845"/>
    <x v="6"/>
    <x v="0"/>
    <n v="1697.6"/>
    <n v="1703.7"/>
    <n v="1671.25"/>
    <d v="1899-12-30T15:00:00"/>
    <n v="6.1000000000001364"/>
    <n v="26.349999999999909"/>
    <n v="326"/>
    <n v="8590.0999999999694"/>
    <n v="253"/>
    <n v="8337.0999999999694"/>
    <s v="Yes"/>
    <n v="3.59330819981158E-3"/>
    <n v="208337.09999999998"/>
  </r>
  <r>
    <x v="25"/>
    <x v="845"/>
    <x v="0"/>
    <x v="2"/>
    <n v="611.29999999999995"/>
    <n v="603.65"/>
    <n v="614.04999999999995"/>
    <d v="1899-12-30T15:00:00"/>
    <n v="7.6499999999999773"/>
    <n v="2.75"/>
    <n v="260"/>
    <n v="715"/>
    <n v="74"/>
    <n v="641"/>
    <s v="Yes"/>
    <n v="1.2514313757565799E-2"/>
    <n v="200641"/>
  </r>
  <r>
    <x v="5"/>
    <x v="845"/>
    <x v="0"/>
    <x v="2"/>
    <n v="813.85"/>
    <n v="803.55"/>
    <n v="828.35"/>
    <d v="1899-12-30T15:00:00"/>
    <n v="10.300000000000068"/>
    <n v="14.5"/>
    <n v="193"/>
    <n v="2798.5"/>
    <n v="73"/>
    <n v="2725.5"/>
    <s v="Yes"/>
    <n v="1.2655894820913E-2"/>
    <n v="202725.5"/>
  </r>
  <r>
    <x v="36"/>
    <x v="845"/>
    <x v="14"/>
    <x v="2"/>
    <n v="1307.95"/>
    <n v="1299"/>
    <n v="1299"/>
    <d v="1899-12-30T12:00:00"/>
    <n v="8.9500000000000455"/>
    <n v="-8.9500000000000455"/>
    <n v="222"/>
    <n v="-1986.9000000000101"/>
    <n v="134"/>
    <n v="-2120.9000000000101"/>
    <s v="No"/>
    <n v="6.8427692190068798E-3"/>
    <n v="197879.09999999998"/>
  </r>
  <r>
    <x v="36"/>
    <x v="845"/>
    <x v="14"/>
    <x v="3"/>
    <n v="1299"/>
    <n v="1307.95"/>
    <n v="1285.3499999999999"/>
    <d v="1899-12-30T15:00:00"/>
    <n v="8.9500000000000455"/>
    <n v="13.650000000000091"/>
    <n v="222"/>
    <n v="3030.3000000000202"/>
    <n v="132"/>
    <n v="2898.3000000000202"/>
    <s v="Yes"/>
    <n v="6.8899153194765597E-3"/>
    <n v="202898.30000000002"/>
  </r>
  <r>
    <x v="2"/>
    <x v="846"/>
    <x v="9"/>
    <x v="0"/>
    <n v="517.20000000000005"/>
    <n v="521.5"/>
    <n v="521.5"/>
    <d v="1899-12-30T14:45:00"/>
    <n v="4.2999999999999545"/>
    <n v="-4.2999999999999545"/>
    <n v="462"/>
    <n v="-1986.599999999979"/>
    <n v="111"/>
    <n v="-2097.599999999979"/>
    <s v="No"/>
    <n v="8.3139984532095007E-3"/>
    <n v="197902.40000000002"/>
  </r>
  <r>
    <x v="27"/>
    <x v="846"/>
    <x v="16"/>
    <x v="2"/>
    <n v="5928"/>
    <n v="5900.5"/>
    <n v="5900.5"/>
    <d v="1899-12-30T12:45:00"/>
    <n v="27.5"/>
    <n v="-27.5"/>
    <n v="72"/>
    <n v="-1980"/>
    <n v="196"/>
    <n v="-2176"/>
    <s v="No"/>
    <n v="4.6390013495276701E-3"/>
    <n v="197824"/>
  </r>
  <r>
    <x v="27"/>
    <x v="846"/>
    <x v="16"/>
    <x v="3"/>
    <n v="5900.5"/>
    <n v="5928"/>
    <n v="5928"/>
    <d v="1899-12-30T12:45:00"/>
    <n v="27.5"/>
    <n v="-27.5"/>
    <n v="72"/>
    <n v="-1980"/>
    <n v="196"/>
    <n v="-2176"/>
    <s v="No"/>
    <n v="4.6606219811880303E-3"/>
    <n v="197824"/>
  </r>
  <r>
    <x v="24"/>
    <x v="846"/>
    <x v="0"/>
    <x v="0"/>
    <n v="2196.0500000000002"/>
    <n v="2211"/>
    <n v="2211"/>
    <d v="1899-12-30T10:30:00"/>
    <n v="14.949999999999818"/>
    <n v="-14.949999999999818"/>
    <n v="133"/>
    <n v="-1988.3499999999758"/>
    <n v="135"/>
    <n v="-2123.3499999999758"/>
    <s v="No"/>
    <n v="6.80767742082367E-3"/>
    <n v="197876.65000000002"/>
  </r>
  <r>
    <x v="24"/>
    <x v="846"/>
    <x v="6"/>
    <x v="1"/>
    <n v="2211"/>
    <n v="2196.0500000000002"/>
    <n v="2196.0500000000002"/>
    <d v="1899-12-30T10:45:00"/>
    <n v="14.949999999999818"/>
    <n v="-14.949999999999818"/>
    <n v="133"/>
    <n v="-1988.3499999999758"/>
    <n v="135"/>
    <n v="-2123.3499999999758"/>
    <s v="No"/>
    <n v="6.76164631388504E-3"/>
    <n v="197876.65000000002"/>
  </r>
  <r>
    <x v="38"/>
    <x v="847"/>
    <x v="11"/>
    <x v="0"/>
    <n v="436.7"/>
    <n v="441"/>
    <n v="437.25"/>
    <d v="1899-12-30T15:00:00"/>
    <n v="4.3000000000000114"/>
    <n v="-0.55000000000001137"/>
    <n v="462"/>
    <n v="-254.10000000000525"/>
    <n v="93"/>
    <n v="-347.10000000000525"/>
    <s v="No"/>
    <n v="9.8465765972063496E-3"/>
    <n v="199652.9"/>
  </r>
  <r>
    <x v="18"/>
    <x v="847"/>
    <x v="5"/>
    <x v="0"/>
    <n v="4102.05"/>
    <n v="4126.95"/>
    <n v="4093.25"/>
    <d v="1899-12-30T15:00:00"/>
    <n v="24.899999999999636"/>
    <n v="8.8000000000001819"/>
    <n v="80"/>
    <n v="704.00000000001455"/>
    <n v="151"/>
    <n v="553.00000000001455"/>
    <s v="Yes"/>
    <n v="6.0701356638752898E-3"/>
    <n v="200553"/>
  </r>
  <r>
    <x v="23"/>
    <x v="847"/>
    <x v="3"/>
    <x v="3"/>
    <n v="598.15"/>
    <n v="603.5"/>
    <n v="603.5"/>
    <d v="1899-12-30T11:15:00"/>
    <n v="5.3500000000000227"/>
    <n v="-5.3500000000000227"/>
    <n v="372"/>
    <n v="-1990.2000000000085"/>
    <n v="103"/>
    <n v="-2093.2000000000085"/>
    <s v="No"/>
    <n v="8.9442447546602393E-3"/>
    <n v="197906.8"/>
  </r>
  <r>
    <x v="23"/>
    <x v="847"/>
    <x v="3"/>
    <x v="2"/>
    <n v="603.5"/>
    <n v="598.15"/>
    <n v="598.15"/>
    <d v="1899-12-30T10:45:00"/>
    <n v="5.3500000000000227"/>
    <n v="-5.3500000000000227"/>
    <n v="372"/>
    <n v="-1990.2000000000085"/>
    <n v="103"/>
    <n v="-2093.2000000000085"/>
    <s v="No"/>
    <n v="8.8649544324772497E-3"/>
    <n v="197906.8"/>
  </r>
  <r>
    <x v="19"/>
    <x v="847"/>
    <x v="6"/>
    <x v="0"/>
    <n v="1817.4"/>
    <n v="1830.25"/>
    <n v="1807.9"/>
    <d v="1899-12-30T15:00:00"/>
    <n v="12.849999999999909"/>
    <n v="9.5"/>
    <n v="155"/>
    <n v="1472.5"/>
    <n v="130"/>
    <n v="1342.5"/>
    <s v="Yes"/>
    <n v="7.07054033234286E-3"/>
    <n v="201342.5"/>
  </r>
  <r>
    <x v="2"/>
    <x v="847"/>
    <x v="7"/>
    <x v="2"/>
    <n v="535"/>
    <n v="526.6"/>
    <n v="526.6"/>
    <d v="1899-12-30T11:15:00"/>
    <n v="8.3999999999999773"/>
    <n v="-8.3999999999999773"/>
    <n v="237"/>
    <n v="-1990.7999999999947"/>
    <n v="58"/>
    <n v="-2048.7999999999947"/>
    <s v="No"/>
    <n v="1.5700934579439201E-2"/>
    <n v="197951.2"/>
  </r>
  <r>
    <x v="2"/>
    <x v="847"/>
    <x v="7"/>
    <x v="3"/>
    <n v="526.6"/>
    <n v="535"/>
    <n v="530.4"/>
    <d v="1899-12-30T15:00:00"/>
    <n v="8.3999999999999773"/>
    <n v="-3.7999999999999545"/>
    <n v="237"/>
    <n v="-900.59999999998922"/>
    <n v="58"/>
    <n v="-958.59999999998922"/>
    <s v="No"/>
    <n v="1.5951386251424199E-2"/>
    <n v="199041.40000000002"/>
  </r>
  <r>
    <x v="10"/>
    <x v="847"/>
    <x v="5"/>
    <x v="1"/>
    <n v="3854.85"/>
    <n v="3832"/>
    <n v="3862.75"/>
    <d v="1899-12-30T15:00:00"/>
    <n v="22.849999999999909"/>
    <n v="7.9000000000000909"/>
    <n v="87"/>
    <n v="687.30000000000791"/>
    <n v="155"/>
    <n v="532.30000000000791"/>
    <s v="Yes"/>
    <n v="5.9275977015966702E-3"/>
    <n v="200532.30000000002"/>
  </r>
  <r>
    <x v="10"/>
    <x v="847"/>
    <x v="6"/>
    <x v="0"/>
    <n v="3832"/>
    <n v="3854.85"/>
    <n v="3854.85"/>
    <d v="1899-12-30T11:00:00"/>
    <n v="22.849999999999909"/>
    <n v="-22.849999999999909"/>
    <n v="87"/>
    <n v="-1987.9499999999921"/>
    <n v="154"/>
    <n v="-2141.9499999999921"/>
    <s v="No"/>
    <n v="5.9629436325678298E-3"/>
    <n v="197858.05000000002"/>
  </r>
  <r>
    <x v="26"/>
    <x v="848"/>
    <x v="8"/>
    <x v="2"/>
    <n v="134.15"/>
    <n v="133.05000000000001"/>
    <n v="133.05000000000001"/>
    <d v="1899-12-30T11:30:00"/>
    <n v="1.0999999999999943"/>
    <n v="-1.0999999999999943"/>
    <n v="1780"/>
    <n v="-1957.99999999999"/>
    <n v="110"/>
    <n v="-2067.99999999999"/>
    <s v="No"/>
    <n v="8.1997763697353298E-3"/>
    <n v="197932"/>
  </r>
  <r>
    <x v="26"/>
    <x v="848"/>
    <x v="8"/>
    <x v="3"/>
    <n v="133.05000000000001"/>
    <n v="134.15"/>
    <n v="134.15"/>
    <d v="1899-12-30T13:15:00"/>
    <n v="1.0999999999999943"/>
    <n v="-1.0999999999999943"/>
    <n v="1780"/>
    <n v="-1957.99999999999"/>
    <n v="110"/>
    <n v="-2067.99999999999"/>
    <s v="No"/>
    <n v="8.2675685832393399E-3"/>
    <n v="197932"/>
  </r>
  <r>
    <x v="18"/>
    <x v="848"/>
    <x v="0"/>
    <x v="0"/>
    <n v="4084"/>
    <n v="4107"/>
    <n v="4037"/>
    <d v="1899-12-30T15:00:00"/>
    <n v="23"/>
    <n v="47"/>
    <n v="86"/>
    <n v="4042"/>
    <n v="161"/>
    <n v="3881"/>
    <s v="Yes"/>
    <n v="5.63173359451518E-3"/>
    <n v="203881"/>
  </r>
  <r>
    <x v="34"/>
    <x v="848"/>
    <x v="0"/>
    <x v="0"/>
    <n v="159.80000000000001"/>
    <n v="162"/>
    <n v="160"/>
    <d v="1899-12-30T15:00:00"/>
    <n v="2.1999999999999886"/>
    <n v="-0.19999999999998863"/>
    <n v="899"/>
    <n v="-179.79999999998978"/>
    <n v="67"/>
    <n v="-246.79999999998978"/>
    <s v="No"/>
    <n v="1.3767209011263999E-2"/>
    <n v="199753.2"/>
  </r>
  <r>
    <x v="1"/>
    <x v="848"/>
    <x v="15"/>
    <x v="1"/>
    <n v="2329.8000000000002"/>
    <n v="2311.9499999999998"/>
    <n v="2311.9499999999998"/>
    <d v="1899-12-30T14:15:00"/>
    <n v="17.850000000000364"/>
    <n v="-17.850000000000364"/>
    <n v="111"/>
    <n v="-1981.3500000000404"/>
    <n v="119"/>
    <n v="-2100.3500000000404"/>
    <s v="No"/>
    <n v="7.66160185423657E-3"/>
    <n v="197899.64999999997"/>
  </r>
  <r>
    <x v="1"/>
    <x v="848"/>
    <x v="7"/>
    <x v="0"/>
    <n v="2311.9499999999998"/>
    <n v="2329.8000000000002"/>
    <n v="2329.8000000000002"/>
    <d v="1899-12-30T13:00:00"/>
    <n v="17.850000000000364"/>
    <n v="-17.850000000000364"/>
    <n v="111"/>
    <n v="-1981.3500000000404"/>
    <n v="119"/>
    <n v="-2100.3500000000404"/>
    <s v="No"/>
    <n v="7.7207552066439001E-3"/>
    <n v="197899.64999999997"/>
  </r>
  <r>
    <x v="5"/>
    <x v="848"/>
    <x v="5"/>
    <x v="0"/>
    <n v="936.25"/>
    <n v="941.55"/>
    <n v="936.3"/>
    <d v="1899-12-30T15:00:00"/>
    <n v="5.2999999999999545"/>
    <n v="-4.9999999999954525E-2"/>
    <n v="375"/>
    <n v="-18.749999999982947"/>
    <n v="162"/>
    <n v="-180.74999999998295"/>
    <s v="No"/>
    <n v="5.6608811748998199E-3"/>
    <n v="199819.25000000003"/>
  </r>
  <r>
    <x v="28"/>
    <x v="848"/>
    <x v="0"/>
    <x v="0"/>
    <n v="206.75"/>
    <n v="208"/>
    <n v="208"/>
    <d v="1899-12-30T14:45:00"/>
    <n v="1.25"/>
    <n v="-1.25"/>
    <n v="1571"/>
    <n v="-1963.75"/>
    <n v="150"/>
    <n v="-2113.75"/>
    <s v="No"/>
    <n v="6.0459492140266004E-3"/>
    <n v="197886.25"/>
  </r>
  <r>
    <x v="30"/>
    <x v="848"/>
    <x v="3"/>
    <x v="0"/>
    <n v="273.64999999999998"/>
    <n v="277.45"/>
    <n v="271.64999999999998"/>
    <d v="1899-12-30T15:00:00"/>
    <n v="3.8000000000000114"/>
    <n v="2"/>
    <n v="523"/>
    <n v="1046"/>
    <n v="66"/>
    <n v="980"/>
    <s v="Yes"/>
    <n v="1.3886351178512699E-2"/>
    <n v="200980"/>
  </r>
  <r>
    <x v="34"/>
    <x v="849"/>
    <x v="4"/>
    <x v="3"/>
    <n v="160.15"/>
    <n v="161.80000000000001"/>
    <n v="160.1"/>
    <d v="1899-12-30T15:00:00"/>
    <n v="1.6500000000000057"/>
    <n v="5.0000000000011369E-2"/>
    <n v="1195"/>
    <n v="59.750000000013586"/>
    <n v="89"/>
    <n v="-29.249999999986414"/>
    <s v="No"/>
    <n v="1.0302841086481501E-2"/>
    <n v="199970.75"/>
  </r>
  <r>
    <x v="34"/>
    <x v="849"/>
    <x v="4"/>
    <x v="2"/>
    <n v="161.80000000000001"/>
    <n v="160.15"/>
    <n v="160.15"/>
    <d v="1899-12-30T13:15:00"/>
    <n v="1.6500000000000057"/>
    <n v="-1.6500000000000057"/>
    <n v="1195"/>
    <n v="-1971.7500000000068"/>
    <n v="89"/>
    <n v="-2060.7500000000068"/>
    <s v="No"/>
    <n v="1.01977750309024E-2"/>
    <n v="197939.25"/>
  </r>
  <r>
    <x v="13"/>
    <x v="849"/>
    <x v="11"/>
    <x v="3"/>
    <n v="1984.3"/>
    <n v="2001"/>
    <n v="2001"/>
    <d v="1899-12-30T15:00:00"/>
    <n v="16.700000000000045"/>
    <n v="-16.700000000000045"/>
    <n v="119"/>
    <n v="-1987.3000000000054"/>
    <n v="110"/>
    <n v="-2097.3000000000056"/>
    <s v="No"/>
    <n v="8.4160661190344401E-3"/>
    <n v="197902.69999999998"/>
  </r>
  <r>
    <x v="13"/>
    <x v="849"/>
    <x v="11"/>
    <x v="2"/>
    <n v="2001"/>
    <n v="1984.3"/>
    <n v="1984.3"/>
    <d v="1899-12-30T13:30:00"/>
    <n v="16.700000000000045"/>
    <n v="-16.700000000000045"/>
    <n v="119"/>
    <n v="-1987.3000000000054"/>
    <n v="110"/>
    <n v="-2097.3000000000056"/>
    <s v="No"/>
    <n v="8.3458270864568002E-3"/>
    <n v="197902.69999999998"/>
  </r>
  <r>
    <x v="22"/>
    <x v="850"/>
    <x v="5"/>
    <x v="2"/>
    <n v="104.3"/>
    <n v="103"/>
    <n v="103"/>
    <d v="1899-12-30T11:00:00"/>
    <n v="1.2999999999999972"/>
    <n v="-1.2999999999999972"/>
    <n v="1511"/>
    <n v="-1964.2999999999956"/>
    <n v="73"/>
    <n v="-2037.2999999999956"/>
    <s v="No"/>
    <n v="1.2464046021093E-2"/>
    <n v="197962.7"/>
  </r>
  <r>
    <x v="22"/>
    <x v="850"/>
    <x v="5"/>
    <x v="3"/>
    <n v="103"/>
    <n v="104.3"/>
    <n v="102.3"/>
    <d v="1899-12-30T15:00:00"/>
    <n v="1.2999999999999972"/>
    <n v="0.70000000000000284"/>
    <n v="1511"/>
    <n v="1057.7000000000044"/>
    <n v="72"/>
    <n v="985.70000000000437"/>
    <s v="Yes"/>
    <n v="1.2621359223300901E-2"/>
    <n v="200985.7"/>
  </r>
  <r>
    <x v="23"/>
    <x v="850"/>
    <x v="0"/>
    <x v="0"/>
    <n v="601.25"/>
    <n v="603.9"/>
    <n v="598"/>
    <d v="1899-12-30T15:00:00"/>
    <n v="2.6499999999999773"/>
    <n v="3.25"/>
    <n v="748"/>
    <n v="2431"/>
    <n v="207"/>
    <n v="2224"/>
    <s v="Yes"/>
    <n v="4.4074844074843697E-3"/>
    <n v="202224"/>
  </r>
  <r>
    <x v="34"/>
    <x v="850"/>
    <x v="9"/>
    <x v="1"/>
    <n v="160.69999999999999"/>
    <n v="159.69999999999999"/>
    <n v="161.9"/>
    <d v="1899-12-30T15:00:00"/>
    <n v="1"/>
    <n v="1.2000000000000171"/>
    <n v="1955"/>
    <n v="2346.0000000000332"/>
    <n v="146"/>
    <n v="2200.0000000000332"/>
    <s v="Yes"/>
    <n v="6.2227753578095804E-3"/>
    <n v="202200.00000000003"/>
  </r>
  <r>
    <x v="34"/>
    <x v="850"/>
    <x v="0"/>
    <x v="0"/>
    <n v="159.69999999999999"/>
    <n v="160.69999999999999"/>
    <n v="160.69999999999999"/>
    <d v="1899-12-30T10:15:00"/>
    <n v="1"/>
    <n v="-1"/>
    <n v="1955"/>
    <n v="-1955"/>
    <n v="145"/>
    <n v="-2100"/>
    <s v="No"/>
    <n v="6.2617407639323696E-3"/>
    <n v="197900"/>
  </r>
  <r>
    <x v="5"/>
    <x v="850"/>
    <x v="7"/>
    <x v="0"/>
    <n v="906.35"/>
    <n v="910"/>
    <n v="910"/>
    <d v="1899-12-30T11:45:00"/>
    <n v="3.6499999999999773"/>
    <n v="-3.6499999999999773"/>
    <n v="544"/>
    <n v="-1985.5999999999876"/>
    <n v="228"/>
    <n v="-2213.5999999999876"/>
    <s v="No"/>
    <n v="4.0271418326253399E-3"/>
    <n v="197786.40000000002"/>
  </r>
  <r>
    <x v="5"/>
    <x v="850"/>
    <x v="2"/>
    <x v="1"/>
    <n v="910"/>
    <n v="906.35"/>
    <n v="906.35"/>
    <d v="1899-12-30T12:00:00"/>
    <n v="3.6499999999999773"/>
    <n v="-3.6499999999999773"/>
    <n v="544"/>
    <n v="-1985.5999999999876"/>
    <n v="228"/>
    <n v="-2213.5999999999876"/>
    <s v="No"/>
    <n v="4.0109890109889896E-3"/>
    <n v="197786.40000000002"/>
  </r>
  <r>
    <x v="24"/>
    <x v="850"/>
    <x v="15"/>
    <x v="0"/>
    <n v="2172.1999999999998"/>
    <n v="2183.85"/>
    <n v="2172.4"/>
    <d v="1899-12-30T15:00:00"/>
    <n v="11.650000000000091"/>
    <n v="-0.20000000000027285"/>
    <n v="171"/>
    <n v="-34.200000000046657"/>
    <n v="171"/>
    <n v="-205.20000000004666"/>
    <s v="No"/>
    <n v="5.3632262222631901E-3"/>
    <n v="199794.79999999996"/>
  </r>
  <r>
    <x v="29"/>
    <x v="851"/>
    <x v="6"/>
    <x v="0"/>
    <n v="560.45000000000005"/>
    <n v="564.6"/>
    <n v="559.4"/>
    <d v="1899-12-30T15:00:00"/>
    <n v="4.1499999999999773"/>
    <n v="1.0500000000000682"/>
    <n v="479"/>
    <n v="502.95000000003267"/>
    <n v="124"/>
    <n v="378.95000000003267"/>
    <s v="Yes"/>
    <n v="7.4047640289053003E-3"/>
    <n v="200378.95000000004"/>
  </r>
  <r>
    <x v="18"/>
    <x v="851"/>
    <x v="3"/>
    <x v="0"/>
    <n v="4095.05"/>
    <n v="4156.7"/>
    <n v="4068"/>
    <d v="1899-12-30T15:00:00"/>
    <n v="61.649999999999636"/>
    <n v="27.050000000000182"/>
    <n v="32"/>
    <n v="865.60000000000582"/>
    <n v="61"/>
    <n v="804.60000000000582"/>
    <s v="Yes"/>
    <n v="1.50547612361265E-2"/>
    <n v="200804.6"/>
  </r>
  <r>
    <x v="1"/>
    <x v="851"/>
    <x v="0"/>
    <x v="0"/>
    <n v="2172.15"/>
    <n v="2185.4499999999998"/>
    <n v="2185.4499999999998"/>
    <d v="1899-12-30T11:30:00"/>
    <n v="13.299999999999727"/>
    <n v="-13.299999999999727"/>
    <n v="150"/>
    <n v="-1994.9999999999591"/>
    <n v="151"/>
    <n v="-2145.9999999999591"/>
    <s v="No"/>
    <n v="6.1229657252030098E-3"/>
    <n v="197854.00000000003"/>
  </r>
  <r>
    <x v="1"/>
    <x v="851"/>
    <x v="8"/>
    <x v="1"/>
    <n v="2185.4499999999998"/>
    <n v="2172.15"/>
    <n v="2209.15"/>
    <d v="1899-12-30T15:00:00"/>
    <n v="13.299999999999727"/>
    <n v="23.700000000000273"/>
    <n v="150"/>
    <n v="3555.0000000000409"/>
    <n v="152"/>
    <n v="3403.0000000000409"/>
    <s v="Yes"/>
    <n v="6.0857031732593899E-3"/>
    <n v="203403.00000000003"/>
  </r>
  <r>
    <x v="36"/>
    <x v="851"/>
    <x v="9"/>
    <x v="1"/>
    <n v="1353.95"/>
    <n v="1347.25"/>
    <n v="1347.25"/>
    <d v="1899-12-30T10:30:00"/>
    <n v="6.7000000000000455"/>
    <n v="-6.7000000000000455"/>
    <n v="297"/>
    <n v="-1989.9000000000135"/>
    <n v="185"/>
    <n v="-2174.9000000000133"/>
    <s v="No"/>
    <n v="4.9484840651427596E-3"/>
    <n v="197825.09999999998"/>
  </r>
  <r>
    <x v="36"/>
    <x v="851"/>
    <x v="0"/>
    <x v="0"/>
    <n v="1347.25"/>
    <n v="1353.95"/>
    <n v="1353.95"/>
    <d v="1899-12-30T10:15:00"/>
    <n v="6.7000000000000455"/>
    <n v="-6.7000000000000455"/>
    <n v="297"/>
    <n v="-1989.9000000000135"/>
    <n v="185"/>
    <n v="-2174.9000000000133"/>
    <s v="No"/>
    <n v="4.97309333828172E-3"/>
    <n v="197825.09999999998"/>
  </r>
  <r>
    <x v="7"/>
    <x v="851"/>
    <x v="0"/>
    <x v="0"/>
    <n v="452.5"/>
    <n v="456.8"/>
    <n v="454.2"/>
    <d v="1899-12-30T15:00:00"/>
    <n v="4.3000000000000114"/>
    <n v="-1.6999999999999886"/>
    <n v="462"/>
    <n v="-785.39999999999475"/>
    <n v="97"/>
    <n v="-882.39999999999475"/>
    <s v="No"/>
    <n v="9.5027624309392492E-3"/>
    <n v="199117.6"/>
  </r>
  <r>
    <x v="21"/>
    <x v="852"/>
    <x v="9"/>
    <x v="1"/>
    <n v="1089.1500000000001"/>
    <n v="1081"/>
    <n v="1081"/>
    <d v="1899-12-30T12:30:00"/>
    <n v="8.1500000000000909"/>
    <n v="-8.1500000000000909"/>
    <n v="244"/>
    <n v="-1988.6000000000222"/>
    <n v="122"/>
    <n v="-2110.6000000000222"/>
    <s v="No"/>
    <n v="7.4828995087913401E-3"/>
    <n v="197889.39999999997"/>
  </r>
  <r>
    <x v="21"/>
    <x v="852"/>
    <x v="0"/>
    <x v="0"/>
    <n v="1081"/>
    <n v="1089.1500000000001"/>
    <n v="1089.1500000000001"/>
    <d v="1899-12-30T10:15:00"/>
    <n v="8.1500000000000909"/>
    <n v="-8.1500000000000909"/>
    <n v="244"/>
    <n v="-1988.6000000000222"/>
    <n v="122"/>
    <n v="-2110.6000000000222"/>
    <s v="No"/>
    <n v="7.5393154486587304E-3"/>
    <n v="197889.39999999997"/>
  </r>
  <r>
    <x v="11"/>
    <x v="852"/>
    <x v="6"/>
    <x v="0"/>
    <n v="906.05"/>
    <n v="910.5"/>
    <n v="903.75"/>
    <d v="1899-12-30T15:00:00"/>
    <n v="4.4500000000000455"/>
    <n v="2.2999999999999545"/>
    <n v="447"/>
    <n v="1028.0999999999797"/>
    <n v="187"/>
    <n v="841.09999999997967"/>
    <s v="Yes"/>
    <n v="4.9114287290988896E-3"/>
    <n v="200841.09999999998"/>
  </r>
  <r>
    <x v="3"/>
    <x v="853"/>
    <x v="7"/>
    <x v="1"/>
    <n v="435.6"/>
    <n v="426.7"/>
    <n v="437.45"/>
    <d v="1899-12-30T15:00:00"/>
    <n v="8.9000000000000341"/>
    <n v="1.8499999999999659"/>
    <n v="224"/>
    <n v="414.39999999999236"/>
    <n v="45"/>
    <n v="369.39999999999236"/>
    <s v="Yes"/>
    <n v="2.0431588613406899E-2"/>
    <n v="200369.4"/>
  </r>
  <r>
    <x v="3"/>
    <x v="853"/>
    <x v="0"/>
    <x v="0"/>
    <n v="426.7"/>
    <n v="435.6"/>
    <n v="435.6"/>
    <d v="1899-12-30T11:15:00"/>
    <n v="8.9000000000000341"/>
    <n v="-8.9000000000000341"/>
    <n v="224"/>
    <n v="-1993.6000000000076"/>
    <n v="45"/>
    <n v="-2038.6000000000076"/>
    <s v="No"/>
    <n v="2.0857745488633801E-2"/>
    <n v="197961.4"/>
  </r>
  <r>
    <x v="1"/>
    <x v="853"/>
    <x v="3"/>
    <x v="2"/>
    <n v="2234"/>
    <n v="2216.5"/>
    <n v="2241"/>
    <d v="1899-12-30T15:00:00"/>
    <n v="17.5"/>
    <n v="7"/>
    <n v="114"/>
    <n v="798"/>
    <n v="118"/>
    <n v="680"/>
    <s v="Yes"/>
    <n v="7.83348254252462E-3"/>
    <n v="200680"/>
  </r>
  <r>
    <x v="4"/>
    <x v="853"/>
    <x v="0"/>
    <x v="0"/>
    <n v="352.1"/>
    <n v="357.5"/>
    <n v="352"/>
    <d v="1899-12-30T15:00:00"/>
    <n v="5.3999999999999773"/>
    <n v="0.10000000000002274"/>
    <n v="368"/>
    <n v="36.800000000008367"/>
    <n v="60"/>
    <n v="-23.199999999991633"/>
    <s v="No"/>
    <n v="1.53365521158761E-2"/>
    <n v="199976.80000000002"/>
  </r>
  <r>
    <x v="31"/>
    <x v="853"/>
    <x v="3"/>
    <x v="3"/>
    <n v="196.75"/>
    <n v="197.8"/>
    <n v="197.8"/>
    <d v="1899-12-30T12:00:00"/>
    <n v="1.0500000000000114"/>
    <n v="-1.0500000000000114"/>
    <n v="1863"/>
    <n v="-1956.1500000000212"/>
    <n v="170"/>
    <n v="-2126.1500000000215"/>
    <s v="No"/>
    <n v="5.3367217280813799E-3"/>
    <n v="197873.84999999998"/>
  </r>
  <r>
    <x v="31"/>
    <x v="853"/>
    <x v="3"/>
    <x v="2"/>
    <n v="197.8"/>
    <n v="196.75"/>
    <n v="196.75"/>
    <d v="1899-12-30T10:45:00"/>
    <n v="1.0500000000000114"/>
    <n v="-1.0500000000000114"/>
    <n v="1863"/>
    <n v="-1956.1500000000212"/>
    <n v="170"/>
    <n v="-2126.1500000000215"/>
    <s v="No"/>
    <n v="5.3083923154702301E-3"/>
    <n v="197873.84999999998"/>
  </r>
  <r>
    <x v="39"/>
    <x v="853"/>
    <x v="17"/>
    <x v="2"/>
    <n v="181.45"/>
    <n v="180"/>
    <n v="182.1"/>
    <d v="1899-12-30T15:00:00"/>
    <n v="1.4499999999999886"/>
    <n v="0.65000000000000568"/>
    <n v="1357"/>
    <n v="882.05000000000769"/>
    <n v="114"/>
    <n v="768.05000000000769"/>
    <s v="Yes"/>
    <n v="7.9911821438412196E-3"/>
    <n v="200768.05000000002"/>
  </r>
  <r>
    <x v="13"/>
    <x v="853"/>
    <x v="1"/>
    <x v="3"/>
    <n v="2162.4499999999998"/>
    <n v="2182.4499999999998"/>
    <n v="2178.65"/>
    <d v="1899-12-30T15:00:00"/>
    <n v="20"/>
    <n v="-16.200000000000273"/>
    <n v="99"/>
    <n v="-1603.800000000027"/>
    <n v="99"/>
    <n v="-1702.800000000027"/>
    <s v="No"/>
    <n v="9.2487687576591395E-3"/>
    <n v="198297.19999999998"/>
  </r>
  <r>
    <x v="13"/>
    <x v="853"/>
    <x v="1"/>
    <x v="2"/>
    <n v="2182.4499999999998"/>
    <n v="2162.4499999999998"/>
    <n v="2162.4499999999998"/>
    <d v="1899-12-30T14:00:00"/>
    <n v="20"/>
    <n v="-20"/>
    <n v="99"/>
    <n v="-1980"/>
    <n v="99"/>
    <n v="-2079"/>
    <s v="No"/>
    <n v="9.1640129212582199E-3"/>
    <n v="197921"/>
  </r>
  <r>
    <x v="37"/>
    <x v="853"/>
    <x v="0"/>
    <x v="0"/>
    <n v="186.7"/>
    <n v="188.8"/>
    <n v="188.8"/>
    <d v="1899-12-30T14:15:00"/>
    <n v="2.1000000000000227"/>
    <n v="-2.1000000000000227"/>
    <n v="942"/>
    <n v="-1978.2000000000214"/>
    <n v="82"/>
    <n v="-2060.2000000000216"/>
    <s v="No"/>
    <n v="1.1247991430101901E-2"/>
    <n v="197939.8"/>
  </r>
  <r>
    <x v="37"/>
    <x v="853"/>
    <x v="12"/>
    <x v="1"/>
    <n v="188.8"/>
    <n v="186.7"/>
    <n v="189.6"/>
    <d v="1899-12-30T15:00:00"/>
    <n v="2.1000000000000227"/>
    <n v="0.79999999999998295"/>
    <n v="942"/>
    <n v="753.59999999998399"/>
    <n v="82"/>
    <n v="671.59999999998399"/>
    <s v="Yes"/>
    <n v="1.11228813559323E-2"/>
    <n v="200671.59999999998"/>
  </r>
  <r>
    <x v="24"/>
    <x v="853"/>
    <x v="0"/>
    <x v="2"/>
    <n v="2254.6"/>
    <n v="2231"/>
    <n v="2314.8000000000002"/>
    <d v="1899-12-30T15:00:00"/>
    <n v="23.599999999999909"/>
    <n v="60.200000000000273"/>
    <n v="84"/>
    <n v="5056.8000000000229"/>
    <n v="89"/>
    <n v="4967.8000000000229"/>
    <s v="Yes"/>
    <n v="1.04674886897897E-2"/>
    <n v="204967.80000000002"/>
  </r>
  <r>
    <x v="9"/>
    <x v="854"/>
    <x v="0"/>
    <x v="2"/>
    <n v="21390"/>
    <n v="21215.75"/>
    <n v="21424"/>
    <d v="1899-12-30T15:00:00"/>
    <n v="174.25"/>
    <n v="34"/>
    <n v="11"/>
    <n v="374"/>
    <n v="109"/>
    <n v="265"/>
    <s v="Yes"/>
    <n v="8.1463300607760598E-3"/>
    <n v="200265"/>
  </r>
  <r>
    <x v="12"/>
    <x v="854"/>
    <x v="9"/>
    <x v="2"/>
    <n v="89.65"/>
    <n v="89"/>
    <n v="89"/>
    <d v="1899-12-30T10:15:00"/>
    <n v="0.65000000000000568"/>
    <n v="-0.65000000000000568"/>
    <n v="2971"/>
    <n v="-1931.1500000000169"/>
    <n v="123"/>
    <n v="-2054.1500000000169"/>
    <s v="No"/>
    <n v="7.25041829336314E-3"/>
    <n v="197945.84999999998"/>
  </r>
  <r>
    <x v="12"/>
    <x v="854"/>
    <x v="9"/>
    <x v="3"/>
    <n v="89"/>
    <n v="89.65"/>
    <n v="88.1"/>
    <d v="1899-12-30T15:00:00"/>
    <n v="0.65000000000000568"/>
    <n v="0.90000000000000568"/>
    <n v="2971"/>
    <n v="2673.9000000000169"/>
    <n v="122"/>
    <n v="2551.9000000000169"/>
    <s v="Yes"/>
    <n v="7.3033707865169202E-3"/>
    <n v="202551.90000000002"/>
  </r>
  <r>
    <x v="38"/>
    <x v="855"/>
    <x v="16"/>
    <x v="0"/>
    <n v="430.4"/>
    <n v="434.6"/>
    <n v="419.4"/>
    <d v="1899-12-30T15:00:00"/>
    <n v="4.2000000000000455"/>
    <n v="11"/>
    <n v="473"/>
    <n v="5203"/>
    <n v="93"/>
    <n v="5110"/>
    <s v="Yes"/>
    <n v="9.7583643122677605E-3"/>
    <n v="205110"/>
  </r>
  <r>
    <x v="18"/>
    <x v="855"/>
    <x v="6"/>
    <x v="2"/>
    <n v="4486"/>
    <n v="4436.3500000000004"/>
    <n v="4521.2"/>
    <d v="1899-12-30T15:00:00"/>
    <n v="49.649999999999636"/>
    <n v="35.199999999999818"/>
    <n v="40"/>
    <n v="1407.9999999999927"/>
    <n v="83"/>
    <n v="1324.9999999999927"/>
    <s v="Yes"/>
    <n v="1.10677663843066E-2"/>
    <n v="201325"/>
  </r>
  <r>
    <x v="16"/>
    <x v="856"/>
    <x v="0"/>
    <x v="0"/>
    <n v="313.7"/>
    <n v="317.25"/>
    <n v="317.25"/>
    <d v="1899-12-30T12:15:00"/>
    <n v="3.5500000000000114"/>
    <n v="-3.5500000000000114"/>
    <n v="559"/>
    <n v="-1984.4500000000064"/>
    <n v="82"/>
    <n v="-2066.4500000000062"/>
    <s v="No"/>
    <n v="1.13165444692382E-2"/>
    <n v="197933.55"/>
  </r>
  <r>
    <x v="16"/>
    <x v="856"/>
    <x v="10"/>
    <x v="1"/>
    <n v="317.25"/>
    <n v="313.7"/>
    <n v="313.7"/>
    <d v="1899-12-30T13:30:00"/>
    <n v="3.5500000000000114"/>
    <n v="-3.5500000000000114"/>
    <n v="559"/>
    <n v="-1984.4500000000064"/>
    <n v="82"/>
    <n v="-2066.4500000000062"/>
    <s v="No"/>
    <n v="1.11899133175729E-2"/>
    <n v="197933.55"/>
  </r>
  <r>
    <x v="25"/>
    <x v="856"/>
    <x v="3"/>
    <x v="3"/>
    <n v="708.2"/>
    <n v="715.9"/>
    <n v="705.5"/>
    <d v="1899-12-30T15:00:00"/>
    <n v="7.6999999999999318"/>
    <n v="2.7000000000000455"/>
    <n v="258"/>
    <n v="696.60000000001173"/>
    <n v="84"/>
    <n v="612.60000000001173"/>
    <s v="Yes"/>
    <n v="1.0872634848912601E-2"/>
    <n v="200612.6"/>
  </r>
  <r>
    <x v="25"/>
    <x v="856"/>
    <x v="3"/>
    <x v="2"/>
    <n v="715.9"/>
    <n v="708.2"/>
    <n v="708.2"/>
    <d v="1899-12-30T10:45:00"/>
    <n v="7.6999999999999318"/>
    <n v="-7.6999999999999318"/>
    <n v="258"/>
    <n v="-1986.5999999999824"/>
    <n v="85"/>
    <n v="-2071.5999999999822"/>
    <s v="No"/>
    <n v="1.07556921357731E-2"/>
    <n v="197928.400000000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814086F-0B87-4D2D-9BCD-099D123EEFB3}" name="PivotTable2"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J4:O21" firstHeaderRow="1" firstDataRow="2" firstDataCol="1" rowPageCount="1" colPageCount="1"/>
  <pivotFields count="21">
    <pivotField axis="axisRow" multipleItemSelectionAllowed="1" showAll="0" measureFilter="1" sortType="descending">
      <items count="81">
        <item sd="0" x="16"/>
        <item sd="0" x="20"/>
        <item sd="0" x="3"/>
        <item sd="0" x="0"/>
        <item sd="0" x="29"/>
        <item sd="0" x="38"/>
        <item sd="0" x="8"/>
        <item sd="0" x="26"/>
        <item sd="0" x="18"/>
        <item sd="0" x="9"/>
        <item sd="0" x="22"/>
        <item sd="0" x="23"/>
        <item sd="0" x="25"/>
        <item sd="0" x="19"/>
        <item sd="0" x="21"/>
        <item sd="0" x="17"/>
        <item sd="0" x="34"/>
        <item sd="0" x="1"/>
        <item sd="0" x="4"/>
        <item sd="0" x="2"/>
        <item sd="0" x="5"/>
        <item sd="0" x="31"/>
        <item sd="0" x="28"/>
        <item sd="0" x="36"/>
        <item sd="0" x="11"/>
        <item sd="0" x="27"/>
        <item sd="0" x="12"/>
        <item sd="0" x="33"/>
        <item sd="0" x="39"/>
        <item sd="0" x="13"/>
        <item sd="0" x="37"/>
        <item sd="0" x="32"/>
        <item sd="0" x="6"/>
        <item sd="0" x="35"/>
        <item sd="0" x="24"/>
        <item sd="0" x="15"/>
        <item sd="0" x="14"/>
        <item sd="0" x="10"/>
        <item sd="0" x="7"/>
        <item sd="0" x="30"/>
        <item sd="0" m="1" x="73"/>
        <item sd="0" m="1" x="48"/>
        <item sd="0" m="1" x="61"/>
        <item sd="0" m="1" x="56"/>
        <item sd="0" m="1" x="49"/>
        <item sd="0" m="1" x="55"/>
        <item sd="0" m="1" x="50"/>
        <item sd="0" m="1" x="54"/>
        <item sd="0" m="1" x="51"/>
        <item sd="0" m="1" x="67"/>
        <item sd="0" m="1" x="78"/>
        <item sd="0" m="1" x="62"/>
        <item sd="0" m="1" x="69"/>
        <item sd="0" m="1" x="68"/>
        <item sd="0" m="1" x="58"/>
        <item sd="0" m="1" x="41"/>
        <item sd="0" m="1" x="59"/>
        <item sd="0" m="1" x="52"/>
        <item sd="0" m="1" x="53"/>
        <item sd="0" m="1" x="75"/>
        <item sd="0" m="1" x="72"/>
        <item sd="0" m="1" x="40"/>
        <item sd="0" m="1" x="43"/>
        <item sd="0" m="1" x="74"/>
        <item sd="0" m="1" x="57"/>
        <item sd="0" m="1" x="63"/>
        <item sd="0" m="1" x="71"/>
        <item sd="0" m="1" x="65"/>
        <item sd="0" m="1" x="79"/>
        <item sd="0" m="1" x="45"/>
        <item sd="0" m="1" x="77"/>
        <item sd="0" m="1" x="60"/>
        <item sd="0" m="1" x="44"/>
        <item sd="0" m="1" x="47"/>
        <item sd="0" m="1" x="42"/>
        <item sd="0" m="1" x="66"/>
        <item sd="0" m="1" x="64"/>
        <item sd="0" m="1" x="76"/>
        <item sd="0" m="1" x="46"/>
        <item sd="0" m="1" x="70"/>
        <item t="default" sd="0"/>
      </items>
      <autoSortScope>
        <pivotArea dataOnly="0" outline="0" fieldPosition="0">
          <references count="1">
            <reference field="4294967294" count="1" selected="0">
              <x v="0"/>
            </reference>
          </references>
        </pivotArea>
      </autoSortScope>
    </pivotField>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4"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axis="axisPage" multipleItemSelectionAllowed="1" showAll="0">
      <items count="5">
        <item x="2"/>
        <item x="0"/>
        <item h="1" x="1"/>
        <item h="1" x="3"/>
        <item t="default"/>
      </items>
    </pivotField>
    <pivotField showAll="0"/>
    <pivotField showAll="0"/>
    <pivotField showAll="0"/>
    <pivotField numFmtId="164" showAll="0"/>
    <pivotField showAll="0"/>
    <pivotField showAll="0"/>
    <pivotField showAll="0"/>
    <pivotField showAll="0"/>
    <pivotField showAll="0"/>
    <pivotField dataField="1" showAll="0"/>
    <pivotField showAll="0"/>
    <pivotField numFmtId="10" showAll="0"/>
    <pivotField showAll="0"/>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axis="axisRow" showAll="0">
      <items count="15">
        <item x="0"/>
        <item x="1"/>
        <item x="2"/>
        <item x="3"/>
        <item x="4"/>
        <item x="5"/>
        <item x="6"/>
        <item x="7"/>
        <item x="8"/>
        <item x="9"/>
        <item x="10"/>
        <item x="11"/>
        <item x="12"/>
        <item x="13"/>
        <item t="default"/>
      </items>
    </pivotField>
    <pivotField axis="axisRow" showAll="0">
      <items count="7">
        <item sd="0" x="0"/>
        <item sd="0" x="1"/>
        <item sd="0" x="2"/>
        <item sd="0" x="3"/>
        <item sd="0" x="4"/>
        <item x="5"/>
        <item t="default" sd="0"/>
      </items>
    </pivotField>
    <pivotField axis="axisCol" showAll="0">
      <items count="7">
        <item x="0"/>
        <item x="1"/>
        <item x="2"/>
        <item x="3"/>
        <item x="4"/>
        <item x="5"/>
        <item t="default"/>
      </items>
    </pivotField>
  </pivotFields>
  <rowFields count="4">
    <field x="0"/>
    <field x="19"/>
    <field x="18"/>
    <field x="1"/>
  </rowFields>
  <rowItems count="16">
    <i>
      <x v="9"/>
    </i>
    <i>
      <x v="32"/>
    </i>
    <i>
      <x v="13"/>
    </i>
    <i>
      <x v="5"/>
    </i>
    <i>
      <x v="29"/>
    </i>
    <i>
      <x/>
    </i>
    <i>
      <x v="21"/>
    </i>
    <i>
      <x v="15"/>
    </i>
    <i>
      <x v="35"/>
    </i>
    <i>
      <x v="30"/>
    </i>
    <i>
      <x v="27"/>
    </i>
    <i>
      <x v="34"/>
    </i>
    <i>
      <x v="25"/>
    </i>
    <i>
      <x v="1"/>
    </i>
    <i>
      <x v="38"/>
    </i>
    <i t="grand">
      <x/>
    </i>
  </rowItems>
  <colFields count="1">
    <field x="20"/>
  </colFields>
  <colItems count="5">
    <i>
      <x v="1"/>
    </i>
    <i>
      <x v="2"/>
    </i>
    <i>
      <x v="3"/>
    </i>
    <i>
      <x v="4"/>
    </i>
    <i t="grand">
      <x/>
    </i>
  </colItems>
  <pageFields count="1">
    <pageField fld="3" hier="-1"/>
  </pageFields>
  <dataFields count="1">
    <dataField name="Sum of Net Gains" fld="13" baseField="0" baseItem="0"/>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valueGreaterThan" evalOrder="-1" id="1" iMeasureFld="0">
      <autoFilter ref="A1">
        <filterColumn colId="0">
          <customFilters>
            <customFilter operator="greaterThan" val="1000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A9C05E5-4ADD-458A-966C-93C548C1D6F6}" name="PivotTable1"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8" firstHeaderRow="1" firstDataRow="1" firstDataCol="1" rowPageCount="1" colPageCount="1"/>
  <pivotFields count="21">
    <pivotField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4"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axis="axisPage" multipleItemSelectionAllowed="1" showAll="0">
      <items count="5">
        <item x="2"/>
        <item x="0"/>
        <item h="1" x="1"/>
        <item h="1" x="3"/>
        <item t="default"/>
      </items>
    </pivotField>
    <pivotField showAll="0"/>
    <pivotField showAll="0"/>
    <pivotField showAll="0"/>
    <pivotField numFmtId="164" showAll="0"/>
    <pivotField showAll="0"/>
    <pivotField showAll="0"/>
    <pivotField showAll="0"/>
    <pivotField showAll="0"/>
    <pivotField showAll="0"/>
    <pivotField dataField="1" showAll="0"/>
    <pivotField showAll="0"/>
    <pivotField numFmtId="10"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 axis="axisRow" showAll="0">
      <items count="7">
        <item x="0"/>
        <item sd="0" x="1"/>
        <item sd="0" x="2"/>
        <item sd="0" x="3"/>
        <item sd="0" x="4"/>
        <item x="5"/>
        <item t="default"/>
      </items>
    </pivotField>
  </pivotFields>
  <rowFields count="4">
    <field x="20"/>
    <field x="19"/>
    <field x="18"/>
    <field x="1"/>
  </rowFields>
  <rowItems count="5">
    <i>
      <x v="1"/>
    </i>
    <i>
      <x v="2"/>
    </i>
    <i>
      <x v="3"/>
    </i>
    <i>
      <x v="4"/>
    </i>
    <i t="grand">
      <x/>
    </i>
  </rowItems>
  <colItems count="1">
    <i/>
  </colItems>
  <pageFields count="1">
    <pageField fld="3" hier="-1"/>
  </pageFields>
  <dataFields count="1">
    <dataField name="Sum of Net Gains"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90401F0-9231-4C76-8133-E917146D3F22}" name="PivotTable3"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rowHeaderCaption="Years" colHeaderCaption=".">
  <location ref="K3:M51" firstHeaderRow="0" firstDataRow="1" firstDataCol="1"/>
  <pivotFields count="24">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4" showAll="0"/>
    <pivotField showAll="0"/>
    <pivotField showAll="0"/>
    <pivotField showAll="0"/>
    <pivotField showAll="0"/>
    <pivotField numFmtId="164" showAll="0"/>
    <pivotField showAll="0"/>
    <pivotField showAll="0"/>
    <pivotField showAll="0"/>
    <pivotField showAll="0"/>
    <pivotField showAll="0"/>
    <pivotField showAll="0"/>
    <pivotField showAll="0">
      <items count="3">
        <item x="1"/>
        <item x="0"/>
        <item t="default"/>
      </items>
    </pivotField>
    <pivotField numFmtId="10" showAll="0"/>
    <pivotField showAll="0"/>
    <pivotField dataField="1" showAll="0"/>
    <pivotField showAll="0"/>
    <pivotField showAll="0"/>
    <pivotField dataField="1" showAll="0"/>
    <pivotField showAll="0"/>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s>
  <rowFields count="2">
    <field x="23"/>
    <field x="22"/>
  </rowFields>
  <rowItems count="48">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t="grand">
      <x/>
    </i>
  </rowItems>
  <colFields count="1">
    <field x="-2"/>
  </colFields>
  <colItems count="2">
    <i>
      <x/>
    </i>
    <i i="1">
      <x v="1"/>
    </i>
  </colItems>
  <dataFields count="2">
    <dataField name="Sum of Gains_Formula" fld="20" baseField="1" baseItem="1" numFmtId="1"/>
    <dataField name="Average of PerTradeRisk" fld="17" subtotal="average" baseField="1" baseItem="1" numFmtId="1"/>
  </dataFields>
  <formats count="17">
    <format dxfId="40">
      <pivotArea type="all" dataOnly="0" outline="0" fieldPosition="0"/>
    </format>
    <format dxfId="39">
      <pivotArea outline="0" collapsedLevelsAreSubtotals="1" fieldPosition="0"/>
    </format>
    <format dxfId="38">
      <pivotArea type="origin" dataOnly="0" labelOnly="1" outline="0" fieldPosition="0"/>
    </format>
    <format dxfId="37">
      <pivotArea field="14" type="button" dataOnly="0" labelOnly="1" outline="0"/>
    </format>
    <format dxfId="36">
      <pivotArea type="topRight" dataOnly="0" labelOnly="1" outline="0" fieldPosition="0"/>
    </format>
    <format dxfId="35">
      <pivotArea dataOnly="0" labelOnly="1" grandRow="1" outline="0" fieldPosition="0"/>
    </format>
    <format dxfId="34">
      <pivotArea dataOnly="0" labelOnly="1" grandCol="1" outline="0" fieldPosition="0"/>
    </format>
    <format dxfId="33">
      <pivotArea type="all" dataOnly="0" outline="0" fieldPosition="0"/>
    </format>
    <format dxfId="32">
      <pivotArea outline="0" collapsedLevelsAreSubtotals="1" fieldPosition="0"/>
    </format>
    <format dxfId="31">
      <pivotArea type="origin" dataOnly="0" labelOnly="1" outline="0" fieldPosition="0"/>
    </format>
    <format dxfId="30">
      <pivotArea field="14" type="button" dataOnly="0" labelOnly="1" outline="0"/>
    </format>
    <format dxfId="29">
      <pivotArea type="topRight" dataOnly="0" labelOnly="1" outline="0" fieldPosition="0"/>
    </format>
    <format dxfId="28">
      <pivotArea dataOnly="0" labelOnly="1" grandRow="1" outline="0" fieldPosition="0"/>
    </format>
    <format dxfId="27">
      <pivotArea dataOnly="0" labelOnly="1" grandCol="1" outline="0" fieldPosition="0"/>
    </format>
    <format dxfId="26">
      <pivotArea outline="0" collapsedLevelsAreSubtotals="1" fieldPosition="0"/>
    </format>
    <format dxfId="25">
      <pivotArea outline="0" fieldPosition="0">
        <references count="1">
          <reference field="4294967294" count="1">
            <x v="0"/>
          </reference>
        </references>
      </pivotArea>
    </format>
    <format dxfId="24">
      <pivotArea outline="0" fieldPosition="0">
        <references count="1">
          <reference field="4294967294" count="1">
            <x v="1"/>
          </reference>
        </references>
      </pivotArea>
    </format>
  </formats>
  <chartFormats count="2">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s>
  <pivotTableStyleInfo name="PivotStyleDark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3FB011B-B9EF-4CFF-A7DF-81BB655DAB63}"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Years" colHeaderCaption=".">
  <location ref="F3:I9" firstHeaderRow="1" firstDataRow="2" firstDataCol="1"/>
  <pivotFields count="24">
    <pivotField dataField="1"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4" showAll="0"/>
    <pivotField showAll="0"/>
    <pivotField showAll="0"/>
    <pivotField showAll="0"/>
    <pivotField showAll="0"/>
    <pivotField numFmtId="164" showAll="0"/>
    <pivotField showAll="0"/>
    <pivotField showAll="0"/>
    <pivotField showAll="0"/>
    <pivotField showAll="0"/>
    <pivotField showAll="0"/>
    <pivotField showAll="0"/>
    <pivotField axis="axisCol" showAll="0">
      <items count="3">
        <item x="1"/>
        <item x="0"/>
        <item t="default"/>
      </items>
    </pivotField>
    <pivotField numFmtId="10"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s>
  <rowFields count="1">
    <field x="23"/>
  </rowFields>
  <rowItems count="5">
    <i>
      <x v="1"/>
    </i>
    <i>
      <x v="2"/>
    </i>
    <i>
      <x v="3"/>
    </i>
    <i>
      <x v="4"/>
    </i>
    <i t="grand">
      <x/>
    </i>
  </rowItems>
  <colFields count="1">
    <field x="14"/>
  </colFields>
  <colItems count="3">
    <i>
      <x/>
    </i>
    <i>
      <x v="1"/>
    </i>
    <i t="grand">
      <x/>
    </i>
  </colItems>
  <dataFields count="1">
    <dataField name="'+ve vs -ve trades" fld="0" subtotal="count" showDataAs="percentOfRow" baseField="0" baseItem="0" numFmtId="9"/>
  </dataFields>
  <formats count="18">
    <format dxfId="58">
      <pivotArea type="all" dataOnly="0" outline="0" fieldPosition="0"/>
    </format>
    <format dxfId="57">
      <pivotArea outline="0" collapsedLevelsAreSubtotals="1" fieldPosition="0"/>
    </format>
    <format dxfId="56">
      <pivotArea type="origin" dataOnly="0" labelOnly="1" outline="0" fieldPosition="0"/>
    </format>
    <format dxfId="55">
      <pivotArea field="14" type="button" dataOnly="0" labelOnly="1" outline="0" axis="axisCol" fieldPosition="0"/>
    </format>
    <format dxfId="54">
      <pivotArea type="topRight" dataOnly="0" labelOnly="1" outline="0" fieldPosition="0"/>
    </format>
    <format dxfId="53">
      <pivotArea dataOnly="0" labelOnly="1" grandRow="1" outline="0" fieldPosition="0"/>
    </format>
    <format dxfId="52">
      <pivotArea dataOnly="0" labelOnly="1" fieldPosition="0">
        <references count="1">
          <reference field="14" count="0"/>
        </references>
      </pivotArea>
    </format>
    <format dxfId="51">
      <pivotArea dataOnly="0" labelOnly="1" grandCol="1" outline="0" fieldPosition="0"/>
    </format>
    <format dxfId="50">
      <pivotArea type="all" dataOnly="0" outline="0" fieldPosition="0"/>
    </format>
    <format dxfId="49">
      <pivotArea outline="0" collapsedLevelsAreSubtotals="1" fieldPosition="0"/>
    </format>
    <format dxfId="48">
      <pivotArea type="origin" dataOnly="0" labelOnly="1" outline="0" fieldPosition="0"/>
    </format>
    <format dxfId="47">
      <pivotArea field="14" type="button" dataOnly="0" labelOnly="1" outline="0" axis="axisCol" fieldPosition="0"/>
    </format>
    <format dxfId="46">
      <pivotArea type="topRight" dataOnly="0" labelOnly="1" outline="0" fieldPosition="0"/>
    </format>
    <format dxfId="45">
      <pivotArea dataOnly="0" labelOnly="1" grandRow="1" outline="0" fieldPosition="0"/>
    </format>
    <format dxfId="44">
      <pivotArea dataOnly="0" labelOnly="1" fieldPosition="0">
        <references count="1">
          <reference field="14" count="0"/>
        </references>
      </pivotArea>
    </format>
    <format dxfId="43">
      <pivotArea dataOnly="0" labelOnly="1" grandCol="1" outline="0" fieldPosition="0"/>
    </format>
    <format dxfId="42">
      <pivotArea outline="0" fieldPosition="0">
        <references count="1">
          <reference field="4294967294" count="1">
            <x v="0"/>
          </reference>
        </references>
      </pivotArea>
    </format>
    <format dxfId="41">
      <pivotArea outline="0" collapsedLevelsAreSubtotals="1" fieldPosition="0"/>
    </format>
  </formats>
  <pivotTableStyleInfo name="PivotStyleDark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CEEA377-2147-4468-86EF-80DC90318AE4}" name="PivotTable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Years" colHeaderCaption=".">
  <location ref="A3:D9" firstHeaderRow="1" firstDataRow="2" firstDataCol="1"/>
  <pivotFields count="24">
    <pivotField dataField="1"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4" showAll="0"/>
    <pivotField showAll="0"/>
    <pivotField showAll="0"/>
    <pivotField showAll="0"/>
    <pivotField showAll="0"/>
    <pivotField numFmtId="164" showAll="0"/>
    <pivotField showAll="0"/>
    <pivotField showAll="0"/>
    <pivotField showAll="0"/>
    <pivotField showAll="0"/>
    <pivotField showAll="0"/>
    <pivotField showAll="0"/>
    <pivotField axis="axisCol" showAll="0">
      <items count="3">
        <item x="1"/>
        <item x="0"/>
        <item t="default"/>
      </items>
    </pivotField>
    <pivotField numFmtId="10"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s>
  <rowFields count="1">
    <field x="23"/>
  </rowFields>
  <rowItems count="5">
    <i>
      <x v="1"/>
    </i>
    <i>
      <x v="2"/>
    </i>
    <i>
      <x v="3"/>
    </i>
    <i>
      <x v="4"/>
    </i>
    <i t="grand">
      <x/>
    </i>
  </rowItems>
  <colFields count="1">
    <field x="14"/>
  </colFields>
  <colItems count="3">
    <i>
      <x/>
    </i>
    <i>
      <x v="1"/>
    </i>
    <i t="grand">
      <x/>
    </i>
  </colItems>
  <dataFields count="1">
    <dataField name="'+ve vs -ve trades" fld="0" subtotal="count" baseField="0" baseItem="0"/>
  </dataFields>
  <formats count="16">
    <format dxfId="74">
      <pivotArea type="all" dataOnly="0" outline="0" fieldPosition="0"/>
    </format>
    <format dxfId="73">
      <pivotArea outline="0" collapsedLevelsAreSubtotals="1" fieldPosition="0"/>
    </format>
    <format dxfId="72">
      <pivotArea type="origin" dataOnly="0" labelOnly="1" outline="0" fieldPosition="0"/>
    </format>
    <format dxfId="71">
      <pivotArea field="14" type="button" dataOnly="0" labelOnly="1" outline="0" axis="axisCol" fieldPosition="0"/>
    </format>
    <format dxfId="70">
      <pivotArea type="topRight" dataOnly="0" labelOnly="1" outline="0" fieldPosition="0"/>
    </format>
    <format dxfId="69">
      <pivotArea dataOnly="0" labelOnly="1" grandRow="1" outline="0" fieldPosition="0"/>
    </format>
    <format dxfId="68">
      <pivotArea dataOnly="0" labelOnly="1" fieldPosition="0">
        <references count="1">
          <reference field="14" count="0"/>
        </references>
      </pivotArea>
    </format>
    <format dxfId="67">
      <pivotArea dataOnly="0" labelOnly="1" grandCol="1" outline="0" fieldPosition="0"/>
    </format>
    <format dxfId="66">
      <pivotArea type="all" dataOnly="0" outline="0" fieldPosition="0"/>
    </format>
    <format dxfId="65">
      <pivotArea outline="0" collapsedLevelsAreSubtotals="1" fieldPosition="0"/>
    </format>
    <format dxfId="64">
      <pivotArea type="origin" dataOnly="0" labelOnly="1" outline="0" fieldPosition="0"/>
    </format>
    <format dxfId="63">
      <pivotArea field="14" type="button" dataOnly="0" labelOnly="1" outline="0" axis="axisCol" fieldPosition="0"/>
    </format>
    <format dxfId="62">
      <pivotArea type="topRight" dataOnly="0" labelOnly="1" outline="0" fieldPosition="0"/>
    </format>
    <format dxfId="61">
      <pivotArea dataOnly="0" labelOnly="1" grandRow="1" outline="0" fieldPosition="0"/>
    </format>
    <format dxfId="60">
      <pivotArea dataOnly="0" labelOnly="1" fieldPosition="0">
        <references count="1">
          <reference field="14" count="0"/>
        </references>
      </pivotArea>
    </format>
    <format dxfId="59">
      <pivotArea dataOnly="0" labelOnly="1" grandCol="1" outline="0" fieldPosition="0"/>
    </format>
  </formats>
  <pivotTableStyleInfo name="PivotStyleDark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51040A2-0040-4617-99AC-F74E3E0ED573}" name="PivotTable3"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5">
  <location ref="J1:K49" firstHeaderRow="1" firstDataRow="1" firstDataCol="1"/>
  <pivotFields count="24">
    <pivotField showAll="0">
      <items count="19">
        <item x="5"/>
        <item x="9"/>
        <item x="17"/>
        <item x="7"/>
        <item x="2"/>
        <item x="10"/>
        <item x="8"/>
        <item x="6"/>
        <item x="13"/>
        <item x="12"/>
        <item x="15"/>
        <item x="3"/>
        <item x="16"/>
        <item x="14"/>
        <item x="0"/>
        <item x="11"/>
        <item x="4"/>
        <item x="1"/>
        <item t="default"/>
      </items>
    </pivotField>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4" showAll="0"/>
    <pivotField showAll="0">
      <items count="3">
        <item x="1"/>
        <item x="0"/>
        <item t="default"/>
      </items>
    </pivotField>
    <pivotField showAll="0"/>
    <pivotField showAll="0">
      <items count="1521">
        <item x="1366"/>
        <item x="1374"/>
        <item x="1370"/>
        <item x="1395"/>
        <item x="1433"/>
        <item x="1498"/>
        <item x="1347"/>
        <item x="1410"/>
        <item x="1491"/>
        <item x="1417"/>
        <item x="1466"/>
        <item x="1332"/>
        <item x="1465"/>
        <item x="1350"/>
        <item x="1314"/>
        <item x="1495"/>
        <item x="1296"/>
        <item x="1449"/>
        <item x="1493"/>
        <item x="1123"/>
        <item x="1115"/>
        <item x="1130"/>
        <item x="1120"/>
        <item x="1144"/>
        <item x="1234"/>
        <item x="1235"/>
        <item x="1258"/>
        <item x="1229"/>
        <item x="1174"/>
        <item x="1253"/>
        <item x="1213"/>
        <item x="1139"/>
        <item x="1183"/>
        <item x="1216"/>
        <item x="923"/>
        <item x="927"/>
        <item x="919"/>
        <item x="834"/>
        <item x="846"/>
        <item x="868"/>
        <item x="866"/>
        <item x="875"/>
        <item x="766"/>
        <item x="855"/>
        <item x="1081"/>
        <item x="1078"/>
        <item x="917"/>
        <item x="1079"/>
        <item x="841"/>
        <item x="659"/>
        <item x="950"/>
        <item x="971"/>
        <item x="960"/>
        <item x="667"/>
        <item x="669"/>
        <item x="978"/>
        <item x="679"/>
        <item x="212"/>
        <item x="222"/>
        <item x="987"/>
        <item x="224"/>
        <item x="227"/>
        <item x="780"/>
        <item x="283"/>
        <item x="1375"/>
        <item x="1007"/>
        <item x="299"/>
        <item x="1425"/>
        <item x="1420"/>
        <item x="311"/>
        <item x="1085"/>
        <item x="932"/>
        <item x="628"/>
        <item x="1186"/>
        <item x="1462"/>
        <item x="1416"/>
        <item x="1349"/>
        <item x="713"/>
        <item x="795"/>
        <item x="857"/>
        <item x="1246"/>
        <item x="716"/>
        <item x="509"/>
        <item x="811"/>
        <item x="526"/>
        <item x="1345"/>
        <item x="747"/>
        <item x="374"/>
        <item x="907"/>
        <item x="1399"/>
        <item x="1401"/>
        <item x="125"/>
        <item x="1379"/>
        <item x="129"/>
        <item x="1290"/>
        <item x="876"/>
        <item x="1022"/>
        <item x="380"/>
        <item x="1398"/>
        <item x="941"/>
        <item x="1461"/>
        <item x="905"/>
        <item x="166"/>
        <item x="588"/>
        <item x="1387"/>
        <item x="1384"/>
        <item x="348"/>
        <item x="490"/>
        <item x="882"/>
        <item x="138"/>
        <item x="419"/>
        <item x="1514"/>
        <item x="1259"/>
        <item x="85"/>
        <item x="808"/>
        <item x="140"/>
        <item x="363"/>
        <item x="1390"/>
        <item x="1512"/>
        <item x="1279"/>
        <item x="1448"/>
        <item x="1330"/>
        <item x="973"/>
        <item x="38"/>
        <item x="999"/>
        <item x="967"/>
        <item x="454"/>
        <item x="1325"/>
        <item x="772"/>
        <item x="356"/>
        <item x="1327"/>
        <item x="1481"/>
        <item x="1359"/>
        <item x="1322"/>
        <item x="976"/>
        <item x="458"/>
        <item x="1317"/>
        <item x="1311"/>
        <item x="760"/>
        <item x="758"/>
        <item x="1295"/>
        <item x="1145"/>
        <item x="1248"/>
        <item x="564"/>
        <item x="561"/>
        <item x="1243"/>
        <item x="575"/>
        <item x="603"/>
        <item x="1129"/>
        <item x="1114"/>
        <item x="1133"/>
        <item x="1381"/>
        <item x="1172"/>
        <item x="581"/>
        <item x="585"/>
        <item x="1110"/>
        <item x="1105"/>
        <item x="551"/>
        <item x="501"/>
        <item x="329"/>
        <item x="510"/>
        <item x="516"/>
        <item x="334"/>
        <item x="598"/>
        <item x="499"/>
        <item x="656"/>
        <item x="375"/>
        <item x="382"/>
        <item x="1162"/>
        <item x="1198"/>
        <item x="663"/>
        <item x="489"/>
        <item x="684"/>
        <item x="768"/>
        <item x="696"/>
        <item x="1196"/>
        <item x="653"/>
        <item x="649"/>
        <item x="307"/>
        <item x="739"/>
        <item x="784"/>
        <item x="60"/>
        <item x="315"/>
        <item x="1195"/>
        <item x="491"/>
        <item x="504"/>
        <item x="30"/>
        <item x="935"/>
        <item x="1094"/>
        <item x="650"/>
        <item x="474"/>
        <item x="322"/>
        <item x="614"/>
        <item x="326"/>
        <item x="351"/>
        <item x="676"/>
        <item x="336"/>
        <item x="83"/>
        <item x="1344"/>
        <item x="57"/>
        <item x="96"/>
        <item x="480"/>
        <item x="665"/>
        <item x="71"/>
        <item x="838"/>
        <item x="90"/>
        <item x="78"/>
        <item x="64"/>
        <item x="754"/>
        <item x="1396"/>
        <item x="265"/>
        <item x="485"/>
        <item x="296"/>
        <item x="120"/>
        <item x="616"/>
        <item x="462"/>
        <item x="127"/>
        <item x="452"/>
        <item x="87"/>
        <item x="749"/>
        <item x="1062"/>
        <item x="840"/>
        <item x="1367"/>
        <item x="290"/>
        <item x="680"/>
        <item x="1066"/>
        <item x="666"/>
        <item x="1053"/>
        <item x="810"/>
        <item x="558"/>
        <item x="143"/>
        <item x="943"/>
        <item x="610"/>
        <item x="91"/>
        <item x="273"/>
        <item x="567"/>
        <item x="797"/>
        <item x="476"/>
        <item x="1045"/>
        <item x="912"/>
        <item x="100"/>
        <item x="284"/>
        <item x="799"/>
        <item x="873"/>
        <item x="807"/>
        <item x="844"/>
        <item x="779"/>
        <item x="898"/>
        <item x="915"/>
        <item x="201"/>
        <item x="230"/>
        <item x="646"/>
        <item x="7"/>
        <item x="781"/>
        <item x="615"/>
        <item x="183"/>
        <item x="1341"/>
        <item x="208"/>
        <item x="121"/>
        <item x="122"/>
        <item x="240"/>
        <item x="803"/>
        <item x="867"/>
        <item x="778"/>
        <item x="891"/>
        <item x="948"/>
        <item x="893"/>
        <item x="887"/>
        <item x="147"/>
        <item x="1011"/>
        <item x="691"/>
        <item x="153"/>
        <item x="852"/>
        <item x="1002"/>
        <item x="155"/>
        <item x="690"/>
        <item x="683"/>
        <item x="436"/>
        <item x="1004"/>
        <item x="1017"/>
        <item x="442"/>
        <item x="1000"/>
        <item x="79"/>
        <item x="204"/>
        <item x="710"/>
        <item x="608"/>
        <item x="42"/>
        <item x="994"/>
        <item x="698"/>
        <item x="455"/>
        <item x="958"/>
        <item x="193"/>
        <item x="977"/>
        <item x="1380"/>
        <item x="726"/>
        <item x="1148"/>
        <item x="1334"/>
        <item x="447"/>
        <item x="1432"/>
        <item x="1431"/>
        <item x="709"/>
        <item x="708"/>
        <item x="982"/>
        <item x="1199"/>
        <item x="354"/>
        <item x="1519"/>
        <item x="934"/>
        <item x="1376"/>
        <item x="98"/>
        <item x="1348"/>
        <item x="913"/>
        <item x="1262"/>
        <item x="1419"/>
        <item x="938"/>
        <item x="592"/>
        <item x="175"/>
        <item x="828"/>
        <item x="357"/>
        <item x="918"/>
        <item x="226"/>
        <item x="368"/>
        <item x="586"/>
        <item x="734"/>
        <item x="1454"/>
        <item x="1230"/>
        <item x="377"/>
        <item x="383"/>
        <item x="902"/>
        <item x="1254"/>
        <item x="518"/>
        <item x="1117"/>
        <item x="1362"/>
        <item x="910"/>
        <item x="553"/>
        <item x="921"/>
        <item x="1397"/>
        <item x="1051"/>
        <item x="731"/>
        <item x="1043"/>
        <item x="1451"/>
        <item x="1445"/>
        <item x="986"/>
        <item x="724"/>
        <item x="1382"/>
        <item x="925"/>
        <item x="168"/>
        <item x="502"/>
        <item x="506"/>
        <item x="814"/>
        <item x="191"/>
        <item x="1358"/>
        <item x="1010"/>
        <item x="842"/>
        <item x="983"/>
        <item x="1360"/>
        <item x="750"/>
        <item x="869"/>
        <item x="752"/>
        <item x="717"/>
        <item x="1393"/>
        <item x="1459"/>
        <item x="1319"/>
        <item x="1127"/>
        <item x="1391"/>
        <item x="993"/>
        <item x="753"/>
        <item x="1141"/>
        <item x="1455"/>
        <item x="1003"/>
        <item x="1323"/>
        <item x="531"/>
        <item x="1252"/>
        <item x="859"/>
        <item x="1013"/>
        <item x="1321"/>
        <item x="1315"/>
        <item x="209"/>
        <item x="651"/>
        <item x="662"/>
        <item x="1333"/>
        <item x="652"/>
        <item x="1418"/>
        <item x="1054"/>
        <item x="832"/>
        <item x="576"/>
        <item x="1356"/>
        <item x="1435"/>
        <item x="703"/>
        <item x="1354"/>
        <item x="1447"/>
        <item x="707"/>
        <item x="493"/>
        <item x="975"/>
        <item x="1452"/>
        <item x="743"/>
        <item x="271"/>
        <item x="242"/>
        <item x="1132"/>
        <item x="578"/>
        <item x="313"/>
        <item x="718"/>
        <item x="997"/>
        <item x="559"/>
        <item x="1167"/>
        <item x="1039"/>
        <item x="497"/>
        <item x="979"/>
        <item x="1056"/>
        <item x="231"/>
        <item x="1197"/>
        <item x="1472"/>
        <item x="1044"/>
        <item x="992"/>
        <item x="306"/>
        <item x="556"/>
        <item x="700"/>
        <item x="237"/>
        <item x="1269"/>
        <item x="277"/>
        <item x="484"/>
        <item x="590"/>
        <item x="1407"/>
        <item x="263"/>
        <item x="1165"/>
        <item x="390"/>
        <item x="372"/>
        <item x="376"/>
        <item x="268"/>
        <item x="1012"/>
        <item x="1160"/>
        <item x="1152"/>
        <item x="1072"/>
        <item x="1456"/>
        <item x="1365"/>
        <item x="549"/>
        <item x="624"/>
        <item x="1203"/>
        <item x="1020"/>
        <item x="1027"/>
        <item x="1146"/>
        <item x="1143"/>
        <item x="1067"/>
        <item x="367"/>
        <item x="1028"/>
        <item x="1155"/>
        <item x="1336"/>
        <item x="301"/>
        <item x="1150"/>
        <item x="343"/>
        <item x="1207"/>
        <item x="638"/>
        <item x="323"/>
        <item x="369"/>
        <item x="148"/>
        <item x="319"/>
        <item x="420"/>
        <item x="449"/>
        <item x="417"/>
        <item x="1035"/>
        <item x="1101"/>
        <item x="126"/>
        <item x="519"/>
        <item x="381"/>
        <item x="151"/>
        <item x="1125"/>
        <item x="1299"/>
        <item x="535"/>
        <item x="936"/>
        <item x="339"/>
        <item x="1450"/>
        <item x="853"/>
        <item x="1224"/>
        <item x="1517"/>
        <item x="444"/>
        <item x="1097"/>
        <item x="1220"/>
        <item x="1502"/>
        <item x="1497"/>
        <item x="144"/>
        <item x="116"/>
        <item x="1219"/>
        <item x="53"/>
        <item x="1001"/>
        <item x="1122"/>
        <item x="920"/>
        <item x="302"/>
        <item x="312"/>
        <item x="202"/>
        <item x="139"/>
        <item x="58"/>
        <item x="241"/>
        <item x="607"/>
        <item x="1511"/>
        <item x="503"/>
        <item x="1329"/>
        <item x="244"/>
        <item x="243"/>
        <item x="1422"/>
        <item x="358"/>
        <item x="995"/>
        <item x="101"/>
        <item x="1261"/>
        <item x="1408"/>
        <item x="1153"/>
        <item x="269"/>
        <item x="250"/>
        <item x="1486"/>
        <item x="182"/>
        <item x="1479"/>
        <item x="1250"/>
        <item x="320"/>
        <item x="445"/>
        <item x="314"/>
        <item x="626"/>
        <item x="5"/>
        <item x="1441"/>
        <item x="622"/>
        <item x="1471"/>
        <item x="1458"/>
        <item x="1231"/>
        <item x="1312"/>
        <item x="1403"/>
        <item x="370"/>
        <item x="0"/>
        <item x="433"/>
        <item x="1156"/>
        <item x="428"/>
        <item x="431"/>
        <item x="1421"/>
        <item x="401"/>
        <item x="405"/>
        <item x="406"/>
        <item x="316"/>
        <item x="384"/>
        <item x="1217"/>
        <item x="525"/>
        <item x="187"/>
        <item x="9"/>
        <item x="1427"/>
        <item x="537"/>
        <item x="517"/>
        <item x="364"/>
        <item x="522"/>
        <item x="16"/>
        <item x="566"/>
        <item x="552"/>
        <item x="582"/>
        <item x="409"/>
        <item x="1388"/>
        <item x="1428"/>
        <item x="256"/>
        <item x="1342"/>
        <item x="286"/>
        <item x="1337"/>
        <item x="403"/>
        <item x="26"/>
        <item x="41"/>
        <item x="1104"/>
        <item x="422"/>
        <item x="413"/>
        <item x="1361"/>
        <item x="361"/>
        <item x="342"/>
        <item x="330"/>
        <item x="344"/>
        <item x="468"/>
        <item x="349"/>
        <item x="1307"/>
        <item x="1109"/>
        <item x="31"/>
        <item x="1202"/>
        <item x="1210"/>
        <item x="681"/>
        <item x="1284"/>
        <item x="664"/>
        <item x="1357"/>
        <item x="1487"/>
        <item x="1442"/>
        <item x="637"/>
        <item x="1251"/>
        <item x="481"/>
        <item x="245"/>
        <item x="1488"/>
        <item x="456"/>
        <item x="657"/>
        <item x="459"/>
        <item x="472"/>
        <item x="1154"/>
        <item x="1175"/>
        <item x="1439"/>
        <item x="1277"/>
        <item x="448"/>
        <item x="695"/>
        <item x="769"/>
        <item x="1191"/>
        <item x="776"/>
        <item x="790"/>
        <item x="1504"/>
        <item x="464"/>
        <item x="1508"/>
        <item x="1464"/>
        <item x="773"/>
        <item x="1473"/>
        <item x="523"/>
        <item x="1469"/>
        <item x="759"/>
        <item x="737"/>
        <item x="719"/>
        <item x="80"/>
        <item x="511"/>
        <item x="67"/>
        <item x="93"/>
        <item x="1102"/>
        <item x="211"/>
        <item x="76"/>
        <item x="757"/>
        <item x="70"/>
        <item x="92"/>
        <item x="711"/>
        <item x="1063"/>
        <item x="1108"/>
        <item x="172"/>
        <item x="40"/>
        <item x="1071"/>
        <item x="33"/>
        <item x="99"/>
        <item x="742"/>
        <item x="1103"/>
        <item x="714"/>
        <item x="48"/>
        <item x="761"/>
        <item x="1089"/>
        <item x="658"/>
        <item x="755"/>
        <item x="1"/>
        <item x="3"/>
        <item x="640"/>
        <item x="572"/>
        <item x="554"/>
        <item x="577"/>
        <item x="6"/>
        <item x="10"/>
        <item x="798"/>
        <item x="604"/>
        <item x="617"/>
        <item x="72"/>
        <item x="115"/>
        <item x="612"/>
        <item x="400"/>
        <item x="18"/>
        <item x="1331"/>
        <item x="69"/>
        <item x="1184"/>
        <item x="647"/>
        <item x="801"/>
        <item x="860"/>
        <item x="1134"/>
        <item x="1142"/>
        <item x="1168"/>
        <item x="926"/>
        <item x="730"/>
        <item x="471"/>
        <item x="831"/>
        <item x="1065"/>
        <item x="851"/>
        <item x="833"/>
        <item x="496"/>
        <item x="809"/>
        <item x="1106"/>
        <item x="1131"/>
        <item x="895"/>
        <item x="512"/>
        <item x="500"/>
        <item x="800"/>
        <item x="1178"/>
        <item x="110"/>
        <item x="165"/>
        <item x="477"/>
        <item x="591"/>
        <item x="1151"/>
        <item x="162"/>
        <item x="366"/>
        <item x="113"/>
        <item x="741"/>
        <item x="858"/>
        <item x="379"/>
        <item x="599"/>
        <item x="421"/>
        <item x="371"/>
        <item x="900"/>
        <item x="418"/>
        <item x="416"/>
        <item x="1185"/>
        <item x="1233"/>
        <item x="1026"/>
        <item x="1244"/>
        <item x="1029"/>
        <item x="540"/>
        <item x="723"/>
        <item x="359"/>
        <item x="901"/>
        <item x="1273"/>
        <item x="1205"/>
        <item x="733"/>
        <item x="1256"/>
        <item x="888"/>
        <item x="429"/>
        <item x="827"/>
        <item x="1266"/>
        <item x="1201"/>
        <item x="721"/>
        <item x="762"/>
        <item x="1228"/>
        <item x="1260"/>
        <item x="438"/>
        <item x="1268"/>
        <item x="460"/>
        <item x="1194"/>
        <item x="884"/>
        <item x="954"/>
        <item x="128"/>
        <item x="837"/>
        <item x="963"/>
        <item x="1292"/>
        <item x="909"/>
        <item x="1294"/>
        <item x="787"/>
        <item x="1275"/>
        <item x="794"/>
        <item x="149"/>
        <item x="133"/>
        <item x="894"/>
        <item x="332"/>
        <item x="924"/>
        <item x="872"/>
        <item x="942"/>
        <item x="944"/>
        <item x="291"/>
        <item x="937"/>
        <item x="158"/>
        <item x="280"/>
        <item x="885"/>
        <item x="969"/>
        <item x="848"/>
        <item x="298"/>
        <item x="199"/>
        <item x="825"/>
        <item x="817"/>
        <item x="15"/>
        <item x="1015"/>
        <item x="1016"/>
        <item x="232"/>
        <item x="806"/>
        <item x="829"/>
        <item x="238"/>
        <item x="206"/>
        <item x="1092"/>
        <item x="774"/>
        <item x="1047"/>
        <item x="251"/>
        <item x="1036"/>
        <item x="260"/>
        <item x="338"/>
        <item x="528"/>
        <item x="527"/>
        <item x="494"/>
        <item x="534"/>
        <item x="996"/>
        <item x="1069"/>
        <item x="620"/>
        <item x="495"/>
        <item x="771"/>
        <item x="415"/>
        <item x="611"/>
        <item x="395"/>
        <item x="434"/>
        <item x="546"/>
        <item x="35"/>
        <item x="953"/>
        <item x="14"/>
        <item x="467"/>
        <item x="475"/>
        <item x="19"/>
        <item x="441"/>
        <item x="435"/>
        <item x="602"/>
        <item x="998"/>
        <item x="34"/>
        <item x="25"/>
        <item x="54"/>
        <item x="23"/>
        <item x="702"/>
        <item x="661"/>
        <item x="1014"/>
        <item x="49"/>
        <item x="65"/>
        <item x="660"/>
        <item x="1025"/>
        <item x="645"/>
        <item x="1046"/>
        <item x="1033"/>
        <item x="639"/>
        <item x="693"/>
        <item x="735"/>
        <item x="1032"/>
        <item x="63"/>
        <item x="682"/>
        <item x="686"/>
        <item x="688"/>
        <item x="1037"/>
        <item x="29"/>
        <item x="725"/>
        <item x="789"/>
        <item x="82"/>
        <item x="738"/>
        <item x="39"/>
        <item x="767"/>
        <item x="786"/>
        <item x="88"/>
        <item x="266"/>
        <item x="839"/>
        <item x="105"/>
        <item x="56"/>
        <item x="533"/>
        <item x="4"/>
        <item x="267"/>
        <item x="573"/>
        <item x="524"/>
        <item x="596"/>
        <item x="584"/>
        <item x="521"/>
        <item x="670"/>
        <item x="118"/>
        <item x="131"/>
        <item x="173"/>
        <item x="783"/>
        <item x="507"/>
        <item x="871"/>
        <item x="310"/>
        <item x="819"/>
        <item x="203"/>
        <item x="192"/>
        <item x="396"/>
        <item x="233"/>
        <item x="864"/>
        <item x="671"/>
        <item x="492"/>
        <item x="850"/>
        <item x="835"/>
        <item x="463"/>
        <item x="210"/>
        <item x="189"/>
        <item x="473"/>
        <item x="410"/>
        <item x="529"/>
        <item x="276"/>
        <item x="318"/>
        <item x="487"/>
        <item x="408"/>
        <item x="391"/>
        <item x="541"/>
        <item x="324"/>
        <item x="177"/>
        <item x="317"/>
        <item x="538"/>
        <item x="134"/>
        <item x="213"/>
        <item x="325"/>
        <item x="278"/>
        <item x="393"/>
        <item x="353"/>
        <item x="281"/>
        <item x="389"/>
        <item x="555"/>
        <item x="699"/>
        <item x="439"/>
        <item x="345"/>
        <item x="793"/>
        <item x="145"/>
        <item x="305"/>
        <item x="386"/>
        <item x="764"/>
        <item x="457"/>
        <item x="450"/>
        <item x="303"/>
        <item x="12"/>
        <item x="748"/>
        <item x="922"/>
        <item x="904"/>
        <item x="66"/>
        <item x="1096"/>
        <item x="297"/>
        <item x="294"/>
        <item x="21"/>
        <item x="109"/>
        <item x="223"/>
        <item x="729"/>
        <item x="805"/>
        <item x="95"/>
        <item x="1088"/>
        <item x="228"/>
        <item x="914"/>
        <item x="630"/>
        <item x="97"/>
        <item x="1119"/>
        <item x="836"/>
        <item x="648"/>
        <item x="623"/>
        <item x="627"/>
        <item x="225"/>
        <item x="234"/>
        <item x="619"/>
        <item x="355"/>
        <item x="1158"/>
        <item x="1084"/>
        <item x="236"/>
        <item x="86"/>
        <item x="593"/>
        <item x="174"/>
        <item x="744"/>
        <item x="1009"/>
        <item x="1021"/>
        <item x="1073"/>
        <item x="1161"/>
        <item x="1034"/>
        <item x="194"/>
        <item x="171"/>
        <item x="1042"/>
        <item x="815"/>
        <item x="949"/>
        <item x="167"/>
        <item x="164"/>
        <item x="1060"/>
        <item x="74"/>
        <item x="991"/>
        <item x="966"/>
        <item x="1298"/>
        <item x="668"/>
        <item x="1090"/>
        <item x="1086"/>
        <item x="1057"/>
        <item x="37"/>
        <item x="933"/>
        <item x="930"/>
        <item x="46"/>
        <item x="701"/>
        <item x="207"/>
        <item x="697"/>
        <item x="692"/>
        <item x="1181"/>
        <item x="52"/>
        <item x="903"/>
        <item x="1434"/>
        <item x="217"/>
        <item x="673"/>
        <item x="1095"/>
        <item x="674"/>
        <item x="89"/>
        <item x="1293"/>
        <item x="1328"/>
        <item x="1030"/>
        <item x="988"/>
        <item x="951"/>
        <item x="130"/>
        <item x="980"/>
        <item x="94"/>
        <item x="1412"/>
        <item x="119"/>
        <item x="911"/>
        <item x="1318"/>
        <item x="123"/>
        <item x="1098"/>
        <item x="1288"/>
        <item x="107"/>
        <item x="235"/>
        <item x="1286"/>
        <item x="150"/>
        <item x="1135"/>
        <item x="146"/>
        <item x="1453"/>
        <item x="1377"/>
        <item x="1214"/>
        <item x="180"/>
        <item x="163"/>
        <item x="1245"/>
        <item x="1211"/>
        <item x="272"/>
        <item x="1280"/>
        <item x="275"/>
        <item x="1116"/>
        <item x="253"/>
        <item x="254"/>
        <item x="219"/>
        <item x="190"/>
        <item x="221"/>
        <item x="1371"/>
        <item x="1429"/>
        <item x="1443"/>
        <item x="196"/>
        <item x="1446"/>
        <item x="198"/>
        <item x="397"/>
        <item x="1363"/>
        <item x="1467"/>
        <item x="1368"/>
        <item x="1499"/>
        <item x="424"/>
        <item x="775"/>
        <item x="262"/>
        <item x="1475"/>
        <item x="350"/>
        <item x="1227"/>
        <item x="777"/>
        <item x="632"/>
        <item x="362"/>
        <item x="1237"/>
        <item x="1163"/>
        <item x="1394"/>
        <item x="1482"/>
        <item x="756"/>
        <item x="1406"/>
        <item x="274"/>
        <item x="1355"/>
        <item x="1267"/>
        <item x="1389"/>
        <item x="1166"/>
        <item x="285"/>
        <item x="1189"/>
        <item x="513"/>
        <item x="1291"/>
        <item x="1297"/>
        <item x="1242"/>
        <item x="633"/>
        <item x="515"/>
        <item x="1274"/>
        <item x="532"/>
        <item x="883"/>
        <item x="1492"/>
        <item x="1338"/>
        <item x="1505"/>
        <item x="1278"/>
        <item x="530"/>
        <item x="548"/>
        <item x="629"/>
        <item x="822"/>
        <item x="606"/>
        <item x="792"/>
        <item x="1351"/>
        <item x="1305"/>
        <item x="550"/>
        <item x="557"/>
        <item x="570"/>
        <item x="1496"/>
        <item x="1494"/>
        <item x="813"/>
        <item x="1426"/>
        <item x="862"/>
        <item x="823"/>
        <item x="1413"/>
        <item x="796"/>
        <item x="580"/>
        <item x="574"/>
        <item x="956"/>
        <item x="1386"/>
        <item x="826"/>
        <item x="849"/>
        <item x="621"/>
        <item x="461"/>
        <item x="990"/>
        <item x="962"/>
        <item x="1006"/>
        <item x="605"/>
        <item x="899"/>
        <item x="952"/>
        <item x="1409"/>
        <item x="1430"/>
        <item x="1170"/>
        <item x="1507"/>
        <item x="897"/>
        <item x="705"/>
        <item x="886"/>
        <item x="1436"/>
        <item x="1343"/>
        <item x="689"/>
        <item x="1415"/>
        <item x="961"/>
        <item x="594"/>
        <item x="1177"/>
        <item x="1138"/>
        <item x="1164"/>
        <item x="1404"/>
        <item x="1128"/>
        <item x="985"/>
        <item x="672"/>
        <item x="1111"/>
        <item x="1149"/>
        <item x="1159"/>
        <item x="1335"/>
        <item x="1176"/>
        <item x="542"/>
        <item x="968"/>
        <item x="1157"/>
        <item x="545"/>
        <item x="685"/>
        <item x="974"/>
        <item x="687"/>
        <item x="579"/>
        <item x="1008"/>
        <item x="1483"/>
        <item x="1474"/>
        <item x="569"/>
        <item x="1179"/>
        <item x="1019"/>
        <item x="1209"/>
        <item x="536"/>
        <item x="1107"/>
        <item x="565"/>
        <item x="1182"/>
        <item x="1200"/>
        <item x="1208"/>
        <item x="1140"/>
        <item x="1239"/>
        <item x="520"/>
        <item x="1121"/>
        <item x="1024"/>
        <item x="498"/>
        <item x="1147"/>
        <item x="1513"/>
        <item x="1038"/>
        <item x="292"/>
        <item x="1509"/>
        <item x="1192"/>
        <item x="257"/>
        <item x="1263"/>
        <item x="1281"/>
        <item x="398"/>
        <item x="1501"/>
        <item x="1272"/>
        <item x="1424"/>
        <item x="1249"/>
        <item x="1276"/>
        <item x="1515"/>
        <item x="1247"/>
        <item x="1423"/>
        <item x="1265"/>
        <item x="295"/>
        <item x="1068"/>
        <item x="392"/>
        <item x="44"/>
        <item x="141"/>
        <item x="309"/>
        <item x="17"/>
        <item x="1326"/>
        <item x="654"/>
        <item x="1241"/>
        <item x="135"/>
        <item x="124"/>
        <item x="1100"/>
        <item x="373"/>
        <item x="1301"/>
        <item x="218"/>
        <item x="365"/>
        <item x="763"/>
        <item x="347"/>
        <item x="341"/>
        <item x="1238"/>
        <item x="1271"/>
        <item x="328"/>
        <item x="1320"/>
        <item x="255"/>
        <item x="300"/>
        <item x="1264"/>
        <item x="161"/>
        <item x="114"/>
        <item x="1075"/>
        <item x="1255"/>
        <item x="1093"/>
        <item x="205"/>
        <item x="102"/>
        <item x="1285"/>
        <item x="112"/>
        <item x="430"/>
        <item x="1222"/>
        <item x="59"/>
        <item x="440"/>
        <item x="176"/>
        <item x="1310"/>
        <item x="1270"/>
        <item x="50"/>
        <item x="1225"/>
        <item x="1306"/>
        <item x="327"/>
        <item x="288"/>
        <item x="289"/>
        <item x="1282"/>
        <item x="451"/>
        <item x="812"/>
        <item x="270"/>
        <item x="178"/>
        <item x="308"/>
        <item x="246"/>
        <item x="1212"/>
        <item x="304"/>
        <item x="1059"/>
        <item x="1083"/>
        <item x="186"/>
        <item x="1477"/>
        <item x="959"/>
        <item x="1118"/>
        <item x="732"/>
        <item x="727"/>
        <item x="1099"/>
        <item x="1112"/>
        <item x="782"/>
        <item x="249"/>
        <item x="931"/>
        <item x="188"/>
        <item x="751"/>
        <item x="1124"/>
        <item x="820"/>
        <item x="154"/>
        <item x="1040"/>
        <item x="824"/>
        <item x="870"/>
        <item x="340"/>
        <item x="136"/>
        <item x="1204"/>
        <item x="1113"/>
        <item x="865"/>
        <item x="965"/>
        <item x="1091"/>
        <item x="156"/>
        <item x="352"/>
        <item x="928"/>
        <item x="426"/>
        <item x="892"/>
        <item x="816"/>
        <item x="1076"/>
        <item x="106"/>
        <item x="404"/>
        <item x="861"/>
        <item x="195"/>
        <item x="103"/>
        <item x="117"/>
        <item x="214"/>
        <item x="1048"/>
        <item x="1055"/>
        <item x="1049"/>
        <item x="423"/>
        <item x="981"/>
        <item x="220"/>
        <item x="945"/>
        <item x="387"/>
        <item x="388"/>
        <item x="896"/>
        <item x="1485"/>
        <item x="247"/>
        <item x="940"/>
        <item x="159"/>
        <item x="946"/>
        <item x="1206"/>
        <item x="765"/>
        <item x="1136"/>
        <item x="77"/>
        <item x="1490"/>
        <item x="1187"/>
        <item x="443"/>
        <item x="437"/>
        <item x="984"/>
        <item x="1352"/>
        <item x="514"/>
        <item x="916"/>
        <item x="804"/>
        <item x="1364"/>
        <item x="889"/>
        <item x="61"/>
        <item x="51"/>
        <item x="62"/>
        <item x="880"/>
        <item x="878"/>
        <item x="27"/>
        <item x="1372"/>
        <item x="32"/>
        <item x="45"/>
        <item x="830"/>
        <item x="821"/>
        <item x="8"/>
        <item x="11"/>
        <item x="1339"/>
        <item x="13"/>
        <item x="863"/>
        <item x="36"/>
        <item x="678"/>
        <item x="745"/>
        <item x="1308"/>
        <item x="1300"/>
        <item x="740"/>
        <item x="1287"/>
        <item x="736"/>
        <item x="746"/>
        <item x="728"/>
        <item x="1316"/>
        <item x="720"/>
        <item x="108"/>
        <item x="1378"/>
        <item x="694"/>
        <item x="845"/>
        <item x="75"/>
        <item x="560"/>
        <item x="104"/>
        <item x="854"/>
        <item x="142"/>
        <item x="583"/>
        <item x="562"/>
        <item x="613"/>
        <item x="486"/>
        <item x="479"/>
        <item x="589"/>
        <item x="618"/>
        <item x="402"/>
        <item x="601"/>
        <item x="411"/>
        <item x="488"/>
        <item x="470"/>
        <item x="571"/>
        <item x="597"/>
        <item x="636"/>
        <item x="1383"/>
        <item x="634"/>
        <item x="360"/>
        <item x="179"/>
        <item x="427"/>
        <item x="466"/>
        <item x="346"/>
        <item x="229"/>
        <item x="321"/>
        <item x="539"/>
        <item x="181"/>
        <item x="333"/>
        <item x="200"/>
        <item x="258"/>
        <item x="1476"/>
        <item x="1440"/>
        <item x="1463"/>
        <item x="1468"/>
        <item x="1457"/>
        <item x="1506"/>
        <item x="1503"/>
        <item x="1510"/>
        <item x="1518"/>
        <item x="1369"/>
        <item x="1402"/>
        <item x="1373"/>
        <item x="1438"/>
        <item x="22"/>
        <item x="1478"/>
        <item x="28"/>
        <item x="1470"/>
        <item x="1480"/>
        <item x="1500"/>
        <item x="1077"/>
        <item x="81"/>
        <item x="1080"/>
        <item x="84"/>
        <item x="43"/>
        <item x="1346"/>
        <item x="132"/>
        <item x="1058"/>
        <item x="1340"/>
        <item x="137"/>
        <item x="1050"/>
        <item x="1061"/>
        <item x="957"/>
        <item x="157"/>
        <item x="788"/>
        <item x="170"/>
        <item x="1171"/>
        <item x="929"/>
        <item x="1173"/>
        <item x="1232"/>
        <item x="1289"/>
        <item x="1313"/>
        <item x="970"/>
        <item x="1226"/>
        <item x="1223"/>
        <item x="1304"/>
        <item x="947"/>
        <item x="972"/>
        <item x="185"/>
        <item x="802"/>
        <item x="1236"/>
        <item x="1302"/>
        <item x="1180"/>
        <item x="1215"/>
        <item x="890"/>
        <item x="874"/>
        <item x="881"/>
        <item x="818"/>
        <item x="856"/>
        <item x="239"/>
        <item x="248"/>
        <item x="1188"/>
        <item x="252"/>
        <item x="282"/>
        <item x="337"/>
        <item x="259"/>
        <item x="335"/>
        <item x="394"/>
        <item x="483"/>
        <item x="505"/>
        <item x="643"/>
        <item x="722"/>
        <item x="655"/>
        <item x="568"/>
        <item x="704"/>
        <item x="469"/>
        <item x="407"/>
        <item x="715"/>
        <item x="544"/>
        <item x="453"/>
        <item x="412"/>
        <item x="425"/>
        <item x="414"/>
        <item x="1385"/>
        <item x="1411"/>
        <item x="1405"/>
        <item x="1400"/>
        <item x="1414"/>
        <item x="1392"/>
        <item x="1126"/>
        <item x="1437"/>
        <item x="1137"/>
        <item x="1460"/>
        <item x="1353"/>
        <item x="1444"/>
        <item x="1169"/>
        <item x="1087"/>
        <item x="1484"/>
        <item x="1324"/>
        <item x="1074"/>
        <item x="1082"/>
        <item x="1070"/>
        <item x="1005"/>
        <item x="1309"/>
        <item x="906"/>
        <item x="939"/>
        <item x="1303"/>
        <item x="1052"/>
        <item x="1489"/>
        <item x="1064"/>
        <item x="1041"/>
        <item x="1031"/>
        <item x="964"/>
        <item x="989"/>
        <item x="877"/>
        <item x="879"/>
        <item x="1018"/>
        <item x="908"/>
        <item x="1023"/>
        <item x="955"/>
        <item x="1283"/>
        <item x="1516"/>
        <item x="1221"/>
        <item x="1193"/>
        <item x="770"/>
        <item x="1240"/>
        <item x="1190"/>
        <item x="791"/>
        <item x="1257"/>
        <item x="785"/>
        <item x="20"/>
        <item x="24"/>
        <item x="1218"/>
        <item x="2"/>
        <item x="843"/>
        <item x="73"/>
        <item x="68"/>
        <item x="847"/>
        <item x="47"/>
        <item x="55"/>
        <item x="111"/>
        <item x="216"/>
        <item x="482"/>
        <item x="215"/>
        <item x="478"/>
        <item x="677"/>
        <item x="169"/>
        <item x="675"/>
        <item x="465"/>
        <item x="508"/>
        <item x="446"/>
        <item x="152"/>
        <item x="399"/>
        <item x="706"/>
        <item x="712"/>
        <item x="432"/>
        <item x="160"/>
        <item x="197"/>
        <item x="184"/>
        <item x="642"/>
        <item x="644"/>
        <item x="635"/>
        <item x="609"/>
        <item x="641"/>
        <item x="625"/>
        <item x="631"/>
        <item x="595"/>
        <item x="587"/>
        <item x="378"/>
        <item x="543"/>
        <item x="385"/>
        <item x="600"/>
        <item x="264"/>
        <item x="563"/>
        <item x="547"/>
        <item x="331"/>
        <item x="279"/>
        <item x="261"/>
        <item x="293"/>
        <item x="287"/>
        <item t="default"/>
      </items>
    </pivotField>
    <pivotField showAll="0"/>
    <pivotField numFmtId="164" showAll="0"/>
    <pivotField showAll="0"/>
    <pivotField showAll="0"/>
    <pivotField showAll="0"/>
    <pivotField showAll="0"/>
    <pivotField showAll="0"/>
    <pivotField showAll="0"/>
    <pivotField showAll="0"/>
    <pivotField numFmtId="10" showAll="0"/>
    <pivotField showAll="0"/>
    <pivotField showAll="0"/>
    <pivotField showAll="0"/>
    <pivotField showAll="0"/>
    <pivotField dataField="1" showAll="0"/>
    <pivotField showAll="0">
      <items count="1555">
        <item x="120"/>
        <item x="117"/>
        <item x="119"/>
        <item x="118"/>
        <item x="116"/>
        <item x="115"/>
        <item x="114"/>
        <item x="113"/>
        <item x="137"/>
        <item x="76"/>
        <item x="75"/>
        <item x="109"/>
        <item x="73"/>
        <item x="112"/>
        <item x="136"/>
        <item x="110"/>
        <item x="132"/>
        <item x="77"/>
        <item x="71"/>
        <item x="74"/>
        <item x="138"/>
        <item x="108"/>
        <item x="133"/>
        <item x="111"/>
        <item x="140"/>
        <item x="78"/>
        <item x="72"/>
        <item x="135"/>
        <item x="131"/>
        <item x="70"/>
        <item x="130"/>
        <item x="128"/>
        <item x="68"/>
        <item x="79"/>
        <item x="139"/>
        <item x="144"/>
        <item x="107"/>
        <item x="134"/>
        <item x="126"/>
        <item x="62"/>
        <item x="69"/>
        <item x="141"/>
        <item x="127"/>
        <item x="129"/>
        <item x="67"/>
        <item x="143"/>
        <item x="61"/>
        <item x="125"/>
        <item x="106"/>
        <item x="66"/>
        <item x="80"/>
        <item x="63"/>
        <item x="45"/>
        <item x="58"/>
        <item x="64"/>
        <item x="142"/>
        <item x="40"/>
        <item x="59"/>
        <item x="93"/>
        <item x="60"/>
        <item x="124"/>
        <item x="104"/>
        <item x="150"/>
        <item x="105"/>
        <item x="53"/>
        <item x="42"/>
        <item x="65"/>
        <item x="81"/>
        <item x="43"/>
        <item x="89"/>
        <item x="47"/>
        <item x="92"/>
        <item x="44"/>
        <item x="57"/>
        <item x="103"/>
        <item x="147"/>
        <item x="148"/>
        <item x="39"/>
        <item x="54"/>
        <item x="90"/>
        <item x="123"/>
        <item x="97"/>
        <item x="146"/>
        <item x="149"/>
        <item x="41"/>
        <item x="52"/>
        <item x="82"/>
        <item x="101"/>
        <item x="88"/>
        <item x="121"/>
        <item x="86"/>
        <item x="46"/>
        <item x="95"/>
        <item x="87"/>
        <item x="102"/>
        <item x="91"/>
        <item x="56"/>
        <item x="94"/>
        <item x="38"/>
        <item x="98"/>
        <item x="145"/>
        <item x="96"/>
        <item x="122"/>
        <item x="55"/>
        <item x="51"/>
        <item x="100"/>
        <item x="49"/>
        <item x="99"/>
        <item x="84"/>
        <item x="85"/>
        <item x="37"/>
        <item x="151"/>
        <item x="48"/>
        <item x="33"/>
        <item x="50"/>
        <item x="35"/>
        <item x="83"/>
        <item x="174"/>
        <item x="36"/>
        <item x="155"/>
        <item x="173"/>
        <item x="28"/>
        <item x="152"/>
        <item x="32"/>
        <item x="163"/>
        <item x="34"/>
        <item x="172"/>
        <item x="156"/>
        <item x="31"/>
        <item x="30"/>
        <item x="154"/>
        <item x="252"/>
        <item x="340"/>
        <item x="165"/>
        <item x="344"/>
        <item x="27"/>
        <item x="162"/>
        <item x="171"/>
        <item x="25"/>
        <item x="166"/>
        <item x="24"/>
        <item x="29"/>
        <item x="153"/>
        <item x="339"/>
        <item x="251"/>
        <item x="343"/>
        <item x="164"/>
        <item x="26"/>
        <item x="249"/>
        <item x="293"/>
        <item x="161"/>
        <item x="170"/>
        <item x="157"/>
        <item x="23"/>
        <item x="294"/>
        <item x="253"/>
        <item x="254"/>
        <item x="255"/>
        <item x="250"/>
        <item x="167"/>
        <item x="342"/>
        <item x="338"/>
        <item x="345"/>
        <item x="248"/>
        <item x="160"/>
        <item x="4"/>
        <item x="334"/>
        <item x="297"/>
        <item x="169"/>
        <item x="292"/>
        <item x="168"/>
        <item x="22"/>
        <item x="256"/>
        <item x="187"/>
        <item x="1"/>
        <item x="158"/>
        <item x="159"/>
        <item x="5"/>
        <item x="188"/>
        <item x="241"/>
        <item x="186"/>
        <item x="18"/>
        <item x="341"/>
        <item x="20"/>
        <item x="246"/>
        <item x="185"/>
        <item x="16"/>
        <item x="337"/>
        <item x="336"/>
        <item x="247"/>
        <item x="193"/>
        <item x="296"/>
        <item x="291"/>
        <item x="3"/>
        <item x="333"/>
        <item x="21"/>
        <item x="0"/>
        <item x="14"/>
        <item x="346"/>
        <item x="298"/>
        <item x="240"/>
        <item x="17"/>
        <item x="189"/>
        <item x="19"/>
        <item x="301"/>
        <item x="258"/>
        <item x="245"/>
        <item x="184"/>
        <item x="15"/>
        <item x="210"/>
        <item x="288"/>
        <item x="175"/>
        <item x="335"/>
        <item x="244"/>
        <item x="178"/>
        <item x="192"/>
        <item x="208"/>
        <item x="295"/>
        <item x="190"/>
        <item x="2"/>
        <item x="207"/>
        <item x="332"/>
        <item x="211"/>
        <item x="243"/>
        <item x="290"/>
        <item x="13"/>
        <item x="242"/>
        <item x="239"/>
        <item x="6"/>
        <item x="257"/>
        <item x="8"/>
        <item x="300"/>
        <item x="285"/>
        <item x="287"/>
        <item x="183"/>
        <item x="209"/>
        <item x="212"/>
        <item x="299"/>
        <item x="176"/>
        <item x="238"/>
        <item x="191"/>
        <item x="309"/>
        <item x="177"/>
        <item x="206"/>
        <item x="204"/>
        <item x="179"/>
        <item x="329"/>
        <item x="331"/>
        <item x="12"/>
        <item x="289"/>
        <item x="213"/>
        <item x="205"/>
        <item x="349"/>
        <item x="235"/>
        <item x="348"/>
        <item x="328"/>
        <item x="220"/>
        <item x="180"/>
        <item x="7"/>
        <item x="284"/>
        <item x="182"/>
        <item x="322"/>
        <item x="286"/>
        <item x="237"/>
        <item x="194"/>
        <item x="308"/>
        <item x="304"/>
        <item x="307"/>
        <item x="203"/>
        <item x="330"/>
        <item x="306"/>
        <item x="11"/>
        <item x="350"/>
        <item x="234"/>
        <item x="195"/>
        <item x="347"/>
        <item x="196"/>
        <item x="236"/>
        <item x="327"/>
        <item x="219"/>
        <item x="352"/>
        <item x="215"/>
        <item x="317"/>
        <item x="321"/>
        <item x="9"/>
        <item x="351"/>
        <item x="181"/>
        <item x="283"/>
        <item x="303"/>
        <item x="325"/>
        <item x="302"/>
        <item x="323"/>
        <item x="202"/>
        <item x="311"/>
        <item x="305"/>
        <item x="10"/>
        <item x="233"/>
        <item x="259"/>
        <item x="216"/>
        <item x="326"/>
        <item x="218"/>
        <item x="316"/>
        <item x="315"/>
        <item x="320"/>
        <item x="214"/>
        <item x="318"/>
        <item x="282"/>
        <item x="312"/>
        <item x="276"/>
        <item x="324"/>
        <item x="260"/>
        <item x="357"/>
        <item x="223"/>
        <item x="313"/>
        <item x="279"/>
        <item x="310"/>
        <item x="201"/>
        <item x="281"/>
        <item x="232"/>
        <item x="261"/>
        <item x="200"/>
        <item x="314"/>
        <item x="217"/>
        <item x="221"/>
        <item x="277"/>
        <item x="275"/>
        <item x="319"/>
        <item x="222"/>
        <item x="356"/>
        <item x="231"/>
        <item x="278"/>
        <item x="280"/>
        <item x="262"/>
        <item x="229"/>
        <item x="353"/>
        <item x="199"/>
        <item x="198"/>
        <item x="274"/>
        <item x="358"/>
        <item x="230"/>
        <item x="355"/>
        <item x="224"/>
        <item x="197"/>
        <item x="228"/>
        <item x="263"/>
        <item x="273"/>
        <item x="354"/>
        <item x="226"/>
        <item x="227"/>
        <item x="225"/>
        <item x="272"/>
        <item x="269"/>
        <item x="264"/>
        <item x="270"/>
        <item x="359"/>
        <item x="271"/>
        <item x="268"/>
        <item x="265"/>
        <item x="267"/>
        <item x="394"/>
        <item x="266"/>
        <item x="380"/>
        <item x="393"/>
        <item x="360"/>
        <item x="378"/>
        <item x="379"/>
        <item x="381"/>
        <item x="377"/>
        <item x="392"/>
        <item x="361"/>
        <item x="389"/>
        <item x="395"/>
        <item x="376"/>
        <item x="391"/>
        <item x="386"/>
        <item x="388"/>
        <item x="362"/>
        <item x="375"/>
        <item x="387"/>
        <item x="374"/>
        <item x="396"/>
        <item x="390"/>
        <item x="385"/>
        <item x="372"/>
        <item x="373"/>
        <item x="384"/>
        <item x="383"/>
        <item x="371"/>
        <item x="365"/>
        <item x="368"/>
        <item x="397"/>
        <item x="364"/>
        <item x="369"/>
        <item x="382"/>
        <item x="370"/>
        <item x="367"/>
        <item x="399"/>
        <item x="363"/>
        <item x="366"/>
        <item x="401"/>
        <item x="398"/>
        <item x="400"/>
        <item x="403"/>
        <item x="402"/>
        <item x="404"/>
        <item x="415"/>
        <item x="414"/>
        <item x="413"/>
        <item x="412"/>
        <item x="405"/>
        <item x="411"/>
        <item x="410"/>
        <item x="408"/>
        <item x="416"/>
        <item x="409"/>
        <item x="406"/>
        <item x="407"/>
        <item x="442"/>
        <item x="443"/>
        <item x="441"/>
        <item x="440"/>
        <item x="437"/>
        <item x="438"/>
        <item x="417"/>
        <item x="436"/>
        <item x="439"/>
        <item x="444"/>
        <item x="445"/>
        <item x="418"/>
        <item x="435"/>
        <item x="434"/>
        <item x="422"/>
        <item x="421"/>
        <item x="419"/>
        <item x="433"/>
        <item x="420"/>
        <item x="423"/>
        <item x="431"/>
        <item x="430"/>
        <item x="432"/>
        <item x="426"/>
        <item x="429"/>
        <item x="425"/>
        <item x="428"/>
        <item x="424"/>
        <item x="427"/>
        <item x="446"/>
        <item x="447"/>
        <item x="448"/>
        <item x="449"/>
        <item x="450"/>
        <item x="451"/>
        <item x="456"/>
        <item x="452"/>
        <item x="455"/>
        <item x="453"/>
        <item x="454"/>
        <item x="457"/>
        <item x="458"/>
        <item x="469"/>
        <item x="471"/>
        <item x="468"/>
        <item x="459"/>
        <item x="470"/>
        <item x="463"/>
        <item x="465"/>
        <item x="467"/>
        <item x="466"/>
        <item x="461"/>
        <item x="464"/>
        <item x="462"/>
        <item x="460"/>
        <item x="472"/>
        <item x="507"/>
        <item x="473"/>
        <item x="474"/>
        <item x="506"/>
        <item x="509"/>
        <item x="504"/>
        <item x="486"/>
        <item x="492"/>
        <item x="505"/>
        <item x="508"/>
        <item x="510"/>
        <item x="489"/>
        <item x="485"/>
        <item x="491"/>
        <item x="476"/>
        <item x="503"/>
        <item x="483"/>
        <item x="497"/>
        <item x="484"/>
        <item x="487"/>
        <item x="488"/>
        <item x="493"/>
        <item x="478"/>
        <item x="490"/>
        <item x="475"/>
        <item x="511"/>
        <item x="495"/>
        <item x="502"/>
        <item x="482"/>
        <item x="477"/>
        <item x="496"/>
        <item x="494"/>
        <item x="481"/>
        <item x="501"/>
        <item x="480"/>
        <item x="479"/>
        <item x="500"/>
        <item x="512"/>
        <item x="499"/>
        <item x="498"/>
        <item x="513"/>
        <item x="514"/>
        <item x="516"/>
        <item x="515"/>
        <item x="517"/>
        <item x="518"/>
        <item x="534"/>
        <item x="533"/>
        <item x="519"/>
        <item x="539"/>
        <item x="523"/>
        <item x="532"/>
        <item x="546"/>
        <item x="520"/>
        <item x="538"/>
        <item x="537"/>
        <item x="522"/>
        <item x="531"/>
        <item x="536"/>
        <item x="540"/>
        <item x="521"/>
        <item x="535"/>
        <item x="524"/>
        <item x="545"/>
        <item x="530"/>
        <item x="528"/>
        <item x="529"/>
        <item x="544"/>
        <item x="548"/>
        <item x="527"/>
        <item x="525"/>
        <item x="547"/>
        <item x="583"/>
        <item x="542"/>
        <item x="541"/>
        <item x="559"/>
        <item x="555"/>
        <item x="593"/>
        <item x="543"/>
        <item x="610"/>
        <item x="526"/>
        <item x="582"/>
        <item x="560"/>
        <item x="584"/>
        <item x="558"/>
        <item x="592"/>
        <item x="554"/>
        <item x="609"/>
        <item x="595"/>
        <item x="581"/>
        <item x="585"/>
        <item x="562"/>
        <item x="611"/>
        <item x="563"/>
        <item x="557"/>
        <item x="591"/>
        <item x="612"/>
        <item x="553"/>
        <item x="608"/>
        <item x="589"/>
        <item x="590"/>
        <item x="594"/>
        <item x="551"/>
        <item x="580"/>
        <item x="587"/>
        <item x="579"/>
        <item x="561"/>
        <item x="586"/>
        <item x="556"/>
        <item x="552"/>
        <item x="578"/>
        <item x="588"/>
        <item x="607"/>
        <item x="550"/>
        <item x="549"/>
        <item x="596"/>
        <item x="598"/>
        <item x="577"/>
        <item x="564"/>
        <item x="606"/>
        <item x="599"/>
        <item x="567"/>
        <item x="597"/>
        <item x="605"/>
        <item x="576"/>
        <item x="566"/>
        <item x="613"/>
        <item x="575"/>
        <item x="604"/>
        <item x="570"/>
        <item x="651"/>
        <item x="565"/>
        <item x="602"/>
        <item x="603"/>
        <item x="574"/>
        <item x="569"/>
        <item x="568"/>
        <item x="600"/>
        <item x="650"/>
        <item x="601"/>
        <item x="573"/>
        <item x="614"/>
        <item x="649"/>
        <item x="655"/>
        <item x="638"/>
        <item x="572"/>
        <item x="648"/>
        <item x="654"/>
        <item x="639"/>
        <item x="637"/>
        <item x="640"/>
        <item x="641"/>
        <item x="571"/>
        <item x="615"/>
        <item x="633"/>
        <item x="647"/>
        <item x="653"/>
        <item x="636"/>
        <item x="656"/>
        <item x="644"/>
        <item x="634"/>
        <item x="632"/>
        <item x="645"/>
        <item x="646"/>
        <item x="671"/>
        <item x="652"/>
        <item x="635"/>
        <item x="616"/>
        <item x="617"/>
        <item x="642"/>
        <item x="676"/>
        <item x="643"/>
        <item x="631"/>
        <item x="670"/>
        <item x="660"/>
        <item x="661"/>
        <item x="675"/>
        <item x="630"/>
        <item x="673"/>
        <item x="668"/>
        <item x="657"/>
        <item x="672"/>
        <item x="669"/>
        <item x="665"/>
        <item x="659"/>
        <item x="664"/>
        <item x="674"/>
        <item x="629"/>
        <item x="667"/>
        <item x="618"/>
        <item x="620"/>
        <item x="662"/>
        <item x="628"/>
        <item x="658"/>
        <item x="663"/>
        <item x="627"/>
        <item x="619"/>
        <item x="621"/>
        <item x="666"/>
        <item x="626"/>
        <item x="624"/>
        <item x="623"/>
        <item x="677"/>
        <item x="625"/>
        <item x="622"/>
        <item x="679"/>
        <item x="682"/>
        <item x="683"/>
        <item x="685"/>
        <item x="678"/>
        <item x="681"/>
        <item x="684"/>
        <item x="687"/>
        <item x="680"/>
        <item x="686"/>
        <item x="737"/>
        <item x="736"/>
        <item x="738"/>
        <item x="690"/>
        <item x="735"/>
        <item x="689"/>
        <item x="694"/>
        <item x="734"/>
        <item x="733"/>
        <item x="739"/>
        <item x="688"/>
        <item x="730"/>
        <item x="693"/>
        <item x="764"/>
        <item x="732"/>
        <item x="740"/>
        <item x="741"/>
        <item x="697"/>
        <item x="692"/>
        <item x="729"/>
        <item x="700"/>
        <item x="702"/>
        <item x="699"/>
        <item x="763"/>
        <item x="696"/>
        <item x="731"/>
        <item x="691"/>
        <item x="709"/>
        <item x="695"/>
        <item x="701"/>
        <item x="728"/>
        <item x="698"/>
        <item x="760"/>
        <item x="762"/>
        <item x="708"/>
        <item x="725"/>
        <item x="727"/>
        <item x="707"/>
        <item x="742"/>
        <item x="759"/>
        <item x="765"/>
        <item x="703"/>
        <item x="761"/>
        <item x="753"/>
        <item x="743"/>
        <item x="712"/>
        <item x="705"/>
        <item x="724"/>
        <item x="726"/>
        <item x="747"/>
        <item x="706"/>
        <item x="713"/>
        <item x="718"/>
        <item x="758"/>
        <item x="722"/>
        <item x="752"/>
        <item x="714"/>
        <item x="711"/>
        <item x="704"/>
        <item x="749"/>
        <item x="723"/>
        <item x="715"/>
        <item x="710"/>
        <item x="754"/>
        <item x="750"/>
        <item x="746"/>
        <item x="766"/>
        <item x="719"/>
        <item x="717"/>
        <item x="757"/>
        <item x="721"/>
        <item x="751"/>
        <item x="716"/>
        <item x="720"/>
        <item x="755"/>
        <item x="748"/>
        <item x="745"/>
        <item x="756"/>
        <item x="744"/>
        <item x="767"/>
        <item x="768"/>
        <item x="773"/>
        <item x="770"/>
        <item x="775"/>
        <item x="774"/>
        <item x="772"/>
        <item x="769"/>
        <item x="771"/>
        <item x="776"/>
        <item x="778"/>
        <item x="780"/>
        <item x="777"/>
        <item x="779"/>
        <item x="781"/>
        <item x="851"/>
        <item x="836"/>
        <item x="849"/>
        <item x="850"/>
        <item x="835"/>
        <item x="782"/>
        <item x="816"/>
        <item x="818"/>
        <item x="821"/>
        <item x="783"/>
        <item x="811"/>
        <item x="810"/>
        <item x="834"/>
        <item x="814"/>
        <item x="848"/>
        <item x="852"/>
        <item x="832"/>
        <item x="815"/>
        <item x="854"/>
        <item x="838"/>
        <item x="822"/>
        <item x="817"/>
        <item x="820"/>
        <item x="829"/>
        <item x="812"/>
        <item x="809"/>
        <item x="791"/>
        <item x="789"/>
        <item x="813"/>
        <item x="833"/>
        <item x="830"/>
        <item x="831"/>
        <item x="847"/>
        <item x="837"/>
        <item x="794"/>
        <item x="853"/>
        <item x="855"/>
        <item x="819"/>
        <item x="786"/>
        <item x="828"/>
        <item x="808"/>
        <item x="790"/>
        <item x="788"/>
        <item x="827"/>
        <item x="856"/>
        <item x="787"/>
        <item x="841"/>
        <item x="846"/>
        <item x="793"/>
        <item x="785"/>
        <item x="804"/>
        <item x="799"/>
        <item x="807"/>
        <item x="843"/>
        <item x="857"/>
        <item x="823"/>
        <item x="826"/>
        <item x="840"/>
        <item x="802"/>
        <item x="825"/>
        <item x="792"/>
        <item x="845"/>
        <item x="800"/>
        <item x="784"/>
        <item x="805"/>
        <item x="803"/>
        <item x="798"/>
        <item x="806"/>
        <item x="842"/>
        <item x="839"/>
        <item x="801"/>
        <item x="824"/>
        <item x="795"/>
        <item x="797"/>
        <item x="844"/>
        <item x="796"/>
        <item x="858"/>
        <item x="883"/>
        <item x="861"/>
        <item x="885"/>
        <item x="887"/>
        <item x="882"/>
        <item x="860"/>
        <item x="859"/>
        <item x="923"/>
        <item x="884"/>
        <item x="886"/>
        <item x="881"/>
        <item x="921"/>
        <item x="922"/>
        <item x="889"/>
        <item x="880"/>
        <item x="895"/>
        <item x="920"/>
        <item x="890"/>
        <item x="877"/>
        <item x="878"/>
        <item x="888"/>
        <item x="955"/>
        <item x="924"/>
        <item x="879"/>
        <item x="875"/>
        <item x="894"/>
        <item x="896"/>
        <item x="919"/>
        <item x="876"/>
        <item x="874"/>
        <item x="897"/>
        <item x="926"/>
        <item x="915"/>
        <item x="954"/>
        <item x="873"/>
        <item x="893"/>
        <item x="867"/>
        <item x="918"/>
        <item x="862"/>
        <item x="914"/>
        <item x="956"/>
        <item x="925"/>
        <item x="872"/>
        <item x="892"/>
        <item x="916"/>
        <item x="866"/>
        <item x="953"/>
        <item x="868"/>
        <item x="917"/>
        <item x="930"/>
        <item x="936"/>
        <item x="913"/>
        <item x="934"/>
        <item x="942"/>
        <item x="871"/>
        <item x="947"/>
        <item x="891"/>
        <item x="931"/>
        <item x="865"/>
        <item x="952"/>
        <item x="929"/>
        <item x="869"/>
        <item x="935"/>
        <item x="912"/>
        <item x="933"/>
        <item x="946"/>
        <item x="941"/>
        <item x="863"/>
        <item x="870"/>
        <item x="864"/>
        <item x="945"/>
        <item x="909"/>
        <item x="911"/>
        <item x="910"/>
        <item x="951"/>
        <item x="928"/>
        <item x="932"/>
        <item x="948"/>
        <item x="940"/>
        <item x="937"/>
        <item x="908"/>
        <item x="944"/>
        <item x="943"/>
        <item x="950"/>
        <item x="906"/>
        <item x="927"/>
        <item x="939"/>
        <item x="938"/>
        <item x="907"/>
        <item x="904"/>
        <item x="905"/>
        <item x="949"/>
        <item x="898"/>
        <item x="899"/>
        <item x="903"/>
        <item x="901"/>
        <item x="900"/>
        <item x="902"/>
        <item x="957"/>
        <item x="958"/>
        <item x="979"/>
        <item x="980"/>
        <item x="978"/>
        <item x="983"/>
        <item x="977"/>
        <item x="960"/>
        <item x="984"/>
        <item x="982"/>
        <item x="961"/>
        <item x="976"/>
        <item x="959"/>
        <item x="981"/>
        <item x="974"/>
        <item x="972"/>
        <item x="975"/>
        <item x="986"/>
        <item x="971"/>
        <item x="969"/>
        <item x="973"/>
        <item x="968"/>
        <item x="962"/>
        <item x="1071"/>
        <item x="967"/>
        <item x="970"/>
        <item x="1070"/>
        <item x="985"/>
        <item x="965"/>
        <item x="964"/>
        <item x="966"/>
        <item x="1069"/>
        <item x="963"/>
        <item x="991"/>
        <item x="1068"/>
        <item x="990"/>
        <item x="1072"/>
        <item x="994"/>
        <item x="1067"/>
        <item x="993"/>
        <item x="1084"/>
        <item x="987"/>
        <item x="989"/>
        <item x="992"/>
        <item x="1066"/>
        <item x="1073"/>
        <item x="1082"/>
        <item x="988"/>
        <item x="995"/>
        <item x="1083"/>
        <item x="1076"/>
        <item x="1004"/>
        <item x="1065"/>
        <item x="1081"/>
        <item x="1078"/>
        <item x="1079"/>
        <item x="1085"/>
        <item x="1064"/>
        <item x="1003"/>
        <item x="1075"/>
        <item x="1024"/>
        <item x="1074"/>
        <item x="1080"/>
        <item x="997"/>
        <item x="1077"/>
        <item x="1005"/>
        <item x="999"/>
        <item x="1089"/>
        <item x="1000"/>
        <item x="1002"/>
        <item x="1063"/>
        <item x="1023"/>
        <item x="996"/>
        <item x="1086"/>
        <item x="998"/>
        <item x="1001"/>
        <item x="1011"/>
        <item x="1088"/>
        <item x="1062"/>
        <item x="1013"/>
        <item x="1022"/>
        <item x="1006"/>
        <item x="1009"/>
        <item x="1031"/>
        <item x="1010"/>
        <item x="1017"/>
        <item x="1007"/>
        <item x="1026"/>
        <item x="1020"/>
        <item x="1016"/>
        <item x="1087"/>
        <item x="1012"/>
        <item x="1061"/>
        <item x="1021"/>
        <item x="1008"/>
        <item x="1036"/>
        <item x="1030"/>
        <item x="1015"/>
        <item x="1058"/>
        <item x="1019"/>
        <item x="1025"/>
        <item x="1059"/>
        <item x="1060"/>
        <item x="1045"/>
        <item x="1018"/>
        <item x="1041"/>
        <item x="1034"/>
        <item x="1035"/>
        <item x="1014"/>
        <item x="1029"/>
        <item x="1039"/>
        <item x="1038"/>
        <item x="1057"/>
        <item x="1044"/>
        <item x="1056"/>
        <item x="1040"/>
        <item x="1033"/>
        <item x="1028"/>
        <item x="1037"/>
        <item x="1043"/>
        <item x="1055"/>
        <item x="1048"/>
        <item x="1032"/>
        <item x="1050"/>
        <item x="1027"/>
        <item x="1042"/>
        <item x="1054"/>
        <item x="1047"/>
        <item x="1049"/>
        <item x="1051"/>
        <item x="1053"/>
        <item x="1046"/>
        <item x="1052"/>
        <item x="1090"/>
        <item x="1091"/>
        <item x="1094"/>
        <item x="1093"/>
        <item x="1095"/>
        <item x="1092"/>
        <item x="1096"/>
        <item x="1097"/>
        <item x="1100"/>
        <item x="1099"/>
        <item x="1098"/>
        <item x="1101"/>
        <item x="1104"/>
        <item x="1102"/>
        <item x="1103"/>
        <item x="1108"/>
        <item x="1106"/>
        <item x="1109"/>
        <item x="1107"/>
        <item x="1105"/>
        <item x="1110"/>
        <item x="1111"/>
        <item x="1112"/>
        <item x="1114"/>
        <item x="1113"/>
        <item x="1115"/>
        <item x="1125"/>
        <item x="1116"/>
        <item x="1128"/>
        <item x="1120"/>
        <item x="1124"/>
        <item x="1122"/>
        <item x="1121"/>
        <item x="1118"/>
        <item x="1119"/>
        <item x="1127"/>
        <item x="1123"/>
        <item x="1117"/>
        <item x="1129"/>
        <item x="1126"/>
        <item x="1131"/>
        <item x="1130"/>
        <item x="1134"/>
        <item x="1135"/>
        <item x="1132"/>
        <item x="1150"/>
        <item x="1149"/>
        <item x="1133"/>
        <item x="1148"/>
        <item x="1139"/>
        <item x="1138"/>
        <item x="1147"/>
        <item x="1141"/>
        <item x="1137"/>
        <item x="1146"/>
        <item x="1140"/>
        <item x="1136"/>
        <item x="1142"/>
        <item x="1151"/>
        <item x="1145"/>
        <item x="1143"/>
        <item x="1144"/>
        <item x="1152"/>
        <item x="1171"/>
        <item x="1161"/>
        <item x="1153"/>
        <item x="1154"/>
        <item x="1162"/>
        <item x="1172"/>
        <item x="1170"/>
        <item x="1160"/>
        <item x="1184"/>
        <item x="1178"/>
        <item x="1164"/>
        <item x="1167"/>
        <item x="1181"/>
        <item x="1176"/>
        <item x="1168"/>
        <item x="1169"/>
        <item x="1159"/>
        <item x="1182"/>
        <item x="1177"/>
        <item x="1183"/>
        <item x="1156"/>
        <item x="1166"/>
        <item x="1163"/>
        <item x="1180"/>
        <item x="1155"/>
        <item x="1175"/>
        <item x="1165"/>
        <item x="1173"/>
        <item x="1157"/>
        <item x="1158"/>
        <item x="1174"/>
        <item x="1179"/>
        <item x="1186"/>
        <item x="1185"/>
        <item x="1192"/>
        <item x="1191"/>
        <item x="1187"/>
        <item x="1190"/>
        <item x="1194"/>
        <item x="1193"/>
        <item x="1195"/>
        <item x="1189"/>
        <item x="1201"/>
        <item x="1188"/>
        <item x="1200"/>
        <item x="1198"/>
        <item x="1203"/>
        <item x="1199"/>
        <item x="1196"/>
        <item x="1197"/>
        <item x="1202"/>
        <item x="1204"/>
        <item x="1220"/>
        <item x="1206"/>
        <item x="1219"/>
        <item x="1205"/>
        <item x="1207"/>
        <item x="1218"/>
        <item x="1214"/>
        <item x="1217"/>
        <item x="1213"/>
        <item x="1221"/>
        <item x="1222"/>
        <item x="1215"/>
        <item x="1210"/>
        <item x="1216"/>
        <item x="1212"/>
        <item x="1208"/>
        <item x="1209"/>
        <item x="1211"/>
        <item x="1223"/>
        <item x="1224"/>
        <item x="1225"/>
        <item x="1226"/>
        <item x="1242"/>
        <item x="1241"/>
        <item x="1227"/>
        <item x="1229"/>
        <item x="1240"/>
        <item x="1243"/>
        <item x="1228"/>
        <item x="1239"/>
        <item x="1238"/>
        <item x="1250"/>
        <item x="1237"/>
        <item x="1255"/>
        <item x="1252"/>
        <item x="1249"/>
        <item x="1256"/>
        <item x="1236"/>
        <item x="1244"/>
        <item x="1233"/>
        <item x="1232"/>
        <item x="1254"/>
        <item x="1251"/>
        <item x="1230"/>
        <item x="1248"/>
        <item x="1235"/>
        <item x="1234"/>
        <item x="1253"/>
        <item x="1231"/>
        <item x="1247"/>
        <item x="1245"/>
        <item x="1246"/>
        <item x="1262"/>
        <item x="1264"/>
        <item x="1261"/>
        <item x="1257"/>
        <item x="1263"/>
        <item x="1260"/>
        <item x="1307"/>
        <item x="1259"/>
        <item x="1258"/>
        <item x="1306"/>
        <item x="1308"/>
        <item x="1305"/>
        <item x="1309"/>
        <item x="1304"/>
        <item x="1265"/>
        <item x="1301"/>
        <item x="1303"/>
        <item x="1266"/>
        <item x="1302"/>
        <item x="1269"/>
        <item x="1300"/>
        <item x="1267"/>
        <item x="1298"/>
        <item x="1268"/>
        <item x="1299"/>
        <item x="1297"/>
        <item x="1270"/>
        <item x="1271"/>
        <item x="1296"/>
        <item x="1295"/>
        <item x="1273"/>
        <item x="1311"/>
        <item x="1274"/>
        <item x="1310"/>
        <item x="1272"/>
        <item x="1288"/>
        <item x="1294"/>
        <item x="1276"/>
        <item x="1312"/>
        <item x="1287"/>
        <item x="1293"/>
        <item x="1286"/>
        <item x="1291"/>
        <item x="1290"/>
        <item x="1315"/>
        <item x="1275"/>
        <item x="1313"/>
        <item x="1283"/>
        <item x="1289"/>
        <item x="1282"/>
        <item x="1314"/>
        <item x="1292"/>
        <item x="1285"/>
        <item x="1277"/>
        <item x="1317"/>
        <item x="1280"/>
        <item x="1279"/>
        <item x="1281"/>
        <item x="1319"/>
        <item x="1284"/>
        <item x="1278"/>
        <item x="1316"/>
        <item x="1320"/>
        <item x="1318"/>
        <item x="1323"/>
        <item x="1322"/>
        <item x="1324"/>
        <item x="1321"/>
        <item x="1326"/>
        <item x="1325"/>
        <item x="1327"/>
        <item x="1328"/>
        <item x="1329"/>
        <item x="1330"/>
        <item x="1351"/>
        <item x="1354"/>
        <item x="1350"/>
        <item x="1336"/>
        <item x="1355"/>
        <item x="1353"/>
        <item x="1344"/>
        <item x="1349"/>
        <item x="1335"/>
        <item x="1347"/>
        <item x="1337"/>
        <item x="1352"/>
        <item x="1338"/>
        <item x="1343"/>
        <item x="1341"/>
        <item x="1342"/>
        <item x="1346"/>
        <item x="1348"/>
        <item x="1334"/>
        <item x="1340"/>
        <item x="1333"/>
        <item x="1360"/>
        <item x="1331"/>
        <item x="1356"/>
        <item x="1345"/>
        <item x="1339"/>
        <item x="1332"/>
        <item x="1359"/>
        <item x="1357"/>
        <item x="1358"/>
        <item x="1361"/>
        <item x="1374"/>
        <item x="1385"/>
        <item x="1362"/>
        <item x="1375"/>
        <item x="1371"/>
        <item x="1386"/>
        <item x="1373"/>
        <item x="1384"/>
        <item x="1400"/>
        <item x="1370"/>
        <item x="1401"/>
        <item x="1363"/>
        <item x="1372"/>
        <item x="1383"/>
        <item x="1399"/>
        <item x="1366"/>
        <item x="1367"/>
        <item x="1378"/>
        <item x="1369"/>
        <item x="1376"/>
        <item x="1382"/>
        <item x="1398"/>
        <item x="1393"/>
        <item x="1365"/>
        <item x="1403"/>
        <item x="1364"/>
        <item x="1389"/>
        <item x="1377"/>
        <item x="1368"/>
        <item x="1381"/>
        <item x="1397"/>
        <item x="1392"/>
        <item x="1402"/>
        <item x="1388"/>
        <item x="1396"/>
        <item x="1380"/>
        <item x="1391"/>
        <item x="1387"/>
        <item x="1432"/>
        <item x="1395"/>
        <item x="1390"/>
        <item x="1379"/>
        <item x="1394"/>
        <item x="1431"/>
        <item x="1433"/>
        <item x="1434"/>
        <item x="1430"/>
        <item x="1437"/>
        <item x="1435"/>
        <item x="1404"/>
        <item x="1429"/>
        <item x="1436"/>
        <item x="1439"/>
        <item x="1441"/>
        <item x="1438"/>
        <item x="1440"/>
        <item x="1422"/>
        <item x="1427"/>
        <item x="1428"/>
        <item x="1405"/>
        <item x="1423"/>
        <item x="1421"/>
        <item x="1420"/>
        <item x="1426"/>
        <item x="1419"/>
        <item x="1443"/>
        <item x="1406"/>
        <item x="1416"/>
        <item x="1425"/>
        <item x="1418"/>
        <item x="1442"/>
        <item x="1417"/>
        <item x="1415"/>
        <item x="1424"/>
        <item x="1444"/>
        <item x="1414"/>
        <item x="1409"/>
        <item x="1413"/>
        <item x="1412"/>
        <item x="1411"/>
        <item x="1445"/>
        <item x="1410"/>
        <item x="1408"/>
        <item x="1483"/>
        <item x="1407"/>
        <item x="1516"/>
        <item x="1446"/>
        <item x="1485"/>
        <item x="1482"/>
        <item x="1489"/>
        <item x="1515"/>
        <item x="1491"/>
        <item x="1490"/>
        <item x="1517"/>
        <item x="1487"/>
        <item x="1481"/>
        <item x="1484"/>
        <item x="1488"/>
        <item x="1521"/>
        <item x="1522"/>
        <item x="1514"/>
        <item x="1512"/>
        <item x="1504"/>
        <item x="1486"/>
        <item x="1459"/>
        <item x="1492"/>
        <item x="1480"/>
        <item x="1525"/>
        <item x="1520"/>
        <item x="1508"/>
        <item x="1513"/>
        <item x="1447"/>
        <item x="1518"/>
        <item x="1511"/>
        <item x="1509"/>
        <item x="1478"/>
        <item x="1503"/>
        <item x="1458"/>
        <item x="1479"/>
        <item x="1524"/>
        <item x="1519"/>
        <item x="1507"/>
        <item x="1493"/>
        <item x="1457"/>
        <item x="1510"/>
        <item x="1477"/>
        <item x="1502"/>
        <item x="1526"/>
        <item x="1494"/>
        <item x="1505"/>
        <item x="1523"/>
        <item x="1498"/>
        <item x="1460"/>
        <item x="1506"/>
        <item x="1456"/>
        <item x="1476"/>
        <item x="1501"/>
        <item x="1448"/>
        <item x="1474"/>
        <item x="1461"/>
        <item x="1497"/>
        <item x="1455"/>
        <item x="1454"/>
        <item x="1475"/>
        <item x="1473"/>
        <item x="1500"/>
        <item x="1496"/>
        <item x="1527"/>
        <item x="1529"/>
        <item x="1453"/>
        <item x="1463"/>
        <item x="1471"/>
        <item x="1472"/>
        <item x="1499"/>
        <item x="1449"/>
        <item x="1495"/>
        <item x="1452"/>
        <item x="1467"/>
        <item x="1462"/>
        <item x="1470"/>
        <item x="1528"/>
        <item x="1469"/>
        <item x="1450"/>
        <item x="1451"/>
        <item x="1466"/>
        <item x="1531"/>
        <item x="1468"/>
        <item x="1530"/>
        <item x="1464"/>
        <item x="1465"/>
        <item x="1532"/>
        <item x="1548"/>
        <item x="1538"/>
        <item x="1547"/>
        <item x="1539"/>
        <item x="1536"/>
        <item x="1535"/>
        <item x="1537"/>
        <item x="1546"/>
        <item x="1541"/>
        <item x="1549"/>
        <item x="1550"/>
        <item x="1534"/>
        <item x="1545"/>
        <item x="1543"/>
        <item x="1540"/>
        <item x="1542"/>
        <item x="1544"/>
        <item x="1533"/>
        <item x="1553"/>
        <item x="1551"/>
        <item x="1552"/>
        <item t="default"/>
      </items>
    </pivotField>
    <pivotField axis="axisRow" showAll="0">
      <items count="15">
        <item sd="0" x="0"/>
        <item sd="0" x="1"/>
        <item sd="0" x="2"/>
        <item sd="0" x="3"/>
        <item sd="0" x="4"/>
        <item sd="0" x="5"/>
        <item sd="0" x="6"/>
        <item sd="0" x="7"/>
        <item sd="0" x="8"/>
        <item sd="0" x="9"/>
        <item sd="0" x="10"/>
        <item sd="0" x="11"/>
        <item sd="0" x="12"/>
        <item sd="0" x="13"/>
        <item t="default" sd="0"/>
      </items>
    </pivotField>
    <pivotField axis="axisRow" showAll="0">
      <items count="7">
        <item x="0"/>
        <item x="1"/>
        <item x="2"/>
        <item x="3"/>
        <item x="4"/>
        <item x="5"/>
        <item t="default"/>
      </items>
    </pivotField>
  </pivotFields>
  <rowFields count="3">
    <field x="23"/>
    <field x="22"/>
    <field x="1"/>
  </rowFields>
  <rowItems count="48">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t="grand">
      <x/>
    </i>
  </rowItems>
  <colItems count="1">
    <i/>
  </colItems>
  <dataFields count="1">
    <dataField name="Sum of Gains_Formula"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A99C5D0-9B57-46E4-A670-88F2302E629E}" autoFormatId="16" applyNumberFormats="0" applyBorderFormats="0" applyFontFormats="0" applyPatternFormats="0" applyAlignmentFormats="0" applyWidthHeightFormats="0">
  <queryTableRefresh nextId="22" unboundColumnsRight="1">
    <queryTableFields count="17">
      <queryTableField id="1" name="Ticker" tableColumnId="1"/>
      <queryTableField id="2" name="Date" tableColumnId="2"/>
      <queryTableField id="3" name="Time" tableColumnId="3"/>
      <queryTableField id="4" name="OrderType" tableColumnId="4"/>
      <queryTableField id="5" name="Entry" tableColumnId="5"/>
      <queryTableField id="6" name="StopLoss" tableColumnId="6"/>
      <queryTableField id="7" name="Exit" tableColumnId="7"/>
      <queryTableField id="8" name="Exit_Time" tableColumnId="8"/>
      <queryTableField id="9" name="Net SL" tableColumnId="9"/>
      <queryTableField id="10" name="Net Points" tableColumnId="10"/>
      <queryTableField id="11" name="Qty" tableColumnId="11"/>
      <queryTableField id="14" name="Gain" tableColumnId="12"/>
      <queryTableField id="15" name="Expense" tableColumnId="13"/>
      <queryTableField id="16" name="Net Gains" tableColumnId="14"/>
      <queryTableField id="17" name="Positive?" tableColumnId="15"/>
      <queryTableField id="18" name="SL%" tableColumnId="16"/>
      <queryTableField id="21" dataBound="0"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cker" xr10:uid="{BCC530D9-E6E7-44CE-9892-F4100205CBB3}" sourceName="Ticker">
  <pivotTables>
    <pivotTable tabId="3" name="PivotTable3"/>
  </pivotTables>
  <data>
    <tabular pivotCacheId="949504640">
      <items count="18">
        <i x="5" s="1"/>
        <i x="9" s="1"/>
        <i x="17" s="1"/>
        <i x="7" s="1"/>
        <i x="2" s="1"/>
        <i x="10" s="1"/>
        <i x="8" s="1"/>
        <i x="6" s="1"/>
        <i x="13" s="1"/>
        <i x="12" s="1"/>
        <i x="15" s="1"/>
        <i x="3" s="1"/>
        <i x="16" s="1"/>
        <i x="14" s="1"/>
        <i x="0" s="1"/>
        <i x="11" s="1"/>
        <i x="4"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Type" xr10:uid="{4CC69586-9EA6-4C41-8AB6-684101984225}" sourceName="OrderType">
  <pivotTables>
    <pivotTable tabId="3" name="PivotTable3"/>
  </pivotTables>
  <data>
    <tabular pivotCacheId="949504640">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FBE5D2D8-1B77-4FB7-8EB6-D41D40ECDE29}" sourceName="Years">
  <pivotTables>
    <pivotTable tabId="3" name="PivotTable3"/>
  </pivotTables>
  <data>
    <tabular pivotCacheId="949504640">
      <items count="6">
        <i x="1" s="1"/>
        <i x="2" s="1"/>
        <i x="3" s="1"/>
        <i x="4" s="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icker" xr10:uid="{A8AA4EDA-62D7-4CA1-AAB0-0B399B8169FF}" cache="Slicer_Ticker" caption="Ticker" rowHeight="241300"/>
  <slicer name="OrderType" xr10:uid="{268809B6-EA34-4D17-9991-528DA3E0307E}" cache="Slicer_OrderType" caption="OrderType" rowHeight="241300"/>
  <slicer name="Years" xr10:uid="{18638E45-EAC6-4895-8C50-3DEA3B6B382C}" cache="Slicer_Years" caption="Years"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9F82FA2-EEA2-4DFB-897B-0E7A3E18E16B}" name="AllFiles" displayName="AllFiles" ref="A1:Q5109" tableType="queryTable" totalsRowShown="0">
  <autoFilter ref="A1:Q5109" xr:uid="{3B0DEBE8-B36D-4AAC-8479-E9B500D62BE3}"/>
  <tableColumns count="17">
    <tableColumn id="1" xr3:uid="{5C4F7625-D088-4B9B-BE57-F779EF320E18}" uniqueName="1" name="Ticker" queryTableFieldId="1" dataDxfId="84"/>
    <tableColumn id="2" xr3:uid="{E93BCDB8-60A2-4A44-A98A-5A9D18914249}" uniqueName="2" name="Date" queryTableFieldId="2" dataDxfId="83"/>
    <tableColumn id="3" xr3:uid="{2AE4BD31-2238-4084-A9D1-D311124E491D}" uniqueName="3" name="Time" queryTableFieldId="3" dataDxfId="82"/>
    <tableColumn id="4" xr3:uid="{AD08F8EC-61BC-4571-91C7-CCEEC562F381}" uniqueName="4" name="OrderType" queryTableFieldId="4" dataDxfId="81"/>
    <tableColumn id="5" xr3:uid="{E04C51E6-525F-43B0-90F2-9837B4560DDD}" uniqueName="5" name="Entry" queryTableFieldId="5"/>
    <tableColumn id="6" xr3:uid="{7F87DABE-1EFE-4A04-BB0F-8386B61ED9A0}" uniqueName="6" name="StopLoss" queryTableFieldId="6"/>
    <tableColumn id="7" xr3:uid="{B5CAB7C4-C095-4CB0-BB69-C5CA61F15DE3}" uniqueName="7" name="Exit" queryTableFieldId="7"/>
    <tableColumn id="8" xr3:uid="{213EF8C2-3448-4B4B-9932-94B63A7A9085}" uniqueName="8" name="Exit_Time" queryTableFieldId="8" dataDxfId="80"/>
    <tableColumn id="9" xr3:uid="{AC2A10BB-36E6-4FBA-9E4F-56181E67E83F}" uniqueName="9" name="Net SL" queryTableFieldId="9" dataDxfId="79"/>
    <tableColumn id="10" xr3:uid="{D442B43E-3D73-4AF3-BC14-E631F3E52784}" uniqueName="10" name="Net Points" queryTableFieldId="10" dataDxfId="78"/>
    <tableColumn id="11" xr3:uid="{9F8057BD-93EA-427D-B13A-6C08AF8D562B}" uniqueName="11" name="Qty" queryTableFieldId="11" dataDxfId="77"/>
    <tableColumn id="12" xr3:uid="{B6710F99-CA7E-4D0D-89EE-5DBAB5FD9DC3}" uniqueName="12" name="Gain" queryTableFieldId="14"/>
    <tableColumn id="13" xr3:uid="{B8C9C5DD-A7A7-408E-9673-DF5558E99F9E}" uniqueName="13" name="Expense" queryTableFieldId="15"/>
    <tableColumn id="14" xr3:uid="{24F46845-EDC3-49CE-9B17-CB41826ACC70}" uniqueName="14" name="Net Gains" queryTableFieldId="16"/>
    <tableColumn id="15" xr3:uid="{BA3F346D-0C8E-4D64-90FE-C517695597EF}" uniqueName="15" name="Positive?" queryTableFieldId="17"/>
    <tableColumn id="16" xr3:uid="{6877663C-4627-4A12-9B1B-2988E25C2F4A}" uniqueName="16" name="SL%" queryTableFieldId="18" dataDxfId="76" dataCellStyle="Percent"/>
    <tableColumn id="17" xr3:uid="{FCE31791-1079-4EA1-A5C9-BFD24E37CE5F}" uniqueName="17" name="200000" queryTableFieldId="21" dataDxfId="75">
      <calculatedColumnFormula>AllFiles[[#Headers],[200000]]+AllFiles[[#This Row],[Net Gains]]</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8386638-0AF6-474F-B1FF-4C3694FFAB1B}" name="Table3" displayName="Table3" ref="A1:V1555" totalsRowShown="0" headerRowDxfId="23" tableBorderDxfId="22">
  <autoFilter ref="A1:V1555" xr:uid="{2E4AB9C1-4103-4A40-8CA2-279C72DF24D0}"/>
  <tableColumns count="22">
    <tableColumn id="1" xr3:uid="{26F8A7C3-19DD-4A6B-B7D5-5A740900A6F1}" name="Ticker" dataDxfId="21"/>
    <tableColumn id="2" xr3:uid="{50B5ABDD-DED5-43E9-9B7B-03A68E60B6B3}" name="Date" dataDxfId="20"/>
    <tableColumn id="3" xr3:uid="{E9DD68FC-336D-4014-9647-22636419A89E}" name="Time" dataDxfId="19"/>
    <tableColumn id="4" xr3:uid="{63B8E47D-8A1F-44F5-AC5A-6C7854864D85}" name="OrderType" dataDxfId="18"/>
    <tableColumn id="5" xr3:uid="{781497FE-4959-4934-91CF-031423AD6F93}" name="Entry" dataDxfId="17"/>
    <tableColumn id="6" xr3:uid="{5C471022-C38C-418C-A796-ABE049072B64}" name="StopLoss" dataDxfId="16"/>
    <tableColumn id="7" xr3:uid="{90007F95-42AF-4C11-890F-E480614B6FFB}" name="Exit" dataDxfId="15"/>
    <tableColumn id="8" xr3:uid="{5537D9D0-4B41-4835-9A1F-EDE22B865509}" name="Exit_Time" dataDxfId="14"/>
    <tableColumn id="9" xr3:uid="{16B4A24E-CFFC-4FA1-BC13-3405F8F7BFBF}" name="Net SL" dataDxfId="13"/>
    <tableColumn id="10" xr3:uid="{31F980A3-CDF4-4F5A-9B25-C26FB59235F7}" name="Net Points" dataDxfId="12"/>
    <tableColumn id="11" xr3:uid="{2A63D0DC-1B48-49F6-95CD-28CBD4001223}" name="Qty" dataDxfId="11"/>
    <tableColumn id="12" xr3:uid="{3C7C546C-3149-4018-9C69-A9C1DFE79F85}" name="Gain" dataDxfId="10"/>
    <tableColumn id="13" xr3:uid="{0D9C2801-A518-4087-9385-ADC2A004ED98}" name="Expense" dataDxfId="9"/>
    <tableColumn id="14" xr3:uid="{4EC5F297-3A2D-4037-929A-F58AB43D44D0}" name="Net Gains" dataDxfId="8"/>
    <tableColumn id="15" xr3:uid="{4A26F7BB-0299-4EB9-BFA2-93D81CDE2693}" name="Positive?" dataDxfId="7"/>
    <tableColumn id="16" xr3:uid="{352B4AA4-E931-4B75-9008-598DEC3B0AD3}" name="SL%" dataDxfId="6" dataCellStyle="Percent"/>
    <tableColumn id="17" xr3:uid="{E658CCE9-7761-46A2-9218-3A55A0E75B7A}" name="Transactionvalue" dataDxfId="5">
      <calculatedColumnFormula>S2*E2</calculatedColumnFormula>
    </tableColumn>
    <tableColumn id="18" xr3:uid="{665CB207-F919-4B26-8408-CE19B433A058}" name="PerTradeRisk">
      <calculatedColumnFormula>IF(MONTH(B1)&lt;&gt;MONTH(B2),IF((INT(V1/100000)*1000)&lt;R1,R1,INT(V1/100000)*1000),R1)</calculatedColumnFormula>
    </tableColumn>
    <tableColumn id="19" xr3:uid="{4373E6CA-B4B4-4A1E-A912-35658CBDB161}" name="QTY_Formula">
      <calculatedColumnFormula>ROUNDDOWN(R2/I2,0)</calculatedColumnFormula>
    </tableColumn>
    <tableColumn id="20" xr3:uid="{4651868A-F7B2-42A4-ABC3-7A860B2B28A6}" name="Exp_Formula">
      <calculatedColumnFormula>ROUNDUP(((E2*S2)+(G2*S2))*0.025/100,0)</calculatedColumnFormula>
    </tableColumn>
    <tableColumn id="21" xr3:uid="{D30D3B38-421C-4D2A-AA0A-6EE4E0E83F9D}" name="Gains_Formula">
      <calculatedColumnFormula>(S2*J2)-T2</calculatedColumnFormula>
    </tableColumn>
    <tableColumn id="22" xr3:uid="{B7DA0142-C075-42D2-A617-CBC69FCF77D2}" name="200000">
      <calculatedColumnFormula>V1+U2</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47285A8-D601-4917-9EBA-A77C01CD8BED}" name="Table2" displayName="Table2" ref="A1:H718" totalsRowShown="0">
  <tableColumns count="8">
    <tableColumn id="1" xr3:uid="{CCF63A7E-E662-44F4-81D7-722464CB52A8}" name="Date" dataDxfId="4"/>
    <tableColumn id="2" xr3:uid="{99AA721A-437A-466A-84CD-5C53F72F7E37}" name="Year" dataDxfId="3">
      <calculatedColumnFormula>TEXT(A2,"yyyy")</calculatedColumnFormula>
    </tableColumn>
    <tableColumn id="3" xr3:uid="{045BCC59-2CE4-4135-A154-59B5AA18D299}" name="Week" dataDxfId="2">
      <calculatedColumnFormula>WEEKNUM(A2)</calculatedColumnFormula>
    </tableColumn>
    <tableColumn id="4" xr3:uid="{718238EA-5B12-4CC2-A216-5D48BB239371}" name="Positive">
      <calculatedColumnFormula>COUNTIFS(InterestedStocks!O:O,"Yes",InterestedStocks!B:B,A2)</calculatedColumnFormula>
    </tableColumn>
    <tableColumn id="5" xr3:uid="{D77DCD04-8F49-4764-9A44-2F94188ED67F}" name="Negative" dataDxfId="1">
      <calculatedColumnFormula>COUNTIFS(InterestedStocks!O:O,"No",InterestedStocks!B:B,A2)</calculatedColumnFormula>
    </tableColumn>
    <tableColumn id="6" xr3:uid="{2FC82579-DEE9-496B-923D-9606BCF38CE9}" name="Total">
      <calculatedColumnFormula>D2+E2</calculatedColumnFormula>
    </tableColumn>
    <tableColumn id="7" xr3:uid="{86AF8C5D-3B0B-4FE8-A7B3-AB0EE9C106D5}" name="Netgains" dataDxfId="0">
      <calculatedColumnFormula>SUMIF(InterestedStocks!B:B,A2,InterestedStocks!U:U)</calculatedColumnFormula>
    </tableColumn>
    <tableColumn id="8" xr3:uid="{025886A3-899A-47B2-AD8C-6DEE8BF9E3F5}" name="200000">
      <calculatedColumnFormula>H1+G2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pivotTable" Target="../pivotTables/pivotTable6.xml"/><Relationship Id="rId5" Type="http://schemas.microsoft.com/office/2007/relationships/slicer" Target="../slicers/slicer1.xml"/><Relationship Id="rId4"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37D21-9EC6-4E59-98A6-6C84FD3682F7}">
  <dimension ref="A1:R5109"/>
  <sheetViews>
    <sheetView workbookViewId="0">
      <selection activeCell="F18" sqref="F18"/>
    </sheetView>
  </sheetViews>
  <sheetFormatPr defaultRowHeight="15" x14ac:dyDescent="0.25"/>
  <cols>
    <col min="1" max="1" width="14.140625" bestFit="1" customWidth="1"/>
    <col min="2" max="2" width="10.7109375" bestFit="1" customWidth="1"/>
    <col min="3" max="3" width="11.5703125" bestFit="1" customWidth="1"/>
    <col min="4" max="4" width="12.7109375" bestFit="1" customWidth="1"/>
    <col min="5" max="5" width="9" bestFit="1" customWidth="1"/>
    <col min="6" max="6" width="11" bestFit="1" customWidth="1"/>
    <col min="7" max="7" width="9" bestFit="1" customWidth="1"/>
    <col min="8" max="8" width="12" bestFit="1" customWidth="1"/>
    <col min="9" max="9" width="8.85546875" bestFit="1" customWidth="1"/>
    <col min="10" max="10" width="12.5703125" bestFit="1" customWidth="1"/>
    <col min="11" max="11" width="6.42578125" bestFit="1" customWidth="1"/>
    <col min="12" max="12" width="9" bestFit="1" customWidth="1"/>
    <col min="13" max="13" width="10.7109375" bestFit="1" customWidth="1"/>
    <col min="14" max="14" width="12" bestFit="1" customWidth="1"/>
    <col min="15" max="15" width="11.42578125" bestFit="1" customWidth="1"/>
    <col min="16" max="16" width="6.7109375" style="6" bestFit="1" customWidth="1"/>
    <col min="17" max="17" width="11" bestFit="1" customWidth="1"/>
  </cols>
  <sheetData>
    <row r="1" spans="1:18" x14ac:dyDescent="0.25">
      <c r="A1" t="s">
        <v>0</v>
      </c>
      <c r="B1" t="s">
        <v>1</v>
      </c>
      <c r="C1" t="s">
        <v>2</v>
      </c>
      <c r="D1" t="s">
        <v>3</v>
      </c>
      <c r="E1" t="s">
        <v>4</v>
      </c>
      <c r="F1" t="s">
        <v>5</v>
      </c>
      <c r="G1" t="s">
        <v>6</v>
      </c>
      <c r="H1" t="s">
        <v>7</v>
      </c>
      <c r="I1" t="s">
        <v>8</v>
      </c>
      <c r="J1" t="s">
        <v>9</v>
      </c>
      <c r="K1" t="s">
        <v>10</v>
      </c>
      <c r="L1" t="s">
        <v>61</v>
      </c>
      <c r="M1" t="s">
        <v>62</v>
      </c>
      <c r="N1" t="s">
        <v>63</v>
      </c>
      <c r="O1" t="s">
        <v>65</v>
      </c>
      <c r="P1" s="6" t="s">
        <v>66</v>
      </c>
      <c r="Q1" t="s">
        <v>70</v>
      </c>
    </row>
    <row r="2" spans="1:18" x14ac:dyDescent="0.25">
      <c r="A2" s="1" t="s">
        <v>11</v>
      </c>
      <c r="B2" s="2">
        <v>42737</v>
      </c>
      <c r="C2" s="3">
        <v>0.41666666666666669</v>
      </c>
      <c r="D2" s="1" t="s">
        <v>13</v>
      </c>
      <c r="E2">
        <v>2577.1</v>
      </c>
      <c r="F2">
        <v>2599</v>
      </c>
      <c r="G2">
        <v>2599</v>
      </c>
      <c r="H2" s="3">
        <v>0.58333333333333337</v>
      </c>
      <c r="I2" s="1">
        <v>21.900000000000091</v>
      </c>
      <c r="J2" s="1">
        <v>-21.900000000000091</v>
      </c>
      <c r="K2" s="1">
        <v>91</v>
      </c>
      <c r="L2">
        <v>-1992.9000000000083</v>
      </c>
      <c r="M2">
        <v>109</v>
      </c>
      <c r="N2">
        <v>-2101.9000000000083</v>
      </c>
      <c r="O2" t="s">
        <v>67</v>
      </c>
      <c r="P2" s="6">
        <v>8.4979240231268099E-3</v>
      </c>
      <c r="Q2" s="1">
        <f>AllFiles[[#Headers],[200000]]+AllFiles[[#This Row],[Net Gains]]</f>
        <v>197898.1</v>
      </c>
      <c r="R2" s="8"/>
    </row>
    <row r="3" spans="1:18" x14ac:dyDescent="0.25">
      <c r="A3" s="1" t="s">
        <v>11</v>
      </c>
      <c r="B3" s="2">
        <v>42737</v>
      </c>
      <c r="C3" s="3">
        <v>0.58333333333333337</v>
      </c>
      <c r="D3" s="1" t="s">
        <v>12</v>
      </c>
      <c r="E3">
        <v>2599</v>
      </c>
      <c r="F3">
        <v>2577.1</v>
      </c>
      <c r="G3">
        <v>2597.3000000000002</v>
      </c>
      <c r="H3" s="3">
        <v>0.625</v>
      </c>
      <c r="I3" s="1">
        <v>21.900000000000091</v>
      </c>
      <c r="J3" s="1">
        <v>-1.6999999999998181</v>
      </c>
      <c r="K3" s="1">
        <v>91</v>
      </c>
      <c r="L3">
        <v>-154.69999999998345</v>
      </c>
      <c r="M3">
        <v>109</v>
      </c>
      <c r="N3">
        <v>-263.69999999998345</v>
      </c>
      <c r="O3" t="s">
        <v>67</v>
      </c>
      <c r="P3" s="6">
        <v>8.4263178145440893E-3</v>
      </c>
      <c r="Q3" s="1">
        <f>AllFiles[[#Headers],[200000]]+AllFiles[[#This Row],[Net Gains]]</f>
        <v>199736.30000000002</v>
      </c>
    </row>
    <row r="4" spans="1:18" x14ac:dyDescent="0.25">
      <c r="A4" s="1" t="s">
        <v>36</v>
      </c>
      <c r="B4" s="2">
        <v>42737</v>
      </c>
      <c r="C4" s="3">
        <v>0.41666666666666669</v>
      </c>
      <c r="D4" s="1" t="s">
        <v>13</v>
      </c>
      <c r="E4">
        <v>821.45</v>
      </c>
      <c r="F4">
        <v>824.9</v>
      </c>
      <c r="G4">
        <v>824.9</v>
      </c>
      <c r="H4" s="3">
        <v>0.48958333333333331</v>
      </c>
      <c r="I4" s="1">
        <v>3.4499999999999318</v>
      </c>
      <c r="J4" s="1">
        <v>-3.4499999999999318</v>
      </c>
      <c r="K4" s="1">
        <v>575</v>
      </c>
      <c r="L4">
        <v>-1983.7499999999609</v>
      </c>
      <c r="M4">
        <v>218</v>
      </c>
      <c r="N4">
        <v>-2201.7499999999609</v>
      </c>
      <c r="O4" t="s">
        <v>67</v>
      </c>
      <c r="P4" s="6">
        <v>4.1998904376406698E-3</v>
      </c>
      <c r="Q4" s="1">
        <f>AllFiles[[#Headers],[200000]]+AllFiles[[#This Row],[Net Gains]]</f>
        <v>197798.25000000003</v>
      </c>
    </row>
    <row r="5" spans="1:18" x14ac:dyDescent="0.25">
      <c r="A5" s="1" t="s">
        <v>36</v>
      </c>
      <c r="B5" s="2">
        <v>42737</v>
      </c>
      <c r="C5" s="3">
        <v>0.48958333333333331</v>
      </c>
      <c r="D5" s="1" t="s">
        <v>12</v>
      </c>
      <c r="E5">
        <v>824.9</v>
      </c>
      <c r="F5">
        <v>821.45</v>
      </c>
      <c r="G5">
        <v>824.65</v>
      </c>
      <c r="H5" s="3">
        <v>0.625</v>
      </c>
      <c r="I5" s="1">
        <v>3.4499999999999318</v>
      </c>
      <c r="J5" s="1">
        <v>-0.25</v>
      </c>
      <c r="K5" s="1">
        <v>575</v>
      </c>
      <c r="L5">
        <v>-143.75</v>
      </c>
      <c r="M5">
        <v>219</v>
      </c>
      <c r="N5">
        <v>-362.75</v>
      </c>
      <c r="O5" t="s">
        <v>67</v>
      </c>
      <c r="P5" s="6">
        <v>4.1823251303187399E-3</v>
      </c>
      <c r="Q5" s="1">
        <f>AllFiles[[#Headers],[200000]]+AllFiles[[#This Row],[Net Gains]]</f>
        <v>199637.25</v>
      </c>
    </row>
    <row r="6" spans="1:18" x14ac:dyDescent="0.25">
      <c r="A6" s="1" t="s">
        <v>37</v>
      </c>
      <c r="B6" s="2">
        <v>42737</v>
      </c>
      <c r="C6" s="3">
        <v>0.44791666666666669</v>
      </c>
      <c r="D6" s="1" t="s">
        <v>13</v>
      </c>
      <c r="E6">
        <v>1095.75</v>
      </c>
      <c r="F6">
        <v>1103.4000000000001</v>
      </c>
      <c r="G6">
        <v>1088</v>
      </c>
      <c r="H6" s="3">
        <v>0.625</v>
      </c>
      <c r="I6" s="1">
        <v>7.6500000000000909</v>
      </c>
      <c r="J6" s="1">
        <v>7.75</v>
      </c>
      <c r="K6" s="1">
        <v>260</v>
      </c>
      <c r="L6">
        <v>2015</v>
      </c>
      <c r="M6">
        <v>131</v>
      </c>
      <c r="N6">
        <v>1884</v>
      </c>
      <c r="O6" t="s">
        <v>68</v>
      </c>
      <c r="P6" s="6">
        <v>6.9815195071869403E-3</v>
      </c>
      <c r="Q6" s="1">
        <f>AllFiles[[#Headers],[200000]]+AllFiles[[#This Row],[Net Gains]]</f>
        <v>201884</v>
      </c>
    </row>
    <row r="7" spans="1:18" x14ac:dyDescent="0.25">
      <c r="A7" s="1" t="s">
        <v>14</v>
      </c>
      <c r="B7" s="2">
        <v>42738</v>
      </c>
      <c r="C7" s="3">
        <v>0.41666666666666669</v>
      </c>
      <c r="D7" s="1" t="s">
        <v>15</v>
      </c>
      <c r="E7">
        <v>450.4</v>
      </c>
      <c r="F7">
        <v>445.45</v>
      </c>
      <c r="G7">
        <v>455.05</v>
      </c>
      <c r="H7" s="3">
        <v>0.625</v>
      </c>
      <c r="I7" s="1">
        <v>4.9499999999999886</v>
      </c>
      <c r="J7" s="1">
        <v>4.6500000000000341</v>
      </c>
      <c r="K7" s="1">
        <v>402</v>
      </c>
      <c r="L7">
        <v>1869.3000000000138</v>
      </c>
      <c r="M7">
        <v>84</v>
      </c>
      <c r="N7">
        <v>1785.3000000000138</v>
      </c>
      <c r="O7" t="s">
        <v>68</v>
      </c>
      <c r="P7" s="6">
        <v>1.09902309058614E-2</v>
      </c>
      <c r="Q7" s="1">
        <f>AllFiles[[#Headers],[200000]]+AllFiles[[#This Row],[Net Gains]]</f>
        <v>201785.30000000002</v>
      </c>
    </row>
    <row r="8" spans="1:18" x14ac:dyDescent="0.25">
      <c r="A8" s="1" t="s">
        <v>38</v>
      </c>
      <c r="B8" s="2">
        <v>42738</v>
      </c>
      <c r="C8" s="3">
        <v>0.55208333333333337</v>
      </c>
      <c r="D8" s="1" t="s">
        <v>15</v>
      </c>
      <c r="E8">
        <v>253.75</v>
      </c>
      <c r="F8">
        <v>251.75</v>
      </c>
      <c r="G8">
        <v>251.75</v>
      </c>
      <c r="H8" s="3">
        <v>0.55208333333333337</v>
      </c>
      <c r="I8" s="1">
        <v>2</v>
      </c>
      <c r="J8" s="1">
        <v>-2</v>
      </c>
      <c r="K8" s="1">
        <v>988</v>
      </c>
      <c r="L8">
        <v>-1976</v>
      </c>
      <c r="M8">
        <v>115</v>
      </c>
      <c r="N8">
        <v>-2091</v>
      </c>
      <c r="O8" t="s">
        <v>67</v>
      </c>
      <c r="P8" s="6">
        <v>7.8817733990147795E-3</v>
      </c>
      <c r="Q8" s="1">
        <f>AllFiles[[#Headers],[200000]]+AllFiles[[#This Row],[Net Gains]]</f>
        <v>197909</v>
      </c>
    </row>
    <row r="9" spans="1:18" x14ac:dyDescent="0.25">
      <c r="A9" s="1" t="s">
        <v>38</v>
      </c>
      <c r="B9" s="2">
        <v>42738</v>
      </c>
      <c r="C9" s="3">
        <v>0.55208333333333337</v>
      </c>
      <c r="D9" s="1" t="s">
        <v>21</v>
      </c>
      <c r="E9">
        <v>251.75</v>
      </c>
      <c r="F9">
        <v>253.75</v>
      </c>
      <c r="G9">
        <v>253.75</v>
      </c>
      <c r="H9" s="3">
        <v>0.58333333333333337</v>
      </c>
      <c r="I9" s="1">
        <v>2</v>
      </c>
      <c r="J9" s="1">
        <v>-2</v>
      </c>
      <c r="K9" s="1">
        <v>988</v>
      </c>
      <c r="L9">
        <v>-1976</v>
      </c>
      <c r="M9">
        <v>115</v>
      </c>
      <c r="N9">
        <v>-2091</v>
      </c>
      <c r="O9" t="s">
        <v>67</v>
      </c>
      <c r="P9" s="6">
        <v>7.9443892750744802E-3</v>
      </c>
      <c r="Q9" s="1">
        <f>AllFiles[[#Headers],[200000]]+AllFiles[[#This Row],[Net Gains]]</f>
        <v>197909</v>
      </c>
    </row>
    <row r="10" spans="1:18" x14ac:dyDescent="0.25">
      <c r="A10" s="1" t="s">
        <v>37</v>
      </c>
      <c r="B10" s="2">
        <v>42738</v>
      </c>
      <c r="C10" s="3">
        <v>0.41666666666666669</v>
      </c>
      <c r="D10" s="1" t="s">
        <v>15</v>
      </c>
      <c r="E10">
        <v>1095.5</v>
      </c>
      <c r="F10">
        <v>1083.2</v>
      </c>
      <c r="G10">
        <v>1102.1500000000001</v>
      </c>
      <c r="H10" s="3">
        <v>0.625</v>
      </c>
      <c r="I10" s="1">
        <v>12.299999999999955</v>
      </c>
      <c r="J10" s="1">
        <v>6.6500000000000909</v>
      </c>
      <c r="K10" s="1">
        <v>162</v>
      </c>
      <c r="L10">
        <v>1077.3000000000147</v>
      </c>
      <c r="M10">
        <v>82</v>
      </c>
      <c r="N10">
        <v>995.30000000001473</v>
      </c>
      <c r="O10" t="s">
        <v>68</v>
      </c>
      <c r="P10" s="6">
        <v>1.1227749885896801E-2</v>
      </c>
      <c r="Q10" s="1">
        <f>AllFiles[[#Headers],[200000]]+AllFiles[[#This Row],[Net Gains]]</f>
        <v>200995.30000000002</v>
      </c>
    </row>
    <row r="11" spans="1:18" x14ac:dyDescent="0.25">
      <c r="A11" s="1" t="s">
        <v>39</v>
      </c>
      <c r="B11" s="2">
        <v>42738</v>
      </c>
      <c r="C11" s="3">
        <v>0.41666666666666669</v>
      </c>
      <c r="D11" s="1" t="s">
        <v>13</v>
      </c>
      <c r="E11">
        <v>982.2</v>
      </c>
      <c r="F11">
        <v>987.7</v>
      </c>
      <c r="G11">
        <v>987.7</v>
      </c>
      <c r="H11" s="3">
        <v>0.48958333333333331</v>
      </c>
      <c r="I11" s="1">
        <v>5.5</v>
      </c>
      <c r="J11" s="1">
        <v>-5.5</v>
      </c>
      <c r="K11" s="1">
        <v>362</v>
      </c>
      <c r="L11">
        <v>-1991</v>
      </c>
      <c r="M11">
        <v>165</v>
      </c>
      <c r="N11">
        <v>-2156</v>
      </c>
      <c r="O11" t="s">
        <v>67</v>
      </c>
      <c r="P11" s="6">
        <v>5.5996742007737698E-3</v>
      </c>
      <c r="Q11" s="1">
        <f>AllFiles[[#Headers],[200000]]+AllFiles[[#This Row],[Net Gains]]</f>
        <v>197844</v>
      </c>
    </row>
    <row r="12" spans="1:18" x14ac:dyDescent="0.25">
      <c r="A12" s="1" t="s">
        <v>39</v>
      </c>
      <c r="B12" s="2">
        <v>42738</v>
      </c>
      <c r="C12" s="3">
        <v>0.48958333333333331</v>
      </c>
      <c r="D12" s="1" t="s">
        <v>12</v>
      </c>
      <c r="E12">
        <v>987.7</v>
      </c>
      <c r="F12">
        <v>982.2</v>
      </c>
      <c r="G12">
        <v>990.3</v>
      </c>
      <c r="H12" s="3">
        <v>0.625</v>
      </c>
      <c r="I12" s="1">
        <v>5.5</v>
      </c>
      <c r="J12" s="1">
        <v>2.5999999999999091</v>
      </c>
      <c r="K12" s="1">
        <v>362</v>
      </c>
      <c r="L12">
        <v>941.19999999996708</v>
      </c>
      <c r="M12">
        <v>165</v>
      </c>
      <c r="N12">
        <v>776.19999999996708</v>
      </c>
      <c r="O12" t="s">
        <v>68</v>
      </c>
      <c r="P12" s="6">
        <v>5.5684924572238503E-3</v>
      </c>
      <c r="Q12" s="1">
        <f>AllFiles[[#Headers],[200000]]+AllFiles[[#This Row],[Net Gains]]</f>
        <v>200776.19999999995</v>
      </c>
    </row>
    <row r="13" spans="1:18" x14ac:dyDescent="0.25">
      <c r="A13" s="1" t="s">
        <v>41</v>
      </c>
      <c r="B13" s="2">
        <v>42738</v>
      </c>
      <c r="C13" s="3">
        <v>0.41666666666666669</v>
      </c>
      <c r="D13" s="1" t="s">
        <v>13</v>
      </c>
      <c r="E13">
        <v>487.55</v>
      </c>
      <c r="F13">
        <v>491.5</v>
      </c>
      <c r="G13">
        <v>480</v>
      </c>
      <c r="H13" s="3">
        <v>0.625</v>
      </c>
      <c r="I13" s="1">
        <v>3.9499999999999886</v>
      </c>
      <c r="J13" s="1">
        <v>7.5500000000000114</v>
      </c>
      <c r="K13" s="1">
        <v>503</v>
      </c>
      <c r="L13">
        <v>3797.6500000000055</v>
      </c>
      <c r="M13">
        <v>112</v>
      </c>
      <c r="N13">
        <v>3685.6500000000055</v>
      </c>
      <c r="O13" t="s">
        <v>68</v>
      </c>
      <c r="P13" s="6">
        <v>8.1017331555737603E-3</v>
      </c>
      <c r="Q13" s="1">
        <f>AllFiles[[#Headers],[200000]]+AllFiles[[#This Row],[Net Gains]]</f>
        <v>203685.65</v>
      </c>
    </row>
    <row r="14" spans="1:18" x14ac:dyDescent="0.25">
      <c r="A14" s="1" t="s">
        <v>54</v>
      </c>
      <c r="B14" s="2">
        <v>42738</v>
      </c>
      <c r="C14" s="3">
        <v>0.45833333333333331</v>
      </c>
      <c r="D14" s="1" t="s">
        <v>12</v>
      </c>
      <c r="E14">
        <v>660.05</v>
      </c>
      <c r="F14">
        <v>656.65</v>
      </c>
      <c r="G14">
        <v>656.65</v>
      </c>
      <c r="H14" s="3">
        <v>0.45833333333333331</v>
      </c>
      <c r="I14" s="1">
        <v>3.3999999999999773</v>
      </c>
      <c r="J14" s="1">
        <v>-3.3999999999999773</v>
      </c>
      <c r="K14" s="1">
        <v>584</v>
      </c>
      <c r="L14">
        <v>-1985.5999999999867</v>
      </c>
      <c r="M14">
        <v>177</v>
      </c>
      <c r="N14">
        <v>-2162.5999999999867</v>
      </c>
      <c r="O14" t="s">
        <v>67</v>
      </c>
      <c r="P14" s="6">
        <v>5.15112491477915E-3</v>
      </c>
      <c r="Q14" s="1">
        <f>AllFiles[[#Headers],[200000]]+AllFiles[[#This Row],[Net Gains]]</f>
        <v>197837.40000000002</v>
      </c>
    </row>
    <row r="15" spans="1:18" x14ac:dyDescent="0.25">
      <c r="A15" s="1" t="s">
        <v>54</v>
      </c>
      <c r="B15" s="2">
        <v>42738</v>
      </c>
      <c r="C15" s="3">
        <v>0.41666666666666669</v>
      </c>
      <c r="D15" s="1" t="s">
        <v>13</v>
      </c>
      <c r="E15">
        <v>656.65</v>
      </c>
      <c r="F15">
        <v>660.05</v>
      </c>
      <c r="G15">
        <v>660.05</v>
      </c>
      <c r="H15" s="3">
        <v>0.45833333333333331</v>
      </c>
      <c r="I15" s="1">
        <v>3.3999999999999773</v>
      </c>
      <c r="J15" s="1">
        <v>-3.3999999999999773</v>
      </c>
      <c r="K15" s="1">
        <v>584</v>
      </c>
      <c r="L15">
        <v>-1985.5999999999867</v>
      </c>
      <c r="M15">
        <v>177</v>
      </c>
      <c r="N15">
        <v>-2162.5999999999867</v>
      </c>
      <c r="O15" t="s">
        <v>67</v>
      </c>
      <c r="P15" s="6">
        <v>5.1777963907713E-3</v>
      </c>
      <c r="Q15" s="1">
        <f>AllFiles[[#Headers],[200000]]+AllFiles[[#This Row],[Net Gains]]</f>
        <v>197837.40000000002</v>
      </c>
    </row>
    <row r="16" spans="1:18" x14ac:dyDescent="0.25">
      <c r="A16" s="1" t="s">
        <v>11</v>
      </c>
      <c r="B16" s="2">
        <v>42739</v>
      </c>
      <c r="C16" s="3">
        <v>0.41666666666666669</v>
      </c>
      <c r="D16" s="1" t="s">
        <v>15</v>
      </c>
      <c r="E16">
        <v>2647.1</v>
      </c>
      <c r="F16">
        <v>2622.45</v>
      </c>
      <c r="G16">
        <v>2681</v>
      </c>
      <c r="H16" s="3">
        <v>0.625</v>
      </c>
      <c r="I16" s="1">
        <v>24.650000000000091</v>
      </c>
      <c r="J16" s="1">
        <v>33.900000000000091</v>
      </c>
      <c r="K16" s="1">
        <v>81</v>
      </c>
      <c r="L16">
        <v>2745.9000000000074</v>
      </c>
      <c r="M16">
        <v>100</v>
      </c>
      <c r="N16">
        <v>2645.9000000000074</v>
      </c>
      <c r="O16" t="s">
        <v>68</v>
      </c>
      <c r="P16" s="6">
        <v>9.3120773676854205E-3</v>
      </c>
      <c r="Q16" s="1">
        <f>AllFiles[[#Headers],[200000]]+AllFiles[[#This Row],[Net Gains]]</f>
        <v>202645.9</v>
      </c>
    </row>
    <row r="17" spans="1:17" x14ac:dyDescent="0.25">
      <c r="A17" s="1" t="s">
        <v>16</v>
      </c>
      <c r="B17" s="2">
        <v>42739</v>
      </c>
      <c r="C17" s="3">
        <v>0.4375</v>
      </c>
      <c r="D17" s="1" t="s">
        <v>13</v>
      </c>
      <c r="E17">
        <v>570.6</v>
      </c>
      <c r="F17">
        <v>574.5</v>
      </c>
      <c r="G17">
        <v>568.45000000000005</v>
      </c>
      <c r="H17" s="3">
        <v>0.625</v>
      </c>
      <c r="I17" s="1">
        <v>3.8999999999999773</v>
      </c>
      <c r="J17" s="1">
        <v>2.1499999999999773</v>
      </c>
      <c r="K17" s="1">
        <v>509</v>
      </c>
      <c r="L17">
        <v>1094.3499999999885</v>
      </c>
      <c r="M17">
        <v>134</v>
      </c>
      <c r="N17">
        <v>960.34999999998854</v>
      </c>
      <c r="O17" t="s">
        <v>68</v>
      </c>
      <c r="P17" s="6">
        <v>6.8349106203995404E-3</v>
      </c>
      <c r="Q17" s="1">
        <f>AllFiles[[#Headers],[200000]]+AllFiles[[#This Row],[Net Gains]]</f>
        <v>200960.34999999998</v>
      </c>
    </row>
    <row r="18" spans="1:17" x14ac:dyDescent="0.25">
      <c r="A18" s="1" t="s">
        <v>17</v>
      </c>
      <c r="B18" s="2">
        <v>42739</v>
      </c>
      <c r="C18" s="3">
        <v>0.44791666666666669</v>
      </c>
      <c r="D18" s="1" t="s">
        <v>13</v>
      </c>
      <c r="E18">
        <v>22420</v>
      </c>
      <c r="F18">
        <v>22524.400000000001</v>
      </c>
      <c r="G18">
        <v>22198</v>
      </c>
      <c r="H18" s="3">
        <v>0.625</v>
      </c>
      <c r="I18" s="1">
        <v>104.40000000000146</v>
      </c>
      <c r="J18" s="1">
        <v>222</v>
      </c>
      <c r="K18" s="1">
        <v>19</v>
      </c>
      <c r="L18">
        <v>4218</v>
      </c>
      <c r="M18">
        <v>195</v>
      </c>
      <c r="N18">
        <v>4023</v>
      </c>
      <c r="O18" t="s">
        <v>68</v>
      </c>
      <c r="P18" s="6">
        <v>4.6565566458519796E-3</v>
      </c>
      <c r="Q18" s="1">
        <f>AllFiles[[#Headers],[200000]]+AllFiles[[#This Row],[Net Gains]]</f>
        <v>204023</v>
      </c>
    </row>
    <row r="19" spans="1:17" x14ac:dyDescent="0.25">
      <c r="A19" s="1" t="s">
        <v>36</v>
      </c>
      <c r="B19" s="2">
        <v>42739</v>
      </c>
      <c r="C19" s="3">
        <v>0.46875</v>
      </c>
      <c r="D19" s="1" t="s">
        <v>15</v>
      </c>
      <c r="E19">
        <v>830</v>
      </c>
      <c r="F19">
        <v>827.1</v>
      </c>
      <c r="G19">
        <v>827.1</v>
      </c>
      <c r="H19" s="3">
        <v>0.46875</v>
      </c>
      <c r="I19" s="1">
        <v>2.8999999999999773</v>
      </c>
      <c r="J19" s="1">
        <v>-2.8999999999999773</v>
      </c>
      <c r="K19" s="1">
        <v>684</v>
      </c>
      <c r="L19">
        <v>-1983.5999999999844</v>
      </c>
      <c r="M19">
        <v>261</v>
      </c>
      <c r="N19">
        <v>-2244.5999999999844</v>
      </c>
      <c r="O19" t="s">
        <v>67</v>
      </c>
      <c r="P19" s="6">
        <v>3.4939759036144301E-3</v>
      </c>
      <c r="Q19" s="1">
        <f>AllFiles[[#Headers],[200000]]+AllFiles[[#This Row],[Net Gains]]</f>
        <v>197755.40000000002</v>
      </c>
    </row>
    <row r="20" spans="1:17" x14ac:dyDescent="0.25">
      <c r="A20" s="1" t="s">
        <v>36</v>
      </c>
      <c r="B20" s="2">
        <v>42739</v>
      </c>
      <c r="C20" s="3">
        <v>0.46875</v>
      </c>
      <c r="D20" s="1" t="s">
        <v>21</v>
      </c>
      <c r="E20">
        <v>827.1</v>
      </c>
      <c r="F20">
        <v>830</v>
      </c>
      <c r="G20">
        <v>821.85</v>
      </c>
      <c r="H20" s="3">
        <v>0.625</v>
      </c>
      <c r="I20" s="1">
        <v>2.8999999999999773</v>
      </c>
      <c r="J20" s="1">
        <v>5.25</v>
      </c>
      <c r="K20" s="1">
        <v>684</v>
      </c>
      <c r="L20">
        <v>3591</v>
      </c>
      <c r="M20">
        <v>260</v>
      </c>
      <c r="N20">
        <v>3331</v>
      </c>
      <c r="O20" t="s">
        <v>68</v>
      </c>
      <c r="P20" s="6">
        <v>3.5062265747793199E-3</v>
      </c>
      <c r="Q20" s="1">
        <f>AllFiles[[#Headers],[200000]]+AllFiles[[#This Row],[Net Gains]]</f>
        <v>203331</v>
      </c>
    </row>
    <row r="21" spans="1:17" x14ac:dyDescent="0.25">
      <c r="A21" s="1" t="s">
        <v>55</v>
      </c>
      <c r="B21" s="2">
        <v>42739</v>
      </c>
      <c r="C21" s="3">
        <v>0.44791666666666669</v>
      </c>
      <c r="D21" s="1" t="s">
        <v>13</v>
      </c>
      <c r="E21">
        <v>3311.1</v>
      </c>
      <c r="F21">
        <v>3354</v>
      </c>
      <c r="G21">
        <v>3303.1</v>
      </c>
      <c r="H21" s="3">
        <v>0.625</v>
      </c>
      <c r="I21" s="1">
        <v>42.900000000000091</v>
      </c>
      <c r="J21" s="1">
        <v>8</v>
      </c>
      <c r="K21" s="1">
        <v>46</v>
      </c>
      <c r="L21">
        <v>368</v>
      </c>
      <c r="M21">
        <v>70</v>
      </c>
      <c r="N21">
        <v>298</v>
      </c>
      <c r="O21" t="s">
        <v>68</v>
      </c>
      <c r="P21" s="6">
        <v>1.2956419316843401E-2</v>
      </c>
      <c r="Q21" s="1">
        <f>AllFiles[[#Headers],[200000]]+AllFiles[[#This Row],[Net Gains]]</f>
        <v>200298</v>
      </c>
    </row>
    <row r="22" spans="1:17" x14ac:dyDescent="0.25">
      <c r="A22" s="1" t="s">
        <v>54</v>
      </c>
      <c r="B22" s="2">
        <v>42739</v>
      </c>
      <c r="C22" s="3">
        <v>0.48958333333333331</v>
      </c>
      <c r="D22" s="1" t="s">
        <v>15</v>
      </c>
      <c r="E22">
        <v>667.8</v>
      </c>
      <c r="F22">
        <v>661.1</v>
      </c>
      <c r="G22">
        <v>661.1</v>
      </c>
      <c r="H22" s="3">
        <v>0.48958333333333331</v>
      </c>
      <c r="I22" s="1">
        <v>6.6999999999999318</v>
      </c>
      <c r="J22" s="1">
        <v>-6.6999999999999318</v>
      </c>
      <c r="K22" s="1">
        <v>297</v>
      </c>
      <c r="L22">
        <v>-1989.8999999999796</v>
      </c>
      <c r="M22">
        <v>91</v>
      </c>
      <c r="N22">
        <v>-2080.8999999999796</v>
      </c>
      <c r="O22" t="s">
        <v>67</v>
      </c>
      <c r="P22" s="6">
        <v>1.0032943995208E-2</v>
      </c>
      <c r="Q22" s="1">
        <f>AllFiles[[#Headers],[200000]]+AllFiles[[#This Row],[Net Gains]]</f>
        <v>197919.10000000003</v>
      </c>
    </row>
    <row r="23" spans="1:17" x14ac:dyDescent="0.25">
      <c r="A23" s="1" t="s">
        <v>54</v>
      </c>
      <c r="B23" s="2">
        <v>42739</v>
      </c>
      <c r="C23" s="3">
        <v>0.48958333333333331</v>
      </c>
      <c r="D23" s="1" t="s">
        <v>21</v>
      </c>
      <c r="E23">
        <v>661.1</v>
      </c>
      <c r="F23">
        <v>667.8</v>
      </c>
      <c r="G23">
        <v>667.8</v>
      </c>
      <c r="H23" s="3">
        <v>0.60416666666666663</v>
      </c>
      <c r="I23" s="1">
        <v>6.6999999999999318</v>
      </c>
      <c r="J23" s="1">
        <v>-6.6999999999999318</v>
      </c>
      <c r="K23" s="1">
        <v>297</v>
      </c>
      <c r="L23">
        <v>-1989.8999999999796</v>
      </c>
      <c r="M23">
        <v>91</v>
      </c>
      <c r="N23">
        <v>-2080.8999999999796</v>
      </c>
      <c r="O23" t="s">
        <v>67</v>
      </c>
      <c r="P23" s="6">
        <v>1.01346241113295E-2</v>
      </c>
      <c r="Q23" s="1">
        <f>AllFiles[[#Headers],[200000]]+AllFiles[[#This Row],[Net Gains]]</f>
        <v>197919.10000000003</v>
      </c>
    </row>
    <row r="24" spans="1:17" x14ac:dyDescent="0.25">
      <c r="A24" s="1" t="s">
        <v>16</v>
      </c>
      <c r="B24" s="2">
        <v>42740</v>
      </c>
      <c r="C24" s="3">
        <v>0.47916666666666669</v>
      </c>
      <c r="D24" s="1" t="s">
        <v>15</v>
      </c>
      <c r="E24">
        <v>574.5</v>
      </c>
      <c r="F24">
        <v>571.1</v>
      </c>
      <c r="G24">
        <v>580.29999999999995</v>
      </c>
      <c r="H24" s="3">
        <v>0.625</v>
      </c>
      <c r="I24" s="1">
        <v>3.3999999999999773</v>
      </c>
      <c r="J24" s="1">
        <v>5.7999999999999545</v>
      </c>
      <c r="K24" s="1">
        <v>584</v>
      </c>
      <c r="L24">
        <v>3387.1999999999734</v>
      </c>
      <c r="M24">
        <v>156</v>
      </c>
      <c r="N24">
        <v>3231.1999999999734</v>
      </c>
      <c r="O24" t="s">
        <v>68</v>
      </c>
      <c r="P24" s="6">
        <v>5.9181897302001399E-3</v>
      </c>
      <c r="Q24" s="1">
        <f>AllFiles[[#Headers],[200000]]+AllFiles[[#This Row],[Net Gains]]</f>
        <v>203231.19999999998</v>
      </c>
    </row>
    <row r="25" spans="1:17" x14ac:dyDescent="0.25">
      <c r="A25" s="1" t="s">
        <v>42</v>
      </c>
      <c r="B25" s="2">
        <v>42740</v>
      </c>
      <c r="C25" s="3">
        <v>0.42708333333333331</v>
      </c>
      <c r="D25" s="1" t="s">
        <v>15</v>
      </c>
      <c r="E25">
        <v>1384.4</v>
      </c>
      <c r="F25">
        <v>1380.5</v>
      </c>
      <c r="G25">
        <v>1392.45</v>
      </c>
      <c r="H25" s="3">
        <v>0.625</v>
      </c>
      <c r="I25" s="1">
        <v>3.9000000000000909</v>
      </c>
      <c r="J25" s="1">
        <v>8.0499999999999545</v>
      </c>
      <c r="K25" s="1">
        <v>509</v>
      </c>
      <c r="L25">
        <v>4097.4499999999771</v>
      </c>
      <c r="M25">
        <v>326</v>
      </c>
      <c r="N25">
        <v>3771.4499999999771</v>
      </c>
      <c r="O25" t="s">
        <v>68</v>
      </c>
      <c r="P25" s="6">
        <v>2.8171048829818599E-3</v>
      </c>
      <c r="Q25" s="1">
        <f>AllFiles[[#Headers],[200000]]+AllFiles[[#This Row],[Net Gains]]</f>
        <v>203771.44999999998</v>
      </c>
    </row>
    <row r="26" spans="1:17" x14ac:dyDescent="0.25">
      <c r="A26" s="1" t="s">
        <v>43</v>
      </c>
      <c r="B26" s="2">
        <v>42740</v>
      </c>
      <c r="C26" s="3">
        <v>0.51041666666666663</v>
      </c>
      <c r="D26" s="1" t="s">
        <v>21</v>
      </c>
      <c r="E26">
        <v>165.6</v>
      </c>
      <c r="F26">
        <v>165.9</v>
      </c>
      <c r="G26">
        <v>165</v>
      </c>
      <c r="H26" s="3">
        <v>0.625</v>
      </c>
      <c r="I26" s="1">
        <v>0.30000000000001137</v>
      </c>
      <c r="J26" s="1">
        <v>0.59999999999999432</v>
      </c>
      <c r="K26" s="1">
        <v>6191</v>
      </c>
      <c r="L26">
        <v>3714.5999999999649</v>
      </c>
      <c r="M26">
        <v>471</v>
      </c>
      <c r="N26">
        <v>3243.5999999999649</v>
      </c>
      <c r="O26" t="s">
        <v>68</v>
      </c>
      <c r="P26" s="6">
        <v>1.8115942028986199E-3</v>
      </c>
      <c r="Q26" s="1">
        <f>AllFiles[[#Headers],[200000]]+AllFiles[[#This Row],[Net Gains]]</f>
        <v>203243.59999999998</v>
      </c>
    </row>
    <row r="27" spans="1:17" x14ac:dyDescent="0.25">
      <c r="A27" s="1" t="s">
        <v>43</v>
      </c>
      <c r="B27" s="2">
        <v>42740</v>
      </c>
      <c r="C27" s="3">
        <v>0.51041666666666663</v>
      </c>
      <c r="D27" s="1" t="s">
        <v>15</v>
      </c>
      <c r="E27">
        <v>165.9</v>
      </c>
      <c r="F27">
        <v>165.6</v>
      </c>
      <c r="G27">
        <v>165.6</v>
      </c>
      <c r="H27" s="3">
        <v>0.51041666666666663</v>
      </c>
      <c r="I27" s="1">
        <v>0.30000000000001137</v>
      </c>
      <c r="J27" s="1">
        <v>-0.30000000000001137</v>
      </c>
      <c r="K27" s="1">
        <v>6191</v>
      </c>
      <c r="L27">
        <v>-1857.3000000000704</v>
      </c>
      <c r="M27">
        <v>473</v>
      </c>
      <c r="N27">
        <v>-2330.3000000000702</v>
      </c>
      <c r="O27" t="s">
        <v>67</v>
      </c>
      <c r="P27" s="6">
        <v>1.80831826401454E-3</v>
      </c>
      <c r="Q27" s="1">
        <f>AllFiles[[#Headers],[200000]]+AllFiles[[#This Row],[Net Gains]]</f>
        <v>197669.69999999992</v>
      </c>
    </row>
    <row r="28" spans="1:17" x14ac:dyDescent="0.25">
      <c r="A28" s="1" t="s">
        <v>40</v>
      </c>
      <c r="B28" s="2">
        <v>42740</v>
      </c>
      <c r="C28" s="3">
        <v>0.42708333333333331</v>
      </c>
      <c r="D28" s="1" t="s">
        <v>21</v>
      </c>
      <c r="E28">
        <v>1075.6500000000001</v>
      </c>
      <c r="F28">
        <v>1078.3</v>
      </c>
      <c r="G28">
        <v>1078.3</v>
      </c>
      <c r="H28" s="3">
        <v>0.44791666666666669</v>
      </c>
      <c r="I28" s="1">
        <v>2.6499999999998636</v>
      </c>
      <c r="J28" s="1">
        <v>-2.6499999999998636</v>
      </c>
      <c r="K28" s="1">
        <v>748</v>
      </c>
      <c r="L28">
        <v>-1982.199999999898</v>
      </c>
      <c r="M28">
        <v>371</v>
      </c>
      <c r="N28">
        <v>-2353.199999999898</v>
      </c>
      <c r="O28" t="s">
        <v>67</v>
      </c>
      <c r="P28" s="6">
        <v>2.46362664435445E-3</v>
      </c>
      <c r="Q28" s="1">
        <f>AllFiles[[#Headers],[200000]]+AllFiles[[#This Row],[Net Gains]]</f>
        <v>197646.8000000001</v>
      </c>
    </row>
    <row r="29" spans="1:17" x14ac:dyDescent="0.25">
      <c r="A29" s="1" t="s">
        <v>40</v>
      </c>
      <c r="B29" s="2">
        <v>42740</v>
      </c>
      <c r="C29" s="3">
        <v>0.42708333333333331</v>
      </c>
      <c r="D29" s="1" t="s">
        <v>15</v>
      </c>
      <c r="E29">
        <v>1078.3</v>
      </c>
      <c r="F29">
        <v>1075.6500000000001</v>
      </c>
      <c r="G29">
        <v>1075.6500000000001</v>
      </c>
      <c r="H29" s="3">
        <v>0.42708333333333331</v>
      </c>
      <c r="I29" s="1">
        <v>2.6499999999998636</v>
      </c>
      <c r="J29" s="1">
        <v>-2.6499999999998636</v>
      </c>
      <c r="K29" s="1">
        <v>748</v>
      </c>
      <c r="L29">
        <v>-1982.199999999898</v>
      </c>
      <c r="M29">
        <v>371</v>
      </c>
      <c r="N29">
        <v>-2353.199999999898</v>
      </c>
      <c r="O29" t="s">
        <v>67</v>
      </c>
      <c r="P29" s="6">
        <v>2.45757210423803E-3</v>
      </c>
      <c r="Q29" s="1">
        <f>AllFiles[[#Headers],[200000]]+AllFiles[[#This Row],[Net Gains]]</f>
        <v>197646.8000000001</v>
      </c>
    </row>
    <row r="30" spans="1:17" x14ac:dyDescent="0.25">
      <c r="A30" s="1" t="s">
        <v>56</v>
      </c>
      <c r="B30" s="2">
        <v>42740</v>
      </c>
      <c r="C30" s="3">
        <v>0.45833333333333331</v>
      </c>
      <c r="D30" s="1" t="s">
        <v>13</v>
      </c>
      <c r="E30">
        <v>356.7</v>
      </c>
      <c r="F30">
        <v>358.3</v>
      </c>
      <c r="G30">
        <v>358.3</v>
      </c>
      <c r="H30" s="3">
        <v>0.48958333333333331</v>
      </c>
      <c r="I30" s="1">
        <v>1.6000000000000227</v>
      </c>
      <c r="J30" s="1">
        <v>-1.6000000000000227</v>
      </c>
      <c r="K30" s="1">
        <v>1232</v>
      </c>
      <c r="L30">
        <v>-1971.200000000028</v>
      </c>
      <c r="M30">
        <v>203</v>
      </c>
      <c r="N30">
        <v>-2174.200000000028</v>
      </c>
      <c r="O30" t="s">
        <v>67</v>
      </c>
      <c r="P30" s="6">
        <v>4.4855620970003403E-3</v>
      </c>
      <c r="Q30" s="1">
        <f>AllFiles[[#Headers],[200000]]+AllFiles[[#This Row],[Net Gains]]</f>
        <v>197825.79999999996</v>
      </c>
    </row>
    <row r="31" spans="1:17" x14ac:dyDescent="0.25">
      <c r="A31" s="1" t="s">
        <v>56</v>
      </c>
      <c r="B31" s="2">
        <v>42740</v>
      </c>
      <c r="C31" s="3">
        <v>0.48958333333333331</v>
      </c>
      <c r="D31" s="1" t="s">
        <v>12</v>
      </c>
      <c r="E31">
        <v>358.3</v>
      </c>
      <c r="F31">
        <v>356.7</v>
      </c>
      <c r="G31">
        <v>356.7</v>
      </c>
      <c r="H31" s="3">
        <v>0.61458333333333337</v>
      </c>
      <c r="I31" s="1">
        <v>1.6000000000000227</v>
      </c>
      <c r="J31" s="1">
        <v>-1.6000000000000227</v>
      </c>
      <c r="K31" s="1">
        <v>1232</v>
      </c>
      <c r="L31">
        <v>-1971.200000000028</v>
      </c>
      <c r="M31">
        <v>203</v>
      </c>
      <c r="N31">
        <v>-2174.200000000028</v>
      </c>
      <c r="O31" t="s">
        <v>67</v>
      </c>
      <c r="P31" s="6">
        <v>4.4655316773653999E-3</v>
      </c>
      <c r="Q31" s="1">
        <f>AllFiles[[#Headers],[200000]]+AllFiles[[#This Row],[Net Gains]]</f>
        <v>197825.79999999996</v>
      </c>
    </row>
    <row r="32" spans="1:17" x14ac:dyDescent="0.25">
      <c r="A32" s="1" t="s">
        <v>38</v>
      </c>
      <c r="B32" s="2">
        <v>42741</v>
      </c>
      <c r="C32" s="3">
        <v>0.45833333333333331</v>
      </c>
      <c r="D32" s="1" t="s">
        <v>15</v>
      </c>
      <c r="E32">
        <v>261</v>
      </c>
      <c r="F32">
        <v>259.05</v>
      </c>
      <c r="G32">
        <v>259.05</v>
      </c>
      <c r="H32" s="3">
        <v>0.45833333333333331</v>
      </c>
      <c r="I32" s="1">
        <v>1.9499999999999886</v>
      </c>
      <c r="J32" s="1">
        <v>-1.9499999999999886</v>
      </c>
      <c r="K32" s="1">
        <v>1013</v>
      </c>
      <c r="L32">
        <v>-1975.3499999999885</v>
      </c>
      <c r="M32">
        <v>122</v>
      </c>
      <c r="N32">
        <v>-2097.3499999999885</v>
      </c>
      <c r="O32" t="s">
        <v>67</v>
      </c>
      <c r="P32" s="6">
        <v>7.4712643678160502E-3</v>
      </c>
      <c r="Q32" s="1">
        <f>AllFiles[[#Headers],[200000]]+AllFiles[[#This Row],[Net Gains]]</f>
        <v>197902.65000000002</v>
      </c>
    </row>
    <row r="33" spans="1:17" x14ac:dyDescent="0.25">
      <c r="A33" s="1" t="s">
        <v>38</v>
      </c>
      <c r="B33" s="2">
        <v>42741</v>
      </c>
      <c r="C33" s="3">
        <v>0.45833333333333331</v>
      </c>
      <c r="D33" s="1" t="s">
        <v>21</v>
      </c>
      <c r="E33">
        <v>259.05</v>
      </c>
      <c r="F33">
        <v>261</v>
      </c>
      <c r="G33">
        <v>258.60000000000002</v>
      </c>
      <c r="H33" s="3">
        <v>0.625</v>
      </c>
      <c r="I33" s="1">
        <v>1.9499999999999886</v>
      </c>
      <c r="J33" s="1">
        <v>0.44999999999998863</v>
      </c>
      <c r="K33" s="1">
        <v>1013</v>
      </c>
      <c r="L33">
        <v>455.84999999998848</v>
      </c>
      <c r="M33">
        <v>121</v>
      </c>
      <c r="N33">
        <v>334.84999999998848</v>
      </c>
      <c r="O33" t="s">
        <v>68</v>
      </c>
      <c r="P33" s="6">
        <v>7.5275043427909197E-3</v>
      </c>
      <c r="Q33" s="1">
        <f>AllFiles[[#Headers],[200000]]+AllFiles[[#This Row],[Net Gains]]</f>
        <v>200334.84999999998</v>
      </c>
    </row>
    <row r="34" spans="1:17" x14ac:dyDescent="0.25">
      <c r="A34" s="1" t="s">
        <v>57</v>
      </c>
      <c r="B34" s="2">
        <v>42741</v>
      </c>
      <c r="C34" s="3">
        <v>0.41666666666666669</v>
      </c>
      <c r="D34" s="1" t="s">
        <v>13</v>
      </c>
      <c r="E34">
        <v>474.2</v>
      </c>
      <c r="F34">
        <v>484.8</v>
      </c>
      <c r="G34">
        <v>470</v>
      </c>
      <c r="H34" s="3">
        <v>0.625</v>
      </c>
      <c r="I34" s="1">
        <v>10.600000000000023</v>
      </c>
      <c r="J34" s="1">
        <v>4.1999999999999886</v>
      </c>
      <c r="K34" s="1">
        <v>188</v>
      </c>
      <c r="L34">
        <v>789.59999999999786</v>
      </c>
      <c r="M34">
        <v>41</v>
      </c>
      <c r="N34">
        <v>748.59999999999786</v>
      </c>
      <c r="O34" t="s">
        <v>68</v>
      </c>
      <c r="P34" s="6">
        <v>2.23534373681991E-2</v>
      </c>
      <c r="Q34" s="1">
        <f>AllFiles[[#Headers],[200000]]+AllFiles[[#This Row],[Net Gains]]</f>
        <v>200748.6</v>
      </c>
    </row>
    <row r="35" spans="1:17" x14ac:dyDescent="0.25">
      <c r="A35" s="1" t="s">
        <v>54</v>
      </c>
      <c r="B35" s="2">
        <v>42741</v>
      </c>
      <c r="C35" s="3">
        <v>0.5625</v>
      </c>
      <c r="D35" s="1" t="s">
        <v>13</v>
      </c>
      <c r="E35">
        <v>668.1</v>
      </c>
      <c r="F35">
        <v>671.95</v>
      </c>
      <c r="G35">
        <v>658.5</v>
      </c>
      <c r="H35" s="3">
        <v>0.625</v>
      </c>
      <c r="I35" s="1">
        <v>3.8500000000000227</v>
      </c>
      <c r="J35" s="1">
        <v>9.6000000000000227</v>
      </c>
      <c r="K35" s="1">
        <v>516</v>
      </c>
      <c r="L35">
        <v>4953.6000000000113</v>
      </c>
      <c r="M35">
        <v>158</v>
      </c>
      <c r="N35">
        <v>4795.6000000000113</v>
      </c>
      <c r="O35" t="s">
        <v>68</v>
      </c>
      <c r="P35" s="6">
        <v>5.7626103876665504E-3</v>
      </c>
      <c r="Q35" s="1">
        <f>AllFiles[[#Headers],[200000]]+AllFiles[[#This Row],[Net Gains]]</f>
        <v>204795.6</v>
      </c>
    </row>
    <row r="36" spans="1:17" x14ac:dyDescent="0.25">
      <c r="A36" s="1" t="s">
        <v>16</v>
      </c>
      <c r="B36" s="2">
        <v>42744</v>
      </c>
      <c r="C36" s="3">
        <v>0.46875</v>
      </c>
      <c r="D36" s="1" t="s">
        <v>13</v>
      </c>
      <c r="E36">
        <v>583.45000000000005</v>
      </c>
      <c r="F36">
        <v>585.5</v>
      </c>
      <c r="G36">
        <v>577.15</v>
      </c>
      <c r="H36" s="3">
        <v>0.625</v>
      </c>
      <c r="I36" s="1">
        <v>2.0499999999999545</v>
      </c>
      <c r="J36" s="1">
        <v>6.3000000000000682</v>
      </c>
      <c r="K36" s="1">
        <v>964</v>
      </c>
      <c r="L36">
        <v>6073.2000000000662</v>
      </c>
      <c r="M36">
        <v>258</v>
      </c>
      <c r="N36">
        <v>5815.2000000000662</v>
      </c>
      <c r="O36" t="s">
        <v>68</v>
      </c>
      <c r="P36" s="6">
        <v>3.5135829976860999E-3</v>
      </c>
      <c r="Q36" s="1">
        <f>AllFiles[[#Headers],[200000]]+AllFiles[[#This Row],[Net Gains]]</f>
        <v>205815.20000000007</v>
      </c>
    </row>
    <row r="37" spans="1:17" x14ac:dyDescent="0.25">
      <c r="A37" s="1" t="s">
        <v>38</v>
      </c>
      <c r="B37" s="2">
        <v>42744</v>
      </c>
      <c r="C37" s="3">
        <v>0.46875</v>
      </c>
      <c r="D37" s="1" t="s">
        <v>15</v>
      </c>
      <c r="E37">
        <v>258.25</v>
      </c>
      <c r="F37">
        <v>257.10000000000002</v>
      </c>
      <c r="G37">
        <v>258.35000000000002</v>
      </c>
      <c r="H37" s="3">
        <v>0.625</v>
      </c>
      <c r="I37" s="1">
        <v>1.1499999999999773</v>
      </c>
      <c r="J37" s="1">
        <v>0.10000000000002274</v>
      </c>
      <c r="K37" s="1">
        <v>1705</v>
      </c>
      <c r="L37">
        <v>170.50000000003877</v>
      </c>
      <c r="M37">
        <v>203</v>
      </c>
      <c r="N37">
        <v>-32.499999999961233</v>
      </c>
      <c r="O37" t="s">
        <v>67</v>
      </c>
      <c r="P37" s="6">
        <v>4.45304937076468E-3</v>
      </c>
      <c r="Q37" s="1">
        <f>AllFiles[[#Headers],[200000]]+AllFiles[[#This Row],[Net Gains]]</f>
        <v>199967.50000000003</v>
      </c>
    </row>
    <row r="38" spans="1:17" x14ac:dyDescent="0.25">
      <c r="A38" s="1" t="s">
        <v>37</v>
      </c>
      <c r="B38" s="2">
        <v>42744</v>
      </c>
      <c r="C38" s="3">
        <v>0.55208333333333337</v>
      </c>
      <c r="D38" s="1" t="s">
        <v>15</v>
      </c>
      <c r="E38">
        <v>1154.95</v>
      </c>
      <c r="F38">
        <v>1151.3499999999999</v>
      </c>
      <c r="G38">
        <v>1157.8</v>
      </c>
      <c r="H38" s="3">
        <v>0.625</v>
      </c>
      <c r="I38" s="1">
        <v>3.6000000000001364</v>
      </c>
      <c r="J38" s="1">
        <v>2.8499999999999091</v>
      </c>
      <c r="K38" s="1">
        <v>552</v>
      </c>
      <c r="L38">
        <v>1573.1999999999498</v>
      </c>
      <c r="M38">
        <v>294</v>
      </c>
      <c r="N38">
        <v>1279.1999999999498</v>
      </c>
      <c r="O38" t="s">
        <v>68</v>
      </c>
      <c r="P38" s="6">
        <v>3.1170180527296701E-3</v>
      </c>
      <c r="Q38" s="1">
        <f>AllFiles[[#Headers],[200000]]+AllFiles[[#This Row],[Net Gains]]</f>
        <v>201279.19999999995</v>
      </c>
    </row>
    <row r="39" spans="1:17" x14ac:dyDescent="0.25">
      <c r="A39" s="1" t="s">
        <v>18</v>
      </c>
      <c r="B39" s="2">
        <v>42745</v>
      </c>
      <c r="C39" s="3">
        <v>0.55208333333333337</v>
      </c>
      <c r="D39" s="1" t="s">
        <v>15</v>
      </c>
      <c r="E39">
        <v>289.95</v>
      </c>
      <c r="F39">
        <v>286.95</v>
      </c>
      <c r="G39">
        <v>293.89999999999998</v>
      </c>
      <c r="H39" s="3">
        <v>0.625</v>
      </c>
      <c r="I39" s="1">
        <v>3</v>
      </c>
      <c r="J39" s="1">
        <v>3.9499999999999886</v>
      </c>
      <c r="K39" s="1">
        <v>661</v>
      </c>
      <c r="L39">
        <v>2610.9499999999925</v>
      </c>
      <c r="M39">
        <v>89</v>
      </c>
      <c r="N39">
        <v>2521.9499999999925</v>
      </c>
      <c r="O39" t="s">
        <v>68</v>
      </c>
      <c r="P39" s="6">
        <v>1.0346611484738699E-2</v>
      </c>
      <c r="Q39" s="1">
        <f>AllFiles[[#Headers],[200000]]+AllFiles[[#This Row],[Net Gains]]</f>
        <v>202521.94999999998</v>
      </c>
    </row>
    <row r="40" spans="1:17" x14ac:dyDescent="0.25">
      <c r="A40" s="1" t="s">
        <v>44</v>
      </c>
      <c r="B40" s="2">
        <v>42745</v>
      </c>
      <c r="C40" s="3">
        <v>0.59375</v>
      </c>
      <c r="D40" s="1" t="s">
        <v>12</v>
      </c>
      <c r="E40">
        <v>3045.85</v>
      </c>
      <c r="F40">
        <v>3039</v>
      </c>
      <c r="G40">
        <v>3039</v>
      </c>
      <c r="H40" s="3">
        <v>0.59375</v>
      </c>
      <c r="I40" s="1">
        <v>6.8499999999999091</v>
      </c>
      <c r="J40" s="1">
        <v>-6.8499999999999091</v>
      </c>
      <c r="K40" s="1">
        <v>290</v>
      </c>
      <c r="L40">
        <v>-1986.4999999999736</v>
      </c>
      <c r="M40">
        <v>406</v>
      </c>
      <c r="N40">
        <v>-2392.4999999999736</v>
      </c>
      <c r="O40" t="s">
        <v>67</v>
      </c>
      <c r="P40" s="6">
        <v>2.2489617019879199E-3</v>
      </c>
      <c r="Q40" s="1">
        <f>AllFiles[[#Headers],[200000]]+AllFiles[[#This Row],[Net Gains]]</f>
        <v>197607.50000000003</v>
      </c>
    </row>
    <row r="41" spans="1:17" x14ac:dyDescent="0.25">
      <c r="A41" s="1" t="s">
        <v>44</v>
      </c>
      <c r="B41" s="2">
        <v>42745</v>
      </c>
      <c r="C41" s="3">
        <v>0.42708333333333331</v>
      </c>
      <c r="D41" s="1" t="s">
        <v>13</v>
      </c>
      <c r="E41">
        <v>3039</v>
      </c>
      <c r="F41">
        <v>3045.85</v>
      </c>
      <c r="G41">
        <v>3045.85</v>
      </c>
      <c r="H41" s="3">
        <v>0.59375</v>
      </c>
      <c r="I41" s="1">
        <v>6.8499999999999091</v>
      </c>
      <c r="J41" s="1">
        <v>-6.8499999999999091</v>
      </c>
      <c r="K41" s="1">
        <v>290</v>
      </c>
      <c r="L41">
        <v>-1986.4999999999736</v>
      </c>
      <c r="M41">
        <v>406</v>
      </c>
      <c r="N41">
        <v>-2392.4999999999736</v>
      </c>
      <c r="O41" t="s">
        <v>67</v>
      </c>
      <c r="P41" s="6">
        <v>2.2540309312273502E-3</v>
      </c>
      <c r="Q41" s="1">
        <f>AllFiles[[#Headers],[200000]]+AllFiles[[#This Row],[Net Gains]]</f>
        <v>197607.50000000003</v>
      </c>
    </row>
    <row r="42" spans="1:17" x14ac:dyDescent="0.25">
      <c r="A42" s="1" t="s">
        <v>41</v>
      </c>
      <c r="B42" s="2">
        <v>42745</v>
      </c>
      <c r="C42" s="3">
        <v>0.42708333333333331</v>
      </c>
      <c r="D42" s="1" t="s">
        <v>15</v>
      </c>
      <c r="E42">
        <v>510.65</v>
      </c>
      <c r="F42">
        <v>508.6</v>
      </c>
      <c r="G42">
        <v>515.75</v>
      </c>
      <c r="H42" s="3">
        <v>0.625</v>
      </c>
      <c r="I42" s="1">
        <v>2.0499999999999545</v>
      </c>
      <c r="J42" s="1">
        <v>5.1000000000000227</v>
      </c>
      <c r="K42" s="1">
        <v>964</v>
      </c>
      <c r="L42">
        <v>4916.4000000000215</v>
      </c>
      <c r="M42">
        <v>228</v>
      </c>
      <c r="N42">
        <v>4688.4000000000215</v>
      </c>
      <c r="O42" t="s">
        <v>68</v>
      </c>
      <c r="P42" s="6">
        <v>4.0144913345734898E-3</v>
      </c>
      <c r="Q42" s="1">
        <f>AllFiles[[#Headers],[200000]]+AllFiles[[#This Row],[Net Gains]]</f>
        <v>204688.40000000002</v>
      </c>
    </row>
    <row r="43" spans="1:17" x14ac:dyDescent="0.25">
      <c r="A43" s="1" t="s">
        <v>54</v>
      </c>
      <c r="B43" s="2">
        <v>42745</v>
      </c>
      <c r="C43" s="3">
        <v>0.41666666666666669</v>
      </c>
      <c r="D43" s="1" t="s">
        <v>13</v>
      </c>
      <c r="E43">
        <v>667.05</v>
      </c>
      <c r="F43">
        <v>673.95</v>
      </c>
      <c r="G43">
        <v>662.5</v>
      </c>
      <c r="H43" s="3">
        <v>0.625</v>
      </c>
      <c r="I43" s="1">
        <v>6.9000000000000909</v>
      </c>
      <c r="J43" s="1">
        <v>4.5499999999999545</v>
      </c>
      <c r="K43" s="1">
        <v>288</v>
      </c>
      <c r="L43">
        <v>1310.3999999999869</v>
      </c>
      <c r="M43">
        <v>89</v>
      </c>
      <c r="N43">
        <v>1221.3999999999869</v>
      </c>
      <c r="O43" t="s">
        <v>68</v>
      </c>
      <c r="P43" s="6">
        <v>1.03440521700024E-2</v>
      </c>
      <c r="Q43" s="1">
        <f>AllFiles[[#Headers],[200000]]+AllFiles[[#This Row],[Net Gains]]</f>
        <v>201221.4</v>
      </c>
    </row>
    <row r="44" spans="1:17" x14ac:dyDescent="0.25">
      <c r="A44" s="1" t="s">
        <v>16</v>
      </c>
      <c r="B44" s="2">
        <v>42746</v>
      </c>
      <c r="C44" s="3">
        <v>0.41666666666666669</v>
      </c>
      <c r="D44" s="1" t="s">
        <v>13</v>
      </c>
      <c r="E44">
        <v>575.65</v>
      </c>
      <c r="F44">
        <v>577.35</v>
      </c>
      <c r="G44">
        <v>577.35</v>
      </c>
      <c r="H44" s="3">
        <v>0.63541666666666663</v>
      </c>
      <c r="I44" s="1">
        <v>1.7000000000000455</v>
      </c>
      <c r="J44" s="1">
        <v>-1.7000000000000455</v>
      </c>
      <c r="K44" s="1">
        <v>1160</v>
      </c>
      <c r="L44">
        <v>-1972.0000000000528</v>
      </c>
      <c r="M44">
        <v>308</v>
      </c>
      <c r="N44">
        <v>-2280.0000000000528</v>
      </c>
      <c r="O44" t="s">
        <v>67</v>
      </c>
      <c r="P44" s="6">
        <v>2.9531833579432699E-3</v>
      </c>
      <c r="Q44" s="1">
        <f>AllFiles[[#Headers],[200000]]+AllFiles[[#This Row],[Net Gains]]</f>
        <v>197719.99999999994</v>
      </c>
    </row>
    <row r="45" spans="1:17" x14ac:dyDescent="0.25">
      <c r="A45" s="1" t="s">
        <v>19</v>
      </c>
      <c r="B45" s="2">
        <v>42746</v>
      </c>
      <c r="C45" s="3">
        <v>0.44791666666666669</v>
      </c>
      <c r="D45" s="1" t="s">
        <v>12</v>
      </c>
      <c r="E45">
        <v>3052</v>
      </c>
      <c r="F45">
        <v>3041.5</v>
      </c>
      <c r="G45">
        <v>3041.5</v>
      </c>
      <c r="H45" s="3">
        <v>0.48958333333333331</v>
      </c>
      <c r="I45" s="1">
        <v>10.5</v>
      </c>
      <c r="J45" s="1">
        <v>-10.5</v>
      </c>
      <c r="K45" s="1">
        <v>190</v>
      </c>
      <c r="L45">
        <v>-1995</v>
      </c>
      <c r="M45">
        <v>267</v>
      </c>
      <c r="N45">
        <v>-2262</v>
      </c>
      <c r="O45" t="s">
        <v>67</v>
      </c>
      <c r="P45" s="6">
        <v>3.4403669724770601E-3</v>
      </c>
      <c r="Q45" s="1">
        <f>AllFiles[[#Headers],[200000]]+AllFiles[[#This Row],[Net Gains]]</f>
        <v>197738</v>
      </c>
    </row>
    <row r="46" spans="1:17" x14ac:dyDescent="0.25">
      <c r="A46" s="1" t="s">
        <v>19</v>
      </c>
      <c r="B46" s="2">
        <v>42746</v>
      </c>
      <c r="C46" s="3">
        <v>0.41666666666666669</v>
      </c>
      <c r="D46" s="1" t="s">
        <v>13</v>
      </c>
      <c r="E46">
        <v>3041.5</v>
      </c>
      <c r="F46">
        <v>3052</v>
      </c>
      <c r="G46">
        <v>3052</v>
      </c>
      <c r="H46" s="3">
        <v>0.44791666666666669</v>
      </c>
      <c r="I46" s="1">
        <v>10.5</v>
      </c>
      <c r="J46" s="1">
        <v>-10.5</v>
      </c>
      <c r="K46" s="1">
        <v>190</v>
      </c>
      <c r="L46">
        <v>-1995</v>
      </c>
      <c r="M46">
        <v>267</v>
      </c>
      <c r="N46">
        <v>-2262</v>
      </c>
      <c r="O46" t="s">
        <v>67</v>
      </c>
      <c r="P46" s="6">
        <v>3.4522439585730701E-3</v>
      </c>
      <c r="Q46" s="1">
        <f>AllFiles[[#Headers],[200000]]+AllFiles[[#This Row],[Net Gains]]</f>
        <v>197738</v>
      </c>
    </row>
    <row r="47" spans="1:17" x14ac:dyDescent="0.25">
      <c r="A47" s="1" t="s">
        <v>20</v>
      </c>
      <c r="B47" s="2">
        <v>42746</v>
      </c>
      <c r="C47" s="3">
        <v>0.45833333333333331</v>
      </c>
      <c r="D47" s="1" t="s">
        <v>21</v>
      </c>
      <c r="E47">
        <v>1222.05</v>
      </c>
      <c r="F47">
        <v>1227.95</v>
      </c>
      <c r="G47">
        <v>1227.95</v>
      </c>
      <c r="H47" s="3">
        <v>0.53125</v>
      </c>
      <c r="I47" s="1">
        <v>5.9000000000000909</v>
      </c>
      <c r="J47" s="1">
        <v>-5.9000000000000909</v>
      </c>
      <c r="K47" s="1">
        <v>337</v>
      </c>
      <c r="L47">
        <v>-1988.3000000000306</v>
      </c>
      <c r="M47">
        <v>190</v>
      </c>
      <c r="N47">
        <v>-2178.3000000000306</v>
      </c>
      <c r="O47" t="s">
        <v>67</v>
      </c>
      <c r="P47" s="6">
        <v>4.8279530297451797E-3</v>
      </c>
      <c r="Q47" s="1">
        <f>AllFiles[[#Headers],[200000]]+AllFiles[[#This Row],[Net Gains]]</f>
        <v>197821.69999999998</v>
      </c>
    </row>
    <row r="48" spans="1:17" x14ac:dyDescent="0.25">
      <c r="A48" s="1" t="s">
        <v>20</v>
      </c>
      <c r="B48" s="2">
        <v>42746</v>
      </c>
      <c r="C48" s="3">
        <v>0.45833333333333331</v>
      </c>
      <c r="D48" s="1" t="s">
        <v>15</v>
      </c>
      <c r="E48">
        <v>1227.95</v>
      </c>
      <c r="F48">
        <v>1222.05</v>
      </c>
      <c r="G48">
        <v>1222.05</v>
      </c>
      <c r="H48" s="3">
        <v>0.45833333333333331</v>
      </c>
      <c r="I48" s="1">
        <v>5.9000000000000909</v>
      </c>
      <c r="J48" s="1">
        <v>-5.9000000000000909</v>
      </c>
      <c r="K48" s="1">
        <v>337</v>
      </c>
      <c r="L48">
        <v>-1988.3000000000306</v>
      </c>
      <c r="M48">
        <v>190</v>
      </c>
      <c r="N48">
        <v>-2178.3000000000306</v>
      </c>
      <c r="O48" t="s">
        <v>67</v>
      </c>
      <c r="P48" s="6">
        <v>4.8047558939697003E-3</v>
      </c>
      <c r="Q48" s="1">
        <f>AllFiles[[#Headers],[200000]]+AllFiles[[#This Row],[Net Gains]]</f>
        <v>197821.69999999998</v>
      </c>
    </row>
    <row r="49" spans="1:17" x14ac:dyDescent="0.25">
      <c r="A49" s="1" t="s">
        <v>44</v>
      </c>
      <c r="B49" s="2">
        <v>42746</v>
      </c>
      <c r="C49" s="3">
        <v>0.41666666666666669</v>
      </c>
      <c r="D49" s="1" t="s">
        <v>13</v>
      </c>
      <c r="E49">
        <v>3041.1</v>
      </c>
      <c r="F49">
        <v>3060</v>
      </c>
      <c r="G49">
        <v>3060</v>
      </c>
      <c r="H49" s="3">
        <v>0.52083333333333337</v>
      </c>
      <c r="I49" s="1">
        <v>18.900000000000091</v>
      </c>
      <c r="J49" s="1">
        <v>-18.900000000000091</v>
      </c>
      <c r="K49" s="1">
        <v>105</v>
      </c>
      <c r="L49">
        <v>-1984.5000000000095</v>
      </c>
      <c r="M49">
        <v>148</v>
      </c>
      <c r="N49">
        <v>-2132.5000000000095</v>
      </c>
      <c r="O49" t="s">
        <v>67</v>
      </c>
      <c r="P49" s="6">
        <v>6.2148564664102103E-3</v>
      </c>
      <c r="Q49" s="1">
        <f>AllFiles[[#Headers],[200000]]+AllFiles[[#This Row],[Net Gains]]</f>
        <v>197867.5</v>
      </c>
    </row>
    <row r="50" spans="1:17" x14ac:dyDescent="0.25">
      <c r="A50" s="1" t="s">
        <v>44</v>
      </c>
      <c r="B50" s="2">
        <v>42746</v>
      </c>
      <c r="C50" s="3">
        <v>0.52083333333333337</v>
      </c>
      <c r="D50" s="1" t="s">
        <v>12</v>
      </c>
      <c r="E50">
        <v>3060</v>
      </c>
      <c r="F50">
        <v>3041.1</v>
      </c>
      <c r="G50">
        <v>3085.1</v>
      </c>
      <c r="H50" s="3">
        <v>0.625</v>
      </c>
      <c r="I50" s="1">
        <v>18.900000000000091</v>
      </c>
      <c r="J50" s="1">
        <v>25.099999999999909</v>
      </c>
      <c r="K50" s="1">
        <v>105</v>
      </c>
      <c r="L50">
        <v>2635.4999999999905</v>
      </c>
      <c r="M50">
        <v>149</v>
      </c>
      <c r="N50">
        <v>2486.4999999999905</v>
      </c>
      <c r="O50" t="s">
        <v>68</v>
      </c>
      <c r="P50" s="6">
        <v>6.1764705882353197E-3</v>
      </c>
      <c r="Q50" s="1">
        <f>AllFiles[[#Headers],[200000]]+AllFiles[[#This Row],[Net Gains]]</f>
        <v>202486.5</v>
      </c>
    </row>
    <row r="51" spans="1:17" x14ac:dyDescent="0.25">
      <c r="A51" s="1" t="s">
        <v>38</v>
      </c>
      <c r="B51" s="2">
        <v>42746</v>
      </c>
      <c r="C51" s="3">
        <v>0.5</v>
      </c>
      <c r="D51" s="1" t="s">
        <v>15</v>
      </c>
      <c r="E51">
        <v>264.2</v>
      </c>
      <c r="F51">
        <v>262.60000000000002</v>
      </c>
      <c r="G51">
        <v>264.45</v>
      </c>
      <c r="H51" s="3">
        <v>0.625</v>
      </c>
      <c r="I51" s="1">
        <v>1.5999999999999659</v>
      </c>
      <c r="J51" s="1">
        <v>0.25</v>
      </c>
      <c r="K51" s="1">
        <v>1232</v>
      </c>
      <c r="L51">
        <v>308</v>
      </c>
      <c r="M51">
        <v>150</v>
      </c>
      <c r="N51">
        <v>158</v>
      </c>
      <c r="O51" t="s">
        <v>68</v>
      </c>
      <c r="P51" s="6">
        <v>6.0560181680543801E-3</v>
      </c>
      <c r="Q51" s="1">
        <f>AllFiles[[#Headers],[200000]]+AllFiles[[#This Row],[Net Gains]]</f>
        <v>200158</v>
      </c>
    </row>
    <row r="52" spans="1:17" x14ac:dyDescent="0.25">
      <c r="A52" s="1" t="s">
        <v>37</v>
      </c>
      <c r="B52" s="2">
        <v>42746</v>
      </c>
      <c r="C52" s="3">
        <v>0.41666666666666669</v>
      </c>
      <c r="D52" s="1" t="s">
        <v>15</v>
      </c>
      <c r="E52">
        <v>1209.8</v>
      </c>
      <c r="F52">
        <v>1191.55</v>
      </c>
      <c r="G52">
        <v>1230.05</v>
      </c>
      <c r="H52" s="3">
        <v>0.625</v>
      </c>
      <c r="I52" s="1">
        <v>18.25</v>
      </c>
      <c r="J52" s="1">
        <v>20.25</v>
      </c>
      <c r="K52" s="1">
        <v>109</v>
      </c>
      <c r="L52">
        <v>2207.25</v>
      </c>
      <c r="M52">
        <v>62</v>
      </c>
      <c r="N52">
        <v>2145.25</v>
      </c>
      <c r="O52" t="s">
        <v>68</v>
      </c>
      <c r="P52" s="6">
        <v>1.5085138039345299E-2</v>
      </c>
      <c r="Q52" s="1">
        <f>AllFiles[[#Headers],[200000]]+AllFiles[[#This Row],[Net Gains]]</f>
        <v>202145.25</v>
      </c>
    </row>
    <row r="53" spans="1:17" x14ac:dyDescent="0.25">
      <c r="A53" s="1" t="s">
        <v>39</v>
      </c>
      <c r="B53" s="2">
        <v>42746</v>
      </c>
      <c r="C53" s="3">
        <v>0.42708333333333331</v>
      </c>
      <c r="D53" s="1" t="s">
        <v>13</v>
      </c>
      <c r="E53">
        <v>968</v>
      </c>
      <c r="F53">
        <v>972</v>
      </c>
      <c r="G53">
        <v>969.1</v>
      </c>
      <c r="H53" s="3">
        <v>0.625</v>
      </c>
      <c r="I53" s="1">
        <v>4</v>
      </c>
      <c r="J53" s="1">
        <v>-1.1000000000000227</v>
      </c>
      <c r="K53" s="1">
        <v>497</v>
      </c>
      <c r="L53">
        <v>-546.7000000000113</v>
      </c>
      <c r="M53">
        <v>222</v>
      </c>
      <c r="N53">
        <v>-768.7000000000113</v>
      </c>
      <c r="O53" t="s">
        <v>67</v>
      </c>
      <c r="P53" s="6">
        <v>4.1322314049586804E-3</v>
      </c>
      <c r="Q53" s="1">
        <f>AllFiles[[#Headers],[200000]]+AllFiles[[#This Row],[Net Gains]]</f>
        <v>199231.3</v>
      </c>
    </row>
    <row r="54" spans="1:17" x14ac:dyDescent="0.25">
      <c r="A54" s="1" t="s">
        <v>22</v>
      </c>
      <c r="B54" s="2">
        <v>42747</v>
      </c>
      <c r="C54" s="3">
        <v>0.4375</v>
      </c>
      <c r="D54" s="1" t="s">
        <v>13</v>
      </c>
      <c r="E54">
        <v>930.15</v>
      </c>
      <c r="F54">
        <v>935.6</v>
      </c>
      <c r="G54">
        <v>935.6</v>
      </c>
      <c r="H54" s="3">
        <v>0.52083333333333337</v>
      </c>
      <c r="I54" s="1">
        <v>5.4500000000000455</v>
      </c>
      <c r="J54" s="1">
        <v>-5.4500000000000455</v>
      </c>
      <c r="K54" s="1">
        <v>365</v>
      </c>
      <c r="L54">
        <v>-1989.2500000000166</v>
      </c>
      <c r="M54">
        <v>157</v>
      </c>
      <c r="N54">
        <v>-2146.2500000000164</v>
      </c>
      <c r="O54" t="s">
        <v>67</v>
      </c>
      <c r="P54" s="6">
        <v>5.85927001021346E-3</v>
      </c>
      <c r="Q54" s="1">
        <f>AllFiles[[#Headers],[200000]]+AllFiles[[#This Row],[Net Gains]]</f>
        <v>197853.74999999997</v>
      </c>
    </row>
    <row r="55" spans="1:17" x14ac:dyDescent="0.25">
      <c r="A55" s="1" t="s">
        <v>22</v>
      </c>
      <c r="B55" s="2">
        <v>42747</v>
      </c>
      <c r="C55" s="3">
        <v>0.52083333333333337</v>
      </c>
      <c r="D55" s="1" t="s">
        <v>12</v>
      </c>
      <c r="E55">
        <v>935.6</v>
      </c>
      <c r="F55">
        <v>930.15</v>
      </c>
      <c r="G55">
        <v>933.85</v>
      </c>
      <c r="H55" s="3">
        <v>0.625</v>
      </c>
      <c r="I55" s="1">
        <v>5.4500000000000455</v>
      </c>
      <c r="J55" s="1">
        <v>-1.75</v>
      </c>
      <c r="K55" s="1">
        <v>365</v>
      </c>
      <c r="L55">
        <v>-638.75</v>
      </c>
      <c r="M55">
        <v>157</v>
      </c>
      <c r="N55">
        <v>-795.75</v>
      </c>
      <c r="O55" t="s">
        <v>67</v>
      </c>
      <c r="P55" s="6">
        <v>5.8251389482685398E-3</v>
      </c>
      <c r="Q55" s="1">
        <f>AllFiles[[#Headers],[200000]]+AllFiles[[#This Row],[Net Gains]]</f>
        <v>199204.25</v>
      </c>
    </row>
    <row r="56" spans="1:17" x14ac:dyDescent="0.25">
      <c r="A56" s="1" t="s">
        <v>11</v>
      </c>
      <c r="B56" s="2">
        <v>42747</v>
      </c>
      <c r="C56" s="3">
        <v>0.44791666666666669</v>
      </c>
      <c r="D56" s="1" t="s">
        <v>13</v>
      </c>
      <c r="E56">
        <v>2710</v>
      </c>
      <c r="F56">
        <v>2717.9</v>
      </c>
      <c r="G56">
        <v>2717.9</v>
      </c>
      <c r="H56" s="3">
        <v>0.48958333333333331</v>
      </c>
      <c r="I56" s="1">
        <v>7.9000000000000909</v>
      </c>
      <c r="J56" s="1">
        <v>-7.9000000000000909</v>
      </c>
      <c r="K56" s="1">
        <v>252</v>
      </c>
      <c r="L56">
        <v>-1990.8000000000229</v>
      </c>
      <c r="M56">
        <v>315</v>
      </c>
      <c r="N56">
        <v>-2305.8000000000229</v>
      </c>
      <c r="O56" t="s">
        <v>67</v>
      </c>
      <c r="P56" s="6">
        <v>2.9151291512915498E-3</v>
      </c>
      <c r="Q56" s="1">
        <f>AllFiles[[#Headers],[200000]]+AllFiles[[#This Row],[Net Gains]]</f>
        <v>197694.19999999998</v>
      </c>
    </row>
    <row r="57" spans="1:17" x14ac:dyDescent="0.25">
      <c r="A57" s="1" t="s">
        <v>11</v>
      </c>
      <c r="B57" s="2">
        <v>42747</v>
      </c>
      <c r="C57" s="3">
        <v>0.48958333333333331</v>
      </c>
      <c r="D57" s="1" t="s">
        <v>12</v>
      </c>
      <c r="E57">
        <v>2717.9</v>
      </c>
      <c r="F57">
        <v>2710</v>
      </c>
      <c r="G57">
        <v>2737.7</v>
      </c>
      <c r="H57" s="3">
        <v>0.625</v>
      </c>
      <c r="I57" s="1">
        <v>7.9000000000000909</v>
      </c>
      <c r="J57" s="1">
        <v>19.799999999999727</v>
      </c>
      <c r="K57" s="1">
        <v>252</v>
      </c>
      <c r="L57">
        <v>4989.5999999999312</v>
      </c>
      <c r="M57">
        <v>317</v>
      </c>
      <c r="N57">
        <v>4672.5999999999312</v>
      </c>
      <c r="O57" t="s">
        <v>68</v>
      </c>
      <c r="P57" s="6">
        <v>2.90665587402042E-3</v>
      </c>
      <c r="Q57" s="1">
        <f>AllFiles[[#Headers],[200000]]+AllFiles[[#This Row],[Net Gains]]</f>
        <v>204672.59999999992</v>
      </c>
    </row>
    <row r="58" spans="1:17" x14ac:dyDescent="0.25">
      <c r="A58" s="1" t="s">
        <v>23</v>
      </c>
      <c r="B58" s="2">
        <v>42747</v>
      </c>
      <c r="C58" s="3">
        <v>0.41666666666666669</v>
      </c>
      <c r="D58" s="1" t="s">
        <v>13</v>
      </c>
      <c r="E58">
        <v>1233.9000000000001</v>
      </c>
      <c r="F58">
        <v>1238.9000000000001</v>
      </c>
      <c r="G58">
        <v>1234.8</v>
      </c>
      <c r="H58" s="3">
        <v>0.625</v>
      </c>
      <c r="I58" s="1">
        <v>5</v>
      </c>
      <c r="J58" s="1">
        <v>-0.89999999999986358</v>
      </c>
      <c r="K58" s="1">
        <v>398</v>
      </c>
      <c r="L58">
        <v>-358.1999999999457</v>
      </c>
      <c r="M58">
        <v>226</v>
      </c>
      <c r="N58">
        <v>-584.1999999999457</v>
      </c>
      <c r="O58" t="s">
        <v>67</v>
      </c>
      <c r="P58" s="6">
        <v>4.0521922359996803E-3</v>
      </c>
      <c r="Q58" s="1">
        <f>AllFiles[[#Headers],[200000]]+AllFiles[[#This Row],[Net Gains]]</f>
        <v>199415.80000000005</v>
      </c>
    </row>
    <row r="59" spans="1:17" x14ac:dyDescent="0.25">
      <c r="A59" s="1" t="s">
        <v>24</v>
      </c>
      <c r="B59" s="2">
        <v>42748</v>
      </c>
      <c r="C59" s="3">
        <v>0.41666666666666669</v>
      </c>
      <c r="D59" s="1" t="s">
        <v>15</v>
      </c>
      <c r="E59">
        <v>448</v>
      </c>
      <c r="F59">
        <v>444.5</v>
      </c>
      <c r="G59">
        <v>452.3</v>
      </c>
      <c r="H59" s="3">
        <v>0.625</v>
      </c>
      <c r="I59" s="1">
        <v>3.5</v>
      </c>
      <c r="J59" s="1">
        <v>4.3000000000000114</v>
      </c>
      <c r="K59" s="1">
        <v>567</v>
      </c>
      <c r="L59">
        <v>2438.1000000000063</v>
      </c>
      <c r="M59">
        <v>118</v>
      </c>
      <c r="N59">
        <v>2320.1000000000063</v>
      </c>
      <c r="O59" t="s">
        <v>68</v>
      </c>
      <c r="P59" s="6">
        <v>7.8125E-3</v>
      </c>
      <c r="Q59" s="1">
        <f>AllFiles[[#Headers],[200000]]+AllFiles[[#This Row],[Net Gains]]</f>
        <v>202320.1</v>
      </c>
    </row>
    <row r="60" spans="1:17" x14ac:dyDescent="0.25">
      <c r="A60" s="1" t="s">
        <v>25</v>
      </c>
      <c r="B60" s="2">
        <v>42748</v>
      </c>
      <c r="C60" s="3">
        <v>0.41666666666666669</v>
      </c>
      <c r="D60" s="1" t="s">
        <v>13</v>
      </c>
      <c r="E60">
        <v>850.5</v>
      </c>
      <c r="F60">
        <v>855.65</v>
      </c>
      <c r="G60">
        <v>847.5</v>
      </c>
      <c r="H60" s="3">
        <v>0.625</v>
      </c>
      <c r="I60" s="1">
        <v>5.1499999999999773</v>
      </c>
      <c r="J60" s="1">
        <v>3</v>
      </c>
      <c r="K60" s="1">
        <v>386</v>
      </c>
      <c r="L60">
        <v>1158</v>
      </c>
      <c r="M60">
        <v>151</v>
      </c>
      <c r="N60">
        <v>1007</v>
      </c>
      <c r="O60" t="s">
        <v>68</v>
      </c>
      <c r="P60" s="6">
        <v>6.0552616108171401E-3</v>
      </c>
      <c r="Q60" s="1">
        <f>AllFiles[[#Headers],[200000]]+AllFiles[[#This Row],[Net Gains]]</f>
        <v>201007</v>
      </c>
    </row>
    <row r="61" spans="1:17" x14ac:dyDescent="0.25">
      <c r="A61" s="1" t="s">
        <v>41</v>
      </c>
      <c r="B61" s="2">
        <v>42748</v>
      </c>
      <c r="C61" s="3">
        <v>0.41666666666666669</v>
      </c>
      <c r="D61" s="1" t="s">
        <v>13</v>
      </c>
      <c r="E61">
        <v>511.65</v>
      </c>
      <c r="F61">
        <v>515.54999999999995</v>
      </c>
      <c r="G61">
        <v>515.54999999999995</v>
      </c>
      <c r="H61" s="3">
        <v>0.625</v>
      </c>
      <c r="I61" s="1">
        <v>3.8999999999999773</v>
      </c>
      <c r="J61" s="1">
        <v>-3.8999999999999773</v>
      </c>
      <c r="K61" s="1">
        <v>509</v>
      </c>
      <c r="L61">
        <v>-1985.0999999999885</v>
      </c>
      <c r="M61">
        <v>121</v>
      </c>
      <c r="N61">
        <v>-2106.0999999999885</v>
      </c>
      <c r="O61" t="s">
        <v>67</v>
      </c>
      <c r="P61" s="6">
        <v>7.62239812371734E-3</v>
      </c>
      <c r="Q61" s="1">
        <f>AllFiles[[#Headers],[200000]]+AllFiles[[#This Row],[Net Gains]]</f>
        <v>197893.90000000002</v>
      </c>
    </row>
    <row r="62" spans="1:17" x14ac:dyDescent="0.25">
      <c r="A62" s="1" t="s">
        <v>58</v>
      </c>
      <c r="B62" s="2">
        <v>42748</v>
      </c>
      <c r="C62" s="3">
        <v>0.41666666666666669</v>
      </c>
      <c r="D62" s="1" t="s">
        <v>13</v>
      </c>
      <c r="E62">
        <v>2271.6999999999998</v>
      </c>
      <c r="F62">
        <v>2300</v>
      </c>
      <c r="G62">
        <v>2248</v>
      </c>
      <c r="H62" s="3">
        <v>0.625</v>
      </c>
      <c r="I62" s="1">
        <v>28.300000000000182</v>
      </c>
      <c r="J62" s="1">
        <v>23.699999999999818</v>
      </c>
      <c r="K62" s="1">
        <v>70</v>
      </c>
      <c r="L62">
        <v>1658.9999999999873</v>
      </c>
      <c r="M62">
        <v>73</v>
      </c>
      <c r="N62">
        <v>1585.9999999999873</v>
      </c>
      <c r="O62" t="s">
        <v>68</v>
      </c>
      <c r="P62" s="6">
        <v>1.24576308491439E-2</v>
      </c>
      <c r="Q62" s="1">
        <f>AllFiles[[#Headers],[200000]]+AllFiles[[#This Row],[Net Gains]]</f>
        <v>201586</v>
      </c>
    </row>
    <row r="63" spans="1:17" x14ac:dyDescent="0.25">
      <c r="A63" s="1" t="s">
        <v>54</v>
      </c>
      <c r="B63" s="2">
        <v>42748</v>
      </c>
      <c r="C63" s="3">
        <v>0.54166666666666663</v>
      </c>
      <c r="D63" s="1" t="s">
        <v>21</v>
      </c>
      <c r="E63">
        <v>690.3</v>
      </c>
      <c r="F63">
        <v>695</v>
      </c>
      <c r="G63">
        <v>688.3</v>
      </c>
      <c r="H63" s="3">
        <v>0.625</v>
      </c>
      <c r="I63" s="1">
        <v>4.7000000000000455</v>
      </c>
      <c r="J63" s="1">
        <v>2</v>
      </c>
      <c r="K63" s="1">
        <v>423</v>
      </c>
      <c r="L63">
        <v>846</v>
      </c>
      <c r="M63">
        <v>135</v>
      </c>
      <c r="N63">
        <v>711</v>
      </c>
      <c r="O63" t="s">
        <v>68</v>
      </c>
      <c r="P63" s="6">
        <v>6.8086339272780596E-3</v>
      </c>
      <c r="Q63" s="1">
        <f>AllFiles[[#Headers],[200000]]+AllFiles[[#This Row],[Net Gains]]</f>
        <v>200711</v>
      </c>
    </row>
    <row r="64" spans="1:17" x14ac:dyDescent="0.25">
      <c r="A64" s="1" t="s">
        <v>54</v>
      </c>
      <c r="B64" s="2">
        <v>42748</v>
      </c>
      <c r="C64" s="3">
        <v>0.54166666666666663</v>
      </c>
      <c r="D64" s="1" t="s">
        <v>15</v>
      </c>
      <c r="E64">
        <v>695</v>
      </c>
      <c r="F64">
        <v>690.3</v>
      </c>
      <c r="G64">
        <v>690.3</v>
      </c>
      <c r="H64" s="3">
        <v>0.54166666666666663</v>
      </c>
      <c r="I64" s="1">
        <v>4.7000000000000455</v>
      </c>
      <c r="J64" s="1">
        <v>-4.7000000000000455</v>
      </c>
      <c r="K64" s="1">
        <v>423</v>
      </c>
      <c r="L64">
        <v>-1988.1000000000192</v>
      </c>
      <c r="M64">
        <v>135</v>
      </c>
      <c r="N64">
        <v>-2123.1000000000195</v>
      </c>
      <c r="O64" t="s">
        <v>67</v>
      </c>
      <c r="P64" s="6">
        <v>6.7625899280576197E-3</v>
      </c>
      <c r="Q64" s="1">
        <f>AllFiles[[#Headers],[200000]]+AllFiles[[#This Row],[Net Gains]]</f>
        <v>197876.9</v>
      </c>
    </row>
    <row r="65" spans="1:17" x14ac:dyDescent="0.25">
      <c r="A65" s="1" t="s">
        <v>26</v>
      </c>
      <c r="B65" s="2">
        <v>42751</v>
      </c>
      <c r="C65" s="3">
        <v>0.41666666666666669</v>
      </c>
      <c r="D65" s="1" t="s">
        <v>13</v>
      </c>
      <c r="E65">
        <v>831.3</v>
      </c>
      <c r="F65">
        <v>838.05</v>
      </c>
      <c r="G65">
        <v>830.55</v>
      </c>
      <c r="H65" s="3">
        <v>0.625</v>
      </c>
      <c r="I65" s="1">
        <v>6.75</v>
      </c>
      <c r="J65" s="1">
        <v>0.75</v>
      </c>
      <c r="K65" s="1">
        <v>295</v>
      </c>
      <c r="L65">
        <v>221.25</v>
      </c>
      <c r="M65">
        <v>113</v>
      </c>
      <c r="N65">
        <v>108.25</v>
      </c>
      <c r="O65" t="s">
        <v>68</v>
      </c>
      <c r="P65" s="6">
        <v>8.1198123421147607E-3</v>
      </c>
      <c r="Q65" s="1">
        <f>AllFiles[[#Headers],[200000]]+AllFiles[[#This Row],[Net Gains]]</f>
        <v>200108.25</v>
      </c>
    </row>
    <row r="66" spans="1:17" x14ac:dyDescent="0.25">
      <c r="A66" s="1" t="s">
        <v>22</v>
      </c>
      <c r="B66" s="2">
        <v>42752</v>
      </c>
      <c r="C66" s="3">
        <v>0.5625</v>
      </c>
      <c r="D66" s="1" t="s">
        <v>15</v>
      </c>
      <c r="E66">
        <v>949.85</v>
      </c>
      <c r="F66">
        <v>941.75</v>
      </c>
      <c r="G66">
        <v>959.85</v>
      </c>
      <c r="H66" s="3">
        <v>0.625</v>
      </c>
      <c r="I66" s="1">
        <v>8.1000000000000227</v>
      </c>
      <c r="J66" s="1">
        <v>10</v>
      </c>
      <c r="K66" s="1">
        <v>246</v>
      </c>
      <c r="L66">
        <v>2460</v>
      </c>
      <c r="M66">
        <v>109</v>
      </c>
      <c r="N66">
        <v>2351</v>
      </c>
      <c r="O66" t="s">
        <v>68</v>
      </c>
      <c r="P66" s="6">
        <v>8.5276622624625206E-3</v>
      </c>
      <c r="Q66" s="1">
        <f>AllFiles[[#Headers],[200000]]+AllFiles[[#This Row],[Net Gains]]</f>
        <v>202351</v>
      </c>
    </row>
    <row r="67" spans="1:17" x14ac:dyDescent="0.25">
      <c r="A67" s="1" t="s">
        <v>14</v>
      </c>
      <c r="B67" s="2">
        <v>42752</v>
      </c>
      <c r="C67" s="3">
        <v>0.41666666666666669</v>
      </c>
      <c r="D67" s="1" t="s">
        <v>15</v>
      </c>
      <c r="E67">
        <v>483.75</v>
      </c>
      <c r="F67">
        <v>479</v>
      </c>
      <c r="G67">
        <v>487.35</v>
      </c>
      <c r="H67" s="3">
        <v>0.625</v>
      </c>
      <c r="I67" s="1">
        <v>4.75</v>
      </c>
      <c r="J67" s="1">
        <v>3.6000000000000227</v>
      </c>
      <c r="K67" s="1">
        <v>419</v>
      </c>
      <c r="L67">
        <v>1508.4000000000096</v>
      </c>
      <c r="M67">
        <v>94</v>
      </c>
      <c r="N67">
        <v>1414.4000000000096</v>
      </c>
      <c r="O67" t="s">
        <v>68</v>
      </c>
      <c r="P67" s="6">
        <v>9.8191214470284196E-3</v>
      </c>
      <c r="Q67" s="1">
        <f>AllFiles[[#Headers],[200000]]+AllFiles[[#This Row],[Net Gains]]</f>
        <v>201414.40000000002</v>
      </c>
    </row>
    <row r="68" spans="1:17" x14ac:dyDescent="0.25">
      <c r="A68" s="1" t="s">
        <v>27</v>
      </c>
      <c r="B68" s="2">
        <v>42752</v>
      </c>
      <c r="C68" s="3">
        <v>0.41666666666666669</v>
      </c>
      <c r="D68" s="1" t="s">
        <v>13</v>
      </c>
      <c r="E68">
        <v>313.10000000000002</v>
      </c>
      <c r="F68">
        <v>314.05</v>
      </c>
      <c r="G68">
        <v>307</v>
      </c>
      <c r="H68" s="3">
        <v>0.625</v>
      </c>
      <c r="I68" s="1">
        <v>0.94999999999998863</v>
      </c>
      <c r="J68" s="1">
        <v>6.1000000000000227</v>
      </c>
      <c r="K68" s="1">
        <v>2055</v>
      </c>
      <c r="L68">
        <v>12535.500000000047</v>
      </c>
      <c r="M68">
        <v>294</v>
      </c>
      <c r="N68">
        <v>12241.500000000047</v>
      </c>
      <c r="O68" t="s">
        <v>68</v>
      </c>
      <c r="P68" s="6">
        <v>3.0341743851804198E-3</v>
      </c>
      <c r="Q68" s="1">
        <f>AllFiles[[#Headers],[200000]]+AllFiles[[#This Row],[Net Gains]]</f>
        <v>212241.50000000006</v>
      </c>
    </row>
    <row r="69" spans="1:17" x14ac:dyDescent="0.25">
      <c r="A69" s="1" t="s">
        <v>17</v>
      </c>
      <c r="B69" s="2">
        <v>42752</v>
      </c>
      <c r="C69" s="3">
        <v>0.48958333333333331</v>
      </c>
      <c r="D69" s="1" t="s">
        <v>15</v>
      </c>
      <c r="E69">
        <v>22497.599999999999</v>
      </c>
      <c r="F69">
        <v>22284</v>
      </c>
      <c r="G69">
        <v>22284</v>
      </c>
      <c r="H69" s="3">
        <v>0.48958333333333331</v>
      </c>
      <c r="I69" s="1">
        <v>213.59999999999854</v>
      </c>
      <c r="J69" s="1">
        <v>-213.59999999999854</v>
      </c>
      <c r="K69" s="1">
        <v>9</v>
      </c>
      <c r="L69">
        <v>-1922.3999999999869</v>
      </c>
      <c r="M69">
        <v>93</v>
      </c>
      <c r="N69">
        <v>-2015.3999999999869</v>
      </c>
      <c r="O69" t="s">
        <v>67</v>
      </c>
      <c r="P69" s="6">
        <v>9.4943460635800499E-3</v>
      </c>
      <c r="Q69" s="1">
        <f>AllFiles[[#Headers],[200000]]+AllFiles[[#This Row],[Net Gains]]</f>
        <v>197984.6</v>
      </c>
    </row>
    <row r="70" spans="1:17" x14ac:dyDescent="0.25">
      <c r="A70" s="1" t="s">
        <v>17</v>
      </c>
      <c r="B70" s="2">
        <v>42752</v>
      </c>
      <c r="C70" s="3">
        <v>0.48958333333333331</v>
      </c>
      <c r="D70" s="1" t="s">
        <v>21</v>
      </c>
      <c r="E70">
        <v>22284</v>
      </c>
      <c r="F70">
        <v>22497.599999999999</v>
      </c>
      <c r="G70">
        <v>22385</v>
      </c>
      <c r="H70" s="3">
        <v>0.625</v>
      </c>
      <c r="I70" s="1">
        <v>213.59999999999854</v>
      </c>
      <c r="J70" s="1">
        <v>-101</v>
      </c>
      <c r="K70" s="1">
        <v>9</v>
      </c>
      <c r="L70">
        <v>-909</v>
      </c>
      <c r="M70">
        <v>93</v>
      </c>
      <c r="N70">
        <v>-1002</v>
      </c>
      <c r="O70" t="s">
        <v>67</v>
      </c>
      <c r="P70" s="6">
        <v>9.5853527194398897E-3</v>
      </c>
      <c r="Q70" s="1">
        <f>AllFiles[[#Headers],[200000]]+AllFiles[[#This Row],[Net Gains]]</f>
        <v>198998</v>
      </c>
    </row>
    <row r="71" spans="1:17" x14ac:dyDescent="0.25">
      <c r="A71" s="1" t="s">
        <v>24</v>
      </c>
      <c r="B71" s="2">
        <v>42752</v>
      </c>
      <c r="C71" s="3">
        <v>0.41666666666666669</v>
      </c>
      <c r="D71" s="1" t="s">
        <v>13</v>
      </c>
      <c r="E71">
        <v>447.1</v>
      </c>
      <c r="F71">
        <v>450</v>
      </c>
      <c r="G71">
        <v>445.15</v>
      </c>
      <c r="H71" s="3">
        <v>0.625</v>
      </c>
      <c r="I71" s="1">
        <v>2.8999999999999773</v>
      </c>
      <c r="J71" s="1">
        <v>1.9500000000000455</v>
      </c>
      <c r="K71" s="1">
        <v>684</v>
      </c>
      <c r="L71">
        <v>1333.8000000000311</v>
      </c>
      <c r="M71">
        <v>141</v>
      </c>
      <c r="N71">
        <v>1192.8000000000311</v>
      </c>
      <c r="O71" t="s">
        <v>68</v>
      </c>
      <c r="P71" s="6">
        <v>6.4862446879892103E-3</v>
      </c>
      <c r="Q71" s="1">
        <f>AllFiles[[#Headers],[200000]]+AllFiles[[#This Row],[Net Gains]]</f>
        <v>201192.80000000002</v>
      </c>
    </row>
    <row r="72" spans="1:17" x14ac:dyDescent="0.25">
      <c r="A72" s="1" t="s">
        <v>20</v>
      </c>
      <c r="B72" s="2">
        <v>42752</v>
      </c>
      <c r="C72" s="3">
        <v>0.41666666666666669</v>
      </c>
      <c r="D72" s="1" t="s">
        <v>13</v>
      </c>
      <c r="E72">
        <v>1250.25</v>
      </c>
      <c r="F72">
        <v>1255.1500000000001</v>
      </c>
      <c r="G72">
        <v>1246.8499999999999</v>
      </c>
      <c r="H72" s="3">
        <v>0.625</v>
      </c>
      <c r="I72" s="1">
        <v>4.9000000000000909</v>
      </c>
      <c r="J72" s="1">
        <v>3.4000000000000909</v>
      </c>
      <c r="K72" s="1">
        <v>406</v>
      </c>
      <c r="L72">
        <v>1380.4000000000369</v>
      </c>
      <c r="M72">
        <v>234</v>
      </c>
      <c r="N72">
        <v>1146.4000000000369</v>
      </c>
      <c r="O72" t="s">
        <v>68</v>
      </c>
      <c r="P72" s="6">
        <v>3.9192161567687201E-3</v>
      </c>
      <c r="Q72" s="1">
        <f>AllFiles[[#Headers],[200000]]+AllFiles[[#This Row],[Net Gains]]</f>
        <v>201146.40000000002</v>
      </c>
    </row>
    <row r="73" spans="1:17" x14ac:dyDescent="0.25">
      <c r="A73" s="1" t="s">
        <v>45</v>
      </c>
      <c r="B73" s="2">
        <v>42752</v>
      </c>
      <c r="C73" s="3">
        <v>0.53125</v>
      </c>
      <c r="D73" s="1" t="s">
        <v>12</v>
      </c>
      <c r="E73">
        <v>5692.35</v>
      </c>
      <c r="F73">
        <v>5672.85</v>
      </c>
      <c r="G73">
        <v>5672.85</v>
      </c>
      <c r="H73" s="3">
        <v>0.59375</v>
      </c>
      <c r="I73" s="1">
        <v>19.5</v>
      </c>
      <c r="J73" s="1">
        <v>-19.5</v>
      </c>
      <c r="K73" s="1">
        <v>102</v>
      </c>
      <c r="L73">
        <v>-1989</v>
      </c>
      <c r="M73">
        <v>267</v>
      </c>
      <c r="N73">
        <v>-2256</v>
      </c>
      <c r="O73" t="s">
        <v>67</v>
      </c>
      <c r="P73" s="6">
        <v>3.4256502147619202E-3</v>
      </c>
      <c r="Q73" s="1">
        <f>AllFiles[[#Headers],[200000]]+AllFiles[[#This Row],[Net Gains]]</f>
        <v>197744</v>
      </c>
    </row>
    <row r="74" spans="1:17" x14ac:dyDescent="0.25">
      <c r="A74" s="1" t="s">
        <v>45</v>
      </c>
      <c r="B74" s="2">
        <v>42752</v>
      </c>
      <c r="C74" s="3">
        <v>0.41666666666666669</v>
      </c>
      <c r="D74" s="1" t="s">
        <v>13</v>
      </c>
      <c r="E74">
        <v>5672.85</v>
      </c>
      <c r="F74">
        <v>5692.35</v>
      </c>
      <c r="G74">
        <v>5692.35</v>
      </c>
      <c r="H74" s="3">
        <v>0.53125</v>
      </c>
      <c r="I74" s="1">
        <v>19.5</v>
      </c>
      <c r="J74" s="1">
        <v>-19.5</v>
      </c>
      <c r="K74" s="1">
        <v>102</v>
      </c>
      <c r="L74">
        <v>-1989</v>
      </c>
      <c r="M74">
        <v>267</v>
      </c>
      <c r="N74">
        <v>-2256</v>
      </c>
      <c r="O74" t="s">
        <v>67</v>
      </c>
      <c r="P74" s="6">
        <v>3.4374256326185201E-3</v>
      </c>
      <c r="Q74" s="1">
        <f>AllFiles[[#Headers],[200000]]+AllFiles[[#This Row],[Net Gains]]</f>
        <v>197744</v>
      </c>
    </row>
    <row r="75" spans="1:17" x14ac:dyDescent="0.25">
      <c r="A75" s="1" t="s">
        <v>22</v>
      </c>
      <c r="B75" s="2">
        <v>42753</v>
      </c>
      <c r="C75" s="3">
        <v>0.55208333333333337</v>
      </c>
      <c r="D75" s="1" t="s">
        <v>21</v>
      </c>
      <c r="E75">
        <v>965.8</v>
      </c>
      <c r="F75">
        <v>970.45</v>
      </c>
      <c r="G75">
        <v>964.5</v>
      </c>
      <c r="H75" s="3">
        <v>0.625</v>
      </c>
      <c r="I75" s="1">
        <v>4.6500000000000909</v>
      </c>
      <c r="J75" s="1">
        <v>1.2999999999999545</v>
      </c>
      <c r="K75" s="1">
        <v>427</v>
      </c>
      <c r="L75">
        <v>555.09999999998058</v>
      </c>
      <c r="M75">
        <v>190</v>
      </c>
      <c r="N75">
        <v>365.09999999998058</v>
      </c>
      <c r="O75" t="s">
        <v>68</v>
      </c>
      <c r="P75" s="6">
        <v>4.8146614205840698E-3</v>
      </c>
      <c r="Q75" s="1">
        <f>AllFiles[[#Headers],[200000]]+AllFiles[[#This Row],[Net Gains]]</f>
        <v>200365.09999999998</v>
      </c>
    </row>
    <row r="76" spans="1:17" x14ac:dyDescent="0.25">
      <c r="A76" s="1" t="s">
        <v>22</v>
      </c>
      <c r="B76" s="2">
        <v>42753</v>
      </c>
      <c r="C76" s="3">
        <v>0.55208333333333337</v>
      </c>
      <c r="D76" s="1" t="s">
        <v>15</v>
      </c>
      <c r="E76">
        <v>970.45</v>
      </c>
      <c r="F76">
        <v>965.8</v>
      </c>
      <c r="G76">
        <v>965.8</v>
      </c>
      <c r="H76" s="3">
        <v>0.55208333333333337</v>
      </c>
      <c r="I76" s="1">
        <v>4.6500000000000909</v>
      </c>
      <c r="J76" s="1">
        <v>-4.6500000000000909</v>
      </c>
      <c r="K76" s="1">
        <v>427</v>
      </c>
      <c r="L76">
        <v>-1985.5500000000388</v>
      </c>
      <c r="M76">
        <v>191</v>
      </c>
      <c r="N76">
        <v>-2176.5500000000388</v>
      </c>
      <c r="O76" t="s">
        <v>67</v>
      </c>
      <c r="P76" s="6">
        <v>4.7915915297028098E-3</v>
      </c>
      <c r="Q76" s="1">
        <f>AllFiles[[#Headers],[200000]]+AllFiles[[#This Row],[Net Gains]]</f>
        <v>197823.44999999995</v>
      </c>
    </row>
    <row r="77" spans="1:17" x14ac:dyDescent="0.25">
      <c r="A77" s="1" t="s">
        <v>14</v>
      </c>
      <c r="B77" s="2">
        <v>42753</v>
      </c>
      <c r="C77" s="3">
        <v>0.51041666666666663</v>
      </c>
      <c r="D77" s="1" t="s">
        <v>13</v>
      </c>
      <c r="E77">
        <v>485.65</v>
      </c>
      <c r="F77">
        <v>489.5</v>
      </c>
      <c r="G77">
        <v>489.5</v>
      </c>
      <c r="H77" s="3">
        <v>0.625</v>
      </c>
      <c r="I77" s="1">
        <v>3.8500000000000227</v>
      </c>
      <c r="J77" s="1">
        <v>-3.8500000000000227</v>
      </c>
      <c r="K77" s="1">
        <v>516</v>
      </c>
      <c r="L77">
        <v>-1986.6000000000117</v>
      </c>
      <c r="M77">
        <v>116</v>
      </c>
      <c r="N77">
        <v>-2102.6000000000117</v>
      </c>
      <c r="O77" t="s">
        <v>67</v>
      </c>
      <c r="P77" s="6">
        <v>7.9275198187996002E-3</v>
      </c>
      <c r="Q77" s="1">
        <f>AllFiles[[#Headers],[200000]]+AllFiles[[#This Row],[Net Gains]]</f>
        <v>197897.4</v>
      </c>
    </row>
    <row r="78" spans="1:17" x14ac:dyDescent="0.25">
      <c r="A78" s="1" t="s">
        <v>16</v>
      </c>
      <c r="B78" s="2">
        <v>42753</v>
      </c>
      <c r="C78" s="3">
        <v>0.5625</v>
      </c>
      <c r="D78" s="1" t="s">
        <v>13</v>
      </c>
      <c r="E78">
        <v>586.85</v>
      </c>
      <c r="F78">
        <v>589.15</v>
      </c>
      <c r="G78">
        <v>582.54999999999995</v>
      </c>
      <c r="H78" s="3">
        <v>0.625</v>
      </c>
      <c r="I78" s="1">
        <v>2.2999999999999545</v>
      </c>
      <c r="J78" s="1">
        <v>4.3000000000000682</v>
      </c>
      <c r="K78" s="1">
        <v>860</v>
      </c>
      <c r="L78">
        <v>3698.0000000000587</v>
      </c>
      <c r="M78">
        <v>232</v>
      </c>
      <c r="N78">
        <v>3466.0000000000587</v>
      </c>
      <c r="O78" t="s">
        <v>68</v>
      </c>
      <c r="P78" s="6">
        <v>3.9192297861462997E-3</v>
      </c>
      <c r="Q78" s="1">
        <f>AllFiles[[#Headers],[200000]]+AllFiles[[#This Row],[Net Gains]]</f>
        <v>203466.00000000006</v>
      </c>
    </row>
    <row r="79" spans="1:17" x14ac:dyDescent="0.25">
      <c r="A79" s="1" t="s">
        <v>17</v>
      </c>
      <c r="B79" s="2">
        <v>42753</v>
      </c>
      <c r="C79" s="3">
        <v>0.54166666666666663</v>
      </c>
      <c r="D79" s="1" t="s">
        <v>21</v>
      </c>
      <c r="E79">
        <v>22445</v>
      </c>
      <c r="F79">
        <v>22600</v>
      </c>
      <c r="G79">
        <v>22467.5</v>
      </c>
      <c r="H79" s="3">
        <v>0.625</v>
      </c>
      <c r="I79" s="1">
        <v>155</v>
      </c>
      <c r="J79" s="1">
        <v>-22.5</v>
      </c>
      <c r="K79" s="1">
        <v>12</v>
      </c>
      <c r="L79">
        <v>-270</v>
      </c>
      <c r="M79">
        <v>124</v>
      </c>
      <c r="N79">
        <v>-394</v>
      </c>
      <c r="O79" t="s">
        <v>67</v>
      </c>
      <c r="P79" s="6">
        <v>6.9057696591668504E-3</v>
      </c>
      <c r="Q79" s="1">
        <f>AllFiles[[#Headers],[200000]]+AllFiles[[#This Row],[Net Gains]]</f>
        <v>199606</v>
      </c>
    </row>
    <row r="80" spans="1:17" x14ac:dyDescent="0.25">
      <c r="A80" s="1" t="s">
        <v>17</v>
      </c>
      <c r="B80" s="2">
        <v>42753</v>
      </c>
      <c r="C80" s="3">
        <v>0.54166666666666663</v>
      </c>
      <c r="D80" s="1" t="s">
        <v>15</v>
      </c>
      <c r="E80">
        <v>22600</v>
      </c>
      <c r="F80">
        <v>22445</v>
      </c>
      <c r="G80">
        <v>22445</v>
      </c>
      <c r="H80" s="3">
        <v>0.54166666666666663</v>
      </c>
      <c r="I80" s="1">
        <v>155</v>
      </c>
      <c r="J80" s="1">
        <v>-155</v>
      </c>
      <c r="K80" s="1">
        <v>12</v>
      </c>
      <c r="L80">
        <v>-1860</v>
      </c>
      <c r="M80">
        <v>125</v>
      </c>
      <c r="N80">
        <v>-1985</v>
      </c>
      <c r="O80" t="s">
        <v>67</v>
      </c>
      <c r="P80" s="6">
        <v>6.8584070796460202E-3</v>
      </c>
      <c r="Q80" s="1">
        <f>AllFiles[[#Headers],[200000]]+AllFiles[[#This Row],[Net Gains]]</f>
        <v>198015</v>
      </c>
    </row>
    <row r="81" spans="1:17" x14ac:dyDescent="0.25">
      <c r="A81" s="1" t="s">
        <v>46</v>
      </c>
      <c r="B81" s="2">
        <v>42753</v>
      </c>
      <c r="C81" s="3">
        <v>0.41666666666666669</v>
      </c>
      <c r="D81" s="1" t="s">
        <v>15</v>
      </c>
      <c r="E81">
        <v>189.7</v>
      </c>
      <c r="F81">
        <v>188.45</v>
      </c>
      <c r="G81">
        <v>190.9</v>
      </c>
      <c r="H81" s="3">
        <v>0.625</v>
      </c>
      <c r="I81" s="1">
        <v>1.25</v>
      </c>
      <c r="J81" s="1">
        <v>1.2000000000000171</v>
      </c>
      <c r="K81" s="1">
        <v>1571</v>
      </c>
      <c r="L81">
        <v>1885.2000000000269</v>
      </c>
      <c r="M81">
        <v>138</v>
      </c>
      <c r="N81">
        <v>1747.2000000000269</v>
      </c>
      <c r="O81" t="s">
        <v>68</v>
      </c>
      <c r="P81" s="6">
        <v>6.58935160780179E-3</v>
      </c>
      <c r="Q81" s="1">
        <f>AllFiles[[#Headers],[200000]]+AllFiles[[#This Row],[Net Gains]]</f>
        <v>201747.20000000004</v>
      </c>
    </row>
    <row r="82" spans="1:17" x14ac:dyDescent="0.25">
      <c r="A82" s="1" t="s">
        <v>43</v>
      </c>
      <c r="B82" s="2">
        <v>42753</v>
      </c>
      <c r="C82" s="3">
        <v>0.4375</v>
      </c>
      <c r="D82" s="1" t="s">
        <v>13</v>
      </c>
      <c r="E82">
        <v>174.65</v>
      </c>
      <c r="F82">
        <v>175.55</v>
      </c>
      <c r="G82">
        <v>172.65</v>
      </c>
      <c r="H82" s="3">
        <v>0.625</v>
      </c>
      <c r="I82" s="1">
        <v>0.90000000000000568</v>
      </c>
      <c r="J82" s="1">
        <v>2</v>
      </c>
      <c r="K82" s="1">
        <v>2166</v>
      </c>
      <c r="L82">
        <v>4332</v>
      </c>
      <c r="M82">
        <v>174</v>
      </c>
      <c r="N82">
        <v>4158</v>
      </c>
      <c r="O82" t="s">
        <v>68</v>
      </c>
      <c r="P82" s="6">
        <v>5.1531634697967697E-3</v>
      </c>
      <c r="Q82" s="1">
        <f>AllFiles[[#Headers],[200000]]+AllFiles[[#This Row],[Net Gains]]</f>
        <v>204158</v>
      </c>
    </row>
    <row r="83" spans="1:17" x14ac:dyDescent="0.25">
      <c r="A83" s="1" t="s">
        <v>28</v>
      </c>
      <c r="B83" s="2">
        <v>42754</v>
      </c>
      <c r="C83" s="3">
        <v>0.58333333333333337</v>
      </c>
      <c r="D83" s="1" t="s">
        <v>21</v>
      </c>
      <c r="E83">
        <v>316.05</v>
      </c>
      <c r="F83">
        <v>317.89999999999998</v>
      </c>
      <c r="G83">
        <v>317.89999999999998</v>
      </c>
      <c r="H83" s="3">
        <v>0.60416666666666663</v>
      </c>
      <c r="I83" s="1">
        <v>1.8499999999999659</v>
      </c>
      <c r="J83" s="1">
        <v>-1.8499999999999659</v>
      </c>
      <c r="K83" s="1">
        <v>1067</v>
      </c>
      <c r="L83">
        <v>-1973.9499999999637</v>
      </c>
      <c r="M83">
        <v>156</v>
      </c>
      <c r="N83">
        <v>-2129.9499999999634</v>
      </c>
      <c r="O83" t="s">
        <v>67</v>
      </c>
      <c r="P83" s="6">
        <v>5.8535041923745198E-3</v>
      </c>
      <c r="Q83" s="1">
        <f>AllFiles[[#Headers],[200000]]+AllFiles[[#This Row],[Net Gains]]</f>
        <v>197870.05000000005</v>
      </c>
    </row>
    <row r="84" spans="1:17" x14ac:dyDescent="0.25">
      <c r="A84" s="1" t="s">
        <v>28</v>
      </c>
      <c r="B84" s="2">
        <v>42754</v>
      </c>
      <c r="C84" s="3">
        <v>0.58333333333333337</v>
      </c>
      <c r="D84" s="1" t="s">
        <v>15</v>
      </c>
      <c r="E84">
        <v>317.89999999999998</v>
      </c>
      <c r="F84">
        <v>316.05</v>
      </c>
      <c r="G84">
        <v>316.05</v>
      </c>
      <c r="H84" s="3">
        <v>0.58333333333333337</v>
      </c>
      <c r="I84" s="1">
        <v>1.8499999999999659</v>
      </c>
      <c r="J84" s="1">
        <v>-1.8499999999999659</v>
      </c>
      <c r="K84" s="1">
        <v>1067</v>
      </c>
      <c r="L84">
        <v>-1973.9499999999637</v>
      </c>
      <c r="M84">
        <v>156</v>
      </c>
      <c r="N84">
        <v>-2129.9499999999634</v>
      </c>
      <c r="O84" t="s">
        <v>67</v>
      </c>
      <c r="P84" s="6">
        <v>5.81944007549533E-3</v>
      </c>
      <c r="Q84" s="1">
        <f>AllFiles[[#Headers],[200000]]+AllFiles[[#This Row],[Net Gains]]</f>
        <v>197870.05000000005</v>
      </c>
    </row>
    <row r="85" spans="1:17" x14ac:dyDescent="0.25">
      <c r="A85" s="1" t="s">
        <v>22</v>
      </c>
      <c r="B85" s="2">
        <v>42755</v>
      </c>
      <c r="C85" s="3">
        <v>0.41666666666666669</v>
      </c>
      <c r="D85" s="1" t="s">
        <v>15</v>
      </c>
      <c r="E85">
        <v>967</v>
      </c>
      <c r="F85">
        <v>955.6</v>
      </c>
      <c r="G85">
        <v>965.9</v>
      </c>
      <c r="H85" s="3">
        <v>0.625</v>
      </c>
      <c r="I85" s="1">
        <v>11.399999999999977</v>
      </c>
      <c r="J85" s="1">
        <v>-1.1000000000000227</v>
      </c>
      <c r="K85" s="1">
        <v>175</v>
      </c>
      <c r="L85">
        <v>-192.50000000000398</v>
      </c>
      <c r="M85">
        <v>78</v>
      </c>
      <c r="N85">
        <v>-270.50000000000398</v>
      </c>
      <c r="O85" t="s">
        <v>67</v>
      </c>
      <c r="P85" s="6">
        <v>1.1789038262668E-2</v>
      </c>
      <c r="Q85" s="1">
        <f>AllFiles[[#Headers],[200000]]+AllFiles[[#This Row],[Net Gains]]</f>
        <v>199729.5</v>
      </c>
    </row>
    <row r="86" spans="1:17" x14ac:dyDescent="0.25">
      <c r="A86" s="1" t="s">
        <v>23</v>
      </c>
      <c r="B86" s="2">
        <v>42755</v>
      </c>
      <c r="C86" s="3">
        <v>0.54166666666666663</v>
      </c>
      <c r="D86" s="1" t="s">
        <v>21</v>
      </c>
      <c r="E86">
        <v>1239</v>
      </c>
      <c r="F86">
        <v>1241.3</v>
      </c>
      <c r="G86">
        <v>1241.3</v>
      </c>
      <c r="H86" s="3">
        <v>0.54166666666666663</v>
      </c>
      <c r="I86" s="1">
        <v>2.2999999999999545</v>
      </c>
      <c r="J86" s="1">
        <v>-2.2999999999999545</v>
      </c>
      <c r="K86" s="1">
        <v>860</v>
      </c>
      <c r="L86">
        <v>-1977.9999999999609</v>
      </c>
      <c r="M86">
        <v>491</v>
      </c>
      <c r="N86">
        <v>-2468.9999999999609</v>
      </c>
      <c r="O86" t="s">
        <v>67</v>
      </c>
      <c r="P86" s="6">
        <v>1.8563357546407999E-3</v>
      </c>
      <c r="Q86" s="1">
        <f>AllFiles[[#Headers],[200000]]+AllFiles[[#This Row],[Net Gains]]</f>
        <v>197531.00000000003</v>
      </c>
    </row>
    <row r="87" spans="1:17" x14ac:dyDescent="0.25">
      <c r="A87" s="1" t="s">
        <v>23</v>
      </c>
      <c r="B87" s="2">
        <v>42755</v>
      </c>
      <c r="C87" s="3">
        <v>0.54166666666666663</v>
      </c>
      <c r="D87" s="1" t="s">
        <v>15</v>
      </c>
      <c r="E87">
        <v>1241.3</v>
      </c>
      <c r="F87">
        <v>1239</v>
      </c>
      <c r="G87">
        <v>1239</v>
      </c>
      <c r="H87" s="3">
        <v>0.54166666666666663</v>
      </c>
      <c r="I87" s="1">
        <v>2.2999999999999545</v>
      </c>
      <c r="J87" s="1">
        <v>-2.2999999999999545</v>
      </c>
      <c r="K87" s="1">
        <v>860</v>
      </c>
      <c r="L87">
        <v>-1977.9999999999609</v>
      </c>
      <c r="M87">
        <v>491</v>
      </c>
      <c r="N87">
        <v>-2468.9999999999609</v>
      </c>
      <c r="O87" t="s">
        <v>67</v>
      </c>
      <c r="P87" s="6">
        <v>1.8528961572544501E-3</v>
      </c>
      <c r="Q87" s="1">
        <f>AllFiles[[#Headers],[200000]]+AllFiles[[#This Row],[Net Gains]]</f>
        <v>197531.00000000003</v>
      </c>
    </row>
    <row r="88" spans="1:17" x14ac:dyDescent="0.25">
      <c r="A88" s="1" t="s">
        <v>46</v>
      </c>
      <c r="B88" s="2">
        <v>42755</v>
      </c>
      <c r="C88" s="3">
        <v>0.42708333333333331</v>
      </c>
      <c r="D88" s="1" t="s">
        <v>21</v>
      </c>
      <c r="E88">
        <v>192.65</v>
      </c>
      <c r="F88">
        <v>193.4</v>
      </c>
      <c r="G88">
        <v>185.25</v>
      </c>
      <c r="H88" s="3">
        <v>0.625</v>
      </c>
      <c r="I88" s="1">
        <v>0.75</v>
      </c>
      <c r="J88" s="1">
        <v>7.4000000000000057</v>
      </c>
      <c r="K88" s="1">
        <v>2587</v>
      </c>
      <c r="L88">
        <v>19143.800000000014</v>
      </c>
      <c r="M88">
        <v>225</v>
      </c>
      <c r="N88">
        <v>18918.800000000014</v>
      </c>
      <c r="O88" t="s">
        <v>68</v>
      </c>
      <c r="P88" s="6">
        <v>3.8930703348040501E-3</v>
      </c>
      <c r="Q88" s="1">
        <f>AllFiles[[#Headers],[200000]]+AllFiles[[#This Row],[Net Gains]]</f>
        <v>218918.80000000002</v>
      </c>
    </row>
    <row r="89" spans="1:17" x14ac:dyDescent="0.25">
      <c r="A89" s="1" t="s">
        <v>46</v>
      </c>
      <c r="B89" s="2">
        <v>42755</v>
      </c>
      <c r="C89" s="3">
        <v>0.42708333333333331</v>
      </c>
      <c r="D89" s="1" t="s">
        <v>15</v>
      </c>
      <c r="E89">
        <v>193.4</v>
      </c>
      <c r="F89">
        <v>192.65</v>
      </c>
      <c r="G89">
        <v>192.65</v>
      </c>
      <c r="H89" s="3">
        <v>0.42708333333333331</v>
      </c>
      <c r="I89" s="1">
        <v>0.75</v>
      </c>
      <c r="J89" s="1">
        <v>-0.75</v>
      </c>
      <c r="K89" s="1">
        <v>2587</v>
      </c>
      <c r="L89">
        <v>-1940.25</v>
      </c>
      <c r="M89">
        <v>230</v>
      </c>
      <c r="N89">
        <v>-2170.25</v>
      </c>
      <c r="O89" t="s">
        <v>67</v>
      </c>
      <c r="P89" s="6">
        <v>3.87797311271975E-3</v>
      </c>
      <c r="Q89" s="1">
        <f>AllFiles[[#Headers],[200000]]+AllFiles[[#This Row],[Net Gains]]</f>
        <v>197829.75</v>
      </c>
    </row>
    <row r="90" spans="1:17" x14ac:dyDescent="0.25">
      <c r="A90" s="1" t="s">
        <v>41</v>
      </c>
      <c r="B90" s="2">
        <v>42755</v>
      </c>
      <c r="C90" s="3">
        <v>0.53125</v>
      </c>
      <c r="D90" s="1" t="s">
        <v>13</v>
      </c>
      <c r="E90">
        <v>524.79999999999995</v>
      </c>
      <c r="F90">
        <v>526.5</v>
      </c>
      <c r="G90">
        <v>523.29999999999995</v>
      </c>
      <c r="H90" s="3">
        <v>0.625</v>
      </c>
      <c r="I90" s="1">
        <v>1.7000000000000455</v>
      </c>
      <c r="J90" s="1">
        <v>1.5</v>
      </c>
      <c r="K90" s="1">
        <v>1160</v>
      </c>
      <c r="L90">
        <v>1740</v>
      </c>
      <c r="M90">
        <v>280</v>
      </c>
      <c r="N90">
        <v>1460</v>
      </c>
      <c r="O90" t="s">
        <v>68</v>
      </c>
      <c r="P90" s="6">
        <v>3.2393292682927699E-3</v>
      </c>
      <c r="Q90" s="1">
        <f>AllFiles[[#Headers],[200000]]+AllFiles[[#This Row],[Net Gains]]</f>
        <v>201460</v>
      </c>
    </row>
    <row r="91" spans="1:17" x14ac:dyDescent="0.25">
      <c r="A91" s="1" t="s">
        <v>28</v>
      </c>
      <c r="B91" s="2">
        <v>42759</v>
      </c>
      <c r="C91" s="3">
        <v>0.42708333333333331</v>
      </c>
      <c r="D91" s="1" t="s">
        <v>12</v>
      </c>
      <c r="E91">
        <v>315.8</v>
      </c>
      <c r="F91">
        <v>314.7</v>
      </c>
      <c r="G91">
        <v>316.05</v>
      </c>
      <c r="H91" s="3">
        <v>0.625</v>
      </c>
      <c r="I91" s="1">
        <v>1.1000000000000227</v>
      </c>
      <c r="J91" s="1">
        <v>0.25</v>
      </c>
      <c r="K91" s="1">
        <v>1780</v>
      </c>
      <c r="L91">
        <v>445</v>
      </c>
      <c r="M91">
        <v>259</v>
      </c>
      <c r="N91">
        <v>186</v>
      </c>
      <c r="O91" t="s">
        <v>68</v>
      </c>
      <c r="P91" s="6">
        <v>3.4832172260925399E-3</v>
      </c>
      <c r="Q91" s="1">
        <f>AllFiles[[#Headers],[200000]]+AllFiles[[#This Row],[Net Gains]]</f>
        <v>200186</v>
      </c>
    </row>
    <row r="92" spans="1:17" x14ac:dyDescent="0.25">
      <c r="A92" s="1" t="s">
        <v>28</v>
      </c>
      <c r="B92" s="2">
        <v>42759</v>
      </c>
      <c r="C92" s="3">
        <v>0.41666666666666669</v>
      </c>
      <c r="D92" s="1" t="s">
        <v>13</v>
      </c>
      <c r="E92">
        <v>314.7</v>
      </c>
      <c r="F92">
        <v>315.8</v>
      </c>
      <c r="G92">
        <v>315.8</v>
      </c>
      <c r="H92" s="3">
        <v>0.42708333333333331</v>
      </c>
      <c r="I92" s="1">
        <v>1.1000000000000227</v>
      </c>
      <c r="J92" s="1">
        <v>-1.1000000000000227</v>
      </c>
      <c r="K92" s="1">
        <v>1780</v>
      </c>
      <c r="L92">
        <v>-1958.0000000000405</v>
      </c>
      <c r="M92">
        <v>259</v>
      </c>
      <c r="N92">
        <v>-2217.0000000000405</v>
      </c>
      <c r="O92" t="s">
        <v>67</v>
      </c>
      <c r="P92" s="6">
        <v>3.4953924372418902E-3</v>
      </c>
      <c r="Q92" s="1">
        <f>AllFiles[[#Headers],[200000]]+AllFiles[[#This Row],[Net Gains]]</f>
        <v>197782.99999999997</v>
      </c>
    </row>
    <row r="93" spans="1:17" x14ac:dyDescent="0.25">
      <c r="A93" s="1" t="s">
        <v>24</v>
      </c>
      <c r="B93" s="2">
        <v>42759</v>
      </c>
      <c r="C93" s="3">
        <v>0.42708333333333331</v>
      </c>
      <c r="D93" s="1" t="s">
        <v>12</v>
      </c>
      <c r="E93">
        <v>471.4</v>
      </c>
      <c r="F93">
        <v>469</v>
      </c>
      <c r="G93">
        <v>474.75</v>
      </c>
      <c r="H93" s="3">
        <v>0.625</v>
      </c>
      <c r="I93" s="1">
        <v>2.3999999999999773</v>
      </c>
      <c r="J93" s="1">
        <v>3.3500000000000227</v>
      </c>
      <c r="K93" s="1">
        <v>825</v>
      </c>
      <c r="L93">
        <v>2763.7500000000186</v>
      </c>
      <c r="M93">
        <v>180</v>
      </c>
      <c r="N93">
        <v>2583.7500000000186</v>
      </c>
      <c r="O93" t="s">
        <v>68</v>
      </c>
      <c r="P93" s="6">
        <v>5.0912176495544704E-3</v>
      </c>
      <c r="Q93" s="1">
        <f>AllFiles[[#Headers],[200000]]+AllFiles[[#This Row],[Net Gains]]</f>
        <v>202583.75000000003</v>
      </c>
    </row>
    <row r="94" spans="1:17" x14ac:dyDescent="0.25">
      <c r="A94" s="1" t="s">
        <v>24</v>
      </c>
      <c r="B94" s="2">
        <v>42759</v>
      </c>
      <c r="C94" s="3">
        <v>0.41666666666666669</v>
      </c>
      <c r="D94" s="1" t="s">
        <v>13</v>
      </c>
      <c r="E94">
        <v>469</v>
      </c>
      <c r="F94">
        <v>471.4</v>
      </c>
      <c r="G94">
        <v>471.4</v>
      </c>
      <c r="H94" s="3">
        <v>0.42708333333333331</v>
      </c>
      <c r="I94" s="1">
        <v>2.3999999999999773</v>
      </c>
      <c r="J94" s="1">
        <v>-2.3999999999999773</v>
      </c>
      <c r="K94" s="1">
        <v>825</v>
      </c>
      <c r="L94">
        <v>-1979.9999999999814</v>
      </c>
      <c r="M94">
        <v>179</v>
      </c>
      <c r="N94">
        <v>-2158.9999999999814</v>
      </c>
      <c r="O94" t="s">
        <v>67</v>
      </c>
      <c r="P94" s="6">
        <v>5.1172707889125301E-3</v>
      </c>
      <c r="Q94" s="1">
        <f>AllFiles[[#Headers],[200000]]+AllFiles[[#This Row],[Net Gains]]</f>
        <v>197841.00000000003</v>
      </c>
    </row>
    <row r="95" spans="1:17" x14ac:dyDescent="0.25">
      <c r="A95" s="1" t="s">
        <v>37</v>
      </c>
      <c r="B95" s="2">
        <v>42759</v>
      </c>
      <c r="C95" s="3">
        <v>0.55208333333333337</v>
      </c>
      <c r="D95" s="1" t="s">
        <v>15</v>
      </c>
      <c r="E95">
        <v>1250.75</v>
      </c>
      <c r="F95">
        <v>1244.4000000000001</v>
      </c>
      <c r="G95">
        <v>1244.4000000000001</v>
      </c>
      <c r="H95" s="3">
        <v>0.55208333333333337</v>
      </c>
      <c r="I95" s="1">
        <v>6.3499999999999091</v>
      </c>
      <c r="J95" s="1">
        <v>-6.3499999999999091</v>
      </c>
      <c r="K95" s="1">
        <v>313</v>
      </c>
      <c r="L95">
        <v>-1987.5499999999715</v>
      </c>
      <c r="M95">
        <v>180</v>
      </c>
      <c r="N95">
        <v>-2167.5499999999715</v>
      </c>
      <c r="O95" t="s">
        <v>67</v>
      </c>
      <c r="P95" s="6">
        <v>5.0769538277033099E-3</v>
      </c>
      <c r="Q95" s="1">
        <f>AllFiles[[#Headers],[200000]]+AllFiles[[#This Row],[Net Gains]]</f>
        <v>197832.45000000004</v>
      </c>
    </row>
    <row r="96" spans="1:17" x14ac:dyDescent="0.25">
      <c r="A96" s="1" t="s">
        <v>37</v>
      </c>
      <c r="B96" s="2">
        <v>42759</v>
      </c>
      <c r="C96" s="3">
        <v>0.55208333333333337</v>
      </c>
      <c r="D96" s="1" t="s">
        <v>21</v>
      </c>
      <c r="E96">
        <v>1244.4000000000001</v>
      </c>
      <c r="F96">
        <v>1250.75</v>
      </c>
      <c r="G96">
        <v>1250.75</v>
      </c>
      <c r="H96" s="3">
        <v>0.57291666666666663</v>
      </c>
      <c r="I96" s="1">
        <v>6.3499999999999091</v>
      </c>
      <c r="J96" s="1">
        <v>-6.3499999999999091</v>
      </c>
      <c r="K96" s="1">
        <v>313</v>
      </c>
      <c r="L96">
        <v>-1987.5499999999715</v>
      </c>
      <c r="M96">
        <v>180</v>
      </c>
      <c r="N96">
        <v>-2167.5499999999715</v>
      </c>
      <c r="O96" t="s">
        <v>67</v>
      </c>
      <c r="P96" s="6">
        <v>5.10286081645766E-3</v>
      </c>
      <c r="Q96" s="1">
        <f>AllFiles[[#Headers],[200000]]+AllFiles[[#This Row],[Net Gains]]</f>
        <v>197832.45000000004</v>
      </c>
    </row>
    <row r="97" spans="1:17" x14ac:dyDescent="0.25">
      <c r="A97" s="1" t="s">
        <v>42</v>
      </c>
      <c r="B97" s="2">
        <v>42759</v>
      </c>
      <c r="C97" s="3">
        <v>0.41666666666666669</v>
      </c>
      <c r="D97" s="1" t="s">
        <v>15</v>
      </c>
      <c r="E97">
        <v>1410.5</v>
      </c>
      <c r="F97">
        <v>1403</v>
      </c>
      <c r="G97">
        <v>1419.9</v>
      </c>
      <c r="H97" s="3">
        <v>0.625</v>
      </c>
      <c r="I97" s="1">
        <v>7.5</v>
      </c>
      <c r="J97" s="1">
        <v>9.4000000000000909</v>
      </c>
      <c r="K97" s="1">
        <v>265</v>
      </c>
      <c r="L97">
        <v>2491.0000000000241</v>
      </c>
      <c r="M97">
        <v>173</v>
      </c>
      <c r="N97">
        <v>2318.0000000000241</v>
      </c>
      <c r="O97" t="s">
        <v>68</v>
      </c>
      <c r="P97" s="6">
        <v>5.3172633817795099E-3</v>
      </c>
      <c r="Q97" s="1">
        <f>AllFiles[[#Headers],[200000]]+AllFiles[[#This Row],[Net Gains]]</f>
        <v>202318.00000000003</v>
      </c>
    </row>
    <row r="98" spans="1:17" x14ac:dyDescent="0.25">
      <c r="A98" s="1" t="s">
        <v>55</v>
      </c>
      <c r="B98" s="2">
        <v>42759</v>
      </c>
      <c r="C98" s="3">
        <v>0.41666666666666669</v>
      </c>
      <c r="D98" s="1" t="s">
        <v>15</v>
      </c>
      <c r="E98">
        <v>3560</v>
      </c>
      <c r="F98">
        <v>3547.05</v>
      </c>
      <c r="G98">
        <v>3674</v>
      </c>
      <c r="H98" s="3">
        <v>0.625</v>
      </c>
      <c r="I98" s="1">
        <v>12.949999999999818</v>
      </c>
      <c r="J98" s="1">
        <v>114</v>
      </c>
      <c r="K98" s="1">
        <v>154</v>
      </c>
      <c r="L98">
        <v>17556</v>
      </c>
      <c r="M98">
        <v>257</v>
      </c>
      <c r="N98">
        <v>17299</v>
      </c>
      <c r="O98" t="s">
        <v>68</v>
      </c>
      <c r="P98" s="6">
        <v>3.63764044943815E-3</v>
      </c>
      <c r="Q98" s="1">
        <f>AllFiles[[#Headers],[200000]]+AllFiles[[#This Row],[Net Gains]]</f>
        <v>217299</v>
      </c>
    </row>
    <row r="99" spans="1:17" x14ac:dyDescent="0.25">
      <c r="A99" s="1" t="s">
        <v>16</v>
      </c>
      <c r="B99" s="2">
        <v>42760</v>
      </c>
      <c r="C99" s="3">
        <v>0.5625</v>
      </c>
      <c r="D99" s="1" t="s">
        <v>12</v>
      </c>
      <c r="E99">
        <v>581.35</v>
      </c>
      <c r="F99">
        <v>578</v>
      </c>
      <c r="G99">
        <v>585.29999999999995</v>
      </c>
      <c r="H99" s="3">
        <v>0.625</v>
      </c>
      <c r="I99" s="1">
        <v>3.3500000000000227</v>
      </c>
      <c r="J99" s="1">
        <v>3.9499999999999318</v>
      </c>
      <c r="K99" s="1">
        <v>592</v>
      </c>
      <c r="L99">
        <v>2338.3999999999596</v>
      </c>
      <c r="M99">
        <v>159</v>
      </c>
      <c r="N99">
        <v>2179.3999999999596</v>
      </c>
      <c r="O99" t="s">
        <v>68</v>
      </c>
      <c r="P99" s="6">
        <v>5.7624494710587799E-3</v>
      </c>
      <c r="Q99" s="1">
        <f>AllFiles[[#Headers],[200000]]+AllFiles[[#This Row],[Net Gains]]</f>
        <v>202179.39999999997</v>
      </c>
    </row>
    <row r="100" spans="1:17" x14ac:dyDescent="0.25">
      <c r="A100" s="1" t="s">
        <v>16</v>
      </c>
      <c r="B100" s="2">
        <v>42760</v>
      </c>
      <c r="C100" s="3">
        <v>0.41666666666666669</v>
      </c>
      <c r="D100" s="1" t="s">
        <v>13</v>
      </c>
      <c r="E100">
        <v>578</v>
      </c>
      <c r="F100">
        <v>581.35</v>
      </c>
      <c r="G100">
        <v>581.35</v>
      </c>
      <c r="H100" s="3">
        <v>0.5625</v>
      </c>
      <c r="I100" s="1">
        <v>3.3500000000000227</v>
      </c>
      <c r="J100" s="1">
        <v>-3.3500000000000227</v>
      </c>
      <c r="K100" s="1">
        <v>592</v>
      </c>
      <c r="L100">
        <v>-1983.2000000000135</v>
      </c>
      <c r="M100">
        <v>158</v>
      </c>
      <c r="N100">
        <v>-2141.2000000000135</v>
      </c>
      <c r="O100" t="s">
        <v>67</v>
      </c>
      <c r="P100" s="6">
        <v>5.7958477508650904E-3</v>
      </c>
      <c r="Q100" s="1">
        <f>AllFiles[[#Headers],[200000]]+AllFiles[[#This Row],[Net Gains]]</f>
        <v>197858.8</v>
      </c>
    </row>
    <row r="101" spans="1:17" x14ac:dyDescent="0.25">
      <c r="A101" s="1" t="s">
        <v>19</v>
      </c>
      <c r="B101" s="2">
        <v>42760</v>
      </c>
      <c r="C101" s="3">
        <v>0.58333333333333337</v>
      </c>
      <c r="D101" s="1" t="s">
        <v>12</v>
      </c>
      <c r="E101">
        <v>2976</v>
      </c>
      <c r="F101">
        <v>2962</v>
      </c>
      <c r="G101">
        <v>2996.45</v>
      </c>
      <c r="H101" s="3">
        <v>0.625</v>
      </c>
      <c r="I101" s="1">
        <v>14</v>
      </c>
      <c r="J101" s="1">
        <v>20.449999999999818</v>
      </c>
      <c r="K101" s="1">
        <v>142</v>
      </c>
      <c r="L101">
        <v>2903.8999999999742</v>
      </c>
      <c r="M101">
        <v>196</v>
      </c>
      <c r="N101">
        <v>2707.8999999999742</v>
      </c>
      <c r="O101" t="s">
        <v>68</v>
      </c>
      <c r="P101" s="6">
        <v>4.70430107526882E-3</v>
      </c>
      <c r="Q101" s="1">
        <f>AllFiles[[#Headers],[200000]]+AllFiles[[#This Row],[Net Gains]]</f>
        <v>202707.89999999997</v>
      </c>
    </row>
    <row r="102" spans="1:17" x14ac:dyDescent="0.25">
      <c r="A102" s="1" t="s">
        <v>19</v>
      </c>
      <c r="B102" s="2">
        <v>42760</v>
      </c>
      <c r="C102" s="3">
        <v>0.4375</v>
      </c>
      <c r="D102" s="1" t="s">
        <v>13</v>
      </c>
      <c r="E102">
        <v>2962</v>
      </c>
      <c r="F102">
        <v>2976</v>
      </c>
      <c r="G102">
        <v>2976</v>
      </c>
      <c r="H102" s="3">
        <v>0.58333333333333337</v>
      </c>
      <c r="I102" s="1">
        <v>14</v>
      </c>
      <c r="J102" s="1">
        <v>-14</v>
      </c>
      <c r="K102" s="1">
        <v>142</v>
      </c>
      <c r="L102">
        <v>-1988</v>
      </c>
      <c r="M102">
        <v>194</v>
      </c>
      <c r="N102">
        <v>-2182</v>
      </c>
      <c r="O102" t="s">
        <v>67</v>
      </c>
      <c r="P102" s="6">
        <v>4.7265361242403801E-3</v>
      </c>
      <c r="Q102" s="1">
        <f>AllFiles[[#Headers],[200000]]+AllFiles[[#This Row],[Net Gains]]</f>
        <v>197818</v>
      </c>
    </row>
    <row r="103" spans="1:17" x14ac:dyDescent="0.25">
      <c r="A103" s="1" t="s">
        <v>45</v>
      </c>
      <c r="B103" s="2">
        <v>42760</v>
      </c>
      <c r="C103" s="3">
        <v>0.5</v>
      </c>
      <c r="D103" s="1" t="s">
        <v>21</v>
      </c>
      <c r="E103">
        <v>5751.5</v>
      </c>
      <c r="F103">
        <v>5779.9</v>
      </c>
      <c r="G103">
        <v>5779.9</v>
      </c>
      <c r="H103" s="3">
        <v>0.55208333333333337</v>
      </c>
      <c r="I103" s="1">
        <v>28.399999999999636</v>
      </c>
      <c r="J103" s="1">
        <v>-28.399999999999636</v>
      </c>
      <c r="K103" s="1">
        <v>70</v>
      </c>
      <c r="L103">
        <v>-1987.9999999999745</v>
      </c>
      <c r="M103">
        <v>186</v>
      </c>
      <c r="N103">
        <v>-2173.9999999999745</v>
      </c>
      <c r="O103" t="s">
        <v>67</v>
      </c>
      <c r="P103" s="6">
        <v>4.9378423020081099E-3</v>
      </c>
      <c r="Q103" s="1">
        <f>AllFiles[[#Headers],[200000]]+AllFiles[[#This Row],[Net Gains]]</f>
        <v>197826.00000000003</v>
      </c>
    </row>
    <row r="104" spans="1:17" x14ac:dyDescent="0.25">
      <c r="A104" s="1" t="s">
        <v>45</v>
      </c>
      <c r="B104" s="2">
        <v>42760</v>
      </c>
      <c r="C104" s="3">
        <v>0.5</v>
      </c>
      <c r="D104" s="1" t="s">
        <v>15</v>
      </c>
      <c r="E104">
        <v>5779.9</v>
      </c>
      <c r="F104">
        <v>5751.5</v>
      </c>
      <c r="G104">
        <v>5751.5</v>
      </c>
      <c r="H104" s="3">
        <v>0.5</v>
      </c>
      <c r="I104" s="1">
        <v>28.399999999999636</v>
      </c>
      <c r="J104" s="1">
        <v>-28.399999999999636</v>
      </c>
      <c r="K104" s="1">
        <v>70</v>
      </c>
      <c r="L104">
        <v>-1987.9999999999745</v>
      </c>
      <c r="M104">
        <v>186</v>
      </c>
      <c r="N104">
        <v>-2173.9999999999745</v>
      </c>
      <c r="O104" t="s">
        <v>67</v>
      </c>
      <c r="P104" s="6">
        <v>4.9135798197199997E-3</v>
      </c>
      <c r="Q104" s="1">
        <f>AllFiles[[#Headers],[200000]]+AllFiles[[#This Row],[Net Gains]]</f>
        <v>197826.00000000003</v>
      </c>
    </row>
    <row r="105" spans="1:17" x14ac:dyDescent="0.25">
      <c r="A105" s="1" t="s">
        <v>40</v>
      </c>
      <c r="B105" s="2">
        <v>42760</v>
      </c>
      <c r="C105" s="3">
        <v>0.41666666666666669</v>
      </c>
      <c r="D105" s="1" t="s">
        <v>13</v>
      </c>
      <c r="E105">
        <v>1022.85</v>
      </c>
      <c r="F105">
        <v>1026.3499999999999</v>
      </c>
      <c r="G105">
        <v>1016.6</v>
      </c>
      <c r="H105" s="3">
        <v>0.625</v>
      </c>
      <c r="I105" s="1">
        <v>3.4999999999998863</v>
      </c>
      <c r="J105" s="1">
        <v>6.25</v>
      </c>
      <c r="K105" s="1">
        <v>567</v>
      </c>
      <c r="L105">
        <v>3543.75</v>
      </c>
      <c r="M105">
        <v>266</v>
      </c>
      <c r="N105">
        <v>3277.75</v>
      </c>
      <c r="O105" t="s">
        <v>68</v>
      </c>
      <c r="P105" s="6">
        <v>3.4218116048295301E-3</v>
      </c>
      <c r="Q105" s="1">
        <f>AllFiles[[#Headers],[200000]]+AllFiles[[#This Row],[Net Gains]]</f>
        <v>203277.75</v>
      </c>
    </row>
    <row r="106" spans="1:17" x14ac:dyDescent="0.25">
      <c r="A106" s="1" t="s">
        <v>56</v>
      </c>
      <c r="B106" s="2">
        <v>42760</v>
      </c>
      <c r="C106" s="3">
        <v>0.41666666666666669</v>
      </c>
      <c r="D106" s="1" t="s">
        <v>13</v>
      </c>
      <c r="E106">
        <v>361.75</v>
      </c>
      <c r="F106">
        <v>363.5</v>
      </c>
      <c r="G106">
        <v>363.5</v>
      </c>
      <c r="H106" s="3">
        <v>0.42708333333333331</v>
      </c>
      <c r="I106" s="1">
        <v>1.75</v>
      </c>
      <c r="J106" s="1">
        <v>-1.75</v>
      </c>
      <c r="K106" s="1">
        <v>1128</v>
      </c>
      <c r="L106">
        <v>-1974</v>
      </c>
      <c r="M106">
        <v>189</v>
      </c>
      <c r="N106">
        <v>-2163</v>
      </c>
      <c r="O106" t="s">
        <v>67</v>
      </c>
      <c r="P106" s="6">
        <v>4.8375950241879798E-3</v>
      </c>
      <c r="Q106" s="1">
        <f>AllFiles[[#Headers],[200000]]+AllFiles[[#This Row],[Net Gains]]</f>
        <v>197837</v>
      </c>
    </row>
    <row r="107" spans="1:17" x14ac:dyDescent="0.25">
      <c r="A107" s="1" t="s">
        <v>56</v>
      </c>
      <c r="B107" s="2">
        <v>42760</v>
      </c>
      <c r="C107" s="3">
        <v>0.42708333333333331</v>
      </c>
      <c r="D107" s="1" t="s">
        <v>12</v>
      </c>
      <c r="E107">
        <v>363.5</v>
      </c>
      <c r="F107">
        <v>361.75</v>
      </c>
      <c r="G107">
        <v>361.75</v>
      </c>
      <c r="H107" s="3">
        <v>0.4375</v>
      </c>
      <c r="I107" s="1">
        <v>1.75</v>
      </c>
      <c r="J107" s="1">
        <v>-1.75</v>
      </c>
      <c r="K107" s="1">
        <v>1128</v>
      </c>
      <c r="L107">
        <v>-1974</v>
      </c>
      <c r="M107">
        <v>189</v>
      </c>
      <c r="N107">
        <v>-2163</v>
      </c>
      <c r="O107" t="s">
        <v>67</v>
      </c>
      <c r="P107" s="6">
        <v>4.8143053645116904E-3</v>
      </c>
      <c r="Q107" s="1">
        <f>AllFiles[[#Headers],[200000]]+AllFiles[[#This Row],[Net Gains]]</f>
        <v>197837</v>
      </c>
    </row>
    <row r="108" spans="1:17" x14ac:dyDescent="0.25">
      <c r="A108" s="1" t="s">
        <v>59</v>
      </c>
      <c r="B108" s="2">
        <v>42760</v>
      </c>
      <c r="C108" s="3">
        <v>0.41666666666666669</v>
      </c>
      <c r="D108" s="1" t="s">
        <v>13</v>
      </c>
      <c r="E108">
        <v>478.85</v>
      </c>
      <c r="F108">
        <v>482.25</v>
      </c>
      <c r="G108">
        <v>473.05</v>
      </c>
      <c r="H108" s="3">
        <v>0.625</v>
      </c>
      <c r="I108" s="1">
        <v>3.3999999999999773</v>
      </c>
      <c r="J108" s="1">
        <v>5.8000000000000114</v>
      </c>
      <c r="K108" s="1">
        <v>584</v>
      </c>
      <c r="L108">
        <v>3387.2000000000066</v>
      </c>
      <c r="M108">
        <v>128</v>
      </c>
      <c r="N108">
        <v>3259.2000000000066</v>
      </c>
      <c r="O108" t="s">
        <v>68</v>
      </c>
      <c r="P108" s="6">
        <v>7.1003445755455303E-3</v>
      </c>
      <c r="Q108" s="1">
        <f>AllFiles[[#Headers],[200000]]+AllFiles[[#This Row],[Net Gains]]</f>
        <v>203259.2</v>
      </c>
    </row>
    <row r="109" spans="1:17" x14ac:dyDescent="0.25">
      <c r="A109" s="1" t="s">
        <v>36</v>
      </c>
      <c r="B109" s="2">
        <v>42762</v>
      </c>
      <c r="C109" s="3">
        <v>0.41666666666666669</v>
      </c>
      <c r="D109" s="1" t="s">
        <v>13</v>
      </c>
      <c r="E109">
        <v>866.7</v>
      </c>
      <c r="F109">
        <v>870.1</v>
      </c>
      <c r="G109">
        <v>854.75</v>
      </c>
      <c r="H109" s="3">
        <v>0.625</v>
      </c>
      <c r="I109" s="1">
        <v>3.3999999999999773</v>
      </c>
      <c r="J109" s="1">
        <v>11.950000000000045</v>
      </c>
      <c r="K109" s="1">
        <v>584</v>
      </c>
      <c r="L109">
        <v>6978.8000000000266</v>
      </c>
      <c r="M109">
        <v>232</v>
      </c>
      <c r="N109">
        <v>6746.8000000000266</v>
      </c>
      <c r="O109" t="s">
        <v>68</v>
      </c>
      <c r="P109" s="6">
        <v>3.9229260413060803E-3</v>
      </c>
      <c r="Q109" s="1">
        <f>AllFiles[[#Headers],[200000]]+AllFiles[[#This Row],[Net Gains]]</f>
        <v>206746.80000000002</v>
      </c>
    </row>
    <row r="110" spans="1:17" x14ac:dyDescent="0.25">
      <c r="A110" s="1" t="s">
        <v>39</v>
      </c>
      <c r="B110" s="2">
        <v>42762</v>
      </c>
      <c r="C110" s="3">
        <v>0.45833333333333331</v>
      </c>
      <c r="D110" s="1" t="s">
        <v>15</v>
      </c>
      <c r="E110">
        <v>938</v>
      </c>
      <c r="F110">
        <v>934.55</v>
      </c>
      <c r="G110">
        <v>943</v>
      </c>
      <c r="H110" s="3">
        <v>0.625</v>
      </c>
      <c r="I110" s="1">
        <v>3.4500000000000455</v>
      </c>
      <c r="J110" s="1">
        <v>5</v>
      </c>
      <c r="K110" s="1">
        <v>575</v>
      </c>
      <c r="L110">
        <v>2875</v>
      </c>
      <c r="M110">
        <v>249</v>
      </c>
      <c r="N110">
        <v>2626</v>
      </c>
      <c r="O110" t="s">
        <v>68</v>
      </c>
      <c r="P110" s="6">
        <v>3.6780383795309698E-3</v>
      </c>
      <c r="Q110" s="1">
        <f>AllFiles[[#Headers],[200000]]+AllFiles[[#This Row],[Net Gains]]</f>
        <v>202626</v>
      </c>
    </row>
    <row r="111" spans="1:17" x14ac:dyDescent="0.25">
      <c r="A111" s="1" t="s">
        <v>47</v>
      </c>
      <c r="B111" s="2">
        <v>42762</v>
      </c>
      <c r="C111" s="3">
        <v>0.51041666666666663</v>
      </c>
      <c r="D111" s="1" t="s">
        <v>13</v>
      </c>
      <c r="E111">
        <v>262.60000000000002</v>
      </c>
      <c r="F111">
        <v>264.8</v>
      </c>
      <c r="G111">
        <v>264.8</v>
      </c>
      <c r="H111" s="3">
        <v>0.55208333333333337</v>
      </c>
      <c r="I111" s="1">
        <v>2.1999999999999886</v>
      </c>
      <c r="J111" s="1">
        <v>-2.1999999999999886</v>
      </c>
      <c r="K111" s="1">
        <v>899</v>
      </c>
      <c r="L111">
        <v>-1977.7999999999897</v>
      </c>
      <c r="M111">
        <v>110</v>
      </c>
      <c r="N111">
        <v>-2087.7999999999897</v>
      </c>
      <c r="O111" t="s">
        <v>67</v>
      </c>
      <c r="P111" s="6">
        <v>8.3777608530083408E-3</v>
      </c>
      <c r="Q111" s="1">
        <f>AllFiles[[#Headers],[200000]]+AllFiles[[#This Row],[Net Gains]]</f>
        <v>197912.2</v>
      </c>
    </row>
    <row r="112" spans="1:17" x14ac:dyDescent="0.25">
      <c r="A112" s="1" t="s">
        <v>47</v>
      </c>
      <c r="B112" s="2">
        <v>42762</v>
      </c>
      <c r="C112" s="3">
        <v>0.55208333333333337</v>
      </c>
      <c r="D112" s="1" t="s">
        <v>12</v>
      </c>
      <c r="E112">
        <v>264.8</v>
      </c>
      <c r="F112">
        <v>262.60000000000002</v>
      </c>
      <c r="G112">
        <v>262.60000000000002</v>
      </c>
      <c r="H112" s="3">
        <v>0.55208333333333337</v>
      </c>
      <c r="I112" s="1">
        <v>2.1999999999999886</v>
      </c>
      <c r="J112" s="1">
        <v>-2.1999999999999886</v>
      </c>
      <c r="K112" s="1">
        <v>899</v>
      </c>
      <c r="L112">
        <v>-1977.7999999999897</v>
      </c>
      <c r="M112">
        <v>110</v>
      </c>
      <c r="N112">
        <v>-2087.7999999999897</v>
      </c>
      <c r="O112" t="s">
        <v>67</v>
      </c>
      <c r="P112" s="6">
        <v>8.3081570996978403E-3</v>
      </c>
      <c r="Q112" s="1">
        <f>AllFiles[[#Headers],[200000]]+AllFiles[[#This Row],[Net Gains]]</f>
        <v>197912.2</v>
      </c>
    </row>
    <row r="113" spans="1:17" x14ac:dyDescent="0.25">
      <c r="A113" s="1" t="s">
        <v>41</v>
      </c>
      <c r="B113" s="2">
        <v>42762</v>
      </c>
      <c r="C113" s="3">
        <v>0.46875</v>
      </c>
      <c r="D113" s="1" t="s">
        <v>13</v>
      </c>
      <c r="E113">
        <v>544.1</v>
      </c>
      <c r="F113">
        <v>548.5</v>
      </c>
      <c r="G113">
        <v>544.6</v>
      </c>
      <c r="H113" s="3">
        <v>0.625</v>
      </c>
      <c r="I113" s="1">
        <v>4.3999999999999773</v>
      </c>
      <c r="J113" s="1">
        <v>-0.5</v>
      </c>
      <c r="K113" s="1">
        <v>452</v>
      </c>
      <c r="L113">
        <v>-226</v>
      </c>
      <c r="M113">
        <v>114</v>
      </c>
      <c r="N113">
        <v>-340</v>
      </c>
      <c r="O113" t="s">
        <v>67</v>
      </c>
      <c r="P113" s="6">
        <v>8.0867487594191798E-3</v>
      </c>
      <c r="Q113" s="1">
        <f>AllFiles[[#Headers],[200000]]+AllFiles[[#This Row],[Net Gains]]</f>
        <v>199660</v>
      </c>
    </row>
    <row r="114" spans="1:17" x14ac:dyDescent="0.25">
      <c r="A114" s="1" t="s">
        <v>19</v>
      </c>
      <c r="B114" s="2">
        <v>42765</v>
      </c>
      <c r="C114" s="3">
        <v>0.41666666666666669</v>
      </c>
      <c r="D114" s="1" t="s">
        <v>15</v>
      </c>
      <c r="E114">
        <v>3024</v>
      </c>
      <c r="F114">
        <v>3009.05</v>
      </c>
      <c r="G114">
        <v>3020.15</v>
      </c>
      <c r="H114" s="3">
        <v>0.625</v>
      </c>
      <c r="I114" s="1">
        <v>14.949999999999818</v>
      </c>
      <c r="J114" s="1">
        <v>-3.8499999999999091</v>
      </c>
      <c r="K114" s="1">
        <v>133</v>
      </c>
      <c r="L114">
        <v>-512.0499999999879</v>
      </c>
      <c r="M114">
        <v>185</v>
      </c>
      <c r="N114">
        <v>-697.0499999999879</v>
      </c>
      <c r="O114" t="s">
        <v>67</v>
      </c>
      <c r="P114" s="6">
        <v>4.9437830687830099E-3</v>
      </c>
      <c r="Q114" s="1">
        <f>AllFiles[[#Headers],[200000]]+AllFiles[[#This Row],[Net Gains]]</f>
        <v>199302.95</v>
      </c>
    </row>
    <row r="115" spans="1:17" x14ac:dyDescent="0.25">
      <c r="A115" s="1" t="s">
        <v>48</v>
      </c>
      <c r="B115" s="2">
        <v>42765</v>
      </c>
      <c r="C115" s="3">
        <v>0.5625</v>
      </c>
      <c r="D115" s="1" t="s">
        <v>15</v>
      </c>
      <c r="E115">
        <v>654.6</v>
      </c>
      <c r="F115">
        <v>647.25</v>
      </c>
      <c r="G115">
        <v>647.25</v>
      </c>
      <c r="H115" s="3">
        <v>0.5625</v>
      </c>
      <c r="I115" s="1">
        <v>7.3500000000000227</v>
      </c>
      <c r="J115" s="1">
        <v>-7.3500000000000227</v>
      </c>
      <c r="K115" s="1">
        <v>271</v>
      </c>
      <c r="L115">
        <v>-1991.8500000000063</v>
      </c>
      <c r="M115">
        <v>82</v>
      </c>
      <c r="N115">
        <v>-2073.8500000000063</v>
      </c>
      <c r="O115" t="s">
        <v>67</v>
      </c>
      <c r="P115" s="6">
        <v>1.12282309807516E-2</v>
      </c>
      <c r="Q115" s="1">
        <f>AllFiles[[#Headers],[200000]]+AllFiles[[#This Row],[Net Gains]]</f>
        <v>197926.15</v>
      </c>
    </row>
    <row r="116" spans="1:17" x14ac:dyDescent="0.25">
      <c r="A116" s="1" t="s">
        <v>48</v>
      </c>
      <c r="B116" s="2">
        <v>42765</v>
      </c>
      <c r="C116" s="3">
        <v>0.5625</v>
      </c>
      <c r="D116" s="1" t="s">
        <v>21</v>
      </c>
      <c r="E116">
        <v>647.25</v>
      </c>
      <c r="F116">
        <v>654.6</v>
      </c>
      <c r="G116">
        <v>645.85</v>
      </c>
      <c r="H116" s="3">
        <v>0.625</v>
      </c>
      <c r="I116" s="1">
        <v>7.3500000000000227</v>
      </c>
      <c r="J116" s="1">
        <v>1.3999999999999773</v>
      </c>
      <c r="K116" s="1">
        <v>271</v>
      </c>
      <c r="L116">
        <v>379.39999999999384</v>
      </c>
      <c r="M116">
        <v>81</v>
      </c>
      <c r="N116">
        <v>298.39999999999384</v>
      </c>
      <c r="O116" t="s">
        <v>68</v>
      </c>
      <c r="P116" s="6">
        <v>1.1355735805330299E-2</v>
      </c>
      <c r="Q116" s="1">
        <f>AllFiles[[#Headers],[200000]]+AllFiles[[#This Row],[Net Gains]]</f>
        <v>200298.4</v>
      </c>
    </row>
    <row r="117" spans="1:17" x14ac:dyDescent="0.25">
      <c r="A117" s="1" t="s">
        <v>25</v>
      </c>
      <c r="B117" s="2">
        <v>42766</v>
      </c>
      <c r="C117" s="3">
        <v>0.41666666666666669</v>
      </c>
      <c r="D117" s="1" t="s">
        <v>13</v>
      </c>
      <c r="E117">
        <v>935.2</v>
      </c>
      <c r="F117">
        <v>955</v>
      </c>
      <c r="G117">
        <v>910.2</v>
      </c>
      <c r="H117" s="3">
        <v>0.625</v>
      </c>
      <c r="I117" s="1">
        <v>19.799999999999955</v>
      </c>
      <c r="J117" s="1">
        <v>25</v>
      </c>
      <c r="K117" s="1">
        <v>100</v>
      </c>
      <c r="L117">
        <v>2500</v>
      </c>
      <c r="M117">
        <v>43</v>
      </c>
      <c r="N117">
        <v>2457</v>
      </c>
      <c r="O117" t="s">
        <v>68</v>
      </c>
      <c r="P117" s="6">
        <v>2.1171941830624399E-2</v>
      </c>
      <c r="Q117" s="1">
        <f>AllFiles[[#Headers],[200000]]+AllFiles[[#This Row],[Net Gains]]</f>
        <v>202457</v>
      </c>
    </row>
    <row r="118" spans="1:17" x14ac:dyDescent="0.25">
      <c r="A118" s="1" t="s">
        <v>36</v>
      </c>
      <c r="B118" s="2">
        <v>42766</v>
      </c>
      <c r="C118" s="3">
        <v>0.42708333333333331</v>
      </c>
      <c r="D118" s="1" t="s">
        <v>21</v>
      </c>
      <c r="E118">
        <v>856.55</v>
      </c>
      <c r="F118">
        <v>859.75</v>
      </c>
      <c r="G118">
        <v>859.75</v>
      </c>
      <c r="H118" s="3">
        <v>0.60416666666666663</v>
      </c>
      <c r="I118" s="1">
        <v>3.2000000000000455</v>
      </c>
      <c r="J118" s="1">
        <v>-3.2000000000000455</v>
      </c>
      <c r="K118" s="1">
        <v>620</v>
      </c>
      <c r="L118">
        <v>-1984.0000000000282</v>
      </c>
      <c r="M118">
        <v>245</v>
      </c>
      <c r="N118">
        <v>-2229.0000000000282</v>
      </c>
      <c r="O118" t="s">
        <v>67</v>
      </c>
      <c r="P118" s="6">
        <v>3.73591734282884E-3</v>
      </c>
      <c r="Q118" s="1">
        <f>AllFiles[[#Headers],[200000]]+AllFiles[[#This Row],[Net Gains]]</f>
        <v>197770.99999999997</v>
      </c>
    </row>
    <row r="119" spans="1:17" x14ac:dyDescent="0.25">
      <c r="A119" s="1" t="s">
        <v>36</v>
      </c>
      <c r="B119" s="2">
        <v>42766</v>
      </c>
      <c r="C119" s="3">
        <v>0.42708333333333331</v>
      </c>
      <c r="D119" s="1" t="s">
        <v>15</v>
      </c>
      <c r="E119">
        <v>859.75</v>
      </c>
      <c r="F119">
        <v>856.55</v>
      </c>
      <c r="G119">
        <v>856.55</v>
      </c>
      <c r="H119" s="3">
        <v>0.42708333333333331</v>
      </c>
      <c r="I119" s="1">
        <v>3.2000000000000455</v>
      </c>
      <c r="J119" s="1">
        <v>-3.2000000000000455</v>
      </c>
      <c r="K119" s="1">
        <v>620</v>
      </c>
      <c r="L119">
        <v>-1984.0000000000282</v>
      </c>
      <c r="M119">
        <v>245</v>
      </c>
      <c r="N119">
        <v>-2229.0000000000282</v>
      </c>
      <c r="O119" t="s">
        <v>67</v>
      </c>
      <c r="P119" s="6">
        <v>3.7220122128526299E-3</v>
      </c>
      <c r="Q119" s="1">
        <f>AllFiles[[#Headers],[200000]]+AllFiles[[#This Row],[Net Gains]]</f>
        <v>197770.99999999997</v>
      </c>
    </row>
    <row r="120" spans="1:17" x14ac:dyDescent="0.25">
      <c r="A120" s="1" t="s">
        <v>42</v>
      </c>
      <c r="B120" s="2">
        <v>42766</v>
      </c>
      <c r="C120" s="3">
        <v>0.5625</v>
      </c>
      <c r="D120" s="1" t="s">
        <v>15</v>
      </c>
      <c r="E120">
        <v>1442</v>
      </c>
      <c r="F120">
        <v>1435</v>
      </c>
      <c r="G120">
        <v>1448.05</v>
      </c>
      <c r="H120" s="3">
        <v>0.625</v>
      </c>
      <c r="I120" s="1">
        <v>7</v>
      </c>
      <c r="J120" s="1">
        <v>6.0499999999999545</v>
      </c>
      <c r="K120" s="1">
        <v>284</v>
      </c>
      <c r="L120">
        <v>1718.1999999999871</v>
      </c>
      <c r="M120">
        <v>189</v>
      </c>
      <c r="N120">
        <v>1529.1999999999871</v>
      </c>
      <c r="O120" t="s">
        <v>68</v>
      </c>
      <c r="P120" s="6">
        <v>4.8543689320388302E-3</v>
      </c>
      <c r="Q120" s="1">
        <f>AllFiles[[#Headers],[200000]]+AllFiles[[#This Row],[Net Gains]]</f>
        <v>201529.19999999998</v>
      </c>
    </row>
    <row r="121" spans="1:17" x14ac:dyDescent="0.25">
      <c r="A121" s="1" t="s">
        <v>43</v>
      </c>
      <c r="B121" s="2">
        <v>42766</v>
      </c>
      <c r="C121" s="3">
        <v>0.46875</v>
      </c>
      <c r="D121" s="1" t="s">
        <v>15</v>
      </c>
      <c r="E121">
        <v>176.9</v>
      </c>
      <c r="F121">
        <v>175.45</v>
      </c>
      <c r="G121">
        <v>175.45</v>
      </c>
      <c r="H121" s="3">
        <v>0.46875</v>
      </c>
      <c r="I121" s="1">
        <v>1.4500000000000171</v>
      </c>
      <c r="J121" s="1">
        <v>-1.4500000000000171</v>
      </c>
      <c r="K121" s="1">
        <v>1357</v>
      </c>
      <c r="L121">
        <v>-1967.6500000000231</v>
      </c>
      <c r="M121">
        <v>110</v>
      </c>
      <c r="N121">
        <v>-2077.6500000000233</v>
      </c>
      <c r="O121" t="s">
        <v>67</v>
      </c>
      <c r="P121" s="6">
        <v>8.1967213114755091E-3</v>
      </c>
      <c r="Q121" s="1">
        <f>AllFiles[[#Headers],[200000]]+AllFiles[[#This Row],[Net Gains]]</f>
        <v>197922.34999999998</v>
      </c>
    </row>
    <row r="122" spans="1:17" x14ac:dyDescent="0.25">
      <c r="A122" s="1" t="s">
        <v>43</v>
      </c>
      <c r="B122" s="2">
        <v>42766</v>
      </c>
      <c r="C122" s="3">
        <v>0.46875</v>
      </c>
      <c r="D122" s="1" t="s">
        <v>21</v>
      </c>
      <c r="E122">
        <v>175.45</v>
      </c>
      <c r="F122">
        <v>176.9</v>
      </c>
      <c r="G122">
        <v>172.3</v>
      </c>
      <c r="H122" s="3">
        <v>0.625</v>
      </c>
      <c r="I122" s="1">
        <v>1.4500000000000171</v>
      </c>
      <c r="J122" s="1">
        <v>3.1499999999999773</v>
      </c>
      <c r="K122" s="1">
        <v>1357</v>
      </c>
      <c r="L122">
        <v>4274.5499999999693</v>
      </c>
      <c r="M122">
        <v>109</v>
      </c>
      <c r="N122">
        <v>4165.5499999999693</v>
      </c>
      <c r="O122" t="s">
        <v>68</v>
      </c>
      <c r="P122" s="6">
        <v>8.2644628099174493E-3</v>
      </c>
      <c r="Q122" s="1">
        <f>AllFiles[[#Headers],[200000]]+AllFiles[[#This Row],[Net Gains]]</f>
        <v>204165.54999999996</v>
      </c>
    </row>
    <row r="123" spans="1:17" x14ac:dyDescent="0.25">
      <c r="A123" s="1" t="s">
        <v>55</v>
      </c>
      <c r="B123" s="2">
        <v>42766</v>
      </c>
      <c r="C123" s="3">
        <v>0.59375</v>
      </c>
      <c r="D123" s="1" t="s">
        <v>15</v>
      </c>
      <c r="E123">
        <v>3730.45</v>
      </c>
      <c r="F123">
        <v>3720.05</v>
      </c>
      <c r="G123">
        <v>3720.05</v>
      </c>
      <c r="H123" s="3">
        <v>0.59375</v>
      </c>
      <c r="I123" s="1">
        <v>10.399999999999636</v>
      </c>
      <c r="J123" s="1">
        <v>-10.399999999999636</v>
      </c>
      <c r="K123" s="1">
        <v>191</v>
      </c>
      <c r="L123">
        <v>-1986.3999999999305</v>
      </c>
      <c r="M123">
        <v>328</v>
      </c>
      <c r="N123">
        <v>-2314.3999999999305</v>
      </c>
      <c r="O123" t="s">
        <v>67</v>
      </c>
      <c r="P123" s="6">
        <v>2.78786741545916E-3</v>
      </c>
      <c r="Q123" s="1">
        <f>AllFiles[[#Headers],[200000]]+AllFiles[[#This Row],[Net Gains]]</f>
        <v>197685.60000000006</v>
      </c>
    </row>
    <row r="124" spans="1:17" x14ac:dyDescent="0.25">
      <c r="A124" s="1" t="s">
        <v>55</v>
      </c>
      <c r="B124" s="2">
        <v>42766</v>
      </c>
      <c r="C124" s="3">
        <v>0.59375</v>
      </c>
      <c r="D124" s="1" t="s">
        <v>21</v>
      </c>
      <c r="E124">
        <v>3720.05</v>
      </c>
      <c r="F124">
        <v>3730.45</v>
      </c>
      <c r="G124">
        <v>3699.2</v>
      </c>
      <c r="H124" s="3">
        <v>0.625</v>
      </c>
      <c r="I124" s="1">
        <v>10.399999999999636</v>
      </c>
      <c r="J124" s="1">
        <v>20.850000000000364</v>
      </c>
      <c r="K124" s="1">
        <v>191</v>
      </c>
      <c r="L124">
        <v>3982.3500000000695</v>
      </c>
      <c r="M124">
        <v>326</v>
      </c>
      <c r="N124">
        <v>3656.3500000000695</v>
      </c>
      <c r="O124" t="s">
        <v>68</v>
      </c>
      <c r="P124" s="6">
        <v>2.79566134863769E-3</v>
      </c>
      <c r="Q124" s="1">
        <f>AllFiles[[#Headers],[200000]]+AllFiles[[#This Row],[Net Gains]]</f>
        <v>203656.35000000006</v>
      </c>
    </row>
    <row r="125" spans="1:17" x14ac:dyDescent="0.25">
      <c r="A125" s="1" t="s">
        <v>25</v>
      </c>
      <c r="B125" s="2">
        <v>42767</v>
      </c>
      <c r="C125" s="3">
        <v>0.5</v>
      </c>
      <c r="D125" s="1" t="s">
        <v>15</v>
      </c>
      <c r="E125">
        <v>939.8</v>
      </c>
      <c r="F125">
        <v>934</v>
      </c>
      <c r="G125">
        <v>934</v>
      </c>
      <c r="H125" s="3">
        <v>0.5</v>
      </c>
      <c r="I125" s="1">
        <v>5.7999999999999545</v>
      </c>
      <c r="J125" s="1">
        <v>-5.7999999999999545</v>
      </c>
      <c r="K125" s="1">
        <v>343</v>
      </c>
      <c r="L125">
        <v>-1989.3999999999844</v>
      </c>
      <c r="M125">
        <v>148</v>
      </c>
      <c r="N125">
        <v>-2137.3999999999842</v>
      </c>
      <c r="O125" t="s">
        <v>67</v>
      </c>
      <c r="P125" s="6">
        <v>6.1715258565651797E-3</v>
      </c>
      <c r="Q125" s="1">
        <f>AllFiles[[#Headers],[200000]]+AllFiles[[#This Row],[Net Gains]]</f>
        <v>197862.6</v>
      </c>
    </row>
    <row r="126" spans="1:17" x14ac:dyDescent="0.25">
      <c r="A126" s="1" t="s">
        <v>25</v>
      </c>
      <c r="B126" s="2">
        <v>42767</v>
      </c>
      <c r="C126" s="3">
        <v>0.5</v>
      </c>
      <c r="D126" s="1" t="s">
        <v>21</v>
      </c>
      <c r="E126">
        <v>934</v>
      </c>
      <c r="F126">
        <v>939.8</v>
      </c>
      <c r="G126">
        <v>939.8</v>
      </c>
      <c r="H126" s="3">
        <v>0.53125</v>
      </c>
      <c r="I126" s="1">
        <v>5.7999999999999545</v>
      </c>
      <c r="J126" s="1">
        <v>-5.7999999999999545</v>
      </c>
      <c r="K126" s="1">
        <v>343</v>
      </c>
      <c r="L126">
        <v>-1989.3999999999844</v>
      </c>
      <c r="M126">
        <v>148</v>
      </c>
      <c r="N126">
        <v>-2137.3999999999842</v>
      </c>
      <c r="O126" t="s">
        <v>67</v>
      </c>
      <c r="P126" s="6">
        <v>6.20985010706633E-3</v>
      </c>
      <c r="Q126" s="1">
        <f>AllFiles[[#Headers],[200000]]+AllFiles[[#This Row],[Net Gains]]</f>
        <v>197862.6</v>
      </c>
    </row>
    <row r="127" spans="1:17" x14ac:dyDescent="0.25">
      <c r="A127" s="1" t="s">
        <v>46</v>
      </c>
      <c r="B127" s="2">
        <v>42767</v>
      </c>
      <c r="C127" s="3">
        <v>0.47916666666666669</v>
      </c>
      <c r="D127" s="1" t="s">
        <v>13</v>
      </c>
      <c r="E127">
        <v>192.35</v>
      </c>
      <c r="F127">
        <v>195.5</v>
      </c>
      <c r="G127">
        <v>195.5</v>
      </c>
      <c r="H127" s="3">
        <v>0.54166666666666663</v>
      </c>
      <c r="I127" s="1">
        <v>3.1500000000000057</v>
      </c>
      <c r="J127" s="1">
        <v>-3.1500000000000057</v>
      </c>
      <c r="K127" s="1">
        <v>630</v>
      </c>
      <c r="L127">
        <v>-1984.5000000000036</v>
      </c>
      <c r="M127">
        <v>57</v>
      </c>
      <c r="N127">
        <v>-2041.5000000000036</v>
      </c>
      <c r="O127" t="s">
        <v>67</v>
      </c>
      <c r="P127" s="6">
        <v>1.63763971926177E-2</v>
      </c>
      <c r="Q127" s="1">
        <f>AllFiles[[#Headers],[200000]]+AllFiles[[#This Row],[Net Gains]]</f>
        <v>197958.5</v>
      </c>
    </row>
    <row r="128" spans="1:17" x14ac:dyDescent="0.25">
      <c r="A128" s="1" t="s">
        <v>46</v>
      </c>
      <c r="B128" s="2">
        <v>42767</v>
      </c>
      <c r="C128" s="3">
        <v>0.54166666666666663</v>
      </c>
      <c r="D128" s="1" t="s">
        <v>12</v>
      </c>
      <c r="E128">
        <v>195.5</v>
      </c>
      <c r="F128">
        <v>192.35</v>
      </c>
      <c r="G128">
        <v>197.9</v>
      </c>
      <c r="H128" s="3">
        <v>0.625</v>
      </c>
      <c r="I128" s="1">
        <v>3.1500000000000057</v>
      </c>
      <c r="J128" s="1">
        <v>2.4000000000000057</v>
      </c>
      <c r="K128" s="1">
        <v>630</v>
      </c>
      <c r="L128">
        <v>1512.0000000000036</v>
      </c>
      <c r="M128">
        <v>58</v>
      </c>
      <c r="N128">
        <v>1454.0000000000036</v>
      </c>
      <c r="O128" t="s">
        <v>68</v>
      </c>
      <c r="P128" s="6">
        <v>1.61125319693095E-2</v>
      </c>
      <c r="Q128" s="1">
        <f>AllFiles[[#Headers],[200000]]+AllFiles[[#This Row],[Net Gains]]</f>
        <v>201454</v>
      </c>
    </row>
    <row r="129" spans="1:17" x14ac:dyDescent="0.25">
      <c r="A129" s="1" t="s">
        <v>42</v>
      </c>
      <c r="B129" s="2">
        <v>42767</v>
      </c>
      <c r="C129" s="3">
        <v>0.51041666666666663</v>
      </c>
      <c r="D129" s="1" t="s">
        <v>15</v>
      </c>
      <c r="E129">
        <v>1456.7</v>
      </c>
      <c r="F129">
        <v>1450.6</v>
      </c>
      <c r="G129">
        <v>1450.6</v>
      </c>
      <c r="H129" s="3">
        <v>0.51041666666666663</v>
      </c>
      <c r="I129" s="1">
        <v>6.1000000000001364</v>
      </c>
      <c r="J129" s="1">
        <v>-6.1000000000001364</v>
      </c>
      <c r="K129" s="1">
        <v>326</v>
      </c>
      <c r="L129">
        <v>-1988.6000000000445</v>
      </c>
      <c r="M129">
        <v>218</v>
      </c>
      <c r="N129">
        <v>-2206.6000000000445</v>
      </c>
      <c r="O129" t="s">
        <v>67</v>
      </c>
      <c r="P129" s="6">
        <v>4.1875471957164402E-3</v>
      </c>
      <c r="Q129" s="1">
        <f>AllFiles[[#Headers],[200000]]+AllFiles[[#This Row],[Net Gains]]</f>
        <v>197793.39999999997</v>
      </c>
    </row>
    <row r="130" spans="1:17" x14ac:dyDescent="0.25">
      <c r="A130" s="1" t="s">
        <v>42</v>
      </c>
      <c r="B130" s="2">
        <v>42767</v>
      </c>
      <c r="C130" s="3">
        <v>0.51041666666666663</v>
      </c>
      <c r="D130" s="1" t="s">
        <v>21</v>
      </c>
      <c r="E130">
        <v>1450.6</v>
      </c>
      <c r="F130">
        <v>1456.7</v>
      </c>
      <c r="G130">
        <v>1456.7</v>
      </c>
      <c r="H130" s="3">
        <v>0.51041666666666663</v>
      </c>
      <c r="I130" s="1">
        <v>6.1000000000001364</v>
      </c>
      <c r="J130" s="1">
        <v>-6.1000000000001364</v>
      </c>
      <c r="K130" s="1">
        <v>326</v>
      </c>
      <c r="L130">
        <v>-1988.6000000000445</v>
      </c>
      <c r="M130">
        <v>218</v>
      </c>
      <c r="N130">
        <v>-2206.6000000000445</v>
      </c>
      <c r="O130" t="s">
        <v>67</v>
      </c>
      <c r="P130" s="6">
        <v>4.2051564869709998E-3</v>
      </c>
      <c r="Q130" s="1">
        <f>AllFiles[[#Headers],[200000]]+AllFiles[[#This Row],[Net Gains]]</f>
        <v>197793.39999999997</v>
      </c>
    </row>
    <row r="131" spans="1:17" x14ac:dyDescent="0.25">
      <c r="A131" s="1" t="s">
        <v>36</v>
      </c>
      <c r="B131" s="2">
        <v>42768</v>
      </c>
      <c r="C131" s="3">
        <v>0.41666666666666669</v>
      </c>
      <c r="D131" s="1" t="s">
        <v>13</v>
      </c>
      <c r="E131">
        <v>850.8</v>
      </c>
      <c r="F131">
        <v>854.25</v>
      </c>
      <c r="G131">
        <v>844.4</v>
      </c>
      <c r="H131" s="3">
        <v>0.625</v>
      </c>
      <c r="I131" s="1">
        <v>3.4500000000000455</v>
      </c>
      <c r="J131" s="1">
        <v>6.3999999999999773</v>
      </c>
      <c r="K131" s="1">
        <v>575</v>
      </c>
      <c r="L131">
        <v>3679.9999999999868</v>
      </c>
      <c r="M131">
        <v>225</v>
      </c>
      <c r="N131">
        <v>3454.9999999999868</v>
      </c>
      <c r="O131" t="s">
        <v>68</v>
      </c>
      <c r="P131" s="6">
        <v>4.0550070521862304E-3</v>
      </c>
      <c r="Q131" s="1">
        <f>AllFiles[[#Headers],[200000]]+AllFiles[[#This Row],[Net Gains]]</f>
        <v>203455</v>
      </c>
    </row>
    <row r="132" spans="1:17" x14ac:dyDescent="0.25">
      <c r="A132" s="1" t="s">
        <v>11</v>
      </c>
      <c r="B132" s="2">
        <v>42769</v>
      </c>
      <c r="C132" s="3">
        <v>0.4375</v>
      </c>
      <c r="D132" s="1" t="s">
        <v>12</v>
      </c>
      <c r="E132">
        <v>2804.8</v>
      </c>
      <c r="F132">
        <v>2791</v>
      </c>
      <c r="G132">
        <v>2811.3</v>
      </c>
      <c r="H132" s="3">
        <v>0.625</v>
      </c>
      <c r="I132" s="1">
        <v>13.800000000000182</v>
      </c>
      <c r="J132" s="1">
        <v>6.5</v>
      </c>
      <c r="K132" s="1">
        <v>144</v>
      </c>
      <c r="L132">
        <v>936</v>
      </c>
      <c r="M132">
        <v>187</v>
      </c>
      <c r="N132">
        <v>749</v>
      </c>
      <c r="O132" t="s">
        <v>68</v>
      </c>
      <c r="P132" s="6">
        <v>4.9201369081575104E-3</v>
      </c>
      <c r="Q132" s="1">
        <f>AllFiles[[#Headers],[200000]]+AllFiles[[#This Row],[Net Gains]]</f>
        <v>200749</v>
      </c>
    </row>
    <row r="133" spans="1:17" x14ac:dyDescent="0.25">
      <c r="A133" s="1" t="s">
        <v>11</v>
      </c>
      <c r="B133" s="2">
        <v>42769</v>
      </c>
      <c r="C133" s="3">
        <v>0.41666666666666669</v>
      </c>
      <c r="D133" s="1" t="s">
        <v>13</v>
      </c>
      <c r="E133">
        <v>2791</v>
      </c>
      <c r="F133">
        <v>2804.8</v>
      </c>
      <c r="G133">
        <v>2804.8</v>
      </c>
      <c r="H133" s="3">
        <v>0.4375</v>
      </c>
      <c r="I133" s="1">
        <v>13.800000000000182</v>
      </c>
      <c r="J133" s="1">
        <v>-13.800000000000182</v>
      </c>
      <c r="K133" s="1">
        <v>144</v>
      </c>
      <c r="L133">
        <v>-1987.2000000000262</v>
      </c>
      <c r="M133">
        <v>186</v>
      </c>
      <c r="N133">
        <v>-2173.2000000000262</v>
      </c>
      <c r="O133" t="s">
        <v>67</v>
      </c>
      <c r="P133" s="6">
        <v>4.9444643496955199E-3</v>
      </c>
      <c r="Q133" s="1">
        <f>AllFiles[[#Headers],[200000]]+AllFiles[[#This Row],[Net Gains]]</f>
        <v>197826.8</v>
      </c>
    </row>
    <row r="134" spans="1:17" x14ac:dyDescent="0.25">
      <c r="A134" s="1" t="s">
        <v>27</v>
      </c>
      <c r="B134" s="2">
        <v>42769</v>
      </c>
      <c r="C134" s="3">
        <v>0.55208333333333337</v>
      </c>
      <c r="D134" s="1" t="s">
        <v>15</v>
      </c>
      <c r="E134">
        <v>325</v>
      </c>
      <c r="F134">
        <v>323.5</v>
      </c>
      <c r="G134">
        <v>326.2</v>
      </c>
      <c r="H134" s="3">
        <v>0.625</v>
      </c>
      <c r="I134" s="1">
        <v>1.5</v>
      </c>
      <c r="J134" s="1">
        <v>1.1999999999999886</v>
      </c>
      <c r="K134" s="1">
        <v>1313</v>
      </c>
      <c r="L134">
        <v>1575.5999999999851</v>
      </c>
      <c r="M134">
        <v>197</v>
      </c>
      <c r="N134">
        <v>1378.5999999999851</v>
      </c>
      <c r="O134" t="s">
        <v>68</v>
      </c>
      <c r="P134" s="6">
        <v>4.6153846153846202E-3</v>
      </c>
      <c r="Q134" s="1">
        <f>AllFiles[[#Headers],[200000]]+AllFiles[[#This Row],[Net Gains]]</f>
        <v>201378.59999999998</v>
      </c>
    </row>
    <row r="135" spans="1:17" x14ac:dyDescent="0.25">
      <c r="A135" s="1" t="s">
        <v>19</v>
      </c>
      <c r="B135" s="2">
        <v>42769</v>
      </c>
      <c r="C135" s="3">
        <v>0.5625</v>
      </c>
      <c r="D135" s="1" t="s">
        <v>15</v>
      </c>
      <c r="E135">
        <v>3129.75</v>
      </c>
      <c r="F135">
        <v>3110</v>
      </c>
      <c r="G135">
        <v>3142</v>
      </c>
      <c r="H135" s="3">
        <v>0.625</v>
      </c>
      <c r="I135" s="1">
        <v>19.75</v>
      </c>
      <c r="J135" s="1">
        <v>12.25</v>
      </c>
      <c r="K135" s="1">
        <v>101</v>
      </c>
      <c r="L135">
        <v>1237.25</v>
      </c>
      <c r="M135">
        <v>146</v>
      </c>
      <c r="N135">
        <v>1091.25</v>
      </c>
      <c r="O135" t="s">
        <v>68</v>
      </c>
      <c r="P135" s="6">
        <v>6.31040817956706E-3</v>
      </c>
      <c r="Q135" s="1">
        <f>AllFiles[[#Headers],[200000]]+AllFiles[[#This Row],[Net Gains]]</f>
        <v>201091.25</v>
      </c>
    </row>
    <row r="136" spans="1:17" x14ac:dyDescent="0.25">
      <c r="A136" s="1" t="s">
        <v>20</v>
      </c>
      <c r="B136" s="2">
        <v>42769</v>
      </c>
      <c r="C136" s="3">
        <v>0.42708333333333331</v>
      </c>
      <c r="D136" s="1" t="s">
        <v>21</v>
      </c>
      <c r="E136">
        <v>1394.6</v>
      </c>
      <c r="F136">
        <v>1405</v>
      </c>
      <c r="G136">
        <v>1399.7</v>
      </c>
      <c r="H136" s="3">
        <v>0.625</v>
      </c>
      <c r="I136" s="1">
        <v>10.400000000000091</v>
      </c>
      <c r="J136" s="1">
        <v>-5.1000000000001364</v>
      </c>
      <c r="K136" s="1">
        <v>191</v>
      </c>
      <c r="L136">
        <v>-974.10000000002606</v>
      </c>
      <c r="M136">
        <v>123</v>
      </c>
      <c r="N136">
        <v>-1097.1000000000261</v>
      </c>
      <c r="O136" t="s">
        <v>67</v>
      </c>
      <c r="P136" s="6">
        <v>7.4573354366844202E-3</v>
      </c>
      <c r="Q136" s="1">
        <f>AllFiles[[#Headers],[200000]]+AllFiles[[#This Row],[Net Gains]]</f>
        <v>198902.89999999997</v>
      </c>
    </row>
    <row r="137" spans="1:17" x14ac:dyDescent="0.25">
      <c r="A137" s="1" t="s">
        <v>20</v>
      </c>
      <c r="B137" s="2">
        <v>42769</v>
      </c>
      <c r="C137" s="3">
        <v>0.42708333333333331</v>
      </c>
      <c r="D137" s="1" t="s">
        <v>15</v>
      </c>
      <c r="E137">
        <v>1405</v>
      </c>
      <c r="F137">
        <v>1394.6</v>
      </c>
      <c r="G137">
        <v>1394.6</v>
      </c>
      <c r="H137" s="3">
        <v>0.42708333333333331</v>
      </c>
      <c r="I137" s="1">
        <v>10.400000000000091</v>
      </c>
      <c r="J137" s="1">
        <v>-10.400000000000091</v>
      </c>
      <c r="K137" s="1">
        <v>191</v>
      </c>
      <c r="L137">
        <v>-1986.4000000000174</v>
      </c>
      <c r="M137">
        <v>123</v>
      </c>
      <c r="N137">
        <v>-2109.4000000000174</v>
      </c>
      <c r="O137" t="s">
        <v>67</v>
      </c>
      <c r="P137" s="6">
        <v>7.4021352313167902E-3</v>
      </c>
      <c r="Q137" s="1">
        <f>AllFiles[[#Headers],[200000]]+AllFiles[[#This Row],[Net Gains]]</f>
        <v>197890.59999999998</v>
      </c>
    </row>
    <row r="138" spans="1:17" x14ac:dyDescent="0.25">
      <c r="A138" s="1" t="s">
        <v>36</v>
      </c>
      <c r="B138" s="2">
        <v>42769</v>
      </c>
      <c r="C138" s="3">
        <v>0.44791666666666669</v>
      </c>
      <c r="D138" s="1" t="s">
        <v>21</v>
      </c>
      <c r="E138">
        <v>840.9</v>
      </c>
      <c r="F138">
        <v>849.5</v>
      </c>
      <c r="G138">
        <v>849.5</v>
      </c>
      <c r="H138" s="3">
        <v>0.61458333333333337</v>
      </c>
      <c r="I138" s="1">
        <v>8.6000000000000227</v>
      </c>
      <c r="J138" s="1">
        <v>-8.6000000000000227</v>
      </c>
      <c r="K138" s="1">
        <v>231</v>
      </c>
      <c r="L138">
        <v>-1986.6000000000054</v>
      </c>
      <c r="M138">
        <v>90</v>
      </c>
      <c r="N138">
        <v>-2076.6000000000054</v>
      </c>
      <c r="O138" t="s">
        <v>67</v>
      </c>
      <c r="P138" s="6">
        <v>1.0227137590676699E-2</v>
      </c>
      <c r="Q138" s="1">
        <f>AllFiles[[#Headers],[200000]]+AllFiles[[#This Row],[Net Gains]]</f>
        <v>197923.4</v>
      </c>
    </row>
    <row r="139" spans="1:17" x14ac:dyDescent="0.25">
      <c r="A139" s="1" t="s">
        <v>36</v>
      </c>
      <c r="B139" s="2">
        <v>42769</v>
      </c>
      <c r="C139" s="3">
        <v>0.44791666666666669</v>
      </c>
      <c r="D139" s="1" t="s">
        <v>15</v>
      </c>
      <c r="E139">
        <v>849.5</v>
      </c>
      <c r="F139">
        <v>840.9</v>
      </c>
      <c r="G139">
        <v>840.9</v>
      </c>
      <c r="H139" s="3">
        <v>0.44791666666666669</v>
      </c>
      <c r="I139" s="1">
        <v>8.6000000000000227</v>
      </c>
      <c r="J139" s="1">
        <v>-8.6000000000000227</v>
      </c>
      <c r="K139" s="1">
        <v>231</v>
      </c>
      <c r="L139">
        <v>-1986.6000000000054</v>
      </c>
      <c r="M139">
        <v>90</v>
      </c>
      <c r="N139">
        <v>-2076.6000000000054</v>
      </c>
      <c r="O139" t="s">
        <v>67</v>
      </c>
      <c r="P139" s="6">
        <v>1.01236021188935E-2</v>
      </c>
      <c r="Q139" s="1">
        <f>AllFiles[[#Headers],[200000]]+AllFiles[[#This Row],[Net Gains]]</f>
        <v>197923.4</v>
      </c>
    </row>
    <row r="140" spans="1:17" x14ac:dyDescent="0.25">
      <c r="A140" s="1" t="s">
        <v>49</v>
      </c>
      <c r="B140" s="2">
        <v>42769</v>
      </c>
      <c r="C140" s="3">
        <v>0.46875</v>
      </c>
      <c r="D140" s="1" t="s">
        <v>21</v>
      </c>
      <c r="E140">
        <v>201.65</v>
      </c>
      <c r="F140">
        <v>203.2</v>
      </c>
      <c r="G140">
        <v>201</v>
      </c>
      <c r="H140" s="3">
        <v>0.625</v>
      </c>
      <c r="I140" s="1">
        <v>1.5499999999999829</v>
      </c>
      <c r="J140" s="1">
        <v>0.65000000000000568</v>
      </c>
      <c r="K140" s="1">
        <v>1271</v>
      </c>
      <c r="L140">
        <v>826.15000000000725</v>
      </c>
      <c r="M140">
        <v>118</v>
      </c>
      <c r="N140">
        <v>708.15000000000725</v>
      </c>
      <c r="O140" t="s">
        <v>68</v>
      </c>
      <c r="P140" s="6">
        <v>7.6865856682369598E-3</v>
      </c>
      <c r="Q140" s="1">
        <f>AllFiles[[#Headers],[200000]]+AllFiles[[#This Row],[Net Gains]]</f>
        <v>200708.15</v>
      </c>
    </row>
    <row r="141" spans="1:17" x14ac:dyDescent="0.25">
      <c r="A141" s="1" t="s">
        <v>49</v>
      </c>
      <c r="B141" s="2">
        <v>42769</v>
      </c>
      <c r="C141" s="3">
        <v>0.46875</v>
      </c>
      <c r="D141" s="1" t="s">
        <v>15</v>
      </c>
      <c r="E141">
        <v>203.2</v>
      </c>
      <c r="F141">
        <v>201.65</v>
      </c>
      <c r="G141">
        <v>201.65</v>
      </c>
      <c r="H141" s="3">
        <v>0.46875</v>
      </c>
      <c r="I141" s="1">
        <v>1.5499999999999829</v>
      </c>
      <c r="J141" s="1">
        <v>-1.5499999999999829</v>
      </c>
      <c r="K141" s="1">
        <v>1271</v>
      </c>
      <c r="L141">
        <v>-1970.0499999999784</v>
      </c>
      <c r="M141">
        <v>119</v>
      </c>
      <c r="N141">
        <v>-2089.0499999999784</v>
      </c>
      <c r="O141" t="s">
        <v>67</v>
      </c>
      <c r="P141" s="6">
        <v>7.6279527559054297E-3</v>
      </c>
      <c r="Q141" s="1">
        <f>AllFiles[[#Headers],[200000]]+AllFiles[[#This Row],[Net Gains]]</f>
        <v>197910.95</v>
      </c>
    </row>
    <row r="142" spans="1:17" x14ac:dyDescent="0.25">
      <c r="A142" s="1" t="s">
        <v>40</v>
      </c>
      <c r="B142" s="2">
        <v>42769</v>
      </c>
      <c r="C142" s="3">
        <v>0.42708333333333331</v>
      </c>
      <c r="D142" s="1" t="s">
        <v>21</v>
      </c>
      <c r="E142">
        <v>1044.5</v>
      </c>
      <c r="F142">
        <v>1049.8</v>
      </c>
      <c r="G142">
        <v>1035.1500000000001</v>
      </c>
      <c r="H142" s="3">
        <v>0.625</v>
      </c>
      <c r="I142" s="1">
        <v>5.2999999999999545</v>
      </c>
      <c r="J142" s="1">
        <v>9.3499999999999091</v>
      </c>
      <c r="K142" s="1">
        <v>375</v>
      </c>
      <c r="L142">
        <v>3506.2499999999659</v>
      </c>
      <c r="M142">
        <v>180</v>
      </c>
      <c r="N142">
        <v>3326.2499999999659</v>
      </c>
      <c r="O142" t="s">
        <v>68</v>
      </c>
      <c r="P142" s="6">
        <v>5.0741981809477796E-3</v>
      </c>
      <c r="Q142" s="1">
        <f>AllFiles[[#Headers],[200000]]+AllFiles[[#This Row],[Net Gains]]</f>
        <v>203326.24999999997</v>
      </c>
    </row>
    <row r="143" spans="1:17" x14ac:dyDescent="0.25">
      <c r="A143" s="1" t="s">
        <v>40</v>
      </c>
      <c r="B143" s="2">
        <v>42769</v>
      </c>
      <c r="C143" s="3">
        <v>0.42708333333333331</v>
      </c>
      <c r="D143" s="1" t="s">
        <v>15</v>
      </c>
      <c r="E143">
        <v>1049.8</v>
      </c>
      <c r="F143">
        <v>1044.5</v>
      </c>
      <c r="G143">
        <v>1044.5</v>
      </c>
      <c r="H143" s="3">
        <v>0.42708333333333331</v>
      </c>
      <c r="I143" s="1">
        <v>5.2999999999999545</v>
      </c>
      <c r="J143" s="1">
        <v>-5.2999999999999545</v>
      </c>
      <c r="K143" s="1">
        <v>375</v>
      </c>
      <c r="L143">
        <v>-1987.4999999999829</v>
      </c>
      <c r="M143">
        <v>181</v>
      </c>
      <c r="N143">
        <v>-2168.4999999999827</v>
      </c>
      <c r="O143" t="s">
        <v>67</v>
      </c>
      <c r="P143" s="6">
        <v>5.0485806820346297E-3</v>
      </c>
      <c r="Q143" s="1">
        <f>AllFiles[[#Headers],[200000]]+AllFiles[[#This Row],[Net Gains]]</f>
        <v>197831.50000000003</v>
      </c>
    </row>
    <row r="144" spans="1:17" x14ac:dyDescent="0.25">
      <c r="A144" s="1" t="s">
        <v>48</v>
      </c>
      <c r="B144" s="2">
        <v>42769</v>
      </c>
      <c r="C144" s="3">
        <v>0.42708333333333331</v>
      </c>
      <c r="D144" s="1" t="s">
        <v>21</v>
      </c>
      <c r="E144">
        <v>644.95000000000005</v>
      </c>
      <c r="F144">
        <v>648.79999999999995</v>
      </c>
      <c r="G144">
        <v>648.79999999999995</v>
      </c>
      <c r="H144" s="3">
        <v>0.59375</v>
      </c>
      <c r="I144" s="1">
        <v>3.8499999999999091</v>
      </c>
      <c r="J144" s="1">
        <v>-3.8499999999999091</v>
      </c>
      <c r="K144" s="1">
        <v>516</v>
      </c>
      <c r="L144">
        <v>-1986.5999999999531</v>
      </c>
      <c r="M144">
        <v>154</v>
      </c>
      <c r="N144">
        <v>-2140.5999999999531</v>
      </c>
      <c r="O144" t="s">
        <v>67</v>
      </c>
      <c r="P144" s="6">
        <v>5.9694549965112198E-3</v>
      </c>
      <c r="Q144" s="1">
        <f>AllFiles[[#Headers],[200000]]+AllFiles[[#This Row],[Net Gains]]</f>
        <v>197859.40000000005</v>
      </c>
    </row>
    <row r="145" spans="1:17" x14ac:dyDescent="0.25">
      <c r="A145" s="1" t="s">
        <v>48</v>
      </c>
      <c r="B145" s="2">
        <v>42769</v>
      </c>
      <c r="C145" s="3">
        <v>0.42708333333333331</v>
      </c>
      <c r="D145" s="1" t="s">
        <v>15</v>
      </c>
      <c r="E145">
        <v>648.79999999999995</v>
      </c>
      <c r="F145">
        <v>644.95000000000005</v>
      </c>
      <c r="G145">
        <v>644.95000000000005</v>
      </c>
      <c r="H145" s="3">
        <v>0.42708333333333331</v>
      </c>
      <c r="I145" s="1">
        <v>3.8499999999999091</v>
      </c>
      <c r="J145" s="1">
        <v>-3.8499999999999091</v>
      </c>
      <c r="K145" s="1">
        <v>516</v>
      </c>
      <c r="L145">
        <v>-1986.5999999999531</v>
      </c>
      <c r="M145">
        <v>154</v>
      </c>
      <c r="N145">
        <v>-2140.5999999999531</v>
      </c>
      <c r="O145" t="s">
        <v>67</v>
      </c>
      <c r="P145" s="6">
        <v>5.9340320591860498E-3</v>
      </c>
      <c r="Q145" s="1">
        <f>AllFiles[[#Headers],[200000]]+AllFiles[[#This Row],[Net Gains]]</f>
        <v>197859.40000000005</v>
      </c>
    </row>
    <row r="146" spans="1:17" x14ac:dyDescent="0.25">
      <c r="A146" s="1" t="s">
        <v>41</v>
      </c>
      <c r="B146" s="2">
        <v>42769</v>
      </c>
      <c r="C146" s="3">
        <v>0.41666666666666669</v>
      </c>
      <c r="D146" s="1" t="s">
        <v>13</v>
      </c>
      <c r="E146">
        <v>526.35</v>
      </c>
      <c r="F146">
        <v>528.65</v>
      </c>
      <c r="G146">
        <v>522.6</v>
      </c>
      <c r="H146" s="3">
        <v>0.625</v>
      </c>
      <c r="I146" s="1">
        <v>2.2999999999999545</v>
      </c>
      <c r="J146" s="1">
        <v>3.75</v>
      </c>
      <c r="K146" s="1">
        <v>860</v>
      </c>
      <c r="L146">
        <v>3225</v>
      </c>
      <c r="M146">
        <v>208</v>
      </c>
      <c r="N146">
        <v>3017</v>
      </c>
      <c r="O146" t="s">
        <v>68</v>
      </c>
      <c r="P146" s="6">
        <v>4.3697159684619596E-3</v>
      </c>
      <c r="Q146" s="1">
        <f>AllFiles[[#Headers],[200000]]+AllFiles[[#This Row],[Net Gains]]</f>
        <v>203017</v>
      </c>
    </row>
    <row r="147" spans="1:17" x14ac:dyDescent="0.25">
      <c r="A147" s="1" t="s">
        <v>56</v>
      </c>
      <c r="B147" s="2">
        <v>42769</v>
      </c>
      <c r="C147" s="3">
        <v>0.41666666666666669</v>
      </c>
      <c r="D147" s="1" t="s">
        <v>13</v>
      </c>
      <c r="E147">
        <v>382.75</v>
      </c>
      <c r="F147">
        <v>385.4</v>
      </c>
      <c r="G147">
        <v>385.4</v>
      </c>
      <c r="H147" s="3">
        <v>0.44791666666666669</v>
      </c>
      <c r="I147" s="1">
        <v>2.6499999999999773</v>
      </c>
      <c r="J147" s="1">
        <v>-2.6499999999999773</v>
      </c>
      <c r="K147" s="1">
        <v>748</v>
      </c>
      <c r="L147">
        <v>-1982.199999999983</v>
      </c>
      <c r="M147">
        <v>133</v>
      </c>
      <c r="N147">
        <v>-2115.199999999983</v>
      </c>
      <c r="O147" t="s">
        <v>67</v>
      </c>
      <c r="P147" s="6">
        <v>6.9235793598954303E-3</v>
      </c>
      <c r="Q147" s="1">
        <f>AllFiles[[#Headers],[200000]]+AllFiles[[#This Row],[Net Gains]]</f>
        <v>197884.80000000002</v>
      </c>
    </row>
    <row r="148" spans="1:17" x14ac:dyDescent="0.25">
      <c r="A148" s="1" t="s">
        <v>56</v>
      </c>
      <c r="B148" s="2">
        <v>42769</v>
      </c>
      <c r="C148" s="3">
        <v>0.44791666666666669</v>
      </c>
      <c r="D148" s="1" t="s">
        <v>12</v>
      </c>
      <c r="E148">
        <v>385.4</v>
      </c>
      <c r="F148">
        <v>382.75</v>
      </c>
      <c r="G148">
        <v>382.75</v>
      </c>
      <c r="H148" s="3">
        <v>0.44791666666666669</v>
      </c>
      <c r="I148" s="1">
        <v>2.6499999999999773</v>
      </c>
      <c r="J148" s="1">
        <v>-2.6499999999999773</v>
      </c>
      <c r="K148" s="1">
        <v>748</v>
      </c>
      <c r="L148">
        <v>-1982.199999999983</v>
      </c>
      <c r="M148">
        <v>133</v>
      </c>
      <c r="N148">
        <v>-2115.199999999983</v>
      </c>
      <c r="O148" t="s">
        <v>67</v>
      </c>
      <c r="P148" s="6">
        <v>6.8759730150492401E-3</v>
      </c>
      <c r="Q148" s="1">
        <f>AllFiles[[#Headers],[200000]]+AllFiles[[#This Row],[Net Gains]]</f>
        <v>197884.80000000002</v>
      </c>
    </row>
    <row r="149" spans="1:17" x14ac:dyDescent="0.25">
      <c r="A149" s="1" t="s">
        <v>18</v>
      </c>
      <c r="B149" s="2">
        <v>42772</v>
      </c>
      <c r="C149" s="3">
        <v>0.41666666666666669</v>
      </c>
      <c r="D149" s="1" t="s">
        <v>13</v>
      </c>
      <c r="E149">
        <v>303.85000000000002</v>
      </c>
      <c r="F149">
        <v>307</v>
      </c>
      <c r="G149">
        <v>307</v>
      </c>
      <c r="H149" s="3">
        <v>0.58333333333333337</v>
      </c>
      <c r="I149" s="1">
        <v>3.1499999999999773</v>
      </c>
      <c r="J149" s="1">
        <v>-3.1499999999999773</v>
      </c>
      <c r="K149" s="1">
        <v>630</v>
      </c>
      <c r="L149">
        <v>-1984.4999999999857</v>
      </c>
      <c r="M149">
        <v>89</v>
      </c>
      <c r="N149">
        <v>-2073.4999999999854</v>
      </c>
      <c r="O149" t="s">
        <v>67</v>
      </c>
      <c r="P149" s="6">
        <v>1.03669573802862E-2</v>
      </c>
      <c r="Q149" s="1">
        <f>AllFiles[[#Headers],[200000]]+AllFiles[[#This Row],[Net Gains]]</f>
        <v>197926.5</v>
      </c>
    </row>
    <row r="150" spans="1:17" x14ac:dyDescent="0.25">
      <c r="A150" s="1" t="s">
        <v>18</v>
      </c>
      <c r="B150" s="2">
        <v>42772</v>
      </c>
      <c r="C150" s="3">
        <v>0.58333333333333337</v>
      </c>
      <c r="D150" s="1" t="s">
        <v>12</v>
      </c>
      <c r="E150">
        <v>307</v>
      </c>
      <c r="F150">
        <v>303.85000000000002</v>
      </c>
      <c r="G150">
        <v>309.14999999999998</v>
      </c>
      <c r="H150" s="3">
        <v>0.625</v>
      </c>
      <c r="I150" s="1">
        <v>3.1499999999999773</v>
      </c>
      <c r="J150" s="1">
        <v>2.1499999999999773</v>
      </c>
      <c r="K150" s="1">
        <v>630</v>
      </c>
      <c r="L150">
        <v>1354.4999999999857</v>
      </c>
      <c r="M150">
        <v>90</v>
      </c>
      <c r="N150">
        <v>1264.4999999999857</v>
      </c>
      <c r="O150" t="s">
        <v>68</v>
      </c>
      <c r="P150" s="6">
        <v>1.0260586319218201E-2</v>
      </c>
      <c r="Q150" s="1">
        <f>AllFiles[[#Headers],[200000]]+AllFiles[[#This Row],[Net Gains]]</f>
        <v>201264.5</v>
      </c>
    </row>
    <row r="151" spans="1:17" x14ac:dyDescent="0.25">
      <c r="A151" s="1" t="s">
        <v>25</v>
      </c>
      <c r="B151" s="2">
        <v>42772</v>
      </c>
      <c r="C151" s="3">
        <v>0.5625</v>
      </c>
      <c r="D151" s="1" t="s">
        <v>13</v>
      </c>
      <c r="E151">
        <v>946.5</v>
      </c>
      <c r="F151">
        <v>955</v>
      </c>
      <c r="G151">
        <v>944.3</v>
      </c>
      <c r="H151" s="3">
        <v>0.625</v>
      </c>
      <c r="I151" s="1">
        <v>8.5</v>
      </c>
      <c r="J151" s="1">
        <v>2.2000000000000455</v>
      </c>
      <c r="K151" s="1">
        <v>234</v>
      </c>
      <c r="L151">
        <v>514.80000000001064</v>
      </c>
      <c r="M151">
        <v>102</v>
      </c>
      <c r="N151">
        <v>412.80000000001064</v>
      </c>
      <c r="O151" t="s">
        <v>68</v>
      </c>
      <c r="P151" s="6">
        <v>8.9804543053354502E-3</v>
      </c>
      <c r="Q151" s="1">
        <f>AllFiles[[#Headers],[200000]]+AllFiles[[#This Row],[Net Gains]]</f>
        <v>200412.80000000002</v>
      </c>
    </row>
    <row r="152" spans="1:17" x14ac:dyDescent="0.25">
      <c r="A152" s="1" t="s">
        <v>50</v>
      </c>
      <c r="B152" s="2">
        <v>42772</v>
      </c>
      <c r="C152" s="3">
        <v>0.51041666666666663</v>
      </c>
      <c r="D152" s="1" t="s">
        <v>13</v>
      </c>
      <c r="E152">
        <v>192.05</v>
      </c>
      <c r="F152">
        <v>194.1</v>
      </c>
      <c r="G152">
        <v>190.4</v>
      </c>
      <c r="H152" s="3">
        <v>0.625</v>
      </c>
      <c r="I152" s="1">
        <v>2.0499999999999829</v>
      </c>
      <c r="J152" s="1">
        <v>1.6500000000000057</v>
      </c>
      <c r="K152" s="1">
        <v>964</v>
      </c>
      <c r="L152">
        <v>1590.6000000000054</v>
      </c>
      <c r="M152">
        <v>85</v>
      </c>
      <c r="N152">
        <v>1505.6000000000054</v>
      </c>
      <c r="O152" t="s">
        <v>68</v>
      </c>
      <c r="P152" s="6">
        <v>1.0674303566779401E-2</v>
      </c>
      <c r="Q152" s="1">
        <f>AllFiles[[#Headers],[200000]]+AllFiles[[#This Row],[Net Gains]]</f>
        <v>201505.6</v>
      </c>
    </row>
    <row r="153" spans="1:17" x14ac:dyDescent="0.25">
      <c r="A153" s="1" t="s">
        <v>38</v>
      </c>
      <c r="B153" s="2">
        <v>42772</v>
      </c>
      <c r="C153" s="3">
        <v>0.41666666666666669</v>
      </c>
      <c r="D153" s="1" t="s">
        <v>15</v>
      </c>
      <c r="E153">
        <v>288.64999999999998</v>
      </c>
      <c r="F153">
        <v>287.45</v>
      </c>
      <c r="G153">
        <v>289.75</v>
      </c>
      <c r="H153" s="3">
        <v>0.625</v>
      </c>
      <c r="I153" s="1">
        <v>1.1999999999999886</v>
      </c>
      <c r="J153" s="1">
        <v>1.1000000000000227</v>
      </c>
      <c r="K153" s="1">
        <v>1635</v>
      </c>
      <c r="L153">
        <v>1798.5000000000373</v>
      </c>
      <c r="M153">
        <v>218</v>
      </c>
      <c r="N153">
        <v>1580.5000000000373</v>
      </c>
      <c r="O153" t="s">
        <v>68</v>
      </c>
      <c r="P153" s="6">
        <v>4.1572839078468302E-3</v>
      </c>
      <c r="Q153" s="1">
        <f>AllFiles[[#Headers],[200000]]+AllFiles[[#This Row],[Net Gains]]</f>
        <v>201580.50000000003</v>
      </c>
    </row>
    <row r="154" spans="1:17" x14ac:dyDescent="0.25">
      <c r="A154" s="1" t="s">
        <v>39</v>
      </c>
      <c r="B154" s="2">
        <v>42772</v>
      </c>
      <c r="C154" s="3">
        <v>0.41666666666666669</v>
      </c>
      <c r="D154" s="1" t="s">
        <v>13</v>
      </c>
      <c r="E154">
        <v>932</v>
      </c>
      <c r="F154">
        <v>939.35</v>
      </c>
      <c r="G154">
        <v>935.25</v>
      </c>
      <c r="H154" s="3">
        <v>0.625</v>
      </c>
      <c r="I154" s="1">
        <v>7.3500000000000227</v>
      </c>
      <c r="J154" s="1">
        <v>-3.25</v>
      </c>
      <c r="K154" s="1">
        <v>271</v>
      </c>
      <c r="L154">
        <v>-880.75</v>
      </c>
      <c r="M154">
        <v>117</v>
      </c>
      <c r="N154">
        <v>-997.75</v>
      </c>
      <c r="O154" t="s">
        <v>67</v>
      </c>
      <c r="P154" s="6">
        <v>7.88626609442062E-3</v>
      </c>
      <c r="Q154" s="1">
        <f>AllFiles[[#Headers],[200000]]+AllFiles[[#This Row],[Net Gains]]</f>
        <v>199002.25</v>
      </c>
    </row>
    <row r="155" spans="1:17" x14ac:dyDescent="0.25">
      <c r="A155" s="1" t="s">
        <v>60</v>
      </c>
      <c r="B155" s="2">
        <v>42772</v>
      </c>
      <c r="C155" s="3">
        <v>0.5625</v>
      </c>
      <c r="D155" s="1" t="s">
        <v>12</v>
      </c>
      <c r="E155">
        <v>475.15</v>
      </c>
      <c r="F155">
        <v>473.5</v>
      </c>
      <c r="G155">
        <v>473.5</v>
      </c>
      <c r="H155" s="3">
        <v>0.5625</v>
      </c>
      <c r="I155" s="1">
        <v>1.6499999999999773</v>
      </c>
      <c r="J155" s="1">
        <v>-1.6499999999999773</v>
      </c>
      <c r="K155" s="1">
        <v>1195</v>
      </c>
      <c r="L155">
        <v>-1971.7499999999727</v>
      </c>
      <c r="M155">
        <v>261</v>
      </c>
      <c r="N155">
        <v>-2232.7499999999727</v>
      </c>
      <c r="O155" t="s">
        <v>67</v>
      </c>
      <c r="P155" s="6">
        <v>3.47258760391451E-3</v>
      </c>
      <c r="Q155" s="1">
        <f>AllFiles[[#Headers],[200000]]+AllFiles[[#This Row],[Net Gains]]</f>
        <v>197767.25000000003</v>
      </c>
    </row>
    <row r="156" spans="1:17" x14ac:dyDescent="0.25">
      <c r="A156" s="1" t="s">
        <v>60</v>
      </c>
      <c r="B156" s="2">
        <v>42772</v>
      </c>
      <c r="C156" s="3">
        <v>0.41666666666666669</v>
      </c>
      <c r="D156" s="1" t="s">
        <v>13</v>
      </c>
      <c r="E156">
        <v>473.5</v>
      </c>
      <c r="F156">
        <v>475.15</v>
      </c>
      <c r="G156">
        <v>475.15</v>
      </c>
      <c r="H156" s="3">
        <v>0.5625</v>
      </c>
      <c r="I156" s="1">
        <v>1.6499999999999773</v>
      </c>
      <c r="J156" s="1">
        <v>-1.6499999999999773</v>
      </c>
      <c r="K156" s="1">
        <v>1195</v>
      </c>
      <c r="L156">
        <v>-1971.7499999999727</v>
      </c>
      <c r="M156">
        <v>261</v>
      </c>
      <c r="N156">
        <v>-2232.7499999999727</v>
      </c>
      <c r="O156" t="s">
        <v>67</v>
      </c>
      <c r="P156" s="6">
        <v>3.4846884899682701E-3</v>
      </c>
      <c r="Q156" s="1">
        <f>AllFiles[[#Headers],[200000]]+AllFiles[[#This Row],[Net Gains]]</f>
        <v>197767.25000000003</v>
      </c>
    </row>
    <row r="157" spans="1:17" x14ac:dyDescent="0.25">
      <c r="A157" s="1" t="s">
        <v>28</v>
      </c>
      <c r="B157" s="2">
        <v>42773</v>
      </c>
      <c r="C157" s="3">
        <v>0.59375</v>
      </c>
      <c r="D157" s="1" t="s">
        <v>21</v>
      </c>
      <c r="E157">
        <v>354</v>
      </c>
      <c r="F157">
        <v>357.65</v>
      </c>
      <c r="G157">
        <v>353.35</v>
      </c>
      <c r="H157" s="3">
        <v>0.625</v>
      </c>
      <c r="I157" s="1">
        <v>3.6499999999999773</v>
      </c>
      <c r="J157" s="1">
        <v>0.64999999999997726</v>
      </c>
      <c r="K157" s="1">
        <v>544</v>
      </c>
      <c r="L157">
        <v>353.59999999998763</v>
      </c>
      <c r="M157">
        <v>89</v>
      </c>
      <c r="N157">
        <v>264.59999999998763</v>
      </c>
      <c r="O157" t="s">
        <v>68</v>
      </c>
      <c r="P157" s="6">
        <v>1.0310734463276801E-2</v>
      </c>
      <c r="Q157" s="1">
        <f>AllFiles[[#Headers],[200000]]+AllFiles[[#This Row],[Net Gains]]</f>
        <v>200264.59999999998</v>
      </c>
    </row>
    <row r="158" spans="1:17" x14ac:dyDescent="0.25">
      <c r="A158" s="1" t="s">
        <v>28</v>
      </c>
      <c r="B158" s="2">
        <v>42773</v>
      </c>
      <c r="C158" s="3">
        <v>0.59375</v>
      </c>
      <c r="D158" s="1" t="s">
        <v>15</v>
      </c>
      <c r="E158">
        <v>357.65</v>
      </c>
      <c r="F158">
        <v>354</v>
      </c>
      <c r="G158">
        <v>354</v>
      </c>
      <c r="H158" s="3">
        <v>0.59375</v>
      </c>
      <c r="I158" s="1">
        <v>3.6499999999999773</v>
      </c>
      <c r="J158" s="1">
        <v>-3.6499999999999773</v>
      </c>
      <c r="K158" s="1">
        <v>544</v>
      </c>
      <c r="L158">
        <v>-1985.5999999999876</v>
      </c>
      <c r="M158">
        <v>90</v>
      </c>
      <c r="N158">
        <v>-2075.5999999999876</v>
      </c>
      <c r="O158" t="s">
        <v>67</v>
      </c>
      <c r="P158" s="6">
        <v>1.0205508178386599E-2</v>
      </c>
      <c r="Q158" s="1">
        <f>AllFiles[[#Headers],[200000]]+AllFiles[[#This Row],[Net Gains]]</f>
        <v>197924.40000000002</v>
      </c>
    </row>
    <row r="159" spans="1:17" x14ac:dyDescent="0.25">
      <c r="A159" s="1" t="s">
        <v>14</v>
      </c>
      <c r="B159" s="2">
        <v>42774</v>
      </c>
      <c r="C159" s="3">
        <v>0.41666666666666669</v>
      </c>
      <c r="D159" s="1" t="s">
        <v>13</v>
      </c>
      <c r="E159">
        <v>486.75</v>
      </c>
      <c r="F159">
        <v>489.35</v>
      </c>
      <c r="G159">
        <v>489.35</v>
      </c>
      <c r="H159" s="3">
        <v>0.60416666666666663</v>
      </c>
      <c r="I159" s="1">
        <v>2.6000000000000227</v>
      </c>
      <c r="J159" s="1">
        <v>-2.6000000000000227</v>
      </c>
      <c r="K159" s="1">
        <v>762</v>
      </c>
      <c r="L159">
        <v>-1981.2000000000173</v>
      </c>
      <c r="M159">
        <v>172</v>
      </c>
      <c r="N159">
        <v>-2153.2000000000171</v>
      </c>
      <c r="O159" t="s">
        <v>67</v>
      </c>
      <c r="P159" s="6">
        <v>5.34155110426302E-3</v>
      </c>
      <c r="Q159" s="1">
        <f>AllFiles[[#Headers],[200000]]+AllFiles[[#This Row],[Net Gains]]</f>
        <v>197846.8</v>
      </c>
    </row>
    <row r="160" spans="1:17" x14ac:dyDescent="0.25">
      <c r="A160" s="1" t="s">
        <v>37</v>
      </c>
      <c r="B160" s="2">
        <v>42774</v>
      </c>
      <c r="C160" s="3">
        <v>0.59375</v>
      </c>
      <c r="D160" s="1" t="s">
        <v>13</v>
      </c>
      <c r="E160">
        <v>1312</v>
      </c>
      <c r="F160">
        <v>1316.65</v>
      </c>
      <c r="G160">
        <v>1316.65</v>
      </c>
      <c r="H160" s="3">
        <v>0.625</v>
      </c>
      <c r="I160" s="1">
        <v>4.6500000000000909</v>
      </c>
      <c r="J160" s="1">
        <v>-4.6500000000000909</v>
      </c>
      <c r="K160" s="1">
        <v>427</v>
      </c>
      <c r="L160">
        <v>-1985.5500000000388</v>
      </c>
      <c r="M160">
        <v>259</v>
      </c>
      <c r="N160">
        <v>-2244.5500000000388</v>
      </c>
      <c r="O160" t="s">
        <v>67</v>
      </c>
      <c r="P160" s="6">
        <v>3.5442073170732398E-3</v>
      </c>
      <c r="Q160" s="1">
        <f>AllFiles[[#Headers],[200000]]+AllFiles[[#This Row],[Net Gains]]</f>
        <v>197755.44999999995</v>
      </c>
    </row>
    <row r="161" spans="1:17" x14ac:dyDescent="0.25">
      <c r="A161" s="1" t="s">
        <v>43</v>
      </c>
      <c r="B161" s="2">
        <v>42774</v>
      </c>
      <c r="C161" s="3">
        <v>0.57291666666666663</v>
      </c>
      <c r="D161" s="1" t="s">
        <v>21</v>
      </c>
      <c r="E161">
        <v>174.35</v>
      </c>
      <c r="F161">
        <v>175</v>
      </c>
      <c r="G161">
        <v>172.25</v>
      </c>
      <c r="H161" s="3">
        <v>0.625</v>
      </c>
      <c r="I161" s="1">
        <v>0.65000000000000568</v>
      </c>
      <c r="J161" s="1">
        <v>2.0999999999999943</v>
      </c>
      <c r="K161" s="1">
        <v>2971</v>
      </c>
      <c r="L161">
        <v>6239.0999999999831</v>
      </c>
      <c r="M161">
        <v>237</v>
      </c>
      <c r="N161">
        <v>6002.0999999999831</v>
      </c>
      <c r="O161" t="s">
        <v>68</v>
      </c>
      <c r="P161" s="6">
        <v>3.7281330656725301E-3</v>
      </c>
      <c r="Q161" s="1">
        <f>AllFiles[[#Headers],[200000]]+AllFiles[[#This Row],[Net Gains]]</f>
        <v>206002.09999999998</v>
      </c>
    </row>
    <row r="162" spans="1:17" x14ac:dyDescent="0.25">
      <c r="A162" s="1" t="s">
        <v>43</v>
      </c>
      <c r="B162" s="2">
        <v>42774</v>
      </c>
      <c r="C162" s="3">
        <v>0.57291666666666663</v>
      </c>
      <c r="D162" s="1" t="s">
        <v>15</v>
      </c>
      <c r="E162">
        <v>175</v>
      </c>
      <c r="F162">
        <v>174.35</v>
      </c>
      <c r="G162">
        <v>174.35</v>
      </c>
      <c r="H162" s="3">
        <v>0.57291666666666663</v>
      </c>
      <c r="I162" s="1">
        <v>0.65000000000000568</v>
      </c>
      <c r="J162" s="1">
        <v>-0.65000000000000568</v>
      </c>
      <c r="K162" s="1">
        <v>2971</v>
      </c>
      <c r="L162">
        <v>-1931.1500000000169</v>
      </c>
      <c r="M162">
        <v>239</v>
      </c>
      <c r="N162">
        <v>-2170.1500000000169</v>
      </c>
      <c r="O162" t="s">
        <v>67</v>
      </c>
      <c r="P162" s="6">
        <v>3.7142857142857498E-3</v>
      </c>
      <c r="Q162" s="1">
        <f>AllFiles[[#Headers],[200000]]+AllFiles[[#This Row],[Net Gains]]</f>
        <v>197829.84999999998</v>
      </c>
    </row>
    <row r="163" spans="1:17" x14ac:dyDescent="0.25">
      <c r="A163" s="1" t="s">
        <v>38</v>
      </c>
      <c r="B163" s="2">
        <v>42775</v>
      </c>
      <c r="C163" s="3">
        <v>0.41666666666666669</v>
      </c>
      <c r="D163" s="1" t="s">
        <v>13</v>
      </c>
      <c r="E163">
        <v>284.75</v>
      </c>
      <c r="F163">
        <v>287.05</v>
      </c>
      <c r="G163">
        <v>285.5</v>
      </c>
      <c r="H163" s="3">
        <v>0.625</v>
      </c>
      <c r="I163" s="1">
        <v>2.3000000000000114</v>
      </c>
      <c r="J163" s="1">
        <v>-0.75</v>
      </c>
      <c r="K163" s="1">
        <v>860</v>
      </c>
      <c r="L163">
        <v>-645</v>
      </c>
      <c r="M163">
        <v>113</v>
      </c>
      <c r="N163">
        <v>-758</v>
      </c>
      <c r="O163" t="s">
        <v>67</v>
      </c>
      <c r="P163" s="6">
        <v>8.0772607550483305E-3</v>
      </c>
      <c r="Q163" s="1">
        <f>AllFiles[[#Headers],[200000]]+AllFiles[[#This Row],[Net Gains]]</f>
        <v>199242</v>
      </c>
    </row>
    <row r="164" spans="1:17" x14ac:dyDescent="0.25">
      <c r="A164" s="1" t="s">
        <v>46</v>
      </c>
      <c r="B164" s="2">
        <v>42775</v>
      </c>
      <c r="C164" s="3">
        <v>0.48958333333333331</v>
      </c>
      <c r="D164" s="1" t="s">
        <v>12</v>
      </c>
      <c r="E164">
        <v>190.55</v>
      </c>
      <c r="F164">
        <v>189.6</v>
      </c>
      <c r="G164">
        <v>189.6</v>
      </c>
      <c r="H164" s="3">
        <v>0.48958333333333331</v>
      </c>
      <c r="I164" s="1">
        <v>0.95000000000001705</v>
      </c>
      <c r="J164" s="1">
        <v>-0.95000000000001705</v>
      </c>
      <c r="K164" s="1">
        <v>2055</v>
      </c>
      <c r="L164">
        <v>-1952.250000000035</v>
      </c>
      <c r="M164">
        <v>180</v>
      </c>
      <c r="N164">
        <v>-2132.250000000035</v>
      </c>
      <c r="O164" t="s">
        <v>67</v>
      </c>
      <c r="P164" s="6">
        <v>4.9855680923643004E-3</v>
      </c>
      <c r="Q164" s="1">
        <f>AllFiles[[#Headers],[200000]]+AllFiles[[#This Row],[Net Gains]]</f>
        <v>197867.74999999997</v>
      </c>
    </row>
    <row r="165" spans="1:17" x14ac:dyDescent="0.25">
      <c r="A165" s="1" t="s">
        <v>46</v>
      </c>
      <c r="B165" s="2">
        <v>42775</v>
      </c>
      <c r="C165" s="3">
        <v>0.41666666666666669</v>
      </c>
      <c r="D165" s="1" t="s">
        <v>13</v>
      </c>
      <c r="E165">
        <v>189.6</v>
      </c>
      <c r="F165">
        <v>190.55</v>
      </c>
      <c r="G165">
        <v>190.55</v>
      </c>
      <c r="H165" s="3">
        <v>0.48958333333333331</v>
      </c>
      <c r="I165" s="1">
        <v>0.95000000000001705</v>
      </c>
      <c r="J165" s="1">
        <v>-0.95000000000001705</v>
      </c>
      <c r="K165" s="1">
        <v>2055</v>
      </c>
      <c r="L165">
        <v>-1952.250000000035</v>
      </c>
      <c r="M165">
        <v>180</v>
      </c>
      <c r="N165">
        <v>-2132.250000000035</v>
      </c>
      <c r="O165" t="s">
        <v>67</v>
      </c>
      <c r="P165" s="6">
        <v>5.0105485232068399E-3</v>
      </c>
      <c r="Q165" s="1">
        <f>AllFiles[[#Headers],[200000]]+AllFiles[[#This Row],[Net Gains]]</f>
        <v>197867.74999999997</v>
      </c>
    </row>
    <row r="166" spans="1:17" x14ac:dyDescent="0.25">
      <c r="A166" s="1" t="s">
        <v>45</v>
      </c>
      <c r="B166" s="2">
        <v>42775</v>
      </c>
      <c r="C166" s="3">
        <v>0.41666666666666669</v>
      </c>
      <c r="D166" s="1" t="s">
        <v>13</v>
      </c>
      <c r="E166">
        <v>6167</v>
      </c>
      <c r="F166">
        <v>6183.95</v>
      </c>
      <c r="G166">
        <v>6160</v>
      </c>
      <c r="H166" s="3">
        <v>0.625</v>
      </c>
      <c r="I166" s="1">
        <v>16.949999999999818</v>
      </c>
      <c r="J166" s="1">
        <v>7</v>
      </c>
      <c r="K166" s="1">
        <v>117</v>
      </c>
      <c r="L166">
        <v>819</v>
      </c>
      <c r="M166">
        <v>332</v>
      </c>
      <c r="N166">
        <v>487</v>
      </c>
      <c r="O166" t="s">
        <v>68</v>
      </c>
      <c r="P166" s="6">
        <v>2.7485000810766702E-3</v>
      </c>
      <c r="Q166" s="1">
        <f>AllFiles[[#Headers],[200000]]+AllFiles[[#This Row],[Net Gains]]</f>
        <v>200487</v>
      </c>
    </row>
    <row r="167" spans="1:17" x14ac:dyDescent="0.25">
      <c r="A167" s="1" t="s">
        <v>43</v>
      </c>
      <c r="B167" s="2">
        <v>42775</v>
      </c>
      <c r="C167" s="3">
        <v>0.4375</v>
      </c>
      <c r="D167" s="1" t="s">
        <v>13</v>
      </c>
      <c r="E167">
        <v>171.2</v>
      </c>
      <c r="F167">
        <v>173</v>
      </c>
      <c r="G167">
        <v>167.85</v>
      </c>
      <c r="H167" s="3">
        <v>0.625</v>
      </c>
      <c r="I167" s="1">
        <v>1.8000000000000114</v>
      </c>
      <c r="J167" s="1">
        <v>3.3499999999999943</v>
      </c>
      <c r="K167" s="1">
        <v>1097</v>
      </c>
      <c r="L167">
        <v>3674.9499999999939</v>
      </c>
      <c r="M167">
        <v>86</v>
      </c>
      <c r="N167">
        <v>3588.9499999999939</v>
      </c>
      <c r="O167" t="s">
        <v>68</v>
      </c>
      <c r="P167" s="6">
        <v>1.0514018691588901E-2</v>
      </c>
      <c r="Q167" s="1">
        <f>AllFiles[[#Headers],[200000]]+AllFiles[[#This Row],[Net Gains]]</f>
        <v>203588.94999999998</v>
      </c>
    </row>
    <row r="168" spans="1:17" x14ac:dyDescent="0.25">
      <c r="A168" s="1" t="s">
        <v>58</v>
      </c>
      <c r="B168" s="2">
        <v>42775</v>
      </c>
      <c r="C168" s="3">
        <v>0.42708333333333331</v>
      </c>
      <c r="D168" s="1" t="s">
        <v>21</v>
      </c>
      <c r="E168">
        <v>2282.5</v>
      </c>
      <c r="F168">
        <v>2286.85</v>
      </c>
      <c r="G168">
        <v>2286.85</v>
      </c>
      <c r="H168" s="3">
        <v>0.45833333333333331</v>
      </c>
      <c r="I168" s="1">
        <v>4.3499999999999091</v>
      </c>
      <c r="J168" s="1">
        <v>-4.3499999999999091</v>
      </c>
      <c r="K168" s="1">
        <v>457</v>
      </c>
      <c r="L168">
        <v>-1987.9499999999584</v>
      </c>
      <c r="M168">
        <v>481</v>
      </c>
      <c r="N168">
        <v>-2468.9499999999584</v>
      </c>
      <c r="O168" t="s">
        <v>67</v>
      </c>
      <c r="P168" s="6">
        <v>1.90580503833512E-3</v>
      </c>
      <c r="Q168" s="1">
        <f>AllFiles[[#Headers],[200000]]+AllFiles[[#This Row],[Net Gains]]</f>
        <v>197531.05000000005</v>
      </c>
    </row>
    <row r="169" spans="1:17" x14ac:dyDescent="0.25">
      <c r="A169" s="1" t="s">
        <v>58</v>
      </c>
      <c r="B169" s="2">
        <v>42775</v>
      </c>
      <c r="C169" s="3">
        <v>0.42708333333333331</v>
      </c>
      <c r="D169" s="1" t="s">
        <v>15</v>
      </c>
      <c r="E169">
        <v>2286.85</v>
      </c>
      <c r="F169">
        <v>2282.5</v>
      </c>
      <c r="G169">
        <v>2282.5</v>
      </c>
      <c r="H169" s="3">
        <v>0.42708333333333331</v>
      </c>
      <c r="I169" s="1">
        <v>4.3499999999999091</v>
      </c>
      <c r="J169" s="1">
        <v>-4.3499999999999091</v>
      </c>
      <c r="K169" s="1">
        <v>457</v>
      </c>
      <c r="L169">
        <v>-1987.9499999999584</v>
      </c>
      <c r="M169">
        <v>481</v>
      </c>
      <c r="N169">
        <v>-2468.9499999999584</v>
      </c>
      <c r="O169" t="s">
        <v>67</v>
      </c>
      <c r="P169" s="6">
        <v>1.90217985438481E-3</v>
      </c>
      <c r="Q169" s="1">
        <f>AllFiles[[#Headers],[200000]]+AllFiles[[#This Row],[Net Gains]]</f>
        <v>197531.05000000005</v>
      </c>
    </row>
    <row r="170" spans="1:17" x14ac:dyDescent="0.25">
      <c r="A170" s="1" t="s">
        <v>19</v>
      </c>
      <c r="B170" s="2">
        <v>42776</v>
      </c>
      <c r="C170" s="3">
        <v>0.45833333333333331</v>
      </c>
      <c r="D170" s="1" t="s">
        <v>13</v>
      </c>
      <c r="E170">
        <v>3006.05</v>
      </c>
      <c r="F170">
        <v>3017.9</v>
      </c>
      <c r="G170">
        <v>2977.2</v>
      </c>
      <c r="H170" s="3">
        <v>0.625</v>
      </c>
      <c r="I170" s="1">
        <v>11.849999999999909</v>
      </c>
      <c r="J170" s="1">
        <v>28.850000000000364</v>
      </c>
      <c r="K170" s="1">
        <v>168</v>
      </c>
      <c r="L170">
        <v>4846.8000000000611</v>
      </c>
      <c r="M170">
        <v>232</v>
      </c>
      <c r="N170">
        <v>4614.8000000000611</v>
      </c>
      <c r="O170" t="s">
        <v>68</v>
      </c>
      <c r="P170" s="6">
        <v>3.9420501987657902E-3</v>
      </c>
      <c r="Q170" s="1">
        <f>AllFiles[[#Headers],[200000]]+AllFiles[[#This Row],[Net Gains]]</f>
        <v>204614.80000000005</v>
      </c>
    </row>
    <row r="171" spans="1:17" x14ac:dyDescent="0.25">
      <c r="A171" s="1" t="s">
        <v>24</v>
      </c>
      <c r="B171" s="2">
        <v>42776</v>
      </c>
      <c r="C171" s="3">
        <v>0.5</v>
      </c>
      <c r="D171" s="1" t="s">
        <v>13</v>
      </c>
      <c r="E171">
        <v>486</v>
      </c>
      <c r="F171">
        <v>488.95</v>
      </c>
      <c r="G171">
        <v>483.6</v>
      </c>
      <c r="H171" s="3">
        <v>0.625</v>
      </c>
      <c r="I171" s="1">
        <v>2.9499999999999886</v>
      </c>
      <c r="J171" s="1">
        <v>2.3999999999999773</v>
      </c>
      <c r="K171" s="1">
        <v>672</v>
      </c>
      <c r="L171">
        <v>1612.7999999999847</v>
      </c>
      <c r="M171">
        <v>150</v>
      </c>
      <c r="N171">
        <v>1462.7999999999847</v>
      </c>
      <c r="O171" t="s">
        <v>68</v>
      </c>
      <c r="P171" s="6">
        <v>6.0699588477366E-3</v>
      </c>
      <c r="Q171" s="1">
        <f>AllFiles[[#Headers],[200000]]+AllFiles[[#This Row],[Net Gains]]</f>
        <v>201462.8</v>
      </c>
    </row>
    <row r="172" spans="1:17" x14ac:dyDescent="0.25">
      <c r="A172" s="1" t="s">
        <v>20</v>
      </c>
      <c r="B172" s="2">
        <v>42776</v>
      </c>
      <c r="C172" s="3">
        <v>0.42708333333333331</v>
      </c>
      <c r="D172" s="1" t="s">
        <v>12</v>
      </c>
      <c r="E172">
        <v>1406.3</v>
      </c>
      <c r="F172">
        <v>1398.7</v>
      </c>
      <c r="G172">
        <v>1398.7</v>
      </c>
      <c r="H172" s="3">
        <v>0.48958333333333331</v>
      </c>
      <c r="I172" s="1">
        <v>7.5999999999999091</v>
      </c>
      <c r="J172" s="1">
        <v>-7.5999999999999091</v>
      </c>
      <c r="K172" s="1">
        <v>262</v>
      </c>
      <c r="L172">
        <v>-1991.1999999999762</v>
      </c>
      <c r="M172">
        <v>170</v>
      </c>
      <c r="N172">
        <v>-2161.1999999999762</v>
      </c>
      <c r="O172" t="s">
        <v>67</v>
      </c>
      <c r="P172" s="6">
        <v>5.4042522932517302E-3</v>
      </c>
      <c r="Q172" s="1">
        <f>AllFiles[[#Headers],[200000]]+AllFiles[[#This Row],[Net Gains]]</f>
        <v>197838.80000000002</v>
      </c>
    </row>
    <row r="173" spans="1:17" x14ac:dyDescent="0.25">
      <c r="A173" s="1" t="s">
        <v>20</v>
      </c>
      <c r="B173" s="2">
        <v>42776</v>
      </c>
      <c r="C173" s="3">
        <v>0.41666666666666669</v>
      </c>
      <c r="D173" s="1" t="s">
        <v>13</v>
      </c>
      <c r="E173">
        <v>1398.7</v>
      </c>
      <c r="F173">
        <v>1406.3</v>
      </c>
      <c r="G173">
        <v>1406.3</v>
      </c>
      <c r="H173" s="3">
        <v>0.42708333333333331</v>
      </c>
      <c r="I173" s="1">
        <v>7.5999999999999091</v>
      </c>
      <c r="J173" s="1">
        <v>-7.5999999999999091</v>
      </c>
      <c r="K173" s="1">
        <v>262</v>
      </c>
      <c r="L173">
        <v>-1991.1999999999762</v>
      </c>
      <c r="M173">
        <v>170</v>
      </c>
      <c r="N173">
        <v>-2161.1999999999762</v>
      </c>
      <c r="O173" t="s">
        <v>67</v>
      </c>
      <c r="P173" s="6">
        <v>5.4336169300063701E-3</v>
      </c>
      <c r="Q173" s="1">
        <f>AllFiles[[#Headers],[200000]]+AllFiles[[#This Row],[Net Gains]]</f>
        <v>197838.80000000002</v>
      </c>
    </row>
    <row r="174" spans="1:17" x14ac:dyDescent="0.25">
      <c r="A174" s="1" t="s">
        <v>38</v>
      </c>
      <c r="B174" s="2">
        <v>42776</v>
      </c>
      <c r="C174" s="3">
        <v>0.5</v>
      </c>
      <c r="D174" s="1" t="s">
        <v>13</v>
      </c>
      <c r="E174">
        <v>282.25</v>
      </c>
      <c r="F174">
        <v>284.75</v>
      </c>
      <c r="G174">
        <v>284.75</v>
      </c>
      <c r="H174" s="3">
        <v>0.54166666666666663</v>
      </c>
      <c r="I174" s="1">
        <v>2.5</v>
      </c>
      <c r="J174" s="1">
        <v>-2.5</v>
      </c>
      <c r="K174" s="1">
        <v>792</v>
      </c>
      <c r="L174">
        <v>-1980</v>
      </c>
      <c r="M174">
        <v>104</v>
      </c>
      <c r="N174">
        <v>-2084</v>
      </c>
      <c r="O174" t="s">
        <v>67</v>
      </c>
      <c r="P174" s="6">
        <v>8.8573959255978801E-3</v>
      </c>
      <c r="Q174" s="1">
        <f>AllFiles[[#Headers],[200000]]+AllFiles[[#This Row],[Net Gains]]</f>
        <v>197916</v>
      </c>
    </row>
    <row r="175" spans="1:17" x14ac:dyDescent="0.25">
      <c r="A175" s="1" t="s">
        <v>38</v>
      </c>
      <c r="B175" s="2">
        <v>42776</v>
      </c>
      <c r="C175" s="3">
        <v>0.54166666666666663</v>
      </c>
      <c r="D175" s="1" t="s">
        <v>12</v>
      </c>
      <c r="E175">
        <v>284.75</v>
      </c>
      <c r="F175">
        <v>282.25</v>
      </c>
      <c r="G175">
        <v>282.25</v>
      </c>
      <c r="H175" s="3">
        <v>0.55208333333333337</v>
      </c>
      <c r="I175" s="1">
        <v>2.5</v>
      </c>
      <c r="J175" s="1">
        <v>-2.5</v>
      </c>
      <c r="K175" s="1">
        <v>792</v>
      </c>
      <c r="L175">
        <v>-1980</v>
      </c>
      <c r="M175">
        <v>104</v>
      </c>
      <c r="N175">
        <v>-2084</v>
      </c>
      <c r="O175" t="s">
        <v>67</v>
      </c>
      <c r="P175" s="6">
        <v>8.7796312554872698E-3</v>
      </c>
      <c r="Q175" s="1">
        <f>AllFiles[[#Headers],[200000]]+AllFiles[[#This Row],[Net Gains]]</f>
        <v>197916</v>
      </c>
    </row>
    <row r="176" spans="1:17" x14ac:dyDescent="0.25">
      <c r="A176" s="1" t="s">
        <v>17</v>
      </c>
      <c r="B176" s="2">
        <v>42779</v>
      </c>
      <c r="C176" s="3">
        <v>0.4375</v>
      </c>
      <c r="D176" s="1" t="s">
        <v>15</v>
      </c>
      <c r="E176">
        <v>24350</v>
      </c>
      <c r="F176">
        <v>24156</v>
      </c>
      <c r="G176">
        <v>24879.9</v>
      </c>
      <c r="H176" s="3">
        <v>0.625</v>
      </c>
      <c r="I176" s="1">
        <v>194</v>
      </c>
      <c r="J176" s="1">
        <v>529.90000000000146</v>
      </c>
      <c r="K176" s="1">
        <v>10</v>
      </c>
      <c r="L176">
        <v>5299.0000000000146</v>
      </c>
      <c r="M176">
        <v>114</v>
      </c>
      <c r="N176">
        <v>5185.0000000000146</v>
      </c>
      <c r="O176" t="s">
        <v>68</v>
      </c>
      <c r="P176" s="6">
        <v>7.9671457905544207E-3</v>
      </c>
      <c r="Q176" s="1">
        <f>AllFiles[[#Headers],[200000]]+AllFiles[[#This Row],[Net Gains]]</f>
        <v>205185</v>
      </c>
    </row>
    <row r="177" spans="1:17" x14ac:dyDescent="0.25">
      <c r="A177" s="1" t="s">
        <v>38</v>
      </c>
      <c r="B177" s="2">
        <v>42779</v>
      </c>
      <c r="C177" s="3">
        <v>0.51041666666666663</v>
      </c>
      <c r="D177" s="1" t="s">
        <v>13</v>
      </c>
      <c r="E177">
        <v>281.10000000000002</v>
      </c>
      <c r="F177">
        <v>282.85000000000002</v>
      </c>
      <c r="G177">
        <v>281.8</v>
      </c>
      <c r="H177" s="3">
        <v>0.625</v>
      </c>
      <c r="I177" s="1">
        <v>1.75</v>
      </c>
      <c r="J177" s="1">
        <v>-0.69999999999998863</v>
      </c>
      <c r="K177" s="1">
        <v>1128</v>
      </c>
      <c r="L177">
        <v>-789.59999999998718</v>
      </c>
      <c r="M177">
        <v>147</v>
      </c>
      <c r="N177">
        <v>-936.59999999998718</v>
      </c>
      <c r="O177" t="s">
        <v>67</v>
      </c>
      <c r="P177" s="6">
        <v>6.2255425115617198E-3</v>
      </c>
      <c r="Q177" s="1">
        <f>AllFiles[[#Headers],[200000]]+AllFiles[[#This Row],[Net Gains]]</f>
        <v>199063.40000000002</v>
      </c>
    </row>
    <row r="178" spans="1:17" x14ac:dyDescent="0.25">
      <c r="A178" s="1" t="s">
        <v>37</v>
      </c>
      <c r="B178" s="2">
        <v>42779</v>
      </c>
      <c r="C178" s="3">
        <v>0.46875</v>
      </c>
      <c r="D178" s="1" t="s">
        <v>21</v>
      </c>
      <c r="E178">
        <v>1327</v>
      </c>
      <c r="F178">
        <v>1331</v>
      </c>
      <c r="G178">
        <v>1331</v>
      </c>
      <c r="H178" s="3">
        <v>0.58333333333333337</v>
      </c>
      <c r="I178" s="1">
        <v>4</v>
      </c>
      <c r="J178" s="1">
        <v>-4</v>
      </c>
      <c r="K178" s="1">
        <v>497</v>
      </c>
      <c r="L178">
        <v>-1988</v>
      </c>
      <c r="M178">
        <v>304</v>
      </c>
      <c r="N178">
        <v>-2292</v>
      </c>
      <c r="O178" t="s">
        <v>67</v>
      </c>
      <c r="P178" s="6">
        <v>3.01431801055011E-3</v>
      </c>
      <c r="Q178" s="1">
        <f>AllFiles[[#Headers],[200000]]+AllFiles[[#This Row],[Net Gains]]</f>
        <v>197708</v>
      </c>
    </row>
    <row r="179" spans="1:17" x14ac:dyDescent="0.25">
      <c r="A179" s="1" t="s">
        <v>37</v>
      </c>
      <c r="B179" s="2">
        <v>42779</v>
      </c>
      <c r="C179" s="3">
        <v>0.46875</v>
      </c>
      <c r="D179" s="1" t="s">
        <v>15</v>
      </c>
      <c r="E179">
        <v>1331</v>
      </c>
      <c r="F179">
        <v>1327</v>
      </c>
      <c r="G179">
        <v>1327</v>
      </c>
      <c r="H179" s="3">
        <v>0.46875</v>
      </c>
      <c r="I179" s="1">
        <v>4</v>
      </c>
      <c r="J179" s="1">
        <v>-4</v>
      </c>
      <c r="K179" s="1">
        <v>497</v>
      </c>
      <c r="L179">
        <v>-1988</v>
      </c>
      <c r="M179">
        <v>304</v>
      </c>
      <c r="N179">
        <v>-2292</v>
      </c>
      <c r="O179" t="s">
        <v>67</v>
      </c>
      <c r="P179" s="6">
        <v>3.0052592036063099E-3</v>
      </c>
      <c r="Q179" s="1">
        <f>AllFiles[[#Headers],[200000]]+AllFiles[[#This Row],[Net Gains]]</f>
        <v>197708</v>
      </c>
    </row>
    <row r="180" spans="1:17" x14ac:dyDescent="0.25">
      <c r="A180" s="1" t="s">
        <v>43</v>
      </c>
      <c r="B180" s="2">
        <v>42779</v>
      </c>
      <c r="C180" s="3">
        <v>0.51041666666666663</v>
      </c>
      <c r="D180" s="1" t="s">
        <v>21</v>
      </c>
      <c r="E180">
        <v>171.65</v>
      </c>
      <c r="F180">
        <v>172.6</v>
      </c>
      <c r="G180">
        <v>172.6</v>
      </c>
      <c r="H180" s="3">
        <v>0.58333333333333337</v>
      </c>
      <c r="I180" s="1">
        <v>0.94999999999998863</v>
      </c>
      <c r="J180" s="1">
        <v>-0.94999999999998863</v>
      </c>
      <c r="K180" s="1">
        <v>2055</v>
      </c>
      <c r="L180">
        <v>-1952.2499999999766</v>
      </c>
      <c r="M180">
        <v>163</v>
      </c>
      <c r="N180">
        <v>-2115.2499999999764</v>
      </c>
      <c r="O180" t="s">
        <v>67</v>
      </c>
      <c r="P180" s="6">
        <v>5.53451791436055E-3</v>
      </c>
      <c r="Q180" s="1">
        <f>AllFiles[[#Headers],[200000]]+AllFiles[[#This Row],[Net Gains]]</f>
        <v>197884.75000000003</v>
      </c>
    </row>
    <row r="181" spans="1:17" x14ac:dyDescent="0.25">
      <c r="A181" s="1" t="s">
        <v>43</v>
      </c>
      <c r="B181" s="2">
        <v>42779</v>
      </c>
      <c r="C181" s="3">
        <v>0.51041666666666663</v>
      </c>
      <c r="D181" s="1" t="s">
        <v>15</v>
      </c>
      <c r="E181">
        <v>172.6</v>
      </c>
      <c r="F181">
        <v>171.65</v>
      </c>
      <c r="G181">
        <v>171.65</v>
      </c>
      <c r="H181" s="3">
        <v>0.51041666666666663</v>
      </c>
      <c r="I181" s="1">
        <v>0.94999999999998863</v>
      </c>
      <c r="J181" s="1">
        <v>-0.94999999999998863</v>
      </c>
      <c r="K181" s="1">
        <v>2055</v>
      </c>
      <c r="L181">
        <v>-1952.2499999999766</v>
      </c>
      <c r="M181">
        <v>163</v>
      </c>
      <c r="N181">
        <v>-2115.2499999999764</v>
      </c>
      <c r="O181" t="s">
        <v>67</v>
      </c>
      <c r="P181" s="6">
        <v>5.5040556199304098E-3</v>
      </c>
      <c r="Q181" s="1">
        <f>AllFiles[[#Headers],[200000]]+AllFiles[[#This Row],[Net Gains]]</f>
        <v>197884.75000000003</v>
      </c>
    </row>
    <row r="182" spans="1:17" x14ac:dyDescent="0.25">
      <c r="A182" s="1" t="s">
        <v>48</v>
      </c>
      <c r="B182" s="2">
        <v>42779</v>
      </c>
      <c r="C182" s="3">
        <v>0.41666666666666669</v>
      </c>
      <c r="D182" s="1" t="s">
        <v>13</v>
      </c>
      <c r="E182">
        <v>653.04999999999995</v>
      </c>
      <c r="F182">
        <v>656.9</v>
      </c>
      <c r="G182">
        <v>655</v>
      </c>
      <c r="H182" s="3">
        <v>0.625</v>
      </c>
      <c r="I182" s="1">
        <v>3.8500000000000227</v>
      </c>
      <c r="J182" s="1">
        <v>-1.9500000000000455</v>
      </c>
      <c r="K182" s="1">
        <v>516</v>
      </c>
      <c r="L182">
        <v>-1006.2000000000235</v>
      </c>
      <c r="M182">
        <v>156</v>
      </c>
      <c r="N182">
        <v>-1162.2000000000235</v>
      </c>
      <c r="O182" t="s">
        <v>67</v>
      </c>
      <c r="P182" s="6">
        <v>5.8954138274251904E-3</v>
      </c>
      <c r="Q182" s="1">
        <f>AllFiles[[#Headers],[200000]]+AllFiles[[#This Row],[Net Gains]]</f>
        <v>198837.8</v>
      </c>
    </row>
    <row r="183" spans="1:17" x14ac:dyDescent="0.25">
      <c r="A183" s="1" t="s">
        <v>24</v>
      </c>
      <c r="B183" s="2">
        <v>42780</v>
      </c>
      <c r="C183" s="3">
        <v>0.42708333333333331</v>
      </c>
      <c r="D183" s="1" t="s">
        <v>15</v>
      </c>
      <c r="E183">
        <v>485.8</v>
      </c>
      <c r="F183">
        <v>482.45</v>
      </c>
      <c r="G183">
        <v>495.2</v>
      </c>
      <c r="H183" s="3">
        <v>0.625</v>
      </c>
      <c r="I183" s="1">
        <v>3.3500000000000227</v>
      </c>
      <c r="J183" s="1">
        <v>9.3999999999999773</v>
      </c>
      <c r="K183" s="1">
        <v>592</v>
      </c>
      <c r="L183">
        <v>5564.7999999999865</v>
      </c>
      <c r="M183">
        <v>134</v>
      </c>
      <c r="N183">
        <v>5430.7999999999865</v>
      </c>
      <c r="O183" t="s">
        <v>68</v>
      </c>
      <c r="P183" s="6">
        <v>6.8958419102511798E-3</v>
      </c>
      <c r="Q183" s="1">
        <f>AllFiles[[#Headers],[200000]]+AllFiles[[#This Row],[Net Gains]]</f>
        <v>205430.8</v>
      </c>
    </row>
    <row r="184" spans="1:17" x14ac:dyDescent="0.25">
      <c r="A184" s="1" t="s">
        <v>59</v>
      </c>
      <c r="B184" s="2">
        <v>42780</v>
      </c>
      <c r="C184" s="3">
        <v>0.42708333333333331</v>
      </c>
      <c r="D184" s="1" t="s">
        <v>13</v>
      </c>
      <c r="E184">
        <v>474.05</v>
      </c>
      <c r="F184">
        <v>475.95</v>
      </c>
      <c r="G184">
        <v>475.95</v>
      </c>
      <c r="H184" s="3">
        <v>0.55208333333333337</v>
      </c>
      <c r="I184" s="1">
        <v>1.8999999999999773</v>
      </c>
      <c r="J184" s="1">
        <v>-1.8999999999999773</v>
      </c>
      <c r="K184" s="1">
        <v>1040</v>
      </c>
      <c r="L184">
        <v>-1975.9999999999764</v>
      </c>
      <c r="M184">
        <v>228</v>
      </c>
      <c r="N184">
        <v>-2203.9999999999764</v>
      </c>
      <c r="O184" t="s">
        <v>67</v>
      </c>
      <c r="P184" s="6">
        <v>4.0080160320640802E-3</v>
      </c>
      <c r="Q184" s="1">
        <f>AllFiles[[#Headers],[200000]]+AllFiles[[#This Row],[Net Gains]]</f>
        <v>197796.00000000003</v>
      </c>
    </row>
    <row r="185" spans="1:17" x14ac:dyDescent="0.25">
      <c r="A185" s="1" t="s">
        <v>59</v>
      </c>
      <c r="B185" s="2">
        <v>42780</v>
      </c>
      <c r="C185" s="3">
        <v>0.55208333333333337</v>
      </c>
      <c r="D185" s="1" t="s">
        <v>12</v>
      </c>
      <c r="E185">
        <v>475.95</v>
      </c>
      <c r="F185">
        <v>474.05</v>
      </c>
      <c r="G185">
        <v>476.4</v>
      </c>
      <c r="H185" s="3">
        <v>0.625</v>
      </c>
      <c r="I185" s="1">
        <v>1.8999999999999773</v>
      </c>
      <c r="J185" s="1">
        <v>0.44999999999998863</v>
      </c>
      <c r="K185" s="1">
        <v>1040</v>
      </c>
      <c r="L185">
        <v>467.99999999998818</v>
      </c>
      <c r="M185">
        <v>228</v>
      </c>
      <c r="N185">
        <v>239.99999999998818</v>
      </c>
      <c r="O185" t="s">
        <v>68</v>
      </c>
      <c r="P185" s="6">
        <v>3.9920159680638199E-3</v>
      </c>
      <c r="Q185" s="1">
        <f>AllFiles[[#Headers],[200000]]+AllFiles[[#This Row],[Net Gains]]</f>
        <v>200240</v>
      </c>
    </row>
    <row r="186" spans="1:17" x14ac:dyDescent="0.25">
      <c r="A186" s="1" t="s">
        <v>26</v>
      </c>
      <c r="B186" s="2">
        <v>42781</v>
      </c>
      <c r="C186" s="3">
        <v>0.47916666666666669</v>
      </c>
      <c r="D186" s="1" t="s">
        <v>15</v>
      </c>
      <c r="E186">
        <v>834</v>
      </c>
      <c r="F186">
        <v>832.3</v>
      </c>
      <c r="G186">
        <v>832.3</v>
      </c>
      <c r="H186" s="3">
        <v>0.47916666666666669</v>
      </c>
      <c r="I186" s="1">
        <v>1.7000000000000455</v>
      </c>
      <c r="J186" s="1">
        <v>-1.7000000000000455</v>
      </c>
      <c r="K186" s="1">
        <v>1160</v>
      </c>
      <c r="L186">
        <v>-1972.0000000000528</v>
      </c>
      <c r="M186">
        <v>445</v>
      </c>
      <c r="N186">
        <v>-2417.0000000000528</v>
      </c>
      <c r="O186" t="s">
        <v>67</v>
      </c>
      <c r="P186" s="6">
        <v>2.03836930455641E-3</v>
      </c>
      <c r="Q186" s="1">
        <f>AllFiles[[#Headers],[200000]]+AllFiles[[#This Row],[Net Gains]]</f>
        <v>197582.99999999994</v>
      </c>
    </row>
    <row r="187" spans="1:17" x14ac:dyDescent="0.25">
      <c r="A187" s="1" t="s">
        <v>26</v>
      </c>
      <c r="B187" s="2">
        <v>42781</v>
      </c>
      <c r="C187" s="3">
        <v>0.47916666666666669</v>
      </c>
      <c r="D187" s="1" t="s">
        <v>21</v>
      </c>
      <c r="E187">
        <v>832.3</v>
      </c>
      <c r="F187">
        <v>834</v>
      </c>
      <c r="G187">
        <v>834</v>
      </c>
      <c r="H187" s="3">
        <v>0.47916666666666669</v>
      </c>
      <c r="I187" s="1">
        <v>1.7000000000000455</v>
      </c>
      <c r="J187" s="1">
        <v>-1.7000000000000455</v>
      </c>
      <c r="K187" s="1">
        <v>1160</v>
      </c>
      <c r="L187">
        <v>-1972.0000000000528</v>
      </c>
      <c r="M187">
        <v>445</v>
      </c>
      <c r="N187">
        <v>-2417.0000000000528</v>
      </c>
      <c r="O187" t="s">
        <v>67</v>
      </c>
      <c r="P187" s="6">
        <v>2.0425327405984E-3</v>
      </c>
      <c r="Q187" s="1">
        <f>AllFiles[[#Headers],[200000]]+AllFiles[[#This Row],[Net Gains]]</f>
        <v>197582.99999999994</v>
      </c>
    </row>
    <row r="188" spans="1:17" x14ac:dyDescent="0.25">
      <c r="A188" s="1" t="s">
        <v>22</v>
      </c>
      <c r="B188" s="2">
        <v>42782</v>
      </c>
      <c r="C188" s="3">
        <v>0.41666666666666669</v>
      </c>
      <c r="D188" s="1" t="s">
        <v>13</v>
      </c>
      <c r="E188">
        <v>977.05</v>
      </c>
      <c r="F188">
        <v>984.8</v>
      </c>
      <c r="G188">
        <v>970.05</v>
      </c>
      <c r="H188" s="3">
        <v>0.625</v>
      </c>
      <c r="I188" s="1">
        <v>7.75</v>
      </c>
      <c r="J188" s="1">
        <v>7</v>
      </c>
      <c r="K188" s="1">
        <v>257</v>
      </c>
      <c r="L188">
        <v>1799</v>
      </c>
      <c r="M188">
        <v>116</v>
      </c>
      <c r="N188">
        <v>1683</v>
      </c>
      <c r="O188" t="s">
        <v>68</v>
      </c>
      <c r="P188" s="6">
        <v>7.9320403254695294E-3</v>
      </c>
      <c r="Q188" s="1">
        <f>AllFiles[[#Headers],[200000]]+AllFiles[[#This Row],[Net Gains]]</f>
        <v>201683</v>
      </c>
    </row>
    <row r="189" spans="1:17" x14ac:dyDescent="0.25">
      <c r="A189" s="1" t="s">
        <v>11</v>
      </c>
      <c r="B189" s="2">
        <v>42782</v>
      </c>
      <c r="C189" s="3">
        <v>0.46875</v>
      </c>
      <c r="D189" s="1" t="s">
        <v>12</v>
      </c>
      <c r="E189">
        <v>2779</v>
      </c>
      <c r="F189">
        <v>2765</v>
      </c>
      <c r="G189">
        <v>2781.25</v>
      </c>
      <c r="H189" s="3">
        <v>0.625</v>
      </c>
      <c r="I189" s="1">
        <v>14</v>
      </c>
      <c r="J189" s="1">
        <v>2.25</v>
      </c>
      <c r="K189" s="1">
        <v>142</v>
      </c>
      <c r="L189">
        <v>319.5</v>
      </c>
      <c r="M189">
        <v>182</v>
      </c>
      <c r="N189">
        <v>137.5</v>
      </c>
      <c r="O189" t="s">
        <v>68</v>
      </c>
      <c r="P189" s="6">
        <v>5.0377833753148596E-3</v>
      </c>
      <c r="Q189" s="1">
        <f>AllFiles[[#Headers],[200000]]+AllFiles[[#This Row],[Net Gains]]</f>
        <v>200137.5</v>
      </c>
    </row>
    <row r="190" spans="1:17" x14ac:dyDescent="0.25">
      <c r="A190" s="1" t="s">
        <v>11</v>
      </c>
      <c r="B190" s="2">
        <v>42782</v>
      </c>
      <c r="C190" s="3">
        <v>0.4375</v>
      </c>
      <c r="D190" s="1" t="s">
        <v>13</v>
      </c>
      <c r="E190">
        <v>2765</v>
      </c>
      <c r="F190">
        <v>2779</v>
      </c>
      <c r="G190">
        <v>2779</v>
      </c>
      <c r="H190" s="3">
        <v>0.46875</v>
      </c>
      <c r="I190" s="1">
        <v>14</v>
      </c>
      <c r="J190" s="1">
        <v>-14</v>
      </c>
      <c r="K190" s="1">
        <v>142</v>
      </c>
      <c r="L190">
        <v>-1988</v>
      </c>
      <c r="M190">
        <v>182</v>
      </c>
      <c r="N190">
        <v>-2170</v>
      </c>
      <c r="O190" t="s">
        <v>67</v>
      </c>
      <c r="P190" s="6">
        <v>5.0632911392405099E-3</v>
      </c>
      <c r="Q190" s="1">
        <f>AllFiles[[#Headers],[200000]]+AllFiles[[#This Row],[Net Gains]]</f>
        <v>197830</v>
      </c>
    </row>
    <row r="191" spans="1:17" x14ac:dyDescent="0.25">
      <c r="A191" s="1" t="s">
        <v>43</v>
      </c>
      <c r="B191" s="2">
        <v>42782</v>
      </c>
      <c r="C191" s="3">
        <v>0.53125</v>
      </c>
      <c r="D191" s="1" t="s">
        <v>21</v>
      </c>
      <c r="E191">
        <v>169.85</v>
      </c>
      <c r="F191">
        <v>170.6</v>
      </c>
      <c r="G191">
        <v>170.6</v>
      </c>
      <c r="H191" s="3">
        <v>0.625</v>
      </c>
      <c r="I191" s="1">
        <v>0.75</v>
      </c>
      <c r="J191" s="1">
        <v>-0.75</v>
      </c>
      <c r="K191" s="1">
        <v>2587</v>
      </c>
      <c r="L191">
        <v>-1940.25</v>
      </c>
      <c r="M191">
        <v>203</v>
      </c>
      <c r="N191">
        <v>-2143.25</v>
      </c>
      <c r="O191" t="s">
        <v>67</v>
      </c>
      <c r="P191" s="6">
        <v>4.4156608772446303E-3</v>
      </c>
      <c r="Q191" s="1">
        <f>AllFiles[[#Headers],[200000]]+AllFiles[[#This Row],[Net Gains]]</f>
        <v>197856.75</v>
      </c>
    </row>
    <row r="192" spans="1:17" x14ac:dyDescent="0.25">
      <c r="A192" s="1" t="s">
        <v>43</v>
      </c>
      <c r="B192" s="2">
        <v>42782</v>
      </c>
      <c r="C192" s="3">
        <v>0.53125</v>
      </c>
      <c r="D192" s="1" t="s">
        <v>15</v>
      </c>
      <c r="E192">
        <v>170.6</v>
      </c>
      <c r="F192">
        <v>169.85</v>
      </c>
      <c r="G192">
        <v>169.85</v>
      </c>
      <c r="H192" s="3">
        <v>0.53125</v>
      </c>
      <c r="I192" s="1">
        <v>0.75</v>
      </c>
      <c r="J192" s="1">
        <v>-0.75</v>
      </c>
      <c r="K192" s="1">
        <v>2587</v>
      </c>
      <c r="L192">
        <v>-1940.25</v>
      </c>
      <c r="M192">
        <v>203</v>
      </c>
      <c r="N192">
        <v>-2143.25</v>
      </c>
      <c r="O192" t="s">
        <v>67</v>
      </c>
      <c r="P192" s="6">
        <v>4.3962485345838201E-3</v>
      </c>
      <c r="Q192" s="1">
        <f>AllFiles[[#Headers],[200000]]+AllFiles[[#This Row],[Net Gains]]</f>
        <v>197856.75</v>
      </c>
    </row>
    <row r="193" spans="1:17" x14ac:dyDescent="0.25">
      <c r="A193" s="1" t="s">
        <v>58</v>
      </c>
      <c r="B193" s="2">
        <v>42782</v>
      </c>
      <c r="C193" s="3">
        <v>0.59375</v>
      </c>
      <c r="D193" s="1" t="s">
        <v>12</v>
      </c>
      <c r="E193">
        <v>2459.65</v>
      </c>
      <c r="F193">
        <v>2442</v>
      </c>
      <c r="G193">
        <v>2449.8000000000002</v>
      </c>
      <c r="H193" s="3">
        <v>0.625</v>
      </c>
      <c r="I193" s="1">
        <v>17.650000000000091</v>
      </c>
      <c r="J193" s="1">
        <v>-9.8499999999999091</v>
      </c>
      <c r="K193" s="1">
        <v>113</v>
      </c>
      <c r="L193">
        <v>-1113.0499999999897</v>
      </c>
      <c r="M193">
        <v>128</v>
      </c>
      <c r="N193">
        <v>-1241.0499999999897</v>
      </c>
      <c r="O193" t="s">
        <v>67</v>
      </c>
      <c r="P193" s="6">
        <v>7.1758176976399399E-3</v>
      </c>
      <c r="Q193" s="1">
        <f>AllFiles[[#Headers],[200000]]+AllFiles[[#This Row],[Net Gains]]</f>
        <v>198758.95</v>
      </c>
    </row>
    <row r="194" spans="1:17" x14ac:dyDescent="0.25">
      <c r="A194" s="1" t="s">
        <v>58</v>
      </c>
      <c r="B194" s="2">
        <v>42782</v>
      </c>
      <c r="C194" s="3">
        <v>0.4375</v>
      </c>
      <c r="D194" s="1" t="s">
        <v>13</v>
      </c>
      <c r="E194">
        <v>2442</v>
      </c>
      <c r="F194">
        <v>2459.65</v>
      </c>
      <c r="G194">
        <v>2459.65</v>
      </c>
      <c r="H194" s="3">
        <v>0.59375</v>
      </c>
      <c r="I194" s="1">
        <v>17.650000000000091</v>
      </c>
      <c r="J194" s="1">
        <v>-17.650000000000091</v>
      </c>
      <c r="K194" s="1">
        <v>113</v>
      </c>
      <c r="L194">
        <v>-1994.4500000000103</v>
      </c>
      <c r="M194">
        <v>128</v>
      </c>
      <c r="N194">
        <v>-2122.4500000000103</v>
      </c>
      <c r="O194" t="s">
        <v>67</v>
      </c>
      <c r="P194" s="6">
        <v>7.2276822276822602E-3</v>
      </c>
      <c r="Q194" s="1">
        <f>AllFiles[[#Headers],[200000]]+AllFiles[[#This Row],[Net Gains]]</f>
        <v>197877.55</v>
      </c>
    </row>
    <row r="195" spans="1:17" x14ac:dyDescent="0.25">
      <c r="A195" s="1" t="s">
        <v>55</v>
      </c>
      <c r="B195" s="2">
        <v>42782</v>
      </c>
      <c r="C195" s="3">
        <v>0.4375</v>
      </c>
      <c r="D195" s="1" t="s">
        <v>15</v>
      </c>
      <c r="E195">
        <v>3716.65</v>
      </c>
      <c r="F195">
        <v>3687.9</v>
      </c>
      <c r="G195">
        <v>3714.9</v>
      </c>
      <c r="H195" s="3">
        <v>0.625</v>
      </c>
      <c r="I195" s="1">
        <v>28.75</v>
      </c>
      <c r="J195" s="1">
        <v>-1.75</v>
      </c>
      <c r="K195" s="1">
        <v>69</v>
      </c>
      <c r="L195">
        <v>-120.75</v>
      </c>
      <c r="M195">
        <v>118</v>
      </c>
      <c r="N195">
        <v>-238.75</v>
      </c>
      <c r="O195" t="s">
        <v>67</v>
      </c>
      <c r="P195" s="6">
        <v>7.7354606971331702E-3</v>
      </c>
      <c r="Q195" s="1">
        <f>AllFiles[[#Headers],[200000]]+AllFiles[[#This Row],[Net Gains]]</f>
        <v>199761.25</v>
      </c>
    </row>
    <row r="196" spans="1:17" x14ac:dyDescent="0.25">
      <c r="A196" s="1" t="s">
        <v>27</v>
      </c>
      <c r="B196" s="2">
        <v>42783</v>
      </c>
      <c r="C196" s="3">
        <v>0.5625</v>
      </c>
      <c r="D196" s="1" t="s">
        <v>12</v>
      </c>
      <c r="E196">
        <v>316.25</v>
      </c>
      <c r="F196">
        <v>313.89999999999998</v>
      </c>
      <c r="G196">
        <v>316.39999999999998</v>
      </c>
      <c r="H196" s="3">
        <v>0.625</v>
      </c>
      <c r="I196" s="1">
        <v>2.3500000000000227</v>
      </c>
      <c r="J196" s="1">
        <v>0.14999999999997726</v>
      </c>
      <c r="K196" s="1">
        <v>842</v>
      </c>
      <c r="L196">
        <v>126.29999999998086</v>
      </c>
      <c r="M196">
        <v>123</v>
      </c>
      <c r="N196">
        <v>3.2999999999808551</v>
      </c>
      <c r="O196" t="s">
        <v>68</v>
      </c>
      <c r="P196" s="6">
        <v>7.4308300395257596E-3</v>
      </c>
      <c r="Q196" s="1">
        <f>AllFiles[[#Headers],[200000]]+AllFiles[[#This Row],[Net Gains]]</f>
        <v>200003.3</v>
      </c>
    </row>
    <row r="197" spans="1:17" x14ac:dyDescent="0.25">
      <c r="A197" s="1" t="s">
        <v>27</v>
      </c>
      <c r="B197" s="2">
        <v>42783</v>
      </c>
      <c r="C197" s="3">
        <v>0.4375</v>
      </c>
      <c r="D197" s="1" t="s">
        <v>13</v>
      </c>
      <c r="E197">
        <v>313.89999999999998</v>
      </c>
      <c r="F197">
        <v>316.25</v>
      </c>
      <c r="G197">
        <v>316.25</v>
      </c>
      <c r="H197" s="3">
        <v>0.5625</v>
      </c>
      <c r="I197" s="1">
        <v>2.3500000000000227</v>
      </c>
      <c r="J197" s="1">
        <v>-2.3500000000000227</v>
      </c>
      <c r="K197" s="1">
        <v>842</v>
      </c>
      <c r="L197">
        <v>-1978.7000000000191</v>
      </c>
      <c r="M197">
        <v>123</v>
      </c>
      <c r="N197">
        <v>-2101.7000000000189</v>
      </c>
      <c r="O197" t="s">
        <v>67</v>
      </c>
      <c r="P197" s="6">
        <v>7.4864606562600302E-3</v>
      </c>
      <c r="Q197" s="1">
        <f>AllFiles[[#Headers],[200000]]+AllFiles[[#This Row],[Net Gains]]</f>
        <v>197898.3</v>
      </c>
    </row>
    <row r="198" spans="1:17" x14ac:dyDescent="0.25">
      <c r="A198" s="1" t="s">
        <v>19</v>
      </c>
      <c r="B198" s="2">
        <v>42783</v>
      </c>
      <c r="C198" s="3">
        <v>0.47916666666666669</v>
      </c>
      <c r="D198" s="1" t="s">
        <v>21</v>
      </c>
      <c r="E198">
        <v>2911.3</v>
      </c>
      <c r="F198">
        <v>2934.9</v>
      </c>
      <c r="G198">
        <v>2934.9</v>
      </c>
      <c r="H198" s="3">
        <v>0.53125</v>
      </c>
      <c r="I198" s="1">
        <v>23.599999999999909</v>
      </c>
      <c r="J198" s="1">
        <v>-23.599999999999909</v>
      </c>
      <c r="K198" s="1">
        <v>84</v>
      </c>
      <c r="L198">
        <v>-1982.3999999999924</v>
      </c>
      <c r="M198">
        <v>113</v>
      </c>
      <c r="N198">
        <v>-2095.3999999999924</v>
      </c>
      <c r="O198" t="s">
        <v>67</v>
      </c>
      <c r="P198" s="6">
        <v>8.1063442448390394E-3</v>
      </c>
      <c r="Q198" s="1">
        <f>AllFiles[[#Headers],[200000]]+AllFiles[[#This Row],[Net Gains]]</f>
        <v>197904.6</v>
      </c>
    </row>
    <row r="199" spans="1:17" x14ac:dyDescent="0.25">
      <c r="A199" s="1" t="s">
        <v>19</v>
      </c>
      <c r="B199" s="2">
        <v>42783</v>
      </c>
      <c r="C199" s="3">
        <v>0.47916666666666669</v>
      </c>
      <c r="D199" s="1" t="s">
        <v>15</v>
      </c>
      <c r="E199">
        <v>2934.9</v>
      </c>
      <c r="F199">
        <v>2911.3</v>
      </c>
      <c r="G199">
        <v>2911.3</v>
      </c>
      <c r="H199" s="3">
        <v>0.47916666666666669</v>
      </c>
      <c r="I199" s="1">
        <v>23.599999999999909</v>
      </c>
      <c r="J199" s="1">
        <v>-23.599999999999909</v>
      </c>
      <c r="K199" s="1">
        <v>84</v>
      </c>
      <c r="L199">
        <v>-1982.3999999999924</v>
      </c>
      <c r="M199">
        <v>113</v>
      </c>
      <c r="N199">
        <v>-2095.3999999999924</v>
      </c>
      <c r="O199" t="s">
        <v>67</v>
      </c>
      <c r="P199" s="6">
        <v>8.0411598350880499E-3</v>
      </c>
      <c r="Q199" s="1">
        <f>AllFiles[[#Headers],[200000]]+AllFiles[[#This Row],[Net Gains]]</f>
        <v>197904.6</v>
      </c>
    </row>
    <row r="200" spans="1:17" x14ac:dyDescent="0.25">
      <c r="A200" s="1" t="s">
        <v>20</v>
      </c>
      <c r="B200" s="2">
        <v>42783</v>
      </c>
      <c r="C200" s="3">
        <v>0.42708333333333331</v>
      </c>
      <c r="D200" s="1" t="s">
        <v>13</v>
      </c>
      <c r="E200">
        <v>1410</v>
      </c>
      <c r="F200">
        <v>1417.35</v>
      </c>
      <c r="G200">
        <v>1417.35</v>
      </c>
      <c r="H200" s="3">
        <v>0.4375</v>
      </c>
      <c r="I200" s="1">
        <v>7.3499999999999091</v>
      </c>
      <c r="J200" s="1">
        <v>-7.3499999999999091</v>
      </c>
      <c r="K200" s="1">
        <v>271</v>
      </c>
      <c r="L200">
        <v>-1991.8499999999754</v>
      </c>
      <c r="M200">
        <v>177</v>
      </c>
      <c r="N200">
        <v>-2168.8499999999754</v>
      </c>
      <c r="O200" t="s">
        <v>67</v>
      </c>
      <c r="P200" s="6">
        <v>5.2127659574467402E-3</v>
      </c>
      <c r="Q200" s="1">
        <f>AllFiles[[#Headers],[200000]]+AllFiles[[#This Row],[Net Gains]]</f>
        <v>197831.15000000002</v>
      </c>
    </row>
    <row r="201" spans="1:17" x14ac:dyDescent="0.25">
      <c r="A201" s="1" t="s">
        <v>20</v>
      </c>
      <c r="B201" s="2">
        <v>42783</v>
      </c>
      <c r="C201" s="3">
        <v>0.4375</v>
      </c>
      <c r="D201" s="1" t="s">
        <v>12</v>
      </c>
      <c r="E201">
        <v>1417.35</v>
      </c>
      <c r="F201">
        <v>1410</v>
      </c>
      <c r="G201">
        <v>1410</v>
      </c>
      <c r="H201" s="3">
        <v>0.55208333333333337</v>
      </c>
      <c r="I201" s="1">
        <v>7.3499999999999091</v>
      </c>
      <c r="J201" s="1">
        <v>-7.3499999999999091</v>
      </c>
      <c r="K201" s="1">
        <v>271</v>
      </c>
      <c r="L201">
        <v>-1991.8499999999754</v>
      </c>
      <c r="M201">
        <v>177</v>
      </c>
      <c r="N201">
        <v>-2168.8499999999754</v>
      </c>
      <c r="O201" t="s">
        <v>67</v>
      </c>
      <c r="P201" s="6">
        <v>5.1857339400994198E-3</v>
      </c>
      <c r="Q201" s="1">
        <f>AllFiles[[#Headers],[200000]]+AllFiles[[#This Row],[Net Gains]]</f>
        <v>197831.15000000002</v>
      </c>
    </row>
    <row r="202" spans="1:17" x14ac:dyDescent="0.25">
      <c r="A202" s="1" t="s">
        <v>51</v>
      </c>
      <c r="B202" s="2">
        <v>42783</v>
      </c>
      <c r="C202" s="3">
        <v>0.41666666666666669</v>
      </c>
      <c r="D202" s="1" t="s">
        <v>13</v>
      </c>
      <c r="E202">
        <v>793</v>
      </c>
      <c r="F202">
        <v>799.9</v>
      </c>
      <c r="G202">
        <v>799.9</v>
      </c>
      <c r="H202" s="3">
        <v>0.5</v>
      </c>
      <c r="I202" s="1">
        <v>6.8999999999999773</v>
      </c>
      <c r="J202" s="1">
        <v>-6.8999999999999773</v>
      </c>
      <c r="K202" s="1">
        <v>288</v>
      </c>
      <c r="L202">
        <v>-1987.1999999999935</v>
      </c>
      <c r="M202">
        <v>106</v>
      </c>
      <c r="N202">
        <v>-2093.1999999999935</v>
      </c>
      <c r="O202" t="s">
        <v>67</v>
      </c>
      <c r="P202" s="6">
        <v>8.7011349306431E-3</v>
      </c>
      <c r="Q202" s="1">
        <f>AllFiles[[#Headers],[200000]]+AllFiles[[#This Row],[Net Gains]]</f>
        <v>197906.80000000002</v>
      </c>
    </row>
    <row r="203" spans="1:17" x14ac:dyDescent="0.25">
      <c r="A203" s="1" t="s">
        <v>51</v>
      </c>
      <c r="B203" s="2">
        <v>42783</v>
      </c>
      <c r="C203" s="3">
        <v>0.5</v>
      </c>
      <c r="D203" s="1" t="s">
        <v>12</v>
      </c>
      <c r="E203">
        <v>799.9</v>
      </c>
      <c r="F203">
        <v>793</v>
      </c>
      <c r="G203">
        <v>795.55</v>
      </c>
      <c r="H203" s="3">
        <v>0.625</v>
      </c>
      <c r="I203" s="1">
        <v>6.8999999999999773</v>
      </c>
      <c r="J203" s="1">
        <v>-4.3500000000000227</v>
      </c>
      <c r="K203" s="1">
        <v>288</v>
      </c>
      <c r="L203">
        <v>-1252.8000000000065</v>
      </c>
      <c r="M203">
        <v>106</v>
      </c>
      <c r="N203">
        <v>-1358.8000000000065</v>
      </c>
      <c r="O203" t="s">
        <v>67</v>
      </c>
      <c r="P203" s="6">
        <v>8.6260782597824392E-3</v>
      </c>
      <c r="Q203" s="1">
        <f>AllFiles[[#Headers],[200000]]+AllFiles[[#This Row],[Net Gains]]</f>
        <v>198641.19999999998</v>
      </c>
    </row>
    <row r="204" spans="1:17" x14ac:dyDescent="0.25">
      <c r="A204" s="1" t="s">
        <v>42</v>
      </c>
      <c r="B204" s="2">
        <v>42783</v>
      </c>
      <c r="C204" s="3">
        <v>0.41666666666666669</v>
      </c>
      <c r="D204" s="1" t="s">
        <v>15</v>
      </c>
      <c r="E204">
        <v>1479.9</v>
      </c>
      <c r="F204">
        <v>1470.9</v>
      </c>
      <c r="G204">
        <v>1476.95</v>
      </c>
      <c r="H204" s="3">
        <v>0.625</v>
      </c>
      <c r="I204" s="1">
        <v>9</v>
      </c>
      <c r="J204" s="1">
        <v>-2.9500000000000455</v>
      </c>
      <c r="K204" s="1">
        <v>221</v>
      </c>
      <c r="L204">
        <v>-651.95000000001005</v>
      </c>
      <c r="M204">
        <v>151</v>
      </c>
      <c r="N204">
        <v>-802.95000000001005</v>
      </c>
      <c r="O204" t="s">
        <v>67</v>
      </c>
      <c r="P204" s="6">
        <v>6.08149199270221E-3</v>
      </c>
      <c r="Q204" s="1">
        <f>AllFiles[[#Headers],[200000]]+AllFiles[[#This Row],[Net Gains]]</f>
        <v>199197.05</v>
      </c>
    </row>
    <row r="205" spans="1:17" x14ac:dyDescent="0.25">
      <c r="A205" s="1" t="s">
        <v>41</v>
      </c>
      <c r="B205" s="2">
        <v>42783</v>
      </c>
      <c r="C205" s="3">
        <v>0.41666666666666669</v>
      </c>
      <c r="D205" s="1" t="s">
        <v>15</v>
      </c>
      <c r="E205">
        <v>450.7</v>
      </c>
      <c r="F205">
        <v>447.25</v>
      </c>
      <c r="G205">
        <v>453.2</v>
      </c>
      <c r="H205" s="3">
        <v>0.625</v>
      </c>
      <c r="I205" s="1">
        <v>3.4499999999999886</v>
      </c>
      <c r="J205" s="1">
        <v>2.5</v>
      </c>
      <c r="K205" s="1">
        <v>575</v>
      </c>
      <c r="L205">
        <v>1437.5</v>
      </c>
      <c r="M205">
        <v>120</v>
      </c>
      <c r="N205">
        <v>1317.5</v>
      </c>
      <c r="O205" t="s">
        <v>68</v>
      </c>
      <c r="P205" s="6">
        <v>7.6547592633680701E-3</v>
      </c>
      <c r="Q205" s="1">
        <f>AllFiles[[#Headers],[200000]]+AllFiles[[#This Row],[Net Gains]]</f>
        <v>201317.5</v>
      </c>
    </row>
    <row r="206" spans="1:17" x14ac:dyDescent="0.25">
      <c r="A206" s="1" t="s">
        <v>22</v>
      </c>
      <c r="B206" s="2">
        <v>42786</v>
      </c>
      <c r="C206" s="3">
        <v>0.4375</v>
      </c>
      <c r="D206" s="1" t="s">
        <v>15</v>
      </c>
      <c r="E206">
        <v>967.2</v>
      </c>
      <c r="F206">
        <v>960.85</v>
      </c>
      <c r="G206">
        <v>977.05</v>
      </c>
      <c r="H206" s="3">
        <v>0.625</v>
      </c>
      <c r="I206" s="1">
        <v>6.3500000000000227</v>
      </c>
      <c r="J206" s="1">
        <v>9.8499999999999091</v>
      </c>
      <c r="K206" s="1">
        <v>313</v>
      </c>
      <c r="L206">
        <v>3083.0499999999715</v>
      </c>
      <c r="M206">
        <v>140</v>
      </c>
      <c r="N206">
        <v>2943.0499999999715</v>
      </c>
      <c r="O206" t="s">
        <v>68</v>
      </c>
      <c r="P206" s="6">
        <v>6.5653432588916698E-3</v>
      </c>
      <c r="Q206" s="1">
        <f>AllFiles[[#Headers],[200000]]+AllFiles[[#This Row],[Net Gains]]</f>
        <v>202943.04999999996</v>
      </c>
    </row>
    <row r="207" spans="1:17" x14ac:dyDescent="0.25">
      <c r="A207" s="1" t="s">
        <v>11</v>
      </c>
      <c r="B207" s="2">
        <v>42786</v>
      </c>
      <c r="C207" s="3">
        <v>0.41666666666666669</v>
      </c>
      <c r="D207" s="1" t="s">
        <v>15</v>
      </c>
      <c r="E207">
        <v>2803.95</v>
      </c>
      <c r="F207">
        <v>2783.25</v>
      </c>
      <c r="G207">
        <v>2793.65</v>
      </c>
      <c r="H207" s="3">
        <v>0.625</v>
      </c>
      <c r="I207" s="1">
        <v>20.699999999999818</v>
      </c>
      <c r="J207" s="1">
        <v>-10.299999999999727</v>
      </c>
      <c r="K207" s="1">
        <v>96</v>
      </c>
      <c r="L207">
        <v>-988.79999999997381</v>
      </c>
      <c r="M207">
        <v>124</v>
      </c>
      <c r="N207">
        <v>-1112.7999999999738</v>
      </c>
      <c r="O207" t="s">
        <v>67</v>
      </c>
      <c r="P207" s="6">
        <v>7.3824426255816996E-3</v>
      </c>
      <c r="Q207" s="1">
        <f>AllFiles[[#Headers],[200000]]+AllFiles[[#This Row],[Net Gains]]</f>
        <v>198887.2</v>
      </c>
    </row>
    <row r="208" spans="1:17" x14ac:dyDescent="0.25">
      <c r="A208" s="1" t="s">
        <v>17</v>
      </c>
      <c r="B208" s="2">
        <v>42786</v>
      </c>
      <c r="C208" s="3">
        <v>0.59375</v>
      </c>
      <c r="D208" s="1" t="s">
        <v>15</v>
      </c>
      <c r="E208">
        <v>25223.5</v>
      </c>
      <c r="F208">
        <v>25038.799999999999</v>
      </c>
      <c r="G208">
        <v>25139.7</v>
      </c>
      <c r="H208" s="3">
        <v>0.625</v>
      </c>
      <c r="I208" s="1">
        <v>184.70000000000073</v>
      </c>
      <c r="J208" s="1">
        <v>-83.799999999999272</v>
      </c>
      <c r="K208" s="1">
        <v>10</v>
      </c>
      <c r="L208">
        <v>-837.99999999999272</v>
      </c>
      <c r="M208">
        <v>116</v>
      </c>
      <c r="N208">
        <v>-953.99999999999272</v>
      </c>
      <c r="O208" t="s">
        <v>67</v>
      </c>
      <c r="P208" s="6">
        <v>7.3225365234801196E-3</v>
      </c>
      <c r="Q208" s="1">
        <f>AllFiles[[#Headers],[200000]]+AllFiles[[#This Row],[Net Gains]]</f>
        <v>199046</v>
      </c>
    </row>
    <row r="209" spans="1:17" x14ac:dyDescent="0.25">
      <c r="A209" s="1" t="s">
        <v>24</v>
      </c>
      <c r="B209" s="2">
        <v>42786</v>
      </c>
      <c r="C209" s="3">
        <v>0.41666666666666669</v>
      </c>
      <c r="D209" s="1" t="s">
        <v>15</v>
      </c>
      <c r="E209">
        <v>520</v>
      </c>
      <c r="F209">
        <v>517</v>
      </c>
      <c r="G209">
        <v>524.4</v>
      </c>
      <c r="H209" s="3">
        <v>0.625</v>
      </c>
      <c r="I209" s="1">
        <v>3</v>
      </c>
      <c r="J209" s="1">
        <v>4.3999999999999773</v>
      </c>
      <c r="K209" s="1">
        <v>661</v>
      </c>
      <c r="L209">
        <v>2908.3999999999851</v>
      </c>
      <c r="M209">
        <v>159</v>
      </c>
      <c r="N209">
        <v>2749.3999999999851</v>
      </c>
      <c r="O209" t="s">
        <v>68</v>
      </c>
      <c r="P209" s="6">
        <v>5.7692307692307704E-3</v>
      </c>
      <c r="Q209" s="1">
        <f>AllFiles[[#Headers],[200000]]+AllFiles[[#This Row],[Net Gains]]</f>
        <v>202749.4</v>
      </c>
    </row>
    <row r="210" spans="1:17" x14ac:dyDescent="0.25">
      <c r="A210" s="1" t="s">
        <v>23</v>
      </c>
      <c r="B210" s="2">
        <v>42786</v>
      </c>
      <c r="C210" s="3">
        <v>0.4375</v>
      </c>
      <c r="D210" s="1" t="s">
        <v>15</v>
      </c>
      <c r="E210">
        <v>1377</v>
      </c>
      <c r="F210">
        <v>1371.05</v>
      </c>
      <c r="G210">
        <v>1403.2</v>
      </c>
      <c r="H210" s="3">
        <v>0.625</v>
      </c>
      <c r="I210" s="1">
        <v>5.9500000000000455</v>
      </c>
      <c r="J210" s="1">
        <v>26.200000000000045</v>
      </c>
      <c r="K210" s="1">
        <v>334</v>
      </c>
      <c r="L210">
        <v>8750.8000000000156</v>
      </c>
      <c r="M210">
        <v>214</v>
      </c>
      <c r="N210">
        <v>8536.8000000000156</v>
      </c>
      <c r="O210" t="s">
        <v>68</v>
      </c>
      <c r="P210" s="6">
        <v>4.3209876543210202E-3</v>
      </c>
      <c r="Q210" s="1">
        <f>AllFiles[[#Headers],[200000]]+AllFiles[[#This Row],[Net Gains]]</f>
        <v>208536.80000000002</v>
      </c>
    </row>
    <row r="211" spans="1:17" x14ac:dyDescent="0.25">
      <c r="A211" s="1" t="s">
        <v>40</v>
      </c>
      <c r="B211" s="2">
        <v>42786</v>
      </c>
      <c r="C211" s="3">
        <v>0.5625</v>
      </c>
      <c r="D211" s="1" t="s">
        <v>15</v>
      </c>
      <c r="E211">
        <v>1075.5</v>
      </c>
      <c r="F211">
        <v>1071.9000000000001</v>
      </c>
      <c r="G211">
        <v>1071.9000000000001</v>
      </c>
      <c r="H211" s="3">
        <v>0.5625</v>
      </c>
      <c r="I211" s="1">
        <v>3.5999999999999091</v>
      </c>
      <c r="J211" s="1">
        <v>-3.5999999999999091</v>
      </c>
      <c r="K211" s="1">
        <v>552</v>
      </c>
      <c r="L211">
        <v>-1987.1999999999498</v>
      </c>
      <c r="M211">
        <v>273</v>
      </c>
      <c r="N211">
        <v>-2260.1999999999498</v>
      </c>
      <c r="O211" t="s">
        <v>67</v>
      </c>
      <c r="P211" s="6">
        <v>3.34728033472795E-3</v>
      </c>
      <c r="Q211" s="1">
        <f>AllFiles[[#Headers],[200000]]+AllFiles[[#This Row],[Net Gains]]</f>
        <v>197739.80000000005</v>
      </c>
    </row>
    <row r="212" spans="1:17" x14ac:dyDescent="0.25">
      <c r="A212" s="1" t="s">
        <v>40</v>
      </c>
      <c r="B212" s="2">
        <v>42786</v>
      </c>
      <c r="C212" s="3">
        <v>0.5625</v>
      </c>
      <c r="D212" s="1" t="s">
        <v>21</v>
      </c>
      <c r="E212">
        <v>1071.9000000000001</v>
      </c>
      <c r="F212">
        <v>1075.5</v>
      </c>
      <c r="G212">
        <v>1075.5</v>
      </c>
      <c r="H212" s="3">
        <v>0.59375</v>
      </c>
      <c r="I212" s="1">
        <v>3.5999999999999091</v>
      </c>
      <c r="J212" s="1">
        <v>-3.5999999999999091</v>
      </c>
      <c r="K212" s="1">
        <v>552</v>
      </c>
      <c r="L212">
        <v>-1987.1999999999498</v>
      </c>
      <c r="M212">
        <v>273</v>
      </c>
      <c r="N212">
        <v>-2260.1999999999498</v>
      </c>
      <c r="O212" t="s">
        <v>67</v>
      </c>
      <c r="P212" s="6">
        <v>3.3585222502098199E-3</v>
      </c>
      <c r="Q212" s="1">
        <f>AllFiles[[#Headers],[200000]]+AllFiles[[#This Row],[Net Gains]]</f>
        <v>197739.80000000005</v>
      </c>
    </row>
    <row r="213" spans="1:17" x14ac:dyDescent="0.25">
      <c r="A213" s="1" t="s">
        <v>52</v>
      </c>
      <c r="B213" s="2">
        <v>42786</v>
      </c>
      <c r="C213" s="3">
        <v>0.51041666666666663</v>
      </c>
      <c r="D213" s="1" t="s">
        <v>21</v>
      </c>
      <c r="E213">
        <v>268.8</v>
      </c>
      <c r="F213">
        <v>270.89999999999998</v>
      </c>
      <c r="G213">
        <v>269.64999999999998</v>
      </c>
      <c r="H213" s="3">
        <v>0.625</v>
      </c>
      <c r="I213" s="1">
        <v>2.0999999999999659</v>
      </c>
      <c r="J213" s="1">
        <v>-0.84999999999996589</v>
      </c>
      <c r="K213" s="1">
        <v>942</v>
      </c>
      <c r="L213">
        <v>-800.69999999996787</v>
      </c>
      <c r="M213">
        <v>117</v>
      </c>
      <c r="N213">
        <v>-917.69999999996787</v>
      </c>
      <c r="O213" t="s">
        <v>67</v>
      </c>
      <c r="P213" s="6">
        <v>7.8124999999998699E-3</v>
      </c>
      <c r="Q213" s="1">
        <f>AllFiles[[#Headers],[200000]]+AllFiles[[#This Row],[Net Gains]]</f>
        <v>199082.30000000005</v>
      </c>
    </row>
    <row r="214" spans="1:17" x14ac:dyDescent="0.25">
      <c r="A214" s="1" t="s">
        <v>52</v>
      </c>
      <c r="B214" s="2">
        <v>42786</v>
      </c>
      <c r="C214" s="3">
        <v>0.51041666666666663</v>
      </c>
      <c r="D214" s="1" t="s">
        <v>15</v>
      </c>
      <c r="E214">
        <v>270.89999999999998</v>
      </c>
      <c r="F214">
        <v>268.8</v>
      </c>
      <c r="G214">
        <v>268.8</v>
      </c>
      <c r="H214" s="3">
        <v>0.51041666666666663</v>
      </c>
      <c r="I214" s="1">
        <v>2.0999999999999659</v>
      </c>
      <c r="J214" s="1">
        <v>-2.0999999999999659</v>
      </c>
      <c r="K214" s="1">
        <v>942</v>
      </c>
      <c r="L214">
        <v>-1978.199999999968</v>
      </c>
      <c r="M214">
        <v>117</v>
      </c>
      <c r="N214">
        <v>-2095.199999999968</v>
      </c>
      <c r="O214" t="s">
        <v>67</v>
      </c>
      <c r="P214" s="6">
        <v>7.7519379844959999E-3</v>
      </c>
      <c r="Q214" s="1">
        <f>AllFiles[[#Headers],[200000]]+AllFiles[[#This Row],[Net Gains]]</f>
        <v>197904.80000000005</v>
      </c>
    </row>
    <row r="215" spans="1:17" x14ac:dyDescent="0.25">
      <c r="A215" s="1" t="s">
        <v>41</v>
      </c>
      <c r="B215" s="2">
        <v>42786</v>
      </c>
      <c r="C215" s="3">
        <v>0.52083333333333337</v>
      </c>
      <c r="D215" s="1" t="s">
        <v>15</v>
      </c>
      <c r="E215">
        <v>454.9</v>
      </c>
      <c r="F215">
        <v>452.5</v>
      </c>
      <c r="G215">
        <v>455.4</v>
      </c>
      <c r="H215" s="3">
        <v>0.625</v>
      </c>
      <c r="I215" s="1">
        <v>2.3999999999999773</v>
      </c>
      <c r="J215" s="1">
        <v>0.5</v>
      </c>
      <c r="K215" s="1">
        <v>825</v>
      </c>
      <c r="L215">
        <v>412.5</v>
      </c>
      <c r="M215">
        <v>173</v>
      </c>
      <c r="N215">
        <v>239.5</v>
      </c>
      <c r="O215" t="s">
        <v>68</v>
      </c>
      <c r="P215" s="6">
        <v>5.2758848098482698E-3</v>
      </c>
      <c r="Q215" s="1">
        <f>AllFiles[[#Headers],[200000]]+AllFiles[[#This Row],[Net Gains]]</f>
        <v>200239.5</v>
      </c>
    </row>
    <row r="216" spans="1:17" x14ac:dyDescent="0.25">
      <c r="A216" s="1" t="s">
        <v>58</v>
      </c>
      <c r="B216" s="2">
        <v>42786</v>
      </c>
      <c r="C216" s="3">
        <v>0.44791666666666669</v>
      </c>
      <c r="D216" s="1" t="s">
        <v>15</v>
      </c>
      <c r="E216">
        <v>2449</v>
      </c>
      <c r="F216">
        <v>2433.85</v>
      </c>
      <c r="G216">
        <v>2454.75</v>
      </c>
      <c r="H216" s="3">
        <v>0.625</v>
      </c>
      <c r="I216" s="1">
        <v>15.150000000000091</v>
      </c>
      <c r="J216" s="1">
        <v>5.75</v>
      </c>
      <c r="K216" s="1">
        <v>131</v>
      </c>
      <c r="L216">
        <v>753.25</v>
      </c>
      <c r="M216">
        <v>148</v>
      </c>
      <c r="N216">
        <v>605.25</v>
      </c>
      <c r="O216" t="s">
        <v>68</v>
      </c>
      <c r="P216" s="6">
        <v>6.1861984483462997E-3</v>
      </c>
      <c r="Q216" s="1">
        <f>AllFiles[[#Headers],[200000]]+AllFiles[[#This Row],[Net Gains]]</f>
        <v>200605.25</v>
      </c>
    </row>
    <row r="217" spans="1:17" x14ac:dyDescent="0.25">
      <c r="A217" s="1" t="s">
        <v>27</v>
      </c>
      <c r="B217" s="2">
        <v>42787</v>
      </c>
      <c r="C217" s="3">
        <v>0.54166666666666663</v>
      </c>
      <c r="D217" s="1" t="s">
        <v>12</v>
      </c>
      <c r="E217">
        <v>318.7</v>
      </c>
      <c r="F217">
        <v>317.25</v>
      </c>
      <c r="G217">
        <v>319.3</v>
      </c>
      <c r="H217" s="3">
        <v>0.625</v>
      </c>
      <c r="I217" s="1">
        <v>1.4499999999999886</v>
      </c>
      <c r="J217" s="1">
        <v>0.60000000000002274</v>
      </c>
      <c r="K217" s="1">
        <v>1357</v>
      </c>
      <c r="L217">
        <v>814.20000000003085</v>
      </c>
      <c r="M217">
        <v>200</v>
      </c>
      <c r="N217">
        <v>614.20000000003085</v>
      </c>
      <c r="O217" t="s">
        <v>68</v>
      </c>
      <c r="P217" s="6">
        <v>4.5497332914966699E-3</v>
      </c>
      <c r="Q217" s="1">
        <f>AllFiles[[#Headers],[200000]]+AllFiles[[#This Row],[Net Gains]]</f>
        <v>200614.20000000004</v>
      </c>
    </row>
    <row r="218" spans="1:17" x14ac:dyDescent="0.25">
      <c r="A218" s="1" t="s">
        <v>27</v>
      </c>
      <c r="B218" s="2">
        <v>42787</v>
      </c>
      <c r="C218" s="3">
        <v>0.42708333333333331</v>
      </c>
      <c r="D218" s="1" t="s">
        <v>13</v>
      </c>
      <c r="E218">
        <v>317.25</v>
      </c>
      <c r="F218">
        <v>318.7</v>
      </c>
      <c r="G218">
        <v>318.7</v>
      </c>
      <c r="H218" s="3">
        <v>0.54166666666666663</v>
      </c>
      <c r="I218" s="1">
        <v>1.4499999999999886</v>
      </c>
      <c r="J218" s="1">
        <v>-1.4499999999999886</v>
      </c>
      <c r="K218" s="1">
        <v>1357</v>
      </c>
      <c r="L218">
        <v>-1967.6499999999846</v>
      </c>
      <c r="M218">
        <v>199</v>
      </c>
      <c r="N218">
        <v>-2166.6499999999846</v>
      </c>
      <c r="O218" t="s">
        <v>67</v>
      </c>
      <c r="P218" s="6">
        <v>4.5705279747832598E-3</v>
      </c>
      <c r="Q218" s="1">
        <f>AllFiles[[#Headers],[200000]]+AllFiles[[#This Row],[Net Gains]]</f>
        <v>197833.35</v>
      </c>
    </row>
    <row r="219" spans="1:17" x14ac:dyDescent="0.25">
      <c r="A219" s="1" t="s">
        <v>24</v>
      </c>
      <c r="B219" s="2">
        <v>42787</v>
      </c>
      <c r="C219" s="3">
        <v>0.53125</v>
      </c>
      <c r="D219" s="1" t="s">
        <v>15</v>
      </c>
      <c r="E219">
        <v>528.95000000000005</v>
      </c>
      <c r="F219">
        <v>523.20000000000005</v>
      </c>
      <c r="G219">
        <v>523.20000000000005</v>
      </c>
      <c r="H219" s="3">
        <v>0.53125</v>
      </c>
      <c r="I219" s="1">
        <v>5.75</v>
      </c>
      <c r="J219" s="1">
        <v>-5.75</v>
      </c>
      <c r="K219" s="1">
        <v>346</v>
      </c>
      <c r="L219">
        <v>-1989.5</v>
      </c>
      <c r="M219">
        <v>84</v>
      </c>
      <c r="N219">
        <v>-2073.5</v>
      </c>
      <c r="O219" t="s">
        <v>67</v>
      </c>
      <c r="P219" s="6">
        <v>1.08705926836185E-2</v>
      </c>
      <c r="Q219" s="1">
        <f>AllFiles[[#Headers],[200000]]+AllFiles[[#This Row],[Net Gains]]</f>
        <v>197926.5</v>
      </c>
    </row>
    <row r="220" spans="1:17" x14ac:dyDescent="0.25">
      <c r="A220" s="1" t="s">
        <v>24</v>
      </c>
      <c r="B220" s="2">
        <v>42787</v>
      </c>
      <c r="C220" s="3">
        <v>0.53125</v>
      </c>
      <c r="D220" s="1" t="s">
        <v>21</v>
      </c>
      <c r="E220">
        <v>523.20000000000005</v>
      </c>
      <c r="F220">
        <v>528.95000000000005</v>
      </c>
      <c r="G220">
        <v>524.75</v>
      </c>
      <c r="H220" s="3">
        <v>0.625</v>
      </c>
      <c r="I220" s="1">
        <v>5.75</v>
      </c>
      <c r="J220" s="1">
        <v>-1.5499999999999545</v>
      </c>
      <c r="K220" s="1">
        <v>346</v>
      </c>
      <c r="L220">
        <v>-536.29999999998427</v>
      </c>
      <c r="M220">
        <v>84</v>
      </c>
      <c r="N220">
        <v>-620.29999999998427</v>
      </c>
      <c r="O220" t="s">
        <v>67</v>
      </c>
      <c r="P220" s="6">
        <v>1.09900611620795E-2</v>
      </c>
      <c r="Q220" s="1">
        <f>AllFiles[[#Headers],[200000]]+AllFiles[[#This Row],[Net Gains]]</f>
        <v>199379.7</v>
      </c>
    </row>
    <row r="221" spans="1:17" x14ac:dyDescent="0.25">
      <c r="A221" s="1" t="s">
        <v>36</v>
      </c>
      <c r="B221" s="2">
        <v>42787</v>
      </c>
      <c r="C221" s="3">
        <v>0.41666666666666669</v>
      </c>
      <c r="D221" s="1" t="s">
        <v>15</v>
      </c>
      <c r="E221">
        <v>856.65</v>
      </c>
      <c r="F221">
        <v>853</v>
      </c>
      <c r="G221">
        <v>863.55</v>
      </c>
      <c r="H221" s="3">
        <v>0.625</v>
      </c>
      <c r="I221" s="1">
        <v>3.6499999999999773</v>
      </c>
      <c r="J221" s="1">
        <v>6.8999999999999773</v>
      </c>
      <c r="K221" s="1">
        <v>544</v>
      </c>
      <c r="L221">
        <v>3753.5999999999876</v>
      </c>
      <c r="M221">
        <v>216</v>
      </c>
      <c r="N221">
        <v>3537.5999999999876</v>
      </c>
      <c r="O221" t="s">
        <v>68</v>
      </c>
      <c r="P221" s="6">
        <v>4.2607832837214497E-3</v>
      </c>
      <c r="Q221" s="1">
        <f>AllFiles[[#Headers],[200000]]+AllFiles[[#This Row],[Net Gains]]</f>
        <v>203537.59999999998</v>
      </c>
    </row>
    <row r="222" spans="1:17" x14ac:dyDescent="0.25">
      <c r="A222" s="1" t="s">
        <v>39</v>
      </c>
      <c r="B222" s="2">
        <v>42787</v>
      </c>
      <c r="C222" s="3">
        <v>0.42708333333333331</v>
      </c>
      <c r="D222" s="1" t="s">
        <v>13</v>
      </c>
      <c r="E222">
        <v>1015</v>
      </c>
      <c r="F222">
        <v>1020.05</v>
      </c>
      <c r="G222">
        <v>1014.85</v>
      </c>
      <c r="H222" s="3">
        <v>0.625</v>
      </c>
      <c r="I222" s="1">
        <v>5.0499999999999545</v>
      </c>
      <c r="J222" s="1">
        <v>0.14999999999997726</v>
      </c>
      <c r="K222" s="1">
        <v>394</v>
      </c>
      <c r="L222">
        <v>59.099999999991041</v>
      </c>
      <c r="M222">
        <v>184</v>
      </c>
      <c r="N222">
        <v>-124.90000000000896</v>
      </c>
      <c r="O222" t="s">
        <v>67</v>
      </c>
      <c r="P222" s="6">
        <v>4.9753694581280298E-3</v>
      </c>
      <c r="Q222" s="1">
        <f>AllFiles[[#Headers],[200000]]+AllFiles[[#This Row],[Net Gains]]</f>
        <v>199875.09999999998</v>
      </c>
    </row>
    <row r="223" spans="1:17" x14ac:dyDescent="0.25">
      <c r="A223" s="1" t="s">
        <v>47</v>
      </c>
      <c r="B223" s="2">
        <v>42787</v>
      </c>
      <c r="C223" s="3">
        <v>0.41666666666666669</v>
      </c>
      <c r="D223" s="1" t="s">
        <v>13</v>
      </c>
      <c r="E223">
        <v>262.10000000000002</v>
      </c>
      <c r="F223">
        <v>263.64999999999998</v>
      </c>
      <c r="G223">
        <v>263.64999999999998</v>
      </c>
      <c r="H223" s="3">
        <v>0.625</v>
      </c>
      <c r="I223" s="1">
        <v>1.5499999999999545</v>
      </c>
      <c r="J223" s="1">
        <v>-1.5499999999999545</v>
      </c>
      <c r="K223" s="1">
        <v>1271</v>
      </c>
      <c r="L223">
        <v>-1970.0499999999422</v>
      </c>
      <c r="M223">
        <v>154</v>
      </c>
      <c r="N223">
        <v>-2124.049999999942</v>
      </c>
      <c r="O223" t="s">
        <v>67</v>
      </c>
      <c r="P223" s="6">
        <v>5.9137733689429801E-3</v>
      </c>
      <c r="Q223" s="1">
        <f>AllFiles[[#Headers],[200000]]+AllFiles[[#This Row],[Net Gains]]</f>
        <v>197875.95000000007</v>
      </c>
    </row>
    <row r="224" spans="1:17" x14ac:dyDescent="0.25">
      <c r="A224" s="1" t="s">
        <v>46</v>
      </c>
      <c r="B224" s="2">
        <v>42787</v>
      </c>
      <c r="C224" s="3">
        <v>0.42708333333333331</v>
      </c>
      <c r="D224" s="1" t="s">
        <v>21</v>
      </c>
      <c r="E224">
        <v>190</v>
      </c>
      <c r="F224">
        <v>191</v>
      </c>
      <c r="G224">
        <v>187.5</v>
      </c>
      <c r="H224" s="3">
        <v>0.625</v>
      </c>
      <c r="I224" s="1">
        <v>1</v>
      </c>
      <c r="J224" s="1">
        <v>2.5</v>
      </c>
      <c r="K224" s="1">
        <v>1955</v>
      </c>
      <c r="L224">
        <v>4887.5</v>
      </c>
      <c r="M224">
        <v>170</v>
      </c>
      <c r="N224">
        <v>4717.5</v>
      </c>
      <c r="O224" t="s">
        <v>68</v>
      </c>
      <c r="P224" s="6">
        <v>5.2631578947368403E-3</v>
      </c>
      <c r="Q224" s="1">
        <f>AllFiles[[#Headers],[200000]]+AllFiles[[#This Row],[Net Gains]]</f>
        <v>204717.5</v>
      </c>
    </row>
    <row r="225" spans="1:17" x14ac:dyDescent="0.25">
      <c r="A225" s="1" t="s">
        <v>46</v>
      </c>
      <c r="B225" s="2">
        <v>42787</v>
      </c>
      <c r="C225" s="3">
        <v>0.42708333333333331</v>
      </c>
      <c r="D225" s="1" t="s">
        <v>15</v>
      </c>
      <c r="E225">
        <v>191</v>
      </c>
      <c r="F225">
        <v>190</v>
      </c>
      <c r="G225">
        <v>190</v>
      </c>
      <c r="H225" s="3">
        <v>0.42708333333333331</v>
      </c>
      <c r="I225" s="1">
        <v>1</v>
      </c>
      <c r="J225" s="1">
        <v>-1</v>
      </c>
      <c r="K225" s="1">
        <v>1955</v>
      </c>
      <c r="L225">
        <v>-1955</v>
      </c>
      <c r="M225">
        <v>172</v>
      </c>
      <c r="N225">
        <v>-2127</v>
      </c>
      <c r="O225" t="s">
        <v>67</v>
      </c>
      <c r="P225" s="6">
        <v>5.2356020942408397E-3</v>
      </c>
      <c r="Q225" s="1">
        <f>AllFiles[[#Headers],[200000]]+AllFiles[[#This Row],[Net Gains]]</f>
        <v>197873</v>
      </c>
    </row>
    <row r="226" spans="1:17" x14ac:dyDescent="0.25">
      <c r="A226" s="1" t="s">
        <v>56</v>
      </c>
      <c r="B226" s="2">
        <v>42787</v>
      </c>
      <c r="C226" s="3">
        <v>0.41666666666666669</v>
      </c>
      <c r="D226" s="1" t="s">
        <v>15</v>
      </c>
      <c r="E226">
        <v>440</v>
      </c>
      <c r="F226">
        <v>434.45</v>
      </c>
      <c r="G226">
        <v>456.55</v>
      </c>
      <c r="H226" s="3">
        <v>0.625</v>
      </c>
      <c r="I226" s="1">
        <v>5.5500000000000114</v>
      </c>
      <c r="J226" s="1">
        <v>16.550000000000011</v>
      </c>
      <c r="K226" s="1">
        <v>358</v>
      </c>
      <c r="L226">
        <v>5924.9000000000042</v>
      </c>
      <c r="M226">
        <v>74</v>
      </c>
      <c r="N226">
        <v>5850.9000000000042</v>
      </c>
      <c r="O226" t="s">
        <v>68</v>
      </c>
      <c r="P226" s="6">
        <v>1.26136363636364E-2</v>
      </c>
      <c r="Q226" s="1">
        <f>AllFiles[[#Headers],[200000]]+AllFiles[[#This Row],[Net Gains]]</f>
        <v>205850.9</v>
      </c>
    </row>
    <row r="227" spans="1:17" x14ac:dyDescent="0.25">
      <c r="A227" s="1" t="s">
        <v>19</v>
      </c>
      <c r="B227" s="2">
        <v>42788</v>
      </c>
      <c r="C227" s="3">
        <v>0.47916666666666669</v>
      </c>
      <c r="D227" s="1" t="s">
        <v>21</v>
      </c>
      <c r="E227">
        <v>2907.5</v>
      </c>
      <c r="F227">
        <v>2921</v>
      </c>
      <c r="G227">
        <v>2902.6</v>
      </c>
      <c r="H227" s="3">
        <v>0.625</v>
      </c>
      <c r="I227" s="1">
        <v>13.5</v>
      </c>
      <c r="J227" s="1">
        <v>4.9000000000000909</v>
      </c>
      <c r="K227" s="1">
        <v>147</v>
      </c>
      <c r="L227">
        <v>720.30000000001337</v>
      </c>
      <c r="M227">
        <v>197</v>
      </c>
      <c r="N227">
        <v>523.30000000001337</v>
      </c>
      <c r="O227" t="s">
        <v>68</v>
      </c>
      <c r="P227" s="6">
        <v>4.6431642304385198E-3</v>
      </c>
      <c r="Q227" s="1">
        <f>AllFiles[[#Headers],[200000]]+AllFiles[[#This Row],[Net Gains]]</f>
        <v>200523.30000000002</v>
      </c>
    </row>
    <row r="228" spans="1:17" x14ac:dyDescent="0.25">
      <c r="A228" s="1" t="s">
        <v>19</v>
      </c>
      <c r="B228" s="2">
        <v>42788</v>
      </c>
      <c r="C228" s="3">
        <v>0.47916666666666669</v>
      </c>
      <c r="D228" s="1" t="s">
        <v>15</v>
      </c>
      <c r="E228">
        <v>2921</v>
      </c>
      <c r="F228">
        <v>2907.5</v>
      </c>
      <c r="G228">
        <v>2907.5</v>
      </c>
      <c r="H228" s="3">
        <v>0.47916666666666669</v>
      </c>
      <c r="I228" s="1">
        <v>13.5</v>
      </c>
      <c r="J228" s="1">
        <v>-13.5</v>
      </c>
      <c r="K228" s="1">
        <v>147</v>
      </c>
      <c r="L228">
        <v>-1984.5</v>
      </c>
      <c r="M228">
        <v>198</v>
      </c>
      <c r="N228">
        <v>-2182.5</v>
      </c>
      <c r="O228" t="s">
        <v>67</v>
      </c>
      <c r="P228" s="6">
        <v>4.6217048955837E-3</v>
      </c>
      <c r="Q228" s="1">
        <f>AllFiles[[#Headers],[200000]]+AllFiles[[#This Row],[Net Gains]]</f>
        <v>197817.5</v>
      </c>
    </row>
    <row r="229" spans="1:17" x14ac:dyDescent="0.25">
      <c r="A229" s="1" t="s">
        <v>19</v>
      </c>
      <c r="B229" s="2">
        <v>42789</v>
      </c>
      <c r="C229" s="3">
        <v>0.41666666666666669</v>
      </c>
      <c r="D229" s="1" t="s">
        <v>13</v>
      </c>
      <c r="E229">
        <v>2903.2</v>
      </c>
      <c r="F229">
        <v>2914.6</v>
      </c>
      <c r="G229">
        <v>2884.9</v>
      </c>
      <c r="H229" s="3">
        <v>0.625</v>
      </c>
      <c r="I229" s="1">
        <v>11.400000000000091</v>
      </c>
      <c r="J229" s="1">
        <v>18.299999999999727</v>
      </c>
      <c r="K229" s="1">
        <v>175</v>
      </c>
      <c r="L229">
        <v>3202.4999999999523</v>
      </c>
      <c r="M229">
        <v>233</v>
      </c>
      <c r="N229">
        <v>2969.4999999999523</v>
      </c>
      <c r="O229" t="s">
        <v>68</v>
      </c>
      <c r="P229" s="6">
        <v>3.9267015706806602E-3</v>
      </c>
      <c r="Q229" s="1">
        <f>AllFiles[[#Headers],[200000]]+AllFiles[[#This Row],[Net Gains]]</f>
        <v>202969.49999999994</v>
      </c>
    </row>
    <row r="230" spans="1:17" x14ac:dyDescent="0.25">
      <c r="A230" s="1" t="s">
        <v>37</v>
      </c>
      <c r="B230" s="2">
        <v>42789</v>
      </c>
      <c r="C230" s="3">
        <v>0.44791666666666669</v>
      </c>
      <c r="D230" s="1" t="s">
        <v>15</v>
      </c>
      <c r="E230">
        <v>1340.85</v>
      </c>
      <c r="F230">
        <v>1336.75</v>
      </c>
      <c r="G230">
        <v>1336.75</v>
      </c>
      <c r="H230" s="3">
        <v>0.44791666666666669</v>
      </c>
      <c r="I230" s="1">
        <v>4.0999999999999091</v>
      </c>
      <c r="J230" s="1">
        <v>-4.0999999999999091</v>
      </c>
      <c r="K230" s="1">
        <v>485</v>
      </c>
      <c r="L230">
        <v>-1988.4999999999559</v>
      </c>
      <c r="M230">
        <v>299</v>
      </c>
      <c r="N230">
        <v>-2287.4999999999559</v>
      </c>
      <c r="O230" t="s">
        <v>67</v>
      </c>
      <c r="P230" s="6">
        <v>3.0577618674720599E-3</v>
      </c>
      <c r="Q230" s="1">
        <f>AllFiles[[#Headers],[200000]]+AllFiles[[#This Row],[Net Gains]]</f>
        <v>197712.50000000006</v>
      </c>
    </row>
    <row r="231" spans="1:17" x14ac:dyDescent="0.25">
      <c r="A231" s="1" t="s">
        <v>37</v>
      </c>
      <c r="B231" s="2">
        <v>42789</v>
      </c>
      <c r="C231" s="3">
        <v>0.44791666666666669</v>
      </c>
      <c r="D231" s="1" t="s">
        <v>21</v>
      </c>
      <c r="E231">
        <v>1336.75</v>
      </c>
      <c r="F231">
        <v>1340.85</v>
      </c>
      <c r="G231">
        <v>1340.85</v>
      </c>
      <c r="H231" s="3">
        <v>0.44791666666666669</v>
      </c>
      <c r="I231" s="1">
        <v>4.0999999999999091</v>
      </c>
      <c r="J231" s="1">
        <v>-4.0999999999999091</v>
      </c>
      <c r="K231" s="1">
        <v>485</v>
      </c>
      <c r="L231">
        <v>-1988.4999999999559</v>
      </c>
      <c r="M231">
        <v>299</v>
      </c>
      <c r="N231">
        <v>-2287.4999999999559</v>
      </c>
      <c r="O231" t="s">
        <v>67</v>
      </c>
      <c r="P231" s="6">
        <v>3.0671404525901701E-3</v>
      </c>
      <c r="Q231" s="1">
        <f>AllFiles[[#Headers],[200000]]+AllFiles[[#This Row],[Net Gains]]</f>
        <v>197712.50000000006</v>
      </c>
    </row>
    <row r="232" spans="1:17" x14ac:dyDescent="0.25">
      <c r="A232" s="1" t="s">
        <v>51</v>
      </c>
      <c r="B232" s="2">
        <v>42789</v>
      </c>
      <c r="C232" s="3">
        <v>0.4375</v>
      </c>
      <c r="D232" s="1" t="s">
        <v>21</v>
      </c>
      <c r="E232">
        <v>800</v>
      </c>
      <c r="F232">
        <v>803.6</v>
      </c>
      <c r="G232">
        <v>803.6</v>
      </c>
      <c r="H232" s="3">
        <v>0.52083333333333337</v>
      </c>
      <c r="I232" s="1">
        <v>3.6000000000000227</v>
      </c>
      <c r="J232" s="1">
        <v>-3.6000000000000227</v>
      </c>
      <c r="K232" s="1">
        <v>552</v>
      </c>
      <c r="L232">
        <v>-1987.2000000000126</v>
      </c>
      <c r="M232">
        <v>204</v>
      </c>
      <c r="N232">
        <v>-2191.2000000000126</v>
      </c>
      <c r="O232" t="s">
        <v>67</v>
      </c>
      <c r="P232" s="6">
        <v>4.50000000000003E-3</v>
      </c>
      <c r="Q232" s="1">
        <f>AllFiles[[#Headers],[200000]]+AllFiles[[#This Row],[Net Gains]]</f>
        <v>197808.8</v>
      </c>
    </row>
    <row r="233" spans="1:17" x14ac:dyDescent="0.25">
      <c r="A233" s="1" t="s">
        <v>51</v>
      </c>
      <c r="B233" s="2">
        <v>42789</v>
      </c>
      <c r="C233" s="3">
        <v>0.4375</v>
      </c>
      <c r="D233" s="1" t="s">
        <v>15</v>
      </c>
      <c r="E233">
        <v>803.6</v>
      </c>
      <c r="F233">
        <v>800</v>
      </c>
      <c r="G233">
        <v>800</v>
      </c>
      <c r="H233" s="3">
        <v>0.4375</v>
      </c>
      <c r="I233" s="1">
        <v>3.6000000000000227</v>
      </c>
      <c r="J233" s="1">
        <v>-3.6000000000000227</v>
      </c>
      <c r="K233" s="1">
        <v>552</v>
      </c>
      <c r="L233">
        <v>-1987.2000000000126</v>
      </c>
      <c r="M233">
        <v>204</v>
      </c>
      <c r="N233">
        <v>-2191.2000000000126</v>
      </c>
      <c r="O233" t="s">
        <v>67</v>
      </c>
      <c r="P233" s="6">
        <v>4.4798407167745396E-3</v>
      </c>
      <c r="Q233" s="1">
        <f>AllFiles[[#Headers],[200000]]+AllFiles[[#This Row],[Net Gains]]</f>
        <v>197808.8</v>
      </c>
    </row>
    <row r="234" spans="1:17" x14ac:dyDescent="0.25">
      <c r="A234" s="1" t="s">
        <v>60</v>
      </c>
      <c r="B234" s="2">
        <v>42789</v>
      </c>
      <c r="C234" s="3">
        <v>0.45833333333333331</v>
      </c>
      <c r="D234" s="1" t="s">
        <v>12</v>
      </c>
      <c r="E234">
        <v>481.05</v>
      </c>
      <c r="F234">
        <v>478.65</v>
      </c>
      <c r="G234">
        <v>478.65</v>
      </c>
      <c r="H234" s="3">
        <v>0.45833333333333331</v>
      </c>
      <c r="I234" s="1">
        <v>2.4000000000000341</v>
      </c>
      <c r="J234" s="1">
        <v>-2.4000000000000341</v>
      </c>
      <c r="K234" s="1">
        <v>825</v>
      </c>
      <c r="L234">
        <v>-1980.0000000000282</v>
      </c>
      <c r="M234">
        <v>183</v>
      </c>
      <c r="N234">
        <v>-2163.0000000000282</v>
      </c>
      <c r="O234" t="s">
        <v>67</v>
      </c>
      <c r="P234" s="6">
        <v>4.9890863735579096E-3</v>
      </c>
      <c r="Q234" s="1">
        <f>AllFiles[[#Headers],[200000]]+AllFiles[[#This Row],[Net Gains]]</f>
        <v>197836.99999999997</v>
      </c>
    </row>
    <row r="235" spans="1:17" x14ac:dyDescent="0.25">
      <c r="A235" s="1" t="s">
        <v>60</v>
      </c>
      <c r="B235" s="2">
        <v>42789</v>
      </c>
      <c r="C235" s="3">
        <v>0.44791666666666669</v>
      </c>
      <c r="D235" s="1" t="s">
        <v>13</v>
      </c>
      <c r="E235">
        <v>478.65</v>
      </c>
      <c r="F235">
        <v>481.05</v>
      </c>
      <c r="G235">
        <v>481.05</v>
      </c>
      <c r="H235" s="3">
        <v>0.45833333333333331</v>
      </c>
      <c r="I235" s="1">
        <v>2.4000000000000341</v>
      </c>
      <c r="J235" s="1">
        <v>-2.4000000000000341</v>
      </c>
      <c r="K235" s="1">
        <v>825</v>
      </c>
      <c r="L235">
        <v>-1980.0000000000282</v>
      </c>
      <c r="M235">
        <v>183</v>
      </c>
      <c r="N235">
        <v>-2163.0000000000282</v>
      </c>
      <c r="O235" t="s">
        <v>67</v>
      </c>
      <c r="P235" s="6">
        <v>5.0141021623316302E-3</v>
      </c>
      <c r="Q235" s="1">
        <f>AllFiles[[#Headers],[200000]]+AllFiles[[#This Row],[Net Gains]]</f>
        <v>197836.99999999997</v>
      </c>
    </row>
    <row r="236" spans="1:17" x14ac:dyDescent="0.25">
      <c r="A236" s="1" t="s">
        <v>22</v>
      </c>
      <c r="B236" s="2">
        <v>42793</v>
      </c>
      <c r="C236" s="3">
        <v>0.41666666666666669</v>
      </c>
      <c r="D236" s="1" t="s">
        <v>13</v>
      </c>
      <c r="E236">
        <v>1006</v>
      </c>
      <c r="F236">
        <v>1011.9</v>
      </c>
      <c r="G236">
        <v>1003.5</v>
      </c>
      <c r="H236" s="3">
        <v>0.625</v>
      </c>
      <c r="I236" s="1">
        <v>5.8999999999999773</v>
      </c>
      <c r="J236" s="1">
        <v>2.5</v>
      </c>
      <c r="K236" s="1">
        <v>337</v>
      </c>
      <c r="L236">
        <v>842.5</v>
      </c>
      <c r="M236">
        <v>156</v>
      </c>
      <c r="N236">
        <v>686.5</v>
      </c>
      <c r="O236" t="s">
        <v>68</v>
      </c>
      <c r="P236" s="6">
        <v>5.86481113320077E-3</v>
      </c>
      <c r="Q236" s="1">
        <f>AllFiles[[#Headers],[200000]]+AllFiles[[#This Row],[Net Gains]]</f>
        <v>200686.5</v>
      </c>
    </row>
    <row r="237" spans="1:17" x14ac:dyDescent="0.25">
      <c r="A237" s="1" t="s">
        <v>52</v>
      </c>
      <c r="B237" s="2">
        <v>42793</v>
      </c>
      <c r="C237" s="3">
        <v>0.41666666666666669</v>
      </c>
      <c r="D237" s="1" t="s">
        <v>13</v>
      </c>
      <c r="E237">
        <v>269.3</v>
      </c>
      <c r="F237">
        <v>270.60000000000002</v>
      </c>
      <c r="G237">
        <v>268.39999999999998</v>
      </c>
      <c r="H237" s="3">
        <v>0.625</v>
      </c>
      <c r="I237" s="1">
        <v>1.3000000000000114</v>
      </c>
      <c r="J237" s="1">
        <v>0.90000000000003411</v>
      </c>
      <c r="K237" s="1">
        <v>1511</v>
      </c>
      <c r="L237">
        <v>1359.9000000000515</v>
      </c>
      <c r="M237">
        <v>187</v>
      </c>
      <c r="N237">
        <v>1172.9000000000515</v>
      </c>
      <c r="O237" t="s">
        <v>68</v>
      </c>
      <c r="P237" s="6">
        <v>4.8273301151133003E-3</v>
      </c>
      <c r="Q237" s="1">
        <f>AllFiles[[#Headers],[200000]]+AllFiles[[#This Row],[Net Gains]]</f>
        <v>201172.90000000005</v>
      </c>
    </row>
    <row r="238" spans="1:17" x14ac:dyDescent="0.25">
      <c r="A238" s="1" t="s">
        <v>56</v>
      </c>
      <c r="B238" s="2">
        <v>42793</v>
      </c>
      <c r="C238" s="3">
        <v>0.45833333333333331</v>
      </c>
      <c r="D238" s="1" t="s">
        <v>13</v>
      </c>
      <c r="E238">
        <v>427.05</v>
      </c>
      <c r="F238">
        <v>429.8</v>
      </c>
      <c r="G238">
        <v>429.8</v>
      </c>
      <c r="H238" s="3">
        <v>0.48958333333333331</v>
      </c>
      <c r="I238" s="1">
        <v>2.75</v>
      </c>
      <c r="J238" s="1">
        <v>-2.75</v>
      </c>
      <c r="K238" s="1">
        <v>721</v>
      </c>
      <c r="L238">
        <v>-1982.75</v>
      </c>
      <c r="M238">
        <v>143</v>
      </c>
      <c r="N238">
        <v>-2125.75</v>
      </c>
      <c r="O238" t="s">
        <v>67</v>
      </c>
      <c r="P238" s="6">
        <v>6.4395269874721901E-3</v>
      </c>
      <c r="Q238" s="1">
        <f>AllFiles[[#Headers],[200000]]+AllFiles[[#This Row],[Net Gains]]</f>
        <v>197874.25</v>
      </c>
    </row>
    <row r="239" spans="1:17" x14ac:dyDescent="0.25">
      <c r="A239" s="1" t="s">
        <v>56</v>
      </c>
      <c r="B239" s="2">
        <v>42793</v>
      </c>
      <c r="C239" s="3">
        <v>0.48958333333333331</v>
      </c>
      <c r="D239" s="1" t="s">
        <v>12</v>
      </c>
      <c r="E239">
        <v>429.8</v>
      </c>
      <c r="F239">
        <v>427.05</v>
      </c>
      <c r="G239">
        <v>435.9</v>
      </c>
      <c r="H239" s="3">
        <v>0.625</v>
      </c>
      <c r="I239" s="1">
        <v>2.75</v>
      </c>
      <c r="J239" s="1">
        <v>6.0999999999999659</v>
      </c>
      <c r="K239" s="1">
        <v>721</v>
      </c>
      <c r="L239">
        <v>4398.0999999999758</v>
      </c>
      <c r="M239">
        <v>144</v>
      </c>
      <c r="N239">
        <v>4254.0999999999758</v>
      </c>
      <c r="O239" t="s">
        <v>68</v>
      </c>
      <c r="P239" s="6">
        <v>6.3983248022336002E-3</v>
      </c>
      <c r="Q239" s="1">
        <f>AllFiles[[#Headers],[200000]]+AllFiles[[#This Row],[Net Gains]]</f>
        <v>204254.09999999998</v>
      </c>
    </row>
    <row r="240" spans="1:17" x14ac:dyDescent="0.25">
      <c r="A240" s="1" t="s">
        <v>23</v>
      </c>
      <c r="B240" s="2">
        <v>42794</v>
      </c>
      <c r="C240" s="3">
        <v>0.4375</v>
      </c>
      <c r="D240" s="1" t="s">
        <v>21</v>
      </c>
      <c r="E240">
        <v>1390.8</v>
      </c>
      <c r="F240">
        <v>1395</v>
      </c>
      <c r="G240">
        <v>1386.55</v>
      </c>
      <c r="H240" s="3">
        <v>0.625</v>
      </c>
      <c r="I240" s="1">
        <v>4.2000000000000455</v>
      </c>
      <c r="J240" s="1">
        <v>4.25</v>
      </c>
      <c r="K240" s="1">
        <v>473</v>
      </c>
      <c r="L240">
        <v>2010.25</v>
      </c>
      <c r="M240">
        <v>303</v>
      </c>
      <c r="N240">
        <v>1707.25</v>
      </c>
      <c r="O240" t="s">
        <v>68</v>
      </c>
      <c r="P240" s="6">
        <v>3.0198446937015001E-3</v>
      </c>
      <c r="Q240" s="1">
        <f>AllFiles[[#Headers],[200000]]+AllFiles[[#This Row],[Net Gains]]</f>
        <v>201707.25</v>
      </c>
    </row>
    <row r="241" spans="1:17" x14ac:dyDescent="0.25">
      <c r="A241" s="1" t="s">
        <v>23</v>
      </c>
      <c r="B241" s="2">
        <v>42794</v>
      </c>
      <c r="C241" s="3">
        <v>0.4375</v>
      </c>
      <c r="D241" s="1" t="s">
        <v>15</v>
      </c>
      <c r="E241">
        <v>1395</v>
      </c>
      <c r="F241">
        <v>1390.8</v>
      </c>
      <c r="G241">
        <v>1390.8</v>
      </c>
      <c r="H241" s="3">
        <v>0.4375</v>
      </c>
      <c r="I241" s="1">
        <v>4.2000000000000455</v>
      </c>
      <c r="J241" s="1">
        <v>-4.2000000000000455</v>
      </c>
      <c r="K241" s="1">
        <v>473</v>
      </c>
      <c r="L241">
        <v>-1986.6000000000215</v>
      </c>
      <c r="M241">
        <v>304</v>
      </c>
      <c r="N241">
        <v>-2290.6000000000213</v>
      </c>
      <c r="O241" t="s">
        <v>67</v>
      </c>
      <c r="P241" s="6">
        <v>3.0107526881720799E-3</v>
      </c>
      <c r="Q241" s="1">
        <f>AllFiles[[#Headers],[200000]]+AllFiles[[#This Row],[Net Gains]]</f>
        <v>197709.39999999997</v>
      </c>
    </row>
    <row r="242" spans="1:17" x14ac:dyDescent="0.25">
      <c r="A242" s="1" t="s">
        <v>42</v>
      </c>
      <c r="B242" s="2">
        <v>42794</v>
      </c>
      <c r="C242" s="3">
        <v>0.44791666666666669</v>
      </c>
      <c r="D242" s="1" t="s">
        <v>15</v>
      </c>
      <c r="E242">
        <v>1484.9</v>
      </c>
      <c r="F242">
        <v>1477.5</v>
      </c>
      <c r="G242">
        <v>1477.5</v>
      </c>
      <c r="H242" s="3">
        <v>0.44791666666666669</v>
      </c>
      <c r="I242" s="1">
        <v>7.4000000000000909</v>
      </c>
      <c r="J242" s="1">
        <v>-7.4000000000000909</v>
      </c>
      <c r="K242" s="1">
        <v>269</v>
      </c>
      <c r="L242">
        <v>-1990.6000000000245</v>
      </c>
      <c r="M242">
        <v>184</v>
      </c>
      <c r="N242">
        <v>-2174.6000000000245</v>
      </c>
      <c r="O242" t="s">
        <v>67</v>
      </c>
      <c r="P242" s="6">
        <v>4.9835005724291797E-3</v>
      </c>
      <c r="Q242" s="1">
        <f>AllFiles[[#Headers],[200000]]+AllFiles[[#This Row],[Net Gains]]</f>
        <v>197825.39999999997</v>
      </c>
    </row>
    <row r="243" spans="1:17" x14ac:dyDescent="0.25">
      <c r="A243" s="1" t="s">
        <v>42</v>
      </c>
      <c r="B243" s="2">
        <v>42794</v>
      </c>
      <c r="C243" s="3">
        <v>0.44791666666666669</v>
      </c>
      <c r="D243" s="1" t="s">
        <v>21</v>
      </c>
      <c r="E243">
        <v>1477.5</v>
      </c>
      <c r="F243">
        <v>1484.9</v>
      </c>
      <c r="G243">
        <v>1468.3</v>
      </c>
      <c r="H243" s="3">
        <v>0.625</v>
      </c>
      <c r="I243" s="1">
        <v>7.4000000000000909</v>
      </c>
      <c r="J243" s="1">
        <v>9.2000000000000455</v>
      </c>
      <c r="K243" s="1">
        <v>269</v>
      </c>
      <c r="L243">
        <v>2474.800000000012</v>
      </c>
      <c r="M243">
        <v>183</v>
      </c>
      <c r="N243">
        <v>2291.800000000012</v>
      </c>
      <c r="O243" t="s">
        <v>68</v>
      </c>
      <c r="P243" s="6">
        <v>5.0084602368866901E-3</v>
      </c>
      <c r="Q243" s="1">
        <f>AllFiles[[#Headers],[200000]]+AllFiles[[#This Row],[Net Gains]]</f>
        <v>202291.80000000002</v>
      </c>
    </row>
    <row r="244" spans="1:17" x14ac:dyDescent="0.25">
      <c r="A244" s="1" t="s">
        <v>25</v>
      </c>
      <c r="B244" s="2">
        <v>42795</v>
      </c>
      <c r="C244" s="3">
        <v>0.47916666666666669</v>
      </c>
      <c r="D244" s="1" t="s">
        <v>12</v>
      </c>
      <c r="E244">
        <v>992.15</v>
      </c>
      <c r="F244">
        <v>983</v>
      </c>
      <c r="G244">
        <v>1004.4</v>
      </c>
      <c r="H244" s="3">
        <v>0.625</v>
      </c>
      <c r="I244" s="1">
        <v>9.1499999999999773</v>
      </c>
      <c r="J244" s="1">
        <v>12.25</v>
      </c>
      <c r="K244" s="1">
        <v>218</v>
      </c>
      <c r="L244">
        <v>2670.5</v>
      </c>
      <c r="M244">
        <v>101</v>
      </c>
      <c r="N244">
        <v>2569.5</v>
      </c>
      <c r="O244" t="s">
        <v>68</v>
      </c>
      <c r="P244" s="6">
        <v>9.2223958070855993E-3</v>
      </c>
      <c r="Q244" s="1">
        <f>AllFiles[[#Headers],[200000]]+AllFiles[[#This Row],[Net Gains]]</f>
        <v>202569.5</v>
      </c>
    </row>
    <row r="245" spans="1:17" x14ac:dyDescent="0.25">
      <c r="A245" s="1" t="s">
        <v>25</v>
      </c>
      <c r="B245" s="2">
        <v>42795</v>
      </c>
      <c r="C245" s="3">
        <v>0.42708333333333331</v>
      </c>
      <c r="D245" s="1" t="s">
        <v>13</v>
      </c>
      <c r="E245">
        <v>983</v>
      </c>
      <c r="F245">
        <v>992.15</v>
      </c>
      <c r="G245">
        <v>992.15</v>
      </c>
      <c r="H245" s="3">
        <v>0.47916666666666669</v>
      </c>
      <c r="I245" s="1">
        <v>9.1499999999999773</v>
      </c>
      <c r="J245" s="1">
        <v>-9.1499999999999773</v>
      </c>
      <c r="K245" s="1">
        <v>218</v>
      </c>
      <c r="L245">
        <v>-1994.699999999995</v>
      </c>
      <c r="M245">
        <v>100</v>
      </c>
      <c r="N245">
        <v>-2094.6999999999953</v>
      </c>
      <c r="O245" t="s">
        <v>67</v>
      </c>
      <c r="P245" s="6">
        <v>9.3082400813834995E-3</v>
      </c>
      <c r="Q245" s="1">
        <f>AllFiles[[#Headers],[200000]]+AllFiles[[#This Row],[Net Gains]]</f>
        <v>197905.30000000002</v>
      </c>
    </row>
    <row r="246" spans="1:17" x14ac:dyDescent="0.25">
      <c r="A246" s="1" t="s">
        <v>14</v>
      </c>
      <c r="B246" s="2">
        <v>42796</v>
      </c>
      <c r="C246" s="3">
        <v>0.47916666666666669</v>
      </c>
      <c r="D246" s="1" t="s">
        <v>13</v>
      </c>
      <c r="E246">
        <v>513.20000000000005</v>
      </c>
      <c r="F246">
        <v>515.4</v>
      </c>
      <c r="G246">
        <v>506.25</v>
      </c>
      <c r="H246" s="3">
        <v>0.625</v>
      </c>
      <c r="I246" s="1">
        <v>2.1999999999999318</v>
      </c>
      <c r="J246" s="1">
        <v>6.9500000000000455</v>
      </c>
      <c r="K246" s="1">
        <v>899</v>
      </c>
      <c r="L246">
        <v>6248.0500000000411</v>
      </c>
      <c r="M246">
        <v>211</v>
      </c>
      <c r="N246">
        <v>6037.0500000000411</v>
      </c>
      <c r="O246" t="s">
        <v>68</v>
      </c>
      <c r="P246" s="6">
        <v>4.2868277474667404E-3</v>
      </c>
      <c r="Q246" s="1">
        <f>AllFiles[[#Headers],[200000]]+AllFiles[[#This Row],[Net Gains]]</f>
        <v>206037.05000000005</v>
      </c>
    </row>
    <row r="247" spans="1:17" x14ac:dyDescent="0.25">
      <c r="A247" s="1" t="s">
        <v>11</v>
      </c>
      <c r="B247" s="2">
        <v>42796</v>
      </c>
      <c r="C247" s="3">
        <v>0.46875</v>
      </c>
      <c r="D247" s="1" t="s">
        <v>15</v>
      </c>
      <c r="E247">
        <v>2815</v>
      </c>
      <c r="F247">
        <v>2803.6</v>
      </c>
      <c r="G247">
        <v>2831</v>
      </c>
      <c r="H247" s="3">
        <v>0.625</v>
      </c>
      <c r="I247" s="1">
        <v>11.400000000000091</v>
      </c>
      <c r="J247" s="1">
        <v>16</v>
      </c>
      <c r="K247" s="1">
        <v>175</v>
      </c>
      <c r="L247">
        <v>2800</v>
      </c>
      <c r="M247">
        <v>228</v>
      </c>
      <c r="N247">
        <v>2572</v>
      </c>
      <c r="O247" t="s">
        <v>68</v>
      </c>
      <c r="P247" s="6">
        <v>4.0497335701598896E-3</v>
      </c>
      <c r="Q247" s="1">
        <f>AllFiles[[#Headers],[200000]]+AllFiles[[#This Row],[Net Gains]]</f>
        <v>202572</v>
      </c>
    </row>
    <row r="248" spans="1:17" x14ac:dyDescent="0.25">
      <c r="A248" s="1" t="s">
        <v>16</v>
      </c>
      <c r="B248" s="2">
        <v>42796</v>
      </c>
      <c r="C248" s="3">
        <v>0.46875</v>
      </c>
      <c r="D248" s="1" t="s">
        <v>21</v>
      </c>
      <c r="E248">
        <v>588.65</v>
      </c>
      <c r="F248">
        <v>590</v>
      </c>
      <c r="G248">
        <v>590</v>
      </c>
      <c r="H248" s="3">
        <v>0.5</v>
      </c>
      <c r="I248" s="1">
        <v>1.3500000000000227</v>
      </c>
      <c r="J248" s="1">
        <v>-1.3500000000000227</v>
      </c>
      <c r="K248" s="1">
        <v>1456</v>
      </c>
      <c r="L248">
        <v>-1965.6000000000331</v>
      </c>
      <c r="M248">
        <v>395</v>
      </c>
      <c r="N248">
        <v>-2360.6000000000331</v>
      </c>
      <c r="O248" t="s">
        <v>67</v>
      </c>
      <c r="P248" s="6">
        <v>2.29338316486881E-3</v>
      </c>
      <c r="Q248" s="1">
        <f>AllFiles[[#Headers],[200000]]+AllFiles[[#This Row],[Net Gains]]</f>
        <v>197639.39999999997</v>
      </c>
    </row>
    <row r="249" spans="1:17" x14ac:dyDescent="0.25">
      <c r="A249" s="1" t="s">
        <v>16</v>
      </c>
      <c r="B249" s="2">
        <v>42796</v>
      </c>
      <c r="C249" s="3">
        <v>0.46875</v>
      </c>
      <c r="D249" s="1" t="s">
        <v>15</v>
      </c>
      <c r="E249">
        <v>590</v>
      </c>
      <c r="F249">
        <v>588.65</v>
      </c>
      <c r="G249">
        <v>588.65</v>
      </c>
      <c r="H249" s="3">
        <v>0.46875</v>
      </c>
      <c r="I249" s="1">
        <v>1.3500000000000227</v>
      </c>
      <c r="J249" s="1">
        <v>-1.3500000000000227</v>
      </c>
      <c r="K249" s="1">
        <v>1456</v>
      </c>
      <c r="L249">
        <v>-1965.6000000000331</v>
      </c>
      <c r="M249">
        <v>395</v>
      </c>
      <c r="N249">
        <v>-2360.6000000000331</v>
      </c>
      <c r="O249" t="s">
        <v>67</v>
      </c>
      <c r="P249" s="6">
        <v>2.2881355932203801E-3</v>
      </c>
      <c r="Q249" s="1">
        <f>AllFiles[[#Headers],[200000]]+AllFiles[[#This Row],[Net Gains]]</f>
        <v>197639.39999999997</v>
      </c>
    </row>
    <row r="250" spans="1:17" x14ac:dyDescent="0.25">
      <c r="A250" s="1" t="s">
        <v>36</v>
      </c>
      <c r="B250" s="2">
        <v>42796</v>
      </c>
      <c r="C250" s="3">
        <v>0.48958333333333331</v>
      </c>
      <c r="D250" s="1" t="s">
        <v>13</v>
      </c>
      <c r="E250">
        <v>876.4</v>
      </c>
      <c r="F250">
        <v>879.7</v>
      </c>
      <c r="G250">
        <v>879.7</v>
      </c>
      <c r="H250" s="3">
        <v>0.51041666666666663</v>
      </c>
      <c r="I250" s="1">
        <v>3.3000000000000682</v>
      </c>
      <c r="J250" s="1">
        <v>-3.3000000000000682</v>
      </c>
      <c r="K250" s="1">
        <v>601</v>
      </c>
      <c r="L250">
        <v>-1983.3000000000411</v>
      </c>
      <c r="M250">
        <v>243</v>
      </c>
      <c r="N250">
        <v>-2226.3000000000411</v>
      </c>
      <c r="O250" t="s">
        <v>67</v>
      </c>
      <c r="P250" s="6">
        <v>3.7654039251484102E-3</v>
      </c>
      <c r="Q250" s="1">
        <f>AllFiles[[#Headers],[200000]]+AllFiles[[#This Row],[Net Gains]]</f>
        <v>197773.69999999995</v>
      </c>
    </row>
    <row r="251" spans="1:17" x14ac:dyDescent="0.25">
      <c r="A251" s="1" t="s">
        <v>36</v>
      </c>
      <c r="B251" s="2">
        <v>42796</v>
      </c>
      <c r="C251" s="3">
        <v>0.51041666666666663</v>
      </c>
      <c r="D251" s="1" t="s">
        <v>12</v>
      </c>
      <c r="E251">
        <v>879.7</v>
      </c>
      <c r="F251">
        <v>876.4</v>
      </c>
      <c r="G251">
        <v>876.4</v>
      </c>
      <c r="H251" s="3">
        <v>0.52083333333333337</v>
      </c>
      <c r="I251" s="1">
        <v>3.3000000000000682</v>
      </c>
      <c r="J251" s="1">
        <v>-3.3000000000000682</v>
      </c>
      <c r="K251" s="1">
        <v>601</v>
      </c>
      <c r="L251">
        <v>-1983.3000000000411</v>
      </c>
      <c r="M251">
        <v>243</v>
      </c>
      <c r="N251">
        <v>-2226.3000000000411</v>
      </c>
      <c r="O251" t="s">
        <v>67</v>
      </c>
      <c r="P251" s="6">
        <v>3.75127884506089E-3</v>
      </c>
      <c r="Q251" s="1">
        <f>AllFiles[[#Headers],[200000]]+AllFiles[[#This Row],[Net Gains]]</f>
        <v>197773.69999999995</v>
      </c>
    </row>
    <row r="252" spans="1:17" x14ac:dyDescent="0.25">
      <c r="A252" s="1" t="s">
        <v>37</v>
      </c>
      <c r="B252" s="2">
        <v>42796</v>
      </c>
      <c r="C252" s="3">
        <v>0.52083333333333337</v>
      </c>
      <c r="D252" s="1" t="s">
        <v>13</v>
      </c>
      <c r="E252">
        <v>1323.45</v>
      </c>
      <c r="F252">
        <v>1332.55</v>
      </c>
      <c r="G252">
        <v>1305.25</v>
      </c>
      <c r="H252" s="3">
        <v>0.625</v>
      </c>
      <c r="I252" s="1">
        <v>9.0999999999999091</v>
      </c>
      <c r="J252" s="1">
        <v>18.200000000000045</v>
      </c>
      <c r="K252" s="1">
        <v>219</v>
      </c>
      <c r="L252">
        <v>3985.8000000000102</v>
      </c>
      <c r="M252">
        <v>133</v>
      </c>
      <c r="N252">
        <v>3852.8000000000102</v>
      </c>
      <c r="O252" t="s">
        <v>68</v>
      </c>
      <c r="P252" s="6">
        <v>6.8759681136423001E-3</v>
      </c>
      <c r="Q252" s="1">
        <f>AllFiles[[#Headers],[200000]]+AllFiles[[#This Row],[Net Gains]]</f>
        <v>203852.80000000002</v>
      </c>
    </row>
    <row r="253" spans="1:17" x14ac:dyDescent="0.25">
      <c r="A253" s="1" t="s">
        <v>40</v>
      </c>
      <c r="B253" s="2">
        <v>42796</v>
      </c>
      <c r="C253" s="3">
        <v>0.48958333333333331</v>
      </c>
      <c r="D253" s="1" t="s">
        <v>15</v>
      </c>
      <c r="E253">
        <v>1254.25</v>
      </c>
      <c r="F253">
        <v>1238</v>
      </c>
      <c r="G253">
        <v>1238</v>
      </c>
      <c r="H253" s="3">
        <v>0.48958333333333331</v>
      </c>
      <c r="I253" s="1">
        <v>16.25</v>
      </c>
      <c r="J253" s="1">
        <v>-16.25</v>
      </c>
      <c r="K253" s="1">
        <v>122</v>
      </c>
      <c r="L253">
        <v>-1982.5</v>
      </c>
      <c r="M253">
        <v>70</v>
      </c>
      <c r="N253">
        <v>-2052.5</v>
      </c>
      <c r="O253" t="s">
        <v>67</v>
      </c>
      <c r="P253" s="6">
        <v>1.29559497707794E-2</v>
      </c>
      <c r="Q253" s="1">
        <f>AllFiles[[#Headers],[200000]]+AllFiles[[#This Row],[Net Gains]]</f>
        <v>197947.5</v>
      </c>
    </row>
    <row r="254" spans="1:17" x14ac:dyDescent="0.25">
      <c r="A254" s="1" t="s">
        <v>40</v>
      </c>
      <c r="B254" s="2">
        <v>42796</v>
      </c>
      <c r="C254" s="3">
        <v>0.48958333333333331</v>
      </c>
      <c r="D254" s="1" t="s">
        <v>21</v>
      </c>
      <c r="E254">
        <v>1238</v>
      </c>
      <c r="F254">
        <v>1254.25</v>
      </c>
      <c r="G254">
        <v>1235.8499999999999</v>
      </c>
      <c r="H254" s="3">
        <v>0.625</v>
      </c>
      <c r="I254" s="1">
        <v>16.25</v>
      </c>
      <c r="J254" s="1">
        <v>2.1500000000000909</v>
      </c>
      <c r="K254" s="1">
        <v>122</v>
      </c>
      <c r="L254">
        <v>262.3000000000111</v>
      </c>
      <c r="M254">
        <v>70</v>
      </c>
      <c r="N254">
        <v>192.3000000000111</v>
      </c>
      <c r="O254" t="s">
        <v>68</v>
      </c>
      <c r="P254" s="6">
        <v>1.31260096930533E-2</v>
      </c>
      <c r="Q254" s="1">
        <f>AllFiles[[#Headers],[200000]]+AllFiles[[#This Row],[Net Gains]]</f>
        <v>200192.30000000002</v>
      </c>
    </row>
    <row r="255" spans="1:17" x14ac:dyDescent="0.25">
      <c r="A255" s="1" t="s">
        <v>29</v>
      </c>
      <c r="B255" s="2">
        <v>42797</v>
      </c>
      <c r="C255" s="3">
        <v>0.54166666666666663</v>
      </c>
      <c r="D255" s="1" t="s">
        <v>13</v>
      </c>
      <c r="E255">
        <v>621.5</v>
      </c>
      <c r="F255">
        <v>631.35</v>
      </c>
      <c r="G255">
        <v>631.35</v>
      </c>
      <c r="H255" s="3">
        <v>0.61458333333333337</v>
      </c>
      <c r="I255" s="1">
        <v>9.8500000000000227</v>
      </c>
      <c r="J255" s="1">
        <v>-9.8500000000000227</v>
      </c>
      <c r="K255" s="1">
        <v>202</v>
      </c>
      <c r="L255">
        <v>-1989.7000000000046</v>
      </c>
      <c r="M255">
        <v>59</v>
      </c>
      <c r="N255">
        <v>-2048.7000000000044</v>
      </c>
      <c r="O255" t="s">
        <v>67</v>
      </c>
      <c r="P255" s="6">
        <v>1.58487530168946E-2</v>
      </c>
      <c r="Q255" s="1">
        <f>AllFiles[[#Headers],[200000]]+AllFiles[[#This Row],[Net Gains]]</f>
        <v>197951.3</v>
      </c>
    </row>
    <row r="256" spans="1:17" x14ac:dyDescent="0.25">
      <c r="A256" s="1" t="s">
        <v>17</v>
      </c>
      <c r="B256" s="2">
        <v>42797</v>
      </c>
      <c r="C256" s="3">
        <v>0.41666666666666669</v>
      </c>
      <c r="D256" s="1" t="s">
        <v>13</v>
      </c>
      <c r="E256">
        <v>23175</v>
      </c>
      <c r="F256">
        <v>23318.2</v>
      </c>
      <c r="G256">
        <v>23046.1</v>
      </c>
      <c r="H256" s="3">
        <v>0.625</v>
      </c>
      <c r="I256" s="1">
        <v>143.20000000000073</v>
      </c>
      <c r="J256" s="1">
        <v>128.90000000000146</v>
      </c>
      <c r="K256" s="1">
        <v>13</v>
      </c>
      <c r="L256">
        <v>1675.7000000000189</v>
      </c>
      <c r="M256">
        <v>139</v>
      </c>
      <c r="N256">
        <v>1536.7000000000189</v>
      </c>
      <c r="O256" t="s">
        <v>68</v>
      </c>
      <c r="P256" s="6">
        <v>6.1790722761596896E-3</v>
      </c>
      <c r="Q256" s="1">
        <f>AllFiles[[#Headers],[200000]]+AllFiles[[#This Row],[Net Gains]]</f>
        <v>201536.7</v>
      </c>
    </row>
    <row r="257" spans="1:17" x14ac:dyDescent="0.25">
      <c r="A257" s="1" t="s">
        <v>26</v>
      </c>
      <c r="B257" s="2">
        <v>42797</v>
      </c>
      <c r="C257" s="3">
        <v>0.41666666666666669</v>
      </c>
      <c r="D257" s="1" t="s">
        <v>13</v>
      </c>
      <c r="E257">
        <v>839</v>
      </c>
      <c r="F257">
        <v>842</v>
      </c>
      <c r="G257">
        <v>842</v>
      </c>
      <c r="H257" s="3">
        <v>0.46875</v>
      </c>
      <c r="I257" s="1">
        <v>3</v>
      </c>
      <c r="J257" s="1">
        <v>-3</v>
      </c>
      <c r="K257" s="1">
        <v>661</v>
      </c>
      <c r="L257">
        <v>-1983</v>
      </c>
      <c r="M257">
        <v>256</v>
      </c>
      <c r="N257">
        <v>-2239</v>
      </c>
      <c r="O257" t="s">
        <v>67</v>
      </c>
      <c r="P257" s="6">
        <v>3.5756853396901101E-3</v>
      </c>
      <c r="Q257" s="1">
        <f>AllFiles[[#Headers],[200000]]+AllFiles[[#This Row],[Net Gains]]</f>
        <v>197761</v>
      </c>
    </row>
    <row r="258" spans="1:17" x14ac:dyDescent="0.25">
      <c r="A258" s="1" t="s">
        <v>26</v>
      </c>
      <c r="B258" s="2">
        <v>42797</v>
      </c>
      <c r="C258" s="3">
        <v>0.46875</v>
      </c>
      <c r="D258" s="1" t="s">
        <v>12</v>
      </c>
      <c r="E258">
        <v>842</v>
      </c>
      <c r="F258">
        <v>839</v>
      </c>
      <c r="G258">
        <v>852.7</v>
      </c>
      <c r="H258" s="3">
        <v>0.625</v>
      </c>
      <c r="I258" s="1">
        <v>3</v>
      </c>
      <c r="J258" s="1">
        <v>10.700000000000045</v>
      </c>
      <c r="K258" s="1">
        <v>661</v>
      </c>
      <c r="L258">
        <v>7072.7000000000298</v>
      </c>
      <c r="M258">
        <v>258</v>
      </c>
      <c r="N258">
        <v>6814.7000000000298</v>
      </c>
      <c r="O258" t="s">
        <v>68</v>
      </c>
      <c r="P258" s="6">
        <v>3.5629453681710198E-3</v>
      </c>
      <c r="Q258" s="1">
        <f>AllFiles[[#Headers],[200000]]+AllFiles[[#This Row],[Net Gains]]</f>
        <v>206814.70000000004</v>
      </c>
    </row>
    <row r="259" spans="1:17" x14ac:dyDescent="0.25">
      <c r="A259" s="1" t="s">
        <v>23</v>
      </c>
      <c r="B259" s="2">
        <v>42797</v>
      </c>
      <c r="C259" s="3">
        <v>0.41666666666666669</v>
      </c>
      <c r="D259" s="1" t="s">
        <v>13</v>
      </c>
      <c r="E259">
        <v>1370.6</v>
      </c>
      <c r="F259">
        <v>1374.7</v>
      </c>
      <c r="G259">
        <v>1374.7</v>
      </c>
      <c r="H259" s="3">
        <v>0.59375</v>
      </c>
      <c r="I259" s="1">
        <v>4.1000000000001364</v>
      </c>
      <c r="J259" s="1">
        <v>-4.1000000000001364</v>
      </c>
      <c r="K259" s="1">
        <v>485</v>
      </c>
      <c r="L259">
        <v>-1988.5000000000662</v>
      </c>
      <c r="M259">
        <v>307</v>
      </c>
      <c r="N259">
        <v>-2295.5000000000664</v>
      </c>
      <c r="O259" t="s">
        <v>67</v>
      </c>
      <c r="P259" s="6">
        <v>2.99139063184017E-3</v>
      </c>
      <c r="Q259" s="1">
        <f>AllFiles[[#Headers],[200000]]+AllFiles[[#This Row],[Net Gains]]</f>
        <v>197704.49999999994</v>
      </c>
    </row>
    <row r="260" spans="1:17" x14ac:dyDescent="0.25">
      <c r="A260" s="1" t="s">
        <v>23</v>
      </c>
      <c r="B260" s="2">
        <v>42797</v>
      </c>
      <c r="C260" s="3">
        <v>0.59375</v>
      </c>
      <c r="D260" s="1" t="s">
        <v>12</v>
      </c>
      <c r="E260">
        <v>1374.7</v>
      </c>
      <c r="F260">
        <v>1370.6</v>
      </c>
      <c r="G260">
        <v>1374.2</v>
      </c>
      <c r="H260" s="3">
        <v>0.625</v>
      </c>
      <c r="I260" s="1">
        <v>4.1000000000001364</v>
      </c>
      <c r="J260" s="1">
        <v>-0.5</v>
      </c>
      <c r="K260" s="1">
        <v>485</v>
      </c>
      <c r="L260">
        <v>-242.5</v>
      </c>
      <c r="M260">
        <v>307</v>
      </c>
      <c r="N260">
        <v>-549.5</v>
      </c>
      <c r="O260" t="s">
        <v>67</v>
      </c>
      <c r="P260" s="6">
        <v>2.98246890230606E-3</v>
      </c>
      <c r="Q260" s="1">
        <f>AllFiles[[#Headers],[200000]]+AllFiles[[#This Row],[Net Gains]]</f>
        <v>199450.5</v>
      </c>
    </row>
    <row r="261" spans="1:17" x14ac:dyDescent="0.25">
      <c r="A261" s="1" t="s">
        <v>38</v>
      </c>
      <c r="B261" s="2">
        <v>42797</v>
      </c>
      <c r="C261" s="3">
        <v>0.41666666666666669</v>
      </c>
      <c r="D261" s="1" t="s">
        <v>13</v>
      </c>
      <c r="E261">
        <v>276</v>
      </c>
      <c r="F261">
        <v>276.7</v>
      </c>
      <c r="G261">
        <v>276.7</v>
      </c>
      <c r="H261" s="3">
        <v>0.4375</v>
      </c>
      <c r="I261" s="1">
        <v>0.69999999999998863</v>
      </c>
      <c r="J261" s="1">
        <v>-0.69999999999998863</v>
      </c>
      <c r="K261" s="1">
        <v>2766</v>
      </c>
      <c r="L261">
        <v>-1936.1999999999684</v>
      </c>
      <c r="M261">
        <v>352</v>
      </c>
      <c r="N261">
        <v>-2288.1999999999684</v>
      </c>
      <c r="O261" t="s">
        <v>67</v>
      </c>
      <c r="P261" s="6">
        <v>2.5362318840579301E-3</v>
      </c>
      <c r="Q261" s="1">
        <f>AllFiles[[#Headers],[200000]]+AllFiles[[#This Row],[Net Gains]]</f>
        <v>197711.80000000002</v>
      </c>
    </row>
    <row r="262" spans="1:17" x14ac:dyDescent="0.25">
      <c r="A262" s="1" t="s">
        <v>38</v>
      </c>
      <c r="B262" s="2">
        <v>42797</v>
      </c>
      <c r="C262" s="3">
        <v>0.4375</v>
      </c>
      <c r="D262" s="1" t="s">
        <v>12</v>
      </c>
      <c r="E262">
        <v>276.7</v>
      </c>
      <c r="F262">
        <v>276</v>
      </c>
      <c r="G262">
        <v>276</v>
      </c>
      <c r="H262" s="3">
        <v>0.4375</v>
      </c>
      <c r="I262" s="1">
        <v>0.69999999999998863</v>
      </c>
      <c r="J262" s="1">
        <v>-0.69999999999998863</v>
      </c>
      <c r="K262" s="1">
        <v>2766</v>
      </c>
      <c r="L262">
        <v>-1936.1999999999684</v>
      </c>
      <c r="M262">
        <v>352</v>
      </c>
      <c r="N262">
        <v>-2288.1999999999684</v>
      </c>
      <c r="O262" t="s">
        <v>67</v>
      </c>
      <c r="P262" s="6">
        <v>2.5298156848572099E-3</v>
      </c>
      <c r="Q262" s="1">
        <f>AllFiles[[#Headers],[200000]]+AllFiles[[#This Row],[Net Gains]]</f>
        <v>197711.80000000002</v>
      </c>
    </row>
    <row r="263" spans="1:17" x14ac:dyDescent="0.25">
      <c r="A263" s="1" t="s">
        <v>37</v>
      </c>
      <c r="B263" s="2">
        <v>42797</v>
      </c>
      <c r="C263" s="3">
        <v>0.47916666666666669</v>
      </c>
      <c r="D263" s="1" t="s">
        <v>12</v>
      </c>
      <c r="E263">
        <v>1298.8</v>
      </c>
      <c r="F263">
        <v>1290</v>
      </c>
      <c r="G263">
        <v>1298.75</v>
      </c>
      <c r="H263" s="3">
        <v>0.625</v>
      </c>
      <c r="I263" s="1">
        <v>8.7999999999999545</v>
      </c>
      <c r="J263" s="1">
        <v>-4.9999999999954525E-2</v>
      </c>
      <c r="K263" s="1">
        <v>226</v>
      </c>
      <c r="L263">
        <v>-11.299999999989723</v>
      </c>
      <c r="M263">
        <v>136</v>
      </c>
      <c r="N263">
        <v>-147.29999999998972</v>
      </c>
      <c r="O263" t="s">
        <v>67</v>
      </c>
      <c r="P263" s="6">
        <v>6.7754850631351702E-3</v>
      </c>
      <c r="Q263" s="1">
        <f>AllFiles[[#Headers],[200000]]+AllFiles[[#This Row],[Net Gains]]</f>
        <v>199852.7</v>
      </c>
    </row>
    <row r="264" spans="1:17" x14ac:dyDescent="0.25">
      <c r="A264" s="1" t="s">
        <v>37</v>
      </c>
      <c r="B264" s="2">
        <v>42797</v>
      </c>
      <c r="C264" s="3">
        <v>0.41666666666666669</v>
      </c>
      <c r="D264" s="1" t="s">
        <v>13</v>
      </c>
      <c r="E264">
        <v>1290</v>
      </c>
      <c r="F264">
        <v>1298.8</v>
      </c>
      <c r="G264">
        <v>1298.8</v>
      </c>
      <c r="H264" s="3">
        <v>0.47916666666666669</v>
      </c>
      <c r="I264" s="1">
        <v>8.7999999999999545</v>
      </c>
      <c r="J264" s="1">
        <v>-8.7999999999999545</v>
      </c>
      <c r="K264" s="1">
        <v>226</v>
      </c>
      <c r="L264">
        <v>-1988.7999999999897</v>
      </c>
      <c r="M264">
        <v>135</v>
      </c>
      <c r="N264">
        <v>-2123.7999999999897</v>
      </c>
      <c r="O264" t="s">
        <v>67</v>
      </c>
      <c r="P264" s="6">
        <v>6.8217054263565498E-3</v>
      </c>
      <c r="Q264" s="1">
        <f>AllFiles[[#Headers],[200000]]+AllFiles[[#This Row],[Net Gains]]</f>
        <v>197876.2</v>
      </c>
    </row>
    <row r="265" spans="1:17" x14ac:dyDescent="0.25">
      <c r="A265" s="1" t="s">
        <v>42</v>
      </c>
      <c r="B265" s="2">
        <v>42797</v>
      </c>
      <c r="C265" s="3">
        <v>0.42708333333333331</v>
      </c>
      <c r="D265" s="1" t="s">
        <v>13</v>
      </c>
      <c r="E265">
        <v>1465</v>
      </c>
      <c r="F265">
        <v>1470.55</v>
      </c>
      <c r="G265">
        <v>1470.55</v>
      </c>
      <c r="H265" s="3">
        <v>0.59375</v>
      </c>
      <c r="I265" s="1">
        <v>5.5499999999999545</v>
      </c>
      <c r="J265" s="1">
        <v>-5.5499999999999545</v>
      </c>
      <c r="K265" s="1">
        <v>358</v>
      </c>
      <c r="L265">
        <v>-1986.8999999999837</v>
      </c>
      <c r="M265">
        <v>242</v>
      </c>
      <c r="N265">
        <v>-2228.8999999999837</v>
      </c>
      <c r="O265" t="s">
        <v>67</v>
      </c>
      <c r="P265" s="6">
        <v>3.7883959044368301E-3</v>
      </c>
      <c r="Q265" s="1">
        <f>AllFiles[[#Headers],[200000]]+AllFiles[[#This Row],[Net Gains]]</f>
        <v>197771.1</v>
      </c>
    </row>
    <row r="266" spans="1:17" x14ac:dyDescent="0.25">
      <c r="A266" s="1" t="s">
        <v>42</v>
      </c>
      <c r="B266" s="2">
        <v>42797</v>
      </c>
      <c r="C266" s="3">
        <v>0.59375</v>
      </c>
      <c r="D266" s="1" t="s">
        <v>12</v>
      </c>
      <c r="E266">
        <v>1470.55</v>
      </c>
      <c r="F266">
        <v>1465</v>
      </c>
      <c r="G266">
        <v>1470.35</v>
      </c>
      <c r="H266" s="3">
        <v>0.625</v>
      </c>
      <c r="I266" s="1">
        <v>5.5499999999999545</v>
      </c>
      <c r="J266" s="1">
        <v>-0.20000000000004547</v>
      </c>
      <c r="K266" s="1">
        <v>358</v>
      </c>
      <c r="L266">
        <v>-71.60000000001628</v>
      </c>
      <c r="M266">
        <v>243</v>
      </c>
      <c r="N266">
        <v>-314.60000000001628</v>
      </c>
      <c r="O266" t="s">
        <v>67</v>
      </c>
      <c r="P266" s="6">
        <v>3.77409812655126E-3</v>
      </c>
      <c r="Q266" s="1">
        <f>AllFiles[[#Headers],[200000]]+AllFiles[[#This Row],[Net Gains]]</f>
        <v>199685.4</v>
      </c>
    </row>
    <row r="267" spans="1:17" x14ac:dyDescent="0.25">
      <c r="A267" s="1" t="s">
        <v>54</v>
      </c>
      <c r="B267" s="2">
        <v>42797</v>
      </c>
      <c r="C267" s="3">
        <v>0.51041666666666663</v>
      </c>
      <c r="D267" s="1" t="s">
        <v>12</v>
      </c>
      <c r="E267">
        <v>695.8</v>
      </c>
      <c r="F267">
        <v>689.5</v>
      </c>
      <c r="G267">
        <v>689.5</v>
      </c>
      <c r="H267" s="3">
        <v>0.51041666666666663</v>
      </c>
      <c r="I267" s="1">
        <v>6.2999999999999545</v>
      </c>
      <c r="J267" s="1">
        <v>-6.2999999999999545</v>
      </c>
      <c r="K267" s="1">
        <v>316</v>
      </c>
      <c r="L267">
        <v>-1990.7999999999856</v>
      </c>
      <c r="M267">
        <v>101</v>
      </c>
      <c r="N267">
        <v>-2091.7999999999856</v>
      </c>
      <c r="O267" t="s">
        <v>67</v>
      </c>
      <c r="P267" s="6">
        <v>9.0543259557343408E-3</v>
      </c>
      <c r="Q267" s="1">
        <f>AllFiles[[#Headers],[200000]]+AllFiles[[#This Row],[Net Gains]]</f>
        <v>197908.2</v>
      </c>
    </row>
    <row r="268" spans="1:17" x14ac:dyDescent="0.25">
      <c r="A268" s="1" t="s">
        <v>54</v>
      </c>
      <c r="B268" s="2">
        <v>42797</v>
      </c>
      <c r="C268" s="3">
        <v>0.45833333333333331</v>
      </c>
      <c r="D268" s="1" t="s">
        <v>13</v>
      </c>
      <c r="E268">
        <v>689.5</v>
      </c>
      <c r="F268">
        <v>695.8</v>
      </c>
      <c r="G268">
        <v>695.8</v>
      </c>
      <c r="H268" s="3">
        <v>0.51041666666666663</v>
      </c>
      <c r="I268" s="1">
        <v>6.2999999999999545</v>
      </c>
      <c r="J268" s="1">
        <v>-6.2999999999999545</v>
      </c>
      <c r="K268" s="1">
        <v>316</v>
      </c>
      <c r="L268">
        <v>-1990.7999999999856</v>
      </c>
      <c r="M268">
        <v>101</v>
      </c>
      <c r="N268">
        <v>-2091.7999999999856</v>
      </c>
      <c r="O268" t="s">
        <v>67</v>
      </c>
      <c r="P268" s="6">
        <v>9.13705583756339E-3</v>
      </c>
      <c r="Q268" s="1">
        <f>AllFiles[[#Headers],[200000]]+AllFiles[[#This Row],[Net Gains]]</f>
        <v>197908.2</v>
      </c>
    </row>
    <row r="269" spans="1:17" x14ac:dyDescent="0.25">
      <c r="A269" s="1" t="s">
        <v>50</v>
      </c>
      <c r="B269" s="2">
        <v>42800</v>
      </c>
      <c r="C269" s="3">
        <v>0.58333333333333337</v>
      </c>
      <c r="D269" s="1" t="s">
        <v>21</v>
      </c>
      <c r="E269">
        <v>197.2</v>
      </c>
      <c r="F269">
        <v>199.8</v>
      </c>
      <c r="G269">
        <v>199.35</v>
      </c>
      <c r="H269" s="3">
        <v>0.625</v>
      </c>
      <c r="I269" s="1">
        <v>2.6000000000000227</v>
      </c>
      <c r="J269" s="1">
        <v>-2.1500000000000057</v>
      </c>
      <c r="K269" s="1">
        <v>762</v>
      </c>
      <c r="L269">
        <v>-1638.3000000000043</v>
      </c>
      <c r="M269">
        <v>70</v>
      </c>
      <c r="N269">
        <v>-1708.3000000000043</v>
      </c>
      <c r="O269" t="s">
        <v>67</v>
      </c>
      <c r="P269" s="6">
        <v>1.31845841784991E-2</v>
      </c>
      <c r="Q269" s="1">
        <f>AllFiles[[#Headers],[200000]]+AllFiles[[#This Row],[Net Gains]]</f>
        <v>198291.69999999998</v>
      </c>
    </row>
    <row r="270" spans="1:17" x14ac:dyDescent="0.25">
      <c r="A270" s="1" t="s">
        <v>50</v>
      </c>
      <c r="B270" s="2">
        <v>42800</v>
      </c>
      <c r="C270" s="3">
        <v>0.58333333333333337</v>
      </c>
      <c r="D270" s="1" t="s">
        <v>15</v>
      </c>
      <c r="E270">
        <v>199.8</v>
      </c>
      <c r="F270">
        <v>197.2</v>
      </c>
      <c r="G270">
        <v>197.2</v>
      </c>
      <c r="H270" s="3">
        <v>0.58333333333333337</v>
      </c>
      <c r="I270" s="1">
        <v>2.6000000000000227</v>
      </c>
      <c r="J270" s="1">
        <v>-2.6000000000000227</v>
      </c>
      <c r="K270" s="1">
        <v>762</v>
      </c>
      <c r="L270">
        <v>-1981.2000000000173</v>
      </c>
      <c r="M270">
        <v>70</v>
      </c>
      <c r="N270">
        <v>-2051.2000000000171</v>
      </c>
      <c r="O270" t="s">
        <v>67</v>
      </c>
      <c r="P270" s="6">
        <v>1.30130130130131E-2</v>
      </c>
      <c r="Q270" s="1">
        <f>AllFiles[[#Headers],[200000]]+AllFiles[[#This Row],[Net Gains]]</f>
        <v>197948.79999999999</v>
      </c>
    </row>
    <row r="271" spans="1:17" x14ac:dyDescent="0.25">
      <c r="A271" s="1" t="s">
        <v>14</v>
      </c>
      <c r="B271" s="2">
        <v>42801</v>
      </c>
      <c r="C271" s="3">
        <v>0.41666666666666669</v>
      </c>
      <c r="D271" s="1" t="s">
        <v>13</v>
      </c>
      <c r="E271">
        <v>514.54999999999995</v>
      </c>
      <c r="F271">
        <v>515.9</v>
      </c>
      <c r="G271">
        <v>512</v>
      </c>
      <c r="H271" s="3">
        <v>0.625</v>
      </c>
      <c r="I271" s="1">
        <v>1.3500000000000227</v>
      </c>
      <c r="J271" s="1">
        <v>2.5499999999999545</v>
      </c>
      <c r="K271" s="1">
        <v>1456</v>
      </c>
      <c r="L271">
        <v>3712.7999999999338</v>
      </c>
      <c r="M271">
        <v>344</v>
      </c>
      <c r="N271">
        <v>3368.7999999999338</v>
      </c>
      <c r="O271" t="s">
        <v>68</v>
      </c>
      <c r="P271" s="6">
        <v>2.6236517345253601E-3</v>
      </c>
      <c r="Q271" s="1">
        <f>AllFiles[[#Headers],[200000]]+AllFiles[[#This Row],[Net Gains]]</f>
        <v>203368.79999999993</v>
      </c>
    </row>
    <row r="272" spans="1:17" x14ac:dyDescent="0.25">
      <c r="A272" s="1" t="s">
        <v>29</v>
      </c>
      <c r="B272" s="2">
        <v>42801</v>
      </c>
      <c r="C272" s="3">
        <v>0.59375</v>
      </c>
      <c r="D272" s="1" t="s">
        <v>15</v>
      </c>
      <c r="E272">
        <v>647</v>
      </c>
      <c r="F272">
        <v>641.29999999999995</v>
      </c>
      <c r="G272">
        <v>641.29999999999995</v>
      </c>
      <c r="H272" s="3">
        <v>0.59375</v>
      </c>
      <c r="I272" s="1">
        <v>5.7000000000000455</v>
      </c>
      <c r="J272" s="1">
        <v>-5.7000000000000455</v>
      </c>
      <c r="K272" s="1">
        <v>349</v>
      </c>
      <c r="L272">
        <v>-1989.3000000000159</v>
      </c>
      <c r="M272">
        <v>104</v>
      </c>
      <c r="N272">
        <v>-2093.3000000000156</v>
      </c>
      <c r="O272" t="s">
        <v>67</v>
      </c>
      <c r="P272" s="6">
        <v>8.8098918083462808E-3</v>
      </c>
      <c r="Q272" s="1">
        <f>AllFiles[[#Headers],[200000]]+AllFiles[[#This Row],[Net Gains]]</f>
        <v>197906.69999999998</v>
      </c>
    </row>
    <row r="273" spans="1:17" x14ac:dyDescent="0.25">
      <c r="A273" s="1" t="s">
        <v>29</v>
      </c>
      <c r="B273" s="2">
        <v>42801</v>
      </c>
      <c r="C273" s="3">
        <v>0.59375</v>
      </c>
      <c r="D273" s="1" t="s">
        <v>21</v>
      </c>
      <c r="E273">
        <v>641.29999999999995</v>
      </c>
      <c r="F273">
        <v>647</v>
      </c>
      <c r="G273">
        <v>647</v>
      </c>
      <c r="H273" s="3">
        <v>0.61458333333333337</v>
      </c>
      <c r="I273" s="1">
        <v>5.7000000000000455</v>
      </c>
      <c r="J273" s="1">
        <v>-5.7000000000000455</v>
      </c>
      <c r="K273" s="1">
        <v>349</v>
      </c>
      <c r="L273">
        <v>-1989.3000000000159</v>
      </c>
      <c r="M273">
        <v>104</v>
      </c>
      <c r="N273">
        <v>-2093.3000000000156</v>
      </c>
      <c r="O273" t="s">
        <v>67</v>
      </c>
      <c r="P273" s="6">
        <v>8.8881958521753405E-3</v>
      </c>
      <c r="Q273" s="1">
        <f>AllFiles[[#Headers],[200000]]+AllFiles[[#This Row],[Net Gains]]</f>
        <v>197906.69999999998</v>
      </c>
    </row>
    <row r="274" spans="1:17" x14ac:dyDescent="0.25">
      <c r="A274" s="1" t="s">
        <v>26</v>
      </c>
      <c r="B274" s="2">
        <v>42801</v>
      </c>
      <c r="C274" s="3">
        <v>0.42708333333333331</v>
      </c>
      <c r="D274" s="1" t="s">
        <v>13</v>
      </c>
      <c r="E274">
        <v>852.45</v>
      </c>
      <c r="F274">
        <v>856</v>
      </c>
      <c r="G274">
        <v>856</v>
      </c>
      <c r="H274" s="3">
        <v>0.44791666666666669</v>
      </c>
      <c r="I274" s="1">
        <v>3.5499999999999545</v>
      </c>
      <c r="J274" s="1">
        <v>-3.5499999999999545</v>
      </c>
      <c r="K274" s="1">
        <v>559</v>
      </c>
      <c r="L274">
        <v>-1984.4499999999746</v>
      </c>
      <c r="M274">
        <v>220</v>
      </c>
      <c r="N274">
        <v>-2204.4499999999744</v>
      </c>
      <c r="O274" t="s">
        <v>67</v>
      </c>
      <c r="P274" s="6">
        <v>4.1644671241714499E-3</v>
      </c>
      <c r="Q274" s="1">
        <f>AllFiles[[#Headers],[200000]]+AllFiles[[#This Row],[Net Gains]]</f>
        <v>197795.55000000002</v>
      </c>
    </row>
    <row r="275" spans="1:17" x14ac:dyDescent="0.25">
      <c r="A275" s="1" t="s">
        <v>26</v>
      </c>
      <c r="B275" s="2">
        <v>42801</v>
      </c>
      <c r="C275" s="3">
        <v>0.44791666666666669</v>
      </c>
      <c r="D275" s="1" t="s">
        <v>12</v>
      </c>
      <c r="E275">
        <v>856</v>
      </c>
      <c r="F275">
        <v>852.45</v>
      </c>
      <c r="G275">
        <v>857.75</v>
      </c>
      <c r="H275" s="3">
        <v>0.625</v>
      </c>
      <c r="I275" s="1">
        <v>3.5499999999999545</v>
      </c>
      <c r="J275" s="1">
        <v>1.75</v>
      </c>
      <c r="K275" s="1">
        <v>559</v>
      </c>
      <c r="L275">
        <v>978.25</v>
      </c>
      <c r="M275">
        <v>221</v>
      </c>
      <c r="N275">
        <v>757.25</v>
      </c>
      <c r="O275" t="s">
        <v>68</v>
      </c>
      <c r="P275" s="6">
        <v>4.1471962616821904E-3</v>
      </c>
      <c r="Q275" s="1">
        <f>AllFiles[[#Headers],[200000]]+AllFiles[[#This Row],[Net Gains]]</f>
        <v>200757.25</v>
      </c>
    </row>
    <row r="276" spans="1:17" x14ac:dyDescent="0.25">
      <c r="A276" s="1" t="s">
        <v>42</v>
      </c>
      <c r="B276" s="2">
        <v>42801</v>
      </c>
      <c r="C276" s="3">
        <v>0.4375</v>
      </c>
      <c r="D276" s="1" t="s">
        <v>15</v>
      </c>
      <c r="E276">
        <v>1488</v>
      </c>
      <c r="F276">
        <v>1483.8</v>
      </c>
      <c r="G276">
        <v>1483.8</v>
      </c>
      <c r="H276" s="3">
        <v>0.4375</v>
      </c>
      <c r="I276" s="1">
        <v>4.2000000000000455</v>
      </c>
      <c r="J276" s="1">
        <v>-4.2000000000000455</v>
      </c>
      <c r="K276" s="1">
        <v>473</v>
      </c>
      <c r="L276">
        <v>-1986.6000000000215</v>
      </c>
      <c r="M276">
        <v>324</v>
      </c>
      <c r="N276">
        <v>-2310.6000000000213</v>
      </c>
      <c r="O276" t="s">
        <v>67</v>
      </c>
      <c r="P276" s="6">
        <v>2.8225806451613201E-3</v>
      </c>
      <c r="Q276" s="1">
        <f>AllFiles[[#Headers],[200000]]+AllFiles[[#This Row],[Net Gains]]</f>
        <v>197689.39999999997</v>
      </c>
    </row>
    <row r="277" spans="1:17" x14ac:dyDescent="0.25">
      <c r="A277" s="1" t="s">
        <v>42</v>
      </c>
      <c r="B277" s="2">
        <v>42801</v>
      </c>
      <c r="C277" s="3">
        <v>0.4375</v>
      </c>
      <c r="D277" s="1" t="s">
        <v>21</v>
      </c>
      <c r="E277">
        <v>1483.8</v>
      </c>
      <c r="F277">
        <v>1488</v>
      </c>
      <c r="G277">
        <v>1488</v>
      </c>
      <c r="H277" s="3">
        <v>0.54166666666666663</v>
      </c>
      <c r="I277" s="1">
        <v>4.2000000000000455</v>
      </c>
      <c r="J277" s="1">
        <v>-4.2000000000000455</v>
      </c>
      <c r="K277" s="1">
        <v>473</v>
      </c>
      <c r="L277">
        <v>-1986.6000000000215</v>
      </c>
      <c r="M277">
        <v>324</v>
      </c>
      <c r="N277">
        <v>-2310.6000000000213</v>
      </c>
      <c r="O277" t="s">
        <v>67</v>
      </c>
      <c r="P277" s="6">
        <v>2.83057015770322E-3</v>
      </c>
      <c r="Q277" s="1">
        <f>AllFiles[[#Headers],[200000]]+AllFiles[[#This Row],[Net Gains]]</f>
        <v>197689.39999999997</v>
      </c>
    </row>
    <row r="278" spans="1:17" x14ac:dyDescent="0.25">
      <c r="A278" s="1" t="s">
        <v>43</v>
      </c>
      <c r="B278" s="2">
        <v>42801</v>
      </c>
      <c r="C278" s="3">
        <v>0.41666666666666669</v>
      </c>
      <c r="D278" s="1" t="s">
        <v>13</v>
      </c>
      <c r="E278">
        <v>158.69999999999999</v>
      </c>
      <c r="F278">
        <v>159.30000000000001</v>
      </c>
      <c r="G278">
        <v>157.35</v>
      </c>
      <c r="H278" s="3">
        <v>0.625</v>
      </c>
      <c r="I278" s="1">
        <v>0.60000000000002274</v>
      </c>
      <c r="J278" s="1">
        <v>1.3499999999999943</v>
      </c>
      <c r="K278" s="1">
        <v>3210</v>
      </c>
      <c r="L278">
        <v>4333.4999999999818</v>
      </c>
      <c r="M278">
        <v>234</v>
      </c>
      <c r="N278">
        <v>4099.4999999999818</v>
      </c>
      <c r="O278" t="s">
        <v>68</v>
      </c>
      <c r="P278" s="6">
        <v>3.7807183364840799E-3</v>
      </c>
      <c r="Q278" s="1">
        <f>AllFiles[[#Headers],[200000]]+AllFiles[[#This Row],[Net Gains]]</f>
        <v>204099.49999999997</v>
      </c>
    </row>
    <row r="279" spans="1:17" x14ac:dyDescent="0.25">
      <c r="A279" s="1" t="s">
        <v>52</v>
      </c>
      <c r="B279" s="2">
        <v>42801</v>
      </c>
      <c r="C279" s="3">
        <v>0.41666666666666669</v>
      </c>
      <c r="D279" s="1" t="s">
        <v>13</v>
      </c>
      <c r="E279">
        <v>268.64999999999998</v>
      </c>
      <c r="F279">
        <v>269.5</v>
      </c>
      <c r="G279">
        <v>267.8</v>
      </c>
      <c r="H279" s="3">
        <v>0.625</v>
      </c>
      <c r="I279" s="1">
        <v>0.85000000000002274</v>
      </c>
      <c r="J279" s="1">
        <v>0.84999999999996589</v>
      </c>
      <c r="K279" s="1">
        <v>2290</v>
      </c>
      <c r="L279">
        <v>1946.4999999999218</v>
      </c>
      <c r="M279">
        <v>283</v>
      </c>
      <c r="N279">
        <v>1663.4999999999218</v>
      </c>
      <c r="O279" t="s">
        <v>68</v>
      </c>
      <c r="P279" s="6">
        <v>3.1639679880886801E-3</v>
      </c>
      <c r="Q279" s="1">
        <f>AllFiles[[#Headers],[200000]]+AllFiles[[#This Row],[Net Gains]]</f>
        <v>201663.49999999991</v>
      </c>
    </row>
    <row r="280" spans="1:17" x14ac:dyDescent="0.25">
      <c r="A280" s="1" t="s">
        <v>48</v>
      </c>
      <c r="B280" s="2">
        <v>42801</v>
      </c>
      <c r="C280" s="3">
        <v>0.41666666666666669</v>
      </c>
      <c r="D280" s="1" t="s">
        <v>13</v>
      </c>
      <c r="E280">
        <v>678.1</v>
      </c>
      <c r="F280">
        <v>679.6</v>
      </c>
      <c r="G280">
        <v>679.6</v>
      </c>
      <c r="H280" s="3">
        <v>0.61458333333333337</v>
      </c>
      <c r="I280" s="1">
        <v>1.5</v>
      </c>
      <c r="J280" s="1">
        <v>-1.5</v>
      </c>
      <c r="K280" s="1">
        <v>1313</v>
      </c>
      <c r="L280">
        <v>-1969.5</v>
      </c>
      <c r="M280">
        <v>411</v>
      </c>
      <c r="N280">
        <v>-2380.5</v>
      </c>
      <c r="O280" t="s">
        <v>67</v>
      </c>
      <c r="P280" s="6">
        <v>2.2120631175342898E-3</v>
      </c>
      <c r="Q280" s="1">
        <f>AllFiles[[#Headers],[200000]]+AllFiles[[#This Row],[Net Gains]]</f>
        <v>197619.5</v>
      </c>
    </row>
    <row r="281" spans="1:17" x14ac:dyDescent="0.25">
      <c r="A281" s="1" t="s">
        <v>17</v>
      </c>
      <c r="B281" s="2">
        <v>42802</v>
      </c>
      <c r="C281" s="3">
        <v>0.41666666666666669</v>
      </c>
      <c r="D281" s="1" t="s">
        <v>15</v>
      </c>
      <c r="E281">
        <v>23350</v>
      </c>
      <c r="F281">
        <v>23225.200000000001</v>
      </c>
      <c r="G281">
        <v>23430.3</v>
      </c>
      <c r="H281" s="3">
        <v>0.625</v>
      </c>
      <c r="I281" s="1">
        <v>124.79999999999927</v>
      </c>
      <c r="J281" s="1">
        <v>80.299999999999272</v>
      </c>
      <c r="K281" s="1">
        <v>16</v>
      </c>
      <c r="L281">
        <v>1284.7999999999884</v>
      </c>
      <c r="M281">
        <v>173</v>
      </c>
      <c r="N281">
        <v>1111.7999999999884</v>
      </c>
      <c r="O281" t="s">
        <v>68</v>
      </c>
      <c r="P281" s="6">
        <v>5.3447537473233098E-3</v>
      </c>
      <c r="Q281" s="1">
        <f>AllFiles[[#Headers],[200000]]+AllFiles[[#This Row],[Net Gains]]</f>
        <v>201111.8</v>
      </c>
    </row>
    <row r="282" spans="1:17" x14ac:dyDescent="0.25">
      <c r="A282" s="1" t="s">
        <v>20</v>
      </c>
      <c r="B282" s="2">
        <v>42802</v>
      </c>
      <c r="C282" s="3">
        <v>0.44791666666666669</v>
      </c>
      <c r="D282" s="1" t="s">
        <v>21</v>
      </c>
      <c r="E282">
        <v>1370.15</v>
      </c>
      <c r="F282">
        <v>1374.95</v>
      </c>
      <c r="G282">
        <v>1374.95</v>
      </c>
      <c r="H282" s="3">
        <v>0.44791666666666669</v>
      </c>
      <c r="I282" s="1">
        <v>4.7999999999999545</v>
      </c>
      <c r="J282" s="1">
        <v>-4.7999999999999545</v>
      </c>
      <c r="K282" s="1">
        <v>414</v>
      </c>
      <c r="L282">
        <v>-1987.1999999999812</v>
      </c>
      <c r="M282">
        <v>262</v>
      </c>
      <c r="N282">
        <v>-2249.1999999999812</v>
      </c>
      <c r="O282" t="s">
        <v>67</v>
      </c>
      <c r="P282" s="6">
        <v>3.5032660657591899E-3</v>
      </c>
      <c r="Q282" s="1">
        <f>AllFiles[[#Headers],[200000]]+AllFiles[[#This Row],[Net Gains]]</f>
        <v>197750.80000000002</v>
      </c>
    </row>
    <row r="283" spans="1:17" x14ac:dyDescent="0.25">
      <c r="A283" s="1" t="s">
        <v>20</v>
      </c>
      <c r="B283" s="2">
        <v>42802</v>
      </c>
      <c r="C283" s="3">
        <v>0.44791666666666669</v>
      </c>
      <c r="D283" s="1" t="s">
        <v>15</v>
      </c>
      <c r="E283">
        <v>1374.95</v>
      </c>
      <c r="F283">
        <v>1370.15</v>
      </c>
      <c r="G283">
        <v>1370.15</v>
      </c>
      <c r="H283" s="3">
        <v>0.44791666666666669</v>
      </c>
      <c r="I283" s="1">
        <v>4.7999999999999545</v>
      </c>
      <c r="J283" s="1">
        <v>-4.7999999999999545</v>
      </c>
      <c r="K283" s="1">
        <v>414</v>
      </c>
      <c r="L283">
        <v>-1987.1999999999812</v>
      </c>
      <c r="M283">
        <v>262</v>
      </c>
      <c r="N283">
        <v>-2249.1999999999812</v>
      </c>
      <c r="O283" t="s">
        <v>67</v>
      </c>
      <c r="P283" s="6">
        <v>3.4910360376740599E-3</v>
      </c>
      <c r="Q283" s="1">
        <f>AllFiles[[#Headers],[200000]]+AllFiles[[#This Row],[Net Gains]]</f>
        <v>197750.80000000002</v>
      </c>
    </row>
    <row r="284" spans="1:17" x14ac:dyDescent="0.25">
      <c r="A284" s="1" t="s">
        <v>23</v>
      </c>
      <c r="B284" s="2">
        <v>42802</v>
      </c>
      <c r="C284" s="3">
        <v>0.47916666666666669</v>
      </c>
      <c r="D284" s="1" t="s">
        <v>21</v>
      </c>
      <c r="E284">
        <v>1385.85</v>
      </c>
      <c r="F284">
        <v>1389</v>
      </c>
      <c r="G284">
        <v>1389</v>
      </c>
      <c r="H284" s="3">
        <v>0.53125</v>
      </c>
      <c r="I284" s="1">
        <v>3.1500000000000909</v>
      </c>
      <c r="J284" s="1">
        <v>-3.1500000000000909</v>
      </c>
      <c r="K284" s="1">
        <v>630</v>
      </c>
      <c r="L284">
        <v>-1984.5000000000573</v>
      </c>
      <c r="M284">
        <v>403</v>
      </c>
      <c r="N284">
        <v>-2387.5000000000573</v>
      </c>
      <c r="O284" t="s">
        <v>67</v>
      </c>
      <c r="P284" s="6">
        <v>2.2729732655049901E-3</v>
      </c>
      <c r="Q284" s="1">
        <f>AllFiles[[#Headers],[200000]]+AllFiles[[#This Row],[Net Gains]]</f>
        <v>197612.49999999994</v>
      </c>
    </row>
    <row r="285" spans="1:17" x14ac:dyDescent="0.25">
      <c r="A285" s="1" t="s">
        <v>23</v>
      </c>
      <c r="B285" s="2">
        <v>42802</v>
      </c>
      <c r="C285" s="3">
        <v>0.47916666666666669</v>
      </c>
      <c r="D285" s="1" t="s">
        <v>15</v>
      </c>
      <c r="E285">
        <v>1389</v>
      </c>
      <c r="F285">
        <v>1385.85</v>
      </c>
      <c r="G285">
        <v>1385.85</v>
      </c>
      <c r="H285" s="3">
        <v>0.47916666666666669</v>
      </c>
      <c r="I285" s="1">
        <v>3.1500000000000909</v>
      </c>
      <c r="J285" s="1">
        <v>-3.1500000000000909</v>
      </c>
      <c r="K285" s="1">
        <v>630</v>
      </c>
      <c r="L285">
        <v>-1984.5000000000573</v>
      </c>
      <c r="M285">
        <v>403</v>
      </c>
      <c r="N285">
        <v>-2387.5000000000573</v>
      </c>
      <c r="O285" t="s">
        <v>67</v>
      </c>
      <c r="P285" s="6">
        <v>2.2678185745140999E-3</v>
      </c>
      <c r="Q285" s="1">
        <f>AllFiles[[#Headers],[200000]]+AllFiles[[#This Row],[Net Gains]]</f>
        <v>197612.49999999994</v>
      </c>
    </row>
    <row r="286" spans="1:17" x14ac:dyDescent="0.25">
      <c r="A286" s="1" t="s">
        <v>44</v>
      </c>
      <c r="B286" s="2">
        <v>42802</v>
      </c>
      <c r="C286" s="3">
        <v>0.46875</v>
      </c>
      <c r="D286" s="1" t="s">
        <v>13</v>
      </c>
      <c r="E286">
        <v>3272.4</v>
      </c>
      <c r="F286">
        <v>3296.75</v>
      </c>
      <c r="G286">
        <v>3275.05</v>
      </c>
      <c r="H286" s="3">
        <v>0.625</v>
      </c>
      <c r="I286" s="1">
        <v>24.349999999999909</v>
      </c>
      <c r="J286" s="1">
        <v>-2.6500000000000909</v>
      </c>
      <c r="K286" s="1">
        <v>82</v>
      </c>
      <c r="L286">
        <v>-217.30000000000746</v>
      </c>
      <c r="M286">
        <v>124</v>
      </c>
      <c r="N286">
        <v>-341.30000000000746</v>
      </c>
      <c r="O286" t="s">
        <v>67</v>
      </c>
      <c r="P286" s="6">
        <v>7.4410218799657504E-3</v>
      </c>
      <c r="Q286" s="1">
        <f>AllFiles[[#Headers],[200000]]+AllFiles[[#This Row],[Net Gains]]</f>
        <v>199658.69999999998</v>
      </c>
    </row>
    <row r="287" spans="1:17" x14ac:dyDescent="0.25">
      <c r="A287" s="1" t="s">
        <v>42</v>
      </c>
      <c r="B287" s="2">
        <v>42802</v>
      </c>
      <c r="C287" s="3">
        <v>0.46875</v>
      </c>
      <c r="D287" s="1" t="s">
        <v>15</v>
      </c>
      <c r="E287">
        <v>1490.9</v>
      </c>
      <c r="F287">
        <v>1483.55</v>
      </c>
      <c r="G287">
        <v>1483.55</v>
      </c>
      <c r="H287" s="3">
        <v>0.46875</v>
      </c>
      <c r="I287" s="1">
        <v>7.3500000000001364</v>
      </c>
      <c r="J287" s="1">
        <v>-7.3500000000001364</v>
      </c>
      <c r="K287" s="1">
        <v>271</v>
      </c>
      <c r="L287">
        <v>-1991.850000000037</v>
      </c>
      <c r="M287">
        <v>186</v>
      </c>
      <c r="N287">
        <v>-2177.8500000000367</v>
      </c>
      <c r="O287" t="s">
        <v>67</v>
      </c>
      <c r="P287" s="6">
        <v>4.92990810919588E-3</v>
      </c>
      <c r="Q287" s="1">
        <f>AllFiles[[#Headers],[200000]]+AllFiles[[#This Row],[Net Gains]]</f>
        <v>197822.14999999997</v>
      </c>
    </row>
    <row r="288" spans="1:17" x14ac:dyDescent="0.25">
      <c r="A288" s="1" t="s">
        <v>42</v>
      </c>
      <c r="B288" s="2">
        <v>42802</v>
      </c>
      <c r="C288" s="3">
        <v>0.46875</v>
      </c>
      <c r="D288" s="1" t="s">
        <v>21</v>
      </c>
      <c r="E288">
        <v>1483.55</v>
      </c>
      <c r="F288">
        <v>1490.9</v>
      </c>
      <c r="G288">
        <v>1477.85</v>
      </c>
      <c r="H288" s="3">
        <v>0.625</v>
      </c>
      <c r="I288" s="1">
        <v>7.3500000000001364</v>
      </c>
      <c r="J288" s="1">
        <v>5.7000000000000455</v>
      </c>
      <c r="K288" s="1">
        <v>271</v>
      </c>
      <c r="L288">
        <v>1544.7000000000123</v>
      </c>
      <c r="M288">
        <v>185</v>
      </c>
      <c r="N288">
        <v>1359.7000000000123</v>
      </c>
      <c r="O288" t="s">
        <v>68</v>
      </c>
      <c r="P288" s="6">
        <v>4.9543325132285002E-3</v>
      </c>
      <c r="Q288" s="1">
        <f>AllFiles[[#Headers],[200000]]+AllFiles[[#This Row],[Net Gains]]</f>
        <v>201359.7</v>
      </c>
    </row>
    <row r="289" spans="1:17" x14ac:dyDescent="0.25">
      <c r="A289" s="1" t="s">
        <v>29</v>
      </c>
      <c r="B289" s="2">
        <v>42803</v>
      </c>
      <c r="C289" s="3">
        <v>0.4375</v>
      </c>
      <c r="D289" s="1" t="s">
        <v>13</v>
      </c>
      <c r="E289">
        <v>636.25</v>
      </c>
      <c r="F289">
        <v>639.79999999999995</v>
      </c>
      <c r="G289">
        <v>632</v>
      </c>
      <c r="H289" s="3">
        <v>0.625</v>
      </c>
      <c r="I289" s="1">
        <v>3.5499999999999545</v>
      </c>
      <c r="J289" s="1">
        <v>4.25</v>
      </c>
      <c r="K289" s="1">
        <v>559</v>
      </c>
      <c r="L289">
        <v>2375.75</v>
      </c>
      <c r="M289">
        <v>164</v>
      </c>
      <c r="N289">
        <v>2211.75</v>
      </c>
      <c r="O289" t="s">
        <v>68</v>
      </c>
      <c r="P289" s="6">
        <v>5.57956777996064E-3</v>
      </c>
      <c r="Q289" s="1">
        <f>AllFiles[[#Headers],[200000]]+AllFiles[[#This Row],[Net Gains]]</f>
        <v>202211.75</v>
      </c>
    </row>
    <row r="290" spans="1:17" x14ac:dyDescent="0.25">
      <c r="A290" s="1" t="s">
        <v>19</v>
      </c>
      <c r="B290" s="2">
        <v>42803</v>
      </c>
      <c r="C290" s="3">
        <v>0.41666666666666669</v>
      </c>
      <c r="D290" s="1" t="s">
        <v>13</v>
      </c>
      <c r="E290">
        <v>2727</v>
      </c>
      <c r="F290">
        <v>2753.4</v>
      </c>
      <c r="G290">
        <v>2702</v>
      </c>
      <c r="H290" s="3">
        <v>0.625</v>
      </c>
      <c r="I290" s="1">
        <v>26.400000000000091</v>
      </c>
      <c r="J290" s="1">
        <v>25</v>
      </c>
      <c r="K290" s="1">
        <v>75</v>
      </c>
      <c r="L290">
        <v>1875</v>
      </c>
      <c r="M290">
        <v>94</v>
      </c>
      <c r="N290">
        <v>1781</v>
      </c>
      <c r="O290" t="s">
        <v>68</v>
      </c>
      <c r="P290" s="6">
        <v>9.6809680968097094E-3</v>
      </c>
      <c r="Q290" s="1">
        <f>AllFiles[[#Headers],[200000]]+AllFiles[[#This Row],[Net Gains]]</f>
        <v>201781</v>
      </c>
    </row>
    <row r="291" spans="1:17" x14ac:dyDescent="0.25">
      <c r="A291" s="1" t="s">
        <v>52</v>
      </c>
      <c r="B291" s="2">
        <v>42803</v>
      </c>
      <c r="C291" s="3">
        <v>0.41666666666666669</v>
      </c>
      <c r="D291" s="1" t="s">
        <v>15</v>
      </c>
      <c r="E291">
        <v>272.25</v>
      </c>
      <c r="F291">
        <v>270.35000000000002</v>
      </c>
      <c r="G291">
        <v>273.35000000000002</v>
      </c>
      <c r="H291" s="3">
        <v>0.625</v>
      </c>
      <c r="I291" s="1">
        <v>1.8999999999999773</v>
      </c>
      <c r="J291" s="1">
        <v>1.1000000000000227</v>
      </c>
      <c r="K291" s="1">
        <v>1040</v>
      </c>
      <c r="L291">
        <v>1144.0000000000236</v>
      </c>
      <c r="M291">
        <v>131</v>
      </c>
      <c r="N291">
        <v>1013.0000000000236</v>
      </c>
      <c r="O291" t="s">
        <v>68</v>
      </c>
      <c r="P291" s="6">
        <v>6.9788797061523496E-3</v>
      </c>
      <c r="Q291" s="1">
        <f>AllFiles[[#Headers],[200000]]+AllFiles[[#This Row],[Net Gains]]</f>
        <v>201013.00000000003</v>
      </c>
    </row>
    <row r="292" spans="1:17" x14ac:dyDescent="0.25">
      <c r="A292" s="1" t="s">
        <v>18</v>
      </c>
      <c r="B292" s="2">
        <v>42804</v>
      </c>
      <c r="C292" s="3">
        <v>0.41666666666666669</v>
      </c>
      <c r="D292" s="1" t="s">
        <v>13</v>
      </c>
      <c r="E292">
        <v>302</v>
      </c>
      <c r="F292">
        <v>303.35000000000002</v>
      </c>
      <c r="G292">
        <v>298.89999999999998</v>
      </c>
      <c r="H292" s="3">
        <v>0.625</v>
      </c>
      <c r="I292" s="1">
        <v>1.3500000000000227</v>
      </c>
      <c r="J292" s="1">
        <v>3.1000000000000227</v>
      </c>
      <c r="K292" s="1">
        <v>1456</v>
      </c>
      <c r="L292">
        <v>4513.6000000000331</v>
      </c>
      <c r="M292">
        <v>202</v>
      </c>
      <c r="N292">
        <v>4311.6000000000331</v>
      </c>
      <c r="O292" t="s">
        <v>68</v>
      </c>
      <c r="P292" s="6">
        <v>4.47019867549676E-3</v>
      </c>
      <c r="Q292" s="1">
        <f>AllFiles[[#Headers],[200000]]+AllFiles[[#This Row],[Net Gains]]</f>
        <v>204311.60000000003</v>
      </c>
    </row>
    <row r="293" spans="1:17" x14ac:dyDescent="0.25">
      <c r="A293" s="1" t="s">
        <v>14</v>
      </c>
      <c r="B293" s="2">
        <v>42804</v>
      </c>
      <c r="C293" s="3">
        <v>0.41666666666666669</v>
      </c>
      <c r="D293" s="1" t="s">
        <v>13</v>
      </c>
      <c r="E293">
        <v>515.1</v>
      </c>
      <c r="F293">
        <v>519.6</v>
      </c>
      <c r="G293">
        <v>515.54999999999995</v>
      </c>
      <c r="H293" s="3">
        <v>0.625</v>
      </c>
      <c r="I293" s="1">
        <v>4.5</v>
      </c>
      <c r="J293" s="1">
        <v>-0.44999999999993179</v>
      </c>
      <c r="K293" s="1">
        <v>442</v>
      </c>
      <c r="L293">
        <v>-198.89999999996985</v>
      </c>
      <c r="M293">
        <v>105</v>
      </c>
      <c r="N293">
        <v>-303.89999999996985</v>
      </c>
      <c r="O293" t="s">
        <v>67</v>
      </c>
      <c r="P293" s="6">
        <v>8.7361677344204997E-3</v>
      </c>
      <c r="Q293" s="1">
        <f>AllFiles[[#Headers],[200000]]+AllFiles[[#This Row],[Net Gains]]</f>
        <v>199696.10000000003</v>
      </c>
    </row>
    <row r="294" spans="1:17" x14ac:dyDescent="0.25">
      <c r="A294" s="1" t="s">
        <v>29</v>
      </c>
      <c r="B294" s="2">
        <v>42804</v>
      </c>
      <c r="C294" s="3">
        <v>0.41666666666666669</v>
      </c>
      <c r="D294" s="1" t="s">
        <v>13</v>
      </c>
      <c r="E294">
        <v>627.1</v>
      </c>
      <c r="F294">
        <v>630.6</v>
      </c>
      <c r="G294">
        <v>623.1</v>
      </c>
      <c r="H294" s="3">
        <v>0.625</v>
      </c>
      <c r="I294" s="1">
        <v>3.5</v>
      </c>
      <c r="J294" s="1">
        <v>4</v>
      </c>
      <c r="K294" s="1">
        <v>567</v>
      </c>
      <c r="L294">
        <v>2268</v>
      </c>
      <c r="M294">
        <v>164</v>
      </c>
      <c r="N294">
        <v>2104</v>
      </c>
      <c r="O294" t="s">
        <v>68</v>
      </c>
      <c r="P294" s="6">
        <v>5.58124701004624E-3</v>
      </c>
      <c r="Q294" s="1">
        <f>AllFiles[[#Headers],[200000]]+AllFiles[[#This Row],[Net Gains]]</f>
        <v>202104</v>
      </c>
    </row>
    <row r="295" spans="1:17" x14ac:dyDescent="0.25">
      <c r="A295" s="1" t="s">
        <v>36</v>
      </c>
      <c r="B295" s="2">
        <v>42808</v>
      </c>
      <c r="C295" s="3">
        <v>0.54166666666666663</v>
      </c>
      <c r="D295" s="1" t="s">
        <v>15</v>
      </c>
      <c r="E295">
        <v>894.9</v>
      </c>
      <c r="F295">
        <v>886</v>
      </c>
      <c r="G295">
        <v>914.5</v>
      </c>
      <c r="H295" s="3">
        <v>0.625</v>
      </c>
      <c r="I295" s="1">
        <v>8.8999999999999773</v>
      </c>
      <c r="J295" s="1">
        <v>19.600000000000023</v>
      </c>
      <c r="K295" s="1">
        <v>224</v>
      </c>
      <c r="L295">
        <v>4390.4000000000051</v>
      </c>
      <c r="M295">
        <v>94</v>
      </c>
      <c r="N295">
        <v>4296.4000000000051</v>
      </c>
      <c r="O295" t="s">
        <v>68</v>
      </c>
      <c r="P295" s="6">
        <v>9.9452452788020805E-3</v>
      </c>
      <c r="Q295" s="1">
        <f>AllFiles[[#Headers],[200000]]+AllFiles[[#This Row],[Net Gains]]</f>
        <v>204296.4</v>
      </c>
    </row>
    <row r="296" spans="1:17" x14ac:dyDescent="0.25">
      <c r="A296" s="1" t="s">
        <v>42</v>
      </c>
      <c r="B296" s="2">
        <v>42808</v>
      </c>
      <c r="C296" s="3">
        <v>0.41666666666666669</v>
      </c>
      <c r="D296" s="1" t="s">
        <v>15</v>
      </c>
      <c r="E296">
        <v>1547</v>
      </c>
      <c r="F296">
        <v>1539</v>
      </c>
      <c r="G296">
        <v>1559.35</v>
      </c>
      <c r="H296" s="3">
        <v>0.625</v>
      </c>
      <c r="I296" s="1">
        <v>8</v>
      </c>
      <c r="J296" s="1">
        <v>12.349999999999909</v>
      </c>
      <c r="K296" s="1">
        <v>249</v>
      </c>
      <c r="L296">
        <v>3075.1499999999774</v>
      </c>
      <c r="M296">
        <v>178</v>
      </c>
      <c r="N296">
        <v>2897.1499999999774</v>
      </c>
      <c r="O296" t="s">
        <v>68</v>
      </c>
      <c r="P296" s="6">
        <v>5.1712992889463502E-3</v>
      </c>
      <c r="Q296" s="1">
        <f>AllFiles[[#Headers],[200000]]+AllFiles[[#This Row],[Net Gains]]</f>
        <v>202897.14999999997</v>
      </c>
    </row>
    <row r="297" spans="1:17" x14ac:dyDescent="0.25">
      <c r="A297" s="1" t="s">
        <v>45</v>
      </c>
      <c r="B297" s="2">
        <v>42808</v>
      </c>
      <c r="C297" s="3">
        <v>0.41666666666666669</v>
      </c>
      <c r="D297" s="1" t="s">
        <v>15</v>
      </c>
      <c r="E297">
        <v>6091.65</v>
      </c>
      <c r="F297">
        <v>6056.9</v>
      </c>
      <c r="G297">
        <v>6130</v>
      </c>
      <c r="H297" s="3">
        <v>0.625</v>
      </c>
      <c r="I297" s="1">
        <v>34.75</v>
      </c>
      <c r="J297" s="1">
        <v>38.350000000000364</v>
      </c>
      <c r="K297" s="1">
        <v>57</v>
      </c>
      <c r="L297">
        <v>2185.9500000000207</v>
      </c>
      <c r="M297">
        <v>161</v>
      </c>
      <c r="N297">
        <v>2024.9500000000207</v>
      </c>
      <c r="O297" t="s">
        <v>68</v>
      </c>
      <c r="P297" s="6">
        <v>5.7045299713542304E-3</v>
      </c>
      <c r="Q297" s="1">
        <f>AllFiles[[#Headers],[200000]]+AllFiles[[#This Row],[Net Gains]]</f>
        <v>202024.95</v>
      </c>
    </row>
    <row r="298" spans="1:17" x14ac:dyDescent="0.25">
      <c r="A298" s="1" t="s">
        <v>25</v>
      </c>
      <c r="B298" s="2">
        <v>42809</v>
      </c>
      <c r="C298" s="3">
        <v>0.41666666666666669</v>
      </c>
      <c r="D298" s="1" t="s">
        <v>15</v>
      </c>
      <c r="E298">
        <v>1037.75</v>
      </c>
      <c r="F298">
        <v>1033</v>
      </c>
      <c r="G298">
        <v>1049.5999999999999</v>
      </c>
      <c r="H298" s="3">
        <v>0.625</v>
      </c>
      <c r="I298" s="1">
        <v>4.75</v>
      </c>
      <c r="J298" s="1">
        <v>11.849999999999909</v>
      </c>
      <c r="K298" s="1">
        <v>419</v>
      </c>
      <c r="L298">
        <v>4965.1499999999614</v>
      </c>
      <c r="M298">
        <v>202</v>
      </c>
      <c r="N298">
        <v>4763.1499999999614</v>
      </c>
      <c r="O298" t="s">
        <v>68</v>
      </c>
      <c r="P298" s="6">
        <v>4.5772103107684899E-3</v>
      </c>
      <c r="Q298" s="1">
        <f>AllFiles[[#Headers],[200000]]+AllFiles[[#This Row],[Net Gains]]</f>
        <v>204763.14999999997</v>
      </c>
    </row>
    <row r="299" spans="1:17" x14ac:dyDescent="0.25">
      <c r="A299" s="1" t="s">
        <v>47</v>
      </c>
      <c r="B299" s="2">
        <v>42809</v>
      </c>
      <c r="C299" s="3">
        <v>0.42708333333333331</v>
      </c>
      <c r="D299" s="1" t="s">
        <v>21</v>
      </c>
      <c r="E299">
        <v>268.3</v>
      </c>
      <c r="F299">
        <v>269.7</v>
      </c>
      <c r="G299">
        <v>269.7</v>
      </c>
      <c r="H299" s="3">
        <v>0.55208333333333337</v>
      </c>
      <c r="I299" s="1">
        <v>1.3999999999999773</v>
      </c>
      <c r="J299" s="1">
        <v>-1.3999999999999773</v>
      </c>
      <c r="K299" s="1">
        <v>1405</v>
      </c>
      <c r="L299">
        <v>-1966.9999999999682</v>
      </c>
      <c r="M299">
        <v>174</v>
      </c>
      <c r="N299">
        <v>-2140.9999999999682</v>
      </c>
      <c r="O299" t="s">
        <v>67</v>
      </c>
      <c r="P299" s="6">
        <v>5.21803950801333E-3</v>
      </c>
      <c r="Q299" s="1">
        <f>AllFiles[[#Headers],[200000]]+AllFiles[[#This Row],[Net Gains]]</f>
        <v>197859.00000000003</v>
      </c>
    </row>
    <row r="300" spans="1:17" x14ac:dyDescent="0.25">
      <c r="A300" s="1" t="s">
        <v>47</v>
      </c>
      <c r="B300" s="2">
        <v>42809</v>
      </c>
      <c r="C300" s="3">
        <v>0.42708333333333331</v>
      </c>
      <c r="D300" s="1" t="s">
        <v>15</v>
      </c>
      <c r="E300">
        <v>269.7</v>
      </c>
      <c r="F300">
        <v>268.3</v>
      </c>
      <c r="G300">
        <v>268.3</v>
      </c>
      <c r="H300" s="3">
        <v>0.42708333333333331</v>
      </c>
      <c r="I300" s="1">
        <v>1.3999999999999773</v>
      </c>
      <c r="J300" s="1">
        <v>-1.3999999999999773</v>
      </c>
      <c r="K300" s="1">
        <v>1405</v>
      </c>
      <c r="L300">
        <v>-1966.9999999999682</v>
      </c>
      <c r="M300">
        <v>174</v>
      </c>
      <c r="N300">
        <v>-2140.9999999999682</v>
      </c>
      <c r="O300" t="s">
        <v>67</v>
      </c>
      <c r="P300" s="6">
        <v>5.19095291064137E-3</v>
      </c>
      <c r="Q300" s="1">
        <f>AllFiles[[#Headers],[200000]]+AllFiles[[#This Row],[Net Gains]]</f>
        <v>197859.00000000003</v>
      </c>
    </row>
    <row r="301" spans="1:17" x14ac:dyDescent="0.25">
      <c r="A301" s="1" t="s">
        <v>45</v>
      </c>
      <c r="B301" s="2">
        <v>42809</v>
      </c>
      <c r="C301" s="3">
        <v>0.41666666666666669</v>
      </c>
      <c r="D301" s="1" t="s">
        <v>15</v>
      </c>
      <c r="E301">
        <v>6144</v>
      </c>
      <c r="F301">
        <v>6103.25</v>
      </c>
      <c r="G301">
        <v>6147.9</v>
      </c>
      <c r="H301" s="3">
        <v>0.625</v>
      </c>
      <c r="I301" s="1">
        <v>40.75</v>
      </c>
      <c r="J301" s="1">
        <v>3.8999999999996362</v>
      </c>
      <c r="K301" s="1">
        <v>49</v>
      </c>
      <c r="L301">
        <v>191.09999999998217</v>
      </c>
      <c r="M301">
        <v>139</v>
      </c>
      <c r="N301">
        <v>52.099999999982174</v>
      </c>
      <c r="O301" t="s">
        <v>68</v>
      </c>
      <c r="P301" s="6">
        <v>6.6324869791666704E-3</v>
      </c>
      <c r="Q301" s="1">
        <f>AllFiles[[#Headers],[200000]]+AllFiles[[#This Row],[Net Gains]]</f>
        <v>200052.09999999998</v>
      </c>
    </row>
    <row r="302" spans="1:17" x14ac:dyDescent="0.25">
      <c r="A302" s="1" t="s">
        <v>49</v>
      </c>
      <c r="B302" s="2">
        <v>42809</v>
      </c>
      <c r="C302" s="3">
        <v>0.4375</v>
      </c>
      <c r="D302" s="1" t="s">
        <v>15</v>
      </c>
      <c r="E302">
        <v>192.95</v>
      </c>
      <c r="F302">
        <v>191.65</v>
      </c>
      <c r="G302">
        <v>191.65</v>
      </c>
      <c r="H302" s="3">
        <v>0.4375</v>
      </c>
      <c r="I302" s="1">
        <v>1.2999999999999829</v>
      </c>
      <c r="J302" s="1">
        <v>-1.2999999999999829</v>
      </c>
      <c r="K302" s="1">
        <v>1511</v>
      </c>
      <c r="L302">
        <v>-1964.2999999999743</v>
      </c>
      <c r="M302">
        <v>134</v>
      </c>
      <c r="N302">
        <v>-2098.2999999999743</v>
      </c>
      <c r="O302" t="s">
        <v>67</v>
      </c>
      <c r="P302" s="6">
        <v>6.7374967608187803E-3</v>
      </c>
      <c r="Q302" s="1">
        <f>AllFiles[[#Headers],[200000]]+AllFiles[[#This Row],[Net Gains]]</f>
        <v>197901.7</v>
      </c>
    </row>
    <row r="303" spans="1:17" x14ac:dyDescent="0.25">
      <c r="A303" s="1" t="s">
        <v>49</v>
      </c>
      <c r="B303" s="2">
        <v>42809</v>
      </c>
      <c r="C303" s="3">
        <v>0.4375</v>
      </c>
      <c r="D303" s="1" t="s">
        <v>21</v>
      </c>
      <c r="E303">
        <v>191.65</v>
      </c>
      <c r="F303">
        <v>192.95</v>
      </c>
      <c r="G303">
        <v>190.55</v>
      </c>
      <c r="H303" s="3">
        <v>0.625</v>
      </c>
      <c r="I303" s="1">
        <v>1.2999999999999829</v>
      </c>
      <c r="J303" s="1">
        <v>1.0999999999999943</v>
      </c>
      <c r="K303" s="1">
        <v>1511</v>
      </c>
      <c r="L303">
        <v>1662.0999999999915</v>
      </c>
      <c r="M303">
        <v>133</v>
      </c>
      <c r="N303">
        <v>1529.0999999999915</v>
      </c>
      <c r="O303" t="s">
        <v>68</v>
      </c>
      <c r="P303" s="6">
        <v>6.7831985390033002E-3</v>
      </c>
      <c r="Q303" s="1">
        <f>AllFiles[[#Headers],[200000]]+AllFiles[[#This Row],[Net Gains]]</f>
        <v>201529.1</v>
      </c>
    </row>
    <row r="304" spans="1:17" x14ac:dyDescent="0.25">
      <c r="A304" s="1" t="s">
        <v>40</v>
      </c>
      <c r="B304" s="2">
        <v>42809</v>
      </c>
      <c r="C304" s="3">
        <v>0.41666666666666669</v>
      </c>
      <c r="D304" s="1" t="s">
        <v>15</v>
      </c>
      <c r="E304">
        <v>1305.3499999999999</v>
      </c>
      <c r="F304">
        <v>1299.6500000000001</v>
      </c>
      <c r="G304">
        <v>1306.8</v>
      </c>
      <c r="H304" s="3">
        <v>0.625</v>
      </c>
      <c r="I304" s="1">
        <v>5.6999999999998181</v>
      </c>
      <c r="J304" s="1">
        <v>1.4500000000000455</v>
      </c>
      <c r="K304" s="1">
        <v>349</v>
      </c>
      <c r="L304">
        <v>506.05000000001587</v>
      </c>
      <c r="M304">
        <v>210</v>
      </c>
      <c r="N304">
        <v>296.05000000001587</v>
      </c>
      <c r="O304" t="s">
        <v>68</v>
      </c>
      <c r="P304" s="6">
        <v>4.3666449611213997E-3</v>
      </c>
      <c r="Q304" s="1">
        <f>AllFiles[[#Headers],[200000]]+AllFiles[[#This Row],[Net Gains]]</f>
        <v>200296.05000000002</v>
      </c>
    </row>
    <row r="305" spans="1:17" x14ac:dyDescent="0.25">
      <c r="A305" s="1" t="s">
        <v>52</v>
      </c>
      <c r="B305" s="2">
        <v>42809</v>
      </c>
      <c r="C305" s="3">
        <v>0.41666666666666669</v>
      </c>
      <c r="D305" s="1" t="s">
        <v>15</v>
      </c>
      <c r="E305">
        <v>277.8</v>
      </c>
      <c r="F305">
        <v>274.75</v>
      </c>
      <c r="G305">
        <v>277.25</v>
      </c>
      <c r="H305" s="3">
        <v>0.625</v>
      </c>
      <c r="I305" s="1">
        <v>3.0500000000000114</v>
      </c>
      <c r="J305" s="1">
        <v>-0.55000000000001137</v>
      </c>
      <c r="K305" s="1">
        <v>650</v>
      </c>
      <c r="L305">
        <v>-357.50000000000739</v>
      </c>
      <c r="M305">
        <v>83</v>
      </c>
      <c r="N305">
        <v>-440.50000000000739</v>
      </c>
      <c r="O305" t="s">
        <v>67</v>
      </c>
      <c r="P305" s="6">
        <v>1.0979121670266399E-2</v>
      </c>
      <c r="Q305" s="1">
        <f>AllFiles[[#Headers],[200000]]+AllFiles[[#This Row],[Net Gains]]</f>
        <v>199559.5</v>
      </c>
    </row>
    <row r="306" spans="1:17" x14ac:dyDescent="0.25">
      <c r="A306" s="1" t="s">
        <v>25</v>
      </c>
      <c r="B306" s="2">
        <v>42810</v>
      </c>
      <c r="C306" s="3">
        <v>0.45833333333333331</v>
      </c>
      <c r="D306" s="1" t="s">
        <v>12</v>
      </c>
      <c r="E306">
        <v>1054.0999999999999</v>
      </c>
      <c r="F306">
        <v>1048.0999999999999</v>
      </c>
      <c r="G306">
        <v>1048.0999999999999</v>
      </c>
      <c r="H306" s="3">
        <v>0.52083333333333337</v>
      </c>
      <c r="I306" s="1">
        <v>6</v>
      </c>
      <c r="J306" s="1">
        <v>-6</v>
      </c>
      <c r="K306" s="1">
        <v>332</v>
      </c>
      <c r="L306">
        <v>-1992</v>
      </c>
      <c r="M306">
        <v>161</v>
      </c>
      <c r="N306">
        <v>-2153</v>
      </c>
      <c r="O306" t="s">
        <v>67</v>
      </c>
      <c r="P306" s="6">
        <v>5.6920595768902398E-3</v>
      </c>
      <c r="Q306" s="1">
        <f>AllFiles[[#Headers],[200000]]+AllFiles[[#This Row],[Net Gains]]</f>
        <v>197847</v>
      </c>
    </row>
    <row r="307" spans="1:17" x14ac:dyDescent="0.25">
      <c r="A307" s="1" t="s">
        <v>25</v>
      </c>
      <c r="B307" s="2">
        <v>42810</v>
      </c>
      <c r="C307" s="3">
        <v>0.41666666666666669</v>
      </c>
      <c r="D307" s="1" t="s">
        <v>13</v>
      </c>
      <c r="E307">
        <v>1048.0999999999999</v>
      </c>
      <c r="F307">
        <v>1054.0999999999999</v>
      </c>
      <c r="G307">
        <v>1054.0999999999999</v>
      </c>
      <c r="H307" s="3">
        <v>0.45833333333333331</v>
      </c>
      <c r="I307" s="1">
        <v>6</v>
      </c>
      <c r="J307" s="1">
        <v>-6</v>
      </c>
      <c r="K307" s="1">
        <v>332</v>
      </c>
      <c r="L307">
        <v>-1992</v>
      </c>
      <c r="M307">
        <v>161</v>
      </c>
      <c r="N307">
        <v>-2153</v>
      </c>
      <c r="O307" t="s">
        <v>67</v>
      </c>
      <c r="P307" s="6">
        <v>5.7246445949814002E-3</v>
      </c>
      <c r="Q307" s="1">
        <f>AllFiles[[#Headers],[200000]]+AllFiles[[#This Row],[Net Gains]]</f>
        <v>197847</v>
      </c>
    </row>
    <row r="308" spans="1:17" x14ac:dyDescent="0.25">
      <c r="A308" s="1" t="s">
        <v>20</v>
      </c>
      <c r="B308" s="2">
        <v>42810</v>
      </c>
      <c r="C308" s="3">
        <v>0.41666666666666669</v>
      </c>
      <c r="D308" s="1" t="s">
        <v>15</v>
      </c>
      <c r="E308">
        <v>1444.9</v>
      </c>
      <c r="F308">
        <v>1437.75</v>
      </c>
      <c r="G308">
        <v>1449.8</v>
      </c>
      <c r="H308" s="3">
        <v>0.625</v>
      </c>
      <c r="I308" s="1">
        <v>7.1500000000000909</v>
      </c>
      <c r="J308" s="1">
        <v>4.8999999999998636</v>
      </c>
      <c r="K308" s="1">
        <v>278</v>
      </c>
      <c r="L308">
        <v>1362.1999999999621</v>
      </c>
      <c r="M308">
        <v>186</v>
      </c>
      <c r="N308">
        <v>1176.1999999999621</v>
      </c>
      <c r="O308" t="s">
        <v>68</v>
      </c>
      <c r="P308" s="6">
        <v>4.9484393383625799E-3</v>
      </c>
      <c r="Q308" s="1">
        <f>AllFiles[[#Headers],[200000]]+AllFiles[[#This Row],[Net Gains]]</f>
        <v>201176.19999999995</v>
      </c>
    </row>
    <row r="309" spans="1:17" x14ac:dyDescent="0.25">
      <c r="A309" s="1" t="s">
        <v>37</v>
      </c>
      <c r="B309" s="2">
        <v>42810</v>
      </c>
      <c r="C309" s="3">
        <v>0.41666666666666669</v>
      </c>
      <c r="D309" s="1" t="s">
        <v>15</v>
      </c>
      <c r="E309">
        <v>1368.4</v>
      </c>
      <c r="F309">
        <v>1355.8</v>
      </c>
      <c r="G309">
        <v>1376.3</v>
      </c>
      <c r="H309" s="3">
        <v>0.625</v>
      </c>
      <c r="I309" s="1">
        <v>12.600000000000136</v>
      </c>
      <c r="J309" s="1">
        <v>7.8999999999998636</v>
      </c>
      <c r="K309" s="1">
        <v>158</v>
      </c>
      <c r="L309">
        <v>1248.1999999999784</v>
      </c>
      <c r="M309">
        <v>100</v>
      </c>
      <c r="N309">
        <v>1148.1999999999784</v>
      </c>
      <c r="O309" t="s">
        <v>68</v>
      </c>
      <c r="P309" s="6">
        <v>9.20783396667651E-3</v>
      </c>
      <c r="Q309" s="1">
        <f>AllFiles[[#Headers],[200000]]+AllFiles[[#This Row],[Net Gains]]</f>
        <v>201148.19999999998</v>
      </c>
    </row>
    <row r="310" spans="1:17" x14ac:dyDescent="0.25">
      <c r="A310" s="1" t="s">
        <v>47</v>
      </c>
      <c r="B310" s="2">
        <v>42810</v>
      </c>
      <c r="C310" s="3">
        <v>0.42708333333333331</v>
      </c>
      <c r="D310" s="1" t="s">
        <v>13</v>
      </c>
      <c r="E310">
        <v>269.2</v>
      </c>
      <c r="F310">
        <v>270.3</v>
      </c>
      <c r="G310">
        <v>268.2</v>
      </c>
      <c r="H310" s="3">
        <v>0.625</v>
      </c>
      <c r="I310" s="1">
        <v>1.1000000000000227</v>
      </c>
      <c r="J310" s="1">
        <v>1</v>
      </c>
      <c r="K310" s="1">
        <v>1780</v>
      </c>
      <c r="L310">
        <v>1780</v>
      </c>
      <c r="M310">
        <v>221</v>
      </c>
      <c r="N310">
        <v>1559</v>
      </c>
      <c r="O310" t="s">
        <v>68</v>
      </c>
      <c r="P310" s="6">
        <v>4.0861812778604104E-3</v>
      </c>
      <c r="Q310" s="1">
        <f>AllFiles[[#Headers],[200000]]+AllFiles[[#This Row],[Net Gains]]</f>
        <v>201559</v>
      </c>
    </row>
    <row r="311" spans="1:17" x14ac:dyDescent="0.25">
      <c r="A311" s="1" t="s">
        <v>52</v>
      </c>
      <c r="B311" s="2">
        <v>42810</v>
      </c>
      <c r="C311" s="3">
        <v>0.41666666666666669</v>
      </c>
      <c r="D311" s="1" t="s">
        <v>13</v>
      </c>
      <c r="E311">
        <v>277.55</v>
      </c>
      <c r="F311">
        <v>278.35000000000002</v>
      </c>
      <c r="G311">
        <v>278.35000000000002</v>
      </c>
      <c r="H311" s="3">
        <v>0.54166666666666663</v>
      </c>
      <c r="I311" s="1">
        <v>0.80000000000001137</v>
      </c>
      <c r="J311" s="1">
        <v>-0.80000000000001137</v>
      </c>
      <c r="K311" s="1">
        <v>2430</v>
      </c>
      <c r="L311">
        <v>-1944.0000000000277</v>
      </c>
      <c r="M311">
        <v>311</v>
      </c>
      <c r="N311">
        <v>-2255.0000000000277</v>
      </c>
      <c r="O311" t="s">
        <v>67</v>
      </c>
      <c r="P311" s="6">
        <v>2.8823635381012799E-3</v>
      </c>
      <c r="Q311" s="1">
        <f>AllFiles[[#Headers],[200000]]+AllFiles[[#This Row],[Net Gains]]</f>
        <v>197744.99999999997</v>
      </c>
    </row>
    <row r="312" spans="1:17" x14ac:dyDescent="0.25">
      <c r="A312" s="1" t="s">
        <v>52</v>
      </c>
      <c r="B312" s="2">
        <v>42810</v>
      </c>
      <c r="C312" s="3">
        <v>0.54166666666666663</v>
      </c>
      <c r="D312" s="1" t="s">
        <v>12</v>
      </c>
      <c r="E312">
        <v>278.35000000000002</v>
      </c>
      <c r="F312">
        <v>277.55</v>
      </c>
      <c r="G312">
        <v>279.2</v>
      </c>
      <c r="H312" s="3">
        <v>0.625</v>
      </c>
      <c r="I312" s="1">
        <v>0.80000000000001137</v>
      </c>
      <c r="J312" s="1">
        <v>0.84999999999996589</v>
      </c>
      <c r="K312" s="1">
        <v>2430</v>
      </c>
      <c r="L312">
        <v>2065.4999999999172</v>
      </c>
      <c r="M312">
        <v>312</v>
      </c>
      <c r="N312">
        <v>1753.4999999999172</v>
      </c>
      <c r="O312" t="s">
        <v>68</v>
      </c>
      <c r="P312" s="6">
        <v>2.8740793964433702E-3</v>
      </c>
      <c r="Q312" s="1">
        <f>AllFiles[[#Headers],[200000]]+AllFiles[[#This Row],[Net Gains]]</f>
        <v>201753.49999999991</v>
      </c>
    </row>
    <row r="313" spans="1:17" x14ac:dyDescent="0.25">
      <c r="A313" s="1" t="s">
        <v>51</v>
      </c>
      <c r="B313" s="2">
        <v>42811</v>
      </c>
      <c r="C313" s="3">
        <v>0.52083333333333337</v>
      </c>
      <c r="D313" s="1" t="s">
        <v>12</v>
      </c>
      <c r="E313">
        <v>849.95</v>
      </c>
      <c r="F313">
        <v>847.95</v>
      </c>
      <c r="G313">
        <v>847.95</v>
      </c>
      <c r="H313" s="3">
        <v>0.52083333333333337</v>
      </c>
      <c r="I313" s="1">
        <v>2</v>
      </c>
      <c r="J313" s="1">
        <v>-2</v>
      </c>
      <c r="K313" s="1">
        <v>988</v>
      </c>
      <c r="L313">
        <v>-1976</v>
      </c>
      <c r="M313">
        <v>386</v>
      </c>
      <c r="N313">
        <v>-2362</v>
      </c>
      <c r="O313" t="s">
        <v>67</v>
      </c>
      <c r="P313" s="6">
        <v>2.3530795929172302E-3</v>
      </c>
      <c r="Q313" s="1">
        <f>AllFiles[[#Headers],[200000]]+AllFiles[[#This Row],[Net Gains]]</f>
        <v>197638</v>
      </c>
    </row>
    <row r="314" spans="1:17" x14ac:dyDescent="0.25">
      <c r="A314" s="1" t="s">
        <v>51</v>
      </c>
      <c r="B314" s="2">
        <v>42811</v>
      </c>
      <c r="C314" s="3">
        <v>0.4375</v>
      </c>
      <c r="D314" s="1" t="s">
        <v>13</v>
      </c>
      <c r="E314">
        <v>847.95</v>
      </c>
      <c r="F314">
        <v>849.95</v>
      </c>
      <c r="G314">
        <v>849.95</v>
      </c>
      <c r="H314" s="3">
        <v>0.52083333333333337</v>
      </c>
      <c r="I314" s="1">
        <v>2</v>
      </c>
      <c r="J314" s="1">
        <v>-2</v>
      </c>
      <c r="K314" s="1">
        <v>988</v>
      </c>
      <c r="L314">
        <v>-1976</v>
      </c>
      <c r="M314">
        <v>386</v>
      </c>
      <c r="N314">
        <v>-2362</v>
      </c>
      <c r="O314" t="s">
        <v>67</v>
      </c>
      <c r="P314" s="6">
        <v>2.3586296361813798E-3</v>
      </c>
      <c r="Q314" s="1">
        <f>AllFiles[[#Headers],[200000]]+AllFiles[[#This Row],[Net Gains]]</f>
        <v>197638</v>
      </c>
    </row>
    <row r="315" spans="1:17" x14ac:dyDescent="0.25">
      <c r="A315" s="1" t="s">
        <v>53</v>
      </c>
      <c r="B315" s="2">
        <v>42811</v>
      </c>
      <c r="C315" s="3">
        <v>0.41666666666666669</v>
      </c>
      <c r="D315" s="1" t="s">
        <v>13</v>
      </c>
      <c r="E315">
        <v>195.1</v>
      </c>
      <c r="F315">
        <v>196.1</v>
      </c>
      <c r="G315">
        <v>194.15</v>
      </c>
      <c r="H315" s="3">
        <v>0.625</v>
      </c>
      <c r="I315" s="1">
        <v>1</v>
      </c>
      <c r="J315" s="1">
        <v>0.94999999999998863</v>
      </c>
      <c r="K315" s="1">
        <v>1955</v>
      </c>
      <c r="L315">
        <v>1857.2499999999777</v>
      </c>
      <c r="M315">
        <v>176</v>
      </c>
      <c r="N315">
        <v>1681.2499999999777</v>
      </c>
      <c r="O315" t="s">
        <v>68</v>
      </c>
      <c r="P315" s="6">
        <v>5.1255766273705797E-3</v>
      </c>
      <c r="Q315" s="1">
        <f>AllFiles[[#Headers],[200000]]+AllFiles[[#This Row],[Net Gains]]</f>
        <v>201681.24999999997</v>
      </c>
    </row>
    <row r="316" spans="1:17" x14ac:dyDescent="0.25">
      <c r="A316" s="1" t="s">
        <v>56</v>
      </c>
      <c r="B316" s="2">
        <v>42811</v>
      </c>
      <c r="C316" s="3">
        <v>0.46875</v>
      </c>
      <c r="D316" s="1" t="s">
        <v>15</v>
      </c>
      <c r="E316">
        <v>466.5</v>
      </c>
      <c r="F316">
        <v>463</v>
      </c>
      <c r="G316">
        <v>463</v>
      </c>
      <c r="H316" s="3">
        <v>0.46875</v>
      </c>
      <c r="I316" s="1">
        <v>3.5</v>
      </c>
      <c r="J316" s="1">
        <v>-3.5</v>
      </c>
      <c r="K316" s="1">
        <v>567</v>
      </c>
      <c r="L316">
        <v>-1984.5</v>
      </c>
      <c r="M316">
        <v>122</v>
      </c>
      <c r="N316">
        <v>-2106.5</v>
      </c>
      <c r="O316" t="s">
        <v>67</v>
      </c>
      <c r="P316" s="6">
        <v>7.5026795284030001E-3</v>
      </c>
      <c r="Q316" s="1">
        <f>AllFiles[[#Headers],[200000]]+AllFiles[[#This Row],[Net Gains]]</f>
        <v>197893.5</v>
      </c>
    </row>
    <row r="317" spans="1:17" x14ac:dyDescent="0.25">
      <c r="A317" s="1" t="s">
        <v>56</v>
      </c>
      <c r="B317" s="2">
        <v>42811</v>
      </c>
      <c r="C317" s="3">
        <v>0.46875</v>
      </c>
      <c r="D317" s="1" t="s">
        <v>21</v>
      </c>
      <c r="E317">
        <v>463</v>
      </c>
      <c r="F317">
        <v>466.5</v>
      </c>
      <c r="G317">
        <v>463.75</v>
      </c>
      <c r="H317" s="3">
        <v>0.625</v>
      </c>
      <c r="I317" s="1">
        <v>3.5</v>
      </c>
      <c r="J317" s="1">
        <v>-0.75</v>
      </c>
      <c r="K317" s="1">
        <v>567</v>
      </c>
      <c r="L317">
        <v>-425.25</v>
      </c>
      <c r="M317">
        <v>121</v>
      </c>
      <c r="N317">
        <v>-546.25</v>
      </c>
      <c r="O317" t="s">
        <v>67</v>
      </c>
      <c r="P317" s="6">
        <v>7.5593952483801298E-3</v>
      </c>
      <c r="Q317" s="1">
        <f>AllFiles[[#Headers],[200000]]+AllFiles[[#This Row],[Net Gains]]</f>
        <v>199453.75</v>
      </c>
    </row>
    <row r="318" spans="1:17" x14ac:dyDescent="0.25">
      <c r="A318" s="1" t="s">
        <v>29</v>
      </c>
      <c r="B318" s="2">
        <v>42814</v>
      </c>
      <c r="C318" s="3">
        <v>0.42708333333333331</v>
      </c>
      <c r="D318" s="1" t="s">
        <v>15</v>
      </c>
      <c r="E318">
        <v>646.29999999999995</v>
      </c>
      <c r="F318">
        <v>641.85</v>
      </c>
      <c r="G318">
        <v>643.65</v>
      </c>
      <c r="H318" s="3">
        <v>0.625</v>
      </c>
      <c r="I318" s="1">
        <v>4.4499999999999318</v>
      </c>
      <c r="J318" s="1">
        <v>-2.6499999999999773</v>
      </c>
      <c r="K318" s="1">
        <v>447</v>
      </c>
      <c r="L318">
        <v>-1184.5499999999897</v>
      </c>
      <c r="M318">
        <v>133</v>
      </c>
      <c r="N318">
        <v>-1317.5499999999897</v>
      </c>
      <c r="O318" t="s">
        <v>67</v>
      </c>
      <c r="P318" s="6">
        <v>6.8853473619061301E-3</v>
      </c>
      <c r="Q318" s="1">
        <f>AllFiles[[#Headers],[200000]]+AllFiles[[#This Row],[Net Gains]]</f>
        <v>198682.45</v>
      </c>
    </row>
    <row r="319" spans="1:17" x14ac:dyDescent="0.25">
      <c r="A319" s="1" t="s">
        <v>38</v>
      </c>
      <c r="B319" s="2">
        <v>42814</v>
      </c>
      <c r="C319" s="3">
        <v>0.46875</v>
      </c>
      <c r="D319" s="1" t="s">
        <v>13</v>
      </c>
      <c r="E319">
        <v>274.7</v>
      </c>
      <c r="F319">
        <v>276.35000000000002</v>
      </c>
      <c r="G319">
        <v>274.8</v>
      </c>
      <c r="H319" s="3">
        <v>0.625</v>
      </c>
      <c r="I319" s="1">
        <v>1.6500000000000341</v>
      </c>
      <c r="J319" s="1">
        <v>-0.10000000000002274</v>
      </c>
      <c r="K319" s="1">
        <v>1195</v>
      </c>
      <c r="L319">
        <v>-119.50000000002717</v>
      </c>
      <c r="M319">
        <v>152</v>
      </c>
      <c r="N319">
        <v>-271.50000000002717</v>
      </c>
      <c r="O319" t="s">
        <v>67</v>
      </c>
      <c r="P319" s="6">
        <v>6.0065526028395804E-3</v>
      </c>
      <c r="Q319" s="1">
        <f>AllFiles[[#Headers],[200000]]+AllFiles[[#This Row],[Net Gains]]</f>
        <v>199728.49999999997</v>
      </c>
    </row>
    <row r="320" spans="1:17" x14ac:dyDescent="0.25">
      <c r="A320" s="1" t="s">
        <v>42</v>
      </c>
      <c r="B320" s="2">
        <v>42814</v>
      </c>
      <c r="C320" s="3">
        <v>0.4375</v>
      </c>
      <c r="D320" s="1" t="s">
        <v>13</v>
      </c>
      <c r="E320">
        <v>1540.45</v>
      </c>
      <c r="F320">
        <v>1550</v>
      </c>
      <c r="G320">
        <v>1538</v>
      </c>
      <c r="H320" s="3">
        <v>0.625</v>
      </c>
      <c r="I320" s="1">
        <v>9.5499999999999545</v>
      </c>
      <c r="J320" s="1">
        <v>2.4500000000000455</v>
      </c>
      <c r="K320" s="1">
        <v>208</v>
      </c>
      <c r="L320">
        <v>509.60000000000946</v>
      </c>
      <c r="M320">
        <v>148</v>
      </c>
      <c r="N320">
        <v>361.60000000000946</v>
      </c>
      <c r="O320" t="s">
        <v>68</v>
      </c>
      <c r="P320" s="6">
        <v>6.1994871628420004E-3</v>
      </c>
      <c r="Q320" s="1">
        <f>AllFiles[[#Headers],[200000]]+AllFiles[[#This Row],[Net Gains]]</f>
        <v>200361.60000000001</v>
      </c>
    </row>
    <row r="321" spans="1:17" x14ac:dyDescent="0.25">
      <c r="A321" s="1" t="s">
        <v>29</v>
      </c>
      <c r="B321" s="2">
        <v>42816</v>
      </c>
      <c r="C321" s="3">
        <v>0.4375</v>
      </c>
      <c r="D321" s="1" t="s">
        <v>15</v>
      </c>
      <c r="E321">
        <v>637</v>
      </c>
      <c r="F321">
        <v>632.70000000000005</v>
      </c>
      <c r="G321">
        <v>645.5</v>
      </c>
      <c r="H321" s="3">
        <v>0.625</v>
      </c>
      <c r="I321" s="1">
        <v>4.2999999999999545</v>
      </c>
      <c r="J321" s="1">
        <v>8.5</v>
      </c>
      <c r="K321" s="1">
        <v>462</v>
      </c>
      <c r="L321">
        <v>3927</v>
      </c>
      <c r="M321">
        <v>137</v>
      </c>
      <c r="N321">
        <v>3790</v>
      </c>
      <c r="O321" t="s">
        <v>68</v>
      </c>
      <c r="P321" s="6">
        <v>6.7503924646781103E-3</v>
      </c>
      <c r="Q321" s="1">
        <f>AllFiles[[#Headers],[200000]]+AllFiles[[#This Row],[Net Gains]]</f>
        <v>203790</v>
      </c>
    </row>
    <row r="322" spans="1:17" x14ac:dyDescent="0.25">
      <c r="A322" s="1" t="s">
        <v>20</v>
      </c>
      <c r="B322" s="2">
        <v>42816</v>
      </c>
      <c r="C322" s="3">
        <v>0.41666666666666669</v>
      </c>
      <c r="D322" s="1" t="s">
        <v>13</v>
      </c>
      <c r="E322">
        <v>1443.1</v>
      </c>
      <c r="F322">
        <v>1447</v>
      </c>
      <c r="G322">
        <v>1442.95</v>
      </c>
      <c r="H322" s="3">
        <v>0.625</v>
      </c>
      <c r="I322" s="1">
        <v>3.9000000000000909</v>
      </c>
      <c r="J322" s="1">
        <v>0.14999999999986358</v>
      </c>
      <c r="K322" s="1">
        <v>509</v>
      </c>
      <c r="L322">
        <v>76.34999999993056</v>
      </c>
      <c r="M322">
        <v>338</v>
      </c>
      <c r="N322">
        <v>-261.65000000006944</v>
      </c>
      <c r="O322" t="s">
        <v>67</v>
      </c>
      <c r="P322" s="6">
        <v>2.702515418197E-3</v>
      </c>
      <c r="Q322" s="1">
        <f>AllFiles[[#Headers],[200000]]+AllFiles[[#This Row],[Net Gains]]</f>
        <v>199738.34999999992</v>
      </c>
    </row>
    <row r="323" spans="1:17" x14ac:dyDescent="0.25">
      <c r="A323" s="1" t="s">
        <v>60</v>
      </c>
      <c r="B323" s="2">
        <v>42816</v>
      </c>
      <c r="C323" s="3">
        <v>0.5625</v>
      </c>
      <c r="D323" s="1" t="s">
        <v>21</v>
      </c>
      <c r="E323">
        <v>490.4</v>
      </c>
      <c r="F323">
        <v>492.6</v>
      </c>
      <c r="G323">
        <v>492.6</v>
      </c>
      <c r="H323" s="3">
        <v>0.58333333333333337</v>
      </c>
      <c r="I323" s="1">
        <v>2.2000000000000455</v>
      </c>
      <c r="J323" s="1">
        <v>-2.2000000000000455</v>
      </c>
      <c r="K323" s="1">
        <v>899</v>
      </c>
      <c r="L323">
        <v>-1977.8000000000409</v>
      </c>
      <c r="M323">
        <v>204</v>
      </c>
      <c r="N323">
        <v>-2181.8000000000411</v>
      </c>
      <c r="O323" t="s">
        <v>67</v>
      </c>
      <c r="P323" s="6">
        <v>4.4861337683524596E-3</v>
      </c>
      <c r="Q323" s="1">
        <f>AllFiles[[#Headers],[200000]]+AllFiles[[#This Row],[Net Gains]]</f>
        <v>197818.19999999995</v>
      </c>
    </row>
    <row r="324" spans="1:17" x14ac:dyDescent="0.25">
      <c r="A324" s="1" t="s">
        <v>60</v>
      </c>
      <c r="B324" s="2">
        <v>42816</v>
      </c>
      <c r="C324" s="3">
        <v>0.5625</v>
      </c>
      <c r="D324" s="1" t="s">
        <v>15</v>
      </c>
      <c r="E324">
        <v>492.6</v>
      </c>
      <c r="F324">
        <v>490.4</v>
      </c>
      <c r="G324">
        <v>490.4</v>
      </c>
      <c r="H324" s="3">
        <v>0.5625</v>
      </c>
      <c r="I324" s="1">
        <v>2.2000000000000455</v>
      </c>
      <c r="J324" s="1">
        <v>-2.2000000000000455</v>
      </c>
      <c r="K324" s="1">
        <v>899</v>
      </c>
      <c r="L324">
        <v>-1977.8000000000409</v>
      </c>
      <c r="M324">
        <v>204</v>
      </c>
      <c r="N324">
        <v>-2181.8000000000411</v>
      </c>
      <c r="O324" t="s">
        <v>67</v>
      </c>
      <c r="P324" s="6">
        <v>4.4660982541616804E-3</v>
      </c>
      <c r="Q324" s="1">
        <f>AllFiles[[#Headers],[200000]]+AllFiles[[#This Row],[Net Gains]]</f>
        <v>197818.19999999995</v>
      </c>
    </row>
    <row r="325" spans="1:17" x14ac:dyDescent="0.25">
      <c r="A325" s="1" t="s">
        <v>14</v>
      </c>
      <c r="B325" s="2">
        <v>42817</v>
      </c>
      <c r="C325" s="3">
        <v>0.41666666666666669</v>
      </c>
      <c r="D325" s="1" t="s">
        <v>13</v>
      </c>
      <c r="E325">
        <v>484.7</v>
      </c>
      <c r="F325">
        <v>489.35</v>
      </c>
      <c r="G325">
        <v>489.35</v>
      </c>
      <c r="H325" s="3">
        <v>0.60416666666666663</v>
      </c>
      <c r="I325" s="1">
        <v>4.6500000000000341</v>
      </c>
      <c r="J325" s="1">
        <v>-4.6500000000000341</v>
      </c>
      <c r="K325" s="1">
        <v>427</v>
      </c>
      <c r="L325">
        <v>-1985.5500000000145</v>
      </c>
      <c r="M325">
        <v>96</v>
      </c>
      <c r="N325">
        <v>-2081.5500000000147</v>
      </c>
      <c r="O325" t="s">
        <v>67</v>
      </c>
      <c r="P325" s="6">
        <v>9.5935630286775996E-3</v>
      </c>
      <c r="Q325" s="1">
        <f>AllFiles[[#Headers],[200000]]+AllFiles[[#This Row],[Net Gains]]</f>
        <v>197918.44999999998</v>
      </c>
    </row>
    <row r="326" spans="1:17" x14ac:dyDescent="0.25">
      <c r="A326" s="1" t="s">
        <v>50</v>
      </c>
      <c r="B326" s="2">
        <v>42817</v>
      </c>
      <c r="C326" s="3">
        <v>0.48958333333333331</v>
      </c>
      <c r="D326" s="1" t="s">
        <v>12</v>
      </c>
      <c r="E326">
        <v>194.2</v>
      </c>
      <c r="F326">
        <v>193.25</v>
      </c>
      <c r="G326">
        <v>193.25</v>
      </c>
      <c r="H326" s="3">
        <v>0.54166666666666663</v>
      </c>
      <c r="I326" s="1">
        <v>0.94999999999998863</v>
      </c>
      <c r="J326" s="1">
        <v>-0.94999999999998863</v>
      </c>
      <c r="K326" s="1">
        <v>2055</v>
      </c>
      <c r="L326">
        <v>-1952.2499999999766</v>
      </c>
      <c r="M326">
        <v>184</v>
      </c>
      <c r="N326">
        <v>-2136.2499999999764</v>
      </c>
      <c r="O326" t="s">
        <v>67</v>
      </c>
      <c r="P326" s="6">
        <v>4.8918640576724398E-3</v>
      </c>
      <c r="Q326" s="1">
        <f>AllFiles[[#Headers],[200000]]+AllFiles[[#This Row],[Net Gains]]</f>
        <v>197863.75000000003</v>
      </c>
    </row>
    <row r="327" spans="1:17" x14ac:dyDescent="0.25">
      <c r="A327" s="1" t="s">
        <v>50</v>
      </c>
      <c r="B327" s="2">
        <v>42817</v>
      </c>
      <c r="C327" s="3">
        <v>0.41666666666666669</v>
      </c>
      <c r="D327" s="1" t="s">
        <v>13</v>
      </c>
      <c r="E327">
        <v>193.25</v>
      </c>
      <c r="F327">
        <v>194.2</v>
      </c>
      <c r="G327">
        <v>194.2</v>
      </c>
      <c r="H327" s="3">
        <v>0.48958333333333331</v>
      </c>
      <c r="I327" s="1">
        <v>0.94999999999998863</v>
      </c>
      <c r="J327" s="1">
        <v>-0.94999999999998863</v>
      </c>
      <c r="K327" s="1">
        <v>2055</v>
      </c>
      <c r="L327">
        <v>-1952.2499999999766</v>
      </c>
      <c r="M327">
        <v>184</v>
      </c>
      <c r="N327">
        <v>-2136.2499999999764</v>
      </c>
      <c r="O327" t="s">
        <v>67</v>
      </c>
      <c r="P327" s="6">
        <v>4.9159120310478099E-3</v>
      </c>
      <c r="Q327" s="1">
        <f>AllFiles[[#Headers],[200000]]+AllFiles[[#This Row],[Net Gains]]</f>
        <v>197863.75000000003</v>
      </c>
    </row>
    <row r="328" spans="1:17" x14ac:dyDescent="0.25">
      <c r="A328" s="1" t="s">
        <v>40</v>
      </c>
      <c r="B328" s="2">
        <v>42817</v>
      </c>
      <c r="C328" s="3">
        <v>0.4375</v>
      </c>
      <c r="D328" s="1" t="s">
        <v>15</v>
      </c>
      <c r="E328">
        <v>1271</v>
      </c>
      <c r="F328">
        <v>1264.6500000000001</v>
      </c>
      <c r="G328">
        <v>1275.1500000000001</v>
      </c>
      <c r="H328" s="3">
        <v>0.625</v>
      </c>
      <c r="I328" s="1">
        <v>6.3499999999999091</v>
      </c>
      <c r="J328" s="1">
        <v>4.1500000000000909</v>
      </c>
      <c r="K328" s="1">
        <v>313</v>
      </c>
      <c r="L328">
        <v>1298.9500000000285</v>
      </c>
      <c r="M328">
        <v>184</v>
      </c>
      <c r="N328">
        <v>1114.9500000000285</v>
      </c>
      <c r="O328" t="s">
        <v>68</v>
      </c>
      <c r="P328" s="6">
        <v>4.9960660896930797E-3</v>
      </c>
      <c r="Q328" s="1">
        <f>AllFiles[[#Headers],[200000]]+AllFiles[[#This Row],[Net Gains]]</f>
        <v>201114.95000000004</v>
      </c>
    </row>
    <row r="329" spans="1:17" x14ac:dyDescent="0.25">
      <c r="A329" s="1" t="s">
        <v>52</v>
      </c>
      <c r="B329" s="2">
        <v>42817</v>
      </c>
      <c r="C329" s="3">
        <v>0.41666666666666669</v>
      </c>
      <c r="D329" s="1" t="s">
        <v>13</v>
      </c>
      <c r="E329">
        <v>267.7</v>
      </c>
      <c r="F329">
        <v>268.89999999999998</v>
      </c>
      <c r="G329">
        <v>268.89999999999998</v>
      </c>
      <c r="H329" s="3">
        <v>0.625</v>
      </c>
      <c r="I329" s="1">
        <v>1.1999999999999886</v>
      </c>
      <c r="J329" s="1">
        <v>-1.1999999999999886</v>
      </c>
      <c r="K329" s="1">
        <v>1635</v>
      </c>
      <c r="L329">
        <v>-1961.9999999999814</v>
      </c>
      <c r="M329">
        <v>202</v>
      </c>
      <c r="N329">
        <v>-2163.9999999999814</v>
      </c>
      <c r="O329" t="s">
        <v>67</v>
      </c>
      <c r="P329" s="6">
        <v>4.4826298094881901E-3</v>
      </c>
      <c r="Q329" s="1">
        <f>AllFiles[[#Headers],[200000]]+AllFiles[[#This Row],[Net Gains]]</f>
        <v>197836.00000000003</v>
      </c>
    </row>
    <row r="330" spans="1:17" x14ac:dyDescent="0.25">
      <c r="A330" s="1" t="s">
        <v>39</v>
      </c>
      <c r="B330" s="2">
        <v>42818</v>
      </c>
      <c r="C330" s="3">
        <v>0.48958333333333331</v>
      </c>
      <c r="D330" s="1" t="s">
        <v>15</v>
      </c>
      <c r="E330">
        <v>1040.25</v>
      </c>
      <c r="F330">
        <v>1034.7</v>
      </c>
      <c r="G330">
        <v>1034.7</v>
      </c>
      <c r="H330" s="3">
        <v>0.48958333333333331</v>
      </c>
      <c r="I330" s="1">
        <v>5.5499999999999545</v>
      </c>
      <c r="J330" s="1">
        <v>-5.5499999999999545</v>
      </c>
      <c r="K330" s="1">
        <v>358</v>
      </c>
      <c r="L330">
        <v>-1986.8999999999837</v>
      </c>
      <c r="M330">
        <v>171</v>
      </c>
      <c r="N330">
        <v>-2157.8999999999837</v>
      </c>
      <c r="O330" t="s">
        <v>67</v>
      </c>
      <c r="P330" s="6">
        <v>5.3352559480893602E-3</v>
      </c>
      <c r="Q330" s="1">
        <f>AllFiles[[#Headers],[200000]]+AllFiles[[#This Row],[Net Gains]]</f>
        <v>197842.1</v>
      </c>
    </row>
    <row r="331" spans="1:17" x14ac:dyDescent="0.25">
      <c r="A331" s="1" t="s">
        <v>39</v>
      </c>
      <c r="B331" s="2">
        <v>42818</v>
      </c>
      <c r="C331" s="3">
        <v>0.48958333333333331</v>
      </c>
      <c r="D331" s="1" t="s">
        <v>21</v>
      </c>
      <c r="E331">
        <v>1034.7</v>
      </c>
      <c r="F331">
        <v>1040.25</v>
      </c>
      <c r="G331">
        <v>1032.7</v>
      </c>
      <c r="H331" s="3">
        <v>0.625</v>
      </c>
      <c r="I331" s="1">
        <v>5.5499999999999545</v>
      </c>
      <c r="J331" s="1">
        <v>2</v>
      </c>
      <c r="K331" s="1">
        <v>358</v>
      </c>
      <c r="L331">
        <v>716</v>
      </c>
      <c r="M331">
        <v>171</v>
      </c>
      <c r="N331">
        <v>545</v>
      </c>
      <c r="O331" t="s">
        <v>68</v>
      </c>
      <c r="P331" s="6">
        <v>5.3638735865467798E-3</v>
      </c>
      <c r="Q331" s="1">
        <f>AllFiles[[#Headers],[200000]]+AllFiles[[#This Row],[Net Gains]]</f>
        <v>200545</v>
      </c>
    </row>
    <row r="332" spans="1:17" x14ac:dyDescent="0.25">
      <c r="A332" s="1" t="s">
        <v>40</v>
      </c>
      <c r="B332" s="2">
        <v>42818</v>
      </c>
      <c r="C332" s="3">
        <v>0.41666666666666669</v>
      </c>
      <c r="D332" s="1" t="s">
        <v>15</v>
      </c>
      <c r="E332">
        <v>1279</v>
      </c>
      <c r="F332">
        <v>1272.3</v>
      </c>
      <c r="G332">
        <v>1286.8</v>
      </c>
      <c r="H332" s="3">
        <v>0.625</v>
      </c>
      <c r="I332" s="1">
        <v>6.7000000000000455</v>
      </c>
      <c r="J332" s="1">
        <v>7.7999999999999545</v>
      </c>
      <c r="K332" s="1">
        <v>297</v>
      </c>
      <c r="L332">
        <v>2316.5999999999867</v>
      </c>
      <c r="M332">
        <v>176</v>
      </c>
      <c r="N332">
        <v>2140.5999999999867</v>
      </c>
      <c r="O332" t="s">
        <v>68</v>
      </c>
      <c r="P332" s="6">
        <v>5.2384675527756396E-3</v>
      </c>
      <c r="Q332" s="1">
        <f>AllFiles[[#Headers],[200000]]+AllFiles[[#This Row],[Net Gains]]</f>
        <v>202140.59999999998</v>
      </c>
    </row>
    <row r="333" spans="1:17" x14ac:dyDescent="0.25">
      <c r="A333" s="1" t="s">
        <v>18</v>
      </c>
      <c r="B333" s="2">
        <v>42821</v>
      </c>
      <c r="C333" s="3">
        <v>0.41666666666666669</v>
      </c>
      <c r="D333" s="1" t="s">
        <v>13</v>
      </c>
      <c r="E333">
        <v>320.5</v>
      </c>
      <c r="F333">
        <v>322.85000000000002</v>
      </c>
      <c r="G333">
        <v>319.45</v>
      </c>
      <c r="H333" s="3">
        <v>0.625</v>
      </c>
      <c r="I333" s="1">
        <v>2.3500000000000227</v>
      </c>
      <c r="J333" s="1">
        <v>1.0500000000000114</v>
      </c>
      <c r="K333" s="1">
        <v>842</v>
      </c>
      <c r="L333">
        <v>884.10000000000957</v>
      </c>
      <c r="M333">
        <v>124</v>
      </c>
      <c r="N333">
        <v>760.10000000000957</v>
      </c>
      <c r="O333" t="s">
        <v>68</v>
      </c>
      <c r="P333" s="6">
        <v>7.3322932917317396E-3</v>
      </c>
      <c r="Q333" s="1">
        <f>AllFiles[[#Headers],[200000]]+AllFiles[[#This Row],[Net Gains]]</f>
        <v>200760.1</v>
      </c>
    </row>
    <row r="334" spans="1:17" x14ac:dyDescent="0.25">
      <c r="A334" s="1" t="s">
        <v>11</v>
      </c>
      <c r="B334" s="2">
        <v>42821</v>
      </c>
      <c r="C334" s="3">
        <v>0.41666666666666669</v>
      </c>
      <c r="D334" s="1" t="s">
        <v>13</v>
      </c>
      <c r="E334">
        <v>2830</v>
      </c>
      <c r="F334">
        <v>2844.4</v>
      </c>
      <c r="G334">
        <v>2809</v>
      </c>
      <c r="H334" s="3">
        <v>0.625</v>
      </c>
      <c r="I334" s="1">
        <v>14.400000000000091</v>
      </c>
      <c r="J334" s="1">
        <v>21</v>
      </c>
      <c r="K334" s="1">
        <v>138</v>
      </c>
      <c r="L334">
        <v>2898</v>
      </c>
      <c r="M334">
        <v>179</v>
      </c>
      <c r="N334">
        <v>2719</v>
      </c>
      <c r="O334" t="s">
        <v>68</v>
      </c>
      <c r="P334" s="6">
        <v>5.08833922261487E-3</v>
      </c>
      <c r="Q334" s="1">
        <f>AllFiles[[#Headers],[200000]]+AllFiles[[#This Row],[Net Gains]]</f>
        <v>202719</v>
      </c>
    </row>
    <row r="335" spans="1:17" x14ac:dyDescent="0.25">
      <c r="A335" s="1" t="s">
        <v>28</v>
      </c>
      <c r="B335" s="2">
        <v>42821</v>
      </c>
      <c r="C335" s="3">
        <v>0.4375</v>
      </c>
      <c r="D335" s="1" t="s">
        <v>12</v>
      </c>
      <c r="E335">
        <v>339</v>
      </c>
      <c r="F335">
        <v>336</v>
      </c>
      <c r="G335">
        <v>338.7</v>
      </c>
      <c r="H335" s="3">
        <v>0.625</v>
      </c>
      <c r="I335" s="1">
        <v>3</v>
      </c>
      <c r="J335" s="1">
        <v>-0.30000000000001137</v>
      </c>
      <c r="K335" s="1">
        <v>661</v>
      </c>
      <c r="L335">
        <v>-198.30000000000751</v>
      </c>
      <c r="M335">
        <v>104</v>
      </c>
      <c r="N335">
        <v>-302.30000000000751</v>
      </c>
      <c r="O335" t="s">
        <v>67</v>
      </c>
      <c r="P335" s="6">
        <v>8.8495575221238902E-3</v>
      </c>
      <c r="Q335" s="1">
        <f>AllFiles[[#Headers],[200000]]+AllFiles[[#This Row],[Net Gains]]</f>
        <v>199697.69999999998</v>
      </c>
    </row>
    <row r="336" spans="1:17" x14ac:dyDescent="0.25">
      <c r="A336" s="1" t="s">
        <v>28</v>
      </c>
      <c r="B336" s="2">
        <v>42821</v>
      </c>
      <c r="C336" s="3">
        <v>0.41666666666666669</v>
      </c>
      <c r="D336" s="1" t="s">
        <v>13</v>
      </c>
      <c r="E336">
        <v>336</v>
      </c>
      <c r="F336">
        <v>339</v>
      </c>
      <c r="G336">
        <v>339</v>
      </c>
      <c r="H336" s="3">
        <v>0.4375</v>
      </c>
      <c r="I336" s="1">
        <v>3</v>
      </c>
      <c r="J336" s="1">
        <v>-3</v>
      </c>
      <c r="K336" s="1">
        <v>661</v>
      </c>
      <c r="L336">
        <v>-1983</v>
      </c>
      <c r="M336">
        <v>103</v>
      </c>
      <c r="N336">
        <v>-2086</v>
      </c>
      <c r="O336" t="s">
        <v>67</v>
      </c>
      <c r="P336" s="6">
        <v>8.9285714285714298E-3</v>
      </c>
      <c r="Q336" s="1">
        <f>AllFiles[[#Headers],[200000]]+AllFiles[[#This Row],[Net Gains]]</f>
        <v>197914</v>
      </c>
    </row>
    <row r="337" spans="1:17" x14ac:dyDescent="0.25">
      <c r="A337" s="1" t="s">
        <v>29</v>
      </c>
      <c r="B337" s="2">
        <v>42821</v>
      </c>
      <c r="C337" s="3">
        <v>0.42708333333333331</v>
      </c>
      <c r="D337" s="1" t="s">
        <v>13</v>
      </c>
      <c r="E337">
        <v>643.79999999999995</v>
      </c>
      <c r="F337">
        <v>647.5</v>
      </c>
      <c r="G337">
        <v>643.85</v>
      </c>
      <c r="H337" s="3">
        <v>0.625</v>
      </c>
      <c r="I337" s="1">
        <v>3.7000000000000455</v>
      </c>
      <c r="J337" s="1">
        <v>-5.0000000000068212E-2</v>
      </c>
      <c r="K337" s="1">
        <v>537</v>
      </c>
      <c r="L337">
        <v>-26.85000000003663</v>
      </c>
      <c r="M337">
        <v>160</v>
      </c>
      <c r="N337">
        <v>-186.85000000003663</v>
      </c>
      <c r="O337" t="s">
        <v>67</v>
      </c>
      <c r="P337" s="6">
        <v>5.7471264367816802E-3</v>
      </c>
      <c r="Q337" s="1">
        <f>AllFiles[[#Headers],[200000]]+AllFiles[[#This Row],[Net Gains]]</f>
        <v>199813.14999999997</v>
      </c>
    </row>
    <row r="338" spans="1:17" x14ac:dyDescent="0.25">
      <c r="A338" s="1" t="s">
        <v>26</v>
      </c>
      <c r="B338" s="2">
        <v>42821</v>
      </c>
      <c r="C338" s="3">
        <v>0.41666666666666669</v>
      </c>
      <c r="D338" s="1" t="s">
        <v>13</v>
      </c>
      <c r="E338">
        <v>865.5</v>
      </c>
      <c r="F338">
        <v>869.7</v>
      </c>
      <c r="G338">
        <v>852.6</v>
      </c>
      <c r="H338" s="3">
        <v>0.625</v>
      </c>
      <c r="I338" s="1">
        <v>4.2000000000000455</v>
      </c>
      <c r="J338" s="1">
        <v>12.899999999999977</v>
      </c>
      <c r="K338" s="1">
        <v>473</v>
      </c>
      <c r="L338">
        <v>6101.6999999999889</v>
      </c>
      <c r="M338">
        <v>187</v>
      </c>
      <c r="N338">
        <v>5914.6999999999889</v>
      </c>
      <c r="O338" t="s">
        <v>68</v>
      </c>
      <c r="P338" s="6">
        <v>4.8526863084922501E-3</v>
      </c>
      <c r="Q338" s="1">
        <f>AllFiles[[#Headers],[200000]]+AllFiles[[#This Row],[Net Gains]]</f>
        <v>205914.69999999998</v>
      </c>
    </row>
    <row r="339" spans="1:17" x14ac:dyDescent="0.25">
      <c r="A339" s="1" t="s">
        <v>38</v>
      </c>
      <c r="B339" s="2">
        <v>42821</v>
      </c>
      <c r="C339" s="3">
        <v>0.41666666666666669</v>
      </c>
      <c r="D339" s="1" t="s">
        <v>13</v>
      </c>
      <c r="E339">
        <v>273.45</v>
      </c>
      <c r="F339">
        <v>276.60000000000002</v>
      </c>
      <c r="G339">
        <v>272.85000000000002</v>
      </c>
      <c r="H339" s="3">
        <v>0.625</v>
      </c>
      <c r="I339" s="1">
        <v>3.1500000000000341</v>
      </c>
      <c r="J339" s="1">
        <v>0.59999999999996589</v>
      </c>
      <c r="K339" s="1">
        <v>630</v>
      </c>
      <c r="L339">
        <v>377.99999999997851</v>
      </c>
      <c r="M339">
        <v>80</v>
      </c>
      <c r="N339">
        <v>297.99999999997851</v>
      </c>
      <c r="O339" t="s">
        <v>68</v>
      </c>
      <c r="P339" s="6">
        <v>1.1519473395502E-2</v>
      </c>
      <c r="Q339" s="1">
        <f>AllFiles[[#Headers],[200000]]+AllFiles[[#This Row],[Net Gains]]</f>
        <v>200297.99999999997</v>
      </c>
    </row>
    <row r="340" spans="1:17" x14ac:dyDescent="0.25">
      <c r="A340" s="1" t="s">
        <v>37</v>
      </c>
      <c r="B340" s="2">
        <v>42821</v>
      </c>
      <c r="C340" s="3">
        <v>0.42708333333333331</v>
      </c>
      <c r="D340" s="1" t="s">
        <v>12</v>
      </c>
      <c r="E340">
        <v>1387.45</v>
      </c>
      <c r="F340">
        <v>1382.4</v>
      </c>
      <c r="G340">
        <v>1382.4</v>
      </c>
      <c r="H340" s="3">
        <v>0.42708333333333331</v>
      </c>
      <c r="I340" s="1">
        <v>5.0499999999999545</v>
      </c>
      <c r="J340" s="1">
        <v>-5.0499999999999545</v>
      </c>
      <c r="K340" s="1">
        <v>394</v>
      </c>
      <c r="L340">
        <v>-1989.6999999999821</v>
      </c>
      <c r="M340">
        <v>252</v>
      </c>
      <c r="N340">
        <v>-2241.6999999999821</v>
      </c>
      <c r="O340" t="s">
        <v>67</v>
      </c>
      <c r="P340" s="6">
        <v>3.6397708025514099E-3</v>
      </c>
      <c r="Q340" s="1">
        <f>AllFiles[[#Headers],[200000]]+AllFiles[[#This Row],[Net Gains]]</f>
        <v>197758.30000000002</v>
      </c>
    </row>
    <row r="341" spans="1:17" x14ac:dyDescent="0.25">
      <c r="A341" s="1" t="s">
        <v>37</v>
      </c>
      <c r="B341" s="2">
        <v>42821</v>
      </c>
      <c r="C341" s="3">
        <v>0.41666666666666669</v>
      </c>
      <c r="D341" s="1" t="s">
        <v>13</v>
      </c>
      <c r="E341">
        <v>1382.4</v>
      </c>
      <c r="F341">
        <v>1387.45</v>
      </c>
      <c r="G341">
        <v>1387.45</v>
      </c>
      <c r="H341" s="3">
        <v>0.42708333333333331</v>
      </c>
      <c r="I341" s="1">
        <v>5.0499999999999545</v>
      </c>
      <c r="J341" s="1">
        <v>-5.0499999999999545</v>
      </c>
      <c r="K341" s="1">
        <v>394</v>
      </c>
      <c r="L341">
        <v>-1989.6999999999821</v>
      </c>
      <c r="M341">
        <v>252</v>
      </c>
      <c r="N341">
        <v>-2241.6999999999821</v>
      </c>
      <c r="O341" t="s">
        <v>67</v>
      </c>
      <c r="P341" s="6">
        <v>3.6530671296295999E-3</v>
      </c>
      <c r="Q341" s="1">
        <f>AllFiles[[#Headers],[200000]]+AllFiles[[#This Row],[Net Gains]]</f>
        <v>197758.30000000002</v>
      </c>
    </row>
    <row r="342" spans="1:17" x14ac:dyDescent="0.25">
      <c r="A342" s="1" t="s">
        <v>47</v>
      </c>
      <c r="B342" s="2">
        <v>42821</v>
      </c>
      <c r="C342" s="3">
        <v>0.57291666666666663</v>
      </c>
      <c r="D342" s="1" t="s">
        <v>12</v>
      </c>
      <c r="E342">
        <v>279.8</v>
      </c>
      <c r="F342">
        <v>278</v>
      </c>
      <c r="G342">
        <v>281.10000000000002</v>
      </c>
      <c r="H342" s="3">
        <v>0.625</v>
      </c>
      <c r="I342" s="1">
        <v>1.8000000000000114</v>
      </c>
      <c r="J342" s="1">
        <v>1.3000000000000114</v>
      </c>
      <c r="K342" s="1">
        <v>1097</v>
      </c>
      <c r="L342">
        <v>1426.1000000000124</v>
      </c>
      <c r="M342">
        <v>142</v>
      </c>
      <c r="N342">
        <v>1284.1000000000124</v>
      </c>
      <c r="O342" t="s">
        <v>68</v>
      </c>
      <c r="P342" s="6">
        <v>6.4331665475339901E-3</v>
      </c>
      <c r="Q342" s="1">
        <f>AllFiles[[#Headers],[200000]]+AllFiles[[#This Row],[Net Gains]]</f>
        <v>201284.1</v>
      </c>
    </row>
    <row r="343" spans="1:17" x14ac:dyDescent="0.25">
      <c r="A343" s="1" t="s">
        <v>47</v>
      </c>
      <c r="B343" s="2">
        <v>42821</v>
      </c>
      <c r="C343" s="3">
        <v>0.41666666666666669</v>
      </c>
      <c r="D343" s="1" t="s">
        <v>13</v>
      </c>
      <c r="E343">
        <v>278</v>
      </c>
      <c r="F343">
        <v>279.8</v>
      </c>
      <c r="G343">
        <v>279.8</v>
      </c>
      <c r="H343" s="3">
        <v>0.57291666666666663</v>
      </c>
      <c r="I343" s="1">
        <v>1.8000000000000114</v>
      </c>
      <c r="J343" s="1">
        <v>-1.8000000000000114</v>
      </c>
      <c r="K343" s="1">
        <v>1097</v>
      </c>
      <c r="L343">
        <v>-1974.6000000000124</v>
      </c>
      <c r="M343">
        <v>141</v>
      </c>
      <c r="N343">
        <v>-2115.6000000000122</v>
      </c>
      <c r="O343" t="s">
        <v>67</v>
      </c>
      <c r="P343" s="6">
        <v>6.4748201438849301E-3</v>
      </c>
      <c r="Q343" s="1">
        <f>AllFiles[[#Headers],[200000]]+AllFiles[[#This Row],[Net Gains]]</f>
        <v>197884.4</v>
      </c>
    </row>
    <row r="344" spans="1:17" x14ac:dyDescent="0.25">
      <c r="A344" s="1" t="s">
        <v>41</v>
      </c>
      <c r="B344" s="2">
        <v>42821</v>
      </c>
      <c r="C344" s="3">
        <v>0.41666666666666669</v>
      </c>
      <c r="D344" s="1" t="s">
        <v>13</v>
      </c>
      <c r="E344">
        <v>465.6</v>
      </c>
      <c r="F344">
        <v>467.7</v>
      </c>
      <c r="G344">
        <v>464.6</v>
      </c>
      <c r="H344" s="3">
        <v>0.625</v>
      </c>
      <c r="I344" s="1">
        <v>2.0999999999999659</v>
      </c>
      <c r="J344" s="1">
        <v>1</v>
      </c>
      <c r="K344" s="1">
        <v>942</v>
      </c>
      <c r="L344">
        <v>942</v>
      </c>
      <c r="M344">
        <v>202</v>
      </c>
      <c r="N344">
        <v>740</v>
      </c>
      <c r="O344" t="s">
        <v>68</v>
      </c>
      <c r="P344" s="6">
        <v>4.5103092783504396E-3</v>
      </c>
      <c r="Q344" s="1">
        <f>AllFiles[[#Headers],[200000]]+AllFiles[[#This Row],[Net Gains]]</f>
        <v>200740</v>
      </c>
    </row>
    <row r="345" spans="1:17" x14ac:dyDescent="0.25">
      <c r="A345" s="1" t="s">
        <v>58</v>
      </c>
      <c r="B345" s="2">
        <v>42821</v>
      </c>
      <c r="C345" s="3">
        <v>0.47916666666666669</v>
      </c>
      <c r="D345" s="1" t="s">
        <v>15</v>
      </c>
      <c r="E345">
        <v>2438.9499999999998</v>
      </c>
      <c r="F345">
        <v>2423.5</v>
      </c>
      <c r="G345">
        <v>2423.5</v>
      </c>
      <c r="H345" s="3">
        <v>0.47916666666666669</v>
      </c>
      <c r="I345" s="1">
        <v>15.449999999999818</v>
      </c>
      <c r="J345" s="1">
        <v>-15.449999999999818</v>
      </c>
      <c r="K345" s="1">
        <v>129</v>
      </c>
      <c r="L345">
        <v>-1993.0499999999765</v>
      </c>
      <c r="M345">
        <v>145</v>
      </c>
      <c r="N345">
        <v>-2138.0499999999765</v>
      </c>
      <c r="O345" t="s">
        <v>67</v>
      </c>
      <c r="P345" s="6">
        <v>6.3346932081427797E-3</v>
      </c>
      <c r="Q345" s="1">
        <f>AllFiles[[#Headers],[200000]]+AllFiles[[#This Row],[Net Gains]]</f>
        <v>197861.95</v>
      </c>
    </row>
    <row r="346" spans="1:17" x14ac:dyDescent="0.25">
      <c r="A346" s="1" t="s">
        <v>58</v>
      </c>
      <c r="B346" s="2">
        <v>42821</v>
      </c>
      <c r="C346" s="3">
        <v>0.47916666666666669</v>
      </c>
      <c r="D346" s="1" t="s">
        <v>21</v>
      </c>
      <c r="E346">
        <v>2423.5</v>
      </c>
      <c r="F346">
        <v>2438.9499999999998</v>
      </c>
      <c r="G346">
        <v>2410.1</v>
      </c>
      <c r="H346" s="3">
        <v>0.625</v>
      </c>
      <c r="I346" s="1">
        <v>15.449999999999818</v>
      </c>
      <c r="J346" s="1">
        <v>13.400000000000091</v>
      </c>
      <c r="K346" s="1">
        <v>129</v>
      </c>
      <c r="L346">
        <v>1728.6000000000117</v>
      </c>
      <c r="M346">
        <v>144</v>
      </c>
      <c r="N346">
        <v>1584.6000000000117</v>
      </c>
      <c r="O346" t="s">
        <v>68</v>
      </c>
      <c r="P346" s="6">
        <v>6.3750773674437003E-3</v>
      </c>
      <c r="Q346" s="1">
        <f>AllFiles[[#Headers],[200000]]+AllFiles[[#This Row],[Net Gains]]</f>
        <v>201584.6</v>
      </c>
    </row>
    <row r="347" spans="1:17" x14ac:dyDescent="0.25">
      <c r="A347" s="1" t="s">
        <v>55</v>
      </c>
      <c r="B347" s="2">
        <v>42821</v>
      </c>
      <c r="C347" s="3">
        <v>0.42708333333333331</v>
      </c>
      <c r="D347" s="1" t="s">
        <v>13</v>
      </c>
      <c r="E347">
        <v>3950.1</v>
      </c>
      <c r="F347">
        <v>3973.85</v>
      </c>
      <c r="G347">
        <v>3973.85</v>
      </c>
      <c r="H347" s="3">
        <v>0.59375</v>
      </c>
      <c r="I347" s="1">
        <v>23.75</v>
      </c>
      <c r="J347" s="1">
        <v>-23.75</v>
      </c>
      <c r="K347" s="1">
        <v>84</v>
      </c>
      <c r="L347">
        <v>-1995</v>
      </c>
      <c r="M347">
        <v>154</v>
      </c>
      <c r="N347">
        <v>-2149</v>
      </c>
      <c r="O347" t="s">
        <v>67</v>
      </c>
      <c r="P347" s="6">
        <v>6.01250601250601E-3</v>
      </c>
      <c r="Q347" s="1">
        <f>AllFiles[[#Headers],[200000]]+AllFiles[[#This Row],[Net Gains]]</f>
        <v>197851</v>
      </c>
    </row>
    <row r="348" spans="1:17" x14ac:dyDescent="0.25">
      <c r="A348" s="1" t="s">
        <v>55</v>
      </c>
      <c r="B348" s="2">
        <v>42821</v>
      </c>
      <c r="C348" s="3">
        <v>0.59375</v>
      </c>
      <c r="D348" s="1" t="s">
        <v>12</v>
      </c>
      <c r="E348">
        <v>3973.85</v>
      </c>
      <c r="F348">
        <v>3950.1</v>
      </c>
      <c r="G348">
        <v>3950.1</v>
      </c>
      <c r="H348" s="3">
        <v>0.625</v>
      </c>
      <c r="I348" s="1">
        <v>23.75</v>
      </c>
      <c r="J348" s="1">
        <v>-23.75</v>
      </c>
      <c r="K348" s="1">
        <v>84</v>
      </c>
      <c r="L348">
        <v>-1995</v>
      </c>
      <c r="M348">
        <v>154</v>
      </c>
      <c r="N348">
        <v>-2149</v>
      </c>
      <c r="O348" t="s">
        <v>67</v>
      </c>
      <c r="P348" s="6">
        <v>5.9765718383935004E-3</v>
      </c>
      <c r="Q348" s="1">
        <f>AllFiles[[#Headers],[200000]]+AllFiles[[#This Row],[Net Gains]]</f>
        <v>197851</v>
      </c>
    </row>
    <row r="349" spans="1:17" x14ac:dyDescent="0.25">
      <c r="A349" s="1" t="s">
        <v>19</v>
      </c>
      <c r="B349" s="2">
        <v>42822</v>
      </c>
      <c r="C349" s="3">
        <v>0.42708333333333331</v>
      </c>
      <c r="D349" s="1" t="s">
        <v>13</v>
      </c>
      <c r="E349">
        <v>2635</v>
      </c>
      <c r="F349">
        <v>2644</v>
      </c>
      <c r="G349">
        <v>2639.35</v>
      </c>
      <c r="H349" s="3">
        <v>0.625</v>
      </c>
      <c r="I349" s="1">
        <v>9</v>
      </c>
      <c r="J349" s="1">
        <v>-4.3499999999999091</v>
      </c>
      <c r="K349" s="1">
        <v>221</v>
      </c>
      <c r="L349">
        <v>-961.3499999999799</v>
      </c>
      <c r="M349">
        <v>269</v>
      </c>
      <c r="N349">
        <v>-1230.3499999999799</v>
      </c>
      <c r="O349" t="s">
        <v>67</v>
      </c>
      <c r="P349" s="6">
        <v>3.41555977229602E-3</v>
      </c>
      <c r="Q349" s="1">
        <f>AllFiles[[#Headers],[200000]]+AllFiles[[#This Row],[Net Gains]]</f>
        <v>198769.65000000002</v>
      </c>
    </row>
    <row r="350" spans="1:17" x14ac:dyDescent="0.25">
      <c r="A350" s="1" t="s">
        <v>44</v>
      </c>
      <c r="B350" s="2">
        <v>42822</v>
      </c>
      <c r="C350" s="3">
        <v>0.41666666666666669</v>
      </c>
      <c r="D350" s="1" t="s">
        <v>13</v>
      </c>
      <c r="E350">
        <v>3326</v>
      </c>
      <c r="F350">
        <v>3348.25</v>
      </c>
      <c r="G350">
        <v>3322.65</v>
      </c>
      <c r="H350" s="3">
        <v>0.625</v>
      </c>
      <c r="I350" s="1">
        <v>22.25</v>
      </c>
      <c r="J350" s="1">
        <v>3.3499999999999091</v>
      </c>
      <c r="K350" s="1">
        <v>89</v>
      </c>
      <c r="L350">
        <v>298.14999999999191</v>
      </c>
      <c r="M350">
        <v>137</v>
      </c>
      <c r="N350">
        <v>161.14999999999191</v>
      </c>
      <c r="O350" t="s">
        <v>68</v>
      </c>
      <c r="P350" s="6">
        <v>6.6897173782321101E-3</v>
      </c>
      <c r="Q350" s="1">
        <f>AllFiles[[#Headers],[200000]]+AllFiles[[#This Row],[Net Gains]]</f>
        <v>200161.15</v>
      </c>
    </row>
    <row r="351" spans="1:17" x14ac:dyDescent="0.25">
      <c r="A351" s="1" t="s">
        <v>22</v>
      </c>
      <c r="B351" s="2">
        <v>42823</v>
      </c>
      <c r="C351" s="3">
        <v>0.59375</v>
      </c>
      <c r="D351" s="1" t="s">
        <v>15</v>
      </c>
      <c r="E351">
        <v>1071.5999999999999</v>
      </c>
      <c r="F351">
        <v>1064.2</v>
      </c>
      <c r="G351">
        <v>1064.2</v>
      </c>
      <c r="H351" s="3">
        <v>0.59375</v>
      </c>
      <c r="I351" s="1">
        <v>7.3999999999998636</v>
      </c>
      <c r="J351" s="1">
        <v>-7.3999999999998636</v>
      </c>
      <c r="K351" s="1">
        <v>269</v>
      </c>
      <c r="L351">
        <v>-1990.5999999999633</v>
      </c>
      <c r="M351">
        <v>133</v>
      </c>
      <c r="N351">
        <v>-2123.5999999999631</v>
      </c>
      <c r="O351" t="s">
        <v>67</v>
      </c>
      <c r="P351" s="6">
        <v>6.9055617767822602E-3</v>
      </c>
      <c r="Q351" s="1">
        <f>AllFiles[[#Headers],[200000]]+AllFiles[[#This Row],[Net Gains]]</f>
        <v>197876.40000000002</v>
      </c>
    </row>
    <row r="352" spans="1:17" x14ac:dyDescent="0.25">
      <c r="A352" s="1" t="s">
        <v>22</v>
      </c>
      <c r="B352" s="2">
        <v>42823</v>
      </c>
      <c r="C352" s="3">
        <v>0.59375</v>
      </c>
      <c r="D352" s="1" t="s">
        <v>21</v>
      </c>
      <c r="E352">
        <v>1064.2</v>
      </c>
      <c r="F352">
        <v>1071.5999999999999</v>
      </c>
      <c r="G352">
        <v>1069.2</v>
      </c>
      <c r="H352" s="3">
        <v>0.625</v>
      </c>
      <c r="I352" s="1">
        <v>7.3999999999998636</v>
      </c>
      <c r="J352" s="1">
        <v>-5</v>
      </c>
      <c r="K352" s="1">
        <v>269</v>
      </c>
      <c r="L352">
        <v>-1345</v>
      </c>
      <c r="M352">
        <v>132</v>
      </c>
      <c r="N352">
        <v>-1477</v>
      </c>
      <c r="O352" t="s">
        <v>67</v>
      </c>
      <c r="P352" s="6">
        <v>6.9535801541062399E-3</v>
      </c>
      <c r="Q352" s="1">
        <f>AllFiles[[#Headers],[200000]]+AllFiles[[#This Row],[Net Gains]]</f>
        <v>198523</v>
      </c>
    </row>
    <row r="353" spans="1:17" x14ac:dyDescent="0.25">
      <c r="A353" s="1" t="s">
        <v>19</v>
      </c>
      <c r="B353" s="2">
        <v>42823</v>
      </c>
      <c r="C353" s="3">
        <v>0.47916666666666669</v>
      </c>
      <c r="D353" s="1" t="s">
        <v>12</v>
      </c>
      <c r="E353">
        <v>2634.1</v>
      </c>
      <c r="F353">
        <v>2631.85</v>
      </c>
      <c r="G353">
        <v>2631.85</v>
      </c>
      <c r="H353" s="3">
        <v>0.47916666666666669</v>
      </c>
      <c r="I353" s="1">
        <v>2.25</v>
      </c>
      <c r="J353" s="1">
        <v>-2.25</v>
      </c>
      <c r="K353" s="1">
        <v>879</v>
      </c>
      <c r="L353">
        <v>-1977.75</v>
      </c>
      <c r="M353">
        <v>1065</v>
      </c>
      <c r="N353">
        <v>-3042.75</v>
      </c>
      <c r="O353" t="s">
        <v>67</v>
      </c>
      <c r="P353" s="6">
        <v>8.5418169393720802E-4</v>
      </c>
      <c r="Q353" s="1">
        <f>AllFiles[[#Headers],[200000]]+AllFiles[[#This Row],[Net Gains]]</f>
        <v>196957.25</v>
      </c>
    </row>
    <row r="354" spans="1:17" x14ac:dyDescent="0.25">
      <c r="A354" s="1" t="s">
        <v>19</v>
      </c>
      <c r="B354" s="2">
        <v>42823</v>
      </c>
      <c r="C354" s="3">
        <v>0.41666666666666669</v>
      </c>
      <c r="D354" s="1" t="s">
        <v>13</v>
      </c>
      <c r="E354">
        <v>2631.85</v>
      </c>
      <c r="F354">
        <v>2634.1</v>
      </c>
      <c r="G354">
        <v>2634.1</v>
      </c>
      <c r="H354" s="3">
        <v>0.47916666666666669</v>
      </c>
      <c r="I354" s="1">
        <v>2.25</v>
      </c>
      <c r="J354" s="1">
        <v>-2.25</v>
      </c>
      <c r="K354" s="1">
        <v>879</v>
      </c>
      <c r="L354">
        <v>-1977.75</v>
      </c>
      <c r="M354">
        <v>1065</v>
      </c>
      <c r="N354">
        <v>-3042.75</v>
      </c>
      <c r="O354" t="s">
        <v>67</v>
      </c>
      <c r="P354" s="6">
        <v>8.5491194406976103E-4</v>
      </c>
      <c r="Q354" s="1">
        <f>AllFiles[[#Headers],[200000]]+AllFiles[[#This Row],[Net Gains]]</f>
        <v>196957.25</v>
      </c>
    </row>
    <row r="355" spans="1:17" x14ac:dyDescent="0.25">
      <c r="A355" s="1" t="s">
        <v>43</v>
      </c>
      <c r="B355" s="2">
        <v>42823</v>
      </c>
      <c r="C355" s="3">
        <v>0.41666666666666669</v>
      </c>
      <c r="D355" s="1" t="s">
        <v>13</v>
      </c>
      <c r="E355">
        <v>164.95</v>
      </c>
      <c r="F355">
        <v>165.55</v>
      </c>
      <c r="G355">
        <v>164</v>
      </c>
      <c r="H355" s="3">
        <v>0.625</v>
      </c>
      <c r="I355" s="1">
        <v>0.60000000000002274</v>
      </c>
      <c r="J355" s="1">
        <v>0.94999999999998863</v>
      </c>
      <c r="K355" s="1">
        <v>3210</v>
      </c>
      <c r="L355">
        <v>3049.4999999999636</v>
      </c>
      <c r="M355">
        <v>243</v>
      </c>
      <c r="N355">
        <v>2806.4999999999636</v>
      </c>
      <c r="O355" t="s">
        <v>68</v>
      </c>
      <c r="P355" s="6">
        <v>3.6374658987573401E-3</v>
      </c>
      <c r="Q355" s="1">
        <f>AllFiles[[#Headers],[200000]]+AllFiles[[#This Row],[Net Gains]]</f>
        <v>202806.49999999997</v>
      </c>
    </row>
    <row r="356" spans="1:17" x14ac:dyDescent="0.25">
      <c r="A356" s="1" t="s">
        <v>26</v>
      </c>
      <c r="B356" s="2">
        <v>42824</v>
      </c>
      <c r="C356" s="3">
        <v>0.59375</v>
      </c>
      <c r="D356" s="1" t="s">
        <v>15</v>
      </c>
      <c r="E356">
        <v>875.9</v>
      </c>
      <c r="F356">
        <v>873</v>
      </c>
      <c r="G356">
        <v>873</v>
      </c>
      <c r="H356" s="3">
        <v>0.59375</v>
      </c>
      <c r="I356" s="1">
        <v>2.8999999999999773</v>
      </c>
      <c r="J356" s="1">
        <v>-2.8999999999999773</v>
      </c>
      <c r="K356" s="1">
        <v>684</v>
      </c>
      <c r="L356">
        <v>-1983.5999999999844</v>
      </c>
      <c r="M356">
        <v>276</v>
      </c>
      <c r="N356">
        <v>-2259.5999999999844</v>
      </c>
      <c r="O356" t="s">
        <v>67</v>
      </c>
      <c r="P356" s="6">
        <v>3.3108802374699998E-3</v>
      </c>
      <c r="Q356" s="1">
        <f>AllFiles[[#Headers],[200000]]+AllFiles[[#This Row],[Net Gains]]</f>
        <v>197740.40000000002</v>
      </c>
    </row>
    <row r="357" spans="1:17" x14ac:dyDescent="0.25">
      <c r="A357" s="1" t="s">
        <v>26</v>
      </c>
      <c r="B357" s="2">
        <v>42824</v>
      </c>
      <c r="C357" s="3">
        <v>0.59375</v>
      </c>
      <c r="D357" s="1" t="s">
        <v>21</v>
      </c>
      <c r="E357">
        <v>873</v>
      </c>
      <c r="F357">
        <v>875.9</v>
      </c>
      <c r="G357">
        <v>875.9</v>
      </c>
      <c r="H357" s="3">
        <v>0.625</v>
      </c>
      <c r="I357" s="1">
        <v>2.8999999999999773</v>
      </c>
      <c r="J357" s="1">
        <v>-2.8999999999999773</v>
      </c>
      <c r="K357" s="1">
        <v>684</v>
      </c>
      <c r="L357">
        <v>-1983.5999999999844</v>
      </c>
      <c r="M357">
        <v>276</v>
      </c>
      <c r="N357">
        <v>-2259.5999999999844</v>
      </c>
      <c r="O357" t="s">
        <v>67</v>
      </c>
      <c r="P357" s="6">
        <v>3.3218785796105101E-3</v>
      </c>
      <c r="Q357" s="1">
        <f>AllFiles[[#Headers],[200000]]+AllFiles[[#This Row],[Net Gains]]</f>
        <v>197740.40000000002</v>
      </c>
    </row>
    <row r="358" spans="1:17" x14ac:dyDescent="0.25">
      <c r="A358" s="1" t="s">
        <v>20</v>
      </c>
      <c r="B358" s="2">
        <v>42824</v>
      </c>
      <c r="C358" s="3">
        <v>0.55208333333333337</v>
      </c>
      <c r="D358" s="1" t="s">
        <v>13</v>
      </c>
      <c r="E358">
        <v>1516.05</v>
      </c>
      <c r="F358">
        <v>1519.95</v>
      </c>
      <c r="G358">
        <v>1519.95</v>
      </c>
      <c r="H358" s="3">
        <v>0.58333333333333337</v>
      </c>
      <c r="I358" s="1">
        <v>3.9000000000000909</v>
      </c>
      <c r="J358" s="1">
        <v>-3.9000000000000909</v>
      </c>
      <c r="K358" s="1">
        <v>509</v>
      </c>
      <c r="L358">
        <v>-1985.1000000000463</v>
      </c>
      <c r="M358">
        <v>356</v>
      </c>
      <c r="N358">
        <v>-2341.1000000000463</v>
      </c>
      <c r="O358" t="s">
        <v>67</v>
      </c>
      <c r="P358" s="6">
        <v>2.5724745226081498E-3</v>
      </c>
      <c r="Q358" s="1">
        <f>AllFiles[[#Headers],[200000]]+AllFiles[[#This Row],[Net Gains]]</f>
        <v>197658.89999999997</v>
      </c>
    </row>
    <row r="359" spans="1:17" x14ac:dyDescent="0.25">
      <c r="A359" s="1" t="s">
        <v>20</v>
      </c>
      <c r="B359" s="2">
        <v>42824</v>
      </c>
      <c r="C359" s="3">
        <v>0.58333333333333337</v>
      </c>
      <c r="D359" s="1" t="s">
        <v>12</v>
      </c>
      <c r="E359">
        <v>1519.95</v>
      </c>
      <c r="F359">
        <v>1516.05</v>
      </c>
      <c r="G359">
        <v>1516.05</v>
      </c>
      <c r="H359" s="3">
        <v>0.58333333333333337</v>
      </c>
      <c r="I359" s="1">
        <v>3.9000000000000909</v>
      </c>
      <c r="J359" s="1">
        <v>-3.9000000000000909</v>
      </c>
      <c r="K359" s="1">
        <v>509</v>
      </c>
      <c r="L359">
        <v>-1985.1000000000463</v>
      </c>
      <c r="M359">
        <v>356</v>
      </c>
      <c r="N359">
        <v>-2341.1000000000463</v>
      </c>
      <c r="O359" t="s">
        <v>67</v>
      </c>
      <c r="P359" s="6">
        <v>2.5658738774302402E-3</v>
      </c>
      <c r="Q359" s="1">
        <f>AllFiles[[#Headers],[200000]]+AllFiles[[#This Row],[Net Gains]]</f>
        <v>197658.89999999997</v>
      </c>
    </row>
    <row r="360" spans="1:17" x14ac:dyDescent="0.25">
      <c r="A360" s="1" t="s">
        <v>44</v>
      </c>
      <c r="B360" s="2">
        <v>42824</v>
      </c>
      <c r="C360" s="3">
        <v>0.45833333333333331</v>
      </c>
      <c r="D360" s="1" t="s">
        <v>21</v>
      </c>
      <c r="E360">
        <v>3245.05</v>
      </c>
      <c r="F360">
        <v>3265</v>
      </c>
      <c r="G360">
        <v>3233.3</v>
      </c>
      <c r="H360" s="3">
        <v>0.625</v>
      </c>
      <c r="I360" s="1">
        <v>19.949999999999818</v>
      </c>
      <c r="J360" s="1">
        <v>11.75</v>
      </c>
      <c r="K360" s="1">
        <v>100</v>
      </c>
      <c r="L360">
        <v>1175</v>
      </c>
      <c r="M360">
        <v>150</v>
      </c>
      <c r="N360">
        <v>1025</v>
      </c>
      <c r="O360" t="s">
        <v>68</v>
      </c>
      <c r="P360" s="6">
        <v>6.1478251490731496E-3</v>
      </c>
      <c r="Q360" s="1">
        <f>AllFiles[[#Headers],[200000]]+AllFiles[[#This Row],[Net Gains]]</f>
        <v>201025</v>
      </c>
    </row>
    <row r="361" spans="1:17" x14ac:dyDescent="0.25">
      <c r="A361" s="1" t="s">
        <v>44</v>
      </c>
      <c r="B361" s="2">
        <v>42824</v>
      </c>
      <c r="C361" s="3">
        <v>0.45833333333333331</v>
      </c>
      <c r="D361" s="1" t="s">
        <v>15</v>
      </c>
      <c r="E361">
        <v>3265</v>
      </c>
      <c r="F361">
        <v>3245.05</v>
      </c>
      <c r="G361">
        <v>3245.05</v>
      </c>
      <c r="H361" s="3">
        <v>0.45833333333333331</v>
      </c>
      <c r="I361" s="1">
        <v>19.949999999999818</v>
      </c>
      <c r="J361" s="1">
        <v>-19.949999999999818</v>
      </c>
      <c r="K361" s="1">
        <v>100</v>
      </c>
      <c r="L361">
        <v>-1994.9999999999818</v>
      </c>
      <c r="M361">
        <v>150</v>
      </c>
      <c r="N361">
        <v>-2144.9999999999818</v>
      </c>
      <c r="O361" t="s">
        <v>67</v>
      </c>
      <c r="P361" s="6">
        <v>6.1102603369065298E-3</v>
      </c>
      <c r="Q361" s="1">
        <f>AllFiles[[#Headers],[200000]]+AllFiles[[#This Row],[Net Gains]]</f>
        <v>197855.00000000003</v>
      </c>
    </row>
    <row r="362" spans="1:17" x14ac:dyDescent="0.25">
      <c r="A362" s="1" t="s">
        <v>51</v>
      </c>
      <c r="B362" s="2">
        <v>42824</v>
      </c>
      <c r="C362" s="3">
        <v>0.53125</v>
      </c>
      <c r="D362" s="1" t="s">
        <v>21</v>
      </c>
      <c r="E362">
        <v>863.45</v>
      </c>
      <c r="F362">
        <v>867.35</v>
      </c>
      <c r="G362">
        <v>867.35</v>
      </c>
      <c r="H362" s="3">
        <v>0.53125</v>
      </c>
      <c r="I362" s="1">
        <v>3.8999999999999773</v>
      </c>
      <c r="J362" s="1">
        <v>-3.8999999999999773</v>
      </c>
      <c r="K362" s="1">
        <v>509</v>
      </c>
      <c r="L362">
        <v>-1985.0999999999885</v>
      </c>
      <c r="M362">
        <v>203</v>
      </c>
      <c r="N362">
        <v>-2188.0999999999885</v>
      </c>
      <c r="O362" t="s">
        <v>67</v>
      </c>
      <c r="P362" s="6">
        <v>4.5167641438415397E-3</v>
      </c>
      <c r="Q362" s="1">
        <f>AllFiles[[#Headers],[200000]]+AllFiles[[#This Row],[Net Gains]]</f>
        <v>197811.90000000002</v>
      </c>
    </row>
    <row r="363" spans="1:17" x14ac:dyDescent="0.25">
      <c r="A363" s="1" t="s">
        <v>51</v>
      </c>
      <c r="B363" s="2">
        <v>42824</v>
      </c>
      <c r="C363" s="3">
        <v>0.53125</v>
      </c>
      <c r="D363" s="1" t="s">
        <v>15</v>
      </c>
      <c r="E363">
        <v>867.35</v>
      </c>
      <c r="F363">
        <v>863.45</v>
      </c>
      <c r="G363">
        <v>863.45</v>
      </c>
      <c r="H363" s="3">
        <v>0.53125</v>
      </c>
      <c r="I363" s="1">
        <v>3.8999999999999773</v>
      </c>
      <c r="J363" s="1">
        <v>-3.8999999999999773</v>
      </c>
      <c r="K363" s="1">
        <v>509</v>
      </c>
      <c r="L363">
        <v>-1985.0999999999885</v>
      </c>
      <c r="M363">
        <v>203</v>
      </c>
      <c r="N363">
        <v>-2188.0999999999885</v>
      </c>
      <c r="O363" t="s">
        <v>67</v>
      </c>
      <c r="P363" s="6">
        <v>4.49645471839508E-3</v>
      </c>
      <c r="Q363" s="1">
        <f>AllFiles[[#Headers],[200000]]+AllFiles[[#This Row],[Net Gains]]</f>
        <v>197811.90000000002</v>
      </c>
    </row>
    <row r="364" spans="1:17" x14ac:dyDescent="0.25">
      <c r="A364" s="1" t="s">
        <v>40</v>
      </c>
      <c r="B364" s="2">
        <v>42824</v>
      </c>
      <c r="C364" s="3">
        <v>0.59375</v>
      </c>
      <c r="D364" s="1" t="s">
        <v>15</v>
      </c>
      <c r="E364">
        <v>1267.5</v>
      </c>
      <c r="F364">
        <v>1262</v>
      </c>
      <c r="G364">
        <v>1270.5999999999999</v>
      </c>
      <c r="H364" s="3">
        <v>0.625</v>
      </c>
      <c r="I364" s="1">
        <v>5.5</v>
      </c>
      <c r="J364" s="1">
        <v>3.0999999999999091</v>
      </c>
      <c r="K364" s="1">
        <v>362</v>
      </c>
      <c r="L364">
        <v>1122.1999999999671</v>
      </c>
      <c r="M364">
        <v>212</v>
      </c>
      <c r="N364">
        <v>910.19999999996708</v>
      </c>
      <c r="O364" t="s">
        <v>68</v>
      </c>
      <c r="P364" s="6">
        <v>4.3392504930966497E-3</v>
      </c>
      <c r="Q364" s="1">
        <f>AllFiles[[#Headers],[200000]]+AllFiles[[#This Row],[Net Gains]]</f>
        <v>200910.19999999995</v>
      </c>
    </row>
    <row r="365" spans="1:17" x14ac:dyDescent="0.25">
      <c r="A365" s="1" t="s">
        <v>54</v>
      </c>
      <c r="B365" s="2">
        <v>42824</v>
      </c>
      <c r="C365" s="3">
        <v>0.44791666666666669</v>
      </c>
      <c r="D365" s="1" t="s">
        <v>13</v>
      </c>
      <c r="E365">
        <v>719</v>
      </c>
      <c r="F365">
        <v>724</v>
      </c>
      <c r="G365">
        <v>714.2</v>
      </c>
      <c r="H365" s="3">
        <v>0.625</v>
      </c>
      <c r="I365" s="1">
        <v>5</v>
      </c>
      <c r="J365" s="1">
        <v>4.7999999999999545</v>
      </c>
      <c r="K365" s="1">
        <v>398</v>
      </c>
      <c r="L365">
        <v>1910.3999999999819</v>
      </c>
      <c r="M365">
        <v>132</v>
      </c>
      <c r="N365">
        <v>1778.3999999999819</v>
      </c>
      <c r="O365" t="s">
        <v>68</v>
      </c>
      <c r="P365" s="6">
        <v>6.9541029207232296E-3</v>
      </c>
      <c r="Q365" s="1">
        <f>AllFiles[[#Headers],[200000]]+AllFiles[[#This Row],[Net Gains]]</f>
        <v>201778.4</v>
      </c>
    </row>
    <row r="366" spans="1:17" x14ac:dyDescent="0.25">
      <c r="A366" s="1" t="s">
        <v>16</v>
      </c>
      <c r="B366" s="2">
        <v>42825</v>
      </c>
      <c r="C366" s="3">
        <v>0.41666666666666669</v>
      </c>
      <c r="D366" s="1" t="s">
        <v>13</v>
      </c>
      <c r="E366">
        <v>593.25</v>
      </c>
      <c r="F366">
        <v>595.4</v>
      </c>
      <c r="G366">
        <v>595.4</v>
      </c>
      <c r="H366" s="3">
        <v>0.54166666666666663</v>
      </c>
      <c r="I366" s="1">
        <v>2.1499999999999773</v>
      </c>
      <c r="J366" s="1">
        <v>-2.1499999999999773</v>
      </c>
      <c r="K366" s="1">
        <v>920</v>
      </c>
      <c r="L366">
        <v>-1977.9999999999791</v>
      </c>
      <c r="M366">
        <v>252</v>
      </c>
      <c r="N366">
        <v>-2229.9999999999791</v>
      </c>
      <c r="O366" t="s">
        <v>67</v>
      </c>
      <c r="P366" s="6">
        <v>3.6241045090602201E-3</v>
      </c>
      <c r="Q366" s="1">
        <f>AllFiles[[#Headers],[200000]]+AllFiles[[#This Row],[Net Gains]]</f>
        <v>197770.00000000003</v>
      </c>
    </row>
    <row r="367" spans="1:17" x14ac:dyDescent="0.25">
      <c r="A367" s="1" t="s">
        <v>16</v>
      </c>
      <c r="B367" s="2">
        <v>42825</v>
      </c>
      <c r="C367" s="3">
        <v>0.54166666666666663</v>
      </c>
      <c r="D367" s="1" t="s">
        <v>12</v>
      </c>
      <c r="E367">
        <v>595.4</v>
      </c>
      <c r="F367">
        <v>593.25</v>
      </c>
      <c r="G367">
        <v>593.25</v>
      </c>
      <c r="H367" s="3">
        <v>0.54166666666666663</v>
      </c>
      <c r="I367" s="1">
        <v>2.1499999999999773</v>
      </c>
      <c r="J367" s="1">
        <v>-2.1499999999999773</v>
      </c>
      <c r="K367" s="1">
        <v>920</v>
      </c>
      <c r="L367">
        <v>-1977.9999999999791</v>
      </c>
      <c r="M367">
        <v>252</v>
      </c>
      <c r="N367">
        <v>-2229.9999999999791</v>
      </c>
      <c r="O367" t="s">
        <v>67</v>
      </c>
      <c r="P367" s="6">
        <v>3.6110178031574999E-3</v>
      </c>
      <c r="Q367" s="1">
        <f>AllFiles[[#Headers],[200000]]+AllFiles[[#This Row],[Net Gains]]</f>
        <v>197770.00000000003</v>
      </c>
    </row>
    <row r="368" spans="1:17" x14ac:dyDescent="0.25">
      <c r="A368" s="1" t="s">
        <v>17</v>
      </c>
      <c r="B368" s="2">
        <v>42825</v>
      </c>
      <c r="C368" s="3">
        <v>0.42708333333333331</v>
      </c>
      <c r="D368" s="1" t="s">
        <v>13</v>
      </c>
      <c r="E368">
        <v>25430.9</v>
      </c>
      <c r="F368">
        <v>25573.5</v>
      </c>
      <c r="G368">
        <v>25573.5</v>
      </c>
      <c r="H368" s="3">
        <v>0.61458333333333337</v>
      </c>
      <c r="I368" s="1">
        <v>142.59999999999854</v>
      </c>
      <c r="J368" s="1">
        <v>-142.59999999999854</v>
      </c>
      <c r="K368" s="1">
        <v>14</v>
      </c>
      <c r="L368">
        <v>-1996.3999999999796</v>
      </c>
      <c r="M368">
        <v>165</v>
      </c>
      <c r="N368">
        <v>-2161.3999999999796</v>
      </c>
      <c r="O368" t="s">
        <v>67</v>
      </c>
      <c r="P368" s="6">
        <v>5.6073516863342802E-3</v>
      </c>
      <c r="Q368" s="1">
        <f>AllFiles[[#Headers],[200000]]+AllFiles[[#This Row],[Net Gains]]</f>
        <v>197838.60000000003</v>
      </c>
    </row>
    <row r="369" spans="1:17" x14ac:dyDescent="0.25">
      <c r="A369" s="1" t="s">
        <v>24</v>
      </c>
      <c r="B369" s="2">
        <v>42825</v>
      </c>
      <c r="C369" s="3">
        <v>0.4375</v>
      </c>
      <c r="D369" s="1" t="s">
        <v>13</v>
      </c>
      <c r="E369">
        <v>378.05</v>
      </c>
      <c r="F369">
        <v>379.85</v>
      </c>
      <c r="G369">
        <v>376.5</v>
      </c>
      <c r="H369" s="3">
        <v>0.625</v>
      </c>
      <c r="I369" s="1">
        <v>1.8000000000000114</v>
      </c>
      <c r="J369" s="1">
        <v>1.5500000000000114</v>
      </c>
      <c r="K369" s="1">
        <v>1097</v>
      </c>
      <c r="L369">
        <v>1700.3500000000124</v>
      </c>
      <c r="M369">
        <v>191</v>
      </c>
      <c r="N369">
        <v>1509.3500000000124</v>
      </c>
      <c r="O369" t="s">
        <v>68</v>
      </c>
      <c r="P369" s="6">
        <v>4.7612749636291802E-3</v>
      </c>
      <c r="Q369" s="1">
        <f>AllFiles[[#Headers],[200000]]+AllFiles[[#This Row],[Net Gains]]</f>
        <v>201509.35</v>
      </c>
    </row>
    <row r="370" spans="1:17" x14ac:dyDescent="0.25">
      <c r="A370" s="1" t="s">
        <v>23</v>
      </c>
      <c r="B370" s="2">
        <v>42828</v>
      </c>
      <c r="C370" s="3">
        <v>0.41666666666666669</v>
      </c>
      <c r="D370" s="1" t="s">
        <v>13</v>
      </c>
      <c r="E370">
        <v>1438</v>
      </c>
      <c r="F370">
        <v>1441.1</v>
      </c>
      <c r="G370">
        <v>1433.9</v>
      </c>
      <c r="H370" s="3">
        <v>0.625</v>
      </c>
      <c r="I370" s="1">
        <v>3.0999999999999091</v>
      </c>
      <c r="J370" s="1">
        <v>4.0999999999999091</v>
      </c>
      <c r="K370" s="1">
        <v>640</v>
      </c>
      <c r="L370">
        <v>2623.9999999999418</v>
      </c>
      <c r="M370">
        <v>423</v>
      </c>
      <c r="N370">
        <v>2200.9999999999418</v>
      </c>
      <c r="O370" t="s">
        <v>68</v>
      </c>
      <c r="P370" s="6">
        <v>2.1557719054241401E-3</v>
      </c>
      <c r="Q370" s="1">
        <f>AllFiles[[#Headers],[200000]]+AllFiles[[#This Row],[Net Gains]]</f>
        <v>202200.99999999994</v>
      </c>
    </row>
    <row r="371" spans="1:17" x14ac:dyDescent="0.25">
      <c r="A371" s="1" t="s">
        <v>36</v>
      </c>
      <c r="B371" s="2">
        <v>42828</v>
      </c>
      <c r="C371" s="3">
        <v>0.42708333333333331</v>
      </c>
      <c r="D371" s="1" t="s">
        <v>12</v>
      </c>
      <c r="E371">
        <v>907.85</v>
      </c>
      <c r="F371">
        <v>906</v>
      </c>
      <c r="G371">
        <v>906</v>
      </c>
      <c r="H371" s="3">
        <v>0.42708333333333331</v>
      </c>
      <c r="I371" s="1">
        <v>1.8500000000000227</v>
      </c>
      <c r="J371" s="1">
        <v>-1.8500000000000227</v>
      </c>
      <c r="K371" s="1">
        <v>1067</v>
      </c>
      <c r="L371">
        <v>-1973.9500000000244</v>
      </c>
      <c r="M371">
        <v>446</v>
      </c>
      <c r="N371">
        <v>-2419.9500000000244</v>
      </c>
      <c r="O371" t="s">
        <v>67</v>
      </c>
      <c r="P371" s="6">
        <v>2.0377815718455902E-3</v>
      </c>
      <c r="Q371" s="1">
        <f>AllFiles[[#Headers],[200000]]+AllFiles[[#This Row],[Net Gains]]</f>
        <v>197580.05</v>
      </c>
    </row>
    <row r="372" spans="1:17" x14ac:dyDescent="0.25">
      <c r="A372" s="1" t="s">
        <v>36</v>
      </c>
      <c r="B372" s="2">
        <v>42828</v>
      </c>
      <c r="C372" s="3">
        <v>0.41666666666666669</v>
      </c>
      <c r="D372" s="1" t="s">
        <v>13</v>
      </c>
      <c r="E372">
        <v>906</v>
      </c>
      <c r="F372">
        <v>907.85</v>
      </c>
      <c r="G372">
        <v>907.85</v>
      </c>
      <c r="H372" s="3">
        <v>0.42708333333333331</v>
      </c>
      <c r="I372" s="1">
        <v>1.8500000000000227</v>
      </c>
      <c r="J372" s="1">
        <v>-1.8500000000000227</v>
      </c>
      <c r="K372" s="1">
        <v>1067</v>
      </c>
      <c r="L372">
        <v>-1973.9500000000244</v>
      </c>
      <c r="M372">
        <v>446</v>
      </c>
      <c r="N372">
        <v>-2419.9500000000244</v>
      </c>
      <c r="O372" t="s">
        <v>67</v>
      </c>
      <c r="P372" s="6">
        <v>2.04194260485654E-3</v>
      </c>
      <c r="Q372" s="1">
        <f>AllFiles[[#Headers],[200000]]+AllFiles[[#This Row],[Net Gains]]</f>
        <v>197580.05</v>
      </c>
    </row>
    <row r="373" spans="1:17" x14ac:dyDescent="0.25">
      <c r="A373" s="1" t="s">
        <v>58</v>
      </c>
      <c r="B373" s="2">
        <v>42828</v>
      </c>
      <c r="C373" s="3">
        <v>0.42708333333333331</v>
      </c>
      <c r="D373" s="1" t="s">
        <v>12</v>
      </c>
      <c r="E373">
        <v>2425.5</v>
      </c>
      <c r="F373">
        <v>2418.4</v>
      </c>
      <c r="G373">
        <v>2418.4</v>
      </c>
      <c r="H373" s="3">
        <v>0.46875</v>
      </c>
      <c r="I373" s="1">
        <v>7.0999999999999091</v>
      </c>
      <c r="J373" s="1">
        <v>-7.0999999999999091</v>
      </c>
      <c r="K373" s="1">
        <v>280</v>
      </c>
      <c r="L373">
        <v>-1987.9999999999745</v>
      </c>
      <c r="M373">
        <v>312</v>
      </c>
      <c r="N373">
        <v>-2299.9999999999745</v>
      </c>
      <c r="O373" t="s">
        <v>67</v>
      </c>
      <c r="P373" s="6">
        <v>2.9272314986600301E-3</v>
      </c>
      <c r="Q373" s="1">
        <f>AllFiles[[#Headers],[200000]]+AllFiles[[#This Row],[Net Gains]]</f>
        <v>197700.00000000003</v>
      </c>
    </row>
    <row r="374" spans="1:17" x14ac:dyDescent="0.25">
      <c r="A374" s="1" t="s">
        <v>58</v>
      </c>
      <c r="B374" s="2">
        <v>42828</v>
      </c>
      <c r="C374" s="3">
        <v>0.41666666666666669</v>
      </c>
      <c r="D374" s="1" t="s">
        <v>13</v>
      </c>
      <c r="E374">
        <v>2418.4</v>
      </c>
      <c r="F374">
        <v>2425.5</v>
      </c>
      <c r="G374">
        <v>2425.5</v>
      </c>
      <c r="H374" s="3">
        <v>0.42708333333333331</v>
      </c>
      <c r="I374" s="1">
        <v>7.0999999999999091</v>
      </c>
      <c r="J374" s="1">
        <v>-7.0999999999999091</v>
      </c>
      <c r="K374" s="1">
        <v>280</v>
      </c>
      <c r="L374">
        <v>-1987.9999999999745</v>
      </c>
      <c r="M374">
        <v>312</v>
      </c>
      <c r="N374">
        <v>-2299.9999999999745</v>
      </c>
      <c r="O374" t="s">
        <v>67</v>
      </c>
      <c r="P374" s="6">
        <v>2.9358253390671099E-3</v>
      </c>
      <c r="Q374" s="1">
        <f>AllFiles[[#Headers],[200000]]+AllFiles[[#This Row],[Net Gains]]</f>
        <v>197700.00000000003</v>
      </c>
    </row>
    <row r="375" spans="1:17" x14ac:dyDescent="0.25">
      <c r="A375" s="1" t="s">
        <v>54</v>
      </c>
      <c r="B375" s="2">
        <v>42828</v>
      </c>
      <c r="C375" s="3">
        <v>0.58333333333333337</v>
      </c>
      <c r="D375" s="1" t="s">
        <v>15</v>
      </c>
      <c r="E375">
        <v>733.95</v>
      </c>
      <c r="F375">
        <v>731.1</v>
      </c>
      <c r="G375">
        <v>731.1</v>
      </c>
      <c r="H375" s="3">
        <v>0.58333333333333337</v>
      </c>
      <c r="I375" s="1">
        <v>2.8500000000000227</v>
      </c>
      <c r="J375" s="1">
        <v>-2.8500000000000227</v>
      </c>
      <c r="K375" s="1">
        <v>696</v>
      </c>
      <c r="L375">
        <v>-1983.6000000000158</v>
      </c>
      <c r="M375">
        <v>235</v>
      </c>
      <c r="N375">
        <v>-2218.6000000000158</v>
      </c>
      <c r="O375" t="s">
        <v>67</v>
      </c>
      <c r="P375" s="6">
        <v>3.8830983036991901E-3</v>
      </c>
      <c r="Q375" s="1">
        <f>AllFiles[[#Headers],[200000]]+AllFiles[[#This Row],[Net Gains]]</f>
        <v>197781.4</v>
      </c>
    </row>
    <row r="376" spans="1:17" x14ac:dyDescent="0.25">
      <c r="A376" s="1" t="s">
        <v>54</v>
      </c>
      <c r="B376" s="2">
        <v>42828</v>
      </c>
      <c r="C376" s="3">
        <v>0.58333333333333337</v>
      </c>
      <c r="D376" s="1" t="s">
        <v>21</v>
      </c>
      <c r="E376">
        <v>731.1</v>
      </c>
      <c r="F376">
        <v>733.95</v>
      </c>
      <c r="G376">
        <v>733.95</v>
      </c>
      <c r="H376" s="3">
        <v>0.58333333333333337</v>
      </c>
      <c r="I376" s="1">
        <v>2.8500000000000227</v>
      </c>
      <c r="J376" s="1">
        <v>-2.8500000000000227</v>
      </c>
      <c r="K376" s="1">
        <v>696</v>
      </c>
      <c r="L376">
        <v>-1983.6000000000158</v>
      </c>
      <c r="M376">
        <v>235</v>
      </c>
      <c r="N376">
        <v>-2218.6000000000158</v>
      </c>
      <c r="O376" t="s">
        <v>67</v>
      </c>
      <c r="P376" s="6">
        <v>3.8982355354944898E-3</v>
      </c>
      <c r="Q376" s="1">
        <f>AllFiles[[#Headers],[200000]]+AllFiles[[#This Row],[Net Gains]]</f>
        <v>197781.4</v>
      </c>
    </row>
    <row r="377" spans="1:17" x14ac:dyDescent="0.25">
      <c r="A377" s="1" t="s">
        <v>16</v>
      </c>
      <c r="B377" s="2">
        <v>42830</v>
      </c>
      <c r="C377" s="3">
        <v>0.41666666666666669</v>
      </c>
      <c r="D377" s="1" t="s">
        <v>13</v>
      </c>
      <c r="E377">
        <v>595.54999999999995</v>
      </c>
      <c r="F377">
        <v>598.5</v>
      </c>
      <c r="G377">
        <v>593.4</v>
      </c>
      <c r="H377" s="3">
        <v>0.625</v>
      </c>
      <c r="I377" s="1">
        <v>2.9500000000000455</v>
      </c>
      <c r="J377" s="1">
        <v>2.1499999999999773</v>
      </c>
      <c r="K377" s="1">
        <v>672</v>
      </c>
      <c r="L377">
        <v>1444.7999999999847</v>
      </c>
      <c r="M377">
        <v>184</v>
      </c>
      <c r="N377">
        <v>1260.7999999999847</v>
      </c>
      <c r="O377" t="s">
        <v>68</v>
      </c>
      <c r="P377" s="6">
        <v>4.95340441608605E-3</v>
      </c>
      <c r="Q377" s="1">
        <f>AllFiles[[#Headers],[200000]]+AllFiles[[#This Row],[Net Gains]]</f>
        <v>201260.79999999999</v>
      </c>
    </row>
    <row r="378" spans="1:17" x14ac:dyDescent="0.25">
      <c r="A378" s="1" t="s">
        <v>46</v>
      </c>
      <c r="B378" s="2">
        <v>42830</v>
      </c>
      <c r="C378" s="3">
        <v>0.44791666666666669</v>
      </c>
      <c r="D378" s="1" t="s">
        <v>15</v>
      </c>
      <c r="E378">
        <v>194.8</v>
      </c>
      <c r="F378">
        <v>192.5</v>
      </c>
      <c r="G378">
        <v>195.8</v>
      </c>
      <c r="H378" s="3">
        <v>0.625</v>
      </c>
      <c r="I378" s="1">
        <v>2.3000000000000114</v>
      </c>
      <c r="J378" s="1">
        <v>1</v>
      </c>
      <c r="K378" s="1">
        <v>860</v>
      </c>
      <c r="L378">
        <v>860</v>
      </c>
      <c r="M378">
        <v>78</v>
      </c>
      <c r="N378">
        <v>782</v>
      </c>
      <c r="O378" t="s">
        <v>68</v>
      </c>
      <c r="P378" s="6">
        <v>1.1806981519507201E-2</v>
      </c>
      <c r="Q378" s="1">
        <f>AllFiles[[#Headers],[200000]]+AllFiles[[#This Row],[Net Gains]]</f>
        <v>200782</v>
      </c>
    </row>
    <row r="379" spans="1:17" x14ac:dyDescent="0.25">
      <c r="A379" s="1" t="s">
        <v>51</v>
      </c>
      <c r="B379" s="2">
        <v>42830</v>
      </c>
      <c r="C379" s="3">
        <v>0.45833333333333331</v>
      </c>
      <c r="D379" s="1" t="s">
        <v>15</v>
      </c>
      <c r="E379">
        <v>886.05</v>
      </c>
      <c r="F379">
        <v>881.75</v>
      </c>
      <c r="G379">
        <v>889.7</v>
      </c>
      <c r="H379" s="3">
        <v>0.625</v>
      </c>
      <c r="I379" s="1">
        <v>4.2999999999999545</v>
      </c>
      <c r="J379" s="1">
        <v>3.6500000000000909</v>
      </c>
      <c r="K379" s="1">
        <v>462</v>
      </c>
      <c r="L379">
        <v>1686.300000000042</v>
      </c>
      <c r="M379">
        <v>189</v>
      </c>
      <c r="N379">
        <v>1497.300000000042</v>
      </c>
      <c r="O379" t="s">
        <v>68</v>
      </c>
      <c r="P379" s="6">
        <v>4.8529992664070399E-3</v>
      </c>
      <c r="Q379" s="1">
        <f>AllFiles[[#Headers],[200000]]+AllFiles[[#This Row],[Net Gains]]</f>
        <v>201497.30000000005</v>
      </c>
    </row>
    <row r="380" spans="1:17" x14ac:dyDescent="0.25">
      <c r="A380" s="1" t="s">
        <v>60</v>
      </c>
      <c r="B380" s="2">
        <v>42830</v>
      </c>
      <c r="C380" s="3">
        <v>0.41666666666666669</v>
      </c>
      <c r="D380" s="1" t="s">
        <v>15</v>
      </c>
      <c r="E380">
        <v>493.9</v>
      </c>
      <c r="F380">
        <v>490.35</v>
      </c>
      <c r="G380">
        <v>493.4</v>
      </c>
      <c r="H380" s="3">
        <v>0.625</v>
      </c>
      <c r="I380" s="1">
        <v>3.5499999999999545</v>
      </c>
      <c r="J380" s="1">
        <v>-0.5</v>
      </c>
      <c r="K380" s="1">
        <v>559</v>
      </c>
      <c r="L380">
        <v>-279.5</v>
      </c>
      <c r="M380">
        <v>127</v>
      </c>
      <c r="N380">
        <v>-406.5</v>
      </c>
      <c r="O380" t="s">
        <v>67</v>
      </c>
      <c r="P380" s="6">
        <v>7.1876898157520802E-3</v>
      </c>
      <c r="Q380" s="1">
        <f>AllFiles[[#Headers],[200000]]+AllFiles[[#This Row],[Net Gains]]</f>
        <v>199593.5</v>
      </c>
    </row>
    <row r="381" spans="1:17" x14ac:dyDescent="0.25">
      <c r="A381" s="1" t="s">
        <v>58</v>
      </c>
      <c r="B381" s="2">
        <v>42830</v>
      </c>
      <c r="C381" s="3">
        <v>0.41666666666666669</v>
      </c>
      <c r="D381" s="1" t="s">
        <v>13</v>
      </c>
      <c r="E381">
        <v>2402.35</v>
      </c>
      <c r="F381">
        <v>2407.9499999999998</v>
      </c>
      <c r="G381">
        <v>2407.9499999999998</v>
      </c>
      <c r="H381" s="3">
        <v>0.63541666666666663</v>
      </c>
      <c r="I381" s="1">
        <v>5.5999999999999091</v>
      </c>
      <c r="J381" s="1">
        <v>-5.5999999999999091</v>
      </c>
      <c r="K381" s="1">
        <v>355</v>
      </c>
      <c r="L381">
        <v>-1987.9999999999677</v>
      </c>
      <c r="M381">
        <v>393</v>
      </c>
      <c r="N381">
        <v>-2380.9999999999677</v>
      </c>
      <c r="O381" t="s">
        <v>67</v>
      </c>
      <c r="P381" s="6">
        <v>2.33105084604654E-3</v>
      </c>
      <c r="Q381" s="1">
        <f>AllFiles[[#Headers],[200000]]+AllFiles[[#This Row],[Net Gains]]</f>
        <v>197619.00000000003</v>
      </c>
    </row>
    <row r="382" spans="1:17" x14ac:dyDescent="0.25">
      <c r="A382" s="1" t="s">
        <v>55</v>
      </c>
      <c r="B382" s="2">
        <v>42830</v>
      </c>
      <c r="C382" s="3">
        <v>0.42708333333333331</v>
      </c>
      <c r="D382" s="1" t="s">
        <v>13</v>
      </c>
      <c r="E382">
        <v>4031.3</v>
      </c>
      <c r="F382">
        <v>4045</v>
      </c>
      <c r="G382">
        <v>4045</v>
      </c>
      <c r="H382" s="3">
        <v>0.44791666666666669</v>
      </c>
      <c r="I382" s="1">
        <v>13.699999999999818</v>
      </c>
      <c r="J382" s="1">
        <v>-13.699999999999818</v>
      </c>
      <c r="K382" s="1">
        <v>145</v>
      </c>
      <c r="L382">
        <v>-1986.4999999999736</v>
      </c>
      <c r="M382">
        <v>270</v>
      </c>
      <c r="N382">
        <v>-2256.4999999999736</v>
      </c>
      <c r="O382" t="s">
        <v>67</v>
      </c>
      <c r="P382" s="6">
        <v>3.39840746161283E-3</v>
      </c>
      <c r="Q382" s="1">
        <f>AllFiles[[#Headers],[200000]]+AllFiles[[#This Row],[Net Gains]]</f>
        <v>197743.50000000003</v>
      </c>
    </row>
    <row r="383" spans="1:17" x14ac:dyDescent="0.25">
      <c r="A383" s="1" t="s">
        <v>55</v>
      </c>
      <c r="B383" s="2">
        <v>42830</v>
      </c>
      <c r="C383" s="3">
        <v>0.44791666666666669</v>
      </c>
      <c r="D383" s="1" t="s">
        <v>12</v>
      </c>
      <c r="E383">
        <v>4045</v>
      </c>
      <c r="F383">
        <v>4031.3</v>
      </c>
      <c r="G383">
        <v>4083.35</v>
      </c>
      <c r="H383" s="3">
        <v>0.625</v>
      </c>
      <c r="I383" s="1">
        <v>13.699999999999818</v>
      </c>
      <c r="J383" s="1">
        <v>38.349999999999909</v>
      </c>
      <c r="K383" s="1">
        <v>145</v>
      </c>
      <c r="L383">
        <v>5560.7499999999873</v>
      </c>
      <c r="M383">
        <v>272</v>
      </c>
      <c r="N383">
        <v>5288.7499999999873</v>
      </c>
      <c r="O383" t="s">
        <v>68</v>
      </c>
      <c r="P383" s="6">
        <v>3.3868974042026699E-3</v>
      </c>
      <c r="Q383" s="1">
        <f>AllFiles[[#Headers],[200000]]+AllFiles[[#This Row],[Net Gains]]</f>
        <v>205288.75</v>
      </c>
    </row>
    <row r="384" spans="1:17" x14ac:dyDescent="0.25">
      <c r="A384" s="1" t="s">
        <v>27</v>
      </c>
      <c r="B384" s="2">
        <v>42831</v>
      </c>
      <c r="C384" s="3">
        <v>0.41666666666666669</v>
      </c>
      <c r="D384" s="1" t="s">
        <v>13</v>
      </c>
      <c r="E384">
        <v>286.14999999999998</v>
      </c>
      <c r="F384">
        <v>287.7</v>
      </c>
      <c r="G384">
        <v>286.55</v>
      </c>
      <c r="H384" s="3">
        <v>0.625</v>
      </c>
      <c r="I384" s="1">
        <v>1.5500000000000114</v>
      </c>
      <c r="J384" s="1">
        <v>-0.40000000000003411</v>
      </c>
      <c r="K384" s="1">
        <v>1271</v>
      </c>
      <c r="L384">
        <v>-508.40000000004335</v>
      </c>
      <c r="M384">
        <v>168</v>
      </c>
      <c r="N384">
        <v>-676.40000000004329</v>
      </c>
      <c r="O384" t="s">
        <v>67</v>
      </c>
      <c r="P384" s="6">
        <v>5.4167394723047798E-3</v>
      </c>
      <c r="Q384" s="1">
        <f>AllFiles[[#Headers],[200000]]+AllFiles[[#This Row],[Net Gains]]</f>
        <v>199323.59999999995</v>
      </c>
    </row>
    <row r="385" spans="1:17" x14ac:dyDescent="0.25">
      <c r="A385" s="1" t="s">
        <v>48</v>
      </c>
      <c r="B385" s="2">
        <v>42831</v>
      </c>
      <c r="C385" s="3">
        <v>0.5625</v>
      </c>
      <c r="D385" s="1" t="s">
        <v>12</v>
      </c>
      <c r="E385">
        <v>687.65</v>
      </c>
      <c r="F385">
        <v>685.55</v>
      </c>
      <c r="G385">
        <v>685.55</v>
      </c>
      <c r="H385" s="3">
        <v>0.61458333333333337</v>
      </c>
      <c r="I385" s="1">
        <v>2.1000000000000227</v>
      </c>
      <c r="J385" s="1">
        <v>-2.1000000000000227</v>
      </c>
      <c r="K385" s="1">
        <v>942</v>
      </c>
      <c r="L385">
        <v>-1978.2000000000214</v>
      </c>
      <c r="M385">
        <v>298</v>
      </c>
      <c r="N385">
        <v>-2276.2000000000216</v>
      </c>
      <c r="O385" t="s">
        <v>67</v>
      </c>
      <c r="P385" s="6">
        <v>3.05387915363924E-3</v>
      </c>
      <c r="Q385" s="1">
        <f>AllFiles[[#Headers],[200000]]+AllFiles[[#This Row],[Net Gains]]</f>
        <v>197723.8</v>
      </c>
    </row>
    <row r="386" spans="1:17" x14ac:dyDescent="0.25">
      <c r="A386" s="1" t="s">
        <v>48</v>
      </c>
      <c r="B386" s="2">
        <v>42831</v>
      </c>
      <c r="C386" s="3">
        <v>0.42708333333333331</v>
      </c>
      <c r="D386" s="1" t="s">
        <v>13</v>
      </c>
      <c r="E386">
        <v>685.55</v>
      </c>
      <c r="F386">
        <v>687.65</v>
      </c>
      <c r="G386">
        <v>687.65</v>
      </c>
      <c r="H386" s="3">
        <v>0.5625</v>
      </c>
      <c r="I386" s="1">
        <v>2.1000000000000227</v>
      </c>
      <c r="J386" s="1">
        <v>-2.1000000000000227</v>
      </c>
      <c r="K386" s="1">
        <v>942</v>
      </c>
      <c r="L386">
        <v>-1978.2000000000214</v>
      </c>
      <c r="M386">
        <v>298</v>
      </c>
      <c r="N386">
        <v>-2276.2000000000216</v>
      </c>
      <c r="O386" t="s">
        <v>67</v>
      </c>
      <c r="P386" s="6">
        <v>3.06323389978852E-3</v>
      </c>
      <c r="Q386" s="1">
        <f>AllFiles[[#Headers],[200000]]+AllFiles[[#This Row],[Net Gains]]</f>
        <v>197723.8</v>
      </c>
    </row>
    <row r="387" spans="1:17" x14ac:dyDescent="0.25">
      <c r="A387" s="1" t="s">
        <v>26</v>
      </c>
      <c r="B387" s="2">
        <v>42832</v>
      </c>
      <c r="C387" s="3">
        <v>0.41666666666666669</v>
      </c>
      <c r="D387" s="1" t="s">
        <v>13</v>
      </c>
      <c r="E387">
        <v>851</v>
      </c>
      <c r="F387">
        <v>854.45</v>
      </c>
      <c r="G387">
        <v>854.45</v>
      </c>
      <c r="H387" s="3">
        <v>0.4375</v>
      </c>
      <c r="I387" s="1">
        <v>3.4500000000000455</v>
      </c>
      <c r="J387" s="1">
        <v>-3.4500000000000455</v>
      </c>
      <c r="K387" s="1">
        <v>575</v>
      </c>
      <c r="L387">
        <v>-1983.7500000000261</v>
      </c>
      <c r="M387">
        <v>226</v>
      </c>
      <c r="N387">
        <v>-2209.7500000000264</v>
      </c>
      <c r="O387" t="s">
        <v>67</v>
      </c>
      <c r="P387" s="6">
        <v>4.0540540540541098E-3</v>
      </c>
      <c r="Q387" s="1">
        <f>AllFiles[[#Headers],[200000]]+AllFiles[[#This Row],[Net Gains]]</f>
        <v>197790.24999999997</v>
      </c>
    </row>
    <row r="388" spans="1:17" x14ac:dyDescent="0.25">
      <c r="A388" s="1" t="s">
        <v>26</v>
      </c>
      <c r="B388" s="2">
        <v>42832</v>
      </c>
      <c r="C388" s="3">
        <v>0.4375</v>
      </c>
      <c r="D388" s="1" t="s">
        <v>12</v>
      </c>
      <c r="E388">
        <v>854.45</v>
      </c>
      <c r="F388">
        <v>851</v>
      </c>
      <c r="G388">
        <v>851</v>
      </c>
      <c r="H388" s="3">
        <v>0.48958333333333331</v>
      </c>
      <c r="I388" s="1">
        <v>3.4500000000000455</v>
      </c>
      <c r="J388" s="1">
        <v>-3.4500000000000455</v>
      </c>
      <c r="K388" s="1">
        <v>575</v>
      </c>
      <c r="L388">
        <v>-1983.7500000000261</v>
      </c>
      <c r="M388">
        <v>226</v>
      </c>
      <c r="N388">
        <v>-2209.7500000000264</v>
      </c>
      <c r="O388" t="s">
        <v>67</v>
      </c>
      <c r="P388" s="6">
        <v>4.0376850605653297E-3</v>
      </c>
      <c r="Q388" s="1">
        <f>AllFiles[[#Headers],[200000]]+AllFiles[[#This Row],[Net Gains]]</f>
        <v>197790.24999999997</v>
      </c>
    </row>
    <row r="389" spans="1:17" x14ac:dyDescent="0.25">
      <c r="A389" s="1" t="s">
        <v>36</v>
      </c>
      <c r="B389" s="2">
        <v>42832</v>
      </c>
      <c r="C389" s="3">
        <v>0.41666666666666669</v>
      </c>
      <c r="D389" s="1" t="s">
        <v>13</v>
      </c>
      <c r="E389">
        <v>925.65</v>
      </c>
      <c r="F389">
        <v>928.75</v>
      </c>
      <c r="G389">
        <v>925.55</v>
      </c>
      <c r="H389" s="3">
        <v>0.625</v>
      </c>
      <c r="I389" s="1">
        <v>3.1000000000000227</v>
      </c>
      <c r="J389" s="1">
        <v>0.10000000000002274</v>
      </c>
      <c r="K389" s="1">
        <v>640</v>
      </c>
      <c r="L389">
        <v>64.000000000014552</v>
      </c>
      <c r="M389">
        <v>273</v>
      </c>
      <c r="N389">
        <v>-208.99999999998545</v>
      </c>
      <c r="O389" t="s">
        <v>67</v>
      </c>
      <c r="P389" s="6">
        <v>3.3489980014044401E-3</v>
      </c>
      <c r="Q389" s="1">
        <f>AllFiles[[#Headers],[200000]]+AllFiles[[#This Row],[Net Gains]]</f>
        <v>199791</v>
      </c>
    </row>
    <row r="390" spans="1:17" x14ac:dyDescent="0.25">
      <c r="A390" s="1" t="s">
        <v>59</v>
      </c>
      <c r="B390" s="2">
        <v>42832</v>
      </c>
      <c r="C390" s="3">
        <v>0.47916666666666669</v>
      </c>
      <c r="D390" s="1" t="s">
        <v>13</v>
      </c>
      <c r="E390">
        <v>509.15</v>
      </c>
      <c r="F390">
        <v>511.75</v>
      </c>
      <c r="G390">
        <v>511.75</v>
      </c>
      <c r="H390" s="3">
        <v>0.5625</v>
      </c>
      <c r="I390" s="1">
        <v>2.6000000000000227</v>
      </c>
      <c r="J390" s="1">
        <v>-2.6000000000000227</v>
      </c>
      <c r="K390" s="1">
        <v>762</v>
      </c>
      <c r="L390">
        <v>-1981.2000000000173</v>
      </c>
      <c r="M390">
        <v>179</v>
      </c>
      <c r="N390">
        <v>-2160.2000000000171</v>
      </c>
      <c r="O390" t="s">
        <v>67</v>
      </c>
      <c r="P390" s="6">
        <v>5.1065501325739402E-3</v>
      </c>
      <c r="Q390" s="1">
        <f>AllFiles[[#Headers],[200000]]+AllFiles[[#This Row],[Net Gains]]</f>
        <v>197839.8</v>
      </c>
    </row>
    <row r="391" spans="1:17" x14ac:dyDescent="0.25">
      <c r="A391" s="1" t="s">
        <v>59</v>
      </c>
      <c r="B391" s="2">
        <v>42832</v>
      </c>
      <c r="C391" s="3">
        <v>0.5625</v>
      </c>
      <c r="D391" s="1" t="s">
        <v>12</v>
      </c>
      <c r="E391">
        <v>511.75</v>
      </c>
      <c r="F391">
        <v>509.15</v>
      </c>
      <c r="G391">
        <v>511.95</v>
      </c>
      <c r="H391" s="3">
        <v>0.625</v>
      </c>
      <c r="I391" s="1">
        <v>2.6000000000000227</v>
      </c>
      <c r="J391" s="1">
        <v>0.19999999999998863</v>
      </c>
      <c r="K391" s="1">
        <v>762</v>
      </c>
      <c r="L391">
        <v>152.39999999999134</v>
      </c>
      <c r="M391">
        <v>180</v>
      </c>
      <c r="N391">
        <v>-27.600000000008663</v>
      </c>
      <c r="O391" t="s">
        <v>67</v>
      </c>
      <c r="P391" s="6">
        <v>5.0806057645335096E-3</v>
      </c>
      <c r="Q391" s="1">
        <f>AllFiles[[#Headers],[200000]]+AllFiles[[#This Row],[Net Gains]]</f>
        <v>199972.4</v>
      </c>
    </row>
    <row r="392" spans="1:17" x14ac:dyDescent="0.25">
      <c r="A392" s="1" t="s">
        <v>57</v>
      </c>
      <c r="B392" s="2">
        <v>42835</v>
      </c>
      <c r="C392" s="3">
        <v>0.59375</v>
      </c>
      <c r="D392" s="1" t="s">
        <v>12</v>
      </c>
      <c r="E392">
        <v>444.95</v>
      </c>
      <c r="F392">
        <v>443.45</v>
      </c>
      <c r="G392">
        <v>443.45</v>
      </c>
      <c r="H392" s="3">
        <v>0.625</v>
      </c>
      <c r="I392" s="1">
        <v>1.5</v>
      </c>
      <c r="J392" s="1">
        <v>-1.5</v>
      </c>
      <c r="K392" s="1">
        <v>1313</v>
      </c>
      <c r="L392">
        <v>-1969.5</v>
      </c>
      <c r="M392">
        <v>269</v>
      </c>
      <c r="N392">
        <v>-2238.5</v>
      </c>
      <c r="O392" t="s">
        <v>67</v>
      </c>
      <c r="P392" s="6">
        <v>3.3711652994718498E-3</v>
      </c>
      <c r="Q392" s="1">
        <f>AllFiles[[#Headers],[200000]]+AllFiles[[#This Row],[Net Gains]]</f>
        <v>197761.5</v>
      </c>
    </row>
    <row r="393" spans="1:17" x14ac:dyDescent="0.25">
      <c r="A393" s="1" t="s">
        <v>57</v>
      </c>
      <c r="B393" s="2">
        <v>42835</v>
      </c>
      <c r="C393" s="3">
        <v>0.53125</v>
      </c>
      <c r="D393" s="1" t="s">
        <v>13</v>
      </c>
      <c r="E393">
        <v>443.45</v>
      </c>
      <c r="F393">
        <v>444.95</v>
      </c>
      <c r="G393">
        <v>444.95</v>
      </c>
      <c r="H393" s="3">
        <v>0.59375</v>
      </c>
      <c r="I393" s="1">
        <v>1.5</v>
      </c>
      <c r="J393" s="1">
        <v>-1.5</v>
      </c>
      <c r="K393" s="1">
        <v>1313</v>
      </c>
      <c r="L393">
        <v>-1969.5</v>
      </c>
      <c r="M393">
        <v>269</v>
      </c>
      <c r="N393">
        <v>-2238.5</v>
      </c>
      <c r="O393" t="s">
        <v>67</v>
      </c>
      <c r="P393" s="6">
        <v>3.3825684970120598E-3</v>
      </c>
      <c r="Q393" s="1">
        <f>AllFiles[[#Headers],[200000]]+AllFiles[[#This Row],[Net Gains]]</f>
        <v>197761.5</v>
      </c>
    </row>
    <row r="394" spans="1:17" x14ac:dyDescent="0.25">
      <c r="A394" s="1" t="s">
        <v>19</v>
      </c>
      <c r="B394" s="2">
        <v>42836</v>
      </c>
      <c r="C394" s="3">
        <v>0.42708333333333331</v>
      </c>
      <c r="D394" s="1" t="s">
        <v>13</v>
      </c>
      <c r="E394">
        <v>2635.05</v>
      </c>
      <c r="F394">
        <v>2646</v>
      </c>
      <c r="G394">
        <v>2629.45</v>
      </c>
      <c r="H394" s="3">
        <v>0.625</v>
      </c>
      <c r="I394" s="1">
        <v>10.949999999999818</v>
      </c>
      <c r="J394" s="1">
        <v>5.6000000000003638</v>
      </c>
      <c r="K394" s="1">
        <v>182</v>
      </c>
      <c r="L394">
        <v>1019.2000000000662</v>
      </c>
      <c r="M394">
        <v>221</v>
      </c>
      <c r="N394">
        <v>798.20000000006621</v>
      </c>
      <c r="O394" t="s">
        <v>68</v>
      </c>
      <c r="P394" s="6">
        <v>4.1555188706095996E-3</v>
      </c>
      <c r="Q394" s="1">
        <f>AllFiles[[#Headers],[200000]]+AllFiles[[#This Row],[Net Gains]]</f>
        <v>200798.20000000007</v>
      </c>
    </row>
    <row r="395" spans="1:17" x14ac:dyDescent="0.25">
      <c r="A395" s="1" t="s">
        <v>25</v>
      </c>
      <c r="B395" s="2">
        <v>42836</v>
      </c>
      <c r="C395" s="3">
        <v>0.41666666666666669</v>
      </c>
      <c r="D395" s="1" t="s">
        <v>13</v>
      </c>
      <c r="E395">
        <v>1086.25</v>
      </c>
      <c r="F395">
        <v>1094.75</v>
      </c>
      <c r="G395">
        <v>1088.45</v>
      </c>
      <c r="H395" s="3">
        <v>0.625</v>
      </c>
      <c r="I395" s="1">
        <v>8.5</v>
      </c>
      <c r="J395" s="1">
        <v>-2.2000000000000455</v>
      </c>
      <c r="K395" s="1">
        <v>234</v>
      </c>
      <c r="L395">
        <v>-514.80000000001064</v>
      </c>
      <c r="M395">
        <v>118</v>
      </c>
      <c r="N395">
        <v>-632.80000000001064</v>
      </c>
      <c r="O395" t="s">
        <v>67</v>
      </c>
      <c r="P395" s="6">
        <v>7.8250863060989606E-3</v>
      </c>
      <c r="Q395" s="1">
        <f>AllFiles[[#Headers],[200000]]+AllFiles[[#This Row],[Net Gains]]</f>
        <v>199367.19999999998</v>
      </c>
    </row>
    <row r="396" spans="1:17" x14ac:dyDescent="0.25">
      <c r="A396" s="1" t="s">
        <v>20</v>
      </c>
      <c r="B396" s="2">
        <v>42836</v>
      </c>
      <c r="C396" s="3">
        <v>0.4375</v>
      </c>
      <c r="D396" s="1" t="s">
        <v>15</v>
      </c>
      <c r="E396">
        <v>1475.65</v>
      </c>
      <c r="F396">
        <v>1467.95</v>
      </c>
      <c r="G396">
        <v>1475.85</v>
      </c>
      <c r="H396" s="3">
        <v>0.625</v>
      </c>
      <c r="I396" s="1">
        <v>7.7000000000000455</v>
      </c>
      <c r="J396" s="1">
        <v>0.1999999999998181</v>
      </c>
      <c r="K396" s="1">
        <v>258</v>
      </c>
      <c r="L396">
        <v>51.59999999995307</v>
      </c>
      <c r="M396">
        <v>176</v>
      </c>
      <c r="N396">
        <v>-124.40000000004693</v>
      </c>
      <c r="O396" t="s">
        <v>67</v>
      </c>
      <c r="P396" s="6">
        <v>5.2180395080134497E-3</v>
      </c>
      <c r="Q396" s="1">
        <f>AllFiles[[#Headers],[200000]]+AllFiles[[#This Row],[Net Gains]]</f>
        <v>199875.59999999995</v>
      </c>
    </row>
    <row r="397" spans="1:17" x14ac:dyDescent="0.25">
      <c r="A397" s="1" t="s">
        <v>38</v>
      </c>
      <c r="B397" s="2">
        <v>42836</v>
      </c>
      <c r="C397" s="3">
        <v>0.41666666666666669</v>
      </c>
      <c r="D397" s="1" t="s">
        <v>15</v>
      </c>
      <c r="E397">
        <v>281.25</v>
      </c>
      <c r="F397">
        <v>278.14999999999998</v>
      </c>
      <c r="G397">
        <v>283.85000000000002</v>
      </c>
      <c r="H397" s="3">
        <v>0.625</v>
      </c>
      <c r="I397" s="1">
        <v>3.1000000000000227</v>
      </c>
      <c r="J397" s="1">
        <v>2.6000000000000227</v>
      </c>
      <c r="K397" s="1">
        <v>640</v>
      </c>
      <c r="L397">
        <v>1664.0000000000146</v>
      </c>
      <c r="M397">
        <v>84</v>
      </c>
      <c r="N397">
        <v>1580.0000000000146</v>
      </c>
      <c r="O397" t="s">
        <v>68</v>
      </c>
      <c r="P397" s="6">
        <v>1.10222222222223E-2</v>
      </c>
      <c r="Q397" s="1">
        <f>AllFiles[[#Headers],[200000]]+AllFiles[[#This Row],[Net Gains]]</f>
        <v>201580</v>
      </c>
    </row>
    <row r="398" spans="1:17" x14ac:dyDescent="0.25">
      <c r="A398" s="1" t="s">
        <v>47</v>
      </c>
      <c r="B398" s="2">
        <v>42836</v>
      </c>
      <c r="C398" s="3">
        <v>0.41666666666666669</v>
      </c>
      <c r="D398" s="1" t="s">
        <v>15</v>
      </c>
      <c r="E398">
        <v>273.8</v>
      </c>
      <c r="F398">
        <v>273.10000000000002</v>
      </c>
      <c r="G398">
        <v>282.3</v>
      </c>
      <c r="H398" s="3">
        <v>0.625</v>
      </c>
      <c r="I398" s="1">
        <v>0.69999999999998863</v>
      </c>
      <c r="J398" s="1">
        <v>8.5</v>
      </c>
      <c r="K398" s="1">
        <v>2766</v>
      </c>
      <c r="L398">
        <v>23511</v>
      </c>
      <c r="M398">
        <v>354</v>
      </c>
      <c r="N398">
        <v>23157</v>
      </c>
      <c r="O398" t="s">
        <v>68</v>
      </c>
      <c r="P398" s="6">
        <v>2.5566106647187301E-3</v>
      </c>
      <c r="Q398" s="1">
        <f>AllFiles[[#Headers],[200000]]+AllFiles[[#This Row],[Net Gains]]</f>
        <v>223157</v>
      </c>
    </row>
    <row r="399" spans="1:17" x14ac:dyDescent="0.25">
      <c r="A399" s="1" t="s">
        <v>52</v>
      </c>
      <c r="B399" s="2">
        <v>42836</v>
      </c>
      <c r="C399" s="3">
        <v>0.5625</v>
      </c>
      <c r="D399" s="1" t="s">
        <v>15</v>
      </c>
      <c r="E399">
        <v>292.64999999999998</v>
      </c>
      <c r="F399">
        <v>290.5</v>
      </c>
      <c r="G399">
        <v>294.25</v>
      </c>
      <c r="H399" s="3">
        <v>0.625</v>
      </c>
      <c r="I399" s="1">
        <v>2.1499999999999773</v>
      </c>
      <c r="J399" s="1">
        <v>1.6000000000000227</v>
      </c>
      <c r="K399" s="1">
        <v>920</v>
      </c>
      <c r="L399">
        <v>1472.0000000000209</v>
      </c>
      <c r="M399">
        <v>125</v>
      </c>
      <c r="N399">
        <v>1347.0000000000209</v>
      </c>
      <c r="O399" t="s">
        <v>68</v>
      </c>
      <c r="P399" s="6">
        <v>7.3466598325644204E-3</v>
      </c>
      <c r="Q399" s="1">
        <f>AllFiles[[#Headers],[200000]]+AllFiles[[#This Row],[Net Gains]]</f>
        <v>201347.00000000003</v>
      </c>
    </row>
    <row r="400" spans="1:17" x14ac:dyDescent="0.25">
      <c r="A400" s="1" t="s">
        <v>24</v>
      </c>
      <c r="B400" s="2">
        <v>42837</v>
      </c>
      <c r="C400" s="3">
        <v>0.41666666666666669</v>
      </c>
      <c r="D400" s="1" t="s">
        <v>13</v>
      </c>
      <c r="E400">
        <v>382</v>
      </c>
      <c r="F400">
        <v>385.85</v>
      </c>
      <c r="G400">
        <v>378.9</v>
      </c>
      <c r="H400" s="3">
        <v>0.625</v>
      </c>
      <c r="I400" s="1">
        <v>3.8500000000000227</v>
      </c>
      <c r="J400" s="1">
        <v>3.1000000000000227</v>
      </c>
      <c r="K400" s="1">
        <v>516</v>
      </c>
      <c r="L400">
        <v>1599.6000000000117</v>
      </c>
      <c r="M400">
        <v>91</v>
      </c>
      <c r="N400">
        <v>1508.6000000000117</v>
      </c>
      <c r="O400" t="s">
        <v>68</v>
      </c>
      <c r="P400" s="6">
        <v>1.00785340314137E-2</v>
      </c>
      <c r="Q400" s="1">
        <f>AllFiles[[#Headers],[200000]]+AllFiles[[#This Row],[Net Gains]]</f>
        <v>201508.6</v>
      </c>
    </row>
    <row r="401" spans="1:17" x14ac:dyDescent="0.25">
      <c r="A401" s="1" t="s">
        <v>26</v>
      </c>
      <c r="B401" s="2">
        <v>42837</v>
      </c>
      <c r="C401" s="3">
        <v>0.42708333333333331</v>
      </c>
      <c r="D401" s="1" t="s">
        <v>12</v>
      </c>
      <c r="E401">
        <v>830.2</v>
      </c>
      <c r="F401">
        <v>827.4</v>
      </c>
      <c r="G401">
        <v>832.1</v>
      </c>
      <c r="H401" s="3">
        <v>0.625</v>
      </c>
      <c r="I401" s="1">
        <v>2.8000000000000682</v>
      </c>
      <c r="J401" s="1">
        <v>1.8999999999999773</v>
      </c>
      <c r="K401" s="1">
        <v>708</v>
      </c>
      <c r="L401">
        <v>1345.1999999999839</v>
      </c>
      <c r="M401">
        <v>271</v>
      </c>
      <c r="N401">
        <v>1074.1999999999839</v>
      </c>
      <c r="O401" t="s">
        <v>68</v>
      </c>
      <c r="P401" s="6">
        <v>3.3726812816189701E-3</v>
      </c>
      <c r="Q401" s="1">
        <f>AllFiles[[#Headers],[200000]]+AllFiles[[#This Row],[Net Gains]]</f>
        <v>201074.19999999998</v>
      </c>
    </row>
    <row r="402" spans="1:17" x14ac:dyDescent="0.25">
      <c r="A402" s="1" t="s">
        <v>26</v>
      </c>
      <c r="B402" s="2">
        <v>42837</v>
      </c>
      <c r="C402" s="3">
        <v>0.41666666666666669</v>
      </c>
      <c r="D402" s="1" t="s">
        <v>13</v>
      </c>
      <c r="E402">
        <v>827.4</v>
      </c>
      <c r="F402">
        <v>830.2</v>
      </c>
      <c r="G402">
        <v>830.2</v>
      </c>
      <c r="H402" s="3">
        <v>0.42708333333333331</v>
      </c>
      <c r="I402" s="1">
        <v>2.8000000000000682</v>
      </c>
      <c r="J402" s="1">
        <v>-2.8000000000000682</v>
      </c>
      <c r="K402" s="1">
        <v>708</v>
      </c>
      <c r="L402">
        <v>-1982.4000000000483</v>
      </c>
      <c r="M402">
        <v>270</v>
      </c>
      <c r="N402">
        <v>-2252.4000000000483</v>
      </c>
      <c r="O402" t="s">
        <v>67</v>
      </c>
      <c r="P402" s="6">
        <v>3.38409475465321E-3</v>
      </c>
      <c r="Q402" s="1">
        <f>AllFiles[[#Headers],[200000]]+AllFiles[[#This Row],[Net Gains]]</f>
        <v>197747.59999999995</v>
      </c>
    </row>
    <row r="403" spans="1:17" x14ac:dyDescent="0.25">
      <c r="A403" s="1" t="s">
        <v>23</v>
      </c>
      <c r="B403" s="2">
        <v>42838</v>
      </c>
      <c r="C403" s="3">
        <v>0.48958333333333331</v>
      </c>
      <c r="D403" s="1" t="s">
        <v>12</v>
      </c>
      <c r="E403">
        <v>1443.75</v>
      </c>
      <c r="F403">
        <v>1441</v>
      </c>
      <c r="G403">
        <v>1441</v>
      </c>
      <c r="H403" s="3">
        <v>0.51041666666666663</v>
      </c>
      <c r="I403" s="1">
        <v>2.75</v>
      </c>
      <c r="J403" s="1">
        <v>-2.75</v>
      </c>
      <c r="K403" s="1">
        <v>721</v>
      </c>
      <c r="L403">
        <v>-1982.75</v>
      </c>
      <c r="M403">
        <v>479</v>
      </c>
      <c r="N403">
        <v>-2461.75</v>
      </c>
      <c r="O403" t="s">
        <v>67</v>
      </c>
      <c r="P403" s="6">
        <v>1.9047619047619E-3</v>
      </c>
      <c r="Q403" s="1">
        <f>AllFiles[[#Headers],[200000]]+AllFiles[[#This Row],[Net Gains]]</f>
        <v>197538.25</v>
      </c>
    </row>
    <row r="404" spans="1:17" x14ac:dyDescent="0.25">
      <c r="A404" s="1" t="s">
        <v>23</v>
      </c>
      <c r="B404" s="2">
        <v>42838</v>
      </c>
      <c r="C404" s="3">
        <v>0.41666666666666669</v>
      </c>
      <c r="D404" s="1" t="s">
        <v>13</v>
      </c>
      <c r="E404">
        <v>1441</v>
      </c>
      <c r="F404">
        <v>1443.75</v>
      </c>
      <c r="G404">
        <v>1443.75</v>
      </c>
      <c r="H404" s="3">
        <v>0.48958333333333331</v>
      </c>
      <c r="I404" s="1">
        <v>2.75</v>
      </c>
      <c r="J404" s="1">
        <v>-2.75</v>
      </c>
      <c r="K404" s="1">
        <v>721</v>
      </c>
      <c r="L404">
        <v>-1982.75</v>
      </c>
      <c r="M404">
        <v>479</v>
      </c>
      <c r="N404">
        <v>-2461.75</v>
      </c>
      <c r="O404" t="s">
        <v>67</v>
      </c>
      <c r="P404" s="6">
        <v>1.90839694656489E-3</v>
      </c>
      <c r="Q404" s="1">
        <f>AllFiles[[#Headers],[200000]]+AllFiles[[#This Row],[Net Gains]]</f>
        <v>197538.25</v>
      </c>
    </row>
    <row r="405" spans="1:17" x14ac:dyDescent="0.25">
      <c r="A405" s="1" t="s">
        <v>52</v>
      </c>
      <c r="B405" s="2">
        <v>42838</v>
      </c>
      <c r="C405" s="3">
        <v>0.45833333333333331</v>
      </c>
      <c r="D405" s="1" t="s">
        <v>15</v>
      </c>
      <c r="E405">
        <v>292.5</v>
      </c>
      <c r="F405">
        <v>291.3</v>
      </c>
      <c r="G405">
        <v>291.3</v>
      </c>
      <c r="H405" s="3">
        <v>0.45833333333333331</v>
      </c>
      <c r="I405" s="1">
        <v>1.1999999999999886</v>
      </c>
      <c r="J405" s="1">
        <v>-1.1999999999999886</v>
      </c>
      <c r="K405" s="1">
        <v>1635</v>
      </c>
      <c r="L405">
        <v>-1961.9999999999814</v>
      </c>
      <c r="M405">
        <v>220</v>
      </c>
      <c r="N405">
        <v>-2181.9999999999814</v>
      </c>
      <c r="O405" t="s">
        <v>67</v>
      </c>
      <c r="P405" s="6">
        <v>4.1025641025640601E-3</v>
      </c>
      <c r="Q405" s="1">
        <f>AllFiles[[#Headers],[200000]]+AllFiles[[#This Row],[Net Gains]]</f>
        <v>197818.00000000003</v>
      </c>
    </row>
    <row r="406" spans="1:17" x14ac:dyDescent="0.25">
      <c r="A406" s="1" t="s">
        <v>52</v>
      </c>
      <c r="B406" s="2">
        <v>42838</v>
      </c>
      <c r="C406" s="3">
        <v>0.45833333333333331</v>
      </c>
      <c r="D406" s="1" t="s">
        <v>21</v>
      </c>
      <c r="E406">
        <v>291.3</v>
      </c>
      <c r="F406">
        <v>292.5</v>
      </c>
      <c r="G406">
        <v>291.7</v>
      </c>
      <c r="H406" s="3">
        <v>0.625</v>
      </c>
      <c r="I406" s="1">
        <v>1.1999999999999886</v>
      </c>
      <c r="J406" s="1">
        <v>-0.39999999999997726</v>
      </c>
      <c r="K406" s="1">
        <v>1635</v>
      </c>
      <c r="L406">
        <v>-653.99999999996282</v>
      </c>
      <c r="M406">
        <v>220</v>
      </c>
      <c r="N406">
        <v>-873.99999999996282</v>
      </c>
      <c r="O406" t="s">
        <v>67</v>
      </c>
      <c r="P406" s="6">
        <v>4.1194644696189104E-3</v>
      </c>
      <c r="Q406" s="1">
        <f>AllFiles[[#Headers],[200000]]+AllFiles[[#This Row],[Net Gains]]</f>
        <v>199126.00000000003</v>
      </c>
    </row>
    <row r="407" spans="1:17" x14ac:dyDescent="0.25">
      <c r="A407" s="1" t="s">
        <v>20</v>
      </c>
      <c r="B407" s="2">
        <v>42842</v>
      </c>
      <c r="C407" s="3">
        <v>0.47916666666666669</v>
      </c>
      <c r="D407" s="1" t="s">
        <v>15</v>
      </c>
      <c r="E407">
        <v>1491.5</v>
      </c>
      <c r="F407">
        <v>1482.5</v>
      </c>
      <c r="G407">
        <v>1482.5</v>
      </c>
      <c r="H407" s="3">
        <v>0.47916666666666669</v>
      </c>
      <c r="I407" s="1">
        <v>9</v>
      </c>
      <c r="J407" s="1">
        <v>-9</v>
      </c>
      <c r="K407" s="1">
        <v>221</v>
      </c>
      <c r="L407">
        <v>-1989</v>
      </c>
      <c r="M407">
        <v>152</v>
      </c>
      <c r="N407">
        <v>-2141</v>
      </c>
      <c r="O407" t="s">
        <v>67</v>
      </c>
      <c r="P407" s="6">
        <v>6.0341937646664397E-3</v>
      </c>
      <c r="Q407" s="1">
        <f>AllFiles[[#Headers],[200000]]+AllFiles[[#This Row],[Net Gains]]</f>
        <v>197859</v>
      </c>
    </row>
    <row r="408" spans="1:17" x14ac:dyDescent="0.25">
      <c r="A408" s="1" t="s">
        <v>20</v>
      </c>
      <c r="B408" s="2">
        <v>42842</v>
      </c>
      <c r="C408" s="3">
        <v>0.47916666666666669</v>
      </c>
      <c r="D408" s="1" t="s">
        <v>21</v>
      </c>
      <c r="E408">
        <v>1482.5</v>
      </c>
      <c r="F408">
        <v>1491.5</v>
      </c>
      <c r="G408">
        <v>1479.85</v>
      </c>
      <c r="H408" s="3">
        <v>0.625</v>
      </c>
      <c r="I408" s="1">
        <v>9</v>
      </c>
      <c r="J408" s="1">
        <v>2.6500000000000909</v>
      </c>
      <c r="K408" s="1">
        <v>221</v>
      </c>
      <c r="L408">
        <v>585.6500000000201</v>
      </c>
      <c r="M408">
        <v>151</v>
      </c>
      <c r="N408">
        <v>434.6500000000201</v>
      </c>
      <c r="O408" t="s">
        <v>68</v>
      </c>
      <c r="P408" s="6">
        <v>6.0708263069139999E-3</v>
      </c>
      <c r="Q408" s="1">
        <f>AllFiles[[#Headers],[200000]]+AllFiles[[#This Row],[Net Gains]]</f>
        <v>200434.65000000002</v>
      </c>
    </row>
    <row r="409" spans="1:17" x14ac:dyDescent="0.25">
      <c r="A409" s="1" t="s">
        <v>58</v>
      </c>
      <c r="B409" s="2">
        <v>42842</v>
      </c>
      <c r="C409" s="3">
        <v>0.42708333333333331</v>
      </c>
      <c r="D409" s="1" t="s">
        <v>13</v>
      </c>
      <c r="E409">
        <v>2305.9499999999998</v>
      </c>
      <c r="F409">
        <v>2316.5</v>
      </c>
      <c r="G409">
        <v>2316.5</v>
      </c>
      <c r="H409" s="3">
        <v>0.625</v>
      </c>
      <c r="I409" s="1">
        <v>10.550000000000182</v>
      </c>
      <c r="J409" s="1">
        <v>-10.550000000000182</v>
      </c>
      <c r="K409" s="1">
        <v>189</v>
      </c>
      <c r="L409">
        <v>-1993.9500000000344</v>
      </c>
      <c r="M409">
        <v>201</v>
      </c>
      <c r="N409">
        <v>-2194.9500000000344</v>
      </c>
      <c r="O409" t="s">
        <v>67</v>
      </c>
      <c r="P409" s="6">
        <v>4.5751208829333603E-3</v>
      </c>
      <c r="Q409" s="1">
        <f>AllFiles[[#Headers],[200000]]+AllFiles[[#This Row],[Net Gains]]</f>
        <v>197805.04999999996</v>
      </c>
    </row>
    <row r="410" spans="1:17" x14ac:dyDescent="0.25">
      <c r="A410" s="1" t="s">
        <v>59</v>
      </c>
      <c r="B410" s="2">
        <v>42842</v>
      </c>
      <c r="C410" s="3">
        <v>0.5625</v>
      </c>
      <c r="D410" s="1" t="s">
        <v>13</v>
      </c>
      <c r="E410">
        <v>491.6</v>
      </c>
      <c r="F410">
        <v>493.4</v>
      </c>
      <c r="G410">
        <v>493.4</v>
      </c>
      <c r="H410" s="3">
        <v>0.63541666666666663</v>
      </c>
      <c r="I410" s="1">
        <v>1.7999999999999545</v>
      </c>
      <c r="J410" s="1">
        <v>-1.7999999999999545</v>
      </c>
      <c r="K410" s="1">
        <v>1097</v>
      </c>
      <c r="L410">
        <v>-1974.5999999999501</v>
      </c>
      <c r="M410">
        <v>249</v>
      </c>
      <c r="N410">
        <v>-2223.5999999999503</v>
      </c>
      <c r="O410" t="s">
        <v>67</v>
      </c>
      <c r="P410" s="6">
        <v>3.6615134255491301E-3</v>
      </c>
      <c r="Q410" s="1">
        <f>AllFiles[[#Headers],[200000]]+AllFiles[[#This Row],[Net Gains]]</f>
        <v>197776.40000000005</v>
      </c>
    </row>
    <row r="411" spans="1:17" x14ac:dyDescent="0.25">
      <c r="A411" s="1" t="s">
        <v>56</v>
      </c>
      <c r="B411" s="2">
        <v>42843</v>
      </c>
      <c r="C411" s="3">
        <v>0.52083333333333337</v>
      </c>
      <c r="D411" s="1" t="s">
        <v>21</v>
      </c>
      <c r="E411">
        <v>478.2</v>
      </c>
      <c r="F411">
        <v>482</v>
      </c>
      <c r="G411">
        <v>471.65</v>
      </c>
      <c r="H411" s="3">
        <v>0.625</v>
      </c>
      <c r="I411" s="1">
        <v>3.8000000000000114</v>
      </c>
      <c r="J411" s="1">
        <v>6.5500000000000114</v>
      </c>
      <c r="K411" s="1">
        <v>523</v>
      </c>
      <c r="L411">
        <v>3425.650000000006</v>
      </c>
      <c r="M411">
        <v>115</v>
      </c>
      <c r="N411">
        <v>3310.650000000006</v>
      </c>
      <c r="O411" t="s">
        <v>68</v>
      </c>
      <c r="P411" s="6">
        <v>7.9464659138435995E-3</v>
      </c>
      <c r="Q411" s="1">
        <f>AllFiles[[#Headers],[200000]]+AllFiles[[#This Row],[Net Gains]]</f>
        <v>203310.65</v>
      </c>
    </row>
    <row r="412" spans="1:17" x14ac:dyDescent="0.25">
      <c r="A412" s="1" t="s">
        <v>56</v>
      </c>
      <c r="B412" s="2">
        <v>42843</v>
      </c>
      <c r="C412" s="3">
        <v>0.52083333333333337</v>
      </c>
      <c r="D412" s="1" t="s">
        <v>15</v>
      </c>
      <c r="E412">
        <v>482</v>
      </c>
      <c r="F412">
        <v>478.2</v>
      </c>
      <c r="G412">
        <v>478.2</v>
      </c>
      <c r="H412" s="3">
        <v>0.52083333333333337</v>
      </c>
      <c r="I412" s="1">
        <v>3.8000000000000114</v>
      </c>
      <c r="J412" s="1">
        <v>-3.8000000000000114</v>
      </c>
      <c r="K412" s="1">
        <v>523</v>
      </c>
      <c r="L412">
        <v>-1987.400000000006</v>
      </c>
      <c r="M412">
        <v>116</v>
      </c>
      <c r="N412">
        <v>-2103.400000000006</v>
      </c>
      <c r="O412" t="s">
        <v>67</v>
      </c>
      <c r="P412" s="6">
        <v>7.8838174273859196E-3</v>
      </c>
      <c r="Q412" s="1">
        <f>AllFiles[[#Headers],[200000]]+AllFiles[[#This Row],[Net Gains]]</f>
        <v>197896.6</v>
      </c>
    </row>
    <row r="413" spans="1:17" x14ac:dyDescent="0.25">
      <c r="A413" s="1" t="s">
        <v>36</v>
      </c>
      <c r="B413" s="2">
        <v>42844</v>
      </c>
      <c r="C413" s="3">
        <v>0.46875</v>
      </c>
      <c r="D413" s="1" t="s">
        <v>13</v>
      </c>
      <c r="E413">
        <v>911.7</v>
      </c>
      <c r="F413">
        <v>916</v>
      </c>
      <c r="G413">
        <v>908.35</v>
      </c>
      <c r="H413" s="3">
        <v>0.625</v>
      </c>
      <c r="I413" s="1">
        <v>4.2999999999999545</v>
      </c>
      <c r="J413" s="1">
        <v>3.3500000000000227</v>
      </c>
      <c r="K413" s="1">
        <v>462</v>
      </c>
      <c r="L413">
        <v>1547.7000000000105</v>
      </c>
      <c r="M413">
        <v>194</v>
      </c>
      <c r="N413">
        <v>1353.7000000000105</v>
      </c>
      <c r="O413" t="s">
        <v>68</v>
      </c>
      <c r="P413" s="6">
        <v>4.7164637490402003E-3</v>
      </c>
      <c r="Q413" s="1">
        <f>AllFiles[[#Headers],[200000]]+AllFiles[[#This Row],[Net Gains]]</f>
        <v>201353.7</v>
      </c>
    </row>
    <row r="414" spans="1:17" x14ac:dyDescent="0.25">
      <c r="A414" s="1" t="s">
        <v>16</v>
      </c>
      <c r="B414" s="2">
        <v>42845</v>
      </c>
      <c r="C414" s="3">
        <v>0.5625</v>
      </c>
      <c r="D414" s="1" t="s">
        <v>13</v>
      </c>
      <c r="E414">
        <v>574.20000000000005</v>
      </c>
      <c r="F414">
        <v>576.5</v>
      </c>
      <c r="G414">
        <v>574</v>
      </c>
      <c r="H414" s="3">
        <v>0.625</v>
      </c>
      <c r="I414" s="1">
        <v>2.2999999999999545</v>
      </c>
      <c r="J414" s="1">
        <v>0.20000000000004547</v>
      </c>
      <c r="K414" s="1">
        <v>860</v>
      </c>
      <c r="L414">
        <v>172.00000000003911</v>
      </c>
      <c r="M414">
        <v>228</v>
      </c>
      <c r="N414">
        <v>-55.999999999960892</v>
      </c>
      <c r="O414" t="s">
        <v>67</v>
      </c>
      <c r="P414" s="6">
        <v>4.00557297109013E-3</v>
      </c>
      <c r="Q414" s="1">
        <f>AllFiles[[#Headers],[200000]]+AllFiles[[#This Row],[Net Gains]]</f>
        <v>199944.00000000003</v>
      </c>
    </row>
    <row r="415" spans="1:17" x14ac:dyDescent="0.25">
      <c r="A415" s="1" t="s">
        <v>60</v>
      </c>
      <c r="B415" s="2">
        <v>42845</v>
      </c>
      <c r="C415" s="3">
        <v>0.41666666666666669</v>
      </c>
      <c r="D415" s="1" t="s">
        <v>13</v>
      </c>
      <c r="E415">
        <v>449.35</v>
      </c>
      <c r="F415">
        <v>452.1</v>
      </c>
      <c r="G415">
        <v>452.1</v>
      </c>
      <c r="H415" s="3">
        <v>0.4375</v>
      </c>
      <c r="I415" s="1">
        <v>2.75</v>
      </c>
      <c r="J415" s="1">
        <v>-2.75</v>
      </c>
      <c r="K415" s="1">
        <v>721</v>
      </c>
      <c r="L415">
        <v>-1982.75</v>
      </c>
      <c r="M415">
        <v>150</v>
      </c>
      <c r="N415">
        <v>-2132.75</v>
      </c>
      <c r="O415" t="s">
        <v>67</v>
      </c>
      <c r="P415" s="6">
        <v>6.1199510403916798E-3</v>
      </c>
      <c r="Q415" s="1">
        <f>AllFiles[[#Headers],[200000]]+AllFiles[[#This Row],[Net Gains]]</f>
        <v>197867.25</v>
      </c>
    </row>
    <row r="416" spans="1:17" x14ac:dyDescent="0.25">
      <c r="A416" s="1" t="s">
        <v>60</v>
      </c>
      <c r="B416" s="2">
        <v>42845</v>
      </c>
      <c r="C416" s="3">
        <v>0.4375</v>
      </c>
      <c r="D416" s="1" t="s">
        <v>12</v>
      </c>
      <c r="E416">
        <v>452.1</v>
      </c>
      <c r="F416">
        <v>449.35</v>
      </c>
      <c r="G416">
        <v>455</v>
      </c>
      <c r="H416" s="3">
        <v>0.625</v>
      </c>
      <c r="I416" s="1">
        <v>2.75</v>
      </c>
      <c r="J416" s="1">
        <v>2.8999999999999773</v>
      </c>
      <c r="K416" s="1">
        <v>721</v>
      </c>
      <c r="L416">
        <v>2090.8999999999837</v>
      </c>
      <c r="M416">
        <v>151</v>
      </c>
      <c r="N416">
        <v>1939.8999999999837</v>
      </c>
      <c r="O416" t="s">
        <v>68</v>
      </c>
      <c r="P416" s="6">
        <v>6.0827250608272501E-3</v>
      </c>
      <c r="Q416" s="1">
        <f>AllFiles[[#Headers],[200000]]+AllFiles[[#This Row],[Net Gains]]</f>
        <v>201939.9</v>
      </c>
    </row>
    <row r="417" spans="1:17" x14ac:dyDescent="0.25">
      <c r="A417" s="1" t="s">
        <v>56</v>
      </c>
      <c r="B417" s="2">
        <v>42845</v>
      </c>
      <c r="C417" s="3">
        <v>0.44791666666666669</v>
      </c>
      <c r="D417" s="1" t="s">
        <v>15</v>
      </c>
      <c r="E417">
        <v>477.5</v>
      </c>
      <c r="F417">
        <v>473.25</v>
      </c>
      <c r="G417">
        <v>479.4</v>
      </c>
      <c r="H417" s="3">
        <v>0.625</v>
      </c>
      <c r="I417" s="1">
        <v>4.25</v>
      </c>
      <c r="J417" s="1">
        <v>1.8999999999999773</v>
      </c>
      <c r="K417" s="1">
        <v>468</v>
      </c>
      <c r="L417">
        <v>889.19999999998936</v>
      </c>
      <c r="M417">
        <v>104</v>
      </c>
      <c r="N417">
        <v>785.19999999998936</v>
      </c>
      <c r="O417" t="s">
        <v>68</v>
      </c>
      <c r="P417" s="6">
        <v>8.9005235602094192E-3</v>
      </c>
      <c r="Q417" s="1">
        <f>AllFiles[[#Headers],[200000]]+AllFiles[[#This Row],[Net Gains]]</f>
        <v>200785.19999999998</v>
      </c>
    </row>
    <row r="418" spans="1:17" x14ac:dyDescent="0.25">
      <c r="A418" s="1" t="s">
        <v>59</v>
      </c>
      <c r="B418" s="2">
        <v>42845</v>
      </c>
      <c r="C418" s="3">
        <v>0.48958333333333331</v>
      </c>
      <c r="D418" s="1" t="s">
        <v>12</v>
      </c>
      <c r="E418">
        <v>499.4</v>
      </c>
      <c r="F418">
        <v>497.55</v>
      </c>
      <c r="G418">
        <v>499.6</v>
      </c>
      <c r="H418" s="3">
        <v>0.625</v>
      </c>
      <c r="I418" s="1">
        <v>1.8499999999999659</v>
      </c>
      <c r="J418" s="1">
        <v>0.20000000000004547</v>
      </c>
      <c r="K418" s="1">
        <v>1067</v>
      </c>
      <c r="L418">
        <v>213.40000000004852</v>
      </c>
      <c r="M418">
        <v>246</v>
      </c>
      <c r="N418">
        <v>-32.599999999951478</v>
      </c>
      <c r="O418" t="s">
        <v>67</v>
      </c>
      <c r="P418" s="6">
        <v>3.7044453344012101E-3</v>
      </c>
      <c r="Q418" s="1">
        <f>AllFiles[[#Headers],[200000]]+AllFiles[[#This Row],[Net Gains]]</f>
        <v>199967.40000000005</v>
      </c>
    </row>
    <row r="419" spans="1:17" x14ac:dyDescent="0.25">
      <c r="A419" s="1" t="s">
        <v>59</v>
      </c>
      <c r="B419" s="2">
        <v>42845</v>
      </c>
      <c r="C419" s="3">
        <v>0.41666666666666669</v>
      </c>
      <c r="D419" s="1" t="s">
        <v>13</v>
      </c>
      <c r="E419">
        <v>497.55</v>
      </c>
      <c r="F419">
        <v>499.4</v>
      </c>
      <c r="G419">
        <v>499.4</v>
      </c>
      <c r="H419" s="3">
        <v>0.48958333333333331</v>
      </c>
      <c r="I419" s="1">
        <v>1.8499999999999659</v>
      </c>
      <c r="J419" s="1">
        <v>-1.8499999999999659</v>
      </c>
      <c r="K419" s="1">
        <v>1067</v>
      </c>
      <c r="L419">
        <v>-1973.9499999999637</v>
      </c>
      <c r="M419">
        <v>245</v>
      </c>
      <c r="N419">
        <v>-2218.9499999999634</v>
      </c>
      <c r="O419" t="s">
        <v>67</v>
      </c>
      <c r="P419" s="6">
        <v>3.7182192744447101E-3</v>
      </c>
      <c r="Q419" s="1">
        <f>AllFiles[[#Headers],[200000]]+AllFiles[[#This Row],[Net Gains]]</f>
        <v>197781.05000000005</v>
      </c>
    </row>
    <row r="420" spans="1:17" x14ac:dyDescent="0.25">
      <c r="A420" s="1" t="s">
        <v>49</v>
      </c>
      <c r="B420" s="2">
        <v>42846</v>
      </c>
      <c r="C420" s="3">
        <v>0.53125</v>
      </c>
      <c r="D420" s="1" t="s">
        <v>15</v>
      </c>
      <c r="E420">
        <v>181.15</v>
      </c>
      <c r="F420">
        <v>180.5</v>
      </c>
      <c r="G420">
        <v>180.5</v>
      </c>
      <c r="H420" s="3">
        <v>0.53125</v>
      </c>
      <c r="I420" s="1">
        <v>0.65000000000000568</v>
      </c>
      <c r="J420" s="1">
        <v>-0.65000000000000568</v>
      </c>
      <c r="K420" s="1">
        <v>2971</v>
      </c>
      <c r="L420">
        <v>-1931.1500000000169</v>
      </c>
      <c r="M420">
        <v>248</v>
      </c>
      <c r="N420">
        <v>-2179.1500000000169</v>
      </c>
      <c r="O420" t="s">
        <v>67</v>
      </c>
      <c r="P420" s="6">
        <v>3.5881865857024901E-3</v>
      </c>
      <c r="Q420" s="1">
        <f>AllFiles[[#Headers],[200000]]+AllFiles[[#This Row],[Net Gains]]</f>
        <v>197820.84999999998</v>
      </c>
    </row>
    <row r="421" spans="1:17" x14ac:dyDescent="0.25">
      <c r="A421" s="1" t="s">
        <v>49</v>
      </c>
      <c r="B421" s="2">
        <v>42846</v>
      </c>
      <c r="C421" s="3">
        <v>0.53125</v>
      </c>
      <c r="D421" s="1" t="s">
        <v>21</v>
      </c>
      <c r="E421">
        <v>180.5</v>
      </c>
      <c r="F421">
        <v>181.15</v>
      </c>
      <c r="G421">
        <v>181.15</v>
      </c>
      <c r="H421" s="3">
        <v>0.53125</v>
      </c>
      <c r="I421" s="1">
        <v>0.65000000000000568</v>
      </c>
      <c r="J421" s="1">
        <v>-0.65000000000000568</v>
      </c>
      <c r="K421" s="1">
        <v>2971</v>
      </c>
      <c r="L421">
        <v>-1931.1500000000169</v>
      </c>
      <c r="M421">
        <v>248</v>
      </c>
      <c r="N421">
        <v>-2179.1500000000169</v>
      </c>
      <c r="O421" t="s">
        <v>67</v>
      </c>
      <c r="P421" s="6">
        <v>3.6011080332410302E-3</v>
      </c>
      <c r="Q421" s="1">
        <f>AllFiles[[#Headers],[200000]]+AllFiles[[#This Row],[Net Gains]]</f>
        <v>197820.84999999998</v>
      </c>
    </row>
    <row r="422" spans="1:17" x14ac:dyDescent="0.25">
      <c r="A422" s="1" t="s">
        <v>53</v>
      </c>
      <c r="B422" s="2">
        <v>42846</v>
      </c>
      <c r="C422" s="3">
        <v>0.41666666666666669</v>
      </c>
      <c r="D422" s="1" t="s">
        <v>13</v>
      </c>
      <c r="E422">
        <v>207.05</v>
      </c>
      <c r="F422">
        <v>208.05</v>
      </c>
      <c r="G422">
        <v>205.3</v>
      </c>
      <c r="H422" s="3">
        <v>0.625</v>
      </c>
      <c r="I422" s="1">
        <v>1</v>
      </c>
      <c r="J422" s="1">
        <v>1.75</v>
      </c>
      <c r="K422" s="1">
        <v>1955</v>
      </c>
      <c r="L422">
        <v>3421.25</v>
      </c>
      <c r="M422">
        <v>186</v>
      </c>
      <c r="N422">
        <v>3235.25</v>
      </c>
      <c r="O422" t="s">
        <v>68</v>
      </c>
      <c r="P422" s="6">
        <v>4.8297512678097104E-3</v>
      </c>
      <c r="Q422" s="1">
        <f>AllFiles[[#Headers],[200000]]+AllFiles[[#This Row],[Net Gains]]</f>
        <v>203235.25</v>
      </c>
    </row>
    <row r="423" spans="1:17" x14ac:dyDescent="0.25">
      <c r="A423" s="1" t="s">
        <v>57</v>
      </c>
      <c r="B423" s="2">
        <v>42846</v>
      </c>
      <c r="C423" s="3">
        <v>0.44791666666666669</v>
      </c>
      <c r="D423" s="1" t="s">
        <v>15</v>
      </c>
      <c r="E423">
        <v>426.85</v>
      </c>
      <c r="F423">
        <v>425.05</v>
      </c>
      <c r="G423">
        <v>427.55</v>
      </c>
      <c r="H423" s="3">
        <v>0.625</v>
      </c>
      <c r="I423" s="1">
        <v>1.8000000000000114</v>
      </c>
      <c r="J423" s="1">
        <v>0.69999999999998863</v>
      </c>
      <c r="K423" s="1">
        <v>1097</v>
      </c>
      <c r="L423">
        <v>767.89999999998759</v>
      </c>
      <c r="M423">
        <v>216</v>
      </c>
      <c r="N423">
        <v>551.89999999998759</v>
      </c>
      <c r="O423" t="s">
        <v>68</v>
      </c>
      <c r="P423" s="6">
        <v>4.2169380344383497E-3</v>
      </c>
      <c r="Q423" s="1">
        <f>AllFiles[[#Headers],[200000]]+AllFiles[[#This Row],[Net Gains]]</f>
        <v>200551.9</v>
      </c>
    </row>
    <row r="424" spans="1:17" x14ac:dyDescent="0.25">
      <c r="A424" s="1" t="s">
        <v>23</v>
      </c>
      <c r="B424" s="2">
        <v>42849</v>
      </c>
      <c r="C424" s="3">
        <v>0.41666666666666669</v>
      </c>
      <c r="D424" s="1" t="s">
        <v>15</v>
      </c>
      <c r="E424">
        <v>1531.2</v>
      </c>
      <c r="F424">
        <v>1518.4</v>
      </c>
      <c r="G424">
        <v>1533</v>
      </c>
      <c r="H424" s="3">
        <v>0.625</v>
      </c>
      <c r="I424" s="1">
        <v>12.799999999999955</v>
      </c>
      <c r="J424" s="1">
        <v>1.7999999999999545</v>
      </c>
      <c r="K424" s="1">
        <v>155</v>
      </c>
      <c r="L424">
        <v>278.99999999999295</v>
      </c>
      <c r="M424">
        <v>110</v>
      </c>
      <c r="N424">
        <v>168.99999999999295</v>
      </c>
      <c r="O424" t="s">
        <v>68</v>
      </c>
      <c r="P424" s="6">
        <v>8.3594566353186704E-3</v>
      </c>
      <c r="Q424" s="1">
        <f>AllFiles[[#Headers],[200000]]+AllFiles[[#This Row],[Net Gains]]</f>
        <v>200169</v>
      </c>
    </row>
    <row r="425" spans="1:17" x14ac:dyDescent="0.25">
      <c r="A425" s="1" t="s">
        <v>47</v>
      </c>
      <c r="B425" s="2">
        <v>42849</v>
      </c>
      <c r="C425" s="3">
        <v>0.55208333333333337</v>
      </c>
      <c r="D425" s="1" t="s">
        <v>12</v>
      </c>
      <c r="E425">
        <v>274.39999999999998</v>
      </c>
      <c r="F425">
        <v>272.8</v>
      </c>
      <c r="G425">
        <v>276.75</v>
      </c>
      <c r="H425" s="3">
        <v>0.625</v>
      </c>
      <c r="I425" s="1">
        <v>1.5999999999999659</v>
      </c>
      <c r="J425" s="1">
        <v>2.3500000000000227</v>
      </c>
      <c r="K425" s="1">
        <v>1232</v>
      </c>
      <c r="L425">
        <v>2895.200000000028</v>
      </c>
      <c r="M425">
        <v>157</v>
      </c>
      <c r="N425">
        <v>2738.200000000028</v>
      </c>
      <c r="O425" t="s">
        <v>68</v>
      </c>
      <c r="P425" s="6">
        <v>5.8309037900873403E-3</v>
      </c>
      <c r="Q425" s="1">
        <f>AllFiles[[#Headers],[200000]]+AllFiles[[#This Row],[Net Gains]]</f>
        <v>202738.20000000004</v>
      </c>
    </row>
    <row r="426" spans="1:17" x14ac:dyDescent="0.25">
      <c r="A426" s="1" t="s">
        <v>47</v>
      </c>
      <c r="B426" s="2">
        <v>42849</v>
      </c>
      <c r="C426" s="3">
        <v>0.41666666666666669</v>
      </c>
      <c r="D426" s="1" t="s">
        <v>13</v>
      </c>
      <c r="E426">
        <v>272.8</v>
      </c>
      <c r="F426">
        <v>274.39999999999998</v>
      </c>
      <c r="G426">
        <v>274.39999999999998</v>
      </c>
      <c r="H426" s="3">
        <v>0.55208333333333337</v>
      </c>
      <c r="I426" s="1">
        <v>1.5999999999999659</v>
      </c>
      <c r="J426" s="1">
        <v>-1.5999999999999659</v>
      </c>
      <c r="K426" s="1">
        <v>1232</v>
      </c>
      <c r="L426">
        <v>-1971.199999999958</v>
      </c>
      <c r="M426">
        <v>156</v>
      </c>
      <c r="N426">
        <v>-2127.199999999958</v>
      </c>
      <c r="O426" t="s">
        <v>67</v>
      </c>
      <c r="P426" s="6">
        <v>5.8651026392960602E-3</v>
      </c>
      <c r="Q426" s="1">
        <f>AllFiles[[#Headers],[200000]]+AllFiles[[#This Row],[Net Gains]]</f>
        <v>197872.80000000005</v>
      </c>
    </row>
    <row r="427" spans="1:17" x14ac:dyDescent="0.25">
      <c r="A427" s="1" t="s">
        <v>54</v>
      </c>
      <c r="B427" s="2">
        <v>42849</v>
      </c>
      <c r="C427" s="3">
        <v>0.41666666666666669</v>
      </c>
      <c r="D427" s="1" t="s">
        <v>15</v>
      </c>
      <c r="E427">
        <v>788.4</v>
      </c>
      <c r="F427">
        <v>783</v>
      </c>
      <c r="G427">
        <v>794.75</v>
      </c>
      <c r="H427" s="3">
        <v>0.625</v>
      </c>
      <c r="I427" s="1">
        <v>5.3999999999999773</v>
      </c>
      <c r="J427" s="1">
        <v>6.3500000000000227</v>
      </c>
      <c r="K427" s="1">
        <v>368</v>
      </c>
      <c r="L427">
        <v>2336.8000000000084</v>
      </c>
      <c r="M427">
        <v>134</v>
      </c>
      <c r="N427">
        <v>2202.8000000000084</v>
      </c>
      <c r="O427" t="s">
        <v>68</v>
      </c>
      <c r="P427" s="6">
        <v>6.8493150684931199E-3</v>
      </c>
      <c r="Q427" s="1">
        <f>AllFiles[[#Headers],[200000]]+AllFiles[[#This Row],[Net Gains]]</f>
        <v>202202.80000000002</v>
      </c>
    </row>
    <row r="428" spans="1:17" x14ac:dyDescent="0.25">
      <c r="A428" s="1" t="s">
        <v>16</v>
      </c>
      <c r="B428" s="2">
        <v>42850</v>
      </c>
      <c r="C428" s="3">
        <v>0.44791666666666669</v>
      </c>
      <c r="D428" s="1" t="s">
        <v>13</v>
      </c>
      <c r="E428">
        <v>554.20000000000005</v>
      </c>
      <c r="F428">
        <v>558.25</v>
      </c>
      <c r="G428">
        <v>552.79999999999995</v>
      </c>
      <c r="H428" s="3">
        <v>0.625</v>
      </c>
      <c r="I428" s="1">
        <v>4.0499999999999545</v>
      </c>
      <c r="J428" s="1">
        <v>1.4000000000000909</v>
      </c>
      <c r="K428" s="1">
        <v>491</v>
      </c>
      <c r="L428">
        <v>687.40000000004466</v>
      </c>
      <c r="M428">
        <v>126</v>
      </c>
      <c r="N428">
        <v>561.40000000004466</v>
      </c>
      <c r="O428" t="s">
        <v>68</v>
      </c>
      <c r="P428" s="6">
        <v>7.3078311079032001E-3</v>
      </c>
      <c r="Q428" s="1">
        <f>AllFiles[[#Headers],[200000]]+AllFiles[[#This Row],[Net Gains]]</f>
        <v>200561.40000000005</v>
      </c>
    </row>
    <row r="429" spans="1:17" x14ac:dyDescent="0.25">
      <c r="A429" s="1" t="s">
        <v>49</v>
      </c>
      <c r="B429" s="2">
        <v>42850</v>
      </c>
      <c r="C429" s="3">
        <v>0.41666666666666669</v>
      </c>
      <c r="D429" s="1" t="s">
        <v>13</v>
      </c>
      <c r="E429">
        <v>180.9</v>
      </c>
      <c r="F429">
        <v>181.45</v>
      </c>
      <c r="G429">
        <v>181.45</v>
      </c>
      <c r="H429" s="3">
        <v>0.48958333333333331</v>
      </c>
      <c r="I429" s="1">
        <v>0.54999999999998295</v>
      </c>
      <c r="J429" s="1">
        <v>-0.54999999999998295</v>
      </c>
      <c r="K429" s="1">
        <v>3490</v>
      </c>
      <c r="L429">
        <v>-1919.4999999999404</v>
      </c>
      <c r="M429">
        <v>291</v>
      </c>
      <c r="N429">
        <v>-2210.4999999999404</v>
      </c>
      <c r="O429" t="s">
        <v>67</v>
      </c>
      <c r="P429" s="6">
        <v>3.0403537866223501E-3</v>
      </c>
      <c r="Q429" s="1">
        <f>AllFiles[[#Headers],[200000]]+AllFiles[[#This Row],[Net Gains]]</f>
        <v>197789.50000000006</v>
      </c>
    </row>
    <row r="430" spans="1:17" x14ac:dyDescent="0.25">
      <c r="A430" s="1" t="s">
        <v>49</v>
      </c>
      <c r="B430" s="2">
        <v>42850</v>
      </c>
      <c r="C430" s="3">
        <v>0.48958333333333331</v>
      </c>
      <c r="D430" s="1" t="s">
        <v>12</v>
      </c>
      <c r="E430">
        <v>181.45</v>
      </c>
      <c r="F430">
        <v>180.9</v>
      </c>
      <c r="G430">
        <v>181.5</v>
      </c>
      <c r="H430" s="3">
        <v>0.625</v>
      </c>
      <c r="I430" s="1">
        <v>0.54999999999998295</v>
      </c>
      <c r="J430" s="1">
        <v>5.0000000000011369E-2</v>
      </c>
      <c r="K430" s="1">
        <v>3490</v>
      </c>
      <c r="L430">
        <v>174.50000000003968</v>
      </c>
      <c r="M430">
        <v>292</v>
      </c>
      <c r="N430">
        <v>-117.49999999996032</v>
      </c>
      <c r="O430" t="s">
        <v>67</v>
      </c>
      <c r="P430" s="6">
        <v>3.0311380545603901E-3</v>
      </c>
      <c r="Q430" s="1">
        <f>AllFiles[[#Headers],[200000]]+AllFiles[[#This Row],[Net Gains]]</f>
        <v>199882.50000000003</v>
      </c>
    </row>
    <row r="431" spans="1:17" x14ac:dyDescent="0.25">
      <c r="A431" s="1" t="s">
        <v>40</v>
      </c>
      <c r="B431" s="2">
        <v>42850</v>
      </c>
      <c r="C431" s="3">
        <v>0.5625</v>
      </c>
      <c r="D431" s="1" t="s">
        <v>13</v>
      </c>
      <c r="E431">
        <v>1433.5</v>
      </c>
      <c r="F431">
        <v>1446.6</v>
      </c>
      <c r="G431">
        <v>1434.8</v>
      </c>
      <c r="H431" s="3">
        <v>0.625</v>
      </c>
      <c r="I431" s="1">
        <v>13.099999999999909</v>
      </c>
      <c r="J431" s="1">
        <v>-1.2999999999999545</v>
      </c>
      <c r="K431" s="1">
        <v>152</v>
      </c>
      <c r="L431">
        <v>-197.59999999999309</v>
      </c>
      <c r="M431">
        <v>101</v>
      </c>
      <c r="N431">
        <v>-298.59999999999309</v>
      </c>
      <c r="O431" t="s">
        <v>67</v>
      </c>
      <c r="P431" s="6">
        <v>9.1384722706661405E-3</v>
      </c>
      <c r="Q431" s="1">
        <f>AllFiles[[#Headers],[200000]]+AllFiles[[#This Row],[Net Gains]]</f>
        <v>199701.4</v>
      </c>
    </row>
    <row r="432" spans="1:17" x14ac:dyDescent="0.25">
      <c r="A432" s="1" t="s">
        <v>22</v>
      </c>
      <c r="B432" s="2">
        <v>42851</v>
      </c>
      <c r="C432" s="3">
        <v>0.59375</v>
      </c>
      <c r="D432" s="1" t="s">
        <v>15</v>
      </c>
      <c r="E432">
        <v>1106.45</v>
      </c>
      <c r="F432">
        <v>1098.5999999999999</v>
      </c>
      <c r="G432">
        <v>1098.5999999999999</v>
      </c>
      <c r="H432" s="3">
        <v>0.59375</v>
      </c>
      <c r="I432" s="1">
        <v>7.8500000000001364</v>
      </c>
      <c r="J432" s="1">
        <v>-7.8500000000001364</v>
      </c>
      <c r="K432" s="1">
        <v>254</v>
      </c>
      <c r="L432">
        <v>-1993.9000000000347</v>
      </c>
      <c r="M432">
        <v>129</v>
      </c>
      <c r="N432">
        <v>-2122.9000000000347</v>
      </c>
      <c r="O432" t="s">
        <v>67</v>
      </c>
      <c r="P432" s="6">
        <v>7.0947625288084702E-3</v>
      </c>
      <c r="Q432" s="1">
        <f>AllFiles[[#Headers],[200000]]+AllFiles[[#This Row],[Net Gains]]</f>
        <v>197877.09999999998</v>
      </c>
    </row>
    <row r="433" spans="1:17" x14ac:dyDescent="0.25">
      <c r="A433" s="1" t="s">
        <v>22</v>
      </c>
      <c r="B433" s="2">
        <v>42851</v>
      </c>
      <c r="C433" s="3">
        <v>0.59375</v>
      </c>
      <c r="D433" s="1" t="s">
        <v>21</v>
      </c>
      <c r="E433">
        <v>1098.5999999999999</v>
      </c>
      <c r="F433">
        <v>1106.45</v>
      </c>
      <c r="G433">
        <v>1106.45</v>
      </c>
      <c r="H433" s="3">
        <v>0.59375</v>
      </c>
      <c r="I433" s="1">
        <v>7.8500000000001364</v>
      </c>
      <c r="J433" s="1">
        <v>-7.8500000000001364</v>
      </c>
      <c r="K433" s="1">
        <v>254</v>
      </c>
      <c r="L433">
        <v>-1993.9000000000347</v>
      </c>
      <c r="M433">
        <v>129</v>
      </c>
      <c r="N433">
        <v>-2122.9000000000347</v>
      </c>
      <c r="O433" t="s">
        <v>67</v>
      </c>
      <c r="P433" s="6">
        <v>7.1454578554525196E-3</v>
      </c>
      <c r="Q433" s="1">
        <f>AllFiles[[#Headers],[200000]]+AllFiles[[#This Row],[Net Gains]]</f>
        <v>197877.09999999998</v>
      </c>
    </row>
    <row r="434" spans="1:17" x14ac:dyDescent="0.25">
      <c r="A434" s="1" t="s">
        <v>11</v>
      </c>
      <c r="B434" s="2">
        <v>42851</v>
      </c>
      <c r="C434" s="3">
        <v>0.41666666666666669</v>
      </c>
      <c r="D434" s="1" t="s">
        <v>13</v>
      </c>
      <c r="E434">
        <v>2878</v>
      </c>
      <c r="F434">
        <v>2893.4</v>
      </c>
      <c r="G434">
        <v>2893.4</v>
      </c>
      <c r="H434" s="3">
        <v>0.42708333333333331</v>
      </c>
      <c r="I434" s="1">
        <v>15.400000000000091</v>
      </c>
      <c r="J434" s="1">
        <v>-15.400000000000091</v>
      </c>
      <c r="K434" s="1">
        <v>129</v>
      </c>
      <c r="L434">
        <v>-1986.6000000000117</v>
      </c>
      <c r="M434">
        <v>172</v>
      </c>
      <c r="N434">
        <v>-2158.6000000000117</v>
      </c>
      <c r="O434" t="s">
        <v>67</v>
      </c>
      <c r="P434" s="6">
        <v>5.3509381514941197E-3</v>
      </c>
      <c r="Q434" s="1">
        <f>AllFiles[[#Headers],[200000]]+AllFiles[[#This Row],[Net Gains]]</f>
        <v>197841.4</v>
      </c>
    </row>
    <row r="435" spans="1:17" x14ac:dyDescent="0.25">
      <c r="A435" s="1" t="s">
        <v>11</v>
      </c>
      <c r="B435" s="2">
        <v>42851</v>
      </c>
      <c r="C435" s="3">
        <v>0.42708333333333331</v>
      </c>
      <c r="D435" s="1" t="s">
        <v>12</v>
      </c>
      <c r="E435">
        <v>2893.4</v>
      </c>
      <c r="F435">
        <v>2878</v>
      </c>
      <c r="G435">
        <v>2878</v>
      </c>
      <c r="H435" s="3">
        <v>0.59375</v>
      </c>
      <c r="I435" s="1">
        <v>15.400000000000091</v>
      </c>
      <c r="J435" s="1">
        <v>-15.400000000000091</v>
      </c>
      <c r="K435" s="1">
        <v>129</v>
      </c>
      <c r="L435">
        <v>-1986.6000000000117</v>
      </c>
      <c r="M435">
        <v>172</v>
      </c>
      <c r="N435">
        <v>-2158.6000000000117</v>
      </c>
      <c r="O435" t="s">
        <v>67</v>
      </c>
      <c r="P435" s="6">
        <v>5.3224580078800304E-3</v>
      </c>
      <c r="Q435" s="1">
        <f>AllFiles[[#Headers],[200000]]+AllFiles[[#This Row],[Net Gains]]</f>
        <v>197841.4</v>
      </c>
    </row>
    <row r="436" spans="1:17" x14ac:dyDescent="0.25">
      <c r="A436" s="1" t="s">
        <v>45</v>
      </c>
      <c r="B436" s="2">
        <v>42851</v>
      </c>
      <c r="C436" s="3">
        <v>0.42708333333333331</v>
      </c>
      <c r="D436" s="1" t="s">
        <v>15</v>
      </c>
      <c r="E436">
        <v>6377.15</v>
      </c>
      <c r="F436">
        <v>6328</v>
      </c>
      <c r="G436">
        <v>6419.1</v>
      </c>
      <c r="H436" s="3">
        <v>0.625</v>
      </c>
      <c r="I436" s="1">
        <v>49.149999999999636</v>
      </c>
      <c r="J436" s="1">
        <v>41.950000000000728</v>
      </c>
      <c r="K436" s="1">
        <v>40</v>
      </c>
      <c r="L436">
        <v>1678.0000000000291</v>
      </c>
      <c r="M436">
        <v>118</v>
      </c>
      <c r="N436">
        <v>1560.0000000000291</v>
      </c>
      <c r="O436" t="s">
        <v>68</v>
      </c>
      <c r="P436" s="6">
        <v>7.7072046290270202E-3</v>
      </c>
      <c r="Q436" s="1">
        <f>AllFiles[[#Headers],[200000]]+AllFiles[[#This Row],[Net Gains]]</f>
        <v>201560.00000000003</v>
      </c>
    </row>
    <row r="437" spans="1:17" x14ac:dyDescent="0.25">
      <c r="A437" s="1" t="s">
        <v>54</v>
      </c>
      <c r="B437" s="2">
        <v>42851</v>
      </c>
      <c r="C437" s="3">
        <v>0.41666666666666669</v>
      </c>
      <c r="D437" s="1" t="s">
        <v>15</v>
      </c>
      <c r="E437">
        <v>819.4</v>
      </c>
      <c r="F437">
        <v>809.1</v>
      </c>
      <c r="G437">
        <v>832.25</v>
      </c>
      <c r="H437" s="3">
        <v>0.625</v>
      </c>
      <c r="I437" s="1">
        <v>10.299999999999955</v>
      </c>
      <c r="J437" s="1">
        <v>12.850000000000023</v>
      </c>
      <c r="K437" s="1">
        <v>193</v>
      </c>
      <c r="L437">
        <v>2480.0500000000043</v>
      </c>
      <c r="M437">
        <v>74</v>
      </c>
      <c r="N437">
        <v>2406.0500000000043</v>
      </c>
      <c r="O437" t="s">
        <v>68</v>
      </c>
      <c r="P437" s="6">
        <v>1.25701732975347E-2</v>
      </c>
      <c r="Q437" s="1">
        <f>AllFiles[[#Headers],[200000]]+AllFiles[[#This Row],[Net Gains]]</f>
        <v>202406.05000000002</v>
      </c>
    </row>
    <row r="438" spans="1:17" x14ac:dyDescent="0.25">
      <c r="A438" s="1" t="s">
        <v>24</v>
      </c>
      <c r="B438" s="2">
        <v>42852</v>
      </c>
      <c r="C438" s="3">
        <v>0.48958333333333331</v>
      </c>
      <c r="D438" s="1" t="s">
        <v>12</v>
      </c>
      <c r="E438">
        <v>414.85</v>
      </c>
      <c r="F438">
        <v>412</v>
      </c>
      <c r="G438">
        <v>418.6</v>
      </c>
      <c r="H438" s="3">
        <v>0.625</v>
      </c>
      <c r="I438" s="1">
        <v>2.8500000000000227</v>
      </c>
      <c r="J438" s="1">
        <v>3.75</v>
      </c>
      <c r="K438" s="1">
        <v>696</v>
      </c>
      <c r="L438">
        <v>2610</v>
      </c>
      <c r="M438">
        <v>134</v>
      </c>
      <c r="N438">
        <v>2476</v>
      </c>
      <c r="O438" t="s">
        <v>68</v>
      </c>
      <c r="P438" s="6">
        <v>6.8699529950585099E-3</v>
      </c>
      <c r="Q438" s="1">
        <f>AllFiles[[#Headers],[200000]]+AllFiles[[#This Row],[Net Gains]]</f>
        <v>202476</v>
      </c>
    </row>
    <row r="439" spans="1:17" x14ac:dyDescent="0.25">
      <c r="A439" s="1" t="s">
        <v>24</v>
      </c>
      <c r="B439" s="2">
        <v>42852</v>
      </c>
      <c r="C439" s="3">
        <v>0.41666666666666669</v>
      </c>
      <c r="D439" s="1" t="s">
        <v>13</v>
      </c>
      <c r="E439">
        <v>412</v>
      </c>
      <c r="F439">
        <v>414.85</v>
      </c>
      <c r="G439">
        <v>414.85</v>
      </c>
      <c r="H439" s="3">
        <v>0.48958333333333331</v>
      </c>
      <c r="I439" s="1">
        <v>2.8500000000000227</v>
      </c>
      <c r="J439" s="1">
        <v>-2.8500000000000227</v>
      </c>
      <c r="K439" s="1">
        <v>696</v>
      </c>
      <c r="L439">
        <v>-1983.6000000000158</v>
      </c>
      <c r="M439">
        <v>133</v>
      </c>
      <c r="N439">
        <v>-2116.6000000000158</v>
      </c>
      <c r="O439" t="s">
        <v>67</v>
      </c>
      <c r="P439" s="6">
        <v>6.9174757281553999E-3</v>
      </c>
      <c r="Q439" s="1">
        <f>AllFiles[[#Headers],[200000]]+AllFiles[[#This Row],[Net Gains]]</f>
        <v>197883.4</v>
      </c>
    </row>
    <row r="440" spans="1:17" x14ac:dyDescent="0.25">
      <c r="A440" s="1" t="s">
        <v>25</v>
      </c>
      <c r="B440" s="2">
        <v>42852</v>
      </c>
      <c r="C440" s="3">
        <v>0.4375</v>
      </c>
      <c r="D440" s="1" t="s">
        <v>13</v>
      </c>
      <c r="E440">
        <v>1151</v>
      </c>
      <c r="F440">
        <v>1160.45</v>
      </c>
      <c r="G440">
        <v>1160.45</v>
      </c>
      <c r="H440" s="3">
        <v>0.63541666666666663</v>
      </c>
      <c r="I440" s="1">
        <v>9.4500000000000455</v>
      </c>
      <c r="J440" s="1">
        <v>-9.4500000000000455</v>
      </c>
      <c r="K440" s="1">
        <v>211</v>
      </c>
      <c r="L440">
        <v>-1993.9500000000096</v>
      </c>
      <c r="M440">
        <v>113</v>
      </c>
      <c r="N440">
        <v>-2106.9500000000098</v>
      </c>
      <c r="O440" t="s">
        <v>67</v>
      </c>
      <c r="P440" s="6">
        <v>8.2102519548219299E-3</v>
      </c>
      <c r="Q440" s="1">
        <f>AllFiles[[#Headers],[200000]]+AllFiles[[#This Row],[Net Gains]]</f>
        <v>197893.05</v>
      </c>
    </row>
    <row r="441" spans="1:17" x14ac:dyDescent="0.25">
      <c r="A441" s="1" t="s">
        <v>39</v>
      </c>
      <c r="B441" s="2">
        <v>42852</v>
      </c>
      <c r="C441" s="3">
        <v>0.51041666666666663</v>
      </c>
      <c r="D441" s="1" t="s">
        <v>21</v>
      </c>
      <c r="E441">
        <v>920.6</v>
      </c>
      <c r="F441">
        <v>924</v>
      </c>
      <c r="G441">
        <v>924</v>
      </c>
      <c r="H441" s="3">
        <v>0.625</v>
      </c>
      <c r="I441" s="1">
        <v>3.3999999999999773</v>
      </c>
      <c r="J441" s="1">
        <v>-3.3999999999999773</v>
      </c>
      <c r="K441" s="1">
        <v>584</v>
      </c>
      <c r="L441">
        <v>-1985.5999999999867</v>
      </c>
      <c r="M441">
        <v>248</v>
      </c>
      <c r="N441">
        <v>-2233.5999999999867</v>
      </c>
      <c r="O441" t="s">
        <v>67</v>
      </c>
      <c r="P441" s="6">
        <v>3.69324353682379E-3</v>
      </c>
      <c r="Q441" s="1">
        <f>AllFiles[[#Headers],[200000]]+AllFiles[[#This Row],[Net Gains]]</f>
        <v>197766.40000000002</v>
      </c>
    </row>
    <row r="442" spans="1:17" x14ac:dyDescent="0.25">
      <c r="A442" s="1" t="s">
        <v>39</v>
      </c>
      <c r="B442" s="2">
        <v>42852</v>
      </c>
      <c r="C442" s="3">
        <v>0.51041666666666663</v>
      </c>
      <c r="D442" s="1" t="s">
        <v>15</v>
      </c>
      <c r="E442">
        <v>924</v>
      </c>
      <c r="F442">
        <v>920.6</v>
      </c>
      <c r="G442">
        <v>920.6</v>
      </c>
      <c r="H442" s="3">
        <v>0.51041666666666663</v>
      </c>
      <c r="I442" s="1">
        <v>3.3999999999999773</v>
      </c>
      <c r="J442" s="1">
        <v>-3.3999999999999773</v>
      </c>
      <c r="K442" s="1">
        <v>584</v>
      </c>
      <c r="L442">
        <v>-1985.5999999999867</v>
      </c>
      <c r="M442">
        <v>248</v>
      </c>
      <c r="N442">
        <v>-2233.5999999999867</v>
      </c>
      <c r="O442" t="s">
        <v>67</v>
      </c>
      <c r="P442" s="6">
        <v>3.6796536796536599E-3</v>
      </c>
      <c r="Q442" s="1">
        <f>AllFiles[[#Headers],[200000]]+AllFiles[[#This Row],[Net Gains]]</f>
        <v>197766.40000000002</v>
      </c>
    </row>
    <row r="443" spans="1:17" x14ac:dyDescent="0.25">
      <c r="A443" s="1" t="s">
        <v>53</v>
      </c>
      <c r="B443" s="2">
        <v>42852</v>
      </c>
      <c r="C443" s="3">
        <v>0.42708333333333331</v>
      </c>
      <c r="D443" s="1" t="s">
        <v>15</v>
      </c>
      <c r="E443">
        <v>207.25</v>
      </c>
      <c r="F443">
        <v>206.55</v>
      </c>
      <c r="G443">
        <v>207.75</v>
      </c>
      <c r="H443" s="3">
        <v>0.625</v>
      </c>
      <c r="I443" s="1">
        <v>0.69999999999998863</v>
      </c>
      <c r="J443" s="1">
        <v>0.5</v>
      </c>
      <c r="K443" s="1">
        <v>2766</v>
      </c>
      <c r="L443">
        <v>1383</v>
      </c>
      <c r="M443">
        <v>265</v>
      </c>
      <c r="N443">
        <v>1118</v>
      </c>
      <c r="O443" t="s">
        <v>68</v>
      </c>
      <c r="P443" s="6">
        <v>3.37756332931237E-3</v>
      </c>
      <c r="Q443" s="1">
        <f>AllFiles[[#Headers],[200000]]+AllFiles[[#This Row],[Net Gains]]</f>
        <v>201118</v>
      </c>
    </row>
    <row r="444" spans="1:17" x14ac:dyDescent="0.25">
      <c r="A444" s="1" t="s">
        <v>58</v>
      </c>
      <c r="B444" s="2">
        <v>42852</v>
      </c>
      <c r="C444" s="3">
        <v>0.52083333333333337</v>
      </c>
      <c r="D444" s="1" t="s">
        <v>21</v>
      </c>
      <c r="E444">
        <v>2311.1</v>
      </c>
      <c r="F444">
        <v>2323.75</v>
      </c>
      <c r="G444">
        <v>2309.1999999999998</v>
      </c>
      <c r="H444" s="3">
        <v>0.625</v>
      </c>
      <c r="I444" s="1">
        <v>12.650000000000091</v>
      </c>
      <c r="J444" s="1">
        <v>1.9000000000000909</v>
      </c>
      <c r="K444" s="1">
        <v>157</v>
      </c>
      <c r="L444">
        <v>298.30000000001428</v>
      </c>
      <c r="M444">
        <v>167</v>
      </c>
      <c r="N444">
        <v>131.30000000001428</v>
      </c>
      <c r="O444" t="s">
        <v>68</v>
      </c>
      <c r="P444" s="6">
        <v>5.4735840076154596E-3</v>
      </c>
      <c r="Q444" s="1">
        <f>AllFiles[[#Headers],[200000]]+AllFiles[[#This Row],[Net Gains]]</f>
        <v>200131.30000000002</v>
      </c>
    </row>
    <row r="445" spans="1:17" x14ac:dyDescent="0.25">
      <c r="A445" s="1" t="s">
        <v>58</v>
      </c>
      <c r="B445" s="2">
        <v>42852</v>
      </c>
      <c r="C445" s="3">
        <v>0.52083333333333337</v>
      </c>
      <c r="D445" s="1" t="s">
        <v>15</v>
      </c>
      <c r="E445">
        <v>2323.75</v>
      </c>
      <c r="F445">
        <v>2311.1</v>
      </c>
      <c r="G445">
        <v>2311.1</v>
      </c>
      <c r="H445" s="3">
        <v>0.52083333333333337</v>
      </c>
      <c r="I445" s="1">
        <v>12.650000000000091</v>
      </c>
      <c r="J445" s="1">
        <v>-12.650000000000091</v>
      </c>
      <c r="K445" s="1">
        <v>157</v>
      </c>
      <c r="L445">
        <v>-1986.0500000000143</v>
      </c>
      <c r="M445">
        <v>168</v>
      </c>
      <c r="N445">
        <v>-2154.0500000000143</v>
      </c>
      <c r="O445" t="s">
        <v>67</v>
      </c>
      <c r="P445" s="6">
        <v>5.4437869822485602E-3</v>
      </c>
      <c r="Q445" s="1">
        <f>AllFiles[[#Headers],[200000]]+AllFiles[[#This Row],[Net Gains]]</f>
        <v>197845.94999999998</v>
      </c>
    </row>
    <row r="446" spans="1:17" x14ac:dyDescent="0.25">
      <c r="A446" s="1" t="s">
        <v>28</v>
      </c>
      <c r="B446" s="2">
        <v>42853</v>
      </c>
      <c r="C446" s="3">
        <v>0.41666666666666669</v>
      </c>
      <c r="D446" s="1" t="s">
        <v>13</v>
      </c>
      <c r="E446">
        <v>351.8</v>
      </c>
      <c r="F446">
        <v>355</v>
      </c>
      <c r="G446">
        <v>355</v>
      </c>
      <c r="H446" s="3">
        <v>0.60416666666666663</v>
      </c>
      <c r="I446" s="1">
        <v>3.1999999999999886</v>
      </c>
      <c r="J446" s="1">
        <v>-3.1999999999999886</v>
      </c>
      <c r="K446" s="1">
        <v>620</v>
      </c>
      <c r="L446">
        <v>-1983.999999999993</v>
      </c>
      <c r="M446">
        <v>101</v>
      </c>
      <c r="N446">
        <v>-2084.9999999999927</v>
      </c>
      <c r="O446" t="s">
        <v>67</v>
      </c>
      <c r="P446" s="6">
        <v>9.0960773166571599E-3</v>
      </c>
      <c r="Q446" s="1">
        <f>AllFiles[[#Headers],[200000]]+AllFiles[[#This Row],[Net Gains]]</f>
        <v>197915</v>
      </c>
    </row>
    <row r="447" spans="1:17" x14ac:dyDescent="0.25">
      <c r="A447" s="1" t="s">
        <v>19</v>
      </c>
      <c r="B447" s="2">
        <v>42853</v>
      </c>
      <c r="C447" s="3">
        <v>0.53125</v>
      </c>
      <c r="D447" s="1" t="s">
        <v>12</v>
      </c>
      <c r="E447">
        <v>2602.9499999999998</v>
      </c>
      <c r="F447">
        <v>2592.0500000000002</v>
      </c>
      <c r="G447">
        <v>2600.0500000000002</v>
      </c>
      <c r="H447" s="3">
        <v>0.625</v>
      </c>
      <c r="I447" s="1">
        <v>10.899999999999636</v>
      </c>
      <c r="J447" s="1">
        <v>-2.8999999999996362</v>
      </c>
      <c r="K447" s="1">
        <v>183</v>
      </c>
      <c r="L447">
        <v>-530.69999999993342</v>
      </c>
      <c r="M447">
        <v>219</v>
      </c>
      <c r="N447">
        <v>-749.69999999993342</v>
      </c>
      <c r="O447" t="s">
        <v>67</v>
      </c>
      <c r="P447" s="6">
        <v>4.18755642636226E-3</v>
      </c>
      <c r="Q447" s="1">
        <f>AllFiles[[#Headers],[200000]]+AllFiles[[#This Row],[Net Gains]]</f>
        <v>199250.30000000008</v>
      </c>
    </row>
    <row r="448" spans="1:17" x14ac:dyDescent="0.25">
      <c r="A448" s="1" t="s">
        <v>19</v>
      </c>
      <c r="B448" s="2">
        <v>42853</v>
      </c>
      <c r="C448" s="3">
        <v>0.41666666666666669</v>
      </c>
      <c r="D448" s="1" t="s">
        <v>13</v>
      </c>
      <c r="E448">
        <v>2592.0500000000002</v>
      </c>
      <c r="F448">
        <v>2602.9499999999998</v>
      </c>
      <c r="G448">
        <v>2602.9499999999998</v>
      </c>
      <c r="H448" s="3">
        <v>0.53125</v>
      </c>
      <c r="I448" s="1">
        <v>10.899999999999636</v>
      </c>
      <c r="J448" s="1">
        <v>-10.899999999999636</v>
      </c>
      <c r="K448" s="1">
        <v>183</v>
      </c>
      <c r="L448">
        <v>-1994.6999999999334</v>
      </c>
      <c r="M448">
        <v>219</v>
      </c>
      <c r="N448">
        <v>-2213.6999999999334</v>
      </c>
      <c r="O448" t="s">
        <v>67</v>
      </c>
      <c r="P448" s="6">
        <v>4.2051657954127603E-3</v>
      </c>
      <c r="Q448" s="1">
        <f>AllFiles[[#Headers],[200000]]+AllFiles[[#This Row],[Net Gains]]</f>
        <v>197786.30000000008</v>
      </c>
    </row>
    <row r="449" spans="1:17" x14ac:dyDescent="0.25">
      <c r="A449" s="1" t="s">
        <v>37</v>
      </c>
      <c r="B449" s="2">
        <v>42853</v>
      </c>
      <c r="C449" s="3">
        <v>0.41666666666666669</v>
      </c>
      <c r="D449" s="1" t="s">
        <v>13</v>
      </c>
      <c r="E449">
        <v>1462.55</v>
      </c>
      <c r="F449">
        <v>1470.25</v>
      </c>
      <c r="G449">
        <v>1446.65</v>
      </c>
      <c r="H449" s="3">
        <v>0.625</v>
      </c>
      <c r="I449" s="1">
        <v>7.7000000000000455</v>
      </c>
      <c r="J449" s="1">
        <v>15.899999999999864</v>
      </c>
      <c r="K449" s="1">
        <v>258</v>
      </c>
      <c r="L449">
        <v>4102.1999999999643</v>
      </c>
      <c r="M449">
        <v>173</v>
      </c>
      <c r="N449">
        <v>3929.1999999999643</v>
      </c>
      <c r="O449" t="s">
        <v>68</v>
      </c>
      <c r="P449" s="6">
        <v>5.2647772725719104E-3</v>
      </c>
      <c r="Q449" s="1">
        <f>AllFiles[[#Headers],[200000]]+AllFiles[[#This Row],[Net Gains]]</f>
        <v>203929.19999999995</v>
      </c>
    </row>
    <row r="450" spans="1:17" x14ac:dyDescent="0.25">
      <c r="A450" s="1" t="s">
        <v>42</v>
      </c>
      <c r="B450" s="2">
        <v>42853</v>
      </c>
      <c r="C450" s="3">
        <v>0.41666666666666669</v>
      </c>
      <c r="D450" s="1" t="s">
        <v>13</v>
      </c>
      <c r="E450">
        <v>1751.85</v>
      </c>
      <c r="F450">
        <v>1756</v>
      </c>
      <c r="G450">
        <v>1756</v>
      </c>
      <c r="H450" s="3">
        <v>0.45833333333333331</v>
      </c>
      <c r="I450" s="1">
        <v>4.1500000000000909</v>
      </c>
      <c r="J450" s="1">
        <v>-4.1500000000000909</v>
      </c>
      <c r="K450" s="1">
        <v>479</v>
      </c>
      <c r="L450">
        <v>-1987.8500000000436</v>
      </c>
      <c r="M450">
        <v>387</v>
      </c>
      <c r="N450">
        <v>-2374.8500000000436</v>
      </c>
      <c r="O450" t="s">
        <v>67</v>
      </c>
      <c r="P450" s="6">
        <v>2.36892428004686E-3</v>
      </c>
      <c r="Q450" s="1">
        <f>AllFiles[[#Headers],[200000]]+AllFiles[[#This Row],[Net Gains]]</f>
        <v>197625.14999999997</v>
      </c>
    </row>
    <row r="451" spans="1:17" x14ac:dyDescent="0.25">
      <c r="A451" s="1" t="s">
        <v>42</v>
      </c>
      <c r="B451" s="2">
        <v>42853</v>
      </c>
      <c r="C451" s="3">
        <v>0.45833333333333331</v>
      </c>
      <c r="D451" s="1" t="s">
        <v>12</v>
      </c>
      <c r="E451">
        <v>1756</v>
      </c>
      <c r="F451">
        <v>1751.85</v>
      </c>
      <c r="G451">
        <v>1751.85</v>
      </c>
      <c r="H451" s="3">
        <v>0.45833333333333331</v>
      </c>
      <c r="I451" s="1">
        <v>4.1500000000000909</v>
      </c>
      <c r="J451" s="1">
        <v>-4.1500000000000909</v>
      </c>
      <c r="K451" s="1">
        <v>479</v>
      </c>
      <c r="L451">
        <v>-1987.8500000000436</v>
      </c>
      <c r="M451">
        <v>387</v>
      </c>
      <c r="N451">
        <v>-2374.8500000000436</v>
      </c>
      <c r="O451" t="s">
        <v>67</v>
      </c>
      <c r="P451" s="6">
        <v>2.3633257403189601E-3</v>
      </c>
      <c r="Q451" s="1">
        <f>AllFiles[[#Headers],[200000]]+AllFiles[[#This Row],[Net Gains]]</f>
        <v>197625.14999999997</v>
      </c>
    </row>
    <row r="452" spans="1:17" x14ac:dyDescent="0.25">
      <c r="A452" s="1" t="s">
        <v>45</v>
      </c>
      <c r="B452" s="2">
        <v>42853</v>
      </c>
      <c r="C452" s="3">
        <v>0.44791666666666669</v>
      </c>
      <c r="D452" s="1" t="s">
        <v>15</v>
      </c>
      <c r="E452">
        <v>6469.8</v>
      </c>
      <c r="F452">
        <v>6435</v>
      </c>
      <c r="G452">
        <v>6534.7</v>
      </c>
      <c r="H452" s="3">
        <v>0.625</v>
      </c>
      <c r="I452" s="1">
        <v>34.800000000000182</v>
      </c>
      <c r="J452" s="1">
        <v>64.899999999999636</v>
      </c>
      <c r="K452" s="1">
        <v>57</v>
      </c>
      <c r="L452">
        <v>3699.2999999999793</v>
      </c>
      <c r="M452">
        <v>171</v>
      </c>
      <c r="N452">
        <v>3528.2999999999793</v>
      </c>
      <c r="O452" t="s">
        <v>68</v>
      </c>
      <c r="P452" s="6">
        <v>5.3788370583325897E-3</v>
      </c>
      <c r="Q452" s="1">
        <f>AllFiles[[#Headers],[200000]]+AllFiles[[#This Row],[Net Gains]]</f>
        <v>203528.3</v>
      </c>
    </row>
    <row r="453" spans="1:17" x14ac:dyDescent="0.25">
      <c r="A453" s="1" t="s">
        <v>36</v>
      </c>
      <c r="B453" s="2">
        <v>42857</v>
      </c>
      <c r="C453" s="3">
        <v>0.44791666666666669</v>
      </c>
      <c r="D453" s="1" t="s">
        <v>21</v>
      </c>
      <c r="E453">
        <v>930.8</v>
      </c>
      <c r="F453">
        <v>936.3</v>
      </c>
      <c r="G453">
        <v>927.5</v>
      </c>
      <c r="H453" s="3">
        <v>0.625</v>
      </c>
      <c r="I453" s="1">
        <v>5.5</v>
      </c>
      <c r="J453" s="1">
        <v>3.2999999999999545</v>
      </c>
      <c r="K453" s="1">
        <v>362</v>
      </c>
      <c r="L453">
        <v>1194.5999999999835</v>
      </c>
      <c r="M453">
        <v>155</v>
      </c>
      <c r="N453">
        <v>1039.5999999999835</v>
      </c>
      <c r="O453" t="s">
        <v>68</v>
      </c>
      <c r="P453" s="6">
        <v>5.9088955737000397E-3</v>
      </c>
      <c r="Q453" s="1">
        <f>AllFiles[[#Headers],[200000]]+AllFiles[[#This Row],[Net Gains]]</f>
        <v>201039.59999999998</v>
      </c>
    </row>
    <row r="454" spans="1:17" x14ac:dyDescent="0.25">
      <c r="A454" s="1" t="s">
        <v>36</v>
      </c>
      <c r="B454" s="2">
        <v>42857</v>
      </c>
      <c r="C454" s="3">
        <v>0.44791666666666669</v>
      </c>
      <c r="D454" s="1" t="s">
        <v>15</v>
      </c>
      <c r="E454">
        <v>936.3</v>
      </c>
      <c r="F454">
        <v>930.8</v>
      </c>
      <c r="G454">
        <v>930.8</v>
      </c>
      <c r="H454" s="3">
        <v>0.44791666666666669</v>
      </c>
      <c r="I454" s="1">
        <v>5.5</v>
      </c>
      <c r="J454" s="1">
        <v>-5.5</v>
      </c>
      <c r="K454" s="1">
        <v>362</v>
      </c>
      <c r="L454">
        <v>-1991</v>
      </c>
      <c r="M454">
        <v>156</v>
      </c>
      <c r="N454">
        <v>-2147</v>
      </c>
      <c r="O454" t="s">
        <v>67</v>
      </c>
      <c r="P454" s="6">
        <v>5.8741856242657299E-3</v>
      </c>
      <c r="Q454" s="1">
        <f>AllFiles[[#Headers],[200000]]+AllFiles[[#This Row],[Net Gains]]</f>
        <v>197853</v>
      </c>
    </row>
    <row r="455" spans="1:17" x14ac:dyDescent="0.25">
      <c r="A455" s="1" t="s">
        <v>38</v>
      </c>
      <c r="B455" s="2">
        <v>42857</v>
      </c>
      <c r="C455" s="3">
        <v>0.42708333333333331</v>
      </c>
      <c r="D455" s="1" t="s">
        <v>13</v>
      </c>
      <c r="E455">
        <v>277.60000000000002</v>
      </c>
      <c r="F455">
        <v>279.14999999999998</v>
      </c>
      <c r="G455">
        <v>276.39999999999998</v>
      </c>
      <c r="H455" s="3">
        <v>0.625</v>
      </c>
      <c r="I455" s="1">
        <v>1.5499999999999545</v>
      </c>
      <c r="J455" s="1">
        <v>1.2000000000000455</v>
      </c>
      <c r="K455" s="1">
        <v>1271</v>
      </c>
      <c r="L455">
        <v>1525.2000000000578</v>
      </c>
      <c r="M455">
        <v>162</v>
      </c>
      <c r="N455">
        <v>1363.2000000000578</v>
      </c>
      <c r="O455" t="s">
        <v>68</v>
      </c>
      <c r="P455" s="6">
        <v>5.5835734870315398E-3</v>
      </c>
      <c r="Q455" s="1">
        <f>AllFiles[[#Headers],[200000]]+AllFiles[[#This Row],[Net Gains]]</f>
        <v>201363.20000000007</v>
      </c>
    </row>
    <row r="456" spans="1:17" x14ac:dyDescent="0.25">
      <c r="A456" s="1" t="s">
        <v>49</v>
      </c>
      <c r="B456" s="2">
        <v>42857</v>
      </c>
      <c r="C456" s="3">
        <v>0.41666666666666669</v>
      </c>
      <c r="D456" s="1" t="s">
        <v>15</v>
      </c>
      <c r="E456">
        <v>190.35</v>
      </c>
      <c r="F456">
        <v>188.5</v>
      </c>
      <c r="G456">
        <v>192.5</v>
      </c>
      <c r="H456" s="3">
        <v>0.625</v>
      </c>
      <c r="I456" s="1">
        <v>1.8499999999999943</v>
      </c>
      <c r="J456" s="1">
        <v>2.1500000000000057</v>
      </c>
      <c r="K456" s="1">
        <v>1067</v>
      </c>
      <c r="L456">
        <v>2294.0500000000061</v>
      </c>
      <c r="M456">
        <v>94</v>
      </c>
      <c r="N456">
        <v>2200.0500000000061</v>
      </c>
      <c r="O456" t="s">
        <v>68</v>
      </c>
      <c r="P456" s="6">
        <v>9.7189387969529497E-3</v>
      </c>
      <c r="Q456" s="1">
        <f>AllFiles[[#Headers],[200000]]+AllFiles[[#This Row],[Net Gains]]</f>
        <v>202200.05000000002</v>
      </c>
    </row>
    <row r="457" spans="1:17" x14ac:dyDescent="0.25">
      <c r="A457" s="1" t="s">
        <v>41</v>
      </c>
      <c r="B457" s="2">
        <v>42857</v>
      </c>
      <c r="C457" s="3">
        <v>0.45833333333333331</v>
      </c>
      <c r="D457" s="1" t="s">
        <v>13</v>
      </c>
      <c r="E457">
        <v>451</v>
      </c>
      <c r="F457">
        <v>452.4</v>
      </c>
      <c r="G457">
        <v>451.8</v>
      </c>
      <c r="H457" s="3">
        <v>0.625</v>
      </c>
      <c r="I457" s="1">
        <v>1.3999999999999773</v>
      </c>
      <c r="J457" s="1">
        <v>-0.80000000000001137</v>
      </c>
      <c r="K457" s="1">
        <v>1405</v>
      </c>
      <c r="L457">
        <v>-1124.0000000000159</v>
      </c>
      <c r="M457">
        <v>292</v>
      </c>
      <c r="N457">
        <v>-1416.0000000000159</v>
      </c>
      <c r="O457" t="s">
        <v>67</v>
      </c>
      <c r="P457" s="6">
        <v>3.1042128603103701E-3</v>
      </c>
      <c r="Q457" s="1">
        <f>AllFiles[[#Headers],[200000]]+AllFiles[[#This Row],[Net Gains]]</f>
        <v>198583.99999999997</v>
      </c>
    </row>
    <row r="458" spans="1:17" x14ac:dyDescent="0.25">
      <c r="A458" s="1" t="s">
        <v>59</v>
      </c>
      <c r="B458" s="2">
        <v>42857</v>
      </c>
      <c r="C458" s="3">
        <v>0.41666666666666669</v>
      </c>
      <c r="D458" s="1" t="s">
        <v>13</v>
      </c>
      <c r="E458">
        <v>494.55</v>
      </c>
      <c r="F458">
        <v>497.15</v>
      </c>
      <c r="G458">
        <v>497.15</v>
      </c>
      <c r="H458" s="3">
        <v>0.51041666666666663</v>
      </c>
      <c r="I458" s="1">
        <v>2.5999999999999659</v>
      </c>
      <c r="J458" s="1">
        <v>-2.5999999999999659</v>
      </c>
      <c r="K458" s="1">
        <v>762</v>
      </c>
      <c r="L458">
        <v>-1981.1999999999739</v>
      </c>
      <c r="M458">
        <v>174</v>
      </c>
      <c r="N458">
        <v>-2155.1999999999739</v>
      </c>
      <c r="O458" t="s">
        <v>67</v>
      </c>
      <c r="P458" s="6">
        <v>5.2573046203618799E-3</v>
      </c>
      <c r="Q458" s="1">
        <f>AllFiles[[#Headers],[200000]]+AllFiles[[#This Row],[Net Gains]]</f>
        <v>197844.80000000002</v>
      </c>
    </row>
    <row r="459" spans="1:17" x14ac:dyDescent="0.25">
      <c r="A459" s="1" t="s">
        <v>59</v>
      </c>
      <c r="B459" s="2">
        <v>42857</v>
      </c>
      <c r="C459" s="3">
        <v>0.51041666666666663</v>
      </c>
      <c r="D459" s="1" t="s">
        <v>12</v>
      </c>
      <c r="E459">
        <v>497.15</v>
      </c>
      <c r="F459">
        <v>494.55</v>
      </c>
      <c r="G459">
        <v>494.55</v>
      </c>
      <c r="H459" s="3">
        <v>0.54166666666666663</v>
      </c>
      <c r="I459" s="1">
        <v>2.5999999999999659</v>
      </c>
      <c r="J459" s="1">
        <v>-2.5999999999999659</v>
      </c>
      <c r="K459" s="1">
        <v>762</v>
      </c>
      <c r="L459">
        <v>-1981.1999999999739</v>
      </c>
      <c r="M459">
        <v>174</v>
      </c>
      <c r="N459">
        <v>-2155.1999999999739</v>
      </c>
      <c r="O459" t="s">
        <v>67</v>
      </c>
      <c r="P459" s="6">
        <v>5.2298099165241198E-3</v>
      </c>
      <c r="Q459" s="1">
        <f>AllFiles[[#Headers],[200000]]+AllFiles[[#This Row],[Net Gains]]</f>
        <v>197844.80000000002</v>
      </c>
    </row>
    <row r="460" spans="1:17" x14ac:dyDescent="0.25">
      <c r="A460" s="1" t="s">
        <v>28</v>
      </c>
      <c r="B460" s="2">
        <v>42858</v>
      </c>
      <c r="C460" s="3">
        <v>0.41666666666666669</v>
      </c>
      <c r="D460" s="1" t="s">
        <v>13</v>
      </c>
      <c r="E460">
        <v>347.2</v>
      </c>
      <c r="F460">
        <v>348.7</v>
      </c>
      <c r="G460">
        <v>348.7</v>
      </c>
      <c r="H460" s="3">
        <v>0.44791666666666669</v>
      </c>
      <c r="I460" s="1">
        <v>1.5</v>
      </c>
      <c r="J460" s="1">
        <v>-1.5</v>
      </c>
      <c r="K460" s="1">
        <v>1313</v>
      </c>
      <c r="L460">
        <v>-1969.5</v>
      </c>
      <c r="M460">
        <v>211</v>
      </c>
      <c r="N460">
        <v>-2180.5</v>
      </c>
      <c r="O460" t="s">
        <v>67</v>
      </c>
      <c r="P460" s="6">
        <v>4.3202764976958503E-3</v>
      </c>
      <c r="Q460" s="1">
        <f>AllFiles[[#Headers],[200000]]+AllFiles[[#This Row],[Net Gains]]</f>
        <v>197819.5</v>
      </c>
    </row>
    <row r="461" spans="1:17" x14ac:dyDescent="0.25">
      <c r="A461" s="1" t="s">
        <v>28</v>
      </c>
      <c r="B461" s="2">
        <v>42858</v>
      </c>
      <c r="C461" s="3">
        <v>0.44791666666666669</v>
      </c>
      <c r="D461" s="1" t="s">
        <v>12</v>
      </c>
      <c r="E461">
        <v>348.7</v>
      </c>
      <c r="F461">
        <v>347.2</v>
      </c>
      <c r="G461">
        <v>347.2</v>
      </c>
      <c r="H461" s="3">
        <v>0.44791666666666669</v>
      </c>
      <c r="I461" s="1">
        <v>1.5</v>
      </c>
      <c r="J461" s="1">
        <v>-1.5</v>
      </c>
      <c r="K461" s="1">
        <v>1313</v>
      </c>
      <c r="L461">
        <v>-1969.5</v>
      </c>
      <c r="M461">
        <v>211</v>
      </c>
      <c r="N461">
        <v>-2180.5</v>
      </c>
      <c r="O461" t="s">
        <v>67</v>
      </c>
      <c r="P461" s="6">
        <v>4.3016919988528796E-3</v>
      </c>
      <c r="Q461" s="1">
        <f>AllFiles[[#Headers],[200000]]+AllFiles[[#This Row],[Net Gains]]</f>
        <v>197819.5</v>
      </c>
    </row>
    <row r="462" spans="1:17" x14ac:dyDescent="0.25">
      <c r="A462" s="1" t="s">
        <v>50</v>
      </c>
      <c r="B462" s="2">
        <v>42858</v>
      </c>
      <c r="C462" s="3">
        <v>0.41666666666666669</v>
      </c>
      <c r="D462" s="1" t="s">
        <v>13</v>
      </c>
      <c r="E462">
        <v>199.8</v>
      </c>
      <c r="F462">
        <v>201.55</v>
      </c>
      <c r="G462">
        <v>196.85</v>
      </c>
      <c r="H462" s="3">
        <v>0.625</v>
      </c>
      <c r="I462" s="1">
        <v>1.75</v>
      </c>
      <c r="J462" s="1">
        <v>2.9500000000000171</v>
      </c>
      <c r="K462" s="1">
        <v>1128</v>
      </c>
      <c r="L462">
        <v>3327.6000000000195</v>
      </c>
      <c r="M462">
        <v>103</v>
      </c>
      <c r="N462">
        <v>3224.6000000000195</v>
      </c>
      <c r="O462" t="s">
        <v>68</v>
      </c>
      <c r="P462" s="6">
        <v>8.7587587587587609E-3</v>
      </c>
      <c r="Q462" s="1">
        <f>AllFiles[[#Headers],[200000]]+AllFiles[[#This Row],[Net Gains]]</f>
        <v>203224.6</v>
      </c>
    </row>
    <row r="463" spans="1:17" x14ac:dyDescent="0.25">
      <c r="A463" s="1" t="s">
        <v>38</v>
      </c>
      <c r="B463" s="2">
        <v>42858</v>
      </c>
      <c r="C463" s="3">
        <v>0.41666666666666669</v>
      </c>
      <c r="D463" s="1" t="s">
        <v>13</v>
      </c>
      <c r="E463">
        <v>274.75</v>
      </c>
      <c r="F463">
        <v>276.45</v>
      </c>
      <c r="G463">
        <v>272.7</v>
      </c>
      <c r="H463" s="3">
        <v>0.625</v>
      </c>
      <c r="I463" s="1">
        <v>1.6999999999999886</v>
      </c>
      <c r="J463" s="1">
        <v>2.0500000000000114</v>
      </c>
      <c r="K463" s="1">
        <v>1160</v>
      </c>
      <c r="L463">
        <v>2378.0000000000132</v>
      </c>
      <c r="M463">
        <v>147</v>
      </c>
      <c r="N463">
        <v>2231.0000000000132</v>
      </c>
      <c r="O463" t="s">
        <v>68</v>
      </c>
      <c r="P463" s="6">
        <v>6.1874431301182503E-3</v>
      </c>
      <c r="Q463" s="1">
        <f>AllFiles[[#Headers],[200000]]+AllFiles[[#This Row],[Net Gains]]</f>
        <v>202231</v>
      </c>
    </row>
    <row r="464" spans="1:17" x14ac:dyDescent="0.25">
      <c r="A464" s="1" t="s">
        <v>49</v>
      </c>
      <c r="B464" s="2">
        <v>42858</v>
      </c>
      <c r="C464" s="3">
        <v>0.41666666666666669</v>
      </c>
      <c r="D464" s="1" t="s">
        <v>13</v>
      </c>
      <c r="E464">
        <v>192.5</v>
      </c>
      <c r="F464">
        <v>193.5</v>
      </c>
      <c r="G464">
        <v>190.95</v>
      </c>
      <c r="H464" s="3">
        <v>0.625</v>
      </c>
      <c r="I464" s="1">
        <v>1</v>
      </c>
      <c r="J464" s="1">
        <v>1.5500000000000114</v>
      </c>
      <c r="K464" s="1">
        <v>1955</v>
      </c>
      <c r="L464">
        <v>3030.2500000000223</v>
      </c>
      <c r="M464">
        <v>173</v>
      </c>
      <c r="N464">
        <v>2857.2500000000223</v>
      </c>
      <c r="O464" t="s">
        <v>68</v>
      </c>
      <c r="P464" s="6">
        <v>5.1948051948052E-3</v>
      </c>
      <c r="Q464" s="1">
        <f>AllFiles[[#Headers],[200000]]+AllFiles[[#This Row],[Net Gains]]</f>
        <v>202857.25000000003</v>
      </c>
    </row>
    <row r="465" spans="1:17" x14ac:dyDescent="0.25">
      <c r="A465" s="1" t="s">
        <v>58</v>
      </c>
      <c r="B465" s="2">
        <v>42858</v>
      </c>
      <c r="C465" s="3">
        <v>0.41666666666666669</v>
      </c>
      <c r="D465" s="1" t="s">
        <v>15</v>
      </c>
      <c r="E465">
        <v>2308.8000000000002</v>
      </c>
      <c r="F465">
        <v>2293</v>
      </c>
      <c r="G465">
        <v>2336.25</v>
      </c>
      <c r="H465" s="3">
        <v>0.625</v>
      </c>
      <c r="I465" s="1">
        <v>15.800000000000182</v>
      </c>
      <c r="J465" s="1">
        <v>27.449999999999818</v>
      </c>
      <c r="K465" s="1">
        <v>126</v>
      </c>
      <c r="L465">
        <v>3458.6999999999771</v>
      </c>
      <c r="M465">
        <v>135</v>
      </c>
      <c r="N465">
        <v>3323.6999999999771</v>
      </c>
      <c r="O465" t="s">
        <v>68</v>
      </c>
      <c r="P465" s="6">
        <v>6.8433818433819198E-3</v>
      </c>
      <c r="Q465" s="1">
        <f>AllFiles[[#Headers],[200000]]+AllFiles[[#This Row],[Net Gains]]</f>
        <v>203323.69999999998</v>
      </c>
    </row>
    <row r="466" spans="1:17" x14ac:dyDescent="0.25">
      <c r="A466" s="1" t="s">
        <v>59</v>
      </c>
      <c r="B466" s="2">
        <v>42858</v>
      </c>
      <c r="C466" s="3">
        <v>0.59375</v>
      </c>
      <c r="D466" s="1" t="s">
        <v>13</v>
      </c>
      <c r="E466">
        <v>495</v>
      </c>
      <c r="F466">
        <v>495.85</v>
      </c>
      <c r="G466">
        <v>495.85</v>
      </c>
      <c r="H466" s="3">
        <v>0.60416666666666663</v>
      </c>
      <c r="I466" s="1">
        <v>0.85000000000002274</v>
      </c>
      <c r="J466" s="1">
        <v>-0.85000000000002274</v>
      </c>
      <c r="K466" s="1">
        <v>2290</v>
      </c>
      <c r="L466">
        <v>-1946.5000000000521</v>
      </c>
      <c r="M466">
        <v>522</v>
      </c>
      <c r="N466">
        <v>-2468.5000000000518</v>
      </c>
      <c r="O466" t="s">
        <v>67</v>
      </c>
      <c r="P466" s="6">
        <v>1.7171717171717601E-3</v>
      </c>
      <c r="Q466" s="1">
        <f>AllFiles[[#Headers],[200000]]+AllFiles[[#This Row],[Net Gains]]</f>
        <v>197531.49999999994</v>
      </c>
    </row>
    <row r="467" spans="1:17" x14ac:dyDescent="0.25">
      <c r="A467" s="1" t="s">
        <v>24</v>
      </c>
      <c r="B467" s="2">
        <v>42859</v>
      </c>
      <c r="C467" s="3">
        <v>0.41666666666666669</v>
      </c>
      <c r="D467" s="1" t="s">
        <v>13</v>
      </c>
      <c r="E467">
        <v>425</v>
      </c>
      <c r="F467">
        <v>428</v>
      </c>
      <c r="G467">
        <v>428</v>
      </c>
      <c r="H467" s="3">
        <v>0.44791666666666669</v>
      </c>
      <c r="I467" s="1">
        <v>3</v>
      </c>
      <c r="J467" s="1">
        <v>-3</v>
      </c>
      <c r="K467" s="1">
        <v>661</v>
      </c>
      <c r="L467">
        <v>-1983</v>
      </c>
      <c r="M467">
        <v>130</v>
      </c>
      <c r="N467">
        <v>-2113</v>
      </c>
      <c r="O467" t="s">
        <v>67</v>
      </c>
      <c r="P467" s="6">
        <v>7.0588235294117598E-3</v>
      </c>
      <c r="Q467" s="1">
        <f>AllFiles[[#Headers],[200000]]+AllFiles[[#This Row],[Net Gains]]</f>
        <v>197887</v>
      </c>
    </row>
    <row r="468" spans="1:17" x14ac:dyDescent="0.25">
      <c r="A468" s="1" t="s">
        <v>24</v>
      </c>
      <c r="B468" s="2">
        <v>42859</v>
      </c>
      <c r="C468" s="3">
        <v>0.44791666666666669</v>
      </c>
      <c r="D468" s="1" t="s">
        <v>12</v>
      </c>
      <c r="E468">
        <v>428</v>
      </c>
      <c r="F468">
        <v>425</v>
      </c>
      <c r="G468">
        <v>425</v>
      </c>
      <c r="H468" s="3">
        <v>0.5</v>
      </c>
      <c r="I468" s="1">
        <v>3</v>
      </c>
      <c r="J468" s="1">
        <v>-3</v>
      </c>
      <c r="K468" s="1">
        <v>661</v>
      </c>
      <c r="L468">
        <v>-1983</v>
      </c>
      <c r="M468">
        <v>130</v>
      </c>
      <c r="N468">
        <v>-2113</v>
      </c>
      <c r="O468" t="s">
        <v>67</v>
      </c>
      <c r="P468" s="6">
        <v>7.0093457943925198E-3</v>
      </c>
      <c r="Q468" s="1">
        <f>AllFiles[[#Headers],[200000]]+AllFiles[[#This Row],[Net Gains]]</f>
        <v>197887</v>
      </c>
    </row>
    <row r="469" spans="1:17" x14ac:dyDescent="0.25">
      <c r="A469" s="1" t="s">
        <v>23</v>
      </c>
      <c r="B469" s="2">
        <v>42859</v>
      </c>
      <c r="C469" s="3">
        <v>0.58333333333333337</v>
      </c>
      <c r="D469" s="1" t="s">
        <v>12</v>
      </c>
      <c r="E469">
        <v>1530.95</v>
      </c>
      <c r="F469">
        <v>1525.85</v>
      </c>
      <c r="G469">
        <v>1533.95</v>
      </c>
      <c r="H469" s="3">
        <v>0.625</v>
      </c>
      <c r="I469" s="1">
        <v>5.1000000000001364</v>
      </c>
      <c r="J469" s="1">
        <v>3</v>
      </c>
      <c r="K469" s="1">
        <v>390</v>
      </c>
      <c r="L469">
        <v>1170</v>
      </c>
      <c r="M469">
        <v>275</v>
      </c>
      <c r="N469">
        <v>895</v>
      </c>
      <c r="O469" t="s">
        <v>68</v>
      </c>
      <c r="P469" s="6">
        <v>3.33126490087863E-3</v>
      </c>
      <c r="Q469" s="1">
        <f>AllFiles[[#Headers],[200000]]+AllFiles[[#This Row],[Net Gains]]</f>
        <v>200895</v>
      </c>
    </row>
    <row r="470" spans="1:17" x14ac:dyDescent="0.25">
      <c r="A470" s="1" t="s">
        <v>23</v>
      </c>
      <c r="B470" s="2">
        <v>42859</v>
      </c>
      <c r="C470" s="3">
        <v>0.46875</v>
      </c>
      <c r="D470" s="1" t="s">
        <v>13</v>
      </c>
      <c r="E470">
        <v>1525.85</v>
      </c>
      <c r="F470">
        <v>1530.95</v>
      </c>
      <c r="G470">
        <v>1530.95</v>
      </c>
      <c r="H470" s="3">
        <v>0.58333333333333337</v>
      </c>
      <c r="I470" s="1">
        <v>5.1000000000001364</v>
      </c>
      <c r="J470" s="1">
        <v>-5.1000000000001364</v>
      </c>
      <c r="K470" s="1">
        <v>390</v>
      </c>
      <c r="L470">
        <v>-1989.0000000000532</v>
      </c>
      <c r="M470">
        <v>275</v>
      </c>
      <c r="N470">
        <v>-2264.0000000000532</v>
      </c>
      <c r="O470" t="s">
        <v>67</v>
      </c>
      <c r="P470" s="6">
        <v>3.3423993184127799E-3</v>
      </c>
      <c r="Q470" s="1">
        <f>AllFiles[[#Headers],[200000]]+AllFiles[[#This Row],[Net Gains]]</f>
        <v>197735.99999999994</v>
      </c>
    </row>
    <row r="471" spans="1:17" x14ac:dyDescent="0.25">
      <c r="A471" s="1" t="s">
        <v>44</v>
      </c>
      <c r="B471" s="2">
        <v>42859</v>
      </c>
      <c r="C471" s="3">
        <v>0.4375</v>
      </c>
      <c r="D471" s="1" t="s">
        <v>13</v>
      </c>
      <c r="E471">
        <v>3365</v>
      </c>
      <c r="F471">
        <v>3388.6</v>
      </c>
      <c r="G471">
        <v>3388.6</v>
      </c>
      <c r="H471" s="3">
        <v>0.625</v>
      </c>
      <c r="I471" s="1">
        <v>23.599999999999909</v>
      </c>
      <c r="J471" s="1">
        <v>-23.599999999999909</v>
      </c>
      <c r="K471" s="1">
        <v>84</v>
      </c>
      <c r="L471">
        <v>-1982.3999999999924</v>
      </c>
      <c r="M471">
        <v>131</v>
      </c>
      <c r="N471">
        <v>-2113.3999999999924</v>
      </c>
      <c r="O471" t="s">
        <v>67</v>
      </c>
      <c r="P471" s="6">
        <v>7.0133729569093299E-3</v>
      </c>
      <c r="Q471" s="1">
        <f>AllFiles[[#Headers],[200000]]+AllFiles[[#This Row],[Net Gains]]</f>
        <v>197886.6</v>
      </c>
    </row>
    <row r="472" spans="1:17" x14ac:dyDescent="0.25">
      <c r="A472" s="1" t="s">
        <v>36</v>
      </c>
      <c r="B472" s="2">
        <v>42859</v>
      </c>
      <c r="C472" s="3">
        <v>0.41666666666666669</v>
      </c>
      <c r="D472" s="1" t="s">
        <v>15</v>
      </c>
      <c r="E472">
        <v>947.8</v>
      </c>
      <c r="F472">
        <v>941.3</v>
      </c>
      <c r="G472">
        <v>959</v>
      </c>
      <c r="H472" s="3">
        <v>0.625</v>
      </c>
      <c r="I472" s="1">
        <v>6.5</v>
      </c>
      <c r="J472" s="1">
        <v>11.200000000000045</v>
      </c>
      <c r="K472" s="1">
        <v>306</v>
      </c>
      <c r="L472">
        <v>3427.2000000000139</v>
      </c>
      <c r="M472">
        <v>135</v>
      </c>
      <c r="N472">
        <v>3292.2000000000139</v>
      </c>
      <c r="O472" t="s">
        <v>68</v>
      </c>
      <c r="P472" s="6">
        <v>6.85798691707111E-3</v>
      </c>
      <c r="Q472" s="1">
        <f>AllFiles[[#Headers],[200000]]+AllFiles[[#This Row],[Net Gains]]</f>
        <v>203292.2</v>
      </c>
    </row>
    <row r="473" spans="1:17" x14ac:dyDescent="0.25">
      <c r="A473" s="1" t="s">
        <v>47</v>
      </c>
      <c r="B473" s="2">
        <v>42859</v>
      </c>
      <c r="C473" s="3">
        <v>0.41666666666666669</v>
      </c>
      <c r="D473" s="1" t="s">
        <v>13</v>
      </c>
      <c r="E473">
        <v>276.8</v>
      </c>
      <c r="F473">
        <v>277.60000000000002</v>
      </c>
      <c r="G473">
        <v>277.60000000000002</v>
      </c>
      <c r="H473" s="3">
        <v>0.52083333333333337</v>
      </c>
      <c r="I473" s="1">
        <v>0.80000000000001137</v>
      </c>
      <c r="J473" s="1">
        <v>-0.80000000000001137</v>
      </c>
      <c r="K473" s="1">
        <v>2430</v>
      </c>
      <c r="L473">
        <v>-1944.0000000000277</v>
      </c>
      <c r="M473">
        <v>310</v>
      </c>
      <c r="N473">
        <v>-2254.0000000000277</v>
      </c>
      <c r="O473" t="s">
        <v>67</v>
      </c>
      <c r="P473" s="6">
        <v>2.8901734104046701E-3</v>
      </c>
      <c r="Q473" s="1">
        <f>AllFiles[[#Headers],[200000]]+AllFiles[[#This Row],[Net Gains]]</f>
        <v>197745.99999999997</v>
      </c>
    </row>
    <row r="474" spans="1:17" x14ac:dyDescent="0.25">
      <c r="A474" s="1" t="s">
        <v>47</v>
      </c>
      <c r="B474" s="2">
        <v>42859</v>
      </c>
      <c r="C474" s="3">
        <v>0.52083333333333337</v>
      </c>
      <c r="D474" s="1" t="s">
        <v>12</v>
      </c>
      <c r="E474">
        <v>277.60000000000002</v>
      </c>
      <c r="F474">
        <v>276.8</v>
      </c>
      <c r="G474">
        <v>276.8</v>
      </c>
      <c r="H474" s="3">
        <v>0.52083333333333337</v>
      </c>
      <c r="I474" s="1">
        <v>0.80000000000001137</v>
      </c>
      <c r="J474" s="1">
        <v>-0.80000000000001137</v>
      </c>
      <c r="K474" s="1">
        <v>2430</v>
      </c>
      <c r="L474">
        <v>-1944.0000000000277</v>
      </c>
      <c r="M474">
        <v>310</v>
      </c>
      <c r="N474">
        <v>-2254.0000000000277</v>
      </c>
      <c r="O474" t="s">
        <v>67</v>
      </c>
      <c r="P474" s="6">
        <v>2.8818443804035001E-3</v>
      </c>
      <c r="Q474" s="1">
        <f>AllFiles[[#Headers],[200000]]+AllFiles[[#This Row],[Net Gains]]</f>
        <v>197745.99999999997</v>
      </c>
    </row>
    <row r="475" spans="1:17" x14ac:dyDescent="0.25">
      <c r="A475" s="1" t="s">
        <v>53</v>
      </c>
      <c r="B475" s="2">
        <v>42859</v>
      </c>
      <c r="C475" s="3">
        <v>0.4375</v>
      </c>
      <c r="D475" s="1" t="s">
        <v>13</v>
      </c>
      <c r="E475">
        <v>210</v>
      </c>
      <c r="F475">
        <v>211.45</v>
      </c>
      <c r="G475">
        <v>211.45</v>
      </c>
      <c r="H475" s="3">
        <v>0.63541666666666663</v>
      </c>
      <c r="I475" s="1">
        <v>1.4499999999999886</v>
      </c>
      <c r="J475" s="1">
        <v>-1.4499999999999886</v>
      </c>
      <c r="K475" s="1">
        <v>1357</v>
      </c>
      <c r="L475">
        <v>-1967.6499999999846</v>
      </c>
      <c r="M475">
        <v>132</v>
      </c>
      <c r="N475">
        <v>-2099.6499999999846</v>
      </c>
      <c r="O475" t="s">
        <v>67</v>
      </c>
      <c r="P475" s="6">
        <v>6.9047619047618502E-3</v>
      </c>
      <c r="Q475" s="1">
        <f>AllFiles[[#Headers],[200000]]+AllFiles[[#This Row],[Net Gains]]</f>
        <v>197900.35</v>
      </c>
    </row>
    <row r="476" spans="1:17" x14ac:dyDescent="0.25">
      <c r="A476" s="1" t="s">
        <v>41</v>
      </c>
      <c r="B476" s="2">
        <v>42859</v>
      </c>
      <c r="C476" s="3">
        <v>0.41666666666666669</v>
      </c>
      <c r="D476" s="1" t="s">
        <v>13</v>
      </c>
      <c r="E476">
        <v>442.85</v>
      </c>
      <c r="F476">
        <v>444.1</v>
      </c>
      <c r="G476">
        <v>436.65</v>
      </c>
      <c r="H476" s="3">
        <v>0.625</v>
      </c>
      <c r="I476" s="1">
        <v>1.25</v>
      </c>
      <c r="J476" s="1">
        <v>6.2000000000000455</v>
      </c>
      <c r="K476" s="1">
        <v>1571</v>
      </c>
      <c r="L476">
        <v>9740.2000000000717</v>
      </c>
      <c r="M476">
        <v>318</v>
      </c>
      <c r="N476">
        <v>9422.2000000000717</v>
      </c>
      <c r="O476" t="s">
        <v>68</v>
      </c>
      <c r="P476" s="6">
        <v>2.8226261713898602E-3</v>
      </c>
      <c r="Q476" s="1">
        <f>AllFiles[[#Headers],[200000]]+AllFiles[[#This Row],[Net Gains]]</f>
        <v>209422.20000000007</v>
      </c>
    </row>
    <row r="477" spans="1:17" x14ac:dyDescent="0.25">
      <c r="A477" s="1" t="s">
        <v>56</v>
      </c>
      <c r="B477" s="2">
        <v>42859</v>
      </c>
      <c r="C477" s="3">
        <v>0.42708333333333331</v>
      </c>
      <c r="D477" s="1" t="s">
        <v>15</v>
      </c>
      <c r="E477">
        <v>488.5</v>
      </c>
      <c r="F477">
        <v>486</v>
      </c>
      <c r="G477">
        <v>491.5</v>
      </c>
      <c r="H477" s="3">
        <v>0.625</v>
      </c>
      <c r="I477" s="1">
        <v>2.5</v>
      </c>
      <c r="J477" s="1">
        <v>3</v>
      </c>
      <c r="K477" s="1">
        <v>792</v>
      </c>
      <c r="L477">
        <v>2376</v>
      </c>
      <c r="M477">
        <v>179</v>
      </c>
      <c r="N477">
        <v>2197</v>
      </c>
      <c r="O477" t="s">
        <v>68</v>
      </c>
      <c r="P477" s="6">
        <v>5.1177072671443197E-3</v>
      </c>
      <c r="Q477" s="1">
        <f>AllFiles[[#Headers],[200000]]+AllFiles[[#This Row],[Net Gains]]</f>
        <v>202197</v>
      </c>
    </row>
    <row r="478" spans="1:17" x14ac:dyDescent="0.25">
      <c r="A478" s="1" t="s">
        <v>14</v>
      </c>
      <c r="B478" s="2">
        <v>42860</v>
      </c>
      <c r="C478" s="3">
        <v>0.41666666666666669</v>
      </c>
      <c r="D478" s="1" t="s">
        <v>13</v>
      </c>
      <c r="E478">
        <v>512.6</v>
      </c>
      <c r="F478">
        <v>515.35</v>
      </c>
      <c r="G478">
        <v>504.8</v>
      </c>
      <c r="H478" s="3">
        <v>0.625</v>
      </c>
      <c r="I478" s="1">
        <v>2.75</v>
      </c>
      <c r="J478" s="1">
        <v>7.8000000000000114</v>
      </c>
      <c r="K478" s="1">
        <v>721</v>
      </c>
      <c r="L478">
        <v>5623.8000000000084</v>
      </c>
      <c r="M478">
        <v>169</v>
      </c>
      <c r="N478">
        <v>5454.8000000000084</v>
      </c>
      <c r="O478" t="s">
        <v>68</v>
      </c>
      <c r="P478" s="6">
        <v>5.3648068669527897E-3</v>
      </c>
      <c r="Q478" s="1">
        <f>AllFiles[[#Headers],[200000]]+AllFiles[[#This Row],[Net Gains]]</f>
        <v>205454.80000000002</v>
      </c>
    </row>
    <row r="479" spans="1:17" x14ac:dyDescent="0.25">
      <c r="A479" s="1" t="s">
        <v>25</v>
      </c>
      <c r="B479" s="2">
        <v>42860</v>
      </c>
      <c r="C479" s="3">
        <v>0.41666666666666669</v>
      </c>
      <c r="D479" s="1" t="s">
        <v>13</v>
      </c>
      <c r="E479">
        <v>1192.1500000000001</v>
      </c>
      <c r="F479">
        <v>1201.75</v>
      </c>
      <c r="G479">
        <v>1201.75</v>
      </c>
      <c r="H479" s="3">
        <v>0.61458333333333337</v>
      </c>
      <c r="I479" s="1">
        <v>9.5999999999999091</v>
      </c>
      <c r="J479" s="1">
        <v>-9.5999999999999091</v>
      </c>
      <c r="K479" s="1">
        <v>207</v>
      </c>
      <c r="L479">
        <v>-1987.1999999999812</v>
      </c>
      <c r="M479">
        <v>114</v>
      </c>
      <c r="N479">
        <v>-2101.1999999999812</v>
      </c>
      <c r="O479" t="s">
        <v>67</v>
      </c>
      <c r="P479" s="6">
        <v>8.05267793482356E-3</v>
      </c>
      <c r="Q479" s="1">
        <f>AllFiles[[#Headers],[200000]]+AllFiles[[#This Row],[Net Gains]]</f>
        <v>197898.80000000002</v>
      </c>
    </row>
    <row r="480" spans="1:17" x14ac:dyDescent="0.25">
      <c r="A480" s="1" t="s">
        <v>20</v>
      </c>
      <c r="B480" s="2">
        <v>42860</v>
      </c>
      <c r="C480" s="3">
        <v>0.44791666666666669</v>
      </c>
      <c r="D480" s="1" t="s">
        <v>13</v>
      </c>
      <c r="E480">
        <v>1546.25</v>
      </c>
      <c r="F480">
        <v>1551.45</v>
      </c>
      <c r="G480">
        <v>1547.85</v>
      </c>
      <c r="H480" s="3">
        <v>0.625</v>
      </c>
      <c r="I480" s="1">
        <v>5.2000000000000455</v>
      </c>
      <c r="J480" s="1">
        <v>-1.5999999999999091</v>
      </c>
      <c r="K480" s="1">
        <v>382</v>
      </c>
      <c r="L480">
        <v>-611.19999999996526</v>
      </c>
      <c r="M480">
        <v>272</v>
      </c>
      <c r="N480">
        <v>-883.19999999996526</v>
      </c>
      <c r="O480" t="s">
        <v>67</v>
      </c>
      <c r="P480" s="6">
        <v>3.3629749393694701E-3</v>
      </c>
      <c r="Q480" s="1">
        <f>AllFiles[[#Headers],[200000]]+AllFiles[[#This Row],[Net Gains]]</f>
        <v>199116.80000000005</v>
      </c>
    </row>
    <row r="481" spans="1:17" x14ac:dyDescent="0.25">
      <c r="A481" s="1" t="s">
        <v>59</v>
      </c>
      <c r="B481" s="2">
        <v>42860</v>
      </c>
      <c r="C481" s="3">
        <v>0.4375</v>
      </c>
      <c r="D481" s="1" t="s">
        <v>13</v>
      </c>
      <c r="E481">
        <v>497.65</v>
      </c>
      <c r="F481">
        <v>499</v>
      </c>
      <c r="G481">
        <v>499</v>
      </c>
      <c r="H481" s="3">
        <v>0.58333333333333337</v>
      </c>
      <c r="I481" s="1">
        <v>1.3500000000000227</v>
      </c>
      <c r="J481" s="1">
        <v>-1.3500000000000227</v>
      </c>
      <c r="K481" s="1">
        <v>1456</v>
      </c>
      <c r="L481">
        <v>-1965.6000000000331</v>
      </c>
      <c r="M481">
        <v>334</v>
      </c>
      <c r="N481">
        <v>-2299.6000000000331</v>
      </c>
      <c r="O481" t="s">
        <v>67</v>
      </c>
      <c r="P481" s="6">
        <v>2.7127499246458798E-3</v>
      </c>
      <c r="Q481" s="1">
        <f>AllFiles[[#Headers],[200000]]+AllFiles[[#This Row],[Net Gains]]</f>
        <v>197700.39999999997</v>
      </c>
    </row>
    <row r="482" spans="1:17" x14ac:dyDescent="0.25">
      <c r="A482" s="1" t="s">
        <v>59</v>
      </c>
      <c r="B482" s="2">
        <v>42860</v>
      </c>
      <c r="C482" s="3">
        <v>0.58333333333333337</v>
      </c>
      <c r="D482" s="1" t="s">
        <v>12</v>
      </c>
      <c r="E482">
        <v>499</v>
      </c>
      <c r="F482">
        <v>497.65</v>
      </c>
      <c r="G482">
        <v>497.65</v>
      </c>
      <c r="H482" s="3">
        <v>0.58333333333333337</v>
      </c>
      <c r="I482" s="1">
        <v>1.3500000000000227</v>
      </c>
      <c r="J482" s="1">
        <v>-1.3500000000000227</v>
      </c>
      <c r="K482" s="1">
        <v>1456</v>
      </c>
      <c r="L482">
        <v>-1965.6000000000331</v>
      </c>
      <c r="M482">
        <v>334</v>
      </c>
      <c r="N482">
        <v>-2299.6000000000331</v>
      </c>
      <c r="O482" t="s">
        <v>67</v>
      </c>
      <c r="P482" s="6">
        <v>2.7054108216433299E-3</v>
      </c>
      <c r="Q482" s="1">
        <f>AllFiles[[#Headers],[200000]]+AllFiles[[#This Row],[Net Gains]]</f>
        <v>197700.39999999997</v>
      </c>
    </row>
    <row r="483" spans="1:17" x14ac:dyDescent="0.25">
      <c r="A483" s="1" t="s">
        <v>52</v>
      </c>
      <c r="B483" s="2">
        <v>42863</v>
      </c>
      <c r="C483" s="3">
        <v>0.41666666666666669</v>
      </c>
      <c r="D483" s="1" t="s">
        <v>15</v>
      </c>
      <c r="E483">
        <v>299.25</v>
      </c>
      <c r="F483">
        <v>295.35000000000002</v>
      </c>
      <c r="G483">
        <v>299.55</v>
      </c>
      <c r="H483" s="3">
        <v>0.625</v>
      </c>
      <c r="I483" s="1">
        <v>3.8999999999999773</v>
      </c>
      <c r="J483" s="1">
        <v>0.30000000000001137</v>
      </c>
      <c r="K483" s="1">
        <v>509</v>
      </c>
      <c r="L483">
        <v>152.70000000000579</v>
      </c>
      <c r="M483">
        <v>71</v>
      </c>
      <c r="N483">
        <v>81.700000000005787</v>
      </c>
      <c r="O483" t="s">
        <v>68</v>
      </c>
      <c r="P483" s="6">
        <v>1.3032581453634E-2</v>
      </c>
      <c r="Q483" s="1">
        <f>AllFiles[[#Headers],[200000]]+AllFiles[[#This Row],[Net Gains]]</f>
        <v>200081.7</v>
      </c>
    </row>
    <row r="484" spans="1:17" x14ac:dyDescent="0.25">
      <c r="A484" s="1" t="s">
        <v>26</v>
      </c>
      <c r="B484" s="2">
        <v>42864</v>
      </c>
      <c r="C484" s="3">
        <v>0.41666666666666669</v>
      </c>
      <c r="D484" s="1" t="s">
        <v>15</v>
      </c>
      <c r="E484">
        <v>848.8</v>
      </c>
      <c r="F484">
        <v>843.25</v>
      </c>
      <c r="G484">
        <v>849.9</v>
      </c>
      <c r="H484" s="3">
        <v>0.625</v>
      </c>
      <c r="I484" s="1">
        <v>5.5499999999999545</v>
      </c>
      <c r="J484" s="1">
        <v>1.1000000000000227</v>
      </c>
      <c r="K484" s="1">
        <v>358</v>
      </c>
      <c r="L484">
        <v>393.80000000000814</v>
      </c>
      <c r="M484">
        <v>140</v>
      </c>
      <c r="N484">
        <v>253.80000000000814</v>
      </c>
      <c r="O484" t="s">
        <v>68</v>
      </c>
      <c r="P484" s="6">
        <v>6.5386427898208701E-3</v>
      </c>
      <c r="Q484" s="1">
        <f>AllFiles[[#Headers],[200000]]+AllFiles[[#This Row],[Net Gains]]</f>
        <v>200253.80000000002</v>
      </c>
    </row>
    <row r="485" spans="1:17" x14ac:dyDescent="0.25">
      <c r="A485" s="1" t="s">
        <v>60</v>
      </c>
      <c r="B485" s="2">
        <v>42864</v>
      </c>
      <c r="C485" s="3">
        <v>0.58333333333333337</v>
      </c>
      <c r="D485" s="1" t="s">
        <v>15</v>
      </c>
      <c r="E485">
        <v>437.3</v>
      </c>
      <c r="F485">
        <v>433.35</v>
      </c>
      <c r="G485">
        <v>433.35</v>
      </c>
      <c r="H485" s="3">
        <v>0.58333333333333337</v>
      </c>
      <c r="I485" s="1">
        <v>3.9499999999999886</v>
      </c>
      <c r="J485" s="1">
        <v>-3.9499999999999886</v>
      </c>
      <c r="K485" s="1">
        <v>503</v>
      </c>
      <c r="L485">
        <v>-1986.8499999999942</v>
      </c>
      <c r="M485">
        <v>101</v>
      </c>
      <c r="N485">
        <v>-2087.849999999994</v>
      </c>
      <c r="O485" t="s">
        <v>67</v>
      </c>
      <c r="P485" s="6">
        <v>9.0327006631602796E-3</v>
      </c>
      <c r="Q485" s="1">
        <f>AllFiles[[#Headers],[200000]]+AllFiles[[#This Row],[Net Gains]]</f>
        <v>197912.15</v>
      </c>
    </row>
    <row r="486" spans="1:17" x14ac:dyDescent="0.25">
      <c r="A486" s="1" t="s">
        <v>60</v>
      </c>
      <c r="B486" s="2">
        <v>42864</v>
      </c>
      <c r="C486" s="3">
        <v>0.58333333333333337</v>
      </c>
      <c r="D486" s="1" t="s">
        <v>21</v>
      </c>
      <c r="E486">
        <v>433.35</v>
      </c>
      <c r="F486">
        <v>437.3</v>
      </c>
      <c r="G486">
        <v>433.2</v>
      </c>
      <c r="H486" s="3">
        <v>0.625</v>
      </c>
      <c r="I486" s="1">
        <v>3.9499999999999886</v>
      </c>
      <c r="J486" s="1">
        <v>0.15000000000003411</v>
      </c>
      <c r="K486" s="1">
        <v>503</v>
      </c>
      <c r="L486">
        <v>75.450000000017155</v>
      </c>
      <c r="M486">
        <v>101</v>
      </c>
      <c r="N486">
        <v>-25.549999999982845</v>
      </c>
      <c r="O486" t="s">
        <v>67</v>
      </c>
      <c r="P486" s="6">
        <v>9.1150340371523898E-3</v>
      </c>
      <c r="Q486" s="1">
        <f>AllFiles[[#Headers],[200000]]+AllFiles[[#This Row],[Net Gains]]</f>
        <v>199974.45</v>
      </c>
    </row>
    <row r="487" spans="1:17" x14ac:dyDescent="0.25">
      <c r="A487" s="1" t="s">
        <v>57</v>
      </c>
      <c r="B487" s="2">
        <v>42864</v>
      </c>
      <c r="C487" s="3">
        <v>0.42708333333333331</v>
      </c>
      <c r="D487" s="1" t="s">
        <v>15</v>
      </c>
      <c r="E487">
        <v>424.9</v>
      </c>
      <c r="F487">
        <v>421.65</v>
      </c>
      <c r="G487">
        <v>426.6</v>
      </c>
      <c r="H487" s="3">
        <v>0.625</v>
      </c>
      <c r="I487" s="1">
        <v>3.25</v>
      </c>
      <c r="J487" s="1">
        <v>1.7000000000000455</v>
      </c>
      <c r="K487" s="1">
        <v>611</v>
      </c>
      <c r="L487">
        <v>1038.7000000000278</v>
      </c>
      <c r="M487">
        <v>120</v>
      </c>
      <c r="N487">
        <v>918.70000000002779</v>
      </c>
      <c r="O487" t="s">
        <v>68</v>
      </c>
      <c r="P487" s="6">
        <v>7.6488585549541101E-3</v>
      </c>
      <c r="Q487" s="1">
        <f>AllFiles[[#Headers],[200000]]+AllFiles[[#This Row],[Net Gains]]</f>
        <v>200918.70000000004</v>
      </c>
    </row>
    <row r="488" spans="1:17" x14ac:dyDescent="0.25">
      <c r="A488" s="1" t="s">
        <v>54</v>
      </c>
      <c r="B488" s="2">
        <v>42864</v>
      </c>
      <c r="C488" s="3">
        <v>0.54166666666666663</v>
      </c>
      <c r="D488" s="1" t="s">
        <v>15</v>
      </c>
      <c r="E488">
        <v>808.2</v>
      </c>
      <c r="F488">
        <v>804</v>
      </c>
      <c r="G488">
        <v>804</v>
      </c>
      <c r="H488" s="3">
        <v>0.54166666666666663</v>
      </c>
      <c r="I488" s="1">
        <v>4.2000000000000455</v>
      </c>
      <c r="J488" s="1">
        <v>-4.2000000000000455</v>
      </c>
      <c r="K488" s="1">
        <v>473</v>
      </c>
      <c r="L488">
        <v>-1986.6000000000215</v>
      </c>
      <c r="M488">
        <v>176</v>
      </c>
      <c r="N488">
        <v>-2162.6000000000213</v>
      </c>
      <c r="O488" t="s">
        <v>67</v>
      </c>
      <c r="P488" s="6">
        <v>5.1967334818114903E-3</v>
      </c>
      <c r="Q488" s="1">
        <f>AllFiles[[#Headers],[200000]]+AllFiles[[#This Row],[Net Gains]]</f>
        <v>197837.39999999997</v>
      </c>
    </row>
    <row r="489" spans="1:17" x14ac:dyDescent="0.25">
      <c r="A489" s="1" t="s">
        <v>54</v>
      </c>
      <c r="B489" s="2">
        <v>42864</v>
      </c>
      <c r="C489" s="3">
        <v>0.54166666666666663</v>
      </c>
      <c r="D489" s="1" t="s">
        <v>21</v>
      </c>
      <c r="E489">
        <v>804</v>
      </c>
      <c r="F489">
        <v>808.2</v>
      </c>
      <c r="G489">
        <v>808.2</v>
      </c>
      <c r="H489" s="3">
        <v>0.58333333333333337</v>
      </c>
      <c r="I489" s="1">
        <v>4.2000000000000455</v>
      </c>
      <c r="J489" s="1">
        <v>-4.2000000000000455</v>
      </c>
      <c r="K489" s="1">
        <v>473</v>
      </c>
      <c r="L489">
        <v>-1986.6000000000215</v>
      </c>
      <c r="M489">
        <v>176</v>
      </c>
      <c r="N489">
        <v>-2162.6000000000213</v>
      </c>
      <c r="O489" t="s">
        <v>67</v>
      </c>
      <c r="P489" s="6">
        <v>5.2238805970149802E-3</v>
      </c>
      <c r="Q489" s="1">
        <f>AllFiles[[#Headers],[200000]]+AllFiles[[#This Row],[Net Gains]]</f>
        <v>197837.39999999997</v>
      </c>
    </row>
    <row r="490" spans="1:17" x14ac:dyDescent="0.25">
      <c r="A490" s="1" t="s">
        <v>20</v>
      </c>
      <c r="B490" s="2">
        <v>42865</v>
      </c>
      <c r="C490" s="3">
        <v>0.41666666666666669</v>
      </c>
      <c r="D490" s="1" t="s">
        <v>15</v>
      </c>
      <c r="E490">
        <v>1544.6</v>
      </c>
      <c r="F490">
        <v>1535.8</v>
      </c>
      <c r="G490">
        <v>1571.3</v>
      </c>
      <c r="H490" s="3">
        <v>0.625</v>
      </c>
      <c r="I490" s="1">
        <v>8.7999999999999545</v>
      </c>
      <c r="J490" s="1">
        <v>26.700000000000045</v>
      </c>
      <c r="K490" s="1">
        <v>226</v>
      </c>
      <c r="L490">
        <v>6034.2000000000098</v>
      </c>
      <c r="M490">
        <v>162</v>
      </c>
      <c r="N490">
        <v>5872.2000000000098</v>
      </c>
      <c r="O490" t="s">
        <v>68</v>
      </c>
      <c r="P490" s="6">
        <v>5.6972679010746799E-3</v>
      </c>
      <c r="Q490" s="1">
        <f>AllFiles[[#Headers],[200000]]+AllFiles[[#This Row],[Net Gains]]</f>
        <v>205872.2</v>
      </c>
    </row>
    <row r="491" spans="1:17" x14ac:dyDescent="0.25">
      <c r="A491" s="1" t="s">
        <v>41</v>
      </c>
      <c r="B491" s="2">
        <v>42865</v>
      </c>
      <c r="C491" s="3">
        <v>0.41666666666666669</v>
      </c>
      <c r="D491" s="1" t="s">
        <v>15</v>
      </c>
      <c r="E491">
        <v>428.5</v>
      </c>
      <c r="F491">
        <v>425.9</v>
      </c>
      <c r="G491">
        <v>432.1</v>
      </c>
      <c r="H491" s="3">
        <v>0.625</v>
      </c>
      <c r="I491" s="1">
        <v>2.6000000000000227</v>
      </c>
      <c r="J491" s="1">
        <v>3.6000000000000227</v>
      </c>
      <c r="K491" s="1">
        <v>762</v>
      </c>
      <c r="L491">
        <v>2743.2000000000171</v>
      </c>
      <c r="M491">
        <v>151</v>
      </c>
      <c r="N491">
        <v>2592.2000000000171</v>
      </c>
      <c r="O491" t="s">
        <v>68</v>
      </c>
      <c r="P491" s="6">
        <v>6.0676779463244403E-3</v>
      </c>
      <c r="Q491" s="1">
        <f>AllFiles[[#Headers],[200000]]+AllFiles[[#This Row],[Net Gains]]</f>
        <v>202592.2</v>
      </c>
    </row>
    <row r="492" spans="1:17" x14ac:dyDescent="0.25">
      <c r="A492" s="1" t="s">
        <v>17</v>
      </c>
      <c r="B492" s="2">
        <v>42866</v>
      </c>
      <c r="C492" s="3">
        <v>0.41666666666666669</v>
      </c>
      <c r="D492" s="1" t="s">
        <v>15</v>
      </c>
      <c r="E492">
        <v>28667.1</v>
      </c>
      <c r="F492">
        <v>28300.9</v>
      </c>
      <c r="G492">
        <v>29440.1</v>
      </c>
      <c r="H492" s="3">
        <v>0.625</v>
      </c>
      <c r="I492" s="1">
        <v>366.19999999999709</v>
      </c>
      <c r="J492" s="1">
        <v>773</v>
      </c>
      <c r="K492" s="1">
        <v>5</v>
      </c>
      <c r="L492">
        <v>3865</v>
      </c>
      <c r="M492">
        <v>67</v>
      </c>
      <c r="N492">
        <v>3798</v>
      </c>
      <c r="O492" t="s">
        <v>68</v>
      </c>
      <c r="P492" s="6">
        <v>1.27742255058934E-2</v>
      </c>
      <c r="Q492" s="1">
        <f>AllFiles[[#Headers],[200000]]+AllFiles[[#This Row],[Net Gains]]</f>
        <v>203798</v>
      </c>
    </row>
    <row r="493" spans="1:17" x14ac:dyDescent="0.25">
      <c r="A493" s="1" t="s">
        <v>39</v>
      </c>
      <c r="B493" s="2">
        <v>42866</v>
      </c>
      <c r="C493" s="3">
        <v>0.41666666666666669</v>
      </c>
      <c r="D493" s="1" t="s">
        <v>15</v>
      </c>
      <c r="E493">
        <v>948</v>
      </c>
      <c r="F493">
        <v>942</v>
      </c>
      <c r="G493">
        <v>943.5</v>
      </c>
      <c r="H493" s="3">
        <v>0.625</v>
      </c>
      <c r="I493" s="1">
        <v>6</v>
      </c>
      <c r="J493" s="1">
        <v>-4.5</v>
      </c>
      <c r="K493" s="1">
        <v>332</v>
      </c>
      <c r="L493">
        <v>-1494</v>
      </c>
      <c r="M493">
        <v>145</v>
      </c>
      <c r="N493">
        <v>-1639</v>
      </c>
      <c r="O493" t="s">
        <v>67</v>
      </c>
      <c r="P493" s="6">
        <v>6.3291139240506302E-3</v>
      </c>
      <c r="Q493" s="1">
        <f>AllFiles[[#Headers],[200000]]+AllFiles[[#This Row],[Net Gains]]</f>
        <v>198361</v>
      </c>
    </row>
    <row r="494" spans="1:17" x14ac:dyDescent="0.25">
      <c r="A494" s="1" t="s">
        <v>42</v>
      </c>
      <c r="B494" s="2">
        <v>42866</v>
      </c>
      <c r="C494" s="3">
        <v>0.53125</v>
      </c>
      <c r="D494" s="1" t="s">
        <v>13</v>
      </c>
      <c r="E494">
        <v>1734.35</v>
      </c>
      <c r="F494">
        <v>1741.35</v>
      </c>
      <c r="G494">
        <v>1735.5</v>
      </c>
      <c r="H494" s="3">
        <v>0.625</v>
      </c>
      <c r="I494" s="1">
        <v>7</v>
      </c>
      <c r="J494" s="1">
        <v>-1.1500000000000909</v>
      </c>
      <c r="K494" s="1">
        <v>284</v>
      </c>
      <c r="L494">
        <v>-326.60000000002583</v>
      </c>
      <c r="M494">
        <v>227</v>
      </c>
      <c r="N494">
        <v>-553.60000000002583</v>
      </c>
      <c r="O494" t="s">
        <v>67</v>
      </c>
      <c r="P494" s="6">
        <v>4.0360942139706498E-3</v>
      </c>
      <c r="Q494" s="1">
        <f>AllFiles[[#Headers],[200000]]+AllFiles[[#This Row],[Net Gains]]</f>
        <v>199446.39999999997</v>
      </c>
    </row>
    <row r="495" spans="1:17" x14ac:dyDescent="0.25">
      <c r="A495" s="1" t="s">
        <v>52</v>
      </c>
      <c r="B495" s="2">
        <v>42866</v>
      </c>
      <c r="C495" s="3">
        <v>0.4375</v>
      </c>
      <c r="D495" s="1" t="s">
        <v>12</v>
      </c>
      <c r="E495">
        <v>295.8</v>
      </c>
      <c r="F495">
        <v>294.89999999999998</v>
      </c>
      <c r="G495">
        <v>298.85000000000002</v>
      </c>
      <c r="H495" s="3">
        <v>0.625</v>
      </c>
      <c r="I495" s="1">
        <v>0.90000000000003411</v>
      </c>
      <c r="J495" s="1">
        <v>3.0500000000000114</v>
      </c>
      <c r="K495" s="1">
        <v>2166</v>
      </c>
      <c r="L495">
        <v>6606.3000000000247</v>
      </c>
      <c r="M495">
        <v>297</v>
      </c>
      <c r="N495">
        <v>6309.3000000000247</v>
      </c>
      <c r="O495" t="s">
        <v>68</v>
      </c>
      <c r="P495" s="6">
        <v>3.0425963488845001E-3</v>
      </c>
      <c r="Q495" s="1">
        <f>AllFiles[[#Headers],[200000]]+AllFiles[[#This Row],[Net Gains]]</f>
        <v>206309.30000000002</v>
      </c>
    </row>
    <row r="496" spans="1:17" x14ac:dyDescent="0.25">
      <c r="A496" s="1" t="s">
        <v>52</v>
      </c>
      <c r="B496" s="2">
        <v>42866</v>
      </c>
      <c r="C496" s="3">
        <v>0.41666666666666669</v>
      </c>
      <c r="D496" s="1" t="s">
        <v>13</v>
      </c>
      <c r="E496">
        <v>294.89999999999998</v>
      </c>
      <c r="F496">
        <v>295.8</v>
      </c>
      <c r="G496">
        <v>295.8</v>
      </c>
      <c r="H496" s="3">
        <v>0.4375</v>
      </c>
      <c r="I496" s="1">
        <v>0.90000000000003411</v>
      </c>
      <c r="J496" s="1">
        <v>-0.90000000000003411</v>
      </c>
      <c r="K496" s="1">
        <v>2166</v>
      </c>
      <c r="L496">
        <v>-1949.4000000000738</v>
      </c>
      <c r="M496">
        <v>295</v>
      </c>
      <c r="N496">
        <v>-2244.4000000000738</v>
      </c>
      <c r="O496" t="s">
        <v>67</v>
      </c>
      <c r="P496" s="6">
        <v>3.05188199389635E-3</v>
      </c>
      <c r="Q496" s="1">
        <f>AllFiles[[#Headers],[200000]]+AllFiles[[#This Row],[Net Gains]]</f>
        <v>197755.59999999992</v>
      </c>
    </row>
    <row r="497" spans="1:17" x14ac:dyDescent="0.25">
      <c r="A497" s="1" t="s">
        <v>27</v>
      </c>
      <c r="B497" s="2">
        <v>42867</v>
      </c>
      <c r="C497" s="3">
        <v>0.41666666666666669</v>
      </c>
      <c r="D497" s="1" t="s">
        <v>15</v>
      </c>
      <c r="E497">
        <v>276.89999999999998</v>
      </c>
      <c r="F497">
        <v>275.85000000000002</v>
      </c>
      <c r="G497">
        <v>276.64999999999998</v>
      </c>
      <c r="H497" s="3">
        <v>0.625</v>
      </c>
      <c r="I497" s="1">
        <v>1.0499999999999545</v>
      </c>
      <c r="J497" s="1">
        <v>-0.25</v>
      </c>
      <c r="K497" s="1">
        <v>1863</v>
      </c>
      <c r="L497">
        <v>-465.75</v>
      </c>
      <c r="M497">
        <v>238</v>
      </c>
      <c r="N497">
        <v>-703.75</v>
      </c>
      <c r="O497" t="s">
        <v>67</v>
      </c>
      <c r="P497" s="6">
        <v>3.7919826652219402E-3</v>
      </c>
      <c r="Q497" s="1">
        <f>AllFiles[[#Headers],[200000]]+AllFiles[[#This Row],[Net Gains]]</f>
        <v>199296.25</v>
      </c>
    </row>
    <row r="498" spans="1:17" x14ac:dyDescent="0.25">
      <c r="A498" s="1" t="s">
        <v>19</v>
      </c>
      <c r="B498" s="2">
        <v>42867</v>
      </c>
      <c r="C498" s="3">
        <v>0.46875</v>
      </c>
      <c r="D498" s="1" t="s">
        <v>12</v>
      </c>
      <c r="E498">
        <v>2581.8000000000002</v>
      </c>
      <c r="F498">
        <v>2555</v>
      </c>
      <c r="G498">
        <v>2555</v>
      </c>
      <c r="H498" s="3">
        <v>0.52083333333333337</v>
      </c>
      <c r="I498" s="1">
        <v>26.800000000000182</v>
      </c>
      <c r="J498" s="1">
        <v>-26.800000000000182</v>
      </c>
      <c r="K498" s="1">
        <v>74</v>
      </c>
      <c r="L498">
        <v>-1983.2000000000135</v>
      </c>
      <c r="M498">
        <v>88</v>
      </c>
      <c r="N498">
        <v>-2071.2000000000135</v>
      </c>
      <c r="O498" t="s">
        <v>67</v>
      </c>
      <c r="P498" s="6">
        <v>1.0380354791231E-2</v>
      </c>
      <c r="Q498" s="1">
        <f>AllFiles[[#Headers],[200000]]+AllFiles[[#This Row],[Net Gains]]</f>
        <v>197928.8</v>
      </c>
    </row>
    <row r="499" spans="1:17" x14ac:dyDescent="0.25">
      <c r="A499" s="1" t="s">
        <v>19</v>
      </c>
      <c r="B499" s="2">
        <v>42867</v>
      </c>
      <c r="C499" s="3">
        <v>0.42708333333333331</v>
      </c>
      <c r="D499" s="1" t="s">
        <v>13</v>
      </c>
      <c r="E499">
        <v>2555</v>
      </c>
      <c r="F499">
        <v>2581.8000000000002</v>
      </c>
      <c r="G499">
        <v>2581.8000000000002</v>
      </c>
      <c r="H499" s="3">
        <v>0.46875</v>
      </c>
      <c r="I499" s="1">
        <v>26.800000000000182</v>
      </c>
      <c r="J499" s="1">
        <v>-26.800000000000182</v>
      </c>
      <c r="K499" s="1">
        <v>74</v>
      </c>
      <c r="L499">
        <v>-1983.2000000000135</v>
      </c>
      <c r="M499">
        <v>88</v>
      </c>
      <c r="N499">
        <v>-2071.2000000000135</v>
      </c>
      <c r="O499" t="s">
        <v>67</v>
      </c>
      <c r="P499" s="6">
        <v>1.0489236790606701E-2</v>
      </c>
      <c r="Q499" s="1">
        <f>AllFiles[[#Headers],[200000]]+AllFiles[[#This Row],[Net Gains]]</f>
        <v>197928.8</v>
      </c>
    </row>
    <row r="500" spans="1:17" x14ac:dyDescent="0.25">
      <c r="A500" s="1" t="s">
        <v>52</v>
      </c>
      <c r="B500" s="2">
        <v>42867</v>
      </c>
      <c r="C500" s="3">
        <v>0.57291666666666663</v>
      </c>
      <c r="D500" s="1" t="s">
        <v>13</v>
      </c>
      <c r="E500">
        <v>298.55</v>
      </c>
      <c r="F500">
        <v>299.8</v>
      </c>
      <c r="G500">
        <v>297.60000000000002</v>
      </c>
      <c r="H500" s="3">
        <v>0.625</v>
      </c>
      <c r="I500" s="1">
        <v>1.25</v>
      </c>
      <c r="J500" s="1">
        <v>0.94999999999998863</v>
      </c>
      <c r="K500" s="1">
        <v>1571</v>
      </c>
      <c r="L500">
        <v>1492.4499999999821</v>
      </c>
      <c r="M500">
        <v>216</v>
      </c>
      <c r="N500">
        <v>1276.4499999999821</v>
      </c>
      <c r="O500" t="s">
        <v>68</v>
      </c>
      <c r="P500" s="6">
        <v>4.1869033662703097E-3</v>
      </c>
      <c r="Q500" s="1">
        <f>AllFiles[[#Headers],[200000]]+AllFiles[[#This Row],[Net Gains]]</f>
        <v>201276.44999999998</v>
      </c>
    </row>
    <row r="501" spans="1:17" x14ac:dyDescent="0.25">
      <c r="A501" s="1" t="s">
        <v>14</v>
      </c>
      <c r="B501" s="2">
        <v>42870</v>
      </c>
      <c r="C501" s="3">
        <v>0.54166666666666663</v>
      </c>
      <c r="D501" s="1" t="s">
        <v>13</v>
      </c>
      <c r="E501">
        <v>500.4</v>
      </c>
      <c r="F501">
        <v>505.95</v>
      </c>
      <c r="G501">
        <v>500.15</v>
      </c>
      <c r="H501" s="3">
        <v>0.625</v>
      </c>
      <c r="I501" s="1">
        <v>5.5500000000000114</v>
      </c>
      <c r="J501" s="1">
        <v>0.25</v>
      </c>
      <c r="K501" s="1">
        <v>358</v>
      </c>
      <c r="L501">
        <v>89.5</v>
      </c>
      <c r="M501">
        <v>83</v>
      </c>
      <c r="N501">
        <v>6.5</v>
      </c>
      <c r="O501" t="s">
        <v>68</v>
      </c>
      <c r="P501" s="6">
        <v>1.1091127098321401E-2</v>
      </c>
      <c r="Q501" s="1">
        <f>AllFiles[[#Headers],[200000]]+AllFiles[[#This Row],[Net Gains]]</f>
        <v>200006.5</v>
      </c>
    </row>
    <row r="502" spans="1:17" x14ac:dyDescent="0.25">
      <c r="A502" s="1" t="s">
        <v>19</v>
      </c>
      <c r="B502" s="2">
        <v>42870</v>
      </c>
      <c r="C502" s="3">
        <v>0.41666666666666669</v>
      </c>
      <c r="D502" s="1" t="s">
        <v>15</v>
      </c>
      <c r="E502">
        <v>2631.45</v>
      </c>
      <c r="F502">
        <v>2610</v>
      </c>
      <c r="G502">
        <v>2680</v>
      </c>
      <c r="H502" s="3">
        <v>0.625</v>
      </c>
      <c r="I502" s="1">
        <v>21.449999999999818</v>
      </c>
      <c r="J502" s="1">
        <v>48.550000000000182</v>
      </c>
      <c r="K502" s="1">
        <v>93</v>
      </c>
      <c r="L502">
        <v>4515.1500000000169</v>
      </c>
      <c r="M502">
        <v>114</v>
      </c>
      <c r="N502">
        <v>4401.1500000000169</v>
      </c>
      <c r="O502" t="s">
        <v>68</v>
      </c>
      <c r="P502" s="6">
        <v>8.1513994185714398E-3</v>
      </c>
      <c r="Q502" s="1">
        <f>AllFiles[[#Headers],[200000]]+AllFiles[[#This Row],[Net Gains]]</f>
        <v>204401.15000000002</v>
      </c>
    </row>
    <row r="503" spans="1:17" x14ac:dyDescent="0.25">
      <c r="A503" s="1" t="s">
        <v>23</v>
      </c>
      <c r="B503" s="2">
        <v>42870</v>
      </c>
      <c r="C503" s="3">
        <v>0.53125</v>
      </c>
      <c r="D503" s="1" t="s">
        <v>13</v>
      </c>
      <c r="E503">
        <v>1546.8</v>
      </c>
      <c r="F503">
        <v>1551</v>
      </c>
      <c r="G503">
        <v>1551</v>
      </c>
      <c r="H503" s="3">
        <v>0.58333333333333337</v>
      </c>
      <c r="I503" s="1">
        <v>4.2000000000000455</v>
      </c>
      <c r="J503" s="1">
        <v>-4.2000000000000455</v>
      </c>
      <c r="K503" s="1">
        <v>473</v>
      </c>
      <c r="L503">
        <v>-1986.6000000000215</v>
      </c>
      <c r="M503">
        <v>338</v>
      </c>
      <c r="N503">
        <v>-2324.6000000000213</v>
      </c>
      <c r="O503" t="s">
        <v>67</v>
      </c>
      <c r="P503" s="6">
        <v>2.7152831652444099E-3</v>
      </c>
      <c r="Q503" s="1">
        <f>AllFiles[[#Headers],[200000]]+AllFiles[[#This Row],[Net Gains]]</f>
        <v>197675.39999999997</v>
      </c>
    </row>
    <row r="504" spans="1:17" x14ac:dyDescent="0.25">
      <c r="A504" s="1" t="s">
        <v>23</v>
      </c>
      <c r="B504" s="2">
        <v>42870</v>
      </c>
      <c r="C504" s="3">
        <v>0.58333333333333337</v>
      </c>
      <c r="D504" s="1" t="s">
        <v>12</v>
      </c>
      <c r="E504">
        <v>1551</v>
      </c>
      <c r="F504">
        <v>1546.8</v>
      </c>
      <c r="G504">
        <v>1546.8</v>
      </c>
      <c r="H504" s="3">
        <v>0.58333333333333337</v>
      </c>
      <c r="I504" s="1">
        <v>4.2000000000000455</v>
      </c>
      <c r="J504" s="1">
        <v>-4.2000000000000455</v>
      </c>
      <c r="K504" s="1">
        <v>473</v>
      </c>
      <c r="L504">
        <v>-1986.6000000000215</v>
      </c>
      <c r="M504">
        <v>338</v>
      </c>
      <c r="N504">
        <v>-2324.6000000000213</v>
      </c>
      <c r="O504" t="s">
        <v>67</v>
      </c>
      <c r="P504" s="6">
        <v>2.7079303675048602E-3</v>
      </c>
      <c r="Q504" s="1">
        <f>AllFiles[[#Headers],[200000]]+AllFiles[[#This Row],[Net Gains]]</f>
        <v>197675.39999999997</v>
      </c>
    </row>
    <row r="505" spans="1:17" x14ac:dyDescent="0.25">
      <c r="A505" s="1" t="s">
        <v>45</v>
      </c>
      <c r="B505" s="2">
        <v>42870</v>
      </c>
      <c r="C505" s="3">
        <v>0.42708333333333331</v>
      </c>
      <c r="D505" s="1" t="s">
        <v>15</v>
      </c>
      <c r="E505">
        <v>6771.05</v>
      </c>
      <c r="F505">
        <v>6733.45</v>
      </c>
      <c r="G505">
        <v>6823.6</v>
      </c>
      <c r="H505" s="3">
        <v>0.625</v>
      </c>
      <c r="I505" s="1">
        <v>37.600000000000364</v>
      </c>
      <c r="J505" s="1">
        <v>52.550000000000182</v>
      </c>
      <c r="K505" s="1">
        <v>53</v>
      </c>
      <c r="L505">
        <v>2785.1500000000096</v>
      </c>
      <c r="M505">
        <v>166</v>
      </c>
      <c r="N505">
        <v>2619.1500000000096</v>
      </c>
      <c r="O505" t="s">
        <v>68</v>
      </c>
      <c r="P505" s="6">
        <v>5.5530530715325304E-3</v>
      </c>
      <c r="Q505" s="1">
        <f>AllFiles[[#Headers],[200000]]+AllFiles[[#This Row],[Net Gains]]</f>
        <v>202619.15000000002</v>
      </c>
    </row>
    <row r="506" spans="1:17" x14ac:dyDescent="0.25">
      <c r="A506" s="1" t="s">
        <v>54</v>
      </c>
      <c r="B506" s="2">
        <v>42870</v>
      </c>
      <c r="C506" s="3">
        <v>0.41666666666666669</v>
      </c>
      <c r="D506" s="1" t="s">
        <v>15</v>
      </c>
      <c r="E506">
        <v>836.05</v>
      </c>
      <c r="F506">
        <v>828.1</v>
      </c>
      <c r="G506">
        <v>837.1</v>
      </c>
      <c r="H506" s="3">
        <v>0.625</v>
      </c>
      <c r="I506" s="1">
        <v>7.9499999999999318</v>
      </c>
      <c r="J506" s="1">
        <v>1.0500000000000682</v>
      </c>
      <c r="K506" s="1">
        <v>250</v>
      </c>
      <c r="L506">
        <v>262.50000000001705</v>
      </c>
      <c r="M506">
        <v>97</v>
      </c>
      <c r="N506">
        <v>165.50000000001705</v>
      </c>
      <c r="O506" t="s">
        <v>68</v>
      </c>
      <c r="P506" s="6">
        <v>9.5090006578553102E-3</v>
      </c>
      <c r="Q506" s="1">
        <f>AllFiles[[#Headers],[200000]]+AllFiles[[#This Row],[Net Gains]]</f>
        <v>200165.50000000003</v>
      </c>
    </row>
    <row r="507" spans="1:17" x14ac:dyDescent="0.25">
      <c r="A507" s="1" t="s">
        <v>19</v>
      </c>
      <c r="B507" s="2">
        <v>42871</v>
      </c>
      <c r="C507" s="3">
        <v>0.5625</v>
      </c>
      <c r="D507" s="1" t="s">
        <v>15</v>
      </c>
      <c r="E507">
        <v>2732</v>
      </c>
      <c r="F507">
        <v>2714.05</v>
      </c>
      <c r="G507">
        <v>2726.5</v>
      </c>
      <c r="H507" s="3">
        <v>0.625</v>
      </c>
      <c r="I507" s="1">
        <v>17.949999999999818</v>
      </c>
      <c r="J507" s="1">
        <v>-5.5</v>
      </c>
      <c r="K507" s="1">
        <v>111</v>
      </c>
      <c r="L507">
        <v>-610.5</v>
      </c>
      <c r="M507">
        <v>140</v>
      </c>
      <c r="N507">
        <v>-750.5</v>
      </c>
      <c r="O507" t="s">
        <v>67</v>
      </c>
      <c r="P507" s="6">
        <v>6.5702781844801704E-3</v>
      </c>
      <c r="Q507" s="1">
        <f>AllFiles[[#Headers],[200000]]+AllFiles[[#This Row],[Net Gains]]</f>
        <v>199249.5</v>
      </c>
    </row>
    <row r="508" spans="1:17" x14ac:dyDescent="0.25">
      <c r="A508" s="1" t="s">
        <v>17</v>
      </c>
      <c r="B508" s="2">
        <v>42871</v>
      </c>
      <c r="C508" s="3">
        <v>0.41666666666666669</v>
      </c>
      <c r="D508" s="1" t="s">
        <v>13</v>
      </c>
      <c r="E508">
        <v>28868.400000000001</v>
      </c>
      <c r="F508">
        <v>29045.8</v>
      </c>
      <c r="G508">
        <v>29045.8</v>
      </c>
      <c r="H508" s="3">
        <v>0.46875</v>
      </c>
      <c r="I508" s="1">
        <v>177.39999999999782</v>
      </c>
      <c r="J508" s="1">
        <v>-177.39999999999782</v>
      </c>
      <c r="K508" s="1">
        <v>11</v>
      </c>
      <c r="L508">
        <v>-1951.399999999976</v>
      </c>
      <c r="M508">
        <v>147</v>
      </c>
      <c r="N508">
        <v>-2098.399999999976</v>
      </c>
      <c r="O508" t="s">
        <v>67</v>
      </c>
      <c r="P508" s="6">
        <v>6.1451275443044203E-3</v>
      </c>
      <c r="Q508" s="1">
        <f>AllFiles[[#Headers],[200000]]+AllFiles[[#This Row],[Net Gains]]</f>
        <v>197901.60000000003</v>
      </c>
    </row>
    <row r="509" spans="1:17" x14ac:dyDescent="0.25">
      <c r="A509" s="1" t="s">
        <v>17</v>
      </c>
      <c r="B509" s="2">
        <v>42871</v>
      </c>
      <c r="C509" s="3">
        <v>0.46875</v>
      </c>
      <c r="D509" s="1" t="s">
        <v>12</v>
      </c>
      <c r="E509">
        <v>29045.8</v>
      </c>
      <c r="F509">
        <v>28868.400000000001</v>
      </c>
      <c r="G509">
        <v>28868.400000000001</v>
      </c>
      <c r="H509" s="3">
        <v>0.48958333333333331</v>
      </c>
      <c r="I509" s="1">
        <v>177.39999999999782</v>
      </c>
      <c r="J509" s="1">
        <v>-177.39999999999782</v>
      </c>
      <c r="K509" s="1">
        <v>11</v>
      </c>
      <c r="L509">
        <v>-1951.399999999976</v>
      </c>
      <c r="M509">
        <v>147</v>
      </c>
      <c r="N509">
        <v>-2098.399999999976</v>
      </c>
      <c r="O509" t="s">
        <v>67</v>
      </c>
      <c r="P509" s="6">
        <v>6.1075955904123097E-3</v>
      </c>
      <c r="Q509" s="1">
        <f>AllFiles[[#Headers],[200000]]+AllFiles[[#This Row],[Net Gains]]</f>
        <v>197901.60000000003</v>
      </c>
    </row>
    <row r="510" spans="1:17" x14ac:dyDescent="0.25">
      <c r="A510" s="1" t="s">
        <v>58</v>
      </c>
      <c r="B510" s="2">
        <v>42871</v>
      </c>
      <c r="C510" s="3">
        <v>0.46875</v>
      </c>
      <c r="D510" s="1" t="s">
        <v>21</v>
      </c>
      <c r="E510">
        <v>2399</v>
      </c>
      <c r="F510">
        <v>2414.5</v>
      </c>
      <c r="G510">
        <v>2414.5</v>
      </c>
      <c r="H510" s="3">
        <v>0.55208333333333337</v>
      </c>
      <c r="I510" s="1">
        <v>15.5</v>
      </c>
      <c r="J510" s="1">
        <v>-15.5</v>
      </c>
      <c r="K510" s="1">
        <v>128</v>
      </c>
      <c r="L510">
        <v>-1984</v>
      </c>
      <c r="M510">
        <v>142</v>
      </c>
      <c r="N510">
        <v>-2126</v>
      </c>
      <c r="O510" t="s">
        <v>67</v>
      </c>
      <c r="P510" s="6">
        <v>6.4610254272613604E-3</v>
      </c>
      <c r="Q510" s="1">
        <f>AllFiles[[#Headers],[200000]]+AllFiles[[#This Row],[Net Gains]]</f>
        <v>197874</v>
      </c>
    </row>
    <row r="511" spans="1:17" x14ac:dyDescent="0.25">
      <c r="A511" s="1" t="s">
        <v>58</v>
      </c>
      <c r="B511" s="2">
        <v>42871</v>
      </c>
      <c r="C511" s="3">
        <v>0.46875</v>
      </c>
      <c r="D511" s="1" t="s">
        <v>15</v>
      </c>
      <c r="E511">
        <v>2414.5</v>
      </c>
      <c r="F511">
        <v>2399</v>
      </c>
      <c r="G511">
        <v>2399</v>
      </c>
      <c r="H511" s="3">
        <v>0.46875</v>
      </c>
      <c r="I511" s="1">
        <v>15.5</v>
      </c>
      <c r="J511" s="1">
        <v>-15.5</v>
      </c>
      <c r="K511" s="1">
        <v>128</v>
      </c>
      <c r="L511">
        <v>-1984</v>
      </c>
      <c r="M511">
        <v>142</v>
      </c>
      <c r="N511">
        <v>-2126</v>
      </c>
      <c r="O511" t="s">
        <v>67</v>
      </c>
      <c r="P511" s="6">
        <v>6.4195485607786299E-3</v>
      </c>
      <c r="Q511" s="1">
        <f>AllFiles[[#Headers],[200000]]+AllFiles[[#This Row],[Net Gains]]</f>
        <v>197874</v>
      </c>
    </row>
    <row r="512" spans="1:17" x14ac:dyDescent="0.25">
      <c r="A512" s="1" t="s">
        <v>55</v>
      </c>
      <c r="B512" s="2">
        <v>42871</v>
      </c>
      <c r="C512" s="3">
        <v>0.47916666666666669</v>
      </c>
      <c r="D512" s="1" t="s">
        <v>15</v>
      </c>
      <c r="E512">
        <v>4478.25</v>
      </c>
      <c r="F512">
        <v>4450.2</v>
      </c>
      <c r="G512">
        <v>4485</v>
      </c>
      <c r="H512" s="3">
        <v>0.625</v>
      </c>
      <c r="I512" s="1">
        <v>28.050000000000182</v>
      </c>
      <c r="J512" s="1">
        <v>6.75</v>
      </c>
      <c r="K512" s="1">
        <v>71</v>
      </c>
      <c r="L512">
        <v>479.25</v>
      </c>
      <c r="M512">
        <v>147</v>
      </c>
      <c r="N512">
        <v>332.25</v>
      </c>
      <c r="O512" t="s">
        <v>68</v>
      </c>
      <c r="P512" s="6">
        <v>6.2636074359404201E-3</v>
      </c>
      <c r="Q512" s="1">
        <f>AllFiles[[#Headers],[200000]]+AllFiles[[#This Row],[Net Gains]]</f>
        <v>200332.25</v>
      </c>
    </row>
    <row r="513" spans="1:17" x14ac:dyDescent="0.25">
      <c r="A513" s="1" t="s">
        <v>29</v>
      </c>
      <c r="B513" s="2">
        <v>42872</v>
      </c>
      <c r="C513" s="3">
        <v>0.4375</v>
      </c>
      <c r="D513" s="1" t="s">
        <v>12</v>
      </c>
      <c r="E513">
        <v>728.5</v>
      </c>
      <c r="F513">
        <v>726.4</v>
      </c>
      <c r="G513">
        <v>726.4</v>
      </c>
      <c r="H513" s="3">
        <v>0.4375</v>
      </c>
      <c r="I513" s="1">
        <v>2.1000000000000227</v>
      </c>
      <c r="J513" s="1">
        <v>-2.1000000000000227</v>
      </c>
      <c r="K513" s="1">
        <v>942</v>
      </c>
      <c r="L513">
        <v>-1978.2000000000214</v>
      </c>
      <c r="M513">
        <v>316</v>
      </c>
      <c r="N513">
        <v>-2294.2000000000216</v>
      </c>
      <c r="O513" t="s">
        <v>67</v>
      </c>
      <c r="P513" s="6">
        <v>2.8826355525051802E-3</v>
      </c>
      <c r="Q513" s="1">
        <f>AllFiles[[#Headers],[200000]]+AllFiles[[#This Row],[Net Gains]]</f>
        <v>197705.8</v>
      </c>
    </row>
    <row r="514" spans="1:17" x14ac:dyDescent="0.25">
      <c r="A514" s="1" t="s">
        <v>29</v>
      </c>
      <c r="B514" s="2">
        <v>42872</v>
      </c>
      <c r="C514" s="3">
        <v>0.41666666666666669</v>
      </c>
      <c r="D514" s="1" t="s">
        <v>13</v>
      </c>
      <c r="E514">
        <v>726.4</v>
      </c>
      <c r="F514">
        <v>728.5</v>
      </c>
      <c r="G514">
        <v>728.5</v>
      </c>
      <c r="H514" s="3">
        <v>0.4375</v>
      </c>
      <c r="I514" s="1">
        <v>2.1000000000000227</v>
      </c>
      <c r="J514" s="1">
        <v>-2.1000000000000227</v>
      </c>
      <c r="K514" s="1">
        <v>942</v>
      </c>
      <c r="L514">
        <v>-1978.2000000000214</v>
      </c>
      <c r="M514">
        <v>316</v>
      </c>
      <c r="N514">
        <v>-2294.2000000000216</v>
      </c>
      <c r="O514" t="s">
        <v>67</v>
      </c>
      <c r="P514" s="6">
        <v>2.8909691629956302E-3</v>
      </c>
      <c r="Q514" s="1">
        <f>AllFiles[[#Headers],[200000]]+AllFiles[[#This Row],[Net Gains]]</f>
        <v>197705.8</v>
      </c>
    </row>
    <row r="515" spans="1:17" x14ac:dyDescent="0.25">
      <c r="A515" s="1" t="s">
        <v>20</v>
      </c>
      <c r="B515" s="2">
        <v>42872</v>
      </c>
      <c r="C515" s="3">
        <v>0.41666666666666669</v>
      </c>
      <c r="D515" s="1" t="s">
        <v>13</v>
      </c>
      <c r="E515">
        <v>1560.45</v>
      </c>
      <c r="F515">
        <v>1563.9</v>
      </c>
      <c r="G515">
        <v>1552.95</v>
      </c>
      <c r="H515" s="3">
        <v>0.625</v>
      </c>
      <c r="I515" s="1">
        <v>3.4500000000000455</v>
      </c>
      <c r="J515" s="1">
        <v>7.5</v>
      </c>
      <c r="K515" s="1">
        <v>575</v>
      </c>
      <c r="L515">
        <v>4312.5</v>
      </c>
      <c r="M515">
        <v>412</v>
      </c>
      <c r="N515">
        <v>3900.5</v>
      </c>
      <c r="O515" t="s">
        <v>68</v>
      </c>
      <c r="P515" s="6">
        <v>2.2109007017206898E-3</v>
      </c>
      <c r="Q515" s="1">
        <f>AllFiles[[#Headers],[200000]]+AllFiles[[#This Row],[Net Gains]]</f>
        <v>203900.5</v>
      </c>
    </row>
    <row r="516" spans="1:17" x14ac:dyDescent="0.25">
      <c r="A516" s="1" t="s">
        <v>40</v>
      </c>
      <c r="B516" s="2">
        <v>42872</v>
      </c>
      <c r="C516" s="3">
        <v>0.42708333333333331</v>
      </c>
      <c r="D516" s="1" t="s">
        <v>15</v>
      </c>
      <c r="E516">
        <v>1359.9</v>
      </c>
      <c r="F516">
        <v>1354.8</v>
      </c>
      <c r="G516">
        <v>1354.8</v>
      </c>
      <c r="H516" s="3">
        <v>0.42708333333333331</v>
      </c>
      <c r="I516" s="1">
        <v>5.1000000000001364</v>
      </c>
      <c r="J516" s="1">
        <v>-5.1000000000001364</v>
      </c>
      <c r="K516" s="1">
        <v>390</v>
      </c>
      <c r="L516">
        <v>-1989.0000000000532</v>
      </c>
      <c r="M516">
        <v>244</v>
      </c>
      <c r="N516">
        <v>-2233.0000000000532</v>
      </c>
      <c r="O516" t="s">
        <v>67</v>
      </c>
      <c r="P516" s="6">
        <v>3.7502757555703601E-3</v>
      </c>
      <c r="Q516" s="1">
        <f>AllFiles[[#Headers],[200000]]+AllFiles[[#This Row],[Net Gains]]</f>
        <v>197766.99999999994</v>
      </c>
    </row>
    <row r="517" spans="1:17" x14ac:dyDescent="0.25">
      <c r="A517" s="1" t="s">
        <v>40</v>
      </c>
      <c r="B517" s="2">
        <v>42872</v>
      </c>
      <c r="C517" s="3">
        <v>0.42708333333333331</v>
      </c>
      <c r="D517" s="1" t="s">
        <v>21</v>
      </c>
      <c r="E517">
        <v>1354.8</v>
      </c>
      <c r="F517">
        <v>1359.9</v>
      </c>
      <c r="G517">
        <v>1359.9</v>
      </c>
      <c r="H517" s="3">
        <v>0.42708333333333331</v>
      </c>
      <c r="I517" s="1">
        <v>5.1000000000001364</v>
      </c>
      <c r="J517" s="1">
        <v>-5.1000000000001364</v>
      </c>
      <c r="K517" s="1">
        <v>390</v>
      </c>
      <c r="L517">
        <v>-1989.0000000000532</v>
      </c>
      <c r="M517">
        <v>244</v>
      </c>
      <c r="N517">
        <v>-2233.0000000000532</v>
      </c>
      <c r="O517" t="s">
        <v>67</v>
      </c>
      <c r="P517" s="6">
        <v>3.7643932683791999E-3</v>
      </c>
      <c r="Q517" s="1">
        <f>AllFiles[[#Headers],[200000]]+AllFiles[[#This Row],[Net Gains]]</f>
        <v>197766.99999999994</v>
      </c>
    </row>
    <row r="518" spans="1:17" x14ac:dyDescent="0.25">
      <c r="A518" s="1" t="s">
        <v>14</v>
      </c>
      <c r="B518" s="2">
        <v>42873</v>
      </c>
      <c r="C518" s="3">
        <v>0.44791666666666669</v>
      </c>
      <c r="D518" s="1" t="s">
        <v>13</v>
      </c>
      <c r="E518">
        <v>494.25</v>
      </c>
      <c r="F518">
        <v>498.2</v>
      </c>
      <c r="G518">
        <v>491.35</v>
      </c>
      <c r="H518" s="3">
        <v>0.625</v>
      </c>
      <c r="I518" s="1">
        <v>3.9499999999999886</v>
      </c>
      <c r="J518" s="1">
        <v>2.8999999999999773</v>
      </c>
      <c r="K518" s="1">
        <v>503</v>
      </c>
      <c r="L518">
        <v>1458.6999999999884</v>
      </c>
      <c r="M518">
        <v>115</v>
      </c>
      <c r="N518">
        <v>1343.6999999999884</v>
      </c>
      <c r="O518" t="s">
        <v>68</v>
      </c>
      <c r="P518" s="6">
        <v>7.9919069296914298E-3</v>
      </c>
      <c r="Q518" s="1">
        <f>AllFiles[[#Headers],[200000]]+AllFiles[[#This Row],[Net Gains]]</f>
        <v>201343.69999999998</v>
      </c>
    </row>
    <row r="519" spans="1:17" x14ac:dyDescent="0.25">
      <c r="A519" s="1" t="s">
        <v>29</v>
      </c>
      <c r="B519" s="2">
        <v>42873</v>
      </c>
      <c r="C519" s="3">
        <v>0.41666666666666669</v>
      </c>
      <c r="D519" s="1" t="s">
        <v>13</v>
      </c>
      <c r="E519">
        <v>719.45</v>
      </c>
      <c r="F519">
        <v>724.45</v>
      </c>
      <c r="G519">
        <v>716.85</v>
      </c>
      <c r="H519" s="3">
        <v>0.625</v>
      </c>
      <c r="I519" s="1">
        <v>5</v>
      </c>
      <c r="J519" s="1">
        <v>2.6000000000000227</v>
      </c>
      <c r="K519" s="1">
        <v>398</v>
      </c>
      <c r="L519">
        <v>1034.800000000009</v>
      </c>
      <c r="M519">
        <v>132</v>
      </c>
      <c r="N519">
        <v>902.80000000000905</v>
      </c>
      <c r="O519" t="s">
        <v>68</v>
      </c>
      <c r="P519" s="6">
        <v>6.9497532837584303E-3</v>
      </c>
      <c r="Q519" s="1">
        <f>AllFiles[[#Headers],[200000]]+AllFiles[[#This Row],[Net Gains]]</f>
        <v>200902.80000000002</v>
      </c>
    </row>
    <row r="520" spans="1:17" x14ac:dyDescent="0.25">
      <c r="A520" s="1" t="s">
        <v>49</v>
      </c>
      <c r="B520" s="2">
        <v>42873</v>
      </c>
      <c r="C520" s="3">
        <v>0.41666666666666669</v>
      </c>
      <c r="D520" s="1" t="s">
        <v>13</v>
      </c>
      <c r="E520">
        <v>182.7</v>
      </c>
      <c r="F520">
        <v>183.7</v>
      </c>
      <c r="G520">
        <v>181</v>
      </c>
      <c r="H520" s="3">
        <v>0.625</v>
      </c>
      <c r="I520" s="1">
        <v>1</v>
      </c>
      <c r="J520" s="1">
        <v>1.6999999999999886</v>
      </c>
      <c r="K520" s="1">
        <v>1955</v>
      </c>
      <c r="L520">
        <v>3323.4999999999777</v>
      </c>
      <c r="M520">
        <v>164</v>
      </c>
      <c r="N520">
        <v>3159.4999999999777</v>
      </c>
      <c r="O520" t="s">
        <v>68</v>
      </c>
      <c r="P520" s="6">
        <v>5.47345374931582E-3</v>
      </c>
      <c r="Q520" s="1">
        <f>AllFiles[[#Headers],[200000]]+AllFiles[[#This Row],[Net Gains]]</f>
        <v>203159.49999999997</v>
      </c>
    </row>
    <row r="521" spans="1:17" x14ac:dyDescent="0.25">
      <c r="A521" s="1" t="s">
        <v>40</v>
      </c>
      <c r="B521" s="2">
        <v>42873</v>
      </c>
      <c r="C521" s="3">
        <v>0.48958333333333331</v>
      </c>
      <c r="D521" s="1" t="s">
        <v>13</v>
      </c>
      <c r="E521">
        <v>1335.5</v>
      </c>
      <c r="F521">
        <v>1348.6</v>
      </c>
      <c r="G521">
        <v>1327.05</v>
      </c>
      <c r="H521" s="3">
        <v>0.625</v>
      </c>
      <c r="I521" s="1">
        <v>13.099999999999909</v>
      </c>
      <c r="J521" s="1">
        <v>8.4500000000000455</v>
      </c>
      <c r="K521" s="1">
        <v>152</v>
      </c>
      <c r="L521">
        <v>1284.4000000000069</v>
      </c>
      <c r="M521">
        <v>94</v>
      </c>
      <c r="N521">
        <v>1190.4000000000069</v>
      </c>
      <c r="O521" t="s">
        <v>68</v>
      </c>
      <c r="P521" s="6">
        <v>9.80906027704973E-3</v>
      </c>
      <c r="Q521" s="1">
        <f>AllFiles[[#Headers],[200000]]+AllFiles[[#This Row],[Net Gains]]</f>
        <v>201190.39999999999</v>
      </c>
    </row>
    <row r="522" spans="1:17" x14ac:dyDescent="0.25">
      <c r="A522" s="1" t="s">
        <v>18</v>
      </c>
      <c r="B522" s="2">
        <v>42874</v>
      </c>
      <c r="C522" s="3">
        <v>0.44791666666666669</v>
      </c>
      <c r="D522" s="1" t="s">
        <v>13</v>
      </c>
      <c r="E522">
        <v>348.05</v>
      </c>
      <c r="F522">
        <v>350.95</v>
      </c>
      <c r="G522">
        <v>348.05</v>
      </c>
      <c r="H522" s="3">
        <v>0.625</v>
      </c>
      <c r="I522" s="1">
        <v>2.8999999999999773</v>
      </c>
      <c r="J522" s="1">
        <v>0</v>
      </c>
      <c r="K522" s="1">
        <v>684</v>
      </c>
      <c r="L522">
        <v>0</v>
      </c>
      <c r="M522">
        <v>110</v>
      </c>
      <c r="N522">
        <v>-110</v>
      </c>
      <c r="O522" t="s">
        <v>67</v>
      </c>
      <c r="P522" s="6">
        <v>8.3321361873293399E-3</v>
      </c>
      <c r="Q522" s="1">
        <f>AllFiles[[#Headers],[200000]]+AllFiles[[#This Row],[Net Gains]]</f>
        <v>199890</v>
      </c>
    </row>
    <row r="523" spans="1:17" x14ac:dyDescent="0.25">
      <c r="A523" s="1" t="s">
        <v>26</v>
      </c>
      <c r="B523" s="2">
        <v>42874</v>
      </c>
      <c r="C523" s="3">
        <v>0.4375</v>
      </c>
      <c r="D523" s="1" t="s">
        <v>13</v>
      </c>
      <c r="E523">
        <v>848</v>
      </c>
      <c r="F523">
        <v>850.2</v>
      </c>
      <c r="G523">
        <v>844.6</v>
      </c>
      <c r="H523" s="3">
        <v>0.625</v>
      </c>
      <c r="I523" s="1">
        <v>2.2000000000000455</v>
      </c>
      <c r="J523" s="1">
        <v>3.3999999999999773</v>
      </c>
      <c r="K523" s="1">
        <v>899</v>
      </c>
      <c r="L523">
        <v>3056.5999999999794</v>
      </c>
      <c r="M523">
        <v>350</v>
      </c>
      <c r="N523">
        <v>2706.5999999999794</v>
      </c>
      <c r="O523" t="s">
        <v>68</v>
      </c>
      <c r="P523" s="6">
        <v>2.59433962264156E-3</v>
      </c>
      <c r="Q523" s="1">
        <f>AllFiles[[#Headers],[200000]]+AllFiles[[#This Row],[Net Gains]]</f>
        <v>202706.59999999998</v>
      </c>
    </row>
    <row r="524" spans="1:17" x14ac:dyDescent="0.25">
      <c r="A524" s="1" t="s">
        <v>39</v>
      </c>
      <c r="B524" s="2">
        <v>42874</v>
      </c>
      <c r="C524" s="3">
        <v>0.46875</v>
      </c>
      <c r="D524" s="1" t="s">
        <v>13</v>
      </c>
      <c r="E524">
        <v>950</v>
      </c>
      <c r="F524">
        <v>954</v>
      </c>
      <c r="G524">
        <v>954</v>
      </c>
      <c r="H524" s="3">
        <v>0.5625</v>
      </c>
      <c r="I524" s="1">
        <v>4</v>
      </c>
      <c r="J524" s="1">
        <v>-4</v>
      </c>
      <c r="K524" s="1">
        <v>497</v>
      </c>
      <c r="L524">
        <v>-1988</v>
      </c>
      <c r="M524">
        <v>218</v>
      </c>
      <c r="N524">
        <v>-2206</v>
      </c>
      <c r="O524" t="s">
        <v>67</v>
      </c>
      <c r="P524" s="6">
        <v>4.2105263157894701E-3</v>
      </c>
      <c r="Q524" s="1">
        <f>AllFiles[[#Headers],[200000]]+AllFiles[[#This Row],[Net Gains]]</f>
        <v>197794</v>
      </c>
    </row>
    <row r="525" spans="1:17" x14ac:dyDescent="0.25">
      <c r="A525" s="1" t="s">
        <v>39</v>
      </c>
      <c r="B525" s="2">
        <v>42874</v>
      </c>
      <c r="C525" s="3">
        <v>0.5625</v>
      </c>
      <c r="D525" s="1" t="s">
        <v>12</v>
      </c>
      <c r="E525">
        <v>954</v>
      </c>
      <c r="F525">
        <v>950</v>
      </c>
      <c r="G525">
        <v>957.6</v>
      </c>
      <c r="H525" s="3">
        <v>0.625</v>
      </c>
      <c r="I525" s="1">
        <v>4</v>
      </c>
      <c r="J525" s="1">
        <v>3.6000000000000227</v>
      </c>
      <c r="K525" s="1">
        <v>497</v>
      </c>
      <c r="L525">
        <v>1789.2000000000112</v>
      </c>
      <c r="M525">
        <v>219</v>
      </c>
      <c r="N525">
        <v>1570.2000000000112</v>
      </c>
      <c r="O525" t="s">
        <v>68</v>
      </c>
      <c r="P525" s="6">
        <v>4.1928721174004204E-3</v>
      </c>
      <c r="Q525" s="1">
        <f>AllFiles[[#Headers],[200000]]+AllFiles[[#This Row],[Net Gains]]</f>
        <v>201570.2</v>
      </c>
    </row>
    <row r="526" spans="1:17" x14ac:dyDescent="0.25">
      <c r="A526" s="1" t="s">
        <v>17</v>
      </c>
      <c r="B526" s="2">
        <v>42877</v>
      </c>
      <c r="C526" s="3">
        <v>0.41666666666666669</v>
      </c>
      <c r="D526" s="1" t="s">
        <v>13</v>
      </c>
      <c r="E526">
        <v>27651</v>
      </c>
      <c r="F526">
        <v>27767.9</v>
      </c>
      <c r="G526">
        <v>27767.9</v>
      </c>
      <c r="H526" s="3">
        <v>0.42708333333333331</v>
      </c>
      <c r="I526" s="1">
        <v>116.90000000000146</v>
      </c>
      <c r="J526" s="1">
        <v>-116.90000000000146</v>
      </c>
      <c r="K526" s="1">
        <v>17</v>
      </c>
      <c r="L526">
        <v>-1987.3000000000247</v>
      </c>
      <c r="M526">
        <v>217</v>
      </c>
      <c r="N526">
        <v>-2204.3000000000247</v>
      </c>
      <c r="O526" t="s">
        <v>67</v>
      </c>
      <c r="P526" s="6">
        <v>4.2276952008969502E-3</v>
      </c>
      <c r="Q526" s="1">
        <f>AllFiles[[#Headers],[200000]]+AllFiles[[#This Row],[Net Gains]]</f>
        <v>197795.69999999998</v>
      </c>
    </row>
    <row r="527" spans="1:17" x14ac:dyDescent="0.25">
      <c r="A527" s="1" t="s">
        <v>17</v>
      </c>
      <c r="B527" s="2">
        <v>42877</v>
      </c>
      <c r="C527" s="3">
        <v>0.42708333333333331</v>
      </c>
      <c r="D527" s="1" t="s">
        <v>12</v>
      </c>
      <c r="E527">
        <v>27767.9</v>
      </c>
      <c r="F527">
        <v>27651</v>
      </c>
      <c r="G527">
        <v>27651</v>
      </c>
      <c r="H527" s="3">
        <v>0.47916666666666669</v>
      </c>
      <c r="I527" s="1">
        <v>116.90000000000146</v>
      </c>
      <c r="J527" s="1">
        <v>-116.90000000000146</v>
      </c>
      <c r="K527" s="1">
        <v>17</v>
      </c>
      <c r="L527">
        <v>-1987.3000000000247</v>
      </c>
      <c r="M527">
        <v>217</v>
      </c>
      <c r="N527">
        <v>-2204.3000000000247</v>
      </c>
      <c r="O527" t="s">
        <v>67</v>
      </c>
      <c r="P527" s="6">
        <v>4.2098970393872597E-3</v>
      </c>
      <c r="Q527" s="1">
        <f>AllFiles[[#Headers],[200000]]+AllFiles[[#This Row],[Net Gains]]</f>
        <v>197795.69999999998</v>
      </c>
    </row>
    <row r="528" spans="1:17" x14ac:dyDescent="0.25">
      <c r="A528" s="1" t="s">
        <v>26</v>
      </c>
      <c r="B528" s="2">
        <v>42877</v>
      </c>
      <c r="C528" s="3">
        <v>0.41666666666666669</v>
      </c>
      <c r="D528" s="1" t="s">
        <v>15</v>
      </c>
      <c r="E528">
        <v>852.7</v>
      </c>
      <c r="F528">
        <v>850.3</v>
      </c>
      <c r="G528">
        <v>857.75</v>
      </c>
      <c r="H528" s="3">
        <v>0.625</v>
      </c>
      <c r="I528" s="1">
        <v>2.4000000000000909</v>
      </c>
      <c r="J528" s="1">
        <v>5.0499999999999545</v>
      </c>
      <c r="K528" s="1">
        <v>825</v>
      </c>
      <c r="L528">
        <v>4166.2499999999627</v>
      </c>
      <c r="M528">
        <v>325</v>
      </c>
      <c r="N528">
        <v>3841.2499999999627</v>
      </c>
      <c r="O528" t="s">
        <v>68</v>
      </c>
      <c r="P528" s="6">
        <v>2.81458895273847E-3</v>
      </c>
      <c r="Q528" s="1">
        <f>AllFiles[[#Headers],[200000]]+AllFiles[[#This Row],[Net Gains]]</f>
        <v>203841.24999999997</v>
      </c>
    </row>
    <row r="529" spans="1:17" x14ac:dyDescent="0.25">
      <c r="A529" s="1" t="s">
        <v>23</v>
      </c>
      <c r="B529" s="2">
        <v>42877</v>
      </c>
      <c r="C529" s="3">
        <v>0.41666666666666669</v>
      </c>
      <c r="D529" s="1" t="s">
        <v>15</v>
      </c>
      <c r="E529">
        <v>1573</v>
      </c>
      <c r="F529">
        <v>1565.35</v>
      </c>
      <c r="G529">
        <v>1574.85</v>
      </c>
      <c r="H529" s="3">
        <v>0.625</v>
      </c>
      <c r="I529" s="1">
        <v>7.6500000000000909</v>
      </c>
      <c r="J529" s="1">
        <v>1.8499999999999091</v>
      </c>
      <c r="K529" s="1">
        <v>260</v>
      </c>
      <c r="L529">
        <v>480.99999999997635</v>
      </c>
      <c r="M529">
        <v>189</v>
      </c>
      <c r="N529">
        <v>291.99999999997635</v>
      </c>
      <c r="O529" t="s">
        <v>68</v>
      </c>
      <c r="P529" s="6">
        <v>4.8633184996821899E-3</v>
      </c>
      <c r="Q529" s="1">
        <f>AllFiles[[#Headers],[200000]]+AllFiles[[#This Row],[Net Gains]]</f>
        <v>200291.99999999997</v>
      </c>
    </row>
    <row r="530" spans="1:17" x14ac:dyDescent="0.25">
      <c r="A530" s="1" t="s">
        <v>50</v>
      </c>
      <c r="B530" s="2">
        <v>42877</v>
      </c>
      <c r="C530" s="3">
        <v>0.41666666666666669</v>
      </c>
      <c r="D530" s="1" t="s">
        <v>13</v>
      </c>
      <c r="E530">
        <v>190.2</v>
      </c>
      <c r="F530">
        <v>192.7</v>
      </c>
      <c r="G530">
        <v>190.5</v>
      </c>
      <c r="H530" s="3">
        <v>0.625</v>
      </c>
      <c r="I530" s="1">
        <v>2.5</v>
      </c>
      <c r="J530" s="1">
        <v>-0.30000000000001137</v>
      </c>
      <c r="K530" s="1">
        <v>792</v>
      </c>
      <c r="L530">
        <v>-237.600000000009</v>
      </c>
      <c r="M530">
        <v>70</v>
      </c>
      <c r="N530">
        <v>-307.600000000009</v>
      </c>
      <c r="O530" t="s">
        <v>67</v>
      </c>
      <c r="P530" s="6">
        <v>1.3144058885383799E-2</v>
      </c>
      <c r="Q530" s="1">
        <f>AllFiles[[#Headers],[200000]]+AllFiles[[#This Row],[Net Gains]]</f>
        <v>199692.4</v>
      </c>
    </row>
    <row r="531" spans="1:17" x14ac:dyDescent="0.25">
      <c r="A531" s="1" t="s">
        <v>45</v>
      </c>
      <c r="B531" s="2">
        <v>42877</v>
      </c>
      <c r="C531" s="3">
        <v>0.57291666666666663</v>
      </c>
      <c r="D531" s="1" t="s">
        <v>12</v>
      </c>
      <c r="E531">
        <v>6747</v>
      </c>
      <c r="F531">
        <v>6717</v>
      </c>
      <c r="G531">
        <v>6717</v>
      </c>
      <c r="H531" s="3">
        <v>0.59375</v>
      </c>
      <c r="I531" s="1">
        <v>30</v>
      </c>
      <c r="J531" s="1">
        <v>-30</v>
      </c>
      <c r="K531" s="1">
        <v>66</v>
      </c>
      <c r="L531">
        <v>-1980</v>
      </c>
      <c r="M531">
        <v>205</v>
      </c>
      <c r="N531">
        <v>-2185</v>
      </c>
      <c r="O531" t="s">
        <v>67</v>
      </c>
      <c r="P531" s="6">
        <v>4.4464206313917301E-3</v>
      </c>
      <c r="Q531" s="1">
        <f>AllFiles[[#Headers],[200000]]+AllFiles[[#This Row],[Net Gains]]</f>
        <v>197815</v>
      </c>
    </row>
    <row r="532" spans="1:17" x14ac:dyDescent="0.25">
      <c r="A532" s="1" t="s">
        <v>45</v>
      </c>
      <c r="B532" s="2">
        <v>42877</v>
      </c>
      <c r="C532" s="3">
        <v>0.5</v>
      </c>
      <c r="D532" s="1" t="s">
        <v>13</v>
      </c>
      <c r="E532">
        <v>6717</v>
      </c>
      <c r="F532">
        <v>6747</v>
      </c>
      <c r="G532">
        <v>6747</v>
      </c>
      <c r="H532" s="3">
        <v>0.57291666666666663</v>
      </c>
      <c r="I532" s="1">
        <v>30</v>
      </c>
      <c r="J532" s="1">
        <v>-30</v>
      </c>
      <c r="K532" s="1">
        <v>66</v>
      </c>
      <c r="L532">
        <v>-1980</v>
      </c>
      <c r="M532">
        <v>205</v>
      </c>
      <c r="N532">
        <v>-2185</v>
      </c>
      <c r="O532" t="s">
        <v>67</v>
      </c>
      <c r="P532" s="6">
        <v>4.4662795891022801E-3</v>
      </c>
      <c r="Q532" s="1">
        <f>AllFiles[[#Headers],[200000]]+AllFiles[[#This Row],[Net Gains]]</f>
        <v>197815</v>
      </c>
    </row>
    <row r="533" spans="1:17" x14ac:dyDescent="0.25">
      <c r="A533" s="1" t="s">
        <v>40</v>
      </c>
      <c r="B533" s="2">
        <v>42877</v>
      </c>
      <c r="C533" s="3">
        <v>0.42708333333333331</v>
      </c>
      <c r="D533" s="1" t="s">
        <v>13</v>
      </c>
      <c r="E533">
        <v>1321.05</v>
      </c>
      <c r="F533">
        <v>1327.3</v>
      </c>
      <c r="G533">
        <v>1327.3</v>
      </c>
      <c r="H533" s="3">
        <v>0.58333333333333337</v>
      </c>
      <c r="I533" s="1">
        <v>6.25</v>
      </c>
      <c r="J533" s="1">
        <v>-6.25</v>
      </c>
      <c r="K533" s="1">
        <v>318</v>
      </c>
      <c r="L533">
        <v>-1987.5</v>
      </c>
      <c r="M533">
        <v>194</v>
      </c>
      <c r="N533">
        <v>-2181.5</v>
      </c>
      <c r="O533" t="s">
        <v>67</v>
      </c>
      <c r="P533" s="6">
        <v>4.7310851216835099E-3</v>
      </c>
      <c r="Q533" s="1">
        <f>AllFiles[[#Headers],[200000]]+AllFiles[[#This Row],[Net Gains]]</f>
        <v>197818.5</v>
      </c>
    </row>
    <row r="534" spans="1:17" x14ac:dyDescent="0.25">
      <c r="A534" s="1" t="s">
        <v>40</v>
      </c>
      <c r="B534" s="2">
        <v>42877</v>
      </c>
      <c r="C534" s="3">
        <v>0.58333333333333337</v>
      </c>
      <c r="D534" s="1" t="s">
        <v>12</v>
      </c>
      <c r="E534">
        <v>1327.3</v>
      </c>
      <c r="F534">
        <v>1321.05</v>
      </c>
      <c r="G534">
        <v>1321.05</v>
      </c>
      <c r="H534" s="3">
        <v>0.60416666666666663</v>
      </c>
      <c r="I534" s="1">
        <v>6.25</v>
      </c>
      <c r="J534" s="1">
        <v>-6.25</v>
      </c>
      <c r="K534" s="1">
        <v>318</v>
      </c>
      <c r="L534">
        <v>-1987.5</v>
      </c>
      <c r="M534">
        <v>194</v>
      </c>
      <c r="N534">
        <v>-2181.5</v>
      </c>
      <c r="O534" t="s">
        <v>67</v>
      </c>
      <c r="P534" s="6">
        <v>4.7088073532735603E-3</v>
      </c>
      <c r="Q534" s="1">
        <f>AllFiles[[#Headers],[200000]]+AllFiles[[#This Row],[Net Gains]]</f>
        <v>197818.5</v>
      </c>
    </row>
    <row r="535" spans="1:17" x14ac:dyDescent="0.25">
      <c r="A535" s="1" t="s">
        <v>48</v>
      </c>
      <c r="B535" s="2">
        <v>42877</v>
      </c>
      <c r="C535" s="3">
        <v>0.41666666666666669</v>
      </c>
      <c r="D535" s="1" t="s">
        <v>13</v>
      </c>
      <c r="E535">
        <v>638</v>
      </c>
      <c r="F535">
        <v>643</v>
      </c>
      <c r="G535">
        <v>640</v>
      </c>
      <c r="H535" s="3">
        <v>0.625</v>
      </c>
      <c r="I535" s="1">
        <v>5</v>
      </c>
      <c r="J535" s="1">
        <v>-2</v>
      </c>
      <c r="K535" s="1">
        <v>398</v>
      </c>
      <c r="L535">
        <v>-796</v>
      </c>
      <c r="M535">
        <v>117</v>
      </c>
      <c r="N535">
        <v>-913</v>
      </c>
      <c r="O535" t="s">
        <v>67</v>
      </c>
      <c r="P535" s="6">
        <v>7.8369905956112793E-3</v>
      </c>
      <c r="Q535" s="1">
        <f>AllFiles[[#Headers],[200000]]+AllFiles[[#This Row],[Net Gains]]</f>
        <v>199087</v>
      </c>
    </row>
    <row r="536" spans="1:17" x14ac:dyDescent="0.25">
      <c r="A536" s="1" t="s">
        <v>60</v>
      </c>
      <c r="B536" s="2">
        <v>42877</v>
      </c>
      <c r="C536" s="3">
        <v>0.48958333333333331</v>
      </c>
      <c r="D536" s="1" t="s">
        <v>12</v>
      </c>
      <c r="E536">
        <v>493.4</v>
      </c>
      <c r="F536">
        <v>491</v>
      </c>
      <c r="G536">
        <v>491</v>
      </c>
      <c r="H536" s="3">
        <v>0.5</v>
      </c>
      <c r="I536" s="1">
        <v>2.3999999999999773</v>
      </c>
      <c r="J536" s="1">
        <v>-2.3999999999999773</v>
      </c>
      <c r="K536" s="1">
        <v>825</v>
      </c>
      <c r="L536">
        <v>-1979.9999999999814</v>
      </c>
      <c r="M536">
        <v>187</v>
      </c>
      <c r="N536">
        <v>-2166.9999999999814</v>
      </c>
      <c r="O536" t="s">
        <v>67</v>
      </c>
      <c r="P536" s="6">
        <v>4.8642075395216398E-3</v>
      </c>
      <c r="Q536" s="1">
        <f>AllFiles[[#Headers],[200000]]+AllFiles[[#This Row],[Net Gains]]</f>
        <v>197833.00000000003</v>
      </c>
    </row>
    <row r="537" spans="1:17" x14ac:dyDescent="0.25">
      <c r="A537" s="1" t="s">
        <v>60</v>
      </c>
      <c r="B537" s="2">
        <v>42877</v>
      </c>
      <c r="C537" s="3">
        <v>0.4375</v>
      </c>
      <c r="D537" s="1" t="s">
        <v>13</v>
      </c>
      <c r="E537">
        <v>491</v>
      </c>
      <c r="F537">
        <v>493.4</v>
      </c>
      <c r="G537">
        <v>493.4</v>
      </c>
      <c r="H537" s="3">
        <v>0.48958333333333331</v>
      </c>
      <c r="I537" s="1">
        <v>2.3999999999999773</v>
      </c>
      <c r="J537" s="1">
        <v>-2.3999999999999773</v>
      </c>
      <c r="K537" s="1">
        <v>825</v>
      </c>
      <c r="L537">
        <v>-1979.9999999999814</v>
      </c>
      <c r="M537">
        <v>187</v>
      </c>
      <c r="N537">
        <v>-2166.9999999999814</v>
      </c>
      <c r="O537" t="s">
        <v>67</v>
      </c>
      <c r="P537" s="6">
        <v>4.8879837067209303E-3</v>
      </c>
      <c r="Q537" s="1">
        <f>AllFiles[[#Headers],[200000]]+AllFiles[[#This Row],[Net Gains]]</f>
        <v>197833.00000000003</v>
      </c>
    </row>
    <row r="538" spans="1:17" x14ac:dyDescent="0.25">
      <c r="A538" s="1" t="s">
        <v>22</v>
      </c>
      <c r="B538" s="2">
        <v>42878</v>
      </c>
      <c r="C538" s="3">
        <v>0.46875</v>
      </c>
      <c r="D538" s="1" t="s">
        <v>13</v>
      </c>
      <c r="E538">
        <v>1095</v>
      </c>
      <c r="F538">
        <v>1107.55</v>
      </c>
      <c r="G538">
        <v>1097.1500000000001</v>
      </c>
      <c r="H538" s="3">
        <v>0.625</v>
      </c>
      <c r="I538" s="1">
        <v>12.549999999999955</v>
      </c>
      <c r="J538" s="1">
        <v>-2.1500000000000909</v>
      </c>
      <c r="K538" s="1">
        <v>159</v>
      </c>
      <c r="L538">
        <v>-341.85000000001446</v>
      </c>
      <c r="M538">
        <v>81</v>
      </c>
      <c r="N538">
        <v>-422.85000000001446</v>
      </c>
      <c r="O538" t="s">
        <v>67</v>
      </c>
      <c r="P538" s="6">
        <v>1.14611872146118E-2</v>
      </c>
      <c r="Q538" s="1">
        <f>AllFiles[[#Headers],[200000]]+AllFiles[[#This Row],[Net Gains]]</f>
        <v>199577.15</v>
      </c>
    </row>
    <row r="539" spans="1:17" x14ac:dyDescent="0.25">
      <c r="A539" s="1" t="s">
        <v>11</v>
      </c>
      <c r="B539" s="2">
        <v>42879</v>
      </c>
      <c r="C539" s="3">
        <v>0.42708333333333331</v>
      </c>
      <c r="D539" s="1" t="s">
        <v>15</v>
      </c>
      <c r="E539">
        <v>2862</v>
      </c>
      <c r="F539">
        <v>2835.25</v>
      </c>
      <c r="G539">
        <v>2835.25</v>
      </c>
      <c r="H539" s="3">
        <v>0.42708333333333331</v>
      </c>
      <c r="I539" s="1">
        <v>26.75</v>
      </c>
      <c r="J539" s="1">
        <v>-26.75</v>
      </c>
      <c r="K539" s="1">
        <v>74</v>
      </c>
      <c r="L539">
        <v>-1979.5</v>
      </c>
      <c r="M539">
        <v>97</v>
      </c>
      <c r="N539">
        <v>-2076.5</v>
      </c>
      <c r="O539" t="s">
        <v>67</v>
      </c>
      <c r="P539" s="6">
        <v>9.3466107617051E-3</v>
      </c>
      <c r="Q539" s="1">
        <f>AllFiles[[#Headers],[200000]]+AllFiles[[#This Row],[Net Gains]]</f>
        <v>197923.5</v>
      </c>
    </row>
    <row r="540" spans="1:17" x14ac:dyDescent="0.25">
      <c r="A540" s="1" t="s">
        <v>11</v>
      </c>
      <c r="B540" s="2">
        <v>42879</v>
      </c>
      <c r="C540" s="3">
        <v>0.42708333333333331</v>
      </c>
      <c r="D540" s="1" t="s">
        <v>21</v>
      </c>
      <c r="E540">
        <v>2835.25</v>
      </c>
      <c r="F540">
        <v>2862</v>
      </c>
      <c r="G540">
        <v>2764.65</v>
      </c>
      <c r="H540" s="3">
        <v>0.625</v>
      </c>
      <c r="I540" s="1">
        <v>26.75</v>
      </c>
      <c r="J540" s="1">
        <v>70.599999999999909</v>
      </c>
      <c r="K540" s="1">
        <v>74</v>
      </c>
      <c r="L540">
        <v>5224.3999999999933</v>
      </c>
      <c r="M540">
        <v>96</v>
      </c>
      <c r="N540">
        <v>5128.3999999999933</v>
      </c>
      <c r="O540" t="s">
        <v>68</v>
      </c>
      <c r="P540" s="6">
        <v>9.4347941098668602E-3</v>
      </c>
      <c r="Q540" s="1">
        <f>AllFiles[[#Headers],[200000]]+AllFiles[[#This Row],[Net Gains]]</f>
        <v>205128.4</v>
      </c>
    </row>
    <row r="541" spans="1:17" x14ac:dyDescent="0.25">
      <c r="A541" s="1" t="s">
        <v>38</v>
      </c>
      <c r="B541" s="2">
        <v>42879</v>
      </c>
      <c r="C541" s="3">
        <v>0.58333333333333337</v>
      </c>
      <c r="D541" s="1" t="s">
        <v>13</v>
      </c>
      <c r="E541">
        <v>305.25</v>
      </c>
      <c r="F541">
        <v>306.5</v>
      </c>
      <c r="G541">
        <v>306.5</v>
      </c>
      <c r="H541" s="3">
        <v>0.61458333333333337</v>
      </c>
      <c r="I541" s="1">
        <v>1.25</v>
      </c>
      <c r="J541" s="1">
        <v>-1.25</v>
      </c>
      <c r="K541" s="1">
        <v>1571</v>
      </c>
      <c r="L541">
        <v>-1963.75</v>
      </c>
      <c r="M541">
        <v>222</v>
      </c>
      <c r="N541">
        <v>-2185.75</v>
      </c>
      <c r="O541" t="s">
        <v>67</v>
      </c>
      <c r="P541" s="6">
        <v>4.0950040950041003E-3</v>
      </c>
      <c r="Q541" s="1">
        <f>AllFiles[[#Headers],[200000]]+AllFiles[[#This Row],[Net Gains]]</f>
        <v>197814.25</v>
      </c>
    </row>
    <row r="542" spans="1:17" x14ac:dyDescent="0.25">
      <c r="A542" s="1" t="s">
        <v>14</v>
      </c>
      <c r="B542" s="2">
        <v>42880</v>
      </c>
      <c r="C542" s="3">
        <v>0.46875</v>
      </c>
      <c r="D542" s="1" t="s">
        <v>12</v>
      </c>
      <c r="E542">
        <v>498.9</v>
      </c>
      <c r="F542">
        <v>497.65</v>
      </c>
      <c r="G542">
        <v>508</v>
      </c>
      <c r="H542" s="3">
        <v>0.625</v>
      </c>
      <c r="I542" s="1">
        <v>1.25</v>
      </c>
      <c r="J542" s="1">
        <v>9.1000000000000227</v>
      </c>
      <c r="K542" s="1">
        <v>1571</v>
      </c>
      <c r="L542">
        <v>14296.100000000035</v>
      </c>
      <c r="M542">
        <v>364</v>
      </c>
      <c r="N542">
        <v>13932.100000000035</v>
      </c>
      <c r="O542" t="s">
        <v>68</v>
      </c>
      <c r="P542" s="6">
        <v>2.5055121266786902E-3</v>
      </c>
      <c r="Q542" s="1">
        <f>AllFiles[[#Headers],[200000]]+AllFiles[[#This Row],[Net Gains]]</f>
        <v>213932.10000000003</v>
      </c>
    </row>
    <row r="543" spans="1:17" x14ac:dyDescent="0.25">
      <c r="A543" s="1" t="s">
        <v>14</v>
      </c>
      <c r="B543" s="2">
        <v>42880</v>
      </c>
      <c r="C543" s="3">
        <v>0.41666666666666669</v>
      </c>
      <c r="D543" s="1" t="s">
        <v>13</v>
      </c>
      <c r="E543">
        <v>497.65</v>
      </c>
      <c r="F543">
        <v>498.9</v>
      </c>
      <c r="G543">
        <v>498.9</v>
      </c>
      <c r="H543" s="3">
        <v>0.46875</v>
      </c>
      <c r="I543" s="1">
        <v>1.25</v>
      </c>
      <c r="J543" s="1">
        <v>-1.25</v>
      </c>
      <c r="K543" s="1">
        <v>1571</v>
      </c>
      <c r="L543">
        <v>-1963.75</v>
      </c>
      <c r="M543">
        <v>361</v>
      </c>
      <c r="N543">
        <v>-2324.75</v>
      </c>
      <c r="O543" t="s">
        <v>67</v>
      </c>
      <c r="P543" s="6">
        <v>2.5118054857831799E-3</v>
      </c>
      <c r="Q543" s="1">
        <f>AllFiles[[#Headers],[200000]]+AllFiles[[#This Row],[Net Gains]]</f>
        <v>197675.25</v>
      </c>
    </row>
    <row r="544" spans="1:17" x14ac:dyDescent="0.25">
      <c r="A544" s="1" t="s">
        <v>27</v>
      </c>
      <c r="B544" s="2">
        <v>42880</v>
      </c>
      <c r="C544" s="3">
        <v>0.46875</v>
      </c>
      <c r="D544" s="1" t="s">
        <v>15</v>
      </c>
      <c r="E544">
        <v>264.3</v>
      </c>
      <c r="F544">
        <v>263.55</v>
      </c>
      <c r="G544">
        <v>263.55</v>
      </c>
      <c r="H544" s="3">
        <v>0.46875</v>
      </c>
      <c r="I544" s="1">
        <v>0.75</v>
      </c>
      <c r="J544" s="1">
        <v>-0.75</v>
      </c>
      <c r="K544" s="1">
        <v>2587</v>
      </c>
      <c r="L544">
        <v>-1940.25</v>
      </c>
      <c r="M544">
        <v>315</v>
      </c>
      <c r="N544">
        <v>-2255.25</v>
      </c>
      <c r="O544" t="s">
        <v>67</v>
      </c>
      <c r="P544" s="6">
        <v>2.8376844494892202E-3</v>
      </c>
      <c r="Q544" s="1">
        <f>AllFiles[[#Headers],[200000]]+AllFiles[[#This Row],[Net Gains]]</f>
        <v>197744.75</v>
      </c>
    </row>
    <row r="545" spans="1:17" x14ac:dyDescent="0.25">
      <c r="A545" s="1" t="s">
        <v>27</v>
      </c>
      <c r="B545" s="2">
        <v>42880</v>
      </c>
      <c r="C545" s="3">
        <v>0.46875</v>
      </c>
      <c r="D545" s="1" t="s">
        <v>21</v>
      </c>
      <c r="E545">
        <v>263.55</v>
      </c>
      <c r="F545">
        <v>264.3</v>
      </c>
      <c r="G545">
        <v>264.3</v>
      </c>
      <c r="H545" s="3">
        <v>0.48958333333333331</v>
      </c>
      <c r="I545" s="1">
        <v>0.75</v>
      </c>
      <c r="J545" s="1">
        <v>-0.75</v>
      </c>
      <c r="K545" s="1">
        <v>2587</v>
      </c>
      <c r="L545">
        <v>-1940.25</v>
      </c>
      <c r="M545">
        <v>315</v>
      </c>
      <c r="N545">
        <v>-2255.25</v>
      </c>
      <c r="O545" t="s">
        <v>67</v>
      </c>
      <c r="P545" s="6">
        <v>2.8457598178713698E-3</v>
      </c>
      <c r="Q545" s="1">
        <f>AllFiles[[#Headers],[200000]]+AllFiles[[#This Row],[Net Gains]]</f>
        <v>197744.75</v>
      </c>
    </row>
    <row r="546" spans="1:17" x14ac:dyDescent="0.25">
      <c r="A546" s="1" t="s">
        <v>36</v>
      </c>
      <c r="B546" s="2">
        <v>42880</v>
      </c>
      <c r="C546" s="3">
        <v>0.54166666666666663</v>
      </c>
      <c r="D546" s="1" t="s">
        <v>15</v>
      </c>
      <c r="E546">
        <v>1044.6500000000001</v>
      </c>
      <c r="F546">
        <v>1038.8</v>
      </c>
      <c r="G546">
        <v>1038.8</v>
      </c>
      <c r="H546" s="3">
        <v>0.54166666666666663</v>
      </c>
      <c r="I546" s="1">
        <v>5.8500000000001364</v>
      </c>
      <c r="J546" s="1">
        <v>-5.8500000000001364</v>
      </c>
      <c r="K546" s="1">
        <v>340</v>
      </c>
      <c r="L546">
        <v>-1989.0000000000464</v>
      </c>
      <c r="M546">
        <v>163</v>
      </c>
      <c r="N546">
        <v>-2152.0000000000464</v>
      </c>
      <c r="O546" t="s">
        <v>67</v>
      </c>
      <c r="P546" s="6">
        <v>5.5999617096636504E-3</v>
      </c>
      <c r="Q546" s="1">
        <f>AllFiles[[#Headers],[200000]]+AllFiles[[#This Row],[Net Gains]]</f>
        <v>197847.99999999994</v>
      </c>
    </row>
    <row r="547" spans="1:17" x14ac:dyDescent="0.25">
      <c r="A547" s="1" t="s">
        <v>36</v>
      </c>
      <c r="B547" s="2">
        <v>42880</v>
      </c>
      <c r="C547" s="3">
        <v>0.54166666666666663</v>
      </c>
      <c r="D547" s="1" t="s">
        <v>21</v>
      </c>
      <c r="E547">
        <v>1038.8</v>
      </c>
      <c r="F547">
        <v>1044.6500000000001</v>
      </c>
      <c r="G547">
        <v>1044.6500000000001</v>
      </c>
      <c r="H547" s="3">
        <v>0.625</v>
      </c>
      <c r="I547" s="1">
        <v>5.8500000000001364</v>
      </c>
      <c r="J547" s="1">
        <v>-5.8500000000001364</v>
      </c>
      <c r="K547" s="1">
        <v>340</v>
      </c>
      <c r="L547">
        <v>-1989.0000000000464</v>
      </c>
      <c r="M547">
        <v>163</v>
      </c>
      <c r="N547">
        <v>-2152.0000000000464</v>
      </c>
      <c r="O547" t="s">
        <v>67</v>
      </c>
      <c r="P547" s="6">
        <v>5.6314978821718703E-3</v>
      </c>
      <c r="Q547" s="1">
        <f>AllFiles[[#Headers],[200000]]+AllFiles[[#This Row],[Net Gains]]</f>
        <v>197847.99999999994</v>
      </c>
    </row>
    <row r="548" spans="1:17" x14ac:dyDescent="0.25">
      <c r="A548" s="1" t="s">
        <v>46</v>
      </c>
      <c r="B548" s="2">
        <v>42880</v>
      </c>
      <c r="C548" s="3">
        <v>0.5625</v>
      </c>
      <c r="D548" s="1" t="s">
        <v>15</v>
      </c>
      <c r="E548">
        <v>191.35</v>
      </c>
      <c r="F548">
        <v>190.45</v>
      </c>
      <c r="G548">
        <v>190.45</v>
      </c>
      <c r="H548" s="3">
        <v>0.5625</v>
      </c>
      <c r="I548" s="1">
        <v>0.90000000000000568</v>
      </c>
      <c r="J548" s="1">
        <v>-0.90000000000000568</v>
      </c>
      <c r="K548" s="1">
        <v>2166</v>
      </c>
      <c r="L548">
        <v>-1949.4000000000124</v>
      </c>
      <c r="M548">
        <v>191</v>
      </c>
      <c r="N548">
        <v>-2140.4000000000124</v>
      </c>
      <c r="O548" t="s">
        <v>67</v>
      </c>
      <c r="P548" s="6">
        <v>4.7034230467729596E-3</v>
      </c>
      <c r="Q548" s="1">
        <f>AllFiles[[#Headers],[200000]]+AllFiles[[#This Row],[Net Gains]]</f>
        <v>197859.59999999998</v>
      </c>
    </row>
    <row r="549" spans="1:17" x14ac:dyDescent="0.25">
      <c r="A549" s="1" t="s">
        <v>46</v>
      </c>
      <c r="B549" s="2">
        <v>42880</v>
      </c>
      <c r="C549" s="3">
        <v>0.5625</v>
      </c>
      <c r="D549" s="1" t="s">
        <v>21</v>
      </c>
      <c r="E549">
        <v>190.45</v>
      </c>
      <c r="F549">
        <v>191.35</v>
      </c>
      <c r="G549">
        <v>191.35</v>
      </c>
      <c r="H549" s="3">
        <v>0.60416666666666663</v>
      </c>
      <c r="I549" s="1">
        <v>0.90000000000000568</v>
      </c>
      <c r="J549" s="1">
        <v>-0.90000000000000568</v>
      </c>
      <c r="K549" s="1">
        <v>2166</v>
      </c>
      <c r="L549">
        <v>-1949.4000000000124</v>
      </c>
      <c r="M549">
        <v>191</v>
      </c>
      <c r="N549">
        <v>-2140.4000000000124</v>
      </c>
      <c r="O549" t="s">
        <v>67</v>
      </c>
      <c r="P549" s="6">
        <v>4.7256497768443503E-3</v>
      </c>
      <c r="Q549" s="1">
        <f>AllFiles[[#Headers],[200000]]+AllFiles[[#This Row],[Net Gains]]</f>
        <v>197859.59999999998</v>
      </c>
    </row>
    <row r="550" spans="1:17" x14ac:dyDescent="0.25">
      <c r="A550" s="1" t="s">
        <v>50</v>
      </c>
      <c r="B550" s="2">
        <v>42881</v>
      </c>
      <c r="C550" s="3">
        <v>0.42708333333333331</v>
      </c>
      <c r="D550" s="1" t="s">
        <v>15</v>
      </c>
      <c r="E550">
        <v>195.3</v>
      </c>
      <c r="F550">
        <v>192.5</v>
      </c>
      <c r="G550">
        <v>197.9</v>
      </c>
      <c r="H550" s="3">
        <v>0.625</v>
      </c>
      <c r="I550" s="1">
        <v>2.8000000000000114</v>
      </c>
      <c r="J550" s="1">
        <v>2.5999999999999943</v>
      </c>
      <c r="K550" s="1">
        <v>708</v>
      </c>
      <c r="L550">
        <v>1840.7999999999961</v>
      </c>
      <c r="M550">
        <v>65</v>
      </c>
      <c r="N550">
        <v>1775.7999999999961</v>
      </c>
      <c r="O550" t="s">
        <v>68</v>
      </c>
      <c r="P550" s="6">
        <v>1.4336917562724099E-2</v>
      </c>
      <c r="Q550" s="1">
        <f>AllFiles[[#Headers],[200000]]+AllFiles[[#This Row],[Net Gains]]</f>
        <v>201775.8</v>
      </c>
    </row>
    <row r="551" spans="1:17" x14ac:dyDescent="0.25">
      <c r="A551" s="1" t="s">
        <v>37</v>
      </c>
      <c r="B551" s="2">
        <v>42881</v>
      </c>
      <c r="C551" s="3">
        <v>0.41666666666666669</v>
      </c>
      <c r="D551" s="1" t="s">
        <v>15</v>
      </c>
      <c r="E551">
        <v>1469</v>
      </c>
      <c r="F551">
        <v>1459.9</v>
      </c>
      <c r="G551">
        <v>1477.2</v>
      </c>
      <c r="H551" s="3">
        <v>0.625</v>
      </c>
      <c r="I551" s="1">
        <v>9.0999999999999091</v>
      </c>
      <c r="J551" s="1">
        <v>8.2000000000000455</v>
      </c>
      <c r="K551" s="1">
        <v>219</v>
      </c>
      <c r="L551">
        <v>1795.80000000001</v>
      </c>
      <c r="M551">
        <v>149</v>
      </c>
      <c r="N551">
        <v>1646.80000000001</v>
      </c>
      <c r="O551" t="s">
        <v>68</v>
      </c>
      <c r="P551" s="6">
        <v>6.1946902654866597E-3</v>
      </c>
      <c r="Q551" s="1">
        <f>AllFiles[[#Headers],[200000]]+AllFiles[[#This Row],[Net Gains]]</f>
        <v>201646.80000000002</v>
      </c>
    </row>
    <row r="552" spans="1:17" x14ac:dyDescent="0.25">
      <c r="A552" s="1" t="s">
        <v>39</v>
      </c>
      <c r="B552" s="2">
        <v>42881</v>
      </c>
      <c r="C552" s="3">
        <v>0.42708333333333331</v>
      </c>
      <c r="D552" s="1" t="s">
        <v>15</v>
      </c>
      <c r="E552">
        <v>991.5</v>
      </c>
      <c r="F552">
        <v>986.9</v>
      </c>
      <c r="G552">
        <v>996.9</v>
      </c>
      <c r="H552" s="3">
        <v>0.625</v>
      </c>
      <c r="I552" s="1">
        <v>4.6000000000000227</v>
      </c>
      <c r="J552" s="1">
        <v>5.3999999999999773</v>
      </c>
      <c r="K552" s="1">
        <v>432</v>
      </c>
      <c r="L552">
        <v>2332.7999999999902</v>
      </c>
      <c r="M552">
        <v>198</v>
      </c>
      <c r="N552">
        <v>2134.7999999999902</v>
      </c>
      <c r="O552" t="s">
        <v>68</v>
      </c>
      <c r="P552" s="6">
        <v>4.6394351991931601E-3</v>
      </c>
      <c r="Q552" s="1">
        <f>AllFiles[[#Headers],[200000]]+AllFiles[[#This Row],[Net Gains]]</f>
        <v>202134.8</v>
      </c>
    </row>
    <row r="553" spans="1:17" x14ac:dyDescent="0.25">
      <c r="A553" s="1" t="s">
        <v>51</v>
      </c>
      <c r="B553" s="2">
        <v>42881</v>
      </c>
      <c r="C553" s="3">
        <v>0.4375</v>
      </c>
      <c r="D553" s="1" t="s">
        <v>21</v>
      </c>
      <c r="E553">
        <v>958</v>
      </c>
      <c r="F553">
        <v>961</v>
      </c>
      <c r="G553">
        <v>961</v>
      </c>
      <c r="H553" s="3">
        <v>0.4375</v>
      </c>
      <c r="I553" s="1">
        <v>3</v>
      </c>
      <c r="J553" s="1">
        <v>-3</v>
      </c>
      <c r="K553" s="1">
        <v>661</v>
      </c>
      <c r="L553">
        <v>-1983</v>
      </c>
      <c r="M553">
        <v>292</v>
      </c>
      <c r="N553">
        <v>-2275</v>
      </c>
      <c r="O553" t="s">
        <v>67</v>
      </c>
      <c r="P553" s="6">
        <v>3.1315240083507299E-3</v>
      </c>
      <c r="Q553" s="1">
        <f>AllFiles[[#Headers],[200000]]+AllFiles[[#This Row],[Net Gains]]</f>
        <v>197725</v>
      </c>
    </row>
    <row r="554" spans="1:17" x14ac:dyDescent="0.25">
      <c r="A554" s="1" t="s">
        <v>51</v>
      </c>
      <c r="B554" s="2">
        <v>42881</v>
      </c>
      <c r="C554" s="3">
        <v>0.4375</v>
      </c>
      <c r="D554" s="1" t="s">
        <v>15</v>
      </c>
      <c r="E554">
        <v>961</v>
      </c>
      <c r="F554">
        <v>958</v>
      </c>
      <c r="G554">
        <v>958</v>
      </c>
      <c r="H554" s="3">
        <v>0.4375</v>
      </c>
      <c r="I554" s="1">
        <v>3</v>
      </c>
      <c r="J554" s="1">
        <v>-3</v>
      </c>
      <c r="K554" s="1">
        <v>661</v>
      </c>
      <c r="L554">
        <v>-1983</v>
      </c>
      <c r="M554">
        <v>292</v>
      </c>
      <c r="N554">
        <v>-2275</v>
      </c>
      <c r="O554" t="s">
        <v>67</v>
      </c>
      <c r="P554" s="6">
        <v>3.1217481789802301E-3</v>
      </c>
      <c r="Q554" s="1">
        <f>AllFiles[[#Headers],[200000]]+AllFiles[[#This Row],[Net Gains]]</f>
        <v>197725</v>
      </c>
    </row>
    <row r="555" spans="1:17" x14ac:dyDescent="0.25">
      <c r="A555" s="1" t="s">
        <v>53</v>
      </c>
      <c r="B555" s="2">
        <v>42881</v>
      </c>
      <c r="C555" s="3">
        <v>0.41666666666666669</v>
      </c>
      <c r="D555" s="1" t="s">
        <v>15</v>
      </c>
      <c r="E555">
        <v>202</v>
      </c>
      <c r="F555">
        <v>199.95</v>
      </c>
      <c r="G555">
        <v>202.3</v>
      </c>
      <c r="H555" s="3">
        <v>0.625</v>
      </c>
      <c r="I555" s="1">
        <v>2.0500000000000114</v>
      </c>
      <c r="J555" s="1">
        <v>0.30000000000001137</v>
      </c>
      <c r="K555" s="1">
        <v>964</v>
      </c>
      <c r="L555">
        <v>289.20000000001096</v>
      </c>
      <c r="M555">
        <v>90</v>
      </c>
      <c r="N555">
        <v>199.20000000001096</v>
      </c>
      <c r="O555" t="s">
        <v>68</v>
      </c>
      <c r="P555" s="6">
        <v>1.0148514851485199E-2</v>
      </c>
      <c r="Q555" s="1">
        <f>AllFiles[[#Headers],[200000]]+AllFiles[[#This Row],[Net Gains]]</f>
        <v>200199.2</v>
      </c>
    </row>
    <row r="556" spans="1:17" x14ac:dyDescent="0.25">
      <c r="A556" s="1" t="s">
        <v>40</v>
      </c>
      <c r="B556" s="2">
        <v>42881</v>
      </c>
      <c r="C556" s="3">
        <v>0.41666666666666669</v>
      </c>
      <c r="D556" s="1" t="s">
        <v>15</v>
      </c>
      <c r="E556">
        <v>1308.95</v>
      </c>
      <c r="F556">
        <v>1304.05</v>
      </c>
      <c r="G556">
        <v>1338.55</v>
      </c>
      <c r="H556" s="3">
        <v>0.625</v>
      </c>
      <c r="I556" s="1">
        <v>4.9000000000000909</v>
      </c>
      <c r="J556" s="1">
        <v>29.599999999999909</v>
      </c>
      <c r="K556" s="1">
        <v>406</v>
      </c>
      <c r="L556">
        <v>12017.599999999962</v>
      </c>
      <c r="M556">
        <v>248</v>
      </c>
      <c r="N556">
        <v>11769.599999999962</v>
      </c>
      <c r="O556" t="s">
        <v>68</v>
      </c>
      <c r="P556" s="6">
        <v>3.74345849726887E-3</v>
      </c>
      <c r="Q556" s="1">
        <f>AllFiles[[#Headers],[200000]]+AllFiles[[#This Row],[Net Gains]]</f>
        <v>211769.59999999998</v>
      </c>
    </row>
    <row r="557" spans="1:17" x14ac:dyDescent="0.25">
      <c r="A557" s="1" t="s">
        <v>24</v>
      </c>
      <c r="B557" s="2">
        <v>42884</v>
      </c>
      <c r="C557" s="3">
        <v>0.41666666666666669</v>
      </c>
      <c r="D557" s="1" t="s">
        <v>13</v>
      </c>
      <c r="E557">
        <v>398.65</v>
      </c>
      <c r="F557">
        <v>401.3</v>
      </c>
      <c r="G557">
        <v>401.3</v>
      </c>
      <c r="H557" s="3">
        <v>0.63541666666666663</v>
      </c>
      <c r="I557" s="1">
        <v>2.6500000000000341</v>
      </c>
      <c r="J557" s="1">
        <v>-2.6500000000000341</v>
      </c>
      <c r="K557" s="1">
        <v>748</v>
      </c>
      <c r="L557">
        <v>-1982.2000000000255</v>
      </c>
      <c r="M557">
        <v>138</v>
      </c>
      <c r="N557">
        <v>-2120.2000000000253</v>
      </c>
      <c r="O557" t="s">
        <v>67</v>
      </c>
      <c r="P557" s="6">
        <v>6.64743509344045E-3</v>
      </c>
      <c r="Q557" s="1">
        <f>AllFiles[[#Headers],[200000]]+AllFiles[[#This Row],[Net Gains]]</f>
        <v>197879.8</v>
      </c>
    </row>
    <row r="558" spans="1:17" x14ac:dyDescent="0.25">
      <c r="A558" s="1" t="s">
        <v>18</v>
      </c>
      <c r="B558" s="2">
        <v>42885</v>
      </c>
      <c r="C558" s="3">
        <v>0.41666666666666669</v>
      </c>
      <c r="D558" s="1" t="s">
        <v>15</v>
      </c>
      <c r="E558">
        <v>334.3</v>
      </c>
      <c r="F558">
        <v>329.3</v>
      </c>
      <c r="G558">
        <v>340.05</v>
      </c>
      <c r="H558" s="3">
        <v>0.625</v>
      </c>
      <c r="I558" s="1">
        <v>5</v>
      </c>
      <c r="J558" s="1">
        <v>5.75</v>
      </c>
      <c r="K558" s="1">
        <v>398</v>
      </c>
      <c r="L558">
        <v>2288.5</v>
      </c>
      <c r="M558">
        <v>62</v>
      </c>
      <c r="N558">
        <v>2226.5</v>
      </c>
      <c r="O558" t="s">
        <v>68</v>
      </c>
      <c r="P558" s="6">
        <v>1.49566257852229E-2</v>
      </c>
      <c r="Q558" s="1">
        <f>AllFiles[[#Headers],[200000]]+AllFiles[[#This Row],[Net Gains]]</f>
        <v>202226.5</v>
      </c>
    </row>
    <row r="559" spans="1:17" x14ac:dyDescent="0.25">
      <c r="A559" s="1" t="s">
        <v>19</v>
      </c>
      <c r="B559" s="2">
        <v>42885</v>
      </c>
      <c r="C559" s="3">
        <v>0.41666666666666669</v>
      </c>
      <c r="D559" s="1" t="s">
        <v>15</v>
      </c>
      <c r="E559">
        <v>2475</v>
      </c>
      <c r="F559">
        <v>2448</v>
      </c>
      <c r="G559">
        <v>2482</v>
      </c>
      <c r="H559" s="3">
        <v>0.625</v>
      </c>
      <c r="I559" s="1">
        <v>27</v>
      </c>
      <c r="J559" s="1">
        <v>7</v>
      </c>
      <c r="K559" s="1">
        <v>74</v>
      </c>
      <c r="L559">
        <v>518</v>
      </c>
      <c r="M559">
        <v>85</v>
      </c>
      <c r="N559">
        <v>433</v>
      </c>
      <c r="O559" t="s">
        <v>68</v>
      </c>
      <c r="P559" s="6">
        <v>1.09090909090909E-2</v>
      </c>
      <c r="Q559" s="1">
        <f>AllFiles[[#Headers],[200000]]+AllFiles[[#This Row],[Net Gains]]</f>
        <v>200433</v>
      </c>
    </row>
    <row r="560" spans="1:17" x14ac:dyDescent="0.25">
      <c r="A560" s="1" t="s">
        <v>26</v>
      </c>
      <c r="B560" s="2">
        <v>42885</v>
      </c>
      <c r="C560" s="3">
        <v>0.5</v>
      </c>
      <c r="D560" s="1" t="s">
        <v>13</v>
      </c>
      <c r="E560">
        <v>859.75</v>
      </c>
      <c r="F560">
        <v>862.7</v>
      </c>
      <c r="G560">
        <v>862.7</v>
      </c>
      <c r="H560" s="3">
        <v>0.60416666666666663</v>
      </c>
      <c r="I560" s="1">
        <v>2.9500000000000455</v>
      </c>
      <c r="J560" s="1">
        <v>-2.9500000000000455</v>
      </c>
      <c r="K560" s="1">
        <v>672</v>
      </c>
      <c r="L560">
        <v>-1982.4000000000306</v>
      </c>
      <c r="M560">
        <v>267</v>
      </c>
      <c r="N560">
        <v>-2249.4000000000306</v>
      </c>
      <c r="O560" t="s">
        <v>67</v>
      </c>
      <c r="P560" s="6">
        <v>3.4312300087235201E-3</v>
      </c>
      <c r="Q560" s="1">
        <f>AllFiles[[#Headers],[200000]]+AllFiles[[#This Row],[Net Gains]]</f>
        <v>197750.59999999998</v>
      </c>
    </row>
    <row r="561" spans="1:17" x14ac:dyDescent="0.25">
      <c r="A561" s="1" t="s">
        <v>22</v>
      </c>
      <c r="B561" s="2">
        <v>42886</v>
      </c>
      <c r="C561" s="3">
        <v>0.42708333333333331</v>
      </c>
      <c r="D561" s="1" t="s">
        <v>15</v>
      </c>
      <c r="E561">
        <v>1161.5</v>
      </c>
      <c r="F561">
        <v>1157.55</v>
      </c>
      <c r="G561">
        <v>1157.55</v>
      </c>
      <c r="H561" s="3">
        <v>0.42708333333333331</v>
      </c>
      <c r="I561" s="1">
        <v>3.9500000000000455</v>
      </c>
      <c r="J561" s="1">
        <v>-3.9500000000000455</v>
      </c>
      <c r="K561" s="1">
        <v>503</v>
      </c>
      <c r="L561">
        <v>-1986.8500000000229</v>
      </c>
      <c r="M561">
        <v>269</v>
      </c>
      <c r="N561">
        <v>-2255.8500000000231</v>
      </c>
      <c r="O561" t="s">
        <v>67</v>
      </c>
      <c r="P561" s="6">
        <v>3.4007748600947399E-3</v>
      </c>
      <c r="Q561" s="1">
        <f>AllFiles[[#Headers],[200000]]+AllFiles[[#This Row],[Net Gains]]</f>
        <v>197744.14999999997</v>
      </c>
    </row>
    <row r="562" spans="1:17" x14ac:dyDescent="0.25">
      <c r="A562" s="1" t="s">
        <v>22</v>
      </c>
      <c r="B562" s="2">
        <v>42886</v>
      </c>
      <c r="C562" s="3">
        <v>0.42708333333333331</v>
      </c>
      <c r="D562" s="1" t="s">
        <v>21</v>
      </c>
      <c r="E562">
        <v>1157.55</v>
      </c>
      <c r="F562">
        <v>1161.5</v>
      </c>
      <c r="G562">
        <v>1161.5</v>
      </c>
      <c r="H562" s="3">
        <v>0.44791666666666669</v>
      </c>
      <c r="I562" s="1">
        <v>3.9500000000000455</v>
      </c>
      <c r="J562" s="1">
        <v>-3.9500000000000455</v>
      </c>
      <c r="K562" s="1">
        <v>503</v>
      </c>
      <c r="L562">
        <v>-1986.8500000000229</v>
      </c>
      <c r="M562">
        <v>269</v>
      </c>
      <c r="N562">
        <v>-2255.8500000000231</v>
      </c>
      <c r="O562" t="s">
        <v>67</v>
      </c>
      <c r="P562" s="6">
        <v>3.41237959483396E-3</v>
      </c>
      <c r="Q562" s="1">
        <f>AllFiles[[#Headers],[200000]]+AllFiles[[#This Row],[Net Gains]]</f>
        <v>197744.14999999997</v>
      </c>
    </row>
    <row r="563" spans="1:17" x14ac:dyDescent="0.25">
      <c r="A563" s="1" t="s">
        <v>19</v>
      </c>
      <c r="B563" s="2">
        <v>42886</v>
      </c>
      <c r="C563" s="3">
        <v>0.47916666666666669</v>
      </c>
      <c r="D563" s="1" t="s">
        <v>15</v>
      </c>
      <c r="E563">
        <v>2504.4499999999998</v>
      </c>
      <c r="F563">
        <v>2485.5</v>
      </c>
      <c r="G563">
        <v>2530.15</v>
      </c>
      <c r="H563" s="3">
        <v>0.625</v>
      </c>
      <c r="I563" s="1">
        <v>18.949999999999818</v>
      </c>
      <c r="J563" s="1">
        <v>25.700000000000273</v>
      </c>
      <c r="K563" s="1">
        <v>105</v>
      </c>
      <c r="L563">
        <v>2698.5000000000286</v>
      </c>
      <c r="M563">
        <v>122</v>
      </c>
      <c r="N563">
        <v>2576.5000000000286</v>
      </c>
      <c r="O563" t="s">
        <v>68</v>
      </c>
      <c r="P563" s="6">
        <v>7.5665315737985699E-3</v>
      </c>
      <c r="Q563" s="1">
        <f>AllFiles[[#Headers],[200000]]+AllFiles[[#This Row],[Net Gains]]</f>
        <v>202576.50000000003</v>
      </c>
    </row>
    <row r="564" spans="1:17" x14ac:dyDescent="0.25">
      <c r="A564" s="1" t="s">
        <v>44</v>
      </c>
      <c r="B564" s="2">
        <v>42886</v>
      </c>
      <c r="C564" s="3">
        <v>0.41666666666666669</v>
      </c>
      <c r="D564" s="1" t="s">
        <v>15</v>
      </c>
      <c r="E564">
        <v>3739.4</v>
      </c>
      <c r="F564">
        <v>3723</v>
      </c>
      <c r="G564">
        <v>3750.7</v>
      </c>
      <c r="H564" s="3">
        <v>0.625</v>
      </c>
      <c r="I564" s="1">
        <v>16.400000000000091</v>
      </c>
      <c r="J564" s="1">
        <v>11.299999999999727</v>
      </c>
      <c r="K564" s="1">
        <v>121</v>
      </c>
      <c r="L564">
        <v>1367.299999999967</v>
      </c>
      <c r="M564">
        <v>209</v>
      </c>
      <c r="N564">
        <v>1158.299999999967</v>
      </c>
      <c r="O564" t="s">
        <v>68</v>
      </c>
      <c r="P564" s="6">
        <v>4.3857303310691799E-3</v>
      </c>
      <c r="Q564" s="1">
        <f>AllFiles[[#Headers],[200000]]+AllFiles[[#This Row],[Net Gains]]</f>
        <v>201158.29999999996</v>
      </c>
    </row>
    <row r="565" spans="1:17" x14ac:dyDescent="0.25">
      <c r="A565" s="1" t="s">
        <v>50</v>
      </c>
      <c r="B565" s="2">
        <v>42886</v>
      </c>
      <c r="C565" s="3">
        <v>0.42708333333333331</v>
      </c>
      <c r="D565" s="1" t="s">
        <v>13</v>
      </c>
      <c r="E565">
        <v>202.55</v>
      </c>
      <c r="F565">
        <v>205.25</v>
      </c>
      <c r="G565">
        <v>200.5</v>
      </c>
      <c r="H565" s="3">
        <v>0.625</v>
      </c>
      <c r="I565" s="1">
        <v>2.6999999999999886</v>
      </c>
      <c r="J565" s="1">
        <v>2.0500000000000114</v>
      </c>
      <c r="K565" s="1">
        <v>734</v>
      </c>
      <c r="L565">
        <v>1504.7000000000085</v>
      </c>
      <c r="M565">
        <v>69</v>
      </c>
      <c r="N565">
        <v>1435.7000000000085</v>
      </c>
      <c r="O565" t="s">
        <v>68</v>
      </c>
      <c r="P565" s="6">
        <v>1.3330041964946899E-2</v>
      </c>
      <c r="Q565" s="1">
        <f>AllFiles[[#Headers],[200000]]+AllFiles[[#This Row],[Net Gains]]</f>
        <v>201435.7</v>
      </c>
    </row>
    <row r="566" spans="1:17" x14ac:dyDescent="0.25">
      <c r="A566" s="1" t="s">
        <v>37</v>
      </c>
      <c r="B566" s="2">
        <v>42886</v>
      </c>
      <c r="C566" s="3">
        <v>0.52083333333333337</v>
      </c>
      <c r="D566" s="1" t="s">
        <v>15</v>
      </c>
      <c r="E566">
        <v>1485.5</v>
      </c>
      <c r="F566">
        <v>1479.8</v>
      </c>
      <c r="G566">
        <v>1479.8</v>
      </c>
      <c r="H566" s="3">
        <v>0.52083333333333337</v>
      </c>
      <c r="I566" s="1">
        <v>5.7000000000000455</v>
      </c>
      <c r="J566" s="1">
        <v>-5.7000000000000455</v>
      </c>
      <c r="K566" s="1">
        <v>349</v>
      </c>
      <c r="L566">
        <v>-1989.3000000000159</v>
      </c>
      <c r="M566">
        <v>239</v>
      </c>
      <c r="N566">
        <v>-2228.3000000000156</v>
      </c>
      <c r="O566" t="s">
        <v>67</v>
      </c>
      <c r="P566" s="6">
        <v>3.8370918882531398E-3</v>
      </c>
      <c r="Q566" s="1">
        <f>AllFiles[[#Headers],[200000]]+AllFiles[[#This Row],[Net Gains]]</f>
        <v>197771.69999999998</v>
      </c>
    </row>
    <row r="567" spans="1:17" x14ac:dyDescent="0.25">
      <c r="A567" s="1" t="s">
        <v>37</v>
      </c>
      <c r="B567" s="2">
        <v>42886</v>
      </c>
      <c r="C567" s="3">
        <v>0.52083333333333337</v>
      </c>
      <c r="D567" s="1" t="s">
        <v>21</v>
      </c>
      <c r="E567">
        <v>1479.8</v>
      </c>
      <c r="F567">
        <v>1485.5</v>
      </c>
      <c r="G567">
        <v>1481</v>
      </c>
      <c r="H567" s="3">
        <v>0.625</v>
      </c>
      <c r="I567" s="1">
        <v>5.7000000000000455</v>
      </c>
      <c r="J567" s="1">
        <v>-1.2000000000000455</v>
      </c>
      <c r="K567" s="1">
        <v>349</v>
      </c>
      <c r="L567">
        <v>-418.80000000001587</v>
      </c>
      <c r="M567">
        <v>238</v>
      </c>
      <c r="N567">
        <v>-656.80000000001587</v>
      </c>
      <c r="O567" t="s">
        <v>67</v>
      </c>
      <c r="P567" s="6">
        <v>3.85187187457768E-3</v>
      </c>
      <c r="Q567" s="1">
        <f>AllFiles[[#Headers],[200000]]+AllFiles[[#This Row],[Net Gains]]</f>
        <v>199343.19999999998</v>
      </c>
    </row>
    <row r="568" spans="1:17" x14ac:dyDescent="0.25">
      <c r="A568" s="1" t="s">
        <v>14</v>
      </c>
      <c r="B568" s="2">
        <v>42887</v>
      </c>
      <c r="C568" s="3">
        <v>0.41666666666666669</v>
      </c>
      <c r="D568" s="1" t="s">
        <v>13</v>
      </c>
      <c r="E568">
        <v>511.9</v>
      </c>
      <c r="F568">
        <v>515</v>
      </c>
      <c r="G568">
        <v>509.8</v>
      </c>
      <c r="H568" s="3">
        <v>0.625</v>
      </c>
      <c r="I568" s="1">
        <v>3.1000000000000227</v>
      </c>
      <c r="J568" s="1">
        <v>2.0999999999999659</v>
      </c>
      <c r="K568" s="1">
        <v>640</v>
      </c>
      <c r="L568">
        <v>1343.9999999999782</v>
      </c>
      <c r="M568">
        <v>151</v>
      </c>
      <c r="N568">
        <v>1192.9999999999782</v>
      </c>
      <c r="O568" t="s">
        <v>68</v>
      </c>
      <c r="P568" s="6">
        <v>6.0558702871655098E-3</v>
      </c>
      <c r="Q568" s="1">
        <f>AllFiles[[#Headers],[200000]]+AllFiles[[#This Row],[Net Gains]]</f>
        <v>201192.99999999997</v>
      </c>
    </row>
    <row r="569" spans="1:17" x14ac:dyDescent="0.25">
      <c r="A569" s="1" t="s">
        <v>24</v>
      </c>
      <c r="B569" s="2">
        <v>42887</v>
      </c>
      <c r="C569" s="3">
        <v>0.5625</v>
      </c>
      <c r="D569" s="1" t="s">
        <v>13</v>
      </c>
      <c r="E569">
        <v>408.7</v>
      </c>
      <c r="F569">
        <v>411.3</v>
      </c>
      <c r="G569">
        <v>411.3</v>
      </c>
      <c r="H569" s="3">
        <v>0.63541666666666663</v>
      </c>
      <c r="I569" s="1">
        <v>2.6000000000000227</v>
      </c>
      <c r="J569" s="1">
        <v>-2.6000000000000227</v>
      </c>
      <c r="K569" s="1">
        <v>762</v>
      </c>
      <c r="L569">
        <v>-1981.2000000000173</v>
      </c>
      <c r="M569">
        <v>144</v>
      </c>
      <c r="N569">
        <v>-2125.2000000000171</v>
      </c>
      <c r="O569" t="s">
        <v>67</v>
      </c>
      <c r="P569" s="6">
        <v>6.3616344506973897E-3</v>
      </c>
      <c r="Q569" s="1">
        <f>AllFiles[[#Headers],[200000]]+AllFiles[[#This Row],[Net Gains]]</f>
        <v>197874.8</v>
      </c>
    </row>
    <row r="570" spans="1:17" x14ac:dyDescent="0.25">
      <c r="A570" s="1" t="s">
        <v>20</v>
      </c>
      <c r="B570" s="2">
        <v>42887</v>
      </c>
      <c r="C570" s="3">
        <v>0.41666666666666669</v>
      </c>
      <c r="D570" s="1" t="s">
        <v>15</v>
      </c>
      <c r="E570">
        <v>1572</v>
      </c>
      <c r="F570">
        <v>1561.9</v>
      </c>
      <c r="G570">
        <v>1586.1</v>
      </c>
      <c r="H570" s="3">
        <v>0.625</v>
      </c>
      <c r="I570" s="1">
        <v>10.099999999999909</v>
      </c>
      <c r="J570" s="1">
        <v>14.099999999999909</v>
      </c>
      <c r="K570" s="1">
        <v>197</v>
      </c>
      <c r="L570">
        <v>2777.6999999999821</v>
      </c>
      <c r="M570">
        <v>144</v>
      </c>
      <c r="N570">
        <v>2633.6999999999821</v>
      </c>
      <c r="O570" t="s">
        <v>68</v>
      </c>
      <c r="P570" s="6">
        <v>6.4249363867683899E-3</v>
      </c>
      <c r="Q570" s="1">
        <f>AllFiles[[#Headers],[200000]]+AllFiles[[#This Row],[Net Gains]]</f>
        <v>202633.69999999998</v>
      </c>
    </row>
    <row r="571" spans="1:17" x14ac:dyDescent="0.25">
      <c r="A571" s="1" t="s">
        <v>44</v>
      </c>
      <c r="B571" s="2">
        <v>42887</v>
      </c>
      <c r="C571" s="3">
        <v>0.48958333333333331</v>
      </c>
      <c r="D571" s="1" t="s">
        <v>21</v>
      </c>
      <c r="E571">
        <v>3788.05</v>
      </c>
      <c r="F571">
        <v>3796</v>
      </c>
      <c r="G571">
        <v>3796</v>
      </c>
      <c r="H571" s="3">
        <v>0.48958333333333331</v>
      </c>
      <c r="I571" s="1">
        <v>7.9499999999998181</v>
      </c>
      <c r="J571" s="1">
        <v>-7.9499999999998181</v>
      </c>
      <c r="K571" s="1">
        <v>250</v>
      </c>
      <c r="L571">
        <v>-1987.4999999999545</v>
      </c>
      <c r="M571">
        <v>437</v>
      </c>
      <c r="N571">
        <v>-2424.4999999999545</v>
      </c>
      <c r="O571" t="s">
        <v>67</v>
      </c>
      <c r="P571" s="6">
        <v>2.0987051385276899E-3</v>
      </c>
      <c r="Q571" s="1">
        <f>AllFiles[[#Headers],[200000]]+AllFiles[[#This Row],[Net Gains]]</f>
        <v>197575.50000000006</v>
      </c>
    </row>
    <row r="572" spans="1:17" x14ac:dyDescent="0.25">
      <c r="A572" s="1" t="s">
        <v>44</v>
      </c>
      <c r="B572" s="2">
        <v>42887</v>
      </c>
      <c r="C572" s="3">
        <v>0.48958333333333331</v>
      </c>
      <c r="D572" s="1" t="s">
        <v>15</v>
      </c>
      <c r="E572">
        <v>3796</v>
      </c>
      <c r="F572">
        <v>3788.05</v>
      </c>
      <c r="G572">
        <v>3788.05</v>
      </c>
      <c r="H572" s="3">
        <v>0.48958333333333331</v>
      </c>
      <c r="I572" s="1">
        <v>7.9499999999998181</v>
      </c>
      <c r="J572" s="1">
        <v>-7.9499999999998181</v>
      </c>
      <c r="K572" s="1">
        <v>250</v>
      </c>
      <c r="L572">
        <v>-1987.4999999999545</v>
      </c>
      <c r="M572">
        <v>437</v>
      </c>
      <c r="N572">
        <v>-2424.4999999999545</v>
      </c>
      <c r="O572" t="s">
        <v>67</v>
      </c>
      <c r="P572" s="6">
        <v>2.0943097997892001E-3</v>
      </c>
      <c r="Q572" s="1">
        <f>AllFiles[[#Headers],[200000]]+AllFiles[[#This Row],[Net Gains]]</f>
        <v>197575.50000000006</v>
      </c>
    </row>
    <row r="573" spans="1:17" x14ac:dyDescent="0.25">
      <c r="A573" s="1" t="s">
        <v>41</v>
      </c>
      <c r="B573" s="2">
        <v>42887</v>
      </c>
      <c r="C573" s="3">
        <v>0.41666666666666669</v>
      </c>
      <c r="D573" s="1" t="s">
        <v>13</v>
      </c>
      <c r="E573">
        <v>475</v>
      </c>
      <c r="F573">
        <v>477.9</v>
      </c>
      <c r="G573">
        <v>477.9</v>
      </c>
      <c r="H573" s="3">
        <v>0.47916666666666669</v>
      </c>
      <c r="I573" s="1">
        <v>2.8999999999999773</v>
      </c>
      <c r="J573" s="1">
        <v>-2.8999999999999773</v>
      </c>
      <c r="K573" s="1">
        <v>684</v>
      </c>
      <c r="L573">
        <v>-1983.5999999999844</v>
      </c>
      <c r="M573">
        <v>150</v>
      </c>
      <c r="N573">
        <v>-2133.5999999999844</v>
      </c>
      <c r="O573" t="s">
        <v>67</v>
      </c>
      <c r="P573" s="6">
        <v>6.10526315789469E-3</v>
      </c>
      <c r="Q573" s="1">
        <f>AllFiles[[#Headers],[200000]]+AllFiles[[#This Row],[Net Gains]]</f>
        <v>197866.40000000002</v>
      </c>
    </row>
    <row r="574" spans="1:17" x14ac:dyDescent="0.25">
      <c r="A574" s="1" t="s">
        <v>41</v>
      </c>
      <c r="B574" s="2">
        <v>42887</v>
      </c>
      <c r="C574" s="3">
        <v>0.47916666666666669</v>
      </c>
      <c r="D574" s="1" t="s">
        <v>12</v>
      </c>
      <c r="E574">
        <v>477.9</v>
      </c>
      <c r="F574">
        <v>475</v>
      </c>
      <c r="G574">
        <v>475</v>
      </c>
      <c r="H574" s="3">
        <v>0.51041666666666663</v>
      </c>
      <c r="I574" s="1">
        <v>2.8999999999999773</v>
      </c>
      <c r="J574" s="1">
        <v>-2.8999999999999773</v>
      </c>
      <c r="K574" s="1">
        <v>684</v>
      </c>
      <c r="L574">
        <v>-1983.5999999999844</v>
      </c>
      <c r="M574">
        <v>150</v>
      </c>
      <c r="N574">
        <v>-2133.5999999999844</v>
      </c>
      <c r="O574" t="s">
        <v>67</v>
      </c>
      <c r="P574" s="6">
        <v>6.0682151077630798E-3</v>
      </c>
      <c r="Q574" s="1">
        <f>AllFiles[[#Headers],[200000]]+AllFiles[[#This Row],[Net Gains]]</f>
        <v>197866.40000000002</v>
      </c>
    </row>
    <row r="575" spans="1:17" x14ac:dyDescent="0.25">
      <c r="A575" s="1" t="s">
        <v>59</v>
      </c>
      <c r="B575" s="2">
        <v>42887</v>
      </c>
      <c r="C575" s="3">
        <v>0.41666666666666669</v>
      </c>
      <c r="D575" s="1" t="s">
        <v>15</v>
      </c>
      <c r="E575">
        <v>269.625</v>
      </c>
      <c r="F575">
        <v>268.5</v>
      </c>
      <c r="G575">
        <v>270.42500000000001</v>
      </c>
      <c r="H575" s="3">
        <v>0.625</v>
      </c>
      <c r="I575" s="1">
        <v>1.125</v>
      </c>
      <c r="J575" s="1">
        <v>0.80000000000001137</v>
      </c>
      <c r="K575" s="1">
        <v>1742</v>
      </c>
      <c r="L575">
        <v>1393.6000000000199</v>
      </c>
      <c r="M575">
        <v>217</v>
      </c>
      <c r="N575">
        <v>1176.6000000000199</v>
      </c>
      <c r="O575" t="s">
        <v>68</v>
      </c>
      <c r="P575" s="6">
        <v>4.1724617524339404E-3</v>
      </c>
      <c r="Q575" s="1">
        <f>AllFiles[[#Headers],[200000]]+AllFiles[[#This Row],[Net Gains]]</f>
        <v>201176.6</v>
      </c>
    </row>
    <row r="576" spans="1:17" x14ac:dyDescent="0.25">
      <c r="A576" s="1" t="s">
        <v>38</v>
      </c>
      <c r="B576" s="2">
        <v>42888</v>
      </c>
      <c r="C576" s="3">
        <v>0.41666666666666669</v>
      </c>
      <c r="D576" s="1" t="s">
        <v>13</v>
      </c>
      <c r="E576">
        <v>288.63600000000002</v>
      </c>
      <c r="F576">
        <v>290.81799999999998</v>
      </c>
      <c r="G576">
        <v>289.04500000000002</v>
      </c>
      <c r="H576" s="3">
        <v>0.625</v>
      </c>
      <c r="I576" s="1">
        <v>2.1819999999999595</v>
      </c>
      <c r="J576" s="1">
        <v>-0.40899999999999181</v>
      </c>
      <c r="K576" s="1">
        <v>907</v>
      </c>
      <c r="L576">
        <v>-370.96299999999258</v>
      </c>
      <c r="M576">
        <v>121</v>
      </c>
      <c r="N576">
        <v>-491.96299999999258</v>
      </c>
      <c r="O576" t="s">
        <v>67</v>
      </c>
      <c r="P576" s="6">
        <v>7.5596945633945797E-3</v>
      </c>
      <c r="Q576" s="1">
        <f>AllFiles[[#Headers],[200000]]+AllFiles[[#This Row],[Net Gains]]</f>
        <v>199508.03700000001</v>
      </c>
    </row>
    <row r="577" spans="1:17" x14ac:dyDescent="0.25">
      <c r="A577" s="1" t="s">
        <v>52</v>
      </c>
      <c r="B577" s="2">
        <v>42891</v>
      </c>
      <c r="C577" s="3">
        <v>0.44791666666666669</v>
      </c>
      <c r="D577" s="1" t="s">
        <v>21</v>
      </c>
      <c r="E577">
        <v>288.5</v>
      </c>
      <c r="F577">
        <v>289.39999999999998</v>
      </c>
      <c r="G577">
        <v>289.39999999999998</v>
      </c>
      <c r="H577" s="3">
        <v>0.45833333333333331</v>
      </c>
      <c r="I577" s="1">
        <v>0.89999999999997726</v>
      </c>
      <c r="J577" s="1">
        <v>-0.89999999999997726</v>
      </c>
      <c r="K577" s="1">
        <v>2166</v>
      </c>
      <c r="L577">
        <v>-1949.3999999999508</v>
      </c>
      <c r="M577">
        <v>288</v>
      </c>
      <c r="N577">
        <v>-2237.3999999999505</v>
      </c>
      <c r="O577" t="s">
        <v>67</v>
      </c>
      <c r="P577" s="6">
        <v>3.1195840554591901E-3</v>
      </c>
      <c r="Q577" s="1">
        <f>AllFiles[[#Headers],[200000]]+AllFiles[[#This Row],[Net Gains]]</f>
        <v>197762.60000000003</v>
      </c>
    </row>
    <row r="578" spans="1:17" x14ac:dyDescent="0.25">
      <c r="A578" s="1" t="s">
        <v>52</v>
      </c>
      <c r="B578" s="2">
        <v>42891</v>
      </c>
      <c r="C578" s="3">
        <v>0.44791666666666669</v>
      </c>
      <c r="D578" s="1" t="s">
        <v>15</v>
      </c>
      <c r="E578">
        <v>289.39999999999998</v>
      </c>
      <c r="F578">
        <v>288.5</v>
      </c>
      <c r="G578">
        <v>288.5</v>
      </c>
      <c r="H578" s="3">
        <v>0.44791666666666669</v>
      </c>
      <c r="I578" s="1">
        <v>0.89999999999997726</v>
      </c>
      <c r="J578" s="1">
        <v>-0.89999999999997726</v>
      </c>
      <c r="K578" s="1">
        <v>2166</v>
      </c>
      <c r="L578">
        <v>-1949.3999999999508</v>
      </c>
      <c r="M578">
        <v>288</v>
      </c>
      <c r="N578">
        <v>-2237.3999999999505</v>
      </c>
      <c r="O578" t="s">
        <v>67</v>
      </c>
      <c r="P578" s="6">
        <v>3.1098825155493298E-3</v>
      </c>
      <c r="Q578" s="1">
        <f>AllFiles[[#Headers],[200000]]+AllFiles[[#This Row],[Net Gains]]</f>
        <v>197762.60000000003</v>
      </c>
    </row>
    <row r="579" spans="1:17" x14ac:dyDescent="0.25">
      <c r="A579" s="1" t="s">
        <v>17</v>
      </c>
      <c r="B579" s="2">
        <v>42892</v>
      </c>
      <c r="C579" s="3">
        <v>0.44791666666666669</v>
      </c>
      <c r="D579" s="1" t="s">
        <v>13</v>
      </c>
      <c r="E579">
        <v>29036.400000000001</v>
      </c>
      <c r="F579">
        <v>29210</v>
      </c>
      <c r="G579">
        <v>29210</v>
      </c>
      <c r="H579" s="3">
        <v>0.625</v>
      </c>
      <c r="I579" s="1">
        <v>173.59999999999854</v>
      </c>
      <c r="J579" s="1">
        <v>-173.59999999999854</v>
      </c>
      <c r="K579" s="1">
        <v>11</v>
      </c>
      <c r="L579">
        <v>-1909.599999999984</v>
      </c>
      <c r="M579">
        <v>148</v>
      </c>
      <c r="N579">
        <v>-2057.599999999984</v>
      </c>
      <c r="O579" t="s">
        <v>67</v>
      </c>
      <c r="P579" s="6">
        <v>5.9787025939854301E-3</v>
      </c>
      <c r="Q579" s="1">
        <f>AllFiles[[#Headers],[200000]]+AllFiles[[#This Row],[Net Gains]]</f>
        <v>197942.40000000002</v>
      </c>
    </row>
    <row r="580" spans="1:17" x14ac:dyDescent="0.25">
      <c r="A580" s="1" t="s">
        <v>24</v>
      </c>
      <c r="B580" s="2">
        <v>42892</v>
      </c>
      <c r="C580" s="3">
        <v>0.5</v>
      </c>
      <c r="D580" s="1" t="s">
        <v>21</v>
      </c>
      <c r="E580">
        <v>400.1</v>
      </c>
      <c r="F580">
        <v>402.85</v>
      </c>
      <c r="G580">
        <v>399</v>
      </c>
      <c r="H580" s="3">
        <v>0.625</v>
      </c>
      <c r="I580" s="1">
        <v>2.75</v>
      </c>
      <c r="J580" s="1">
        <v>1.1000000000000227</v>
      </c>
      <c r="K580" s="1">
        <v>721</v>
      </c>
      <c r="L580">
        <v>793.10000000001639</v>
      </c>
      <c r="M580">
        <v>133</v>
      </c>
      <c r="N580">
        <v>660.10000000001639</v>
      </c>
      <c r="O580" t="s">
        <v>68</v>
      </c>
      <c r="P580" s="6">
        <v>6.8732816795800998E-3</v>
      </c>
      <c r="Q580" s="1">
        <f>AllFiles[[#Headers],[200000]]+AllFiles[[#This Row],[Net Gains]]</f>
        <v>200660.1</v>
      </c>
    </row>
    <row r="581" spans="1:17" x14ac:dyDescent="0.25">
      <c r="A581" s="1" t="s">
        <v>24</v>
      </c>
      <c r="B581" s="2">
        <v>42892</v>
      </c>
      <c r="C581" s="3">
        <v>0.5</v>
      </c>
      <c r="D581" s="1" t="s">
        <v>15</v>
      </c>
      <c r="E581">
        <v>402.85</v>
      </c>
      <c r="F581">
        <v>400.1</v>
      </c>
      <c r="G581">
        <v>400.1</v>
      </c>
      <c r="H581" s="3">
        <v>0.5</v>
      </c>
      <c r="I581" s="1">
        <v>2.75</v>
      </c>
      <c r="J581" s="1">
        <v>-2.75</v>
      </c>
      <c r="K581" s="1">
        <v>721</v>
      </c>
      <c r="L581">
        <v>-1982.75</v>
      </c>
      <c r="M581">
        <v>134</v>
      </c>
      <c r="N581">
        <v>-2116.75</v>
      </c>
      <c r="O581" t="s">
        <v>67</v>
      </c>
      <c r="P581" s="6">
        <v>6.8263621695420097E-3</v>
      </c>
      <c r="Q581" s="1">
        <f>AllFiles[[#Headers],[200000]]+AllFiles[[#This Row],[Net Gains]]</f>
        <v>197883.25</v>
      </c>
    </row>
    <row r="582" spans="1:17" x14ac:dyDescent="0.25">
      <c r="A582" s="1" t="s">
        <v>39</v>
      </c>
      <c r="B582" s="2">
        <v>42892</v>
      </c>
      <c r="C582" s="3">
        <v>0.41666666666666669</v>
      </c>
      <c r="D582" s="1" t="s">
        <v>15</v>
      </c>
      <c r="E582">
        <v>979</v>
      </c>
      <c r="F582">
        <v>975.05</v>
      </c>
      <c r="G582">
        <v>979.1</v>
      </c>
      <c r="H582" s="3">
        <v>0.625</v>
      </c>
      <c r="I582" s="1">
        <v>3.9500000000000455</v>
      </c>
      <c r="J582" s="1">
        <v>0.10000000000002274</v>
      </c>
      <c r="K582" s="1">
        <v>503</v>
      </c>
      <c r="L582">
        <v>50.300000000011437</v>
      </c>
      <c r="M582">
        <v>227</v>
      </c>
      <c r="N582">
        <v>-176.69999999998856</v>
      </c>
      <c r="O582" t="s">
        <v>67</v>
      </c>
      <c r="P582" s="6">
        <v>4.0347293156282396E-3</v>
      </c>
      <c r="Q582" s="1">
        <f>AllFiles[[#Headers],[200000]]+AllFiles[[#This Row],[Net Gains]]</f>
        <v>199823.30000000002</v>
      </c>
    </row>
    <row r="583" spans="1:17" x14ac:dyDescent="0.25">
      <c r="A583" s="1" t="s">
        <v>45</v>
      </c>
      <c r="B583" s="2">
        <v>42892</v>
      </c>
      <c r="C583" s="3">
        <v>0.44791666666666669</v>
      </c>
      <c r="D583" s="1" t="s">
        <v>13</v>
      </c>
      <c r="E583">
        <v>7105</v>
      </c>
      <c r="F583">
        <v>7132.1</v>
      </c>
      <c r="G583">
        <v>7109.85</v>
      </c>
      <c r="H583" s="3">
        <v>0.625</v>
      </c>
      <c r="I583" s="1">
        <v>27.100000000000364</v>
      </c>
      <c r="J583" s="1">
        <v>-4.8500000000003638</v>
      </c>
      <c r="K583" s="1">
        <v>73</v>
      </c>
      <c r="L583">
        <v>-354.05000000002656</v>
      </c>
      <c r="M583">
        <v>239</v>
      </c>
      <c r="N583">
        <v>-593.05000000002656</v>
      </c>
      <c r="O583" t="s">
        <v>67</v>
      </c>
      <c r="P583" s="6">
        <v>3.8142153413089899E-3</v>
      </c>
      <c r="Q583" s="1">
        <f>AllFiles[[#Headers],[200000]]+AllFiles[[#This Row],[Net Gains]]</f>
        <v>199406.94999999998</v>
      </c>
    </row>
    <row r="584" spans="1:17" x14ac:dyDescent="0.25">
      <c r="A584" s="1" t="s">
        <v>28</v>
      </c>
      <c r="B584" s="2">
        <v>42893</v>
      </c>
      <c r="C584" s="3">
        <v>0.5</v>
      </c>
      <c r="D584" s="1" t="s">
        <v>15</v>
      </c>
      <c r="E584">
        <v>374.45</v>
      </c>
      <c r="F584">
        <v>372.5</v>
      </c>
      <c r="G584">
        <v>372.5</v>
      </c>
      <c r="H584" s="3">
        <v>0.5</v>
      </c>
      <c r="I584" s="1">
        <v>1.9499999999999886</v>
      </c>
      <c r="J584" s="1">
        <v>-1.9499999999999886</v>
      </c>
      <c r="K584" s="1">
        <v>1013</v>
      </c>
      <c r="L584">
        <v>-1975.3499999999885</v>
      </c>
      <c r="M584">
        <v>175</v>
      </c>
      <c r="N584">
        <v>-2150.3499999999885</v>
      </c>
      <c r="O584" t="s">
        <v>67</v>
      </c>
      <c r="P584" s="6">
        <v>5.2076378688743199E-3</v>
      </c>
      <c r="Q584" s="1">
        <f>AllFiles[[#Headers],[200000]]+AllFiles[[#This Row],[Net Gains]]</f>
        <v>197849.65000000002</v>
      </c>
    </row>
    <row r="585" spans="1:17" x14ac:dyDescent="0.25">
      <c r="A585" s="1" t="s">
        <v>28</v>
      </c>
      <c r="B585" s="2">
        <v>42893</v>
      </c>
      <c r="C585" s="3">
        <v>0.5</v>
      </c>
      <c r="D585" s="1" t="s">
        <v>21</v>
      </c>
      <c r="E585">
        <v>372.5</v>
      </c>
      <c r="F585">
        <v>374.45</v>
      </c>
      <c r="G585">
        <v>374.45</v>
      </c>
      <c r="H585" s="3">
        <v>0.625</v>
      </c>
      <c r="I585" s="1">
        <v>1.9499999999999886</v>
      </c>
      <c r="J585" s="1">
        <v>-1.9499999999999886</v>
      </c>
      <c r="K585" s="1">
        <v>1013</v>
      </c>
      <c r="L585">
        <v>-1975.3499999999885</v>
      </c>
      <c r="M585">
        <v>175</v>
      </c>
      <c r="N585">
        <v>-2150.3499999999885</v>
      </c>
      <c r="O585" t="s">
        <v>67</v>
      </c>
      <c r="P585" s="6">
        <v>5.2348993288590297E-3</v>
      </c>
      <c r="Q585" s="1">
        <f>AllFiles[[#Headers],[200000]]+AllFiles[[#This Row],[Net Gains]]</f>
        <v>197849.65000000002</v>
      </c>
    </row>
    <row r="586" spans="1:17" x14ac:dyDescent="0.25">
      <c r="A586" s="1" t="s">
        <v>16</v>
      </c>
      <c r="B586" s="2">
        <v>42893</v>
      </c>
      <c r="C586" s="3">
        <v>0.41666666666666669</v>
      </c>
      <c r="D586" s="1" t="s">
        <v>15</v>
      </c>
      <c r="E586">
        <v>538.95000000000005</v>
      </c>
      <c r="F586">
        <v>532.5</v>
      </c>
      <c r="G586">
        <v>539.95000000000005</v>
      </c>
      <c r="H586" s="3">
        <v>0.625</v>
      </c>
      <c r="I586" s="1">
        <v>6.4500000000000455</v>
      </c>
      <c r="J586" s="1">
        <v>1</v>
      </c>
      <c r="K586" s="1">
        <v>308</v>
      </c>
      <c r="L586">
        <v>308</v>
      </c>
      <c r="M586">
        <v>77</v>
      </c>
      <c r="N586">
        <v>231</v>
      </c>
      <c r="O586" t="s">
        <v>68</v>
      </c>
      <c r="P586" s="6">
        <v>1.19677150013917E-2</v>
      </c>
      <c r="Q586" s="1">
        <f>AllFiles[[#Headers],[200000]]+AllFiles[[#This Row],[Net Gains]]</f>
        <v>200231</v>
      </c>
    </row>
    <row r="587" spans="1:17" x14ac:dyDescent="0.25">
      <c r="A587" s="1" t="s">
        <v>19</v>
      </c>
      <c r="B587" s="2">
        <v>42893</v>
      </c>
      <c r="C587" s="3">
        <v>0.41666666666666669</v>
      </c>
      <c r="D587" s="1" t="s">
        <v>15</v>
      </c>
      <c r="E587">
        <v>2546.5</v>
      </c>
      <c r="F587">
        <v>2532</v>
      </c>
      <c r="G587">
        <v>2542.9</v>
      </c>
      <c r="H587" s="3">
        <v>0.625</v>
      </c>
      <c r="I587" s="1">
        <v>14.5</v>
      </c>
      <c r="J587" s="1">
        <v>-3.5999999999999091</v>
      </c>
      <c r="K587" s="1">
        <v>137</v>
      </c>
      <c r="L587">
        <v>-493.19999999998754</v>
      </c>
      <c r="M587">
        <v>161</v>
      </c>
      <c r="N587">
        <v>-654.19999999998754</v>
      </c>
      <c r="O587" t="s">
        <v>67</v>
      </c>
      <c r="P587" s="6">
        <v>5.6940899273512698E-3</v>
      </c>
      <c r="Q587" s="1">
        <f>AllFiles[[#Headers],[200000]]+AllFiles[[#This Row],[Net Gains]]</f>
        <v>199345.80000000002</v>
      </c>
    </row>
    <row r="588" spans="1:17" x14ac:dyDescent="0.25">
      <c r="A588" s="1" t="s">
        <v>43</v>
      </c>
      <c r="B588" s="2">
        <v>42893</v>
      </c>
      <c r="C588" s="3">
        <v>0.41666666666666669</v>
      </c>
      <c r="D588" s="1" t="s">
        <v>13</v>
      </c>
      <c r="E588">
        <v>157.6</v>
      </c>
      <c r="F588">
        <v>158</v>
      </c>
      <c r="G588">
        <v>158</v>
      </c>
      <c r="H588" s="3">
        <v>0.42708333333333331</v>
      </c>
      <c r="I588" s="1">
        <v>0.40000000000000568</v>
      </c>
      <c r="J588" s="1">
        <v>-0.40000000000000568</v>
      </c>
      <c r="K588" s="1">
        <v>4728</v>
      </c>
      <c r="L588">
        <v>-1891.2000000000269</v>
      </c>
      <c r="M588">
        <v>344</v>
      </c>
      <c r="N588">
        <v>-2235.2000000000271</v>
      </c>
      <c r="O588" t="s">
        <v>67</v>
      </c>
      <c r="P588" s="6">
        <v>2.53807106598988E-3</v>
      </c>
      <c r="Q588" s="1">
        <f>AllFiles[[#Headers],[200000]]+AllFiles[[#This Row],[Net Gains]]</f>
        <v>197764.79999999996</v>
      </c>
    </row>
    <row r="589" spans="1:17" x14ac:dyDescent="0.25">
      <c r="A589" s="1" t="s">
        <v>43</v>
      </c>
      <c r="B589" s="2">
        <v>42893</v>
      </c>
      <c r="C589" s="3">
        <v>0.42708333333333331</v>
      </c>
      <c r="D589" s="1" t="s">
        <v>12</v>
      </c>
      <c r="E589">
        <v>158</v>
      </c>
      <c r="F589">
        <v>157.6</v>
      </c>
      <c r="G589">
        <v>157.6</v>
      </c>
      <c r="H589" s="3">
        <v>0.42708333333333331</v>
      </c>
      <c r="I589" s="1">
        <v>0.40000000000000568</v>
      </c>
      <c r="J589" s="1">
        <v>-0.40000000000000568</v>
      </c>
      <c r="K589" s="1">
        <v>4728</v>
      </c>
      <c r="L589">
        <v>-1891.2000000000269</v>
      </c>
      <c r="M589">
        <v>344</v>
      </c>
      <c r="N589">
        <v>-2235.2000000000271</v>
      </c>
      <c r="O589" t="s">
        <v>67</v>
      </c>
      <c r="P589" s="6">
        <v>2.5316455696202901E-3</v>
      </c>
      <c r="Q589" s="1">
        <f>AllFiles[[#Headers],[200000]]+AllFiles[[#This Row],[Net Gains]]</f>
        <v>197764.79999999996</v>
      </c>
    </row>
    <row r="590" spans="1:17" x14ac:dyDescent="0.25">
      <c r="A590" s="1" t="s">
        <v>48</v>
      </c>
      <c r="B590" s="2">
        <v>42893</v>
      </c>
      <c r="C590" s="3">
        <v>0.41666666666666669</v>
      </c>
      <c r="D590" s="1" t="s">
        <v>15</v>
      </c>
      <c r="E590">
        <v>510.5</v>
      </c>
      <c r="F590">
        <v>507.95</v>
      </c>
      <c r="G590">
        <v>511.5</v>
      </c>
      <c r="H590" s="3">
        <v>0.625</v>
      </c>
      <c r="I590" s="1">
        <v>2.5500000000000114</v>
      </c>
      <c r="J590" s="1">
        <v>1</v>
      </c>
      <c r="K590" s="1">
        <v>777</v>
      </c>
      <c r="L590">
        <v>777</v>
      </c>
      <c r="M590">
        <v>183</v>
      </c>
      <c r="N590">
        <v>594</v>
      </c>
      <c r="O590" t="s">
        <v>68</v>
      </c>
      <c r="P590" s="6">
        <v>4.9951028403526204E-3</v>
      </c>
      <c r="Q590" s="1">
        <f>AllFiles[[#Headers],[200000]]+AllFiles[[#This Row],[Net Gains]]</f>
        <v>200594</v>
      </c>
    </row>
    <row r="591" spans="1:17" x14ac:dyDescent="0.25">
      <c r="A591" s="1" t="s">
        <v>19</v>
      </c>
      <c r="B591" s="2">
        <v>42894</v>
      </c>
      <c r="C591" s="3">
        <v>0.41666666666666669</v>
      </c>
      <c r="D591" s="1" t="s">
        <v>15</v>
      </c>
      <c r="E591">
        <v>2598.65</v>
      </c>
      <c r="F591">
        <v>2570</v>
      </c>
      <c r="G591">
        <v>2635.05</v>
      </c>
      <c r="H591" s="3">
        <v>0.625</v>
      </c>
      <c r="I591" s="1">
        <v>28.650000000000091</v>
      </c>
      <c r="J591" s="1">
        <v>36.400000000000091</v>
      </c>
      <c r="K591" s="1">
        <v>69</v>
      </c>
      <c r="L591">
        <v>2511.6000000000063</v>
      </c>
      <c r="M591">
        <v>84</v>
      </c>
      <c r="N591">
        <v>2427.6000000000063</v>
      </c>
      <c r="O591" t="s">
        <v>68</v>
      </c>
      <c r="P591" s="6">
        <v>1.10249552652339E-2</v>
      </c>
      <c r="Q591" s="1">
        <f>AllFiles[[#Headers],[200000]]+AllFiles[[#This Row],[Net Gains]]</f>
        <v>202427.6</v>
      </c>
    </row>
    <row r="592" spans="1:17" x14ac:dyDescent="0.25">
      <c r="A592" s="1" t="s">
        <v>25</v>
      </c>
      <c r="B592" s="2">
        <v>42894</v>
      </c>
      <c r="C592" s="3">
        <v>0.4375</v>
      </c>
      <c r="D592" s="1" t="s">
        <v>13</v>
      </c>
      <c r="E592">
        <v>1130.3</v>
      </c>
      <c r="F592">
        <v>1136.6500000000001</v>
      </c>
      <c r="G592">
        <v>1126.05</v>
      </c>
      <c r="H592" s="3">
        <v>0.625</v>
      </c>
      <c r="I592" s="1">
        <v>6.3500000000001364</v>
      </c>
      <c r="J592" s="1">
        <v>4.25</v>
      </c>
      <c r="K592" s="1">
        <v>313</v>
      </c>
      <c r="L592">
        <v>1330.25</v>
      </c>
      <c r="M592">
        <v>163</v>
      </c>
      <c r="N592">
        <v>1167.25</v>
      </c>
      <c r="O592" t="s">
        <v>68</v>
      </c>
      <c r="P592" s="6">
        <v>5.6179775280900098E-3</v>
      </c>
      <c r="Q592" s="1">
        <f>AllFiles[[#Headers],[200000]]+AllFiles[[#This Row],[Net Gains]]</f>
        <v>201167.25</v>
      </c>
    </row>
    <row r="593" spans="1:17" x14ac:dyDescent="0.25">
      <c r="A593" s="1" t="s">
        <v>20</v>
      </c>
      <c r="B593" s="2">
        <v>42894</v>
      </c>
      <c r="C593" s="3">
        <v>0.41666666666666669</v>
      </c>
      <c r="D593" s="1" t="s">
        <v>15</v>
      </c>
      <c r="E593">
        <v>1625</v>
      </c>
      <c r="F593">
        <v>1617.25</v>
      </c>
      <c r="G593">
        <v>1633.45</v>
      </c>
      <c r="H593" s="3">
        <v>0.625</v>
      </c>
      <c r="I593" s="1">
        <v>7.75</v>
      </c>
      <c r="J593" s="1">
        <v>8.4500000000000455</v>
      </c>
      <c r="K593" s="1">
        <v>257</v>
      </c>
      <c r="L593">
        <v>2171.6500000000115</v>
      </c>
      <c r="M593">
        <v>193</v>
      </c>
      <c r="N593">
        <v>1978.6500000000115</v>
      </c>
      <c r="O593" t="s">
        <v>68</v>
      </c>
      <c r="P593" s="6">
        <v>4.7692307692307704E-3</v>
      </c>
      <c r="Q593" s="1">
        <f>AllFiles[[#Headers],[200000]]+AllFiles[[#This Row],[Net Gains]]</f>
        <v>201978.65000000002</v>
      </c>
    </row>
    <row r="594" spans="1:17" x14ac:dyDescent="0.25">
      <c r="A594" s="1" t="s">
        <v>36</v>
      </c>
      <c r="B594" s="2">
        <v>42894</v>
      </c>
      <c r="C594" s="3">
        <v>0.42708333333333331</v>
      </c>
      <c r="D594" s="1" t="s">
        <v>21</v>
      </c>
      <c r="E594">
        <v>1111.45</v>
      </c>
      <c r="F594">
        <v>1115</v>
      </c>
      <c r="G594">
        <v>1094.1500000000001</v>
      </c>
      <c r="H594" s="3">
        <v>0.625</v>
      </c>
      <c r="I594" s="1">
        <v>3.5499999999999545</v>
      </c>
      <c r="J594" s="1">
        <v>17.299999999999955</v>
      </c>
      <c r="K594" s="1">
        <v>559</v>
      </c>
      <c r="L594">
        <v>9670.6999999999753</v>
      </c>
      <c r="M594">
        <v>284</v>
      </c>
      <c r="N594">
        <v>9386.6999999999753</v>
      </c>
      <c r="O594" t="s">
        <v>68</v>
      </c>
      <c r="P594" s="6">
        <v>3.1940258221242099E-3</v>
      </c>
      <c r="Q594" s="1">
        <f>AllFiles[[#Headers],[200000]]+AllFiles[[#This Row],[Net Gains]]</f>
        <v>209386.69999999998</v>
      </c>
    </row>
    <row r="595" spans="1:17" x14ac:dyDescent="0.25">
      <c r="A595" s="1" t="s">
        <v>36</v>
      </c>
      <c r="B595" s="2">
        <v>42894</v>
      </c>
      <c r="C595" s="3">
        <v>0.42708333333333331</v>
      </c>
      <c r="D595" s="1" t="s">
        <v>15</v>
      </c>
      <c r="E595">
        <v>1115</v>
      </c>
      <c r="F595">
        <v>1111.45</v>
      </c>
      <c r="G595">
        <v>1111.45</v>
      </c>
      <c r="H595" s="3">
        <v>0.42708333333333331</v>
      </c>
      <c r="I595" s="1">
        <v>3.5499999999999545</v>
      </c>
      <c r="J595" s="1">
        <v>-3.5499999999999545</v>
      </c>
      <c r="K595" s="1">
        <v>559</v>
      </c>
      <c r="L595">
        <v>-1984.4499999999746</v>
      </c>
      <c r="M595">
        <v>287</v>
      </c>
      <c r="N595">
        <v>-2271.4499999999744</v>
      </c>
      <c r="O595" t="s">
        <v>67</v>
      </c>
      <c r="P595" s="6">
        <v>3.18385650224211E-3</v>
      </c>
      <c r="Q595" s="1">
        <f>AllFiles[[#Headers],[200000]]+AllFiles[[#This Row],[Net Gains]]</f>
        <v>197728.55000000002</v>
      </c>
    </row>
    <row r="596" spans="1:17" x14ac:dyDescent="0.25">
      <c r="A596" s="1" t="s">
        <v>51</v>
      </c>
      <c r="B596" s="2">
        <v>42894</v>
      </c>
      <c r="C596" s="3">
        <v>0.41666666666666669</v>
      </c>
      <c r="D596" s="1" t="s">
        <v>15</v>
      </c>
      <c r="E596">
        <v>977.65</v>
      </c>
      <c r="F596">
        <v>967</v>
      </c>
      <c r="G596">
        <v>977.4</v>
      </c>
      <c r="H596" s="3">
        <v>0.625</v>
      </c>
      <c r="I596" s="1">
        <v>10.649999999999977</v>
      </c>
      <c r="J596" s="1">
        <v>-0.25</v>
      </c>
      <c r="K596" s="1">
        <v>187</v>
      </c>
      <c r="L596">
        <v>-46.75</v>
      </c>
      <c r="M596">
        <v>85</v>
      </c>
      <c r="N596">
        <v>-131.75</v>
      </c>
      <c r="O596" t="s">
        <v>67</v>
      </c>
      <c r="P596" s="6">
        <v>1.0893469032885E-2</v>
      </c>
      <c r="Q596" s="1">
        <f>AllFiles[[#Headers],[200000]]+AllFiles[[#This Row],[Net Gains]]</f>
        <v>199868.25</v>
      </c>
    </row>
    <row r="597" spans="1:17" x14ac:dyDescent="0.25">
      <c r="A597" s="1" t="s">
        <v>18</v>
      </c>
      <c r="B597" s="2">
        <v>42895</v>
      </c>
      <c r="C597" s="3">
        <v>0.44791666666666669</v>
      </c>
      <c r="D597" s="1" t="s">
        <v>12</v>
      </c>
      <c r="E597">
        <v>355.2</v>
      </c>
      <c r="F597">
        <v>352.75</v>
      </c>
      <c r="G597">
        <v>359.4</v>
      </c>
      <c r="H597" s="3">
        <v>0.625</v>
      </c>
      <c r="I597" s="1">
        <v>2.4499999999999886</v>
      </c>
      <c r="J597" s="1">
        <v>4.1999999999999886</v>
      </c>
      <c r="K597" s="1">
        <v>808</v>
      </c>
      <c r="L597">
        <v>3393.5999999999908</v>
      </c>
      <c r="M597">
        <v>133</v>
      </c>
      <c r="N597">
        <v>3260.5999999999908</v>
      </c>
      <c r="O597" t="s">
        <v>68</v>
      </c>
      <c r="P597" s="6">
        <v>6.8975225225224902E-3</v>
      </c>
      <c r="Q597" s="1">
        <f>AllFiles[[#Headers],[200000]]+AllFiles[[#This Row],[Net Gains]]</f>
        <v>203260.59999999998</v>
      </c>
    </row>
    <row r="598" spans="1:17" x14ac:dyDescent="0.25">
      <c r="A598" s="1" t="s">
        <v>18</v>
      </c>
      <c r="B598" s="2">
        <v>42895</v>
      </c>
      <c r="C598" s="3">
        <v>0.41666666666666669</v>
      </c>
      <c r="D598" s="1" t="s">
        <v>13</v>
      </c>
      <c r="E598">
        <v>352.75</v>
      </c>
      <c r="F598">
        <v>355.2</v>
      </c>
      <c r="G598">
        <v>355.2</v>
      </c>
      <c r="H598" s="3">
        <v>0.44791666666666669</v>
      </c>
      <c r="I598" s="1">
        <v>2.4499999999999886</v>
      </c>
      <c r="J598" s="1">
        <v>-2.4499999999999886</v>
      </c>
      <c r="K598" s="1">
        <v>808</v>
      </c>
      <c r="L598">
        <v>-1979.5999999999908</v>
      </c>
      <c r="M598">
        <v>132</v>
      </c>
      <c r="N598">
        <v>-2111.5999999999908</v>
      </c>
      <c r="O598" t="s">
        <v>67</v>
      </c>
      <c r="P598" s="6">
        <v>6.9454287739191796E-3</v>
      </c>
      <c r="Q598" s="1">
        <f>AllFiles[[#Headers],[200000]]+AllFiles[[#This Row],[Net Gains]]</f>
        <v>197888.40000000002</v>
      </c>
    </row>
    <row r="599" spans="1:17" x14ac:dyDescent="0.25">
      <c r="A599" s="1" t="s">
        <v>25</v>
      </c>
      <c r="B599" s="2">
        <v>42895</v>
      </c>
      <c r="C599" s="3">
        <v>0.41666666666666669</v>
      </c>
      <c r="D599" s="1" t="s">
        <v>13</v>
      </c>
      <c r="E599">
        <v>1110.7</v>
      </c>
      <c r="F599">
        <v>1117.5</v>
      </c>
      <c r="G599">
        <v>1117.5</v>
      </c>
      <c r="H599" s="3">
        <v>0.63541666666666663</v>
      </c>
      <c r="I599" s="1">
        <v>6.7999999999999545</v>
      </c>
      <c r="J599" s="1">
        <v>-6.7999999999999545</v>
      </c>
      <c r="K599" s="1">
        <v>293</v>
      </c>
      <c r="L599">
        <v>-1992.3999999999867</v>
      </c>
      <c r="M599">
        <v>151</v>
      </c>
      <c r="N599">
        <v>-2143.3999999999869</v>
      </c>
      <c r="O599" t="s">
        <v>67</v>
      </c>
      <c r="P599" s="6">
        <v>6.12226523813807E-3</v>
      </c>
      <c r="Q599" s="1">
        <f>AllFiles[[#Headers],[200000]]+AllFiles[[#This Row],[Net Gains]]</f>
        <v>197856.6</v>
      </c>
    </row>
    <row r="600" spans="1:17" x14ac:dyDescent="0.25">
      <c r="A600" s="1" t="s">
        <v>47</v>
      </c>
      <c r="B600" s="2">
        <v>42895</v>
      </c>
      <c r="C600" s="3">
        <v>0.41666666666666669</v>
      </c>
      <c r="D600" s="1" t="s">
        <v>13</v>
      </c>
      <c r="E600">
        <v>309.5</v>
      </c>
      <c r="F600">
        <v>310.55</v>
      </c>
      <c r="G600">
        <v>306</v>
      </c>
      <c r="H600" s="3">
        <v>0.625</v>
      </c>
      <c r="I600" s="1">
        <v>1.0500000000000114</v>
      </c>
      <c r="J600" s="1">
        <v>3.5</v>
      </c>
      <c r="K600" s="1">
        <v>1863</v>
      </c>
      <c r="L600">
        <v>6520.5</v>
      </c>
      <c r="M600">
        <v>264</v>
      </c>
      <c r="N600">
        <v>6256.5</v>
      </c>
      <c r="O600" t="s">
        <v>68</v>
      </c>
      <c r="P600" s="6">
        <v>3.3925686591276599E-3</v>
      </c>
      <c r="Q600" s="1">
        <f>AllFiles[[#Headers],[200000]]+AllFiles[[#This Row],[Net Gains]]</f>
        <v>206256.5</v>
      </c>
    </row>
    <row r="601" spans="1:17" x14ac:dyDescent="0.25">
      <c r="A601" s="1" t="s">
        <v>14</v>
      </c>
      <c r="B601" s="2">
        <v>42898</v>
      </c>
      <c r="C601" s="3">
        <v>0.58333333333333337</v>
      </c>
      <c r="D601" s="1" t="s">
        <v>13</v>
      </c>
      <c r="E601">
        <v>509.75</v>
      </c>
      <c r="F601">
        <v>512.15</v>
      </c>
      <c r="G601">
        <v>507.95</v>
      </c>
      <c r="H601" s="3">
        <v>0.625</v>
      </c>
      <c r="I601" s="1">
        <v>2.3999999999999773</v>
      </c>
      <c r="J601" s="1">
        <v>1.8000000000000114</v>
      </c>
      <c r="K601" s="1">
        <v>825</v>
      </c>
      <c r="L601">
        <v>1485.0000000000093</v>
      </c>
      <c r="M601">
        <v>194</v>
      </c>
      <c r="N601">
        <v>1291.0000000000093</v>
      </c>
      <c r="O601" t="s">
        <v>68</v>
      </c>
      <c r="P601" s="6">
        <v>4.7081902893574799E-3</v>
      </c>
      <c r="Q601" s="1">
        <f>AllFiles[[#Headers],[200000]]+AllFiles[[#This Row],[Net Gains]]</f>
        <v>201291</v>
      </c>
    </row>
    <row r="602" spans="1:17" x14ac:dyDescent="0.25">
      <c r="A602" s="1" t="s">
        <v>51</v>
      </c>
      <c r="B602" s="2">
        <v>42898</v>
      </c>
      <c r="C602" s="3">
        <v>0.41666666666666669</v>
      </c>
      <c r="D602" s="1" t="s">
        <v>13</v>
      </c>
      <c r="E602">
        <v>980.75</v>
      </c>
      <c r="F602">
        <v>986</v>
      </c>
      <c r="G602">
        <v>976.95</v>
      </c>
      <c r="H602" s="3">
        <v>0.625</v>
      </c>
      <c r="I602" s="1">
        <v>5.25</v>
      </c>
      <c r="J602" s="1">
        <v>3.7999999999999545</v>
      </c>
      <c r="K602" s="1">
        <v>379</v>
      </c>
      <c r="L602">
        <v>1440.1999999999828</v>
      </c>
      <c r="M602">
        <v>171</v>
      </c>
      <c r="N602">
        <v>1269.1999999999828</v>
      </c>
      <c r="O602" t="s">
        <v>68</v>
      </c>
      <c r="P602" s="6">
        <v>5.3530461381595699E-3</v>
      </c>
      <c r="Q602" s="1">
        <f>AllFiles[[#Headers],[200000]]+AllFiles[[#This Row],[Net Gains]]</f>
        <v>201269.19999999998</v>
      </c>
    </row>
    <row r="603" spans="1:17" x14ac:dyDescent="0.25">
      <c r="A603" s="1" t="s">
        <v>43</v>
      </c>
      <c r="B603" s="2">
        <v>42898</v>
      </c>
      <c r="C603" s="3">
        <v>0.41666666666666669</v>
      </c>
      <c r="D603" s="1" t="s">
        <v>13</v>
      </c>
      <c r="E603">
        <v>156.6</v>
      </c>
      <c r="F603">
        <v>157.15</v>
      </c>
      <c r="G603">
        <v>157.15</v>
      </c>
      <c r="H603" s="3">
        <v>0.58333333333333337</v>
      </c>
      <c r="I603" s="1">
        <v>0.55000000000001137</v>
      </c>
      <c r="J603" s="1">
        <v>-0.55000000000001137</v>
      </c>
      <c r="K603" s="1">
        <v>3490</v>
      </c>
      <c r="L603">
        <v>-1919.5000000000396</v>
      </c>
      <c r="M603">
        <v>252</v>
      </c>
      <c r="N603">
        <v>-2171.5000000000396</v>
      </c>
      <c r="O603" t="s">
        <v>67</v>
      </c>
      <c r="P603" s="6">
        <v>3.5121328224777199E-3</v>
      </c>
      <c r="Q603" s="1">
        <f>AllFiles[[#Headers],[200000]]+AllFiles[[#This Row],[Net Gains]]</f>
        <v>197828.49999999997</v>
      </c>
    </row>
    <row r="604" spans="1:17" x14ac:dyDescent="0.25">
      <c r="A604" s="1" t="s">
        <v>43</v>
      </c>
      <c r="B604" s="2">
        <v>42898</v>
      </c>
      <c r="C604" s="3">
        <v>0.58333333333333337</v>
      </c>
      <c r="D604" s="1" t="s">
        <v>12</v>
      </c>
      <c r="E604">
        <v>157.15</v>
      </c>
      <c r="F604">
        <v>156.6</v>
      </c>
      <c r="G604">
        <v>158.05000000000001</v>
      </c>
      <c r="H604" s="3">
        <v>0.625</v>
      </c>
      <c r="I604" s="1">
        <v>0.55000000000001137</v>
      </c>
      <c r="J604" s="1">
        <v>0.90000000000000568</v>
      </c>
      <c r="K604" s="1">
        <v>3490</v>
      </c>
      <c r="L604">
        <v>3141.00000000002</v>
      </c>
      <c r="M604">
        <v>254</v>
      </c>
      <c r="N604">
        <v>2887.00000000002</v>
      </c>
      <c r="O604" t="s">
        <v>68</v>
      </c>
      <c r="P604" s="6">
        <v>3.4998409163220601E-3</v>
      </c>
      <c r="Q604" s="1">
        <f>AllFiles[[#Headers],[200000]]+AllFiles[[#This Row],[Net Gains]]</f>
        <v>202887.00000000003</v>
      </c>
    </row>
    <row r="605" spans="1:17" x14ac:dyDescent="0.25">
      <c r="A605" s="1" t="s">
        <v>40</v>
      </c>
      <c r="B605" s="2">
        <v>42898</v>
      </c>
      <c r="C605" s="3">
        <v>0.41666666666666669</v>
      </c>
      <c r="D605" s="1" t="s">
        <v>13</v>
      </c>
      <c r="E605">
        <v>1321.05</v>
      </c>
      <c r="F605">
        <v>1325.4</v>
      </c>
      <c r="G605">
        <v>1318.25</v>
      </c>
      <c r="H605" s="3">
        <v>0.625</v>
      </c>
      <c r="I605" s="1">
        <v>4.3500000000001364</v>
      </c>
      <c r="J605" s="1">
        <v>2.7999999999999545</v>
      </c>
      <c r="K605" s="1">
        <v>457</v>
      </c>
      <c r="L605">
        <v>1279.5999999999792</v>
      </c>
      <c r="M605">
        <v>278</v>
      </c>
      <c r="N605">
        <v>1001.5999999999792</v>
      </c>
      <c r="O605" t="s">
        <v>68</v>
      </c>
      <c r="P605" s="6">
        <v>3.2928352446918302E-3</v>
      </c>
      <c r="Q605" s="1">
        <f>AllFiles[[#Headers],[200000]]+AllFiles[[#This Row],[Net Gains]]</f>
        <v>201001.59999999998</v>
      </c>
    </row>
    <row r="606" spans="1:17" x14ac:dyDescent="0.25">
      <c r="A606" s="1" t="s">
        <v>59</v>
      </c>
      <c r="B606" s="2">
        <v>42898</v>
      </c>
      <c r="C606" s="3">
        <v>0.54166666666666663</v>
      </c>
      <c r="D606" s="1" t="s">
        <v>12</v>
      </c>
      <c r="E606">
        <v>264.45</v>
      </c>
      <c r="F606">
        <v>262.2</v>
      </c>
      <c r="G606">
        <v>262.2</v>
      </c>
      <c r="H606" s="3">
        <v>0.60416666666666663</v>
      </c>
      <c r="I606" s="1">
        <v>2.25</v>
      </c>
      <c r="J606" s="1">
        <v>-2.25</v>
      </c>
      <c r="K606" s="1">
        <v>879</v>
      </c>
      <c r="L606">
        <v>-1977.75</v>
      </c>
      <c r="M606">
        <v>107</v>
      </c>
      <c r="N606">
        <v>-2084.75</v>
      </c>
      <c r="O606" t="s">
        <v>67</v>
      </c>
      <c r="P606" s="6">
        <v>8.5082246171298906E-3</v>
      </c>
      <c r="Q606" s="1">
        <f>AllFiles[[#Headers],[200000]]+AllFiles[[#This Row],[Net Gains]]</f>
        <v>197915.25</v>
      </c>
    </row>
    <row r="607" spans="1:17" x14ac:dyDescent="0.25">
      <c r="A607" s="1" t="s">
        <v>59</v>
      </c>
      <c r="B607" s="2">
        <v>42898</v>
      </c>
      <c r="C607" s="3">
        <v>0.41666666666666669</v>
      </c>
      <c r="D607" s="1" t="s">
        <v>13</v>
      </c>
      <c r="E607">
        <v>262.2</v>
      </c>
      <c r="F607">
        <v>264.45</v>
      </c>
      <c r="G607">
        <v>264.45</v>
      </c>
      <c r="H607" s="3">
        <v>0.54166666666666663</v>
      </c>
      <c r="I607" s="1">
        <v>2.25</v>
      </c>
      <c r="J607" s="1">
        <v>-2.25</v>
      </c>
      <c r="K607" s="1">
        <v>879</v>
      </c>
      <c r="L607">
        <v>-1977.75</v>
      </c>
      <c r="M607">
        <v>107</v>
      </c>
      <c r="N607">
        <v>-2084.75</v>
      </c>
      <c r="O607" t="s">
        <v>67</v>
      </c>
      <c r="P607" s="6">
        <v>8.5812356979405001E-3</v>
      </c>
      <c r="Q607" s="1">
        <f>AllFiles[[#Headers],[200000]]+AllFiles[[#This Row],[Net Gains]]</f>
        <v>197915.25</v>
      </c>
    </row>
    <row r="608" spans="1:17" x14ac:dyDescent="0.25">
      <c r="A608" s="1" t="s">
        <v>19</v>
      </c>
      <c r="B608" s="2">
        <v>42899</v>
      </c>
      <c r="C608" s="3">
        <v>0.41666666666666669</v>
      </c>
      <c r="D608" s="1" t="s">
        <v>13</v>
      </c>
      <c r="E608">
        <v>2630.1</v>
      </c>
      <c r="F608">
        <v>2640.4</v>
      </c>
      <c r="G608">
        <v>2627.85</v>
      </c>
      <c r="H608" s="3">
        <v>0.625</v>
      </c>
      <c r="I608" s="1">
        <v>10.300000000000182</v>
      </c>
      <c r="J608" s="1">
        <v>2.25</v>
      </c>
      <c r="K608" s="1">
        <v>193</v>
      </c>
      <c r="L608">
        <v>434.25</v>
      </c>
      <c r="M608">
        <v>234</v>
      </c>
      <c r="N608">
        <v>200.25</v>
      </c>
      <c r="O608" t="s">
        <v>68</v>
      </c>
      <c r="P608" s="6">
        <v>3.9162009049086297E-3</v>
      </c>
      <c r="Q608" s="1">
        <f>AllFiles[[#Headers],[200000]]+AllFiles[[#This Row],[Net Gains]]</f>
        <v>200200.25</v>
      </c>
    </row>
    <row r="609" spans="1:17" x14ac:dyDescent="0.25">
      <c r="A609" s="1" t="s">
        <v>20</v>
      </c>
      <c r="B609" s="2">
        <v>42899</v>
      </c>
      <c r="C609" s="3">
        <v>0.41666666666666669</v>
      </c>
      <c r="D609" s="1" t="s">
        <v>15</v>
      </c>
      <c r="E609">
        <v>1652.4</v>
      </c>
      <c r="F609">
        <v>1648.6</v>
      </c>
      <c r="G609">
        <v>1670</v>
      </c>
      <c r="H609" s="3">
        <v>0.625</v>
      </c>
      <c r="I609" s="1">
        <v>3.8000000000001819</v>
      </c>
      <c r="J609" s="1">
        <v>17.599999999999909</v>
      </c>
      <c r="K609" s="1">
        <v>523</v>
      </c>
      <c r="L609">
        <v>9204.799999999952</v>
      </c>
      <c r="M609">
        <v>400</v>
      </c>
      <c r="N609">
        <v>8804.799999999952</v>
      </c>
      <c r="O609" t="s">
        <v>68</v>
      </c>
      <c r="P609" s="6">
        <v>2.29968530622136E-3</v>
      </c>
      <c r="Q609" s="1">
        <f>AllFiles[[#Headers],[200000]]+AllFiles[[#This Row],[Net Gains]]</f>
        <v>208804.79999999996</v>
      </c>
    </row>
    <row r="610" spans="1:17" x14ac:dyDescent="0.25">
      <c r="A610" s="1" t="s">
        <v>37</v>
      </c>
      <c r="B610" s="2">
        <v>42899</v>
      </c>
      <c r="C610" s="3">
        <v>0.41666666666666669</v>
      </c>
      <c r="D610" s="1" t="s">
        <v>13</v>
      </c>
      <c r="E610">
        <v>1502.9</v>
      </c>
      <c r="F610">
        <v>1506.85</v>
      </c>
      <c r="G610">
        <v>1506.85</v>
      </c>
      <c r="H610" s="3">
        <v>0.4375</v>
      </c>
      <c r="I610" s="1">
        <v>3.9499999999998181</v>
      </c>
      <c r="J610" s="1">
        <v>-3.9499999999998181</v>
      </c>
      <c r="K610" s="1">
        <v>503</v>
      </c>
      <c r="L610">
        <v>-1986.8499999999085</v>
      </c>
      <c r="M610">
        <v>349</v>
      </c>
      <c r="N610">
        <v>-2335.8499999999085</v>
      </c>
      <c r="O610" t="s">
        <v>67</v>
      </c>
      <c r="P610" s="6">
        <v>2.6282520460441899E-3</v>
      </c>
      <c r="Q610" s="1">
        <f>AllFiles[[#Headers],[200000]]+AllFiles[[#This Row],[Net Gains]]</f>
        <v>197664.15000000008</v>
      </c>
    </row>
    <row r="611" spans="1:17" x14ac:dyDescent="0.25">
      <c r="A611" s="1" t="s">
        <v>37</v>
      </c>
      <c r="B611" s="2">
        <v>42899</v>
      </c>
      <c r="C611" s="3">
        <v>0.4375</v>
      </c>
      <c r="D611" s="1" t="s">
        <v>12</v>
      </c>
      <c r="E611">
        <v>1506.85</v>
      </c>
      <c r="F611">
        <v>1502.9</v>
      </c>
      <c r="G611">
        <v>1502.9</v>
      </c>
      <c r="H611" s="3">
        <v>0.4375</v>
      </c>
      <c r="I611" s="1">
        <v>3.9499999999998181</v>
      </c>
      <c r="J611" s="1">
        <v>-3.9499999999998181</v>
      </c>
      <c r="K611" s="1">
        <v>503</v>
      </c>
      <c r="L611">
        <v>-1986.8499999999085</v>
      </c>
      <c r="M611">
        <v>349</v>
      </c>
      <c r="N611">
        <v>-2335.8499999999085</v>
      </c>
      <c r="O611" t="s">
        <v>67</v>
      </c>
      <c r="P611" s="6">
        <v>2.62136244483513E-3</v>
      </c>
      <c r="Q611" s="1">
        <f>AllFiles[[#Headers],[200000]]+AllFiles[[#This Row],[Net Gains]]</f>
        <v>197664.15000000008</v>
      </c>
    </row>
    <row r="612" spans="1:17" x14ac:dyDescent="0.25">
      <c r="A612" s="1" t="s">
        <v>56</v>
      </c>
      <c r="B612" s="2">
        <v>42899</v>
      </c>
      <c r="C612" s="3">
        <v>0.45833333333333331</v>
      </c>
      <c r="D612" s="1" t="s">
        <v>12</v>
      </c>
      <c r="E612">
        <v>519.5</v>
      </c>
      <c r="F612">
        <v>511.6</v>
      </c>
      <c r="G612">
        <v>520.95000000000005</v>
      </c>
      <c r="H612" s="3">
        <v>0.625</v>
      </c>
      <c r="I612" s="1">
        <v>7.8999999999999773</v>
      </c>
      <c r="J612" s="1">
        <v>1.4500000000000455</v>
      </c>
      <c r="K612" s="1">
        <v>252</v>
      </c>
      <c r="L612">
        <v>365.40000000001146</v>
      </c>
      <c r="M612">
        <v>61</v>
      </c>
      <c r="N612">
        <v>304.40000000001146</v>
      </c>
      <c r="O612" t="s">
        <v>68</v>
      </c>
      <c r="P612" s="6">
        <v>1.5206929740134699E-2</v>
      </c>
      <c r="Q612" s="1">
        <f>AllFiles[[#Headers],[200000]]+AllFiles[[#This Row],[Net Gains]]</f>
        <v>200304.40000000002</v>
      </c>
    </row>
    <row r="613" spans="1:17" x14ac:dyDescent="0.25">
      <c r="A613" s="1" t="s">
        <v>56</v>
      </c>
      <c r="B613" s="2">
        <v>42899</v>
      </c>
      <c r="C613" s="3">
        <v>0.41666666666666669</v>
      </c>
      <c r="D613" s="1" t="s">
        <v>13</v>
      </c>
      <c r="E613">
        <v>511.6</v>
      </c>
      <c r="F613">
        <v>519.5</v>
      </c>
      <c r="G613">
        <v>519.5</v>
      </c>
      <c r="H613" s="3">
        <v>0.45833333333333331</v>
      </c>
      <c r="I613" s="1">
        <v>7.8999999999999773</v>
      </c>
      <c r="J613" s="1">
        <v>-7.8999999999999773</v>
      </c>
      <c r="K613" s="1">
        <v>252</v>
      </c>
      <c r="L613">
        <v>-1990.7999999999943</v>
      </c>
      <c r="M613">
        <v>60</v>
      </c>
      <c r="N613">
        <v>-2050.7999999999943</v>
      </c>
      <c r="O613" t="s">
        <v>67</v>
      </c>
      <c r="P613" s="6">
        <v>1.5441751368256399E-2</v>
      </c>
      <c r="Q613" s="1">
        <f>AllFiles[[#Headers],[200000]]+AllFiles[[#This Row],[Net Gains]]</f>
        <v>197949.2</v>
      </c>
    </row>
    <row r="614" spans="1:17" x14ac:dyDescent="0.25">
      <c r="A614" s="1" t="s">
        <v>14</v>
      </c>
      <c r="B614" s="2">
        <v>42900</v>
      </c>
      <c r="C614" s="3">
        <v>0.42708333333333331</v>
      </c>
      <c r="D614" s="1" t="s">
        <v>13</v>
      </c>
      <c r="E614">
        <v>505</v>
      </c>
      <c r="F614">
        <v>508.4</v>
      </c>
      <c r="G614">
        <v>508.4</v>
      </c>
      <c r="H614" s="3">
        <v>0.54166666666666663</v>
      </c>
      <c r="I614" s="1">
        <v>3.3999999999999773</v>
      </c>
      <c r="J614" s="1">
        <v>-3.3999999999999773</v>
      </c>
      <c r="K614" s="1">
        <v>584</v>
      </c>
      <c r="L614">
        <v>-1985.5999999999867</v>
      </c>
      <c r="M614">
        <v>137</v>
      </c>
      <c r="N614">
        <v>-2122.5999999999867</v>
      </c>
      <c r="O614" t="s">
        <v>67</v>
      </c>
      <c r="P614" s="6">
        <v>6.7326732673266901E-3</v>
      </c>
      <c r="Q614" s="1">
        <f>AllFiles[[#Headers],[200000]]+AllFiles[[#This Row],[Net Gains]]</f>
        <v>197877.40000000002</v>
      </c>
    </row>
    <row r="615" spans="1:17" x14ac:dyDescent="0.25">
      <c r="A615" s="1" t="s">
        <v>14</v>
      </c>
      <c r="B615" s="2">
        <v>42900</v>
      </c>
      <c r="C615" s="3">
        <v>0.54166666666666663</v>
      </c>
      <c r="D615" s="1" t="s">
        <v>12</v>
      </c>
      <c r="E615">
        <v>508.4</v>
      </c>
      <c r="F615">
        <v>505</v>
      </c>
      <c r="G615">
        <v>510</v>
      </c>
      <c r="H615" s="3">
        <v>0.625</v>
      </c>
      <c r="I615" s="1">
        <v>3.3999999999999773</v>
      </c>
      <c r="J615" s="1">
        <v>1.6000000000000227</v>
      </c>
      <c r="K615" s="1">
        <v>584</v>
      </c>
      <c r="L615">
        <v>934.40000000001328</v>
      </c>
      <c r="M615">
        <v>137</v>
      </c>
      <c r="N615">
        <v>797.40000000001328</v>
      </c>
      <c r="O615" t="s">
        <v>68</v>
      </c>
      <c r="P615" s="6">
        <v>6.6876475216364603E-3</v>
      </c>
      <c r="Q615" s="1">
        <f>AllFiles[[#Headers],[200000]]+AllFiles[[#This Row],[Net Gains]]</f>
        <v>200797.40000000002</v>
      </c>
    </row>
    <row r="616" spans="1:17" x14ac:dyDescent="0.25">
      <c r="A616" s="1" t="s">
        <v>17</v>
      </c>
      <c r="B616" s="2">
        <v>42900</v>
      </c>
      <c r="C616" s="3">
        <v>0.41666666666666669</v>
      </c>
      <c r="D616" s="1" t="s">
        <v>13</v>
      </c>
      <c r="E616">
        <v>29011</v>
      </c>
      <c r="F616">
        <v>29124.3</v>
      </c>
      <c r="G616">
        <v>29095</v>
      </c>
      <c r="H616" s="3">
        <v>0.625</v>
      </c>
      <c r="I616" s="1">
        <v>113.29999999999927</v>
      </c>
      <c r="J616" s="1">
        <v>-84</v>
      </c>
      <c r="K616" s="1">
        <v>17</v>
      </c>
      <c r="L616">
        <v>-1428</v>
      </c>
      <c r="M616">
        <v>228</v>
      </c>
      <c r="N616">
        <v>-1656</v>
      </c>
      <c r="O616" t="s">
        <v>67</v>
      </c>
      <c r="P616" s="6">
        <v>3.9054151873427101E-3</v>
      </c>
      <c r="Q616" s="1">
        <f>AllFiles[[#Headers],[200000]]+AllFiles[[#This Row],[Net Gains]]</f>
        <v>198344</v>
      </c>
    </row>
    <row r="617" spans="1:17" x14ac:dyDescent="0.25">
      <c r="A617" s="1" t="s">
        <v>26</v>
      </c>
      <c r="B617" s="2">
        <v>42900</v>
      </c>
      <c r="C617" s="3">
        <v>0.4375</v>
      </c>
      <c r="D617" s="1" t="s">
        <v>13</v>
      </c>
      <c r="E617">
        <v>845.1</v>
      </c>
      <c r="F617">
        <v>848.05</v>
      </c>
      <c r="G617">
        <v>848.05</v>
      </c>
      <c r="H617" s="3">
        <v>0.59375</v>
      </c>
      <c r="I617" s="1">
        <v>2.9499999999999318</v>
      </c>
      <c r="J617" s="1">
        <v>-2.9499999999999318</v>
      </c>
      <c r="K617" s="1">
        <v>672</v>
      </c>
      <c r="L617">
        <v>-1982.3999999999542</v>
      </c>
      <c r="M617">
        <v>262</v>
      </c>
      <c r="N617">
        <v>-2244.3999999999542</v>
      </c>
      <c r="O617" t="s">
        <v>67</v>
      </c>
      <c r="P617" s="6">
        <v>3.49071115844271E-3</v>
      </c>
      <c r="Q617" s="1">
        <f>AllFiles[[#Headers],[200000]]+AllFiles[[#This Row],[Net Gains]]</f>
        <v>197755.60000000003</v>
      </c>
    </row>
    <row r="618" spans="1:17" x14ac:dyDescent="0.25">
      <c r="A618" s="1" t="s">
        <v>26</v>
      </c>
      <c r="B618" s="2">
        <v>42900</v>
      </c>
      <c r="C618" s="3">
        <v>0.59375</v>
      </c>
      <c r="D618" s="1" t="s">
        <v>12</v>
      </c>
      <c r="E618">
        <v>848.05</v>
      </c>
      <c r="F618">
        <v>845.1</v>
      </c>
      <c r="G618">
        <v>852.6</v>
      </c>
      <c r="H618" s="3">
        <v>0.625</v>
      </c>
      <c r="I618" s="1">
        <v>2.9499999999999318</v>
      </c>
      <c r="J618" s="1">
        <v>4.5500000000000682</v>
      </c>
      <c r="K618" s="1">
        <v>672</v>
      </c>
      <c r="L618">
        <v>3057.6000000000458</v>
      </c>
      <c r="M618">
        <v>263</v>
      </c>
      <c r="N618">
        <v>2794.6000000000458</v>
      </c>
      <c r="O618" t="s">
        <v>68</v>
      </c>
      <c r="P618" s="6">
        <v>3.47856848063196E-3</v>
      </c>
      <c r="Q618" s="1">
        <f>AllFiles[[#Headers],[200000]]+AllFiles[[#This Row],[Net Gains]]</f>
        <v>202794.60000000003</v>
      </c>
    </row>
    <row r="619" spans="1:17" x14ac:dyDescent="0.25">
      <c r="A619" s="1" t="s">
        <v>20</v>
      </c>
      <c r="B619" s="2">
        <v>42900</v>
      </c>
      <c r="C619" s="3">
        <v>0.45833333333333331</v>
      </c>
      <c r="D619" s="1" t="s">
        <v>13</v>
      </c>
      <c r="E619">
        <v>1651.05</v>
      </c>
      <c r="F619">
        <v>1659.05</v>
      </c>
      <c r="G619">
        <v>1651</v>
      </c>
      <c r="H619" s="3">
        <v>0.625</v>
      </c>
      <c r="I619" s="1">
        <v>8</v>
      </c>
      <c r="J619" s="1">
        <v>4.9999999999954525E-2</v>
      </c>
      <c r="K619" s="1">
        <v>249</v>
      </c>
      <c r="L619">
        <v>12.449999999988677</v>
      </c>
      <c r="M619">
        <v>190</v>
      </c>
      <c r="N619">
        <v>-177.55000000001132</v>
      </c>
      <c r="O619" t="s">
        <v>67</v>
      </c>
      <c r="P619" s="6">
        <v>4.8454014112231597E-3</v>
      </c>
      <c r="Q619" s="1">
        <f>AllFiles[[#Headers],[200000]]+AllFiles[[#This Row],[Net Gains]]</f>
        <v>199822.44999999998</v>
      </c>
    </row>
    <row r="620" spans="1:17" x14ac:dyDescent="0.25">
      <c r="A620" s="1" t="s">
        <v>23</v>
      </c>
      <c r="B620" s="2">
        <v>42900</v>
      </c>
      <c r="C620" s="3">
        <v>0.42708333333333331</v>
      </c>
      <c r="D620" s="1" t="s">
        <v>13</v>
      </c>
      <c r="E620">
        <v>1670.1</v>
      </c>
      <c r="F620">
        <v>1678.35</v>
      </c>
      <c r="G620">
        <v>1670.6</v>
      </c>
      <c r="H620" s="3">
        <v>0.625</v>
      </c>
      <c r="I620" s="1">
        <v>8.25</v>
      </c>
      <c r="J620" s="1">
        <v>-0.5</v>
      </c>
      <c r="K620" s="1">
        <v>241</v>
      </c>
      <c r="L620">
        <v>-120.5</v>
      </c>
      <c r="M620">
        <v>186</v>
      </c>
      <c r="N620">
        <v>-306.5</v>
      </c>
      <c r="O620" t="s">
        <v>67</v>
      </c>
      <c r="P620" s="6">
        <v>4.9398239626369696E-3</v>
      </c>
      <c r="Q620" s="1">
        <f>AllFiles[[#Headers],[200000]]+AllFiles[[#This Row],[Net Gains]]</f>
        <v>199693.5</v>
      </c>
    </row>
    <row r="621" spans="1:17" x14ac:dyDescent="0.25">
      <c r="A621" s="1" t="s">
        <v>46</v>
      </c>
      <c r="B621" s="2">
        <v>42900</v>
      </c>
      <c r="C621" s="3">
        <v>0.41666666666666669</v>
      </c>
      <c r="D621" s="1" t="s">
        <v>13</v>
      </c>
      <c r="E621">
        <v>196.25</v>
      </c>
      <c r="F621">
        <v>197.6</v>
      </c>
      <c r="G621">
        <v>197.6</v>
      </c>
      <c r="H621" s="3">
        <v>0.42708333333333331</v>
      </c>
      <c r="I621" s="1">
        <v>1.3499999999999943</v>
      </c>
      <c r="J621" s="1">
        <v>-1.3499999999999943</v>
      </c>
      <c r="K621" s="1">
        <v>1456</v>
      </c>
      <c r="L621">
        <v>-1965.5999999999917</v>
      </c>
      <c r="M621">
        <v>132</v>
      </c>
      <c r="N621">
        <v>-2097.5999999999917</v>
      </c>
      <c r="O621" t="s">
        <v>67</v>
      </c>
      <c r="P621" s="6">
        <v>6.8789808917197196E-3</v>
      </c>
      <c r="Q621" s="1">
        <f>AllFiles[[#Headers],[200000]]+AllFiles[[#This Row],[Net Gains]]</f>
        <v>197902.4</v>
      </c>
    </row>
    <row r="622" spans="1:17" x14ac:dyDescent="0.25">
      <c r="A622" s="1" t="s">
        <v>46</v>
      </c>
      <c r="B622" s="2">
        <v>42900</v>
      </c>
      <c r="C622" s="3">
        <v>0.42708333333333331</v>
      </c>
      <c r="D622" s="1" t="s">
        <v>12</v>
      </c>
      <c r="E622">
        <v>197.6</v>
      </c>
      <c r="F622">
        <v>196.25</v>
      </c>
      <c r="G622">
        <v>198.55</v>
      </c>
      <c r="H622" s="3">
        <v>0.625</v>
      </c>
      <c r="I622" s="1">
        <v>1.3499999999999943</v>
      </c>
      <c r="J622" s="1">
        <v>0.95000000000001705</v>
      </c>
      <c r="K622" s="1">
        <v>1456</v>
      </c>
      <c r="L622">
        <v>1383.2000000000248</v>
      </c>
      <c r="M622">
        <v>133</v>
      </c>
      <c r="N622">
        <v>1250.2000000000248</v>
      </c>
      <c r="O622" t="s">
        <v>68</v>
      </c>
      <c r="P622" s="6">
        <v>6.8319838056679896E-3</v>
      </c>
      <c r="Q622" s="1">
        <f>AllFiles[[#Headers],[200000]]+AllFiles[[#This Row],[Net Gains]]</f>
        <v>201250.2</v>
      </c>
    </row>
    <row r="623" spans="1:17" x14ac:dyDescent="0.25">
      <c r="A623" s="1" t="s">
        <v>43</v>
      </c>
      <c r="B623" s="2">
        <v>42900</v>
      </c>
      <c r="C623" s="3">
        <v>0.52083333333333337</v>
      </c>
      <c r="D623" s="1" t="s">
        <v>12</v>
      </c>
      <c r="E623">
        <v>159.4</v>
      </c>
      <c r="F623">
        <v>158.9</v>
      </c>
      <c r="G623">
        <v>160</v>
      </c>
      <c r="H623" s="3">
        <v>0.625</v>
      </c>
      <c r="I623" s="1">
        <v>0.5</v>
      </c>
      <c r="J623" s="1">
        <v>0.59999999999999432</v>
      </c>
      <c r="K623" s="1">
        <v>3824</v>
      </c>
      <c r="L623">
        <v>2294.3999999999783</v>
      </c>
      <c r="M623">
        <v>281</v>
      </c>
      <c r="N623">
        <v>2013.3999999999783</v>
      </c>
      <c r="O623" t="s">
        <v>68</v>
      </c>
      <c r="P623" s="6">
        <v>3.1367628607277299E-3</v>
      </c>
      <c r="Q623" s="1">
        <f>AllFiles[[#Headers],[200000]]+AllFiles[[#This Row],[Net Gains]]</f>
        <v>202013.39999999997</v>
      </c>
    </row>
    <row r="624" spans="1:17" x14ac:dyDescent="0.25">
      <c r="A624" s="1" t="s">
        <v>43</v>
      </c>
      <c r="B624" s="2">
        <v>42900</v>
      </c>
      <c r="C624" s="3">
        <v>0.4375</v>
      </c>
      <c r="D624" s="1" t="s">
        <v>13</v>
      </c>
      <c r="E624">
        <v>158.9</v>
      </c>
      <c r="F624">
        <v>159.4</v>
      </c>
      <c r="G624">
        <v>159.4</v>
      </c>
      <c r="H624" s="3">
        <v>0.52083333333333337</v>
      </c>
      <c r="I624" s="1">
        <v>0.5</v>
      </c>
      <c r="J624" s="1">
        <v>-0.5</v>
      </c>
      <c r="K624" s="1">
        <v>3824</v>
      </c>
      <c r="L624">
        <v>-1912</v>
      </c>
      <c r="M624">
        <v>280</v>
      </c>
      <c r="N624">
        <v>-2192</v>
      </c>
      <c r="O624" t="s">
        <v>67</v>
      </c>
      <c r="P624" s="6">
        <v>3.1466331025802401E-3</v>
      </c>
      <c r="Q624" s="1">
        <f>AllFiles[[#Headers],[200000]]+AllFiles[[#This Row],[Net Gains]]</f>
        <v>197808</v>
      </c>
    </row>
    <row r="625" spans="1:17" x14ac:dyDescent="0.25">
      <c r="A625" s="1" t="s">
        <v>60</v>
      </c>
      <c r="B625" s="2">
        <v>42900</v>
      </c>
      <c r="C625" s="3">
        <v>0.41666666666666669</v>
      </c>
      <c r="D625" s="1" t="s">
        <v>13</v>
      </c>
      <c r="E625">
        <v>502</v>
      </c>
      <c r="F625">
        <v>505.1</v>
      </c>
      <c r="G625">
        <v>505.1</v>
      </c>
      <c r="H625" s="3">
        <v>0.57291666666666663</v>
      </c>
      <c r="I625" s="1">
        <v>3.1000000000000227</v>
      </c>
      <c r="J625" s="1">
        <v>-3.1000000000000227</v>
      </c>
      <c r="K625" s="1">
        <v>640</v>
      </c>
      <c r="L625">
        <v>-1984.0000000000146</v>
      </c>
      <c r="M625">
        <v>149</v>
      </c>
      <c r="N625">
        <v>-2133.0000000000146</v>
      </c>
      <c r="O625" t="s">
        <v>67</v>
      </c>
      <c r="P625" s="6">
        <v>6.1752988047809199E-3</v>
      </c>
      <c r="Q625" s="1">
        <f>AllFiles[[#Headers],[200000]]+AllFiles[[#This Row],[Net Gains]]</f>
        <v>197867</v>
      </c>
    </row>
    <row r="626" spans="1:17" x14ac:dyDescent="0.25">
      <c r="A626" s="1" t="s">
        <v>60</v>
      </c>
      <c r="B626" s="2">
        <v>42900</v>
      </c>
      <c r="C626" s="3">
        <v>0.57291666666666663</v>
      </c>
      <c r="D626" s="1" t="s">
        <v>12</v>
      </c>
      <c r="E626">
        <v>505.1</v>
      </c>
      <c r="F626">
        <v>502</v>
      </c>
      <c r="G626">
        <v>502</v>
      </c>
      <c r="H626" s="3">
        <v>0.625</v>
      </c>
      <c r="I626" s="1">
        <v>3.1000000000000227</v>
      </c>
      <c r="J626" s="1">
        <v>-3.1000000000000227</v>
      </c>
      <c r="K626" s="1">
        <v>640</v>
      </c>
      <c r="L626">
        <v>-1984.0000000000146</v>
      </c>
      <c r="M626">
        <v>149</v>
      </c>
      <c r="N626">
        <v>-2133.0000000000146</v>
      </c>
      <c r="O626" t="s">
        <v>67</v>
      </c>
      <c r="P626" s="6">
        <v>6.1373985349436203E-3</v>
      </c>
      <c r="Q626" s="1">
        <f>AllFiles[[#Headers],[200000]]+AllFiles[[#This Row],[Net Gains]]</f>
        <v>197867</v>
      </c>
    </row>
    <row r="627" spans="1:17" x14ac:dyDescent="0.25">
      <c r="A627" s="1" t="s">
        <v>54</v>
      </c>
      <c r="B627" s="2">
        <v>42900</v>
      </c>
      <c r="C627" s="3">
        <v>0.41666666666666669</v>
      </c>
      <c r="D627" s="1" t="s">
        <v>13</v>
      </c>
      <c r="E627">
        <v>838.7</v>
      </c>
      <c r="F627">
        <v>842.85</v>
      </c>
      <c r="G627">
        <v>842.85</v>
      </c>
      <c r="H627" s="3">
        <v>0.42708333333333331</v>
      </c>
      <c r="I627" s="1">
        <v>4.1499999999999773</v>
      </c>
      <c r="J627" s="1">
        <v>-4.1499999999999773</v>
      </c>
      <c r="K627" s="1">
        <v>479</v>
      </c>
      <c r="L627">
        <v>-1987.849999999989</v>
      </c>
      <c r="M627">
        <v>186</v>
      </c>
      <c r="N627">
        <v>-2173.849999999989</v>
      </c>
      <c r="O627" t="s">
        <v>67</v>
      </c>
      <c r="P627" s="6">
        <v>4.94813401693094E-3</v>
      </c>
      <c r="Q627" s="1">
        <f>AllFiles[[#Headers],[200000]]+AllFiles[[#This Row],[Net Gains]]</f>
        <v>197826.15000000002</v>
      </c>
    </row>
    <row r="628" spans="1:17" x14ac:dyDescent="0.25">
      <c r="A628" s="1" t="s">
        <v>54</v>
      </c>
      <c r="B628" s="2">
        <v>42900</v>
      </c>
      <c r="C628" s="3">
        <v>0.42708333333333331</v>
      </c>
      <c r="D628" s="1" t="s">
        <v>12</v>
      </c>
      <c r="E628">
        <v>842.85</v>
      </c>
      <c r="F628">
        <v>838.7</v>
      </c>
      <c r="G628">
        <v>838.7</v>
      </c>
      <c r="H628" s="3">
        <v>0.47916666666666669</v>
      </c>
      <c r="I628" s="1">
        <v>4.1499999999999773</v>
      </c>
      <c r="J628" s="1">
        <v>-4.1499999999999773</v>
      </c>
      <c r="K628" s="1">
        <v>479</v>
      </c>
      <c r="L628">
        <v>-1987.849999999989</v>
      </c>
      <c r="M628">
        <v>186</v>
      </c>
      <c r="N628">
        <v>-2173.849999999989</v>
      </c>
      <c r="O628" t="s">
        <v>67</v>
      </c>
      <c r="P628" s="6">
        <v>4.9237705404282803E-3</v>
      </c>
      <c r="Q628" s="1">
        <f>AllFiles[[#Headers],[200000]]+AllFiles[[#This Row],[Net Gains]]</f>
        <v>197826.15000000002</v>
      </c>
    </row>
    <row r="629" spans="1:17" x14ac:dyDescent="0.25">
      <c r="A629" s="1" t="s">
        <v>23</v>
      </c>
      <c r="B629" s="2">
        <v>42901</v>
      </c>
      <c r="C629" s="3">
        <v>0.41666666666666669</v>
      </c>
      <c r="D629" s="1" t="s">
        <v>13</v>
      </c>
      <c r="E629">
        <v>1666.6</v>
      </c>
      <c r="F629">
        <v>1668.8</v>
      </c>
      <c r="G629">
        <v>1664.95</v>
      </c>
      <c r="H629" s="3">
        <v>0.625</v>
      </c>
      <c r="I629" s="1">
        <v>2.2000000000000455</v>
      </c>
      <c r="J629" s="1">
        <v>1.6499999999998636</v>
      </c>
      <c r="K629" s="1">
        <v>899</v>
      </c>
      <c r="L629">
        <v>1483.3499999998774</v>
      </c>
      <c r="M629">
        <v>689</v>
      </c>
      <c r="N629">
        <v>794.34999999987735</v>
      </c>
      <c r="O629" t="s">
        <v>68</v>
      </c>
      <c r="P629" s="6">
        <v>1.32005280211211E-3</v>
      </c>
      <c r="Q629" s="1">
        <f>AllFiles[[#Headers],[200000]]+AllFiles[[#This Row],[Net Gains]]</f>
        <v>200794.34999999989</v>
      </c>
    </row>
    <row r="630" spans="1:17" x14ac:dyDescent="0.25">
      <c r="A630" s="1" t="s">
        <v>44</v>
      </c>
      <c r="B630" s="2">
        <v>42901</v>
      </c>
      <c r="C630" s="3">
        <v>0.59375</v>
      </c>
      <c r="D630" s="1" t="s">
        <v>13</v>
      </c>
      <c r="E630">
        <v>3775.55</v>
      </c>
      <c r="F630">
        <v>3795</v>
      </c>
      <c r="G630">
        <v>3782</v>
      </c>
      <c r="H630" s="3">
        <v>0.625</v>
      </c>
      <c r="I630" s="1">
        <v>19.449999999999818</v>
      </c>
      <c r="J630" s="1">
        <v>-6.4499999999998181</v>
      </c>
      <c r="K630" s="1">
        <v>102</v>
      </c>
      <c r="L630">
        <v>-657.89999999998145</v>
      </c>
      <c r="M630">
        <v>178</v>
      </c>
      <c r="N630">
        <v>-835.89999999998145</v>
      </c>
      <c r="O630" t="s">
        <v>67</v>
      </c>
      <c r="P630" s="6">
        <v>5.1515673213173799E-3</v>
      </c>
      <c r="Q630" s="1">
        <f>AllFiles[[#Headers],[200000]]+AllFiles[[#This Row],[Net Gains]]</f>
        <v>199164.1</v>
      </c>
    </row>
    <row r="631" spans="1:17" x14ac:dyDescent="0.25">
      <c r="A631" s="1" t="s">
        <v>50</v>
      </c>
      <c r="B631" s="2">
        <v>42901</v>
      </c>
      <c r="C631" s="3">
        <v>0.44791666666666669</v>
      </c>
      <c r="D631" s="1" t="s">
        <v>15</v>
      </c>
      <c r="E631">
        <v>199.5</v>
      </c>
      <c r="F631">
        <v>198.25</v>
      </c>
      <c r="G631">
        <v>198.25</v>
      </c>
      <c r="H631" s="3">
        <v>0.44791666666666669</v>
      </c>
      <c r="I631" s="1">
        <v>1.25</v>
      </c>
      <c r="J631" s="1">
        <v>-1.25</v>
      </c>
      <c r="K631" s="1">
        <v>1571</v>
      </c>
      <c r="L631">
        <v>-1963.75</v>
      </c>
      <c r="M631">
        <v>144</v>
      </c>
      <c r="N631">
        <v>-2107.75</v>
      </c>
      <c r="O631" t="s">
        <v>67</v>
      </c>
      <c r="P631" s="6">
        <v>6.2656641604010004E-3</v>
      </c>
      <c r="Q631" s="1">
        <f>AllFiles[[#Headers],[200000]]+AllFiles[[#This Row],[Net Gains]]</f>
        <v>197892.25</v>
      </c>
    </row>
    <row r="632" spans="1:17" x14ac:dyDescent="0.25">
      <c r="A632" s="1" t="s">
        <v>50</v>
      </c>
      <c r="B632" s="2">
        <v>42901</v>
      </c>
      <c r="C632" s="3">
        <v>0.44791666666666669</v>
      </c>
      <c r="D632" s="1" t="s">
        <v>21</v>
      </c>
      <c r="E632">
        <v>198.25</v>
      </c>
      <c r="F632">
        <v>199.5</v>
      </c>
      <c r="G632">
        <v>196.6</v>
      </c>
      <c r="H632" s="3">
        <v>0.625</v>
      </c>
      <c r="I632" s="1">
        <v>1.25</v>
      </c>
      <c r="J632" s="1">
        <v>1.6500000000000057</v>
      </c>
      <c r="K632" s="1">
        <v>1571</v>
      </c>
      <c r="L632">
        <v>2592.1500000000087</v>
      </c>
      <c r="M632">
        <v>143</v>
      </c>
      <c r="N632">
        <v>2449.1500000000087</v>
      </c>
      <c r="O632" t="s">
        <v>68</v>
      </c>
      <c r="P632" s="6">
        <v>6.30517023959647E-3</v>
      </c>
      <c r="Q632" s="1">
        <f>AllFiles[[#Headers],[200000]]+AllFiles[[#This Row],[Net Gains]]</f>
        <v>202449.15000000002</v>
      </c>
    </row>
    <row r="633" spans="1:17" x14ac:dyDescent="0.25">
      <c r="A633" s="1" t="s">
        <v>36</v>
      </c>
      <c r="B633" s="2">
        <v>42901</v>
      </c>
      <c r="C633" s="3">
        <v>0.5</v>
      </c>
      <c r="D633" s="1" t="s">
        <v>21</v>
      </c>
      <c r="E633">
        <v>1116.7</v>
      </c>
      <c r="F633">
        <v>1120</v>
      </c>
      <c r="G633">
        <v>1103.95</v>
      </c>
      <c r="H633" s="3">
        <v>0.625</v>
      </c>
      <c r="I633" s="1">
        <v>3.2999999999999545</v>
      </c>
      <c r="J633" s="1">
        <v>12.75</v>
      </c>
      <c r="K633" s="1">
        <v>601</v>
      </c>
      <c r="L633">
        <v>7662.75</v>
      </c>
      <c r="M633">
        <v>307</v>
      </c>
      <c r="N633">
        <v>7355.75</v>
      </c>
      <c r="O633" t="s">
        <v>68</v>
      </c>
      <c r="P633" s="6">
        <v>2.9551356675919702E-3</v>
      </c>
      <c r="Q633" s="1">
        <f>AllFiles[[#Headers],[200000]]+AllFiles[[#This Row],[Net Gains]]</f>
        <v>207355.75</v>
      </c>
    </row>
    <row r="634" spans="1:17" x14ac:dyDescent="0.25">
      <c r="A634" s="1" t="s">
        <v>36</v>
      </c>
      <c r="B634" s="2">
        <v>42901</v>
      </c>
      <c r="C634" s="3">
        <v>0.5</v>
      </c>
      <c r="D634" s="1" t="s">
        <v>15</v>
      </c>
      <c r="E634">
        <v>1120</v>
      </c>
      <c r="F634">
        <v>1116.7</v>
      </c>
      <c r="G634">
        <v>1116.7</v>
      </c>
      <c r="H634" s="3">
        <v>0.5</v>
      </c>
      <c r="I634" s="1">
        <v>3.2999999999999545</v>
      </c>
      <c r="J634" s="1">
        <v>-3.2999999999999545</v>
      </c>
      <c r="K634" s="1">
        <v>601</v>
      </c>
      <c r="L634">
        <v>-1983.2999999999727</v>
      </c>
      <c r="M634">
        <v>310</v>
      </c>
      <c r="N634">
        <v>-2293.2999999999729</v>
      </c>
      <c r="O634" t="s">
        <v>67</v>
      </c>
      <c r="P634" s="6">
        <v>2.94642857142853E-3</v>
      </c>
      <c r="Q634" s="1">
        <f>AllFiles[[#Headers],[200000]]+AllFiles[[#This Row],[Net Gains]]</f>
        <v>197706.70000000004</v>
      </c>
    </row>
    <row r="635" spans="1:17" x14ac:dyDescent="0.25">
      <c r="A635" s="1" t="s">
        <v>52</v>
      </c>
      <c r="B635" s="2">
        <v>42901</v>
      </c>
      <c r="C635" s="3">
        <v>0.44791666666666669</v>
      </c>
      <c r="D635" s="1" t="s">
        <v>15</v>
      </c>
      <c r="E635">
        <v>284.85000000000002</v>
      </c>
      <c r="F635">
        <v>283.85000000000002</v>
      </c>
      <c r="G635">
        <v>283.85000000000002</v>
      </c>
      <c r="H635" s="3">
        <v>0.44791666666666669</v>
      </c>
      <c r="I635" s="1">
        <v>1</v>
      </c>
      <c r="J635" s="1">
        <v>-1</v>
      </c>
      <c r="K635" s="1">
        <v>1955</v>
      </c>
      <c r="L635">
        <v>-1955</v>
      </c>
      <c r="M635">
        <v>256</v>
      </c>
      <c r="N635">
        <v>-2211</v>
      </c>
      <c r="O635" t="s">
        <v>67</v>
      </c>
      <c r="P635" s="6">
        <v>3.5106196243637E-3</v>
      </c>
      <c r="Q635" s="1">
        <f>AllFiles[[#Headers],[200000]]+AllFiles[[#This Row],[Net Gains]]</f>
        <v>197789</v>
      </c>
    </row>
    <row r="636" spans="1:17" x14ac:dyDescent="0.25">
      <c r="A636" s="1" t="s">
        <v>52</v>
      </c>
      <c r="B636" s="2">
        <v>42901</v>
      </c>
      <c r="C636" s="3">
        <v>0.44791666666666669</v>
      </c>
      <c r="D636" s="1" t="s">
        <v>21</v>
      </c>
      <c r="E636">
        <v>283.85000000000002</v>
      </c>
      <c r="F636">
        <v>284.85000000000002</v>
      </c>
      <c r="G636">
        <v>284.85000000000002</v>
      </c>
      <c r="H636" s="3">
        <v>0.44791666666666669</v>
      </c>
      <c r="I636" s="1">
        <v>1</v>
      </c>
      <c r="J636" s="1">
        <v>-1</v>
      </c>
      <c r="K636" s="1">
        <v>1955</v>
      </c>
      <c r="L636">
        <v>-1955</v>
      </c>
      <c r="M636">
        <v>256</v>
      </c>
      <c r="N636">
        <v>-2211</v>
      </c>
      <c r="O636" t="s">
        <v>67</v>
      </c>
      <c r="P636" s="6">
        <v>3.5229874933944E-3</v>
      </c>
      <c r="Q636" s="1">
        <f>AllFiles[[#Headers],[200000]]+AllFiles[[#This Row],[Net Gains]]</f>
        <v>197789</v>
      </c>
    </row>
    <row r="637" spans="1:17" x14ac:dyDescent="0.25">
      <c r="A637" s="1" t="s">
        <v>41</v>
      </c>
      <c r="B637" s="2">
        <v>42901</v>
      </c>
      <c r="C637" s="3">
        <v>0.44791666666666669</v>
      </c>
      <c r="D637" s="1" t="s">
        <v>21</v>
      </c>
      <c r="E637">
        <v>452.1</v>
      </c>
      <c r="F637">
        <v>453.9</v>
      </c>
      <c r="G637">
        <v>453.9</v>
      </c>
      <c r="H637" s="3">
        <v>0.5</v>
      </c>
      <c r="I637" s="1">
        <v>1.7999999999999545</v>
      </c>
      <c r="J637" s="1">
        <v>-1.7999999999999545</v>
      </c>
      <c r="K637" s="1">
        <v>1097</v>
      </c>
      <c r="L637">
        <v>-1974.5999999999501</v>
      </c>
      <c r="M637">
        <v>229</v>
      </c>
      <c r="N637">
        <v>-2203.5999999999503</v>
      </c>
      <c r="O637" t="s">
        <v>67</v>
      </c>
      <c r="P637" s="6">
        <v>3.9814200398141002E-3</v>
      </c>
      <c r="Q637" s="1">
        <f>AllFiles[[#Headers],[200000]]+AllFiles[[#This Row],[Net Gains]]</f>
        <v>197796.40000000005</v>
      </c>
    </row>
    <row r="638" spans="1:17" x14ac:dyDescent="0.25">
      <c r="A638" s="1" t="s">
        <v>41</v>
      </c>
      <c r="B638" s="2">
        <v>42901</v>
      </c>
      <c r="C638" s="3">
        <v>0.44791666666666669</v>
      </c>
      <c r="D638" s="1" t="s">
        <v>15</v>
      </c>
      <c r="E638">
        <v>453.9</v>
      </c>
      <c r="F638">
        <v>452.1</v>
      </c>
      <c r="G638">
        <v>452.1</v>
      </c>
      <c r="H638" s="3">
        <v>0.44791666666666669</v>
      </c>
      <c r="I638" s="1">
        <v>1.7999999999999545</v>
      </c>
      <c r="J638" s="1">
        <v>-1.7999999999999545</v>
      </c>
      <c r="K638" s="1">
        <v>1097</v>
      </c>
      <c r="L638">
        <v>-1974.5999999999501</v>
      </c>
      <c r="M638">
        <v>229</v>
      </c>
      <c r="N638">
        <v>-2203.5999999999503</v>
      </c>
      <c r="O638" t="s">
        <v>67</v>
      </c>
      <c r="P638" s="6">
        <v>3.9656311962986404E-3</v>
      </c>
      <c r="Q638" s="1">
        <f>AllFiles[[#Headers],[200000]]+AllFiles[[#This Row],[Net Gains]]</f>
        <v>197796.40000000005</v>
      </c>
    </row>
    <row r="639" spans="1:17" x14ac:dyDescent="0.25">
      <c r="A639" s="1" t="s">
        <v>55</v>
      </c>
      <c r="B639" s="2">
        <v>42901</v>
      </c>
      <c r="C639" s="3">
        <v>0.51041666666666663</v>
      </c>
      <c r="D639" s="1" t="s">
        <v>21</v>
      </c>
      <c r="E639">
        <v>4035</v>
      </c>
      <c r="F639">
        <v>4052</v>
      </c>
      <c r="G639">
        <v>4052</v>
      </c>
      <c r="H639" s="3">
        <v>0.625</v>
      </c>
      <c r="I639" s="1">
        <v>17</v>
      </c>
      <c r="J639" s="1">
        <v>-17</v>
      </c>
      <c r="K639" s="1">
        <v>117</v>
      </c>
      <c r="L639">
        <v>-1989</v>
      </c>
      <c r="M639">
        <v>218</v>
      </c>
      <c r="N639">
        <v>-2207</v>
      </c>
      <c r="O639" t="s">
        <v>67</v>
      </c>
      <c r="P639" s="6">
        <v>4.2131350681536596E-3</v>
      </c>
      <c r="Q639" s="1">
        <f>AllFiles[[#Headers],[200000]]+AllFiles[[#This Row],[Net Gains]]</f>
        <v>197793</v>
      </c>
    </row>
    <row r="640" spans="1:17" x14ac:dyDescent="0.25">
      <c r="A640" s="1" t="s">
        <v>55</v>
      </c>
      <c r="B640" s="2">
        <v>42901</v>
      </c>
      <c r="C640" s="3">
        <v>0.51041666666666663</v>
      </c>
      <c r="D640" s="1" t="s">
        <v>15</v>
      </c>
      <c r="E640">
        <v>4052</v>
      </c>
      <c r="F640">
        <v>4035</v>
      </c>
      <c r="G640">
        <v>4035</v>
      </c>
      <c r="H640" s="3">
        <v>0.51041666666666663</v>
      </c>
      <c r="I640" s="1">
        <v>17</v>
      </c>
      <c r="J640" s="1">
        <v>-17</v>
      </c>
      <c r="K640" s="1">
        <v>117</v>
      </c>
      <c r="L640">
        <v>-1989</v>
      </c>
      <c r="M640">
        <v>218</v>
      </c>
      <c r="N640">
        <v>-2207</v>
      </c>
      <c r="O640" t="s">
        <v>67</v>
      </c>
      <c r="P640" s="6">
        <v>4.1954590325765E-3</v>
      </c>
      <c r="Q640" s="1">
        <f>AllFiles[[#Headers],[200000]]+AllFiles[[#This Row],[Net Gains]]</f>
        <v>197793</v>
      </c>
    </row>
    <row r="641" spans="1:17" x14ac:dyDescent="0.25">
      <c r="A641" s="1" t="s">
        <v>25</v>
      </c>
      <c r="B641" s="2">
        <v>42902</v>
      </c>
      <c r="C641" s="3">
        <v>0.47916666666666669</v>
      </c>
      <c r="D641" s="1" t="s">
        <v>15</v>
      </c>
      <c r="E641">
        <v>1122.1500000000001</v>
      </c>
      <c r="F641">
        <v>1116.4000000000001</v>
      </c>
      <c r="G641">
        <v>1116.4000000000001</v>
      </c>
      <c r="H641" s="3">
        <v>0.47916666666666669</v>
      </c>
      <c r="I641" s="1">
        <v>5.75</v>
      </c>
      <c r="J641" s="1">
        <v>-5.75</v>
      </c>
      <c r="K641" s="1">
        <v>346</v>
      </c>
      <c r="L641">
        <v>-1989.5</v>
      </c>
      <c r="M641">
        <v>179</v>
      </c>
      <c r="N641">
        <v>-2168.5</v>
      </c>
      <c r="O641" t="s">
        <v>67</v>
      </c>
      <c r="P641" s="6">
        <v>5.1240921445439604E-3</v>
      </c>
      <c r="Q641" s="1">
        <f>AllFiles[[#Headers],[200000]]+AllFiles[[#This Row],[Net Gains]]</f>
        <v>197831.5</v>
      </c>
    </row>
    <row r="642" spans="1:17" x14ac:dyDescent="0.25">
      <c r="A642" s="1" t="s">
        <v>25</v>
      </c>
      <c r="B642" s="2">
        <v>42902</v>
      </c>
      <c r="C642" s="3">
        <v>0.47916666666666669</v>
      </c>
      <c r="D642" s="1" t="s">
        <v>21</v>
      </c>
      <c r="E642">
        <v>1116.4000000000001</v>
      </c>
      <c r="F642">
        <v>1122.1500000000001</v>
      </c>
      <c r="G642">
        <v>1117.75</v>
      </c>
      <c r="H642" s="3">
        <v>0.625</v>
      </c>
      <c r="I642" s="1">
        <v>5.75</v>
      </c>
      <c r="J642" s="1">
        <v>-1.3499999999999091</v>
      </c>
      <c r="K642" s="1">
        <v>346</v>
      </c>
      <c r="L642">
        <v>-467.09999999996853</v>
      </c>
      <c r="M642">
        <v>178</v>
      </c>
      <c r="N642">
        <v>-645.09999999996853</v>
      </c>
      <c r="O642" t="s">
        <v>67</v>
      </c>
      <c r="P642" s="6">
        <v>5.1504836975994296E-3</v>
      </c>
      <c r="Q642" s="1">
        <f>AllFiles[[#Headers],[200000]]+AllFiles[[#This Row],[Net Gains]]</f>
        <v>199354.90000000002</v>
      </c>
    </row>
    <row r="643" spans="1:17" x14ac:dyDescent="0.25">
      <c r="A643" s="1" t="s">
        <v>26</v>
      </c>
      <c r="B643" s="2">
        <v>42902</v>
      </c>
      <c r="C643" s="3">
        <v>0.4375</v>
      </c>
      <c r="D643" s="1" t="s">
        <v>13</v>
      </c>
      <c r="E643">
        <v>840</v>
      </c>
      <c r="F643">
        <v>843.2</v>
      </c>
      <c r="G643">
        <v>839</v>
      </c>
      <c r="H643" s="3">
        <v>0.625</v>
      </c>
      <c r="I643" s="1">
        <v>3.2000000000000455</v>
      </c>
      <c r="J643" s="1">
        <v>1</v>
      </c>
      <c r="K643" s="1">
        <v>620</v>
      </c>
      <c r="L643">
        <v>620</v>
      </c>
      <c r="M643">
        <v>240</v>
      </c>
      <c r="N643">
        <v>380</v>
      </c>
      <c r="O643" t="s">
        <v>68</v>
      </c>
      <c r="P643" s="6">
        <v>3.8095238095238598E-3</v>
      </c>
      <c r="Q643" s="1">
        <f>AllFiles[[#Headers],[200000]]+AllFiles[[#This Row],[Net Gains]]</f>
        <v>200380</v>
      </c>
    </row>
    <row r="644" spans="1:17" x14ac:dyDescent="0.25">
      <c r="A644" s="1" t="s">
        <v>47</v>
      </c>
      <c r="B644" s="2">
        <v>42902</v>
      </c>
      <c r="C644" s="3">
        <v>0.41666666666666669</v>
      </c>
      <c r="D644" s="1" t="s">
        <v>15</v>
      </c>
      <c r="E644">
        <v>306.39999999999998</v>
      </c>
      <c r="F644">
        <v>304.55</v>
      </c>
      <c r="G644">
        <v>306.89999999999998</v>
      </c>
      <c r="H644" s="3">
        <v>0.625</v>
      </c>
      <c r="I644" s="1">
        <v>1.8499999999999659</v>
      </c>
      <c r="J644" s="1">
        <v>0.5</v>
      </c>
      <c r="K644" s="1">
        <v>1067</v>
      </c>
      <c r="L644">
        <v>533.5</v>
      </c>
      <c r="M644">
        <v>151</v>
      </c>
      <c r="N644">
        <v>382.5</v>
      </c>
      <c r="O644" t="s">
        <v>68</v>
      </c>
      <c r="P644" s="6">
        <v>6.0378590078327904E-3</v>
      </c>
      <c r="Q644" s="1">
        <f>AllFiles[[#Headers],[200000]]+AllFiles[[#This Row],[Net Gains]]</f>
        <v>200382.5</v>
      </c>
    </row>
    <row r="645" spans="1:17" x14ac:dyDescent="0.25">
      <c r="A645" s="1" t="s">
        <v>58</v>
      </c>
      <c r="B645" s="2">
        <v>42902</v>
      </c>
      <c r="C645" s="3">
        <v>0.41666666666666669</v>
      </c>
      <c r="D645" s="1" t="s">
        <v>13</v>
      </c>
      <c r="E645">
        <v>2395</v>
      </c>
      <c r="F645">
        <v>2420.6999999999998</v>
      </c>
      <c r="G645">
        <v>2400</v>
      </c>
      <c r="H645" s="3">
        <v>0.625</v>
      </c>
      <c r="I645" s="1">
        <v>25.699999999999818</v>
      </c>
      <c r="J645" s="1">
        <v>-5</v>
      </c>
      <c r="K645" s="1">
        <v>77</v>
      </c>
      <c r="L645">
        <v>-385</v>
      </c>
      <c r="M645">
        <v>85</v>
      </c>
      <c r="N645">
        <v>-470</v>
      </c>
      <c r="O645" t="s">
        <v>67</v>
      </c>
      <c r="P645" s="6">
        <v>1.07306889352818E-2</v>
      </c>
      <c r="Q645" s="1">
        <f>AllFiles[[#Headers],[200000]]+AllFiles[[#This Row],[Net Gains]]</f>
        <v>199530</v>
      </c>
    </row>
    <row r="646" spans="1:17" x14ac:dyDescent="0.25">
      <c r="A646" s="1" t="s">
        <v>14</v>
      </c>
      <c r="B646" s="2">
        <v>42905</v>
      </c>
      <c r="C646" s="3">
        <v>0.46875</v>
      </c>
      <c r="D646" s="1" t="s">
        <v>12</v>
      </c>
      <c r="E646">
        <v>511.55</v>
      </c>
      <c r="F646">
        <v>509.9</v>
      </c>
      <c r="G646">
        <v>519.5</v>
      </c>
      <c r="H646" s="3">
        <v>0.625</v>
      </c>
      <c r="I646" s="1">
        <v>1.6500000000000341</v>
      </c>
      <c r="J646" s="1">
        <v>7.9499999999999886</v>
      </c>
      <c r="K646" s="1">
        <v>1195</v>
      </c>
      <c r="L646">
        <v>9500.2499999999873</v>
      </c>
      <c r="M646">
        <v>284</v>
      </c>
      <c r="N646">
        <v>9216.2499999999873</v>
      </c>
      <c r="O646" t="s">
        <v>68</v>
      </c>
      <c r="P646" s="6">
        <v>3.2254911543349299E-3</v>
      </c>
      <c r="Q646" s="1">
        <f>AllFiles[[#Headers],[200000]]+AllFiles[[#This Row],[Net Gains]]</f>
        <v>209216.25</v>
      </c>
    </row>
    <row r="647" spans="1:17" x14ac:dyDescent="0.25">
      <c r="A647" s="1" t="s">
        <v>14</v>
      </c>
      <c r="B647" s="2">
        <v>42905</v>
      </c>
      <c r="C647" s="3">
        <v>0.42708333333333331</v>
      </c>
      <c r="D647" s="1" t="s">
        <v>13</v>
      </c>
      <c r="E647">
        <v>509.9</v>
      </c>
      <c r="F647">
        <v>511.55</v>
      </c>
      <c r="G647">
        <v>511.55</v>
      </c>
      <c r="H647" s="3">
        <v>0.46875</v>
      </c>
      <c r="I647" s="1">
        <v>1.6500000000000341</v>
      </c>
      <c r="J647" s="1">
        <v>-1.6500000000000341</v>
      </c>
      <c r="K647" s="1">
        <v>1195</v>
      </c>
      <c r="L647">
        <v>-1971.7500000000407</v>
      </c>
      <c r="M647">
        <v>281</v>
      </c>
      <c r="N647">
        <v>-2252.7500000000409</v>
      </c>
      <c r="O647" t="s">
        <v>67</v>
      </c>
      <c r="P647" s="6">
        <v>3.2359286134536901E-3</v>
      </c>
      <c r="Q647" s="1">
        <f>AllFiles[[#Headers],[200000]]+AllFiles[[#This Row],[Net Gains]]</f>
        <v>197747.24999999997</v>
      </c>
    </row>
    <row r="648" spans="1:17" x14ac:dyDescent="0.25">
      <c r="A648" s="1" t="s">
        <v>27</v>
      </c>
      <c r="B648" s="2">
        <v>42905</v>
      </c>
      <c r="C648" s="3">
        <v>0.4375</v>
      </c>
      <c r="D648" s="1" t="s">
        <v>13</v>
      </c>
      <c r="E648">
        <v>253.3</v>
      </c>
      <c r="F648">
        <v>254.65</v>
      </c>
      <c r="G648">
        <v>254.65</v>
      </c>
      <c r="H648" s="3">
        <v>0.60416666666666663</v>
      </c>
      <c r="I648" s="1">
        <v>1.3499999999999943</v>
      </c>
      <c r="J648" s="1">
        <v>-1.3499999999999943</v>
      </c>
      <c r="K648" s="1">
        <v>1456</v>
      </c>
      <c r="L648">
        <v>-1965.5999999999917</v>
      </c>
      <c r="M648">
        <v>171</v>
      </c>
      <c r="N648">
        <v>-2136.5999999999917</v>
      </c>
      <c r="O648" t="s">
        <v>67</v>
      </c>
      <c r="P648" s="6">
        <v>5.3296486379786597E-3</v>
      </c>
      <c r="Q648" s="1">
        <f>AllFiles[[#Headers],[200000]]+AllFiles[[#This Row],[Net Gains]]</f>
        <v>197863.4</v>
      </c>
    </row>
    <row r="649" spans="1:17" x14ac:dyDescent="0.25">
      <c r="A649" s="1" t="s">
        <v>46</v>
      </c>
      <c r="B649" s="2">
        <v>42905</v>
      </c>
      <c r="C649" s="3">
        <v>0.41666666666666669</v>
      </c>
      <c r="D649" s="1" t="s">
        <v>13</v>
      </c>
      <c r="E649">
        <v>195.5</v>
      </c>
      <c r="F649">
        <v>196.75</v>
      </c>
      <c r="G649">
        <v>196.75</v>
      </c>
      <c r="H649" s="3">
        <v>0.47916666666666669</v>
      </c>
      <c r="I649" s="1">
        <v>1.25</v>
      </c>
      <c r="J649" s="1">
        <v>-1.25</v>
      </c>
      <c r="K649" s="1">
        <v>1571</v>
      </c>
      <c r="L649">
        <v>-1963.75</v>
      </c>
      <c r="M649">
        <v>142</v>
      </c>
      <c r="N649">
        <v>-2105.75</v>
      </c>
      <c r="O649" t="s">
        <v>67</v>
      </c>
      <c r="P649" s="6">
        <v>6.3938618925831201E-3</v>
      </c>
      <c r="Q649" s="1">
        <f>AllFiles[[#Headers],[200000]]+AllFiles[[#This Row],[Net Gains]]</f>
        <v>197894.25</v>
      </c>
    </row>
    <row r="650" spans="1:17" x14ac:dyDescent="0.25">
      <c r="A650" s="1" t="s">
        <v>46</v>
      </c>
      <c r="B650" s="2">
        <v>42905</v>
      </c>
      <c r="C650" s="3">
        <v>0.47916666666666669</v>
      </c>
      <c r="D650" s="1" t="s">
        <v>12</v>
      </c>
      <c r="E650">
        <v>196.75</v>
      </c>
      <c r="F650">
        <v>195.5</v>
      </c>
      <c r="G650">
        <v>195.5</v>
      </c>
      <c r="H650" s="3">
        <v>0.47916666666666669</v>
      </c>
      <c r="I650" s="1">
        <v>1.25</v>
      </c>
      <c r="J650" s="1">
        <v>-1.25</v>
      </c>
      <c r="K650" s="1">
        <v>1571</v>
      </c>
      <c r="L650">
        <v>-1963.75</v>
      </c>
      <c r="M650">
        <v>142</v>
      </c>
      <c r="N650">
        <v>-2105.75</v>
      </c>
      <c r="O650" t="s">
        <v>67</v>
      </c>
      <c r="P650" s="6">
        <v>6.35324015247776E-3</v>
      </c>
      <c r="Q650" s="1">
        <f>AllFiles[[#Headers],[200000]]+AllFiles[[#This Row],[Net Gains]]</f>
        <v>197894.25</v>
      </c>
    </row>
    <row r="651" spans="1:17" x14ac:dyDescent="0.25">
      <c r="A651" s="1" t="s">
        <v>54</v>
      </c>
      <c r="B651" s="2">
        <v>42905</v>
      </c>
      <c r="C651" s="3">
        <v>0.44791666666666669</v>
      </c>
      <c r="D651" s="1" t="s">
        <v>12</v>
      </c>
      <c r="E651">
        <v>871.45</v>
      </c>
      <c r="F651">
        <v>866.15</v>
      </c>
      <c r="G651">
        <v>873.4</v>
      </c>
      <c r="H651" s="3">
        <v>0.625</v>
      </c>
      <c r="I651" s="1">
        <v>5.3000000000000682</v>
      </c>
      <c r="J651" s="1">
        <v>1.9499999999999318</v>
      </c>
      <c r="K651" s="1">
        <v>375</v>
      </c>
      <c r="L651">
        <v>731.24999999997442</v>
      </c>
      <c r="M651">
        <v>151</v>
      </c>
      <c r="N651">
        <v>580.24999999997442</v>
      </c>
      <c r="O651" t="s">
        <v>68</v>
      </c>
      <c r="P651" s="6">
        <v>6.08181766022155E-3</v>
      </c>
      <c r="Q651" s="1">
        <f>AllFiles[[#Headers],[200000]]+AllFiles[[#This Row],[Net Gains]]</f>
        <v>200580.24999999997</v>
      </c>
    </row>
    <row r="652" spans="1:17" x14ac:dyDescent="0.25">
      <c r="A652" s="1" t="s">
        <v>54</v>
      </c>
      <c r="B652" s="2">
        <v>42905</v>
      </c>
      <c r="C652" s="3">
        <v>0.41666666666666669</v>
      </c>
      <c r="D652" s="1" t="s">
        <v>13</v>
      </c>
      <c r="E652">
        <v>866.15</v>
      </c>
      <c r="F652">
        <v>871.45</v>
      </c>
      <c r="G652">
        <v>871.45</v>
      </c>
      <c r="H652" s="3">
        <v>0.44791666666666669</v>
      </c>
      <c r="I652" s="1">
        <v>5.3000000000000682</v>
      </c>
      <c r="J652" s="1">
        <v>-5.3000000000000682</v>
      </c>
      <c r="K652" s="1">
        <v>375</v>
      </c>
      <c r="L652">
        <v>-1987.5000000000255</v>
      </c>
      <c r="M652">
        <v>150</v>
      </c>
      <c r="N652">
        <v>-2137.5000000000255</v>
      </c>
      <c r="O652" t="s">
        <v>67</v>
      </c>
      <c r="P652" s="6">
        <v>6.1190325001443998E-3</v>
      </c>
      <c r="Q652" s="1">
        <f>AllFiles[[#Headers],[200000]]+AllFiles[[#This Row],[Net Gains]]</f>
        <v>197862.49999999997</v>
      </c>
    </row>
    <row r="653" spans="1:17" x14ac:dyDescent="0.25">
      <c r="A653" s="1" t="s">
        <v>59</v>
      </c>
      <c r="B653" s="2">
        <v>42905</v>
      </c>
      <c r="C653" s="3">
        <v>0.41666666666666669</v>
      </c>
      <c r="D653" s="1" t="s">
        <v>13</v>
      </c>
      <c r="E653">
        <v>254.05</v>
      </c>
      <c r="F653">
        <v>256.64999999999998</v>
      </c>
      <c r="G653">
        <v>254.75</v>
      </c>
      <c r="H653" s="3">
        <v>0.625</v>
      </c>
      <c r="I653" s="1">
        <v>2.5999999999999659</v>
      </c>
      <c r="J653" s="1">
        <v>-0.69999999999998863</v>
      </c>
      <c r="K653" s="1">
        <v>762</v>
      </c>
      <c r="L653">
        <v>-533.39999999999134</v>
      </c>
      <c r="M653">
        <v>90</v>
      </c>
      <c r="N653">
        <v>-623.39999999999134</v>
      </c>
      <c r="O653" t="s">
        <v>67</v>
      </c>
      <c r="P653" s="6">
        <v>1.0234205864987101E-2</v>
      </c>
      <c r="Q653" s="1">
        <f>AllFiles[[#Headers],[200000]]+AllFiles[[#This Row],[Net Gains]]</f>
        <v>199376.6</v>
      </c>
    </row>
    <row r="654" spans="1:17" x14ac:dyDescent="0.25">
      <c r="A654" s="1" t="s">
        <v>14</v>
      </c>
      <c r="B654" s="2">
        <v>42906</v>
      </c>
      <c r="C654" s="3">
        <v>0.48958333333333331</v>
      </c>
      <c r="D654" s="1" t="s">
        <v>21</v>
      </c>
      <c r="E654">
        <v>517.5</v>
      </c>
      <c r="F654">
        <v>521.4</v>
      </c>
      <c r="G654">
        <v>511.7</v>
      </c>
      <c r="H654" s="3">
        <v>0.625</v>
      </c>
      <c r="I654" s="1">
        <v>3.8999999999999773</v>
      </c>
      <c r="J654" s="1">
        <v>5.8000000000000114</v>
      </c>
      <c r="K654" s="1">
        <v>509</v>
      </c>
      <c r="L654">
        <v>2952.2000000000057</v>
      </c>
      <c r="M654">
        <v>121</v>
      </c>
      <c r="N654">
        <v>2831.2000000000057</v>
      </c>
      <c r="O654" t="s">
        <v>68</v>
      </c>
      <c r="P654" s="6">
        <v>7.5362318840579302E-3</v>
      </c>
      <c r="Q654" s="1">
        <f>AllFiles[[#Headers],[200000]]+AllFiles[[#This Row],[Net Gains]]</f>
        <v>202831.2</v>
      </c>
    </row>
    <row r="655" spans="1:17" x14ac:dyDescent="0.25">
      <c r="A655" s="1" t="s">
        <v>14</v>
      </c>
      <c r="B655" s="2">
        <v>42906</v>
      </c>
      <c r="C655" s="3">
        <v>0.48958333333333331</v>
      </c>
      <c r="D655" s="1" t="s">
        <v>15</v>
      </c>
      <c r="E655">
        <v>521.4</v>
      </c>
      <c r="F655">
        <v>517.5</v>
      </c>
      <c r="G655">
        <v>517.5</v>
      </c>
      <c r="H655" s="3">
        <v>0.48958333333333331</v>
      </c>
      <c r="I655" s="1">
        <v>3.8999999999999773</v>
      </c>
      <c r="J655" s="1">
        <v>-3.8999999999999773</v>
      </c>
      <c r="K655" s="1">
        <v>509</v>
      </c>
      <c r="L655">
        <v>-1985.0999999999885</v>
      </c>
      <c r="M655">
        <v>122</v>
      </c>
      <c r="N655">
        <v>-2107.0999999999885</v>
      </c>
      <c r="O655" t="s">
        <v>67</v>
      </c>
      <c r="P655" s="6">
        <v>7.4798619102416104E-3</v>
      </c>
      <c r="Q655" s="1">
        <f>AllFiles[[#Headers],[200000]]+AllFiles[[#This Row],[Net Gains]]</f>
        <v>197892.90000000002</v>
      </c>
    </row>
    <row r="656" spans="1:17" x14ac:dyDescent="0.25">
      <c r="A656" s="1" t="s">
        <v>53</v>
      </c>
      <c r="B656" s="2">
        <v>42906</v>
      </c>
      <c r="C656" s="3">
        <v>0.44791666666666669</v>
      </c>
      <c r="D656" s="1" t="s">
        <v>13</v>
      </c>
      <c r="E656">
        <v>212.05</v>
      </c>
      <c r="F656">
        <v>213.3</v>
      </c>
      <c r="G656">
        <v>208.75</v>
      </c>
      <c r="H656" s="3">
        <v>0.625</v>
      </c>
      <c r="I656" s="1">
        <v>1.25</v>
      </c>
      <c r="J656" s="1">
        <v>3.3000000000000114</v>
      </c>
      <c r="K656" s="1">
        <v>1571</v>
      </c>
      <c r="L656">
        <v>5184.3000000000175</v>
      </c>
      <c r="M656">
        <v>153</v>
      </c>
      <c r="N656">
        <v>5031.3000000000175</v>
      </c>
      <c r="O656" t="s">
        <v>68</v>
      </c>
      <c r="P656" s="6">
        <v>5.8948361235557599E-3</v>
      </c>
      <c r="Q656" s="1">
        <f>AllFiles[[#Headers],[200000]]+AllFiles[[#This Row],[Net Gains]]</f>
        <v>205031.30000000002</v>
      </c>
    </row>
    <row r="657" spans="1:17" x14ac:dyDescent="0.25">
      <c r="A657" s="1" t="s">
        <v>60</v>
      </c>
      <c r="B657" s="2">
        <v>42906</v>
      </c>
      <c r="C657" s="3">
        <v>0.4375</v>
      </c>
      <c r="D657" s="1" t="s">
        <v>21</v>
      </c>
      <c r="E657">
        <v>523</v>
      </c>
      <c r="F657">
        <v>524.79999999999995</v>
      </c>
      <c r="G657">
        <v>524.79999999999995</v>
      </c>
      <c r="H657" s="3">
        <v>0.47916666666666669</v>
      </c>
      <c r="I657" s="1">
        <v>1.7999999999999545</v>
      </c>
      <c r="J657" s="1">
        <v>-1.7999999999999545</v>
      </c>
      <c r="K657" s="1">
        <v>1097</v>
      </c>
      <c r="L657">
        <v>-1974.5999999999501</v>
      </c>
      <c r="M657">
        <v>265</v>
      </c>
      <c r="N657">
        <v>-2239.5999999999503</v>
      </c>
      <c r="O657" t="s">
        <v>67</v>
      </c>
      <c r="P657" s="6">
        <v>3.44168260038232E-3</v>
      </c>
      <c r="Q657" s="1">
        <f>AllFiles[[#Headers],[200000]]+AllFiles[[#This Row],[Net Gains]]</f>
        <v>197760.40000000005</v>
      </c>
    </row>
    <row r="658" spans="1:17" x14ac:dyDescent="0.25">
      <c r="A658" s="1" t="s">
        <v>60</v>
      </c>
      <c r="B658" s="2">
        <v>42906</v>
      </c>
      <c r="C658" s="3">
        <v>0.4375</v>
      </c>
      <c r="D658" s="1" t="s">
        <v>15</v>
      </c>
      <c r="E658">
        <v>524.79999999999995</v>
      </c>
      <c r="F658">
        <v>523</v>
      </c>
      <c r="G658">
        <v>523</v>
      </c>
      <c r="H658" s="3">
        <v>0.4375</v>
      </c>
      <c r="I658" s="1">
        <v>1.7999999999999545</v>
      </c>
      <c r="J658" s="1">
        <v>-1.7999999999999545</v>
      </c>
      <c r="K658" s="1">
        <v>1097</v>
      </c>
      <c r="L658">
        <v>-1974.5999999999501</v>
      </c>
      <c r="M658">
        <v>265</v>
      </c>
      <c r="N658">
        <v>-2239.5999999999503</v>
      </c>
      <c r="O658" t="s">
        <v>67</v>
      </c>
      <c r="P658" s="6">
        <v>3.4298780487804002E-3</v>
      </c>
      <c r="Q658" s="1">
        <f>AllFiles[[#Headers],[200000]]+AllFiles[[#This Row],[Net Gains]]</f>
        <v>197760.40000000005</v>
      </c>
    </row>
    <row r="659" spans="1:17" x14ac:dyDescent="0.25">
      <c r="A659" s="1" t="s">
        <v>56</v>
      </c>
      <c r="B659" s="2">
        <v>42906</v>
      </c>
      <c r="C659" s="3">
        <v>0.41666666666666669</v>
      </c>
      <c r="D659" s="1" t="s">
        <v>15</v>
      </c>
      <c r="E659">
        <v>520</v>
      </c>
      <c r="F659">
        <v>514.35</v>
      </c>
      <c r="G659">
        <v>526.45000000000005</v>
      </c>
      <c r="H659" s="3">
        <v>0.625</v>
      </c>
      <c r="I659" s="1">
        <v>5.6499999999999773</v>
      </c>
      <c r="J659" s="1">
        <v>6.4500000000000455</v>
      </c>
      <c r="K659" s="1">
        <v>352</v>
      </c>
      <c r="L659">
        <v>2270.400000000016</v>
      </c>
      <c r="M659">
        <v>85</v>
      </c>
      <c r="N659">
        <v>2185.400000000016</v>
      </c>
      <c r="O659" t="s">
        <v>68</v>
      </c>
      <c r="P659" s="6">
        <v>1.08653846153846E-2</v>
      </c>
      <c r="Q659" s="1">
        <f>AllFiles[[#Headers],[200000]]+AllFiles[[#This Row],[Net Gains]]</f>
        <v>202185.40000000002</v>
      </c>
    </row>
    <row r="660" spans="1:17" x14ac:dyDescent="0.25">
      <c r="A660" s="1" t="s">
        <v>14</v>
      </c>
      <c r="B660" s="2">
        <v>42907</v>
      </c>
      <c r="C660" s="3">
        <v>0.45833333333333331</v>
      </c>
      <c r="D660" s="1" t="s">
        <v>13</v>
      </c>
      <c r="E660">
        <v>508.9</v>
      </c>
      <c r="F660">
        <v>510.65</v>
      </c>
      <c r="G660">
        <v>510.65</v>
      </c>
      <c r="H660" s="3">
        <v>0.5625</v>
      </c>
      <c r="I660" s="1">
        <v>1.75</v>
      </c>
      <c r="J660" s="1">
        <v>-1.75</v>
      </c>
      <c r="K660" s="1">
        <v>1128</v>
      </c>
      <c r="L660">
        <v>-1974</v>
      </c>
      <c r="M660">
        <v>265</v>
      </c>
      <c r="N660">
        <v>-2239</v>
      </c>
      <c r="O660" t="s">
        <v>67</v>
      </c>
      <c r="P660" s="6">
        <v>3.4387895460797802E-3</v>
      </c>
      <c r="Q660" s="1">
        <f>AllFiles[[#Headers],[200000]]+AllFiles[[#This Row],[Net Gains]]</f>
        <v>197761</v>
      </c>
    </row>
    <row r="661" spans="1:17" x14ac:dyDescent="0.25">
      <c r="A661" s="1" t="s">
        <v>14</v>
      </c>
      <c r="B661" s="2">
        <v>42907</v>
      </c>
      <c r="C661" s="3">
        <v>0.5625</v>
      </c>
      <c r="D661" s="1" t="s">
        <v>12</v>
      </c>
      <c r="E661">
        <v>510.65</v>
      </c>
      <c r="F661">
        <v>508.9</v>
      </c>
      <c r="G661">
        <v>508.9</v>
      </c>
      <c r="H661" s="3">
        <v>0.58333333333333337</v>
      </c>
      <c r="I661" s="1">
        <v>1.75</v>
      </c>
      <c r="J661" s="1">
        <v>-1.75</v>
      </c>
      <c r="K661" s="1">
        <v>1128</v>
      </c>
      <c r="L661">
        <v>-1974</v>
      </c>
      <c r="M661">
        <v>265</v>
      </c>
      <c r="N661">
        <v>-2239</v>
      </c>
      <c r="O661" t="s">
        <v>67</v>
      </c>
      <c r="P661" s="6">
        <v>3.42700479780672E-3</v>
      </c>
      <c r="Q661" s="1">
        <f>AllFiles[[#Headers],[200000]]+AllFiles[[#This Row],[Net Gains]]</f>
        <v>197761</v>
      </c>
    </row>
    <row r="662" spans="1:17" x14ac:dyDescent="0.25">
      <c r="A662" s="1" t="s">
        <v>51</v>
      </c>
      <c r="B662" s="2">
        <v>42907</v>
      </c>
      <c r="C662" s="3">
        <v>0.4375</v>
      </c>
      <c r="D662" s="1" t="s">
        <v>21</v>
      </c>
      <c r="E662">
        <v>981.2</v>
      </c>
      <c r="F662">
        <v>983.25</v>
      </c>
      <c r="G662">
        <v>983.25</v>
      </c>
      <c r="H662" s="3">
        <v>0.4375</v>
      </c>
      <c r="I662" s="1">
        <v>2.0499999999999545</v>
      </c>
      <c r="J662" s="1">
        <v>-2.0499999999999545</v>
      </c>
      <c r="K662" s="1">
        <v>964</v>
      </c>
      <c r="L662">
        <v>-1976.1999999999562</v>
      </c>
      <c r="M662">
        <v>436</v>
      </c>
      <c r="N662">
        <v>-2412.1999999999562</v>
      </c>
      <c r="O662" t="s">
        <v>67</v>
      </c>
      <c r="P662" s="6">
        <v>2.0892784345698701E-3</v>
      </c>
      <c r="Q662" s="1">
        <f>AllFiles[[#Headers],[200000]]+AllFiles[[#This Row],[Net Gains]]</f>
        <v>197587.80000000005</v>
      </c>
    </row>
    <row r="663" spans="1:17" x14ac:dyDescent="0.25">
      <c r="A663" s="1" t="s">
        <v>51</v>
      </c>
      <c r="B663" s="2">
        <v>42907</v>
      </c>
      <c r="C663" s="3">
        <v>0.4375</v>
      </c>
      <c r="D663" s="1" t="s">
        <v>15</v>
      </c>
      <c r="E663">
        <v>983.25</v>
      </c>
      <c r="F663">
        <v>981.2</v>
      </c>
      <c r="G663">
        <v>981.2</v>
      </c>
      <c r="H663" s="3">
        <v>0.4375</v>
      </c>
      <c r="I663" s="1">
        <v>2.0499999999999545</v>
      </c>
      <c r="J663" s="1">
        <v>-2.0499999999999545</v>
      </c>
      <c r="K663" s="1">
        <v>964</v>
      </c>
      <c r="L663">
        <v>-1976.1999999999562</v>
      </c>
      <c r="M663">
        <v>436</v>
      </c>
      <c r="N663">
        <v>-2412.1999999999562</v>
      </c>
      <c r="O663" t="s">
        <v>67</v>
      </c>
      <c r="P663" s="6">
        <v>2.0849224510551302E-3</v>
      </c>
      <c r="Q663" s="1">
        <f>AllFiles[[#Headers],[200000]]+AllFiles[[#This Row],[Net Gains]]</f>
        <v>197587.80000000005</v>
      </c>
    </row>
    <row r="664" spans="1:17" x14ac:dyDescent="0.25">
      <c r="A664" s="1" t="s">
        <v>43</v>
      </c>
      <c r="B664" s="2">
        <v>42907</v>
      </c>
      <c r="C664" s="3">
        <v>0.47916666666666669</v>
      </c>
      <c r="D664" s="1" t="s">
        <v>12</v>
      </c>
      <c r="E664">
        <v>158.4</v>
      </c>
      <c r="F664">
        <v>157.80000000000001</v>
      </c>
      <c r="G664">
        <v>160</v>
      </c>
      <c r="H664" s="3">
        <v>0.625</v>
      </c>
      <c r="I664" s="1">
        <v>0.59999999999999432</v>
      </c>
      <c r="J664" s="1">
        <v>1.5999999999999943</v>
      </c>
      <c r="K664" s="1">
        <v>3210</v>
      </c>
      <c r="L664">
        <v>5135.9999999999818</v>
      </c>
      <c r="M664">
        <v>236</v>
      </c>
      <c r="N664">
        <v>4899.9999999999818</v>
      </c>
      <c r="O664" t="s">
        <v>68</v>
      </c>
      <c r="P664" s="6">
        <v>3.7878787878787498E-3</v>
      </c>
      <c r="Q664" s="1">
        <f>AllFiles[[#Headers],[200000]]+AllFiles[[#This Row],[Net Gains]]</f>
        <v>204899.99999999997</v>
      </c>
    </row>
    <row r="665" spans="1:17" x14ac:dyDescent="0.25">
      <c r="A665" s="1" t="s">
        <v>43</v>
      </c>
      <c r="B665" s="2">
        <v>42907</v>
      </c>
      <c r="C665" s="3">
        <v>0.41666666666666669</v>
      </c>
      <c r="D665" s="1" t="s">
        <v>13</v>
      </c>
      <c r="E665">
        <v>157.80000000000001</v>
      </c>
      <c r="F665">
        <v>158.4</v>
      </c>
      <c r="G665">
        <v>158.4</v>
      </c>
      <c r="H665" s="3">
        <v>0.47916666666666669</v>
      </c>
      <c r="I665" s="1">
        <v>0.59999999999999432</v>
      </c>
      <c r="J665" s="1">
        <v>-0.59999999999999432</v>
      </c>
      <c r="K665" s="1">
        <v>3210</v>
      </c>
      <c r="L665">
        <v>-1925.9999999999818</v>
      </c>
      <c r="M665">
        <v>234</v>
      </c>
      <c r="N665">
        <v>-2159.9999999999818</v>
      </c>
      <c r="O665" t="s">
        <v>67</v>
      </c>
      <c r="P665" s="6">
        <v>3.8022813688212598E-3</v>
      </c>
      <c r="Q665" s="1">
        <f>AllFiles[[#Headers],[200000]]+AllFiles[[#This Row],[Net Gains]]</f>
        <v>197840.00000000003</v>
      </c>
    </row>
    <row r="666" spans="1:17" x14ac:dyDescent="0.25">
      <c r="A666" s="1" t="s">
        <v>40</v>
      </c>
      <c r="B666" s="2">
        <v>42907</v>
      </c>
      <c r="C666" s="3">
        <v>0.41666666666666669</v>
      </c>
      <c r="D666" s="1" t="s">
        <v>15</v>
      </c>
      <c r="E666">
        <v>1419.35</v>
      </c>
      <c r="F666">
        <v>1411.85</v>
      </c>
      <c r="G666">
        <v>1419.45</v>
      </c>
      <c r="H666" s="3">
        <v>0.625</v>
      </c>
      <c r="I666" s="1">
        <v>7.5</v>
      </c>
      <c r="J666" s="1">
        <v>0.10000000000013642</v>
      </c>
      <c r="K666" s="1">
        <v>265</v>
      </c>
      <c r="L666">
        <v>26.500000000036152</v>
      </c>
      <c r="M666">
        <v>174</v>
      </c>
      <c r="N666">
        <v>-147.49999999996385</v>
      </c>
      <c r="O666" t="s">
        <v>67</v>
      </c>
      <c r="P666" s="6">
        <v>5.2841089230986002E-3</v>
      </c>
      <c r="Q666" s="1">
        <f>AllFiles[[#Headers],[200000]]+AllFiles[[#This Row],[Net Gains]]</f>
        <v>199852.50000000003</v>
      </c>
    </row>
    <row r="667" spans="1:17" x14ac:dyDescent="0.25">
      <c r="A667" s="1" t="s">
        <v>52</v>
      </c>
      <c r="B667" s="2">
        <v>42907</v>
      </c>
      <c r="C667" s="3">
        <v>0.41666666666666669</v>
      </c>
      <c r="D667" s="1" t="s">
        <v>15</v>
      </c>
      <c r="E667">
        <v>290.14999999999998</v>
      </c>
      <c r="F667">
        <v>289.39999999999998</v>
      </c>
      <c r="G667">
        <v>290.89999999999998</v>
      </c>
      <c r="H667" s="3">
        <v>0.625</v>
      </c>
      <c r="I667" s="1">
        <v>0.75</v>
      </c>
      <c r="J667" s="1">
        <v>0.75</v>
      </c>
      <c r="K667" s="1">
        <v>2587</v>
      </c>
      <c r="L667">
        <v>1940.25</v>
      </c>
      <c r="M667">
        <v>346</v>
      </c>
      <c r="N667">
        <v>1594.25</v>
      </c>
      <c r="O667" t="s">
        <v>68</v>
      </c>
      <c r="P667" s="6">
        <v>2.5848698948819598E-3</v>
      </c>
      <c r="Q667" s="1">
        <f>AllFiles[[#Headers],[200000]]+AllFiles[[#This Row],[Net Gains]]</f>
        <v>201594.25</v>
      </c>
    </row>
    <row r="668" spans="1:17" x14ac:dyDescent="0.25">
      <c r="A668" s="1" t="s">
        <v>59</v>
      </c>
      <c r="B668" s="2">
        <v>42907</v>
      </c>
      <c r="C668" s="3">
        <v>0.59375</v>
      </c>
      <c r="D668" s="1" t="s">
        <v>15</v>
      </c>
      <c r="E668">
        <v>254.75</v>
      </c>
      <c r="F668">
        <v>253.25</v>
      </c>
      <c r="G668">
        <v>255.95</v>
      </c>
      <c r="H668" s="3">
        <v>0.625</v>
      </c>
      <c r="I668" s="1">
        <v>1.5</v>
      </c>
      <c r="J668" s="1">
        <v>1.1999999999999886</v>
      </c>
      <c r="K668" s="1">
        <v>1313</v>
      </c>
      <c r="L668">
        <v>1575.5999999999851</v>
      </c>
      <c r="M668">
        <v>155</v>
      </c>
      <c r="N668">
        <v>1420.5999999999851</v>
      </c>
      <c r="O668" t="s">
        <v>68</v>
      </c>
      <c r="P668" s="6">
        <v>5.8881256133464198E-3</v>
      </c>
      <c r="Q668" s="1">
        <f>AllFiles[[#Headers],[200000]]+AllFiles[[#This Row],[Net Gains]]</f>
        <v>201420.59999999998</v>
      </c>
    </row>
    <row r="669" spans="1:17" x14ac:dyDescent="0.25">
      <c r="A669" s="1" t="s">
        <v>18</v>
      </c>
      <c r="B669" s="2">
        <v>42908</v>
      </c>
      <c r="C669" s="3">
        <v>0.52083333333333337</v>
      </c>
      <c r="D669" s="1" t="s">
        <v>21</v>
      </c>
      <c r="E669">
        <v>371</v>
      </c>
      <c r="F669">
        <v>372.6</v>
      </c>
      <c r="G669">
        <v>370.05</v>
      </c>
      <c r="H669" s="3">
        <v>0.625</v>
      </c>
      <c r="I669" s="1">
        <v>1.6000000000000227</v>
      </c>
      <c r="J669" s="1">
        <v>0.94999999999998863</v>
      </c>
      <c r="K669" s="1">
        <v>1232</v>
      </c>
      <c r="L669">
        <v>1170.399999999986</v>
      </c>
      <c r="M669">
        <v>210</v>
      </c>
      <c r="N669">
        <v>960.39999999998599</v>
      </c>
      <c r="O669" t="s">
        <v>68</v>
      </c>
      <c r="P669" s="6">
        <v>4.3126684636119201E-3</v>
      </c>
      <c r="Q669" s="1">
        <f>AllFiles[[#Headers],[200000]]+AllFiles[[#This Row],[Net Gains]]</f>
        <v>200960.4</v>
      </c>
    </row>
    <row r="670" spans="1:17" x14ac:dyDescent="0.25">
      <c r="A670" s="1" t="s">
        <v>18</v>
      </c>
      <c r="B670" s="2">
        <v>42908</v>
      </c>
      <c r="C670" s="3">
        <v>0.52083333333333337</v>
      </c>
      <c r="D670" s="1" t="s">
        <v>15</v>
      </c>
      <c r="E670">
        <v>372.6</v>
      </c>
      <c r="F670">
        <v>371</v>
      </c>
      <c r="G670">
        <v>371</v>
      </c>
      <c r="H670" s="3">
        <v>0.52083333333333337</v>
      </c>
      <c r="I670" s="1">
        <v>1.6000000000000227</v>
      </c>
      <c r="J670" s="1">
        <v>-1.6000000000000227</v>
      </c>
      <c r="K670" s="1">
        <v>1232</v>
      </c>
      <c r="L670">
        <v>-1971.200000000028</v>
      </c>
      <c r="M670">
        <v>211</v>
      </c>
      <c r="N670">
        <v>-2182.200000000028</v>
      </c>
      <c r="O670" t="s">
        <v>67</v>
      </c>
      <c r="P670" s="6">
        <v>4.2941492216855099E-3</v>
      </c>
      <c r="Q670" s="1">
        <f>AllFiles[[#Headers],[200000]]+AllFiles[[#This Row],[Net Gains]]</f>
        <v>197817.79999999996</v>
      </c>
    </row>
    <row r="671" spans="1:17" x14ac:dyDescent="0.25">
      <c r="A671" s="1" t="s">
        <v>16</v>
      </c>
      <c r="B671" s="2">
        <v>42908</v>
      </c>
      <c r="C671" s="3">
        <v>0.45833333333333331</v>
      </c>
      <c r="D671" s="1" t="s">
        <v>15</v>
      </c>
      <c r="E671">
        <v>545.5</v>
      </c>
      <c r="F671">
        <v>541.54999999999995</v>
      </c>
      <c r="G671">
        <v>541.54999999999995</v>
      </c>
      <c r="H671" s="3">
        <v>0.45833333333333331</v>
      </c>
      <c r="I671" s="1">
        <v>3.9500000000000455</v>
      </c>
      <c r="J671" s="1">
        <v>-3.9500000000000455</v>
      </c>
      <c r="K671" s="1">
        <v>503</v>
      </c>
      <c r="L671">
        <v>-1986.8500000000229</v>
      </c>
      <c r="M671">
        <v>126</v>
      </c>
      <c r="N671">
        <v>-2112.8500000000231</v>
      </c>
      <c r="O671" t="s">
        <v>67</v>
      </c>
      <c r="P671" s="6">
        <v>7.2410632447296903E-3</v>
      </c>
      <c r="Q671" s="1">
        <f>AllFiles[[#Headers],[200000]]+AllFiles[[#This Row],[Net Gains]]</f>
        <v>197887.14999999997</v>
      </c>
    </row>
    <row r="672" spans="1:17" x14ac:dyDescent="0.25">
      <c r="A672" s="1" t="s">
        <v>16</v>
      </c>
      <c r="B672" s="2">
        <v>42908</v>
      </c>
      <c r="C672" s="3">
        <v>0.45833333333333331</v>
      </c>
      <c r="D672" s="1" t="s">
        <v>21</v>
      </c>
      <c r="E672">
        <v>541.54999999999995</v>
      </c>
      <c r="F672">
        <v>545.5</v>
      </c>
      <c r="G672">
        <v>540.4</v>
      </c>
      <c r="H672" s="3">
        <v>0.625</v>
      </c>
      <c r="I672" s="1">
        <v>3.9500000000000455</v>
      </c>
      <c r="J672" s="1">
        <v>1.1499999999999773</v>
      </c>
      <c r="K672" s="1">
        <v>503</v>
      </c>
      <c r="L672">
        <v>578.44999999998856</v>
      </c>
      <c r="M672">
        <v>126</v>
      </c>
      <c r="N672">
        <v>452.44999999998856</v>
      </c>
      <c r="O672" t="s">
        <v>68</v>
      </c>
      <c r="P672" s="6">
        <v>7.2938786815622703E-3</v>
      </c>
      <c r="Q672" s="1">
        <f>AllFiles[[#Headers],[200000]]+AllFiles[[#This Row],[Net Gains]]</f>
        <v>200452.44999999998</v>
      </c>
    </row>
    <row r="673" spans="1:17" x14ac:dyDescent="0.25">
      <c r="A673" s="1" t="s">
        <v>27</v>
      </c>
      <c r="B673" s="2">
        <v>42908</v>
      </c>
      <c r="C673" s="3">
        <v>0.41666666666666669</v>
      </c>
      <c r="D673" s="1" t="s">
        <v>13</v>
      </c>
      <c r="E673">
        <v>248.6</v>
      </c>
      <c r="F673">
        <v>250.65</v>
      </c>
      <c r="G673">
        <v>246.1</v>
      </c>
      <c r="H673" s="3">
        <v>0.625</v>
      </c>
      <c r="I673" s="1">
        <v>2.0500000000000114</v>
      </c>
      <c r="J673" s="1">
        <v>2.5</v>
      </c>
      <c r="K673" s="1">
        <v>964</v>
      </c>
      <c r="L673">
        <v>2410</v>
      </c>
      <c r="M673">
        <v>110</v>
      </c>
      <c r="N673">
        <v>2300</v>
      </c>
      <c r="O673" t="s">
        <v>68</v>
      </c>
      <c r="P673" s="6">
        <v>8.2461786001609503E-3</v>
      </c>
      <c r="Q673" s="1">
        <f>AllFiles[[#Headers],[200000]]+AllFiles[[#This Row],[Net Gains]]</f>
        <v>202300</v>
      </c>
    </row>
    <row r="674" spans="1:17" x14ac:dyDescent="0.25">
      <c r="A674" s="1" t="s">
        <v>25</v>
      </c>
      <c r="B674" s="2">
        <v>42908</v>
      </c>
      <c r="C674" s="3">
        <v>0.41666666666666669</v>
      </c>
      <c r="D674" s="1" t="s">
        <v>15</v>
      </c>
      <c r="E674">
        <v>1161.9000000000001</v>
      </c>
      <c r="F674">
        <v>1135.8499999999999</v>
      </c>
      <c r="G674">
        <v>1173.3</v>
      </c>
      <c r="H674" s="3">
        <v>0.625</v>
      </c>
      <c r="I674" s="1">
        <v>26.050000000000182</v>
      </c>
      <c r="J674" s="1">
        <v>11.399999999999864</v>
      </c>
      <c r="K674" s="1">
        <v>76</v>
      </c>
      <c r="L674">
        <v>866.39999999998963</v>
      </c>
      <c r="M674">
        <v>41</v>
      </c>
      <c r="N674">
        <v>825.39999999998963</v>
      </c>
      <c r="O674" t="s">
        <v>68</v>
      </c>
      <c r="P674" s="6">
        <v>2.2420173853171702E-2</v>
      </c>
      <c r="Q674" s="1">
        <f>AllFiles[[#Headers],[200000]]+AllFiles[[#This Row],[Net Gains]]</f>
        <v>200825.4</v>
      </c>
    </row>
    <row r="675" spans="1:17" x14ac:dyDescent="0.25">
      <c r="A675" s="1" t="s">
        <v>29</v>
      </c>
      <c r="B675" s="2">
        <v>42909</v>
      </c>
      <c r="C675" s="3">
        <v>0.41666666666666669</v>
      </c>
      <c r="D675" s="1" t="s">
        <v>13</v>
      </c>
      <c r="E675">
        <v>634.6</v>
      </c>
      <c r="F675">
        <v>638.9</v>
      </c>
      <c r="G675">
        <v>631.20000000000005</v>
      </c>
      <c r="H675" s="3">
        <v>0.625</v>
      </c>
      <c r="I675" s="1">
        <v>4.2999999999999545</v>
      </c>
      <c r="J675" s="1">
        <v>3.3999999999999773</v>
      </c>
      <c r="K675" s="1">
        <v>462</v>
      </c>
      <c r="L675">
        <v>1570.7999999999895</v>
      </c>
      <c r="M675">
        <v>135</v>
      </c>
      <c r="N675">
        <v>1435.7999999999895</v>
      </c>
      <c r="O675" t="s">
        <v>68</v>
      </c>
      <c r="P675" s="6">
        <v>6.7759218405294003E-3</v>
      </c>
      <c r="Q675" s="1">
        <f>AllFiles[[#Headers],[200000]]+AllFiles[[#This Row],[Net Gains]]</f>
        <v>201435.8</v>
      </c>
    </row>
    <row r="676" spans="1:17" x14ac:dyDescent="0.25">
      <c r="A676" s="1" t="s">
        <v>27</v>
      </c>
      <c r="B676" s="2">
        <v>42909</v>
      </c>
      <c r="C676" s="3">
        <v>0.44791666666666669</v>
      </c>
      <c r="D676" s="1" t="s">
        <v>12</v>
      </c>
      <c r="E676">
        <v>244.7</v>
      </c>
      <c r="F676">
        <v>243.95</v>
      </c>
      <c r="G676">
        <v>243.95</v>
      </c>
      <c r="H676" s="3">
        <v>0.44791666666666669</v>
      </c>
      <c r="I676" s="1">
        <v>0.75</v>
      </c>
      <c r="J676" s="1">
        <v>-0.75</v>
      </c>
      <c r="K676" s="1">
        <v>2587</v>
      </c>
      <c r="L676">
        <v>-1940.25</v>
      </c>
      <c r="M676">
        <v>291</v>
      </c>
      <c r="N676">
        <v>-2231.25</v>
      </c>
      <c r="O676" t="s">
        <v>67</v>
      </c>
      <c r="P676" s="6">
        <v>3.0649775234981602E-3</v>
      </c>
      <c r="Q676" s="1">
        <f>AllFiles[[#Headers],[200000]]+AllFiles[[#This Row],[Net Gains]]</f>
        <v>197768.75</v>
      </c>
    </row>
    <row r="677" spans="1:17" x14ac:dyDescent="0.25">
      <c r="A677" s="1" t="s">
        <v>27</v>
      </c>
      <c r="B677" s="2">
        <v>42909</v>
      </c>
      <c r="C677" s="3">
        <v>0.41666666666666669</v>
      </c>
      <c r="D677" s="1" t="s">
        <v>13</v>
      </c>
      <c r="E677">
        <v>243.95</v>
      </c>
      <c r="F677">
        <v>244.7</v>
      </c>
      <c r="G677">
        <v>244.7</v>
      </c>
      <c r="H677" s="3">
        <v>0.44791666666666669</v>
      </c>
      <c r="I677" s="1">
        <v>0.75</v>
      </c>
      <c r="J677" s="1">
        <v>-0.75</v>
      </c>
      <c r="K677" s="1">
        <v>2587</v>
      </c>
      <c r="L677">
        <v>-1940.25</v>
      </c>
      <c r="M677">
        <v>291</v>
      </c>
      <c r="N677">
        <v>-2231.25</v>
      </c>
      <c r="O677" t="s">
        <v>67</v>
      </c>
      <c r="P677" s="6">
        <v>3.0744004919040801E-3</v>
      </c>
      <c r="Q677" s="1">
        <f>AllFiles[[#Headers],[200000]]+AllFiles[[#This Row],[Net Gains]]</f>
        <v>197768.75</v>
      </c>
    </row>
    <row r="678" spans="1:17" x14ac:dyDescent="0.25">
      <c r="A678" s="1" t="s">
        <v>24</v>
      </c>
      <c r="B678" s="2">
        <v>42909</v>
      </c>
      <c r="C678" s="3">
        <v>0.41666666666666669</v>
      </c>
      <c r="D678" s="1" t="s">
        <v>13</v>
      </c>
      <c r="E678">
        <v>356.05</v>
      </c>
      <c r="F678">
        <v>358</v>
      </c>
      <c r="G678">
        <v>354</v>
      </c>
      <c r="H678" s="3">
        <v>0.625</v>
      </c>
      <c r="I678" s="1">
        <v>1.9499999999999886</v>
      </c>
      <c r="J678" s="1">
        <v>2.0500000000000114</v>
      </c>
      <c r="K678" s="1">
        <v>1013</v>
      </c>
      <c r="L678">
        <v>2076.6500000000115</v>
      </c>
      <c r="M678">
        <v>166</v>
      </c>
      <c r="N678">
        <v>1910.6500000000115</v>
      </c>
      <c r="O678" t="s">
        <v>68</v>
      </c>
      <c r="P678" s="6">
        <v>5.4767588821794397E-3</v>
      </c>
      <c r="Q678" s="1">
        <f>AllFiles[[#Headers],[200000]]+AllFiles[[#This Row],[Net Gains]]</f>
        <v>201910.65000000002</v>
      </c>
    </row>
    <row r="679" spans="1:17" x14ac:dyDescent="0.25">
      <c r="A679" s="1" t="s">
        <v>49</v>
      </c>
      <c r="B679" s="2">
        <v>42909</v>
      </c>
      <c r="C679" s="3">
        <v>0.41666666666666669</v>
      </c>
      <c r="D679" s="1" t="s">
        <v>13</v>
      </c>
      <c r="E679">
        <v>158.69999999999999</v>
      </c>
      <c r="F679">
        <v>159.85</v>
      </c>
      <c r="G679">
        <v>158</v>
      </c>
      <c r="H679" s="3">
        <v>0.625</v>
      </c>
      <c r="I679" s="1">
        <v>1.1500000000000057</v>
      </c>
      <c r="J679" s="1">
        <v>0.69999999999998863</v>
      </c>
      <c r="K679" s="1">
        <v>1705</v>
      </c>
      <c r="L679">
        <v>1193.4999999999807</v>
      </c>
      <c r="M679">
        <v>125</v>
      </c>
      <c r="N679">
        <v>1068.4999999999807</v>
      </c>
      <c r="O679" t="s">
        <v>68</v>
      </c>
      <c r="P679" s="6">
        <v>7.2463768115942403E-3</v>
      </c>
      <c r="Q679" s="1">
        <f>AllFiles[[#Headers],[200000]]+AllFiles[[#This Row],[Net Gains]]</f>
        <v>201068.49999999997</v>
      </c>
    </row>
    <row r="680" spans="1:17" x14ac:dyDescent="0.25">
      <c r="A680" s="1" t="s">
        <v>56</v>
      </c>
      <c r="B680" s="2">
        <v>42909</v>
      </c>
      <c r="C680" s="3">
        <v>0.41666666666666669</v>
      </c>
      <c r="D680" s="1" t="s">
        <v>13</v>
      </c>
      <c r="E680">
        <v>512.5</v>
      </c>
      <c r="F680">
        <v>515.29999999999995</v>
      </c>
      <c r="G680">
        <v>515.29999999999995</v>
      </c>
      <c r="H680" s="3">
        <v>0.54166666666666663</v>
      </c>
      <c r="I680" s="1">
        <v>2.7999999999999545</v>
      </c>
      <c r="J680" s="1">
        <v>-2.7999999999999545</v>
      </c>
      <c r="K680" s="1">
        <v>708</v>
      </c>
      <c r="L680">
        <v>-1982.3999999999678</v>
      </c>
      <c r="M680">
        <v>168</v>
      </c>
      <c r="N680">
        <v>-2150.3999999999678</v>
      </c>
      <c r="O680" t="s">
        <v>67</v>
      </c>
      <c r="P680" s="6">
        <v>5.46341463414625E-3</v>
      </c>
      <c r="Q680" s="1">
        <f>AllFiles[[#Headers],[200000]]+AllFiles[[#This Row],[Net Gains]]</f>
        <v>197849.60000000003</v>
      </c>
    </row>
    <row r="681" spans="1:17" x14ac:dyDescent="0.25">
      <c r="A681" s="1" t="s">
        <v>56</v>
      </c>
      <c r="B681" s="2">
        <v>42909</v>
      </c>
      <c r="C681" s="3">
        <v>0.54166666666666663</v>
      </c>
      <c r="D681" s="1" t="s">
        <v>12</v>
      </c>
      <c r="E681">
        <v>515.29999999999995</v>
      </c>
      <c r="F681">
        <v>512.5</v>
      </c>
      <c r="G681">
        <v>515.1</v>
      </c>
      <c r="H681" s="3">
        <v>0.625</v>
      </c>
      <c r="I681" s="1">
        <v>2.7999999999999545</v>
      </c>
      <c r="J681" s="1">
        <v>-0.19999999999993179</v>
      </c>
      <c r="K681" s="1">
        <v>708</v>
      </c>
      <c r="L681">
        <v>-141.59999999995171</v>
      </c>
      <c r="M681">
        <v>168</v>
      </c>
      <c r="N681">
        <v>-309.59999999995171</v>
      </c>
      <c r="O681" t="s">
        <v>67</v>
      </c>
      <c r="P681" s="6">
        <v>5.4337279254802204E-3</v>
      </c>
      <c r="Q681" s="1">
        <f>AllFiles[[#Headers],[200000]]+AllFiles[[#This Row],[Net Gains]]</f>
        <v>199690.40000000005</v>
      </c>
    </row>
    <row r="682" spans="1:17" x14ac:dyDescent="0.25">
      <c r="A682" s="1" t="s">
        <v>22</v>
      </c>
      <c r="B682" s="2">
        <v>42913</v>
      </c>
      <c r="C682" s="3">
        <v>0.41666666666666669</v>
      </c>
      <c r="D682" s="1" t="s">
        <v>13</v>
      </c>
      <c r="E682">
        <v>1153.1500000000001</v>
      </c>
      <c r="F682">
        <v>1161.05</v>
      </c>
      <c r="G682">
        <v>1131.1500000000001</v>
      </c>
      <c r="H682" s="3">
        <v>0.625</v>
      </c>
      <c r="I682" s="1">
        <v>7.8999999999998636</v>
      </c>
      <c r="J682" s="1">
        <v>22</v>
      </c>
      <c r="K682" s="1">
        <v>252</v>
      </c>
      <c r="L682">
        <v>5544</v>
      </c>
      <c r="M682">
        <v>133</v>
      </c>
      <c r="N682">
        <v>5411</v>
      </c>
      <c r="O682" t="s">
        <v>68</v>
      </c>
      <c r="P682" s="6">
        <v>6.8507999826560801E-3</v>
      </c>
      <c r="Q682" s="1">
        <f>AllFiles[[#Headers],[200000]]+AllFiles[[#This Row],[Net Gains]]</f>
        <v>205411</v>
      </c>
    </row>
    <row r="683" spans="1:17" x14ac:dyDescent="0.25">
      <c r="A683" s="1" t="s">
        <v>16</v>
      </c>
      <c r="B683" s="2">
        <v>42913</v>
      </c>
      <c r="C683" s="3">
        <v>0.42708333333333331</v>
      </c>
      <c r="D683" s="1" t="s">
        <v>13</v>
      </c>
      <c r="E683">
        <v>541</v>
      </c>
      <c r="F683">
        <v>544.1</v>
      </c>
      <c r="G683">
        <v>535.15</v>
      </c>
      <c r="H683" s="3">
        <v>0.625</v>
      </c>
      <c r="I683" s="1">
        <v>3.1000000000000227</v>
      </c>
      <c r="J683" s="1">
        <v>5.8500000000000227</v>
      </c>
      <c r="K683" s="1">
        <v>640</v>
      </c>
      <c r="L683">
        <v>3744.0000000000146</v>
      </c>
      <c r="M683">
        <v>159</v>
      </c>
      <c r="N683">
        <v>3585.0000000000146</v>
      </c>
      <c r="O683" t="s">
        <v>68</v>
      </c>
      <c r="P683" s="6">
        <v>5.7301293900185301E-3</v>
      </c>
      <c r="Q683" s="1">
        <f>AllFiles[[#Headers],[200000]]+AllFiles[[#This Row],[Net Gains]]</f>
        <v>203585</v>
      </c>
    </row>
    <row r="684" spans="1:17" x14ac:dyDescent="0.25">
      <c r="A684" s="1" t="s">
        <v>19</v>
      </c>
      <c r="B684" s="2">
        <v>42913</v>
      </c>
      <c r="C684" s="3">
        <v>0.55208333333333337</v>
      </c>
      <c r="D684" s="1" t="s">
        <v>21</v>
      </c>
      <c r="E684">
        <v>2647</v>
      </c>
      <c r="F684">
        <v>2656.95</v>
      </c>
      <c r="G684">
        <v>2656.95</v>
      </c>
      <c r="H684" s="3">
        <v>0.625</v>
      </c>
      <c r="I684" s="1">
        <v>9.9499999999998181</v>
      </c>
      <c r="J684" s="1">
        <v>-9.9499999999998181</v>
      </c>
      <c r="K684" s="1">
        <v>200</v>
      </c>
      <c r="L684">
        <v>-1989.9999999999636</v>
      </c>
      <c r="M684">
        <v>244</v>
      </c>
      <c r="N684">
        <v>-2233.9999999999636</v>
      </c>
      <c r="O684" t="s">
        <v>67</v>
      </c>
      <c r="P684" s="6">
        <v>3.7589724216093002E-3</v>
      </c>
      <c r="Q684" s="1">
        <f>AllFiles[[#Headers],[200000]]+AllFiles[[#This Row],[Net Gains]]</f>
        <v>197766.00000000003</v>
      </c>
    </row>
    <row r="685" spans="1:17" x14ac:dyDescent="0.25">
      <c r="A685" s="1" t="s">
        <v>19</v>
      </c>
      <c r="B685" s="2">
        <v>42913</v>
      </c>
      <c r="C685" s="3">
        <v>0.55208333333333337</v>
      </c>
      <c r="D685" s="1" t="s">
        <v>15</v>
      </c>
      <c r="E685">
        <v>2656.95</v>
      </c>
      <c r="F685">
        <v>2647</v>
      </c>
      <c r="G685">
        <v>2647</v>
      </c>
      <c r="H685" s="3">
        <v>0.55208333333333337</v>
      </c>
      <c r="I685" s="1">
        <v>9.9499999999998181</v>
      </c>
      <c r="J685" s="1">
        <v>-9.9499999999998181</v>
      </c>
      <c r="K685" s="1">
        <v>200</v>
      </c>
      <c r="L685">
        <v>-1989.9999999999636</v>
      </c>
      <c r="M685">
        <v>244</v>
      </c>
      <c r="N685">
        <v>-2233.9999999999636</v>
      </c>
      <c r="O685" t="s">
        <v>67</v>
      </c>
      <c r="P685" s="6">
        <v>3.7448954628426599E-3</v>
      </c>
      <c r="Q685" s="1">
        <f>AllFiles[[#Headers],[200000]]+AllFiles[[#This Row],[Net Gains]]</f>
        <v>197766.00000000003</v>
      </c>
    </row>
    <row r="686" spans="1:17" x14ac:dyDescent="0.25">
      <c r="A686" s="1" t="s">
        <v>17</v>
      </c>
      <c r="B686" s="2">
        <v>42913</v>
      </c>
      <c r="C686" s="3">
        <v>0.41666666666666669</v>
      </c>
      <c r="D686" s="1" t="s">
        <v>13</v>
      </c>
      <c r="E686">
        <v>27000</v>
      </c>
      <c r="F686">
        <v>27301.1</v>
      </c>
      <c r="G686">
        <v>26667.3</v>
      </c>
      <c r="H686" s="3">
        <v>0.625</v>
      </c>
      <c r="I686" s="1">
        <v>301.09999999999854</v>
      </c>
      <c r="J686" s="1">
        <v>332.70000000000073</v>
      </c>
      <c r="K686" s="1">
        <v>6</v>
      </c>
      <c r="L686">
        <v>1996.2000000000044</v>
      </c>
      <c r="M686">
        <v>75</v>
      </c>
      <c r="N686">
        <v>1921.2000000000044</v>
      </c>
      <c r="O686" t="s">
        <v>68</v>
      </c>
      <c r="P686" s="6">
        <v>1.11518518518518E-2</v>
      </c>
      <c r="Q686" s="1">
        <f>AllFiles[[#Headers],[200000]]+AllFiles[[#This Row],[Net Gains]]</f>
        <v>201921.2</v>
      </c>
    </row>
    <row r="687" spans="1:17" x14ac:dyDescent="0.25">
      <c r="A687" s="1" t="s">
        <v>23</v>
      </c>
      <c r="B687" s="2">
        <v>42913</v>
      </c>
      <c r="C687" s="3">
        <v>0.45833333333333331</v>
      </c>
      <c r="D687" s="1" t="s">
        <v>21</v>
      </c>
      <c r="E687">
        <v>1685.85</v>
      </c>
      <c r="F687">
        <v>1691.8</v>
      </c>
      <c r="G687">
        <v>1666.7</v>
      </c>
      <c r="H687" s="3">
        <v>0.625</v>
      </c>
      <c r="I687" s="1">
        <v>5.9500000000000455</v>
      </c>
      <c r="J687" s="1">
        <v>19.149999999999864</v>
      </c>
      <c r="K687" s="1">
        <v>334</v>
      </c>
      <c r="L687">
        <v>6396.0999999999549</v>
      </c>
      <c r="M687">
        <v>258</v>
      </c>
      <c r="N687">
        <v>6138.0999999999549</v>
      </c>
      <c r="O687" t="s">
        <v>68</v>
      </c>
      <c r="P687" s="6">
        <v>3.5293768722009901E-3</v>
      </c>
      <c r="Q687" s="1">
        <f>AllFiles[[#Headers],[200000]]+AllFiles[[#This Row],[Net Gains]]</f>
        <v>206138.09999999995</v>
      </c>
    </row>
    <row r="688" spans="1:17" x14ac:dyDescent="0.25">
      <c r="A688" s="1" t="s">
        <v>23</v>
      </c>
      <c r="B688" s="2">
        <v>42913</v>
      </c>
      <c r="C688" s="3">
        <v>0.45833333333333331</v>
      </c>
      <c r="D688" s="1" t="s">
        <v>15</v>
      </c>
      <c r="E688">
        <v>1691.8</v>
      </c>
      <c r="F688">
        <v>1685.85</v>
      </c>
      <c r="G688">
        <v>1685.85</v>
      </c>
      <c r="H688" s="3">
        <v>0.45833333333333331</v>
      </c>
      <c r="I688" s="1">
        <v>5.9500000000000455</v>
      </c>
      <c r="J688" s="1">
        <v>-5.9500000000000455</v>
      </c>
      <c r="K688" s="1">
        <v>334</v>
      </c>
      <c r="L688">
        <v>-1987.3000000000152</v>
      </c>
      <c r="M688">
        <v>260</v>
      </c>
      <c r="N688">
        <v>-2247.3000000000152</v>
      </c>
      <c r="O688" t="s">
        <v>67</v>
      </c>
      <c r="P688" s="6">
        <v>3.51696418016317E-3</v>
      </c>
      <c r="Q688" s="1">
        <f>AllFiles[[#Headers],[200000]]+AllFiles[[#This Row],[Net Gains]]</f>
        <v>197752.69999999998</v>
      </c>
    </row>
    <row r="689" spans="1:17" x14ac:dyDescent="0.25">
      <c r="A689" s="1" t="s">
        <v>39</v>
      </c>
      <c r="B689" s="2">
        <v>42913</v>
      </c>
      <c r="C689" s="3">
        <v>0.42708333333333331</v>
      </c>
      <c r="D689" s="1" t="s">
        <v>13</v>
      </c>
      <c r="E689">
        <v>925</v>
      </c>
      <c r="F689">
        <v>934.65</v>
      </c>
      <c r="G689">
        <v>926.9</v>
      </c>
      <c r="H689" s="3">
        <v>0.625</v>
      </c>
      <c r="I689" s="1">
        <v>9.6499999999999773</v>
      </c>
      <c r="J689" s="1">
        <v>-1.8999999999999773</v>
      </c>
      <c r="K689" s="1">
        <v>206</v>
      </c>
      <c r="L689">
        <v>-391.39999999999532</v>
      </c>
      <c r="M689">
        <v>88</v>
      </c>
      <c r="N689">
        <v>-479.39999999999532</v>
      </c>
      <c r="O689" t="s">
        <v>67</v>
      </c>
      <c r="P689" s="6">
        <v>1.0432432432432401E-2</v>
      </c>
      <c r="Q689" s="1">
        <f>AllFiles[[#Headers],[200000]]+AllFiles[[#This Row],[Net Gains]]</f>
        <v>199520.6</v>
      </c>
    </row>
    <row r="690" spans="1:17" x14ac:dyDescent="0.25">
      <c r="A690" s="1" t="s">
        <v>42</v>
      </c>
      <c r="B690" s="2">
        <v>42913</v>
      </c>
      <c r="C690" s="3">
        <v>0.42708333333333331</v>
      </c>
      <c r="D690" s="1" t="s">
        <v>13</v>
      </c>
      <c r="E690">
        <v>1715</v>
      </c>
      <c r="F690">
        <v>1725.25</v>
      </c>
      <c r="G690">
        <v>1704.55</v>
      </c>
      <c r="H690" s="3">
        <v>0.625</v>
      </c>
      <c r="I690" s="1">
        <v>10.25</v>
      </c>
      <c r="J690" s="1">
        <v>10.450000000000045</v>
      </c>
      <c r="K690" s="1">
        <v>194</v>
      </c>
      <c r="L690">
        <v>2027.3000000000088</v>
      </c>
      <c r="M690">
        <v>153</v>
      </c>
      <c r="N690">
        <v>1874.3000000000088</v>
      </c>
      <c r="O690" t="s">
        <v>68</v>
      </c>
      <c r="P690" s="6">
        <v>5.9766763848396499E-3</v>
      </c>
      <c r="Q690" s="1">
        <f>AllFiles[[#Headers],[200000]]+AllFiles[[#This Row],[Net Gains]]</f>
        <v>201874.30000000002</v>
      </c>
    </row>
    <row r="691" spans="1:17" x14ac:dyDescent="0.25">
      <c r="A691" s="1" t="s">
        <v>59</v>
      </c>
      <c r="B691" s="2">
        <v>42913</v>
      </c>
      <c r="C691" s="3">
        <v>0.52083333333333337</v>
      </c>
      <c r="D691" s="1" t="s">
        <v>12</v>
      </c>
      <c r="E691">
        <v>256.5</v>
      </c>
      <c r="F691">
        <v>254.7</v>
      </c>
      <c r="G691">
        <v>254.7</v>
      </c>
      <c r="H691" s="3">
        <v>0.52083333333333337</v>
      </c>
      <c r="I691" s="1">
        <v>1.8000000000000114</v>
      </c>
      <c r="J691" s="1">
        <v>-1.8000000000000114</v>
      </c>
      <c r="K691" s="1">
        <v>1097</v>
      </c>
      <c r="L691">
        <v>-1974.6000000000124</v>
      </c>
      <c r="M691">
        <v>129</v>
      </c>
      <c r="N691">
        <v>-2103.6000000000122</v>
      </c>
      <c r="O691" t="s">
        <v>67</v>
      </c>
      <c r="P691" s="6">
        <v>7.0175438596491698E-3</v>
      </c>
      <c r="Q691" s="1">
        <f>AllFiles[[#Headers],[200000]]+AllFiles[[#This Row],[Net Gains]]</f>
        <v>197896.4</v>
      </c>
    </row>
    <row r="692" spans="1:17" x14ac:dyDescent="0.25">
      <c r="A692" s="1" t="s">
        <v>59</v>
      </c>
      <c r="B692" s="2">
        <v>42913</v>
      </c>
      <c r="C692" s="3">
        <v>0.41666666666666669</v>
      </c>
      <c r="D692" s="1" t="s">
        <v>13</v>
      </c>
      <c r="E692">
        <v>254.7</v>
      </c>
      <c r="F692">
        <v>256.5</v>
      </c>
      <c r="G692">
        <v>256.5</v>
      </c>
      <c r="H692" s="3">
        <v>0.52083333333333337</v>
      </c>
      <c r="I692" s="1">
        <v>1.8000000000000114</v>
      </c>
      <c r="J692" s="1">
        <v>-1.8000000000000114</v>
      </c>
      <c r="K692" s="1">
        <v>1097</v>
      </c>
      <c r="L692">
        <v>-1974.6000000000124</v>
      </c>
      <c r="M692">
        <v>129</v>
      </c>
      <c r="N692">
        <v>-2103.6000000000122</v>
      </c>
      <c r="O692" t="s">
        <v>67</v>
      </c>
      <c r="P692" s="6">
        <v>7.0671378091873198E-3</v>
      </c>
      <c r="Q692" s="1">
        <f>AllFiles[[#Headers],[200000]]+AllFiles[[#This Row],[Net Gains]]</f>
        <v>197896.4</v>
      </c>
    </row>
    <row r="693" spans="1:17" x14ac:dyDescent="0.25">
      <c r="A693" s="1" t="s">
        <v>17</v>
      </c>
      <c r="B693" s="2">
        <v>42914</v>
      </c>
      <c r="C693" s="3">
        <v>0.41666666666666669</v>
      </c>
      <c r="D693" s="1" t="s">
        <v>15</v>
      </c>
      <c r="E693">
        <v>26841</v>
      </c>
      <c r="F693">
        <v>26565.1</v>
      </c>
      <c r="G693">
        <v>27195</v>
      </c>
      <c r="H693" s="3">
        <v>0.625</v>
      </c>
      <c r="I693" s="1">
        <v>275.90000000000146</v>
      </c>
      <c r="J693" s="1">
        <v>354</v>
      </c>
      <c r="K693" s="1">
        <v>7</v>
      </c>
      <c r="L693">
        <v>2478</v>
      </c>
      <c r="M693">
        <v>87</v>
      </c>
      <c r="N693">
        <v>2391</v>
      </c>
      <c r="O693" t="s">
        <v>68</v>
      </c>
      <c r="P693" s="6">
        <v>1.0279050706009501E-2</v>
      </c>
      <c r="Q693" s="1">
        <f>AllFiles[[#Headers],[200000]]+AllFiles[[#This Row],[Net Gains]]</f>
        <v>202391</v>
      </c>
    </row>
    <row r="694" spans="1:17" x14ac:dyDescent="0.25">
      <c r="A694" s="1" t="s">
        <v>26</v>
      </c>
      <c r="B694" s="2">
        <v>42914</v>
      </c>
      <c r="C694" s="3">
        <v>0.45833333333333331</v>
      </c>
      <c r="D694" s="1" t="s">
        <v>21</v>
      </c>
      <c r="E694">
        <v>846.05</v>
      </c>
      <c r="F694">
        <v>850.65</v>
      </c>
      <c r="G694">
        <v>850.65</v>
      </c>
      <c r="H694" s="3">
        <v>0.52083333333333337</v>
      </c>
      <c r="I694" s="1">
        <v>4.6000000000000227</v>
      </c>
      <c r="J694" s="1">
        <v>-4.6000000000000227</v>
      </c>
      <c r="K694" s="1">
        <v>432</v>
      </c>
      <c r="L694">
        <v>-1987.2000000000098</v>
      </c>
      <c r="M694">
        <v>169</v>
      </c>
      <c r="N694">
        <v>-2156.2000000000098</v>
      </c>
      <c r="O694" t="s">
        <v>67</v>
      </c>
      <c r="P694" s="6">
        <v>5.4370309083387799E-3</v>
      </c>
      <c r="Q694" s="1">
        <f>AllFiles[[#Headers],[200000]]+AllFiles[[#This Row],[Net Gains]]</f>
        <v>197843.8</v>
      </c>
    </row>
    <row r="695" spans="1:17" x14ac:dyDescent="0.25">
      <c r="A695" s="1" t="s">
        <v>26</v>
      </c>
      <c r="B695" s="2">
        <v>42914</v>
      </c>
      <c r="C695" s="3">
        <v>0.45833333333333331</v>
      </c>
      <c r="D695" s="1" t="s">
        <v>15</v>
      </c>
      <c r="E695">
        <v>850.65</v>
      </c>
      <c r="F695">
        <v>846.05</v>
      </c>
      <c r="G695">
        <v>846.05</v>
      </c>
      <c r="H695" s="3">
        <v>0.45833333333333331</v>
      </c>
      <c r="I695" s="1">
        <v>4.6000000000000227</v>
      </c>
      <c r="J695" s="1">
        <v>-4.6000000000000227</v>
      </c>
      <c r="K695" s="1">
        <v>432</v>
      </c>
      <c r="L695">
        <v>-1987.2000000000098</v>
      </c>
      <c r="M695">
        <v>169</v>
      </c>
      <c r="N695">
        <v>-2156.2000000000098</v>
      </c>
      <c r="O695" t="s">
        <v>67</v>
      </c>
      <c r="P695" s="6">
        <v>5.4076294598248698E-3</v>
      </c>
      <c r="Q695" s="1">
        <f>AllFiles[[#Headers],[200000]]+AllFiles[[#This Row],[Net Gains]]</f>
        <v>197843.8</v>
      </c>
    </row>
    <row r="696" spans="1:17" x14ac:dyDescent="0.25">
      <c r="A696" s="1" t="s">
        <v>37</v>
      </c>
      <c r="B696" s="2">
        <v>42914</v>
      </c>
      <c r="C696" s="3">
        <v>0.41666666666666669</v>
      </c>
      <c r="D696" s="1" t="s">
        <v>13</v>
      </c>
      <c r="E696">
        <v>1464.6</v>
      </c>
      <c r="F696">
        <v>1474.6</v>
      </c>
      <c r="G696">
        <v>1474.6</v>
      </c>
      <c r="H696" s="3">
        <v>0.4375</v>
      </c>
      <c r="I696" s="1">
        <v>10</v>
      </c>
      <c r="J696" s="1">
        <v>-10</v>
      </c>
      <c r="K696" s="1">
        <v>199</v>
      </c>
      <c r="L696">
        <v>-1990</v>
      </c>
      <c r="M696">
        <v>135</v>
      </c>
      <c r="N696">
        <v>-2125</v>
      </c>
      <c r="O696" t="s">
        <v>67</v>
      </c>
      <c r="P696" s="6">
        <v>6.8278028130547598E-3</v>
      </c>
      <c r="Q696" s="1">
        <f>AllFiles[[#Headers],[200000]]+AllFiles[[#This Row],[Net Gains]]</f>
        <v>197875</v>
      </c>
    </row>
    <row r="697" spans="1:17" x14ac:dyDescent="0.25">
      <c r="A697" s="1" t="s">
        <v>37</v>
      </c>
      <c r="B697" s="2">
        <v>42914</v>
      </c>
      <c r="C697" s="3">
        <v>0.4375</v>
      </c>
      <c r="D697" s="1" t="s">
        <v>12</v>
      </c>
      <c r="E697">
        <v>1474.6</v>
      </c>
      <c r="F697">
        <v>1464.6</v>
      </c>
      <c r="G697">
        <v>1489.8</v>
      </c>
      <c r="H697" s="3">
        <v>0.625</v>
      </c>
      <c r="I697" s="1">
        <v>10</v>
      </c>
      <c r="J697" s="1">
        <v>15.200000000000045</v>
      </c>
      <c r="K697" s="1">
        <v>199</v>
      </c>
      <c r="L697">
        <v>3024.8000000000093</v>
      </c>
      <c r="M697">
        <v>136</v>
      </c>
      <c r="N697">
        <v>2888.8000000000093</v>
      </c>
      <c r="O697" t="s">
        <v>68</v>
      </c>
      <c r="P697" s="6">
        <v>6.7815000678150003E-3</v>
      </c>
      <c r="Q697" s="1">
        <f>AllFiles[[#Headers],[200000]]+AllFiles[[#This Row],[Net Gains]]</f>
        <v>202888.80000000002</v>
      </c>
    </row>
    <row r="698" spans="1:17" x14ac:dyDescent="0.25">
      <c r="A698" s="1" t="s">
        <v>40</v>
      </c>
      <c r="B698" s="2">
        <v>42914</v>
      </c>
      <c r="C698" s="3">
        <v>0.41666666666666669</v>
      </c>
      <c r="D698" s="1" t="s">
        <v>13</v>
      </c>
      <c r="E698">
        <v>1423.1</v>
      </c>
      <c r="F698">
        <v>1427.9</v>
      </c>
      <c r="G698">
        <v>1427.9</v>
      </c>
      <c r="H698" s="3">
        <v>0.42708333333333331</v>
      </c>
      <c r="I698" s="1">
        <v>4.8000000000001819</v>
      </c>
      <c r="J698" s="1">
        <v>-4.8000000000001819</v>
      </c>
      <c r="K698" s="1">
        <v>414</v>
      </c>
      <c r="L698">
        <v>-1987.2000000000753</v>
      </c>
      <c r="M698">
        <v>272</v>
      </c>
      <c r="N698">
        <v>-2259.2000000000753</v>
      </c>
      <c r="O698" t="s">
        <v>67</v>
      </c>
      <c r="P698" s="6">
        <v>3.3729182770010401E-3</v>
      </c>
      <c r="Q698" s="1">
        <f>AllFiles[[#Headers],[200000]]+AllFiles[[#This Row],[Net Gains]]</f>
        <v>197740.79999999993</v>
      </c>
    </row>
    <row r="699" spans="1:17" x14ac:dyDescent="0.25">
      <c r="A699" s="1" t="s">
        <v>40</v>
      </c>
      <c r="B699" s="2">
        <v>42914</v>
      </c>
      <c r="C699" s="3">
        <v>0.42708333333333331</v>
      </c>
      <c r="D699" s="1" t="s">
        <v>12</v>
      </c>
      <c r="E699">
        <v>1427.9</v>
      </c>
      <c r="F699">
        <v>1423.1</v>
      </c>
      <c r="G699">
        <v>1423.1</v>
      </c>
      <c r="H699" s="3">
        <v>0.44791666666666669</v>
      </c>
      <c r="I699" s="1">
        <v>4.8000000000001819</v>
      </c>
      <c r="J699" s="1">
        <v>-4.8000000000001819</v>
      </c>
      <c r="K699" s="1">
        <v>414</v>
      </c>
      <c r="L699">
        <v>-1987.2000000000753</v>
      </c>
      <c r="M699">
        <v>272</v>
      </c>
      <c r="N699">
        <v>-2259.2000000000753</v>
      </c>
      <c r="O699" t="s">
        <v>67</v>
      </c>
      <c r="P699" s="6">
        <v>3.3615799425731402E-3</v>
      </c>
      <c r="Q699" s="1">
        <f>AllFiles[[#Headers],[200000]]+AllFiles[[#This Row],[Net Gains]]</f>
        <v>197740.79999999993</v>
      </c>
    </row>
    <row r="700" spans="1:17" x14ac:dyDescent="0.25">
      <c r="A700" s="1" t="s">
        <v>58</v>
      </c>
      <c r="B700" s="2">
        <v>42914</v>
      </c>
      <c r="C700" s="3">
        <v>0.41666666666666669</v>
      </c>
      <c r="D700" s="1" t="s">
        <v>13</v>
      </c>
      <c r="E700">
        <v>2335.1999999999998</v>
      </c>
      <c r="F700">
        <v>2352</v>
      </c>
      <c r="G700">
        <v>2352</v>
      </c>
      <c r="H700" s="3">
        <v>0.4375</v>
      </c>
      <c r="I700" s="1">
        <v>16.800000000000182</v>
      </c>
      <c r="J700" s="1">
        <v>-16.800000000000182</v>
      </c>
      <c r="K700" s="1">
        <v>118</v>
      </c>
      <c r="L700">
        <v>-1982.4000000000215</v>
      </c>
      <c r="M700">
        <v>128</v>
      </c>
      <c r="N700">
        <v>-2110.4000000000215</v>
      </c>
      <c r="O700" t="s">
        <v>67</v>
      </c>
      <c r="P700" s="6">
        <v>7.19424460431662E-3</v>
      </c>
      <c r="Q700" s="1">
        <f>AllFiles[[#Headers],[200000]]+AllFiles[[#This Row],[Net Gains]]</f>
        <v>197889.59999999998</v>
      </c>
    </row>
    <row r="701" spans="1:17" x14ac:dyDescent="0.25">
      <c r="A701" s="1" t="s">
        <v>58</v>
      </c>
      <c r="B701" s="2">
        <v>42914</v>
      </c>
      <c r="C701" s="3">
        <v>0.4375</v>
      </c>
      <c r="D701" s="1" t="s">
        <v>12</v>
      </c>
      <c r="E701">
        <v>2352</v>
      </c>
      <c r="F701">
        <v>2335.1999999999998</v>
      </c>
      <c r="G701">
        <v>2350.15</v>
      </c>
      <c r="H701" s="3">
        <v>0.625</v>
      </c>
      <c r="I701" s="1">
        <v>16.800000000000182</v>
      </c>
      <c r="J701" s="1">
        <v>-1.8499999999999091</v>
      </c>
      <c r="K701" s="1">
        <v>118</v>
      </c>
      <c r="L701">
        <v>-218.29999999998927</v>
      </c>
      <c r="M701">
        <v>128</v>
      </c>
      <c r="N701">
        <v>-346.29999999998927</v>
      </c>
      <c r="O701" t="s">
        <v>67</v>
      </c>
      <c r="P701" s="6">
        <v>7.1428571428572198E-3</v>
      </c>
      <c r="Q701" s="1">
        <f>AllFiles[[#Headers],[200000]]+AllFiles[[#This Row],[Net Gains]]</f>
        <v>199653.7</v>
      </c>
    </row>
    <row r="702" spans="1:17" x14ac:dyDescent="0.25">
      <c r="A702" s="1" t="s">
        <v>20</v>
      </c>
      <c r="B702" s="2">
        <v>42916</v>
      </c>
      <c r="C702" s="3">
        <v>0.41666666666666669</v>
      </c>
      <c r="D702" s="1" t="s">
        <v>13</v>
      </c>
      <c r="E702">
        <v>1608.3</v>
      </c>
      <c r="F702">
        <v>1614.95</v>
      </c>
      <c r="G702">
        <v>1614.95</v>
      </c>
      <c r="H702" s="3">
        <v>0.42708333333333331</v>
      </c>
      <c r="I702" s="1">
        <v>6.6500000000000909</v>
      </c>
      <c r="J702" s="1">
        <v>-6.6500000000000909</v>
      </c>
      <c r="K702" s="1">
        <v>299</v>
      </c>
      <c r="L702">
        <v>-1988.3500000000272</v>
      </c>
      <c r="M702">
        <v>222</v>
      </c>
      <c r="N702">
        <v>-2210.3500000000272</v>
      </c>
      <c r="O702" t="s">
        <v>67</v>
      </c>
      <c r="P702" s="6">
        <v>4.1348007212585296E-3</v>
      </c>
      <c r="Q702" s="1">
        <f>AllFiles[[#Headers],[200000]]+AllFiles[[#This Row],[Net Gains]]</f>
        <v>197789.64999999997</v>
      </c>
    </row>
    <row r="703" spans="1:17" x14ac:dyDescent="0.25">
      <c r="A703" s="1" t="s">
        <v>20</v>
      </c>
      <c r="B703" s="2">
        <v>42916</v>
      </c>
      <c r="C703" s="3">
        <v>0.42708333333333331</v>
      </c>
      <c r="D703" s="1" t="s">
        <v>12</v>
      </c>
      <c r="E703">
        <v>1614.95</v>
      </c>
      <c r="F703">
        <v>1608.3</v>
      </c>
      <c r="G703">
        <v>1613.6</v>
      </c>
      <c r="H703" s="3">
        <v>0.625</v>
      </c>
      <c r="I703" s="1">
        <v>6.6500000000000909</v>
      </c>
      <c r="J703" s="1">
        <v>-1.3500000000001364</v>
      </c>
      <c r="K703" s="1">
        <v>299</v>
      </c>
      <c r="L703">
        <v>-403.65000000004079</v>
      </c>
      <c r="M703">
        <v>223</v>
      </c>
      <c r="N703">
        <v>-626.65000000004079</v>
      </c>
      <c r="O703" t="s">
        <v>67</v>
      </c>
      <c r="P703" s="6">
        <v>4.1177745441035897E-3</v>
      </c>
      <c r="Q703" s="1">
        <f>AllFiles[[#Headers],[200000]]+AllFiles[[#This Row],[Net Gains]]</f>
        <v>199373.34999999995</v>
      </c>
    </row>
    <row r="704" spans="1:17" x14ac:dyDescent="0.25">
      <c r="A704" s="1" t="s">
        <v>36</v>
      </c>
      <c r="B704" s="2">
        <v>42916</v>
      </c>
      <c r="C704" s="3">
        <v>0.47916666666666669</v>
      </c>
      <c r="D704" s="1" t="s">
        <v>13</v>
      </c>
      <c r="E704">
        <v>1082</v>
      </c>
      <c r="F704">
        <v>1089.5</v>
      </c>
      <c r="G704">
        <v>1079.7</v>
      </c>
      <c r="H704" s="3">
        <v>0.625</v>
      </c>
      <c r="I704" s="1">
        <v>7.5</v>
      </c>
      <c r="J704" s="1">
        <v>2.2999999999999545</v>
      </c>
      <c r="K704" s="1">
        <v>265</v>
      </c>
      <c r="L704">
        <v>609.49999999998795</v>
      </c>
      <c r="M704">
        <v>132</v>
      </c>
      <c r="N704">
        <v>477.49999999998795</v>
      </c>
      <c r="O704" t="s">
        <v>68</v>
      </c>
      <c r="P704" s="6">
        <v>6.9316081330868798E-3</v>
      </c>
      <c r="Q704" s="1">
        <f>AllFiles[[#Headers],[200000]]+AllFiles[[#This Row],[Net Gains]]</f>
        <v>200477.5</v>
      </c>
    </row>
    <row r="705" spans="1:17" x14ac:dyDescent="0.25">
      <c r="A705" s="1" t="s">
        <v>53</v>
      </c>
      <c r="B705" s="2">
        <v>42916</v>
      </c>
      <c r="C705" s="3">
        <v>0.41666666666666669</v>
      </c>
      <c r="D705" s="1" t="s">
        <v>15</v>
      </c>
      <c r="E705">
        <v>210.4</v>
      </c>
      <c r="F705">
        <v>209</v>
      </c>
      <c r="G705">
        <v>210.5</v>
      </c>
      <c r="H705" s="3">
        <v>0.625</v>
      </c>
      <c r="I705" s="1">
        <v>1.4000000000000057</v>
      </c>
      <c r="J705" s="1">
        <v>9.9999999999994316E-2</v>
      </c>
      <c r="K705" s="1">
        <v>1405</v>
      </c>
      <c r="L705">
        <v>140.49999999999201</v>
      </c>
      <c r="M705">
        <v>137</v>
      </c>
      <c r="N705">
        <v>3.4999999999920135</v>
      </c>
      <c r="O705" t="s">
        <v>68</v>
      </c>
      <c r="P705" s="6">
        <v>6.6539923954372898E-3</v>
      </c>
      <c r="Q705" s="1">
        <f>AllFiles[[#Headers],[200000]]+AllFiles[[#This Row],[Net Gains]]</f>
        <v>200003.5</v>
      </c>
    </row>
    <row r="706" spans="1:17" x14ac:dyDescent="0.25">
      <c r="A706" s="1" t="s">
        <v>11</v>
      </c>
      <c r="B706" s="2">
        <v>42919</v>
      </c>
      <c r="C706" s="3">
        <v>0.5625</v>
      </c>
      <c r="D706" s="1" t="s">
        <v>12</v>
      </c>
      <c r="E706">
        <v>2776</v>
      </c>
      <c r="F706">
        <v>2760</v>
      </c>
      <c r="G706">
        <v>2790.2</v>
      </c>
      <c r="H706" s="3">
        <v>0.625</v>
      </c>
      <c r="I706" s="1">
        <v>16</v>
      </c>
      <c r="J706" s="1">
        <v>14.199999999999818</v>
      </c>
      <c r="K706" s="1">
        <v>124</v>
      </c>
      <c r="L706">
        <v>1760.7999999999774</v>
      </c>
      <c r="M706">
        <v>159</v>
      </c>
      <c r="N706">
        <v>1601.7999999999774</v>
      </c>
      <c r="O706" t="s">
        <v>68</v>
      </c>
      <c r="P706" s="6">
        <v>5.7636887608069204E-3</v>
      </c>
      <c r="Q706" s="1">
        <f>AllFiles[[#Headers],[200000]]+AllFiles[[#This Row],[Net Gains]]</f>
        <v>201601.8</v>
      </c>
    </row>
    <row r="707" spans="1:17" x14ac:dyDescent="0.25">
      <c r="A707" s="1" t="s">
        <v>11</v>
      </c>
      <c r="B707" s="2">
        <v>42919</v>
      </c>
      <c r="C707" s="3">
        <v>0.41666666666666669</v>
      </c>
      <c r="D707" s="1" t="s">
        <v>13</v>
      </c>
      <c r="E707">
        <v>2760</v>
      </c>
      <c r="F707">
        <v>2776</v>
      </c>
      <c r="G707">
        <v>2776</v>
      </c>
      <c r="H707" s="3">
        <v>0.5625</v>
      </c>
      <c r="I707" s="1">
        <v>16</v>
      </c>
      <c r="J707" s="1">
        <v>-16</v>
      </c>
      <c r="K707" s="1">
        <v>124</v>
      </c>
      <c r="L707">
        <v>-1984</v>
      </c>
      <c r="M707">
        <v>158</v>
      </c>
      <c r="N707">
        <v>-2142</v>
      </c>
      <c r="O707" t="s">
        <v>67</v>
      </c>
      <c r="P707" s="6">
        <v>5.7971014492753598E-3</v>
      </c>
      <c r="Q707" s="1">
        <f>AllFiles[[#Headers],[200000]]+AllFiles[[#This Row],[Net Gains]]</f>
        <v>197858</v>
      </c>
    </row>
    <row r="708" spans="1:17" x14ac:dyDescent="0.25">
      <c r="A708" s="1" t="s">
        <v>19</v>
      </c>
      <c r="B708" s="2">
        <v>42920</v>
      </c>
      <c r="C708" s="3">
        <v>0.41666666666666669</v>
      </c>
      <c r="D708" s="1" t="s">
        <v>13</v>
      </c>
      <c r="E708">
        <v>2661.2</v>
      </c>
      <c r="F708">
        <v>2671.2</v>
      </c>
      <c r="G708">
        <v>2624.75</v>
      </c>
      <c r="H708" s="3">
        <v>0.625</v>
      </c>
      <c r="I708" s="1">
        <v>10</v>
      </c>
      <c r="J708" s="1">
        <v>36.449999999999818</v>
      </c>
      <c r="K708" s="1">
        <v>199</v>
      </c>
      <c r="L708">
        <v>7253.5499999999638</v>
      </c>
      <c r="M708">
        <v>242</v>
      </c>
      <c r="N708">
        <v>7011.5499999999638</v>
      </c>
      <c r="O708" t="s">
        <v>68</v>
      </c>
      <c r="P708" s="6">
        <v>3.7577032917480799E-3</v>
      </c>
      <c r="Q708" s="1">
        <f>AllFiles[[#Headers],[200000]]+AllFiles[[#This Row],[Net Gains]]</f>
        <v>207011.54999999996</v>
      </c>
    </row>
    <row r="709" spans="1:17" x14ac:dyDescent="0.25">
      <c r="A709" s="1" t="s">
        <v>20</v>
      </c>
      <c r="B709" s="2">
        <v>42920</v>
      </c>
      <c r="C709" s="3">
        <v>0.53125</v>
      </c>
      <c r="D709" s="1" t="s">
        <v>15</v>
      </c>
      <c r="E709">
        <v>1636.9</v>
      </c>
      <c r="F709">
        <v>1622.15</v>
      </c>
      <c r="G709">
        <v>1640.75</v>
      </c>
      <c r="H709" s="3">
        <v>0.625</v>
      </c>
      <c r="I709" s="1">
        <v>14.75</v>
      </c>
      <c r="J709" s="1">
        <v>3.8499999999999091</v>
      </c>
      <c r="K709" s="1">
        <v>135</v>
      </c>
      <c r="L709">
        <v>519.74999999998772</v>
      </c>
      <c r="M709">
        <v>102</v>
      </c>
      <c r="N709">
        <v>417.74999999998772</v>
      </c>
      <c r="O709" t="s">
        <v>68</v>
      </c>
      <c r="P709" s="6">
        <v>9.0109353045390705E-3</v>
      </c>
      <c r="Q709" s="1">
        <f>AllFiles[[#Headers],[200000]]+AllFiles[[#This Row],[Net Gains]]</f>
        <v>200417.75</v>
      </c>
    </row>
    <row r="710" spans="1:17" x14ac:dyDescent="0.25">
      <c r="A710" s="1" t="s">
        <v>49</v>
      </c>
      <c r="B710" s="2">
        <v>42920</v>
      </c>
      <c r="C710" s="3">
        <v>0.52083333333333337</v>
      </c>
      <c r="D710" s="1" t="s">
        <v>15</v>
      </c>
      <c r="E710">
        <v>161.19999999999999</v>
      </c>
      <c r="F710">
        <v>159.94999999999999</v>
      </c>
      <c r="G710">
        <v>159.94999999999999</v>
      </c>
      <c r="H710" s="3">
        <v>0.52083333333333337</v>
      </c>
      <c r="I710" s="1">
        <v>1.25</v>
      </c>
      <c r="J710" s="1">
        <v>-1.25</v>
      </c>
      <c r="K710" s="1">
        <v>1571</v>
      </c>
      <c r="L710">
        <v>-1963.75</v>
      </c>
      <c r="M710">
        <v>117</v>
      </c>
      <c r="N710">
        <v>-2080.75</v>
      </c>
      <c r="O710" t="s">
        <v>67</v>
      </c>
      <c r="P710" s="6">
        <v>7.7543424317617904E-3</v>
      </c>
      <c r="Q710" s="1">
        <f>AllFiles[[#Headers],[200000]]+AllFiles[[#This Row],[Net Gains]]</f>
        <v>197919.25</v>
      </c>
    </row>
    <row r="711" spans="1:17" x14ac:dyDescent="0.25">
      <c r="A711" s="1" t="s">
        <v>49</v>
      </c>
      <c r="B711" s="2">
        <v>42920</v>
      </c>
      <c r="C711" s="3">
        <v>0.52083333333333337</v>
      </c>
      <c r="D711" s="1" t="s">
        <v>21</v>
      </c>
      <c r="E711">
        <v>159.94999999999999</v>
      </c>
      <c r="F711">
        <v>161.19999999999999</v>
      </c>
      <c r="G711">
        <v>159.75</v>
      </c>
      <c r="H711" s="3">
        <v>0.625</v>
      </c>
      <c r="I711" s="1">
        <v>1.25</v>
      </c>
      <c r="J711" s="1">
        <v>0.19999999999998863</v>
      </c>
      <c r="K711" s="1">
        <v>1571</v>
      </c>
      <c r="L711">
        <v>314.19999999998214</v>
      </c>
      <c r="M711">
        <v>116</v>
      </c>
      <c r="N711">
        <v>198.19999999998214</v>
      </c>
      <c r="O711" t="s">
        <v>68</v>
      </c>
      <c r="P711" s="6">
        <v>7.8149421694279492E-3</v>
      </c>
      <c r="Q711" s="1">
        <f>AllFiles[[#Headers],[200000]]+AllFiles[[#This Row],[Net Gains]]</f>
        <v>200198.19999999998</v>
      </c>
    </row>
    <row r="712" spans="1:17" x14ac:dyDescent="0.25">
      <c r="A712" s="1" t="s">
        <v>59</v>
      </c>
      <c r="B712" s="2">
        <v>42920</v>
      </c>
      <c r="C712" s="3">
        <v>0.53125</v>
      </c>
      <c r="D712" s="1" t="s">
        <v>12</v>
      </c>
      <c r="E712">
        <v>257.85000000000002</v>
      </c>
      <c r="F712">
        <v>257</v>
      </c>
      <c r="G712">
        <v>257</v>
      </c>
      <c r="H712" s="3">
        <v>0.53125</v>
      </c>
      <c r="I712" s="1">
        <v>0.85000000000002274</v>
      </c>
      <c r="J712" s="1">
        <v>-0.85000000000002274</v>
      </c>
      <c r="K712" s="1">
        <v>2290</v>
      </c>
      <c r="L712">
        <v>-1946.5000000000521</v>
      </c>
      <c r="M712">
        <v>272</v>
      </c>
      <c r="N712">
        <v>-2218.5000000000518</v>
      </c>
      <c r="O712" t="s">
        <v>67</v>
      </c>
      <c r="P712" s="6">
        <v>3.29649020748506E-3</v>
      </c>
      <c r="Q712" s="1">
        <f>AllFiles[[#Headers],[200000]]+AllFiles[[#This Row],[Net Gains]]</f>
        <v>197781.49999999994</v>
      </c>
    </row>
    <row r="713" spans="1:17" x14ac:dyDescent="0.25">
      <c r="A713" s="1" t="s">
        <v>59</v>
      </c>
      <c r="B713" s="2">
        <v>42920</v>
      </c>
      <c r="C713" s="3">
        <v>0.41666666666666669</v>
      </c>
      <c r="D713" s="1" t="s">
        <v>13</v>
      </c>
      <c r="E713">
        <v>257</v>
      </c>
      <c r="F713">
        <v>257.85000000000002</v>
      </c>
      <c r="G713">
        <v>257.85000000000002</v>
      </c>
      <c r="H713" s="3">
        <v>0.53125</v>
      </c>
      <c r="I713" s="1">
        <v>0.85000000000002274</v>
      </c>
      <c r="J713" s="1">
        <v>-0.85000000000002274</v>
      </c>
      <c r="K713" s="1">
        <v>2290</v>
      </c>
      <c r="L713">
        <v>-1946.5000000000521</v>
      </c>
      <c r="M713">
        <v>272</v>
      </c>
      <c r="N713">
        <v>-2218.5000000000518</v>
      </c>
      <c r="O713" t="s">
        <v>67</v>
      </c>
      <c r="P713" s="6">
        <v>3.30739299610904E-3</v>
      </c>
      <c r="Q713" s="1">
        <f>AllFiles[[#Headers],[200000]]+AllFiles[[#This Row],[Net Gains]]</f>
        <v>197781.49999999994</v>
      </c>
    </row>
    <row r="714" spans="1:17" x14ac:dyDescent="0.25">
      <c r="A714" s="1" t="s">
        <v>25</v>
      </c>
      <c r="B714" s="2">
        <v>42921</v>
      </c>
      <c r="C714" s="3">
        <v>0.41666666666666669</v>
      </c>
      <c r="D714" s="1" t="s">
        <v>15</v>
      </c>
      <c r="E714">
        <v>1269.9000000000001</v>
      </c>
      <c r="F714">
        <v>1263</v>
      </c>
      <c r="G714">
        <v>1287.8</v>
      </c>
      <c r="H714" s="3">
        <v>0.625</v>
      </c>
      <c r="I714" s="1">
        <v>6.9000000000000909</v>
      </c>
      <c r="J714" s="1">
        <v>17.899999999999864</v>
      </c>
      <c r="K714" s="1">
        <v>288</v>
      </c>
      <c r="L714">
        <v>5155.1999999999607</v>
      </c>
      <c r="M714">
        <v>170</v>
      </c>
      <c r="N714">
        <v>4985.1999999999607</v>
      </c>
      <c r="O714" t="s">
        <v>68</v>
      </c>
      <c r="P714" s="6">
        <v>5.4334987006851602E-3</v>
      </c>
      <c r="Q714" s="1">
        <f>AllFiles[[#Headers],[200000]]+AllFiles[[#This Row],[Net Gains]]</f>
        <v>204985.19999999995</v>
      </c>
    </row>
    <row r="715" spans="1:17" x14ac:dyDescent="0.25">
      <c r="A715" s="1" t="s">
        <v>49</v>
      </c>
      <c r="B715" s="2">
        <v>42921</v>
      </c>
      <c r="C715" s="3">
        <v>0.42708333333333331</v>
      </c>
      <c r="D715" s="1" t="s">
        <v>15</v>
      </c>
      <c r="E715">
        <v>161.35</v>
      </c>
      <c r="F715">
        <v>160.44999999999999</v>
      </c>
      <c r="G715">
        <v>162.69999999999999</v>
      </c>
      <c r="H715" s="3">
        <v>0.625</v>
      </c>
      <c r="I715" s="1">
        <v>0.90000000000000568</v>
      </c>
      <c r="J715" s="1">
        <v>1.3499999999999943</v>
      </c>
      <c r="K715" s="1">
        <v>2166</v>
      </c>
      <c r="L715">
        <v>2924.0999999999876</v>
      </c>
      <c r="M715">
        <v>162</v>
      </c>
      <c r="N715">
        <v>2762.0999999999876</v>
      </c>
      <c r="O715" t="s">
        <v>68</v>
      </c>
      <c r="P715" s="6">
        <v>5.5779361636195002E-3</v>
      </c>
      <c r="Q715" s="1">
        <f>AllFiles[[#Headers],[200000]]+AllFiles[[#This Row],[Net Gains]]</f>
        <v>202762.09999999998</v>
      </c>
    </row>
    <row r="716" spans="1:17" x14ac:dyDescent="0.25">
      <c r="A716" s="1" t="s">
        <v>24</v>
      </c>
      <c r="B716" s="2">
        <v>42922</v>
      </c>
      <c r="C716" s="3">
        <v>0.41666666666666669</v>
      </c>
      <c r="D716" s="1" t="s">
        <v>13</v>
      </c>
      <c r="E716">
        <v>359.1</v>
      </c>
      <c r="F716">
        <v>362.5</v>
      </c>
      <c r="G716">
        <v>362.5</v>
      </c>
      <c r="H716" s="3">
        <v>0.59375</v>
      </c>
      <c r="I716" s="1">
        <v>3.3999999999999773</v>
      </c>
      <c r="J716" s="1">
        <v>-3.3999999999999773</v>
      </c>
      <c r="K716" s="1">
        <v>584</v>
      </c>
      <c r="L716">
        <v>-1985.5999999999867</v>
      </c>
      <c r="M716">
        <v>97</v>
      </c>
      <c r="N716">
        <v>-2082.5999999999867</v>
      </c>
      <c r="O716" t="s">
        <v>67</v>
      </c>
      <c r="P716" s="6">
        <v>9.4681147312725596E-3</v>
      </c>
      <c r="Q716" s="1">
        <f>AllFiles[[#Headers],[200000]]+AllFiles[[#This Row],[Net Gains]]</f>
        <v>197917.40000000002</v>
      </c>
    </row>
    <row r="717" spans="1:17" x14ac:dyDescent="0.25">
      <c r="A717" s="1" t="s">
        <v>24</v>
      </c>
      <c r="B717" s="2">
        <v>42922</v>
      </c>
      <c r="C717" s="3">
        <v>0.59375</v>
      </c>
      <c r="D717" s="1" t="s">
        <v>12</v>
      </c>
      <c r="E717">
        <v>362.5</v>
      </c>
      <c r="F717">
        <v>359.1</v>
      </c>
      <c r="G717">
        <v>361.2</v>
      </c>
      <c r="H717" s="3">
        <v>0.625</v>
      </c>
      <c r="I717" s="1">
        <v>3.3999999999999773</v>
      </c>
      <c r="J717" s="1">
        <v>-1.3000000000000114</v>
      </c>
      <c r="K717" s="1">
        <v>584</v>
      </c>
      <c r="L717">
        <v>-759.20000000000664</v>
      </c>
      <c r="M717">
        <v>98</v>
      </c>
      <c r="N717">
        <v>-857.20000000000664</v>
      </c>
      <c r="O717" t="s">
        <v>67</v>
      </c>
      <c r="P717" s="6">
        <v>9.3793103448275208E-3</v>
      </c>
      <c r="Q717" s="1">
        <f>AllFiles[[#Headers],[200000]]+AllFiles[[#This Row],[Net Gains]]</f>
        <v>199142.8</v>
      </c>
    </row>
    <row r="718" spans="1:17" x14ac:dyDescent="0.25">
      <c r="A718" s="1" t="s">
        <v>25</v>
      </c>
      <c r="B718" s="2">
        <v>42922</v>
      </c>
      <c r="C718" s="3">
        <v>0.57291666666666663</v>
      </c>
      <c r="D718" s="1" t="s">
        <v>13</v>
      </c>
      <c r="E718">
        <v>1270.3499999999999</v>
      </c>
      <c r="F718">
        <v>1279.6500000000001</v>
      </c>
      <c r="G718">
        <v>1271.3499999999999</v>
      </c>
      <c r="H718" s="3">
        <v>0.625</v>
      </c>
      <c r="I718" s="1">
        <v>9.3000000000001819</v>
      </c>
      <c r="J718" s="1">
        <v>-1</v>
      </c>
      <c r="K718" s="1">
        <v>214</v>
      </c>
      <c r="L718">
        <v>-214</v>
      </c>
      <c r="M718">
        <v>126</v>
      </c>
      <c r="N718">
        <v>-340</v>
      </c>
      <c r="O718" t="s">
        <v>67</v>
      </c>
      <c r="P718" s="6">
        <v>7.3208170976504002E-3</v>
      </c>
      <c r="Q718" s="1">
        <f>AllFiles[[#Headers],[200000]]+AllFiles[[#This Row],[Net Gains]]</f>
        <v>199660</v>
      </c>
    </row>
    <row r="719" spans="1:17" x14ac:dyDescent="0.25">
      <c r="A719" s="1" t="s">
        <v>47</v>
      </c>
      <c r="B719" s="2">
        <v>42922</v>
      </c>
      <c r="C719" s="3">
        <v>0.41666666666666669</v>
      </c>
      <c r="D719" s="1" t="s">
        <v>15</v>
      </c>
      <c r="E719">
        <v>336.8</v>
      </c>
      <c r="F719">
        <v>332.15</v>
      </c>
      <c r="G719">
        <v>337.05</v>
      </c>
      <c r="H719" s="3">
        <v>0.625</v>
      </c>
      <c r="I719" s="1">
        <v>4.6500000000000341</v>
      </c>
      <c r="J719" s="1">
        <v>0.25</v>
      </c>
      <c r="K719" s="1">
        <v>427</v>
      </c>
      <c r="L719">
        <v>106.75</v>
      </c>
      <c r="M719">
        <v>67</v>
      </c>
      <c r="N719">
        <v>39.75</v>
      </c>
      <c r="O719" t="s">
        <v>68</v>
      </c>
      <c r="P719" s="6">
        <v>1.3806413301662801E-2</v>
      </c>
      <c r="Q719" s="1">
        <f>AllFiles[[#Headers],[200000]]+AllFiles[[#This Row],[Net Gains]]</f>
        <v>200039.75</v>
      </c>
    </row>
    <row r="720" spans="1:17" x14ac:dyDescent="0.25">
      <c r="A720" s="1" t="s">
        <v>46</v>
      </c>
      <c r="B720" s="2">
        <v>42922</v>
      </c>
      <c r="C720" s="3">
        <v>0.41666666666666669</v>
      </c>
      <c r="D720" s="1" t="s">
        <v>13</v>
      </c>
      <c r="E720">
        <v>211.2</v>
      </c>
      <c r="F720">
        <v>213.45</v>
      </c>
      <c r="G720">
        <v>212.4</v>
      </c>
      <c r="H720" s="3">
        <v>0.625</v>
      </c>
      <c r="I720" s="1">
        <v>2.25</v>
      </c>
      <c r="J720" s="1">
        <v>-1.2000000000000171</v>
      </c>
      <c r="K720" s="1">
        <v>879</v>
      </c>
      <c r="L720">
        <v>-1054.800000000015</v>
      </c>
      <c r="M720">
        <v>86</v>
      </c>
      <c r="N720">
        <v>-1140.800000000015</v>
      </c>
      <c r="O720" t="s">
        <v>67</v>
      </c>
      <c r="P720" s="6">
        <v>1.0653409090909101E-2</v>
      </c>
      <c r="Q720" s="1">
        <f>AllFiles[[#Headers],[200000]]+AllFiles[[#This Row],[Net Gains]]</f>
        <v>198859.19999999998</v>
      </c>
    </row>
    <row r="721" spans="1:17" x14ac:dyDescent="0.25">
      <c r="A721" s="1" t="s">
        <v>24</v>
      </c>
      <c r="B721" s="2">
        <v>42923</v>
      </c>
      <c r="C721" s="3">
        <v>0.41666666666666669</v>
      </c>
      <c r="D721" s="1" t="s">
        <v>13</v>
      </c>
      <c r="E721">
        <v>357.6</v>
      </c>
      <c r="F721">
        <v>358.7</v>
      </c>
      <c r="G721">
        <v>358.7</v>
      </c>
      <c r="H721" s="3">
        <v>0.44791666666666669</v>
      </c>
      <c r="I721" s="1">
        <v>1.0999999999999659</v>
      </c>
      <c r="J721" s="1">
        <v>-1.0999999999999659</v>
      </c>
      <c r="K721" s="1">
        <v>1780</v>
      </c>
      <c r="L721">
        <v>-1957.9999999999393</v>
      </c>
      <c r="M721">
        <v>294</v>
      </c>
      <c r="N721">
        <v>-2251.9999999999391</v>
      </c>
      <c r="O721" t="s">
        <v>67</v>
      </c>
      <c r="P721" s="6">
        <v>3.0760626398209298E-3</v>
      </c>
      <c r="Q721" s="1">
        <f>AllFiles[[#Headers],[200000]]+AllFiles[[#This Row],[Net Gains]]</f>
        <v>197748.00000000006</v>
      </c>
    </row>
    <row r="722" spans="1:17" x14ac:dyDescent="0.25">
      <c r="A722" s="1" t="s">
        <v>24</v>
      </c>
      <c r="B722" s="2">
        <v>42923</v>
      </c>
      <c r="C722" s="3">
        <v>0.44791666666666669</v>
      </c>
      <c r="D722" s="1" t="s">
        <v>12</v>
      </c>
      <c r="E722">
        <v>358.7</v>
      </c>
      <c r="F722">
        <v>357.6</v>
      </c>
      <c r="G722">
        <v>357.6</v>
      </c>
      <c r="H722" s="3">
        <v>0.48958333333333331</v>
      </c>
      <c r="I722" s="1">
        <v>1.0999999999999659</v>
      </c>
      <c r="J722" s="1">
        <v>-1.0999999999999659</v>
      </c>
      <c r="K722" s="1">
        <v>1780</v>
      </c>
      <c r="L722">
        <v>-1957.9999999999393</v>
      </c>
      <c r="M722">
        <v>294</v>
      </c>
      <c r="N722">
        <v>-2251.9999999999391</v>
      </c>
      <c r="O722" t="s">
        <v>67</v>
      </c>
      <c r="P722" s="6">
        <v>3.0666294953999602E-3</v>
      </c>
      <c r="Q722" s="1">
        <f>AllFiles[[#Headers],[200000]]+AllFiles[[#This Row],[Net Gains]]</f>
        <v>197748.00000000006</v>
      </c>
    </row>
    <row r="723" spans="1:17" x14ac:dyDescent="0.25">
      <c r="A723" s="1" t="s">
        <v>36</v>
      </c>
      <c r="B723" s="2">
        <v>42923</v>
      </c>
      <c r="C723" s="3">
        <v>0.44791666666666669</v>
      </c>
      <c r="D723" s="1" t="s">
        <v>15</v>
      </c>
      <c r="E723">
        <v>1101.3</v>
      </c>
      <c r="F723">
        <v>1090.2</v>
      </c>
      <c r="G723">
        <v>1097.45</v>
      </c>
      <c r="H723" s="3">
        <v>0.625</v>
      </c>
      <c r="I723" s="1">
        <v>11.099999999999909</v>
      </c>
      <c r="J723" s="1">
        <v>-3.8499999999999091</v>
      </c>
      <c r="K723" s="1">
        <v>179</v>
      </c>
      <c r="L723">
        <v>-689.14999999998372</v>
      </c>
      <c r="M723">
        <v>91</v>
      </c>
      <c r="N723">
        <v>-780.14999999998372</v>
      </c>
      <c r="O723" t="s">
        <v>67</v>
      </c>
      <c r="P723" s="6">
        <v>1.00789975483519E-2</v>
      </c>
      <c r="Q723" s="1">
        <f>AllFiles[[#Headers],[200000]]+AllFiles[[#This Row],[Net Gains]]</f>
        <v>199219.85</v>
      </c>
    </row>
    <row r="724" spans="1:17" x14ac:dyDescent="0.25">
      <c r="A724" s="1" t="s">
        <v>49</v>
      </c>
      <c r="B724" s="2">
        <v>42923</v>
      </c>
      <c r="C724" s="3">
        <v>0.4375</v>
      </c>
      <c r="D724" s="1" t="s">
        <v>12</v>
      </c>
      <c r="E724">
        <v>161.4</v>
      </c>
      <c r="F724">
        <v>160.5</v>
      </c>
      <c r="G724">
        <v>160.5</v>
      </c>
      <c r="H724" s="3">
        <v>0.53125</v>
      </c>
      <c r="I724" s="1">
        <v>0.90000000000000568</v>
      </c>
      <c r="J724" s="1">
        <v>-0.90000000000000568</v>
      </c>
      <c r="K724" s="1">
        <v>2166</v>
      </c>
      <c r="L724">
        <v>-1949.4000000000124</v>
      </c>
      <c r="M724">
        <v>161</v>
      </c>
      <c r="N724">
        <v>-2110.4000000000124</v>
      </c>
      <c r="O724" t="s">
        <v>67</v>
      </c>
      <c r="P724" s="6">
        <v>5.5762081784386996E-3</v>
      </c>
      <c r="Q724" s="1">
        <f>AllFiles[[#Headers],[200000]]+AllFiles[[#This Row],[Net Gains]]</f>
        <v>197889.59999999998</v>
      </c>
    </row>
    <row r="725" spans="1:17" x14ac:dyDescent="0.25">
      <c r="A725" s="1" t="s">
        <v>49</v>
      </c>
      <c r="B725" s="2">
        <v>42923</v>
      </c>
      <c r="C725" s="3">
        <v>0.41666666666666669</v>
      </c>
      <c r="D725" s="1" t="s">
        <v>13</v>
      </c>
      <c r="E725">
        <v>160.5</v>
      </c>
      <c r="F725">
        <v>161.4</v>
      </c>
      <c r="G725">
        <v>161.4</v>
      </c>
      <c r="H725" s="3">
        <v>0.4375</v>
      </c>
      <c r="I725" s="1">
        <v>0.90000000000000568</v>
      </c>
      <c r="J725" s="1">
        <v>-0.90000000000000568</v>
      </c>
      <c r="K725" s="1">
        <v>2166</v>
      </c>
      <c r="L725">
        <v>-1949.4000000000124</v>
      </c>
      <c r="M725">
        <v>161</v>
      </c>
      <c r="N725">
        <v>-2110.4000000000124</v>
      </c>
      <c r="O725" t="s">
        <v>67</v>
      </c>
      <c r="P725" s="6">
        <v>5.6074766355140504E-3</v>
      </c>
      <c r="Q725" s="1">
        <f>AllFiles[[#Headers],[200000]]+AllFiles[[#This Row],[Net Gains]]</f>
        <v>197889.59999999998</v>
      </c>
    </row>
    <row r="726" spans="1:17" x14ac:dyDescent="0.25">
      <c r="A726" s="1" t="s">
        <v>14</v>
      </c>
      <c r="B726" s="2">
        <v>42927</v>
      </c>
      <c r="C726" s="3">
        <v>0.41666666666666669</v>
      </c>
      <c r="D726" s="1" t="s">
        <v>13</v>
      </c>
      <c r="E726">
        <v>509.5</v>
      </c>
      <c r="F726">
        <v>511</v>
      </c>
      <c r="G726">
        <v>507.95</v>
      </c>
      <c r="H726" s="3">
        <v>0.625</v>
      </c>
      <c r="I726" s="1">
        <v>1.5</v>
      </c>
      <c r="J726" s="1">
        <v>1.5500000000000114</v>
      </c>
      <c r="K726" s="1">
        <v>1313</v>
      </c>
      <c r="L726">
        <v>2035.1500000000149</v>
      </c>
      <c r="M726">
        <v>308</v>
      </c>
      <c r="N726">
        <v>1727.1500000000149</v>
      </c>
      <c r="O726" t="s">
        <v>68</v>
      </c>
      <c r="P726" s="6">
        <v>2.9440628066732099E-3</v>
      </c>
      <c r="Q726" s="1">
        <f>AllFiles[[#Headers],[200000]]+AllFiles[[#This Row],[Net Gains]]</f>
        <v>201727.15000000002</v>
      </c>
    </row>
    <row r="727" spans="1:17" x14ac:dyDescent="0.25">
      <c r="A727" s="1" t="s">
        <v>28</v>
      </c>
      <c r="B727" s="2">
        <v>42928</v>
      </c>
      <c r="C727" s="3">
        <v>0.41666666666666669</v>
      </c>
      <c r="D727" s="1" t="s">
        <v>13</v>
      </c>
      <c r="E727">
        <v>397.25</v>
      </c>
      <c r="F727">
        <v>399.45</v>
      </c>
      <c r="G727">
        <v>399.45</v>
      </c>
      <c r="H727" s="3">
        <v>0.63541666666666663</v>
      </c>
      <c r="I727" s="1">
        <v>2.1999999999999886</v>
      </c>
      <c r="J727" s="1">
        <v>-2.1999999999999886</v>
      </c>
      <c r="K727" s="1">
        <v>899</v>
      </c>
      <c r="L727">
        <v>-1977.7999999999897</v>
      </c>
      <c r="M727">
        <v>165</v>
      </c>
      <c r="N727">
        <v>-2142.7999999999897</v>
      </c>
      <c r="O727" t="s">
        <v>67</v>
      </c>
      <c r="P727" s="6">
        <v>5.5380742605411898E-3</v>
      </c>
      <c r="Q727" s="1">
        <f>AllFiles[[#Headers],[200000]]+AllFiles[[#This Row],[Net Gains]]</f>
        <v>197857.2</v>
      </c>
    </row>
    <row r="728" spans="1:17" x14ac:dyDescent="0.25">
      <c r="A728" s="1" t="s">
        <v>25</v>
      </c>
      <c r="B728" s="2">
        <v>42928</v>
      </c>
      <c r="C728" s="3">
        <v>0.45833333333333331</v>
      </c>
      <c r="D728" s="1" t="s">
        <v>13</v>
      </c>
      <c r="E728">
        <v>1261.25</v>
      </c>
      <c r="F728">
        <v>1268.2</v>
      </c>
      <c r="G728">
        <v>1268.2</v>
      </c>
      <c r="H728" s="3">
        <v>0.63541666666666663</v>
      </c>
      <c r="I728" s="1">
        <v>6.9500000000000455</v>
      </c>
      <c r="J728" s="1">
        <v>-6.9500000000000455</v>
      </c>
      <c r="K728" s="1">
        <v>286</v>
      </c>
      <c r="L728">
        <v>-1987.700000000013</v>
      </c>
      <c r="M728">
        <v>167</v>
      </c>
      <c r="N728">
        <v>-2154.700000000013</v>
      </c>
      <c r="O728" t="s">
        <v>67</v>
      </c>
      <c r="P728" s="6">
        <v>5.51040634291381E-3</v>
      </c>
      <c r="Q728" s="1">
        <f>AllFiles[[#Headers],[200000]]+AllFiles[[#This Row],[Net Gains]]</f>
        <v>197845.3</v>
      </c>
    </row>
    <row r="729" spans="1:17" x14ac:dyDescent="0.25">
      <c r="A729" s="1" t="s">
        <v>23</v>
      </c>
      <c r="B729" s="2">
        <v>42928</v>
      </c>
      <c r="C729" s="3">
        <v>0.41666666666666669</v>
      </c>
      <c r="D729" s="1" t="s">
        <v>13</v>
      </c>
      <c r="E729">
        <v>1676.5</v>
      </c>
      <c r="F729">
        <v>1680.5</v>
      </c>
      <c r="G729">
        <v>1680.5</v>
      </c>
      <c r="H729" s="3">
        <v>0.625</v>
      </c>
      <c r="I729" s="1">
        <v>4</v>
      </c>
      <c r="J729" s="1">
        <v>-4</v>
      </c>
      <c r="K729" s="1">
        <v>497</v>
      </c>
      <c r="L729">
        <v>-1988</v>
      </c>
      <c r="M729">
        <v>384</v>
      </c>
      <c r="N729">
        <v>-2372</v>
      </c>
      <c r="O729" t="s">
        <v>67</v>
      </c>
      <c r="P729" s="6">
        <v>2.3859230539815101E-3</v>
      </c>
      <c r="Q729" s="1">
        <f>AllFiles[[#Headers],[200000]]+AllFiles[[#This Row],[Net Gains]]</f>
        <v>197628</v>
      </c>
    </row>
    <row r="730" spans="1:17" x14ac:dyDescent="0.25">
      <c r="A730" s="1" t="s">
        <v>44</v>
      </c>
      <c r="B730" s="2">
        <v>42928</v>
      </c>
      <c r="C730" s="3">
        <v>0.41666666666666669</v>
      </c>
      <c r="D730" s="1" t="s">
        <v>13</v>
      </c>
      <c r="E730">
        <v>3745.3</v>
      </c>
      <c r="F730">
        <v>3763.65</v>
      </c>
      <c r="G730">
        <v>3729.85</v>
      </c>
      <c r="H730" s="3">
        <v>0.625</v>
      </c>
      <c r="I730" s="1">
        <v>18.349999999999909</v>
      </c>
      <c r="J730" s="1">
        <v>15.450000000000273</v>
      </c>
      <c r="K730" s="1">
        <v>108</v>
      </c>
      <c r="L730">
        <v>1668.6000000000295</v>
      </c>
      <c r="M730">
        <v>186</v>
      </c>
      <c r="N730">
        <v>1482.6000000000295</v>
      </c>
      <c r="O730" t="s">
        <v>68</v>
      </c>
      <c r="P730" s="6">
        <v>4.8994740074226103E-3</v>
      </c>
      <c r="Q730" s="1">
        <f>AllFiles[[#Headers],[200000]]+AllFiles[[#This Row],[Net Gains]]</f>
        <v>201482.60000000003</v>
      </c>
    </row>
    <row r="731" spans="1:17" x14ac:dyDescent="0.25">
      <c r="A731" s="1" t="s">
        <v>38</v>
      </c>
      <c r="B731" s="2">
        <v>42928</v>
      </c>
      <c r="C731" s="3">
        <v>0.4375</v>
      </c>
      <c r="D731" s="1" t="s">
        <v>12</v>
      </c>
      <c r="E731">
        <v>290.35000000000002</v>
      </c>
      <c r="F731">
        <v>288.75</v>
      </c>
      <c r="G731">
        <v>291.64999999999998</v>
      </c>
      <c r="H731" s="3">
        <v>0.625</v>
      </c>
      <c r="I731" s="1">
        <v>1.6000000000000227</v>
      </c>
      <c r="J731" s="1">
        <v>1.2999999999999545</v>
      </c>
      <c r="K731" s="1">
        <v>1232</v>
      </c>
      <c r="L731">
        <v>1601.599999999944</v>
      </c>
      <c r="M731">
        <v>165</v>
      </c>
      <c r="N731">
        <v>1436.599999999944</v>
      </c>
      <c r="O731" t="s">
        <v>68</v>
      </c>
      <c r="P731" s="6">
        <v>5.51059066643714E-3</v>
      </c>
      <c r="Q731" s="1">
        <f>AllFiles[[#Headers],[200000]]+AllFiles[[#This Row],[Net Gains]]</f>
        <v>201436.59999999995</v>
      </c>
    </row>
    <row r="732" spans="1:17" x14ac:dyDescent="0.25">
      <c r="A732" s="1" t="s">
        <v>38</v>
      </c>
      <c r="B732" s="2">
        <v>42928</v>
      </c>
      <c r="C732" s="3">
        <v>0.41666666666666669</v>
      </c>
      <c r="D732" s="1" t="s">
        <v>13</v>
      </c>
      <c r="E732">
        <v>288.75</v>
      </c>
      <c r="F732">
        <v>290.35000000000002</v>
      </c>
      <c r="G732">
        <v>290.35000000000002</v>
      </c>
      <c r="H732" s="3">
        <v>0.4375</v>
      </c>
      <c r="I732" s="1">
        <v>1.6000000000000227</v>
      </c>
      <c r="J732" s="1">
        <v>-1.6000000000000227</v>
      </c>
      <c r="K732" s="1">
        <v>1232</v>
      </c>
      <c r="L732">
        <v>-1971.200000000028</v>
      </c>
      <c r="M732">
        <v>165</v>
      </c>
      <c r="N732">
        <v>-2136.200000000028</v>
      </c>
      <c r="O732" t="s">
        <v>67</v>
      </c>
      <c r="P732" s="6">
        <v>5.5411255411256201E-3</v>
      </c>
      <c r="Q732" s="1">
        <f>AllFiles[[#Headers],[200000]]+AllFiles[[#This Row],[Net Gains]]</f>
        <v>197863.79999999996</v>
      </c>
    </row>
    <row r="733" spans="1:17" x14ac:dyDescent="0.25">
      <c r="A733" s="1" t="s">
        <v>46</v>
      </c>
      <c r="B733" s="2">
        <v>42928</v>
      </c>
      <c r="C733" s="3">
        <v>0.57291666666666663</v>
      </c>
      <c r="D733" s="1" t="s">
        <v>12</v>
      </c>
      <c r="E733">
        <v>214</v>
      </c>
      <c r="F733">
        <v>212.55</v>
      </c>
      <c r="G733">
        <v>213.9</v>
      </c>
      <c r="H733" s="3">
        <v>0.625</v>
      </c>
      <c r="I733" s="1">
        <v>1.4499999999999886</v>
      </c>
      <c r="J733" s="1">
        <v>-9.9999999999994316E-2</v>
      </c>
      <c r="K733" s="1">
        <v>1357</v>
      </c>
      <c r="L733">
        <v>-135.69999999999229</v>
      </c>
      <c r="M733">
        <v>134</v>
      </c>
      <c r="N733">
        <v>-269.69999999999231</v>
      </c>
      <c r="O733" t="s">
        <v>67</v>
      </c>
      <c r="P733" s="6">
        <v>6.7757009345793904E-3</v>
      </c>
      <c r="Q733" s="1">
        <f>AllFiles[[#Headers],[200000]]+AllFiles[[#This Row],[Net Gains]]</f>
        <v>199730.30000000002</v>
      </c>
    </row>
    <row r="734" spans="1:17" x14ac:dyDescent="0.25">
      <c r="A734" s="1" t="s">
        <v>46</v>
      </c>
      <c r="B734" s="2">
        <v>42928</v>
      </c>
      <c r="C734" s="3">
        <v>0.41666666666666669</v>
      </c>
      <c r="D734" s="1" t="s">
        <v>13</v>
      </c>
      <c r="E734">
        <v>212.55</v>
      </c>
      <c r="F734">
        <v>214</v>
      </c>
      <c r="G734">
        <v>214</v>
      </c>
      <c r="H734" s="3">
        <v>0.57291666666666663</v>
      </c>
      <c r="I734" s="1">
        <v>1.4499999999999886</v>
      </c>
      <c r="J734" s="1">
        <v>-1.4499999999999886</v>
      </c>
      <c r="K734" s="1">
        <v>1357</v>
      </c>
      <c r="L734">
        <v>-1967.6499999999846</v>
      </c>
      <c r="M734">
        <v>134</v>
      </c>
      <c r="N734">
        <v>-2101.6499999999846</v>
      </c>
      <c r="O734" t="s">
        <v>67</v>
      </c>
      <c r="P734" s="6">
        <v>6.82192425311686E-3</v>
      </c>
      <c r="Q734" s="1">
        <f>AllFiles[[#Headers],[200000]]+AllFiles[[#This Row],[Net Gains]]</f>
        <v>197898.35</v>
      </c>
    </row>
    <row r="735" spans="1:17" x14ac:dyDescent="0.25">
      <c r="A735" s="1" t="s">
        <v>52</v>
      </c>
      <c r="B735" s="2">
        <v>42928</v>
      </c>
      <c r="C735" s="3">
        <v>0.41666666666666669</v>
      </c>
      <c r="D735" s="1" t="s">
        <v>13</v>
      </c>
      <c r="E735">
        <v>283.60000000000002</v>
      </c>
      <c r="F735">
        <v>285.05</v>
      </c>
      <c r="G735">
        <v>285.05</v>
      </c>
      <c r="H735" s="3">
        <v>0.4375</v>
      </c>
      <c r="I735" s="1">
        <v>1.4499999999999886</v>
      </c>
      <c r="J735" s="1">
        <v>-1.4499999999999886</v>
      </c>
      <c r="K735" s="1">
        <v>1357</v>
      </c>
      <c r="L735">
        <v>-1967.6499999999846</v>
      </c>
      <c r="M735">
        <v>178</v>
      </c>
      <c r="N735">
        <v>-2145.6499999999846</v>
      </c>
      <c r="O735" t="s">
        <v>67</v>
      </c>
      <c r="P735" s="6">
        <v>5.1128349788433997E-3</v>
      </c>
      <c r="Q735" s="1">
        <f>AllFiles[[#Headers],[200000]]+AllFiles[[#This Row],[Net Gains]]</f>
        <v>197854.35</v>
      </c>
    </row>
    <row r="736" spans="1:17" x14ac:dyDescent="0.25">
      <c r="A736" s="1" t="s">
        <v>52</v>
      </c>
      <c r="B736" s="2">
        <v>42928</v>
      </c>
      <c r="C736" s="3">
        <v>0.4375</v>
      </c>
      <c r="D736" s="1" t="s">
        <v>12</v>
      </c>
      <c r="E736">
        <v>285.05</v>
      </c>
      <c r="F736">
        <v>283.60000000000002</v>
      </c>
      <c r="G736">
        <v>287.75</v>
      </c>
      <c r="H736" s="3">
        <v>0.625</v>
      </c>
      <c r="I736" s="1">
        <v>1.4499999999999886</v>
      </c>
      <c r="J736" s="1">
        <v>2.6999999999999886</v>
      </c>
      <c r="K736" s="1">
        <v>1357</v>
      </c>
      <c r="L736">
        <v>3663.8999999999846</v>
      </c>
      <c r="M736">
        <v>179</v>
      </c>
      <c r="N736">
        <v>3484.8999999999846</v>
      </c>
      <c r="O736" t="s">
        <v>68</v>
      </c>
      <c r="P736" s="6">
        <v>5.0868268724784697E-3</v>
      </c>
      <c r="Q736" s="1">
        <f>AllFiles[[#Headers],[200000]]+AllFiles[[#This Row],[Net Gains]]</f>
        <v>203484.9</v>
      </c>
    </row>
    <row r="737" spans="1:17" x14ac:dyDescent="0.25">
      <c r="A737" s="1" t="s">
        <v>57</v>
      </c>
      <c r="B737" s="2">
        <v>42928</v>
      </c>
      <c r="C737" s="3">
        <v>0.41666666666666669</v>
      </c>
      <c r="D737" s="1" t="s">
        <v>13</v>
      </c>
      <c r="E737">
        <v>385.6</v>
      </c>
      <c r="F737">
        <v>388.15</v>
      </c>
      <c r="G737">
        <v>387.5</v>
      </c>
      <c r="H737" s="3">
        <v>0.625</v>
      </c>
      <c r="I737" s="1">
        <v>2.5499999999999545</v>
      </c>
      <c r="J737" s="1">
        <v>-1.8999999999999773</v>
      </c>
      <c r="K737" s="1">
        <v>777</v>
      </c>
      <c r="L737">
        <v>-1476.2999999999824</v>
      </c>
      <c r="M737">
        <v>139</v>
      </c>
      <c r="N737">
        <v>-1615.2999999999824</v>
      </c>
      <c r="O737" t="s">
        <v>67</v>
      </c>
      <c r="P737" s="6">
        <v>6.61307053941897E-3</v>
      </c>
      <c r="Q737" s="1">
        <f>AllFiles[[#Headers],[200000]]+AllFiles[[#This Row],[Net Gains]]</f>
        <v>198384.7</v>
      </c>
    </row>
    <row r="738" spans="1:17" x14ac:dyDescent="0.25">
      <c r="A738" s="1" t="s">
        <v>55</v>
      </c>
      <c r="B738" s="2">
        <v>42928</v>
      </c>
      <c r="C738" s="3">
        <v>0.41666666666666669</v>
      </c>
      <c r="D738" s="1" t="s">
        <v>13</v>
      </c>
      <c r="E738">
        <v>4151</v>
      </c>
      <c r="F738">
        <v>4168.3500000000004</v>
      </c>
      <c r="G738">
        <v>4168.3500000000004</v>
      </c>
      <c r="H738" s="3">
        <v>0.48958333333333331</v>
      </c>
      <c r="I738" s="1">
        <v>17.350000000000364</v>
      </c>
      <c r="J738" s="1">
        <v>-17.350000000000364</v>
      </c>
      <c r="K738" s="1">
        <v>115</v>
      </c>
      <c r="L738">
        <v>-1995.2500000000418</v>
      </c>
      <c r="M738">
        <v>221</v>
      </c>
      <c r="N738">
        <v>-2216.2500000000418</v>
      </c>
      <c r="O738" t="s">
        <v>67</v>
      </c>
      <c r="P738" s="6">
        <v>4.1797157311492103E-3</v>
      </c>
      <c r="Q738" s="1">
        <f>AllFiles[[#Headers],[200000]]+AllFiles[[#This Row],[Net Gains]]</f>
        <v>197783.74999999997</v>
      </c>
    </row>
    <row r="739" spans="1:17" x14ac:dyDescent="0.25">
      <c r="A739" s="1" t="s">
        <v>55</v>
      </c>
      <c r="B739" s="2">
        <v>42928</v>
      </c>
      <c r="C739" s="3">
        <v>0.48958333333333331</v>
      </c>
      <c r="D739" s="1" t="s">
        <v>12</v>
      </c>
      <c r="E739">
        <v>4168.3500000000004</v>
      </c>
      <c r="F739">
        <v>4151</v>
      </c>
      <c r="G739">
        <v>4198.3</v>
      </c>
      <c r="H739" s="3">
        <v>0.625</v>
      </c>
      <c r="I739" s="1">
        <v>17.350000000000364</v>
      </c>
      <c r="J739" s="1">
        <v>29.949999999999818</v>
      </c>
      <c r="K739" s="1">
        <v>115</v>
      </c>
      <c r="L739">
        <v>3444.2499999999791</v>
      </c>
      <c r="M739">
        <v>222</v>
      </c>
      <c r="N739">
        <v>3222.2499999999791</v>
      </c>
      <c r="O739" t="s">
        <v>68</v>
      </c>
      <c r="P739" s="6">
        <v>4.1623184233570499E-3</v>
      </c>
      <c r="Q739" s="1">
        <f>AllFiles[[#Headers],[200000]]+AllFiles[[#This Row],[Net Gains]]</f>
        <v>203222.24999999997</v>
      </c>
    </row>
    <row r="740" spans="1:17" x14ac:dyDescent="0.25">
      <c r="A740" s="1" t="s">
        <v>54</v>
      </c>
      <c r="B740" s="2">
        <v>42928</v>
      </c>
      <c r="C740" s="3">
        <v>0.59375</v>
      </c>
      <c r="D740" s="1" t="s">
        <v>21</v>
      </c>
      <c r="E740">
        <v>861.05</v>
      </c>
      <c r="F740">
        <v>863.85</v>
      </c>
      <c r="G740">
        <v>863.85</v>
      </c>
      <c r="H740" s="3">
        <v>0.59375</v>
      </c>
      <c r="I740" s="1">
        <v>2.8000000000000682</v>
      </c>
      <c r="J740" s="1">
        <v>-2.8000000000000682</v>
      </c>
      <c r="K740" s="1">
        <v>708</v>
      </c>
      <c r="L740">
        <v>-1982.4000000000483</v>
      </c>
      <c r="M740">
        <v>281</v>
      </c>
      <c r="N740">
        <v>-2263.4000000000483</v>
      </c>
      <c r="O740" t="s">
        <v>67</v>
      </c>
      <c r="P740" s="6">
        <v>3.25184367922893E-3</v>
      </c>
      <c r="Q740" s="1">
        <f>AllFiles[[#Headers],[200000]]+AllFiles[[#This Row],[Net Gains]]</f>
        <v>197736.59999999995</v>
      </c>
    </row>
    <row r="741" spans="1:17" x14ac:dyDescent="0.25">
      <c r="A741" s="1" t="s">
        <v>54</v>
      </c>
      <c r="B741" s="2">
        <v>42928</v>
      </c>
      <c r="C741" s="3">
        <v>0.59375</v>
      </c>
      <c r="D741" s="1" t="s">
        <v>15</v>
      </c>
      <c r="E741">
        <v>863.85</v>
      </c>
      <c r="F741">
        <v>861.05</v>
      </c>
      <c r="G741">
        <v>861.05</v>
      </c>
      <c r="H741" s="3">
        <v>0.59375</v>
      </c>
      <c r="I741" s="1">
        <v>2.8000000000000682</v>
      </c>
      <c r="J741" s="1">
        <v>-2.8000000000000682</v>
      </c>
      <c r="K741" s="1">
        <v>708</v>
      </c>
      <c r="L741">
        <v>-1982.4000000000483</v>
      </c>
      <c r="M741">
        <v>281</v>
      </c>
      <c r="N741">
        <v>-2263.4000000000483</v>
      </c>
      <c r="O741" t="s">
        <v>67</v>
      </c>
      <c r="P741" s="6">
        <v>3.2413034670371798E-3</v>
      </c>
      <c r="Q741" s="1">
        <f>AllFiles[[#Headers],[200000]]+AllFiles[[#This Row],[Net Gains]]</f>
        <v>197736.59999999995</v>
      </c>
    </row>
    <row r="742" spans="1:17" x14ac:dyDescent="0.25">
      <c r="A742" s="1" t="s">
        <v>59</v>
      </c>
      <c r="B742" s="2">
        <v>42928</v>
      </c>
      <c r="C742" s="3">
        <v>0.52083333333333337</v>
      </c>
      <c r="D742" s="1" t="s">
        <v>12</v>
      </c>
      <c r="E742">
        <v>263.89999999999998</v>
      </c>
      <c r="F742">
        <v>262.14999999999998</v>
      </c>
      <c r="G742">
        <v>264</v>
      </c>
      <c r="H742" s="3">
        <v>0.625</v>
      </c>
      <c r="I742" s="1">
        <v>1.75</v>
      </c>
      <c r="J742" s="1">
        <v>0.10000000000002274</v>
      </c>
      <c r="K742" s="1">
        <v>1128</v>
      </c>
      <c r="L742">
        <v>112.80000000002565</v>
      </c>
      <c r="M742">
        <v>137</v>
      </c>
      <c r="N742">
        <v>-24.199999999974352</v>
      </c>
      <c r="O742" t="s">
        <v>67</v>
      </c>
      <c r="P742" s="6">
        <v>6.6312997347480101E-3</v>
      </c>
      <c r="Q742" s="1">
        <f>AllFiles[[#Headers],[200000]]+AllFiles[[#This Row],[Net Gains]]</f>
        <v>199975.80000000002</v>
      </c>
    </row>
    <row r="743" spans="1:17" x14ac:dyDescent="0.25">
      <c r="A743" s="1" t="s">
        <v>59</v>
      </c>
      <c r="B743" s="2">
        <v>42928</v>
      </c>
      <c r="C743" s="3">
        <v>0.45833333333333331</v>
      </c>
      <c r="D743" s="1" t="s">
        <v>13</v>
      </c>
      <c r="E743">
        <v>262.14999999999998</v>
      </c>
      <c r="F743">
        <v>263.89999999999998</v>
      </c>
      <c r="G743">
        <v>263.89999999999998</v>
      </c>
      <c r="H743" s="3">
        <v>0.52083333333333337</v>
      </c>
      <c r="I743" s="1">
        <v>1.75</v>
      </c>
      <c r="J743" s="1">
        <v>-1.75</v>
      </c>
      <c r="K743" s="1">
        <v>1128</v>
      </c>
      <c r="L743">
        <v>-1974</v>
      </c>
      <c r="M743">
        <v>137</v>
      </c>
      <c r="N743">
        <v>-2111</v>
      </c>
      <c r="O743" t="s">
        <v>67</v>
      </c>
      <c r="P743" s="6">
        <v>6.6755674232309801E-3</v>
      </c>
      <c r="Q743" s="1">
        <f>AllFiles[[#Headers],[200000]]+AllFiles[[#This Row],[Net Gains]]</f>
        <v>197889</v>
      </c>
    </row>
    <row r="744" spans="1:17" x14ac:dyDescent="0.25">
      <c r="A744" s="1" t="s">
        <v>60</v>
      </c>
      <c r="B744" s="2">
        <v>42929</v>
      </c>
      <c r="C744" s="3">
        <v>0.51041666666666663</v>
      </c>
      <c r="D744" s="1" t="s">
        <v>13</v>
      </c>
      <c r="E744">
        <v>561.54999999999995</v>
      </c>
      <c r="F744">
        <v>564.79999999999995</v>
      </c>
      <c r="G744">
        <v>564.79999999999995</v>
      </c>
      <c r="H744" s="3">
        <v>0.61458333333333337</v>
      </c>
      <c r="I744" s="1">
        <v>3.25</v>
      </c>
      <c r="J744" s="1">
        <v>-3.25</v>
      </c>
      <c r="K744" s="1">
        <v>611</v>
      </c>
      <c r="L744">
        <v>-1985.75</v>
      </c>
      <c r="M744">
        <v>159</v>
      </c>
      <c r="N744">
        <v>-2144.75</v>
      </c>
      <c r="O744" t="s">
        <v>67</v>
      </c>
      <c r="P744" s="6">
        <v>5.7875523105689599E-3</v>
      </c>
      <c r="Q744" s="1">
        <f>AllFiles[[#Headers],[200000]]+AllFiles[[#This Row],[Net Gains]]</f>
        <v>197855.25</v>
      </c>
    </row>
    <row r="745" spans="1:17" x14ac:dyDescent="0.25">
      <c r="A745" s="1" t="s">
        <v>22</v>
      </c>
      <c r="B745" s="2">
        <v>42930</v>
      </c>
      <c r="C745" s="3">
        <v>0.4375</v>
      </c>
      <c r="D745" s="1" t="s">
        <v>13</v>
      </c>
      <c r="E745">
        <v>1114.25</v>
      </c>
      <c r="F745">
        <v>1119.8499999999999</v>
      </c>
      <c r="G745">
        <v>1119.8499999999999</v>
      </c>
      <c r="H745" s="3">
        <v>0.52083333333333337</v>
      </c>
      <c r="I745" s="1">
        <v>5.5999999999999091</v>
      </c>
      <c r="J745" s="1">
        <v>-5.5999999999999091</v>
      </c>
      <c r="K745" s="1">
        <v>355</v>
      </c>
      <c r="L745">
        <v>-1987.9999999999677</v>
      </c>
      <c r="M745">
        <v>183</v>
      </c>
      <c r="N745">
        <v>-2170.9999999999677</v>
      </c>
      <c r="O745" t="s">
        <v>67</v>
      </c>
      <c r="P745" s="6">
        <v>5.0258021090418799E-3</v>
      </c>
      <c r="Q745" s="1">
        <f>AllFiles[[#Headers],[200000]]+AllFiles[[#This Row],[Net Gains]]</f>
        <v>197829.00000000003</v>
      </c>
    </row>
    <row r="746" spans="1:17" x14ac:dyDescent="0.25">
      <c r="A746" s="1" t="s">
        <v>22</v>
      </c>
      <c r="B746" s="2">
        <v>42930</v>
      </c>
      <c r="C746" s="3">
        <v>0.52083333333333337</v>
      </c>
      <c r="D746" s="1" t="s">
        <v>12</v>
      </c>
      <c r="E746">
        <v>1119.8499999999999</v>
      </c>
      <c r="F746">
        <v>1114.25</v>
      </c>
      <c r="G746">
        <v>1117.8</v>
      </c>
      <c r="H746" s="3">
        <v>0.625</v>
      </c>
      <c r="I746" s="1">
        <v>5.5999999999999091</v>
      </c>
      <c r="J746" s="1">
        <v>-2.0499999999999545</v>
      </c>
      <c r="K746" s="1">
        <v>355</v>
      </c>
      <c r="L746">
        <v>-727.74999999998386</v>
      </c>
      <c r="M746">
        <v>183</v>
      </c>
      <c r="N746">
        <v>-910.74999999998386</v>
      </c>
      <c r="O746" t="s">
        <v>67</v>
      </c>
      <c r="P746" s="6">
        <v>5.0006697325533896E-3</v>
      </c>
      <c r="Q746" s="1">
        <f>AllFiles[[#Headers],[200000]]+AllFiles[[#This Row],[Net Gains]]</f>
        <v>199089.25000000003</v>
      </c>
    </row>
    <row r="747" spans="1:17" x14ac:dyDescent="0.25">
      <c r="A747" s="1" t="s">
        <v>25</v>
      </c>
      <c r="B747" s="2">
        <v>42930</v>
      </c>
      <c r="C747" s="3">
        <v>0.5</v>
      </c>
      <c r="D747" s="1" t="s">
        <v>12</v>
      </c>
      <c r="E747">
        <v>1280.75</v>
      </c>
      <c r="F747">
        <v>1271.25</v>
      </c>
      <c r="G747">
        <v>1271.25</v>
      </c>
      <c r="H747" s="3">
        <v>0.54166666666666663</v>
      </c>
      <c r="I747" s="1">
        <v>9.5</v>
      </c>
      <c r="J747" s="1">
        <v>-9.5</v>
      </c>
      <c r="K747" s="1">
        <v>210</v>
      </c>
      <c r="L747">
        <v>-1995</v>
      </c>
      <c r="M747">
        <v>124</v>
      </c>
      <c r="N747">
        <v>-2119</v>
      </c>
      <c r="O747" t="s">
        <v>67</v>
      </c>
      <c r="P747" s="6">
        <v>7.4175287917236004E-3</v>
      </c>
      <c r="Q747" s="1">
        <f>AllFiles[[#Headers],[200000]]+AllFiles[[#This Row],[Net Gains]]</f>
        <v>197881</v>
      </c>
    </row>
    <row r="748" spans="1:17" x14ac:dyDescent="0.25">
      <c r="A748" s="1" t="s">
        <v>25</v>
      </c>
      <c r="B748" s="2">
        <v>42930</v>
      </c>
      <c r="C748" s="3">
        <v>0.4375</v>
      </c>
      <c r="D748" s="1" t="s">
        <v>13</v>
      </c>
      <c r="E748">
        <v>1271.25</v>
      </c>
      <c r="F748">
        <v>1280.75</v>
      </c>
      <c r="G748">
        <v>1280.75</v>
      </c>
      <c r="H748" s="3">
        <v>0.5</v>
      </c>
      <c r="I748" s="1">
        <v>9.5</v>
      </c>
      <c r="J748" s="1">
        <v>-9.5</v>
      </c>
      <c r="K748" s="1">
        <v>210</v>
      </c>
      <c r="L748">
        <v>-1995</v>
      </c>
      <c r="M748">
        <v>124</v>
      </c>
      <c r="N748">
        <v>-2119</v>
      </c>
      <c r="O748" t="s">
        <v>67</v>
      </c>
      <c r="P748" s="6">
        <v>7.4729596853490704E-3</v>
      </c>
      <c r="Q748" s="1">
        <f>AllFiles[[#Headers],[200000]]+AllFiles[[#This Row],[Net Gains]]</f>
        <v>197881</v>
      </c>
    </row>
    <row r="749" spans="1:17" x14ac:dyDescent="0.25">
      <c r="A749" s="1" t="s">
        <v>23</v>
      </c>
      <c r="B749" s="2">
        <v>42930</v>
      </c>
      <c r="C749" s="3">
        <v>0.48958333333333331</v>
      </c>
      <c r="D749" s="1" t="s">
        <v>13</v>
      </c>
      <c r="E749">
        <v>1672</v>
      </c>
      <c r="F749">
        <v>1678.6</v>
      </c>
      <c r="G749">
        <v>1678.6</v>
      </c>
      <c r="H749" s="3">
        <v>0.5</v>
      </c>
      <c r="I749" s="1">
        <v>6.5999999999999091</v>
      </c>
      <c r="J749" s="1">
        <v>-6.5999999999999091</v>
      </c>
      <c r="K749" s="1">
        <v>301</v>
      </c>
      <c r="L749">
        <v>-1986.5999999999726</v>
      </c>
      <c r="M749">
        <v>232</v>
      </c>
      <c r="N749">
        <v>-2218.5999999999726</v>
      </c>
      <c r="O749" t="s">
        <v>67</v>
      </c>
      <c r="P749" s="6">
        <v>3.9473684210525797E-3</v>
      </c>
      <c r="Q749" s="1">
        <f>AllFiles[[#Headers],[200000]]+AllFiles[[#This Row],[Net Gains]]</f>
        <v>197781.40000000002</v>
      </c>
    </row>
    <row r="750" spans="1:17" x14ac:dyDescent="0.25">
      <c r="A750" s="1" t="s">
        <v>23</v>
      </c>
      <c r="B750" s="2">
        <v>42930</v>
      </c>
      <c r="C750" s="3">
        <v>0.5</v>
      </c>
      <c r="D750" s="1" t="s">
        <v>12</v>
      </c>
      <c r="E750">
        <v>1678.6</v>
      </c>
      <c r="F750">
        <v>1672</v>
      </c>
      <c r="G750">
        <v>1680.2</v>
      </c>
      <c r="H750" s="3">
        <v>0.625</v>
      </c>
      <c r="I750" s="1">
        <v>6.5999999999999091</v>
      </c>
      <c r="J750" s="1">
        <v>1.6000000000001364</v>
      </c>
      <c r="K750" s="1">
        <v>301</v>
      </c>
      <c r="L750">
        <v>481.60000000004106</v>
      </c>
      <c r="M750">
        <v>233</v>
      </c>
      <c r="N750">
        <v>248.60000000004106</v>
      </c>
      <c r="O750" t="s">
        <v>68</v>
      </c>
      <c r="P750" s="6">
        <v>3.9318479685451603E-3</v>
      </c>
      <c r="Q750" s="1">
        <f>AllFiles[[#Headers],[200000]]+AllFiles[[#This Row],[Net Gains]]</f>
        <v>200248.60000000003</v>
      </c>
    </row>
    <row r="751" spans="1:17" x14ac:dyDescent="0.25">
      <c r="A751" s="1" t="s">
        <v>40</v>
      </c>
      <c r="B751" s="2">
        <v>42930</v>
      </c>
      <c r="C751" s="3">
        <v>0.45833333333333331</v>
      </c>
      <c r="D751" s="1" t="s">
        <v>15</v>
      </c>
      <c r="E751">
        <v>1527.75</v>
      </c>
      <c r="F751">
        <v>1522</v>
      </c>
      <c r="G751">
        <v>1535.45</v>
      </c>
      <c r="H751" s="3">
        <v>0.625</v>
      </c>
      <c r="I751" s="1">
        <v>5.75</v>
      </c>
      <c r="J751" s="1">
        <v>7.7000000000000455</v>
      </c>
      <c r="K751" s="1">
        <v>346</v>
      </c>
      <c r="L751">
        <v>2664.2000000000157</v>
      </c>
      <c r="M751">
        <v>244</v>
      </c>
      <c r="N751">
        <v>2420.2000000000157</v>
      </c>
      <c r="O751" t="s">
        <v>68</v>
      </c>
      <c r="P751" s="6">
        <v>3.7637047946326302E-3</v>
      </c>
      <c r="Q751" s="1">
        <f>AllFiles[[#Headers],[200000]]+AllFiles[[#This Row],[Net Gains]]</f>
        <v>202420.2</v>
      </c>
    </row>
    <row r="752" spans="1:17" x14ac:dyDescent="0.25">
      <c r="A752" s="1" t="s">
        <v>25</v>
      </c>
      <c r="B752" s="2">
        <v>42933</v>
      </c>
      <c r="C752" s="3">
        <v>0.41666666666666669</v>
      </c>
      <c r="D752" s="1" t="s">
        <v>15</v>
      </c>
      <c r="E752">
        <v>1324.95</v>
      </c>
      <c r="F752">
        <v>1295.75</v>
      </c>
      <c r="G752">
        <v>1306.6500000000001</v>
      </c>
      <c r="H752" s="3">
        <v>0.625</v>
      </c>
      <c r="I752" s="1">
        <v>29.200000000000045</v>
      </c>
      <c r="J752" s="1">
        <v>-18.299999999999955</v>
      </c>
      <c r="K752" s="1">
        <v>68</v>
      </c>
      <c r="L752">
        <v>-1244.3999999999969</v>
      </c>
      <c r="M752">
        <v>42</v>
      </c>
      <c r="N752">
        <v>-1286.3999999999969</v>
      </c>
      <c r="O752" t="s">
        <v>67</v>
      </c>
      <c r="P752" s="6">
        <v>2.2038567493113E-2</v>
      </c>
      <c r="Q752" s="1">
        <f>AllFiles[[#Headers],[200000]]+AllFiles[[#This Row],[Net Gains]]</f>
        <v>198713.60000000001</v>
      </c>
    </row>
    <row r="753" spans="1:17" x14ac:dyDescent="0.25">
      <c r="A753" s="1" t="s">
        <v>57</v>
      </c>
      <c r="B753" s="2">
        <v>42933</v>
      </c>
      <c r="C753" s="3">
        <v>0.44791666666666669</v>
      </c>
      <c r="D753" s="1" t="s">
        <v>15</v>
      </c>
      <c r="E753">
        <v>395.5</v>
      </c>
      <c r="F753">
        <v>392.15</v>
      </c>
      <c r="G753">
        <v>392.15</v>
      </c>
      <c r="H753" s="3">
        <v>0.44791666666666669</v>
      </c>
      <c r="I753" s="1">
        <v>3.3500000000000227</v>
      </c>
      <c r="J753" s="1">
        <v>-3.3500000000000227</v>
      </c>
      <c r="K753" s="1">
        <v>592</v>
      </c>
      <c r="L753">
        <v>-1983.2000000000135</v>
      </c>
      <c r="M753">
        <v>108</v>
      </c>
      <c r="N753">
        <v>-2091.2000000000135</v>
      </c>
      <c r="O753" t="s">
        <v>67</v>
      </c>
      <c r="P753" s="6">
        <v>8.4702907711757796E-3</v>
      </c>
      <c r="Q753" s="1">
        <f>AllFiles[[#Headers],[200000]]+AllFiles[[#This Row],[Net Gains]]</f>
        <v>197908.8</v>
      </c>
    </row>
    <row r="754" spans="1:17" x14ac:dyDescent="0.25">
      <c r="A754" s="1" t="s">
        <v>57</v>
      </c>
      <c r="B754" s="2">
        <v>42933</v>
      </c>
      <c r="C754" s="3">
        <v>0.44791666666666669</v>
      </c>
      <c r="D754" s="1" t="s">
        <v>21</v>
      </c>
      <c r="E754">
        <v>392.15</v>
      </c>
      <c r="F754">
        <v>395.5</v>
      </c>
      <c r="G754">
        <v>391.95</v>
      </c>
      <c r="H754" s="3">
        <v>0.625</v>
      </c>
      <c r="I754" s="1">
        <v>3.3500000000000227</v>
      </c>
      <c r="J754" s="1">
        <v>0.19999999999998863</v>
      </c>
      <c r="K754" s="1">
        <v>592</v>
      </c>
      <c r="L754">
        <v>118.39999999999327</v>
      </c>
      <c r="M754">
        <v>107</v>
      </c>
      <c r="N754">
        <v>11.39999999999327</v>
      </c>
      <c r="O754" t="s">
        <v>68</v>
      </c>
      <c r="P754" s="6">
        <v>8.5426494963662392E-3</v>
      </c>
      <c r="Q754" s="1">
        <f>AllFiles[[#Headers],[200000]]+AllFiles[[#This Row],[Net Gains]]</f>
        <v>200011.4</v>
      </c>
    </row>
    <row r="755" spans="1:17" x14ac:dyDescent="0.25">
      <c r="A755" s="1" t="s">
        <v>55</v>
      </c>
      <c r="B755" s="2">
        <v>42933</v>
      </c>
      <c r="C755" s="3">
        <v>0.44791666666666669</v>
      </c>
      <c r="D755" s="1" t="s">
        <v>21</v>
      </c>
      <c r="E755">
        <v>4240.1000000000004</v>
      </c>
      <c r="F755">
        <v>4270</v>
      </c>
      <c r="G755">
        <v>4270</v>
      </c>
      <c r="H755" s="3">
        <v>0.57291666666666663</v>
      </c>
      <c r="I755" s="1">
        <v>29.899999999999636</v>
      </c>
      <c r="J755" s="1">
        <v>-29.899999999999636</v>
      </c>
      <c r="K755" s="1">
        <v>66</v>
      </c>
      <c r="L755">
        <v>-1973.399999999976</v>
      </c>
      <c r="M755">
        <v>130</v>
      </c>
      <c r="N755">
        <v>-2103.399999999976</v>
      </c>
      <c r="O755" t="s">
        <v>67</v>
      </c>
      <c r="P755" s="6">
        <v>7.0517204782905201E-3</v>
      </c>
      <c r="Q755" s="1">
        <f>AllFiles[[#Headers],[200000]]+AllFiles[[#This Row],[Net Gains]]</f>
        <v>197896.60000000003</v>
      </c>
    </row>
    <row r="756" spans="1:17" x14ac:dyDescent="0.25">
      <c r="A756" s="1" t="s">
        <v>55</v>
      </c>
      <c r="B756" s="2">
        <v>42933</v>
      </c>
      <c r="C756" s="3">
        <v>0.44791666666666669</v>
      </c>
      <c r="D756" s="1" t="s">
        <v>15</v>
      </c>
      <c r="E756">
        <v>4270</v>
      </c>
      <c r="F756">
        <v>4240.1000000000004</v>
      </c>
      <c r="G756">
        <v>4240.1000000000004</v>
      </c>
      <c r="H756" s="3">
        <v>0.44791666666666669</v>
      </c>
      <c r="I756" s="1">
        <v>29.899999999999636</v>
      </c>
      <c r="J756" s="1">
        <v>-29.899999999999636</v>
      </c>
      <c r="K756" s="1">
        <v>66</v>
      </c>
      <c r="L756">
        <v>-1973.399999999976</v>
      </c>
      <c r="M756">
        <v>130</v>
      </c>
      <c r="N756">
        <v>-2103.399999999976</v>
      </c>
      <c r="O756" t="s">
        <v>67</v>
      </c>
      <c r="P756" s="6">
        <v>7.0023419203746199E-3</v>
      </c>
      <c r="Q756" s="1">
        <f>AllFiles[[#Headers],[200000]]+AllFiles[[#This Row],[Net Gains]]</f>
        <v>197896.60000000003</v>
      </c>
    </row>
    <row r="757" spans="1:17" x14ac:dyDescent="0.25">
      <c r="A757" s="1" t="s">
        <v>54</v>
      </c>
      <c r="B757" s="2">
        <v>42933</v>
      </c>
      <c r="C757" s="3">
        <v>0.45833333333333331</v>
      </c>
      <c r="D757" s="1" t="s">
        <v>13</v>
      </c>
      <c r="E757">
        <v>863.55</v>
      </c>
      <c r="F757">
        <v>867.35</v>
      </c>
      <c r="G757">
        <v>864.9</v>
      </c>
      <c r="H757" s="3">
        <v>0.625</v>
      </c>
      <c r="I757" s="1">
        <v>3.8000000000000682</v>
      </c>
      <c r="J757" s="1">
        <v>-1.3500000000000227</v>
      </c>
      <c r="K757" s="1">
        <v>523</v>
      </c>
      <c r="L757">
        <v>-706.05000000001189</v>
      </c>
      <c r="M757">
        <v>208</v>
      </c>
      <c r="N757">
        <v>-914.05000000001189</v>
      </c>
      <c r="O757" t="s">
        <v>67</v>
      </c>
      <c r="P757" s="6">
        <v>4.40044004400448E-3</v>
      </c>
      <c r="Q757" s="1">
        <f>AllFiles[[#Headers],[200000]]+AllFiles[[#This Row],[Net Gains]]</f>
        <v>199085.94999999998</v>
      </c>
    </row>
    <row r="758" spans="1:17" x14ac:dyDescent="0.25">
      <c r="A758" s="1" t="s">
        <v>16</v>
      </c>
      <c r="B758" s="2">
        <v>42934</v>
      </c>
      <c r="C758" s="3">
        <v>0.47916666666666669</v>
      </c>
      <c r="D758" s="1" t="s">
        <v>21</v>
      </c>
      <c r="E758">
        <v>562.04999999999995</v>
      </c>
      <c r="F758">
        <v>566.4</v>
      </c>
      <c r="G758">
        <v>559.6</v>
      </c>
      <c r="H758" s="3">
        <v>0.625</v>
      </c>
      <c r="I758" s="1">
        <v>4.3500000000000227</v>
      </c>
      <c r="J758" s="1">
        <v>2.4499999999999318</v>
      </c>
      <c r="K758" s="1">
        <v>457</v>
      </c>
      <c r="L758">
        <v>1119.6499999999687</v>
      </c>
      <c r="M758">
        <v>118</v>
      </c>
      <c r="N758">
        <v>1001.6499999999687</v>
      </c>
      <c r="O758" t="s">
        <v>68</v>
      </c>
      <c r="P758" s="6">
        <v>7.7395249532960101E-3</v>
      </c>
      <c r="Q758" s="1">
        <f>AllFiles[[#Headers],[200000]]+AllFiles[[#This Row],[Net Gains]]</f>
        <v>201001.64999999997</v>
      </c>
    </row>
    <row r="759" spans="1:17" x14ac:dyDescent="0.25">
      <c r="A759" s="1" t="s">
        <v>16</v>
      </c>
      <c r="B759" s="2">
        <v>42934</v>
      </c>
      <c r="C759" s="3">
        <v>0.47916666666666669</v>
      </c>
      <c r="D759" s="1" t="s">
        <v>15</v>
      </c>
      <c r="E759">
        <v>566.4</v>
      </c>
      <c r="F759">
        <v>562.04999999999995</v>
      </c>
      <c r="G759">
        <v>562.04999999999995</v>
      </c>
      <c r="H759" s="3">
        <v>0.47916666666666669</v>
      </c>
      <c r="I759" s="1">
        <v>4.3500000000000227</v>
      </c>
      <c r="J759" s="1">
        <v>-4.3500000000000227</v>
      </c>
      <c r="K759" s="1">
        <v>457</v>
      </c>
      <c r="L759">
        <v>-1987.9500000000103</v>
      </c>
      <c r="M759">
        <v>119</v>
      </c>
      <c r="N759">
        <v>-2106.9500000000103</v>
      </c>
      <c r="O759" t="s">
        <v>67</v>
      </c>
      <c r="P759" s="6">
        <v>7.6800847457627504E-3</v>
      </c>
      <c r="Q759" s="1">
        <f>AllFiles[[#Headers],[200000]]+AllFiles[[#This Row],[Net Gains]]</f>
        <v>197893.05</v>
      </c>
    </row>
    <row r="760" spans="1:17" x14ac:dyDescent="0.25">
      <c r="A760" s="1" t="s">
        <v>23</v>
      </c>
      <c r="B760" s="2">
        <v>42934</v>
      </c>
      <c r="C760" s="3">
        <v>0.54166666666666663</v>
      </c>
      <c r="D760" s="1" t="s">
        <v>15</v>
      </c>
      <c r="E760">
        <v>1687</v>
      </c>
      <c r="F760">
        <v>1682.35</v>
      </c>
      <c r="G760">
        <v>1682.35</v>
      </c>
      <c r="H760" s="3">
        <v>0.54166666666666663</v>
      </c>
      <c r="I760" s="1">
        <v>4.6500000000000909</v>
      </c>
      <c r="J760" s="1">
        <v>-4.6500000000000909</v>
      </c>
      <c r="K760" s="1">
        <v>427</v>
      </c>
      <c r="L760">
        <v>-1985.5500000000388</v>
      </c>
      <c r="M760">
        <v>331</v>
      </c>
      <c r="N760">
        <v>-2316.5500000000388</v>
      </c>
      <c r="O760" t="s">
        <v>67</v>
      </c>
      <c r="P760" s="6">
        <v>2.7563722584469999E-3</v>
      </c>
      <c r="Q760" s="1">
        <f>AllFiles[[#Headers],[200000]]+AllFiles[[#This Row],[Net Gains]]</f>
        <v>197683.44999999995</v>
      </c>
    </row>
    <row r="761" spans="1:17" x14ac:dyDescent="0.25">
      <c r="A761" s="1" t="s">
        <v>23</v>
      </c>
      <c r="B761" s="2">
        <v>42934</v>
      </c>
      <c r="C761" s="3">
        <v>0.54166666666666663</v>
      </c>
      <c r="D761" s="1" t="s">
        <v>21</v>
      </c>
      <c r="E761">
        <v>1682.35</v>
      </c>
      <c r="F761">
        <v>1687</v>
      </c>
      <c r="G761">
        <v>1687</v>
      </c>
      <c r="H761" s="3">
        <v>0.58333333333333337</v>
      </c>
      <c r="I761" s="1">
        <v>4.6500000000000909</v>
      </c>
      <c r="J761" s="1">
        <v>-4.6500000000000909</v>
      </c>
      <c r="K761" s="1">
        <v>427</v>
      </c>
      <c r="L761">
        <v>-1985.5500000000388</v>
      </c>
      <c r="M761">
        <v>331</v>
      </c>
      <c r="N761">
        <v>-2316.5500000000388</v>
      </c>
      <c r="O761" t="s">
        <v>67</v>
      </c>
      <c r="P761" s="6">
        <v>2.7639908461378998E-3</v>
      </c>
      <c r="Q761" s="1">
        <f>AllFiles[[#Headers],[200000]]+AllFiles[[#This Row],[Net Gains]]</f>
        <v>197683.44999999995</v>
      </c>
    </row>
    <row r="762" spans="1:17" x14ac:dyDescent="0.25">
      <c r="A762" s="1" t="s">
        <v>53</v>
      </c>
      <c r="B762" s="2">
        <v>42934</v>
      </c>
      <c r="C762" s="3">
        <v>0.54166666666666663</v>
      </c>
      <c r="D762" s="1" t="s">
        <v>21</v>
      </c>
      <c r="E762">
        <v>218.75</v>
      </c>
      <c r="F762">
        <v>219.55</v>
      </c>
      <c r="G762">
        <v>215.9</v>
      </c>
      <c r="H762" s="3">
        <v>0.625</v>
      </c>
      <c r="I762" s="1">
        <v>0.80000000000001137</v>
      </c>
      <c r="J762" s="1">
        <v>2.8499999999999943</v>
      </c>
      <c r="K762" s="1">
        <v>2430</v>
      </c>
      <c r="L762">
        <v>6925.4999999999864</v>
      </c>
      <c r="M762">
        <v>243</v>
      </c>
      <c r="N762">
        <v>6682.4999999999864</v>
      </c>
      <c r="O762" t="s">
        <v>68</v>
      </c>
      <c r="P762" s="6">
        <v>3.65714285714291E-3</v>
      </c>
      <c r="Q762" s="1">
        <f>AllFiles[[#Headers],[200000]]+AllFiles[[#This Row],[Net Gains]]</f>
        <v>206682.5</v>
      </c>
    </row>
    <row r="763" spans="1:17" x14ac:dyDescent="0.25">
      <c r="A763" s="1" t="s">
        <v>53</v>
      </c>
      <c r="B763" s="2">
        <v>42934</v>
      </c>
      <c r="C763" s="3">
        <v>0.54166666666666663</v>
      </c>
      <c r="D763" s="1" t="s">
        <v>15</v>
      </c>
      <c r="E763">
        <v>219.55</v>
      </c>
      <c r="F763">
        <v>218.75</v>
      </c>
      <c r="G763">
        <v>218.75</v>
      </c>
      <c r="H763" s="3">
        <v>0.54166666666666663</v>
      </c>
      <c r="I763" s="1">
        <v>0.80000000000001137</v>
      </c>
      <c r="J763" s="1">
        <v>-0.80000000000001137</v>
      </c>
      <c r="K763" s="1">
        <v>2430</v>
      </c>
      <c r="L763">
        <v>-1944.0000000000277</v>
      </c>
      <c r="M763">
        <v>245</v>
      </c>
      <c r="N763">
        <v>-2189.0000000000277</v>
      </c>
      <c r="O763" t="s">
        <v>67</v>
      </c>
      <c r="P763" s="6">
        <v>3.6438168982009201E-3</v>
      </c>
      <c r="Q763" s="1">
        <f>AllFiles[[#Headers],[200000]]+AllFiles[[#This Row],[Net Gains]]</f>
        <v>197810.99999999997</v>
      </c>
    </row>
    <row r="764" spans="1:17" x14ac:dyDescent="0.25">
      <c r="A764" s="1" t="s">
        <v>45</v>
      </c>
      <c r="B764" s="2">
        <v>42935</v>
      </c>
      <c r="C764" s="3">
        <v>0.4375</v>
      </c>
      <c r="D764" s="1" t="s">
        <v>21</v>
      </c>
      <c r="E764">
        <v>7556</v>
      </c>
      <c r="F764">
        <v>7581</v>
      </c>
      <c r="G764">
        <v>7581</v>
      </c>
      <c r="H764" s="3">
        <v>0.44791666666666669</v>
      </c>
      <c r="I764" s="1">
        <v>25</v>
      </c>
      <c r="J764" s="1">
        <v>-25</v>
      </c>
      <c r="K764" s="1">
        <v>79</v>
      </c>
      <c r="L764">
        <v>-1975</v>
      </c>
      <c r="M764">
        <v>276</v>
      </c>
      <c r="N764">
        <v>-2251</v>
      </c>
      <c r="O764" t="s">
        <v>67</v>
      </c>
      <c r="P764" s="6">
        <v>3.3086289041821099E-3</v>
      </c>
      <c r="Q764" s="1">
        <f>AllFiles[[#Headers],[200000]]+AllFiles[[#This Row],[Net Gains]]</f>
        <v>197749</v>
      </c>
    </row>
    <row r="765" spans="1:17" x14ac:dyDescent="0.25">
      <c r="A765" s="1" t="s">
        <v>45</v>
      </c>
      <c r="B765" s="2">
        <v>42935</v>
      </c>
      <c r="C765" s="3">
        <v>0.4375</v>
      </c>
      <c r="D765" s="1" t="s">
        <v>15</v>
      </c>
      <c r="E765">
        <v>7581</v>
      </c>
      <c r="F765">
        <v>7556</v>
      </c>
      <c r="G765">
        <v>7556</v>
      </c>
      <c r="H765" s="3">
        <v>0.4375</v>
      </c>
      <c r="I765" s="1">
        <v>25</v>
      </c>
      <c r="J765" s="1">
        <v>-25</v>
      </c>
      <c r="K765" s="1">
        <v>79</v>
      </c>
      <c r="L765">
        <v>-1975</v>
      </c>
      <c r="M765">
        <v>276</v>
      </c>
      <c r="N765">
        <v>-2251</v>
      </c>
      <c r="O765" t="s">
        <v>67</v>
      </c>
      <c r="P765" s="6">
        <v>3.2977179791584201E-3</v>
      </c>
      <c r="Q765" s="1">
        <f>AllFiles[[#Headers],[200000]]+AllFiles[[#This Row],[Net Gains]]</f>
        <v>197749</v>
      </c>
    </row>
    <row r="766" spans="1:17" x14ac:dyDescent="0.25">
      <c r="A766" s="1" t="s">
        <v>53</v>
      </c>
      <c r="B766" s="2">
        <v>42935</v>
      </c>
      <c r="C766" s="3">
        <v>0.42708333333333331</v>
      </c>
      <c r="D766" s="1" t="s">
        <v>15</v>
      </c>
      <c r="E766">
        <v>217.85</v>
      </c>
      <c r="F766">
        <v>216.45</v>
      </c>
      <c r="G766">
        <v>218.7</v>
      </c>
      <c r="H766" s="3">
        <v>0.625</v>
      </c>
      <c r="I766" s="1">
        <v>1.4000000000000057</v>
      </c>
      <c r="J766" s="1">
        <v>0.84999999999999432</v>
      </c>
      <c r="K766" s="1">
        <v>1405</v>
      </c>
      <c r="L766">
        <v>1194.249999999992</v>
      </c>
      <c r="M766">
        <v>142</v>
      </c>
      <c r="N766">
        <v>1052.249999999992</v>
      </c>
      <c r="O766" t="s">
        <v>68</v>
      </c>
      <c r="P766" s="6">
        <v>6.42644021115449E-3</v>
      </c>
      <c r="Q766" s="1">
        <f>AllFiles[[#Headers],[200000]]+AllFiles[[#This Row],[Net Gains]]</f>
        <v>201052.25</v>
      </c>
    </row>
    <row r="767" spans="1:17" x14ac:dyDescent="0.25">
      <c r="A767" s="1" t="s">
        <v>52</v>
      </c>
      <c r="B767" s="2">
        <v>42935</v>
      </c>
      <c r="C767" s="3">
        <v>0.57291666666666663</v>
      </c>
      <c r="D767" s="1" t="s">
        <v>21</v>
      </c>
      <c r="E767">
        <v>291.5</v>
      </c>
      <c r="F767">
        <v>293.2</v>
      </c>
      <c r="G767">
        <v>293.2</v>
      </c>
      <c r="H767" s="3">
        <v>0.60416666666666663</v>
      </c>
      <c r="I767" s="1">
        <v>1.6999999999999886</v>
      </c>
      <c r="J767" s="1">
        <v>-1.6999999999999886</v>
      </c>
      <c r="K767" s="1">
        <v>1160</v>
      </c>
      <c r="L767">
        <v>-1971.9999999999868</v>
      </c>
      <c r="M767">
        <v>156</v>
      </c>
      <c r="N767">
        <v>-2127.9999999999868</v>
      </c>
      <c r="O767" t="s">
        <v>67</v>
      </c>
      <c r="P767" s="6">
        <v>5.8319039451114503E-3</v>
      </c>
      <c r="Q767" s="1">
        <f>AllFiles[[#Headers],[200000]]+AllFiles[[#This Row],[Net Gains]]</f>
        <v>197872</v>
      </c>
    </row>
    <row r="768" spans="1:17" x14ac:dyDescent="0.25">
      <c r="A768" s="1" t="s">
        <v>52</v>
      </c>
      <c r="B768" s="2">
        <v>42935</v>
      </c>
      <c r="C768" s="3">
        <v>0.57291666666666663</v>
      </c>
      <c r="D768" s="1" t="s">
        <v>15</v>
      </c>
      <c r="E768">
        <v>293.2</v>
      </c>
      <c r="F768">
        <v>291.5</v>
      </c>
      <c r="G768">
        <v>291.5</v>
      </c>
      <c r="H768" s="3">
        <v>0.57291666666666663</v>
      </c>
      <c r="I768" s="1">
        <v>1.6999999999999886</v>
      </c>
      <c r="J768" s="1">
        <v>-1.6999999999999886</v>
      </c>
      <c r="K768" s="1">
        <v>1160</v>
      </c>
      <c r="L768">
        <v>-1971.9999999999868</v>
      </c>
      <c r="M768">
        <v>156</v>
      </c>
      <c r="N768">
        <v>-2127.9999999999868</v>
      </c>
      <c r="O768" t="s">
        <v>67</v>
      </c>
      <c r="P768" s="6">
        <v>5.7980900409276602E-3</v>
      </c>
      <c r="Q768" s="1">
        <f>AllFiles[[#Headers],[200000]]+AllFiles[[#This Row],[Net Gains]]</f>
        <v>197872</v>
      </c>
    </row>
    <row r="769" spans="1:17" x14ac:dyDescent="0.25">
      <c r="A769" s="1" t="s">
        <v>41</v>
      </c>
      <c r="B769" s="2">
        <v>42935</v>
      </c>
      <c r="C769" s="3">
        <v>0.41666666666666669</v>
      </c>
      <c r="D769" s="1" t="s">
        <v>15</v>
      </c>
      <c r="E769">
        <v>457</v>
      </c>
      <c r="F769">
        <v>455.6</v>
      </c>
      <c r="G769">
        <v>460.25</v>
      </c>
      <c r="H769" s="3">
        <v>0.625</v>
      </c>
      <c r="I769" s="1">
        <v>1.3999999999999773</v>
      </c>
      <c r="J769" s="1">
        <v>3.25</v>
      </c>
      <c r="K769" s="1">
        <v>1405</v>
      </c>
      <c r="L769">
        <v>4566.25</v>
      </c>
      <c r="M769">
        <v>297</v>
      </c>
      <c r="N769">
        <v>4269.25</v>
      </c>
      <c r="O769" t="s">
        <v>68</v>
      </c>
      <c r="P769" s="6">
        <v>3.0634573304156999E-3</v>
      </c>
      <c r="Q769" s="1">
        <f>AllFiles[[#Headers],[200000]]+AllFiles[[#This Row],[Net Gains]]</f>
        <v>204269.25</v>
      </c>
    </row>
    <row r="770" spans="1:17" x14ac:dyDescent="0.25">
      <c r="A770" s="1" t="s">
        <v>18</v>
      </c>
      <c r="B770" s="2">
        <v>42936</v>
      </c>
      <c r="C770" s="3">
        <v>0.51041666666666663</v>
      </c>
      <c r="D770" s="1" t="s">
        <v>13</v>
      </c>
      <c r="E770">
        <v>380</v>
      </c>
      <c r="F770">
        <v>381.2</v>
      </c>
      <c r="G770">
        <v>380.15</v>
      </c>
      <c r="H770" s="3">
        <v>0.625</v>
      </c>
      <c r="I770" s="1">
        <v>1.1999999999999886</v>
      </c>
      <c r="J770" s="1">
        <v>-0.14999999999997726</v>
      </c>
      <c r="K770" s="1">
        <v>1635</v>
      </c>
      <c r="L770">
        <v>-245.24999999996282</v>
      </c>
      <c r="M770">
        <v>286</v>
      </c>
      <c r="N770">
        <v>-531.24999999996282</v>
      </c>
      <c r="O770" t="s">
        <v>67</v>
      </c>
      <c r="P770" s="6">
        <v>3.15789473684208E-3</v>
      </c>
      <c r="Q770" s="1">
        <f>AllFiles[[#Headers],[200000]]+AllFiles[[#This Row],[Net Gains]]</f>
        <v>199468.75000000003</v>
      </c>
    </row>
    <row r="771" spans="1:17" x14ac:dyDescent="0.25">
      <c r="A771" s="1" t="s">
        <v>27</v>
      </c>
      <c r="B771" s="2">
        <v>42936</v>
      </c>
      <c r="C771" s="3">
        <v>0.51041666666666663</v>
      </c>
      <c r="D771" s="1" t="s">
        <v>21</v>
      </c>
      <c r="E771">
        <v>255.5</v>
      </c>
      <c r="F771">
        <v>257.5</v>
      </c>
      <c r="G771">
        <v>255.35</v>
      </c>
      <c r="H771" s="3">
        <v>0.625</v>
      </c>
      <c r="I771" s="1">
        <v>2</v>
      </c>
      <c r="J771" s="1">
        <v>0.15000000000000568</v>
      </c>
      <c r="K771" s="1">
        <v>988</v>
      </c>
      <c r="L771">
        <v>148.20000000000562</v>
      </c>
      <c r="M771">
        <v>117</v>
      </c>
      <c r="N771">
        <v>31.200000000005616</v>
      </c>
      <c r="O771" t="s">
        <v>68</v>
      </c>
      <c r="P771" s="6">
        <v>7.8277886497064592E-3</v>
      </c>
      <c r="Q771" s="1">
        <f>AllFiles[[#Headers],[200000]]+AllFiles[[#This Row],[Net Gains]]</f>
        <v>200031.2</v>
      </c>
    </row>
    <row r="772" spans="1:17" x14ac:dyDescent="0.25">
      <c r="A772" s="1" t="s">
        <v>27</v>
      </c>
      <c r="B772" s="2">
        <v>42936</v>
      </c>
      <c r="C772" s="3">
        <v>0.51041666666666663</v>
      </c>
      <c r="D772" s="1" t="s">
        <v>15</v>
      </c>
      <c r="E772">
        <v>257.5</v>
      </c>
      <c r="F772">
        <v>255.5</v>
      </c>
      <c r="G772">
        <v>255.5</v>
      </c>
      <c r="H772" s="3">
        <v>0.51041666666666663</v>
      </c>
      <c r="I772" s="1">
        <v>2</v>
      </c>
      <c r="J772" s="1">
        <v>-2</v>
      </c>
      <c r="K772" s="1">
        <v>988</v>
      </c>
      <c r="L772">
        <v>-1976</v>
      </c>
      <c r="M772">
        <v>117</v>
      </c>
      <c r="N772">
        <v>-2093</v>
      </c>
      <c r="O772" t="s">
        <v>67</v>
      </c>
      <c r="P772" s="6">
        <v>7.7669902912621399E-3</v>
      </c>
      <c r="Q772" s="1">
        <f>AllFiles[[#Headers],[200000]]+AllFiles[[#This Row],[Net Gains]]</f>
        <v>197907</v>
      </c>
    </row>
    <row r="773" spans="1:17" x14ac:dyDescent="0.25">
      <c r="A773" s="1" t="s">
        <v>23</v>
      </c>
      <c r="B773" s="2">
        <v>42936</v>
      </c>
      <c r="C773" s="3">
        <v>0.42708333333333331</v>
      </c>
      <c r="D773" s="1" t="s">
        <v>12</v>
      </c>
      <c r="E773">
        <v>1696.5</v>
      </c>
      <c r="F773">
        <v>1692</v>
      </c>
      <c r="G773">
        <v>1692</v>
      </c>
      <c r="H773" s="3">
        <v>0.42708333333333331</v>
      </c>
      <c r="I773" s="1">
        <v>4.5</v>
      </c>
      <c r="J773" s="1">
        <v>-4.5</v>
      </c>
      <c r="K773" s="1">
        <v>442</v>
      </c>
      <c r="L773">
        <v>-1989</v>
      </c>
      <c r="M773">
        <v>345</v>
      </c>
      <c r="N773">
        <v>-2334</v>
      </c>
      <c r="O773" t="s">
        <v>67</v>
      </c>
      <c r="P773" s="6">
        <v>2.6525198938992002E-3</v>
      </c>
      <c r="Q773" s="1">
        <f>AllFiles[[#Headers],[200000]]+AllFiles[[#This Row],[Net Gains]]</f>
        <v>197666</v>
      </c>
    </row>
    <row r="774" spans="1:17" x14ac:dyDescent="0.25">
      <c r="A774" s="1" t="s">
        <v>23</v>
      </c>
      <c r="B774" s="2">
        <v>42936</v>
      </c>
      <c r="C774" s="3">
        <v>0.41666666666666669</v>
      </c>
      <c r="D774" s="1" t="s">
        <v>13</v>
      </c>
      <c r="E774">
        <v>1692</v>
      </c>
      <c r="F774">
        <v>1696.5</v>
      </c>
      <c r="G774">
        <v>1696.5</v>
      </c>
      <c r="H774" s="3">
        <v>0.42708333333333331</v>
      </c>
      <c r="I774" s="1">
        <v>4.5</v>
      </c>
      <c r="J774" s="1">
        <v>-4.5</v>
      </c>
      <c r="K774" s="1">
        <v>442</v>
      </c>
      <c r="L774">
        <v>-1989</v>
      </c>
      <c r="M774">
        <v>345</v>
      </c>
      <c r="N774">
        <v>-2334</v>
      </c>
      <c r="O774" t="s">
        <v>67</v>
      </c>
      <c r="P774" s="6">
        <v>2.6595744680851098E-3</v>
      </c>
      <c r="Q774" s="1">
        <f>AllFiles[[#Headers],[200000]]+AllFiles[[#This Row],[Net Gains]]</f>
        <v>197666</v>
      </c>
    </row>
    <row r="775" spans="1:17" x14ac:dyDescent="0.25">
      <c r="A775" s="1" t="s">
        <v>46</v>
      </c>
      <c r="B775" s="2">
        <v>42936</v>
      </c>
      <c r="C775" s="3">
        <v>0.42708333333333331</v>
      </c>
      <c r="D775" s="1" t="s">
        <v>13</v>
      </c>
      <c r="E775">
        <v>216.5</v>
      </c>
      <c r="F775">
        <v>218.25</v>
      </c>
      <c r="G775">
        <v>214.55</v>
      </c>
      <c r="H775" s="3">
        <v>0.625</v>
      </c>
      <c r="I775" s="1">
        <v>1.75</v>
      </c>
      <c r="J775" s="1">
        <v>1.9499999999999886</v>
      </c>
      <c r="K775" s="1">
        <v>1128</v>
      </c>
      <c r="L775">
        <v>2199.5999999999872</v>
      </c>
      <c r="M775">
        <v>112</v>
      </c>
      <c r="N775">
        <v>2087.5999999999872</v>
      </c>
      <c r="O775" t="s">
        <v>68</v>
      </c>
      <c r="P775" s="6">
        <v>8.0831408775981495E-3</v>
      </c>
      <c r="Q775" s="1">
        <f>AllFiles[[#Headers],[200000]]+AllFiles[[#This Row],[Net Gains]]</f>
        <v>202087.59999999998</v>
      </c>
    </row>
    <row r="776" spans="1:17" x14ac:dyDescent="0.25">
      <c r="A776" s="1" t="s">
        <v>42</v>
      </c>
      <c r="B776" s="2">
        <v>42936</v>
      </c>
      <c r="C776" s="3">
        <v>0.58333333333333337</v>
      </c>
      <c r="D776" s="1" t="s">
        <v>15</v>
      </c>
      <c r="E776">
        <v>1185.5999999999999</v>
      </c>
      <c r="F776">
        <v>1182.4000000000001</v>
      </c>
      <c r="G776">
        <v>1182.4000000000001</v>
      </c>
      <c r="H776" s="3">
        <v>0.58333333333333337</v>
      </c>
      <c r="I776" s="1">
        <v>3.1999999999998181</v>
      </c>
      <c r="J776" s="1">
        <v>-3.1999999999998181</v>
      </c>
      <c r="K776" s="1">
        <v>620</v>
      </c>
      <c r="L776">
        <v>-1983.9999999998872</v>
      </c>
      <c r="M776">
        <v>338</v>
      </c>
      <c r="N776">
        <v>-2321.9999999998872</v>
      </c>
      <c r="O776" t="s">
        <v>67</v>
      </c>
      <c r="P776" s="6">
        <v>2.69905533063412E-3</v>
      </c>
      <c r="Q776" s="1">
        <f>AllFiles[[#Headers],[200000]]+AllFiles[[#This Row],[Net Gains]]</f>
        <v>197678.00000000012</v>
      </c>
    </row>
    <row r="777" spans="1:17" x14ac:dyDescent="0.25">
      <c r="A777" s="1" t="s">
        <v>42</v>
      </c>
      <c r="B777" s="2">
        <v>42936</v>
      </c>
      <c r="C777" s="3">
        <v>0.58333333333333337</v>
      </c>
      <c r="D777" s="1" t="s">
        <v>21</v>
      </c>
      <c r="E777">
        <v>1182.4000000000001</v>
      </c>
      <c r="F777">
        <v>1185.5999999999999</v>
      </c>
      <c r="G777">
        <v>1185.5999999999999</v>
      </c>
      <c r="H777" s="3">
        <v>0.61458333333333337</v>
      </c>
      <c r="I777" s="1">
        <v>3.1999999999998181</v>
      </c>
      <c r="J777" s="1">
        <v>-3.1999999999998181</v>
      </c>
      <c r="K777" s="1">
        <v>620</v>
      </c>
      <c r="L777">
        <v>-1983.9999999998872</v>
      </c>
      <c r="M777">
        <v>338</v>
      </c>
      <c r="N777">
        <v>-2321.9999999998872</v>
      </c>
      <c r="O777" t="s">
        <v>67</v>
      </c>
      <c r="P777" s="6">
        <v>2.7063599458726499E-3</v>
      </c>
      <c r="Q777" s="1">
        <f>AllFiles[[#Headers],[200000]]+AllFiles[[#This Row],[Net Gains]]</f>
        <v>197678.00000000012</v>
      </c>
    </row>
    <row r="778" spans="1:17" x14ac:dyDescent="0.25">
      <c r="A778" s="1" t="s">
        <v>41</v>
      </c>
      <c r="B778" s="2">
        <v>42936</v>
      </c>
      <c r="C778" s="3">
        <v>0.41666666666666669</v>
      </c>
      <c r="D778" s="1" t="s">
        <v>13</v>
      </c>
      <c r="E778">
        <v>459.5</v>
      </c>
      <c r="F778">
        <v>462</v>
      </c>
      <c r="G778">
        <v>459.9</v>
      </c>
      <c r="H778" s="3">
        <v>0.625</v>
      </c>
      <c r="I778" s="1">
        <v>2.5</v>
      </c>
      <c r="J778" s="1">
        <v>-0.39999999999997726</v>
      </c>
      <c r="K778" s="1">
        <v>792</v>
      </c>
      <c r="L778">
        <v>-316.79999999998199</v>
      </c>
      <c r="M778">
        <v>168</v>
      </c>
      <c r="N778">
        <v>-484.79999999998199</v>
      </c>
      <c r="O778" t="s">
        <v>67</v>
      </c>
      <c r="P778" s="6">
        <v>5.4406964091403701E-3</v>
      </c>
      <c r="Q778" s="1">
        <f>AllFiles[[#Headers],[200000]]+AllFiles[[#This Row],[Net Gains]]</f>
        <v>199515.2</v>
      </c>
    </row>
    <row r="779" spans="1:17" x14ac:dyDescent="0.25">
      <c r="A779" s="1" t="s">
        <v>52</v>
      </c>
      <c r="B779" s="2">
        <v>42937</v>
      </c>
      <c r="C779" s="3">
        <v>0.5</v>
      </c>
      <c r="D779" s="1" t="s">
        <v>13</v>
      </c>
      <c r="E779">
        <v>290.39999999999998</v>
      </c>
      <c r="F779">
        <v>291.5</v>
      </c>
      <c r="G779">
        <v>290.55</v>
      </c>
      <c r="H779" s="3">
        <v>0.625</v>
      </c>
      <c r="I779" s="1">
        <v>1.1000000000000227</v>
      </c>
      <c r="J779" s="1">
        <v>-0.15000000000003411</v>
      </c>
      <c r="K779" s="1">
        <v>1780</v>
      </c>
      <c r="L779">
        <v>-267.00000000006071</v>
      </c>
      <c r="M779">
        <v>238</v>
      </c>
      <c r="N779">
        <v>-505.00000000006071</v>
      </c>
      <c r="O779" t="s">
        <v>67</v>
      </c>
      <c r="P779" s="6">
        <v>3.7878787878788699E-3</v>
      </c>
      <c r="Q779" s="1">
        <f>AllFiles[[#Headers],[200000]]+AllFiles[[#This Row],[Net Gains]]</f>
        <v>199494.99999999994</v>
      </c>
    </row>
    <row r="780" spans="1:17" x14ac:dyDescent="0.25">
      <c r="A780" s="1" t="s">
        <v>41</v>
      </c>
      <c r="B780" s="2">
        <v>42937</v>
      </c>
      <c r="C780" s="3">
        <v>0.53125</v>
      </c>
      <c r="D780" s="1" t="s">
        <v>15</v>
      </c>
      <c r="E780">
        <v>463</v>
      </c>
      <c r="F780">
        <v>461</v>
      </c>
      <c r="G780">
        <v>461</v>
      </c>
      <c r="H780" s="3">
        <v>0.53125</v>
      </c>
      <c r="I780" s="1">
        <v>2</v>
      </c>
      <c r="J780" s="1">
        <v>-2</v>
      </c>
      <c r="K780" s="1">
        <v>988</v>
      </c>
      <c r="L780">
        <v>-1976</v>
      </c>
      <c r="M780">
        <v>210</v>
      </c>
      <c r="N780">
        <v>-2186</v>
      </c>
      <c r="O780" t="s">
        <v>67</v>
      </c>
      <c r="P780" s="6">
        <v>4.3196544276457903E-3</v>
      </c>
      <c r="Q780" s="1">
        <f>AllFiles[[#Headers],[200000]]+AllFiles[[#This Row],[Net Gains]]</f>
        <v>197814</v>
      </c>
    </row>
    <row r="781" spans="1:17" x14ac:dyDescent="0.25">
      <c r="A781" s="1" t="s">
        <v>41</v>
      </c>
      <c r="B781" s="2">
        <v>42937</v>
      </c>
      <c r="C781" s="3">
        <v>0.53125</v>
      </c>
      <c r="D781" s="1" t="s">
        <v>21</v>
      </c>
      <c r="E781">
        <v>461</v>
      </c>
      <c r="F781">
        <v>463</v>
      </c>
      <c r="G781">
        <v>463</v>
      </c>
      <c r="H781" s="3">
        <v>0.60416666666666663</v>
      </c>
      <c r="I781" s="1">
        <v>2</v>
      </c>
      <c r="J781" s="1">
        <v>-2</v>
      </c>
      <c r="K781" s="1">
        <v>988</v>
      </c>
      <c r="L781">
        <v>-1976</v>
      </c>
      <c r="M781">
        <v>210</v>
      </c>
      <c r="N781">
        <v>-2186</v>
      </c>
      <c r="O781" t="s">
        <v>67</v>
      </c>
      <c r="P781" s="6">
        <v>4.33839479392625E-3</v>
      </c>
      <c r="Q781" s="1">
        <f>AllFiles[[#Headers],[200000]]+AllFiles[[#This Row],[Net Gains]]</f>
        <v>197814</v>
      </c>
    </row>
    <row r="782" spans="1:17" x14ac:dyDescent="0.25">
      <c r="A782" s="1" t="s">
        <v>55</v>
      </c>
      <c r="B782" s="2">
        <v>42937</v>
      </c>
      <c r="C782" s="3">
        <v>0.4375</v>
      </c>
      <c r="D782" s="1" t="s">
        <v>15</v>
      </c>
      <c r="E782">
        <v>4181</v>
      </c>
      <c r="F782">
        <v>4160.1000000000004</v>
      </c>
      <c r="G782">
        <v>4160.1000000000004</v>
      </c>
      <c r="H782" s="3">
        <v>0.4375</v>
      </c>
      <c r="I782" s="1">
        <v>20.899999999999636</v>
      </c>
      <c r="J782" s="1">
        <v>-20.899999999999636</v>
      </c>
      <c r="K782" s="1">
        <v>95</v>
      </c>
      <c r="L782">
        <v>-1985.4999999999654</v>
      </c>
      <c r="M782">
        <v>183</v>
      </c>
      <c r="N782">
        <v>-2168.4999999999654</v>
      </c>
      <c r="O782" t="s">
        <v>67</v>
      </c>
      <c r="P782" s="6">
        <v>4.9988041138482701E-3</v>
      </c>
      <c r="Q782" s="1">
        <f>AllFiles[[#Headers],[200000]]+AllFiles[[#This Row],[Net Gains]]</f>
        <v>197831.50000000003</v>
      </c>
    </row>
    <row r="783" spans="1:17" x14ac:dyDescent="0.25">
      <c r="A783" s="1" t="s">
        <v>55</v>
      </c>
      <c r="B783" s="2">
        <v>42937</v>
      </c>
      <c r="C783" s="3">
        <v>0.4375</v>
      </c>
      <c r="D783" s="1" t="s">
        <v>21</v>
      </c>
      <c r="E783">
        <v>4160.1000000000004</v>
      </c>
      <c r="F783">
        <v>4181</v>
      </c>
      <c r="G783">
        <v>4181</v>
      </c>
      <c r="H783" s="3">
        <v>0.47916666666666669</v>
      </c>
      <c r="I783" s="1">
        <v>20.899999999999636</v>
      </c>
      <c r="J783" s="1">
        <v>-20.899999999999636</v>
      </c>
      <c r="K783" s="1">
        <v>95</v>
      </c>
      <c r="L783">
        <v>-1985.4999999999654</v>
      </c>
      <c r="M783">
        <v>183</v>
      </c>
      <c r="N783">
        <v>-2168.4999999999654</v>
      </c>
      <c r="O783" t="s">
        <v>67</v>
      </c>
      <c r="P783" s="6">
        <v>5.0239176942861096E-3</v>
      </c>
      <c r="Q783" s="1">
        <f>AllFiles[[#Headers],[200000]]+AllFiles[[#This Row],[Net Gains]]</f>
        <v>197831.50000000003</v>
      </c>
    </row>
    <row r="784" spans="1:17" x14ac:dyDescent="0.25">
      <c r="A784" s="1" t="s">
        <v>51</v>
      </c>
      <c r="B784" s="2">
        <v>42940</v>
      </c>
      <c r="C784" s="3">
        <v>0.41666666666666669</v>
      </c>
      <c r="D784" s="1" t="s">
        <v>13</v>
      </c>
      <c r="E784">
        <v>995.6</v>
      </c>
      <c r="F784">
        <v>1003.9</v>
      </c>
      <c r="G784">
        <v>1003.9</v>
      </c>
      <c r="H784" s="3">
        <v>0.47916666666666669</v>
      </c>
      <c r="I784" s="1">
        <v>8.2999999999999545</v>
      </c>
      <c r="J784" s="1">
        <v>-8.2999999999999545</v>
      </c>
      <c r="K784" s="1">
        <v>240</v>
      </c>
      <c r="L784">
        <v>-1991.9999999999891</v>
      </c>
      <c r="M784">
        <v>111</v>
      </c>
      <c r="N784">
        <v>-2102.9999999999891</v>
      </c>
      <c r="O784" t="s">
        <v>67</v>
      </c>
      <c r="P784" s="6">
        <v>8.3366813981518208E-3</v>
      </c>
      <c r="Q784" s="1">
        <f>AllFiles[[#Headers],[200000]]+AllFiles[[#This Row],[Net Gains]]</f>
        <v>197897</v>
      </c>
    </row>
    <row r="785" spans="1:17" x14ac:dyDescent="0.25">
      <c r="A785" s="1" t="s">
        <v>51</v>
      </c>
      <c r="B785" s="2">
        <v>42940</v>
      </c>
      <c r="C785" s="3">
        <v>0.47916666666666669</v>
      </c>
      <c r="D785" s="1" t="s">
        <v>12</v>
      </c>
      <c r="E785">
        <v>1003.9</v>
      </c>
      <c r="F785">
        <v>995.6</v>
      </c>
      <c r="G785">
        <v>995.6</v>
      </c>
      <c r="H785" s="3">
        <v>0.51041666666666663</v>
      </c>
      <c r="I785" s="1">
        <v>8.2999999999999545</v>
      </c>
      <c r="J785" s="1">
        <v>-8.2999999999999545</v>
      </c>
      <c r="K785" s="1">
        <v>240</v>
      </c>
      <c r="L785">
        <v>-1991.9999999999891</v>
      </c>
      <c r="M785">
        <v>111</v>
      </c>
      <c r="N785">
        <v>-2102.9999999999891</v>
      </c>
      <c r="O785" t="s">
        <v>67</v>
      </c>
      <c r="P785" s="6">
        <v>8.2677557525649495E-3</v>
      </c>
      <c r="Q785" s="1">
        <f>AllFiles[[#Headers],[200000]]+AllFiles[[#This Row],[Net Gains]]</f>
        <v>197897</v>
      </c>
    </row>
    <row r="786" spans="1:17" x14ac:dyDescent="0.25">
      <c r="A786" s="1" t="s">
        <v>53</v>
      </c>
      <c r="B786" s="2">
        <v>42940</v>
      </c>
      <c r="C786" s="3">
        <v>0.42708333333333331</v>
      </c>
      <c r="D786" s="1" t="s">
        <v>15</v>
      </c>
      <c r="E786">
        <v>216</v>
      </c>
      <c r="F786">
        <v>215.4</v>
      </c>
      <c r="G786">
        <v>215.4</v>
      </c>
      <c r="H786" s="3">
        <v>0.42708333333333331</v>
      </c>
      <c r="I786" s="1">
        <v>0.59999999999999432</v>
      </c>
      <c r="J786" s="1">
        <v>-0.59999999999999432</v>
      </c>
      <c r="K786" s="1">
        <v>3210</v>
      </c>
      <c r="L786">
        <v>-1925.9999999999818</v>
      </c>
      <c r="M786">
        <v>319</v>
      </c>
      <c r="N786">
        <v>-2244.9999999999818</v>
      </c>
      <c r="O786" t="s">
        <v>67</v>
      </c>
      <c r="P786" s="6">
        <v>2.7777777777777501E-3</v>
      </c>
      <c r="Q786" s="1">
        <f>AllFiles[[#Headers],[200000]]+AllFiles[[#This Row],[Net Gains]]</f>
        <v>197755.00000000003</v>
      </c>
    </row>
    <row r="787" spans="1:17" x14ac:dyDescent="0.25">
      <c r="A787" s="1" t="s">
        <v>53</v>
      </c>
      <c r="B787" s="2">
        <v>42940</v>
      </c>
      <c r="C787" s="3">
        <v>0.42708333333333331</v>
      </c>
      <c r="D787" s="1" t="s">
        <v>21</v>
      </c>
      <c r="E787">
        <v>215.4</v>
      </c>
      <c r="F787">
        <v>216</v>
      </c>
      <c r="G787">
        <v>216</v>
      </c>
      <c r="H787" s="3">
        <v>0.46875</v>
      </c>
      <c r="I787" s="1">
        <v>0.59999999999999432</v>
      </c>
      <c r="J787" s="1">
        <v>-0.59999999999999432</v>
      </c>
      <c r="K787" s="1">
        <v>3210</v>
      </c>
      <c r="L787">
        <v>-1925.9999999999818</v>
      </c>
      <c r="M787">
        <v>319</v>
      </c>
      <c r="N787">
        <v>-2244.9999999999818</v>
      </c>
      <c r="O787" t="s">
        <v>67</v>
      </c>
      <c r="P787" s="6">
        <v>2.7855153203342402E-3</v>
      </c>
      <c r="Q787" s="1">
        <f>AllFiles[[#Headers],[200000]]+AllFiles[[#This Row],[Net Gains]]</f>
        <v>197755.00000000003</v>
      </c>
    </row>
    <row r="788" spans="1:17" x14ac:dyDescent="0.25">
      <c r="A788" s="1" t="s">
        <v>48</v>
      </c>
      <c r="B788" s="2">
        <v>42940</v>
      </c>
      <c r="C788" s="3">
        <v>0.41666666666666669</v>
      </c>
      <c r="D788" s="1" t="s">
        <v>13</v>
      </c>
      <c r="E788">
        <v>572.20000000000005</v>
      </c>
      <c r="F788">
        <v>574.79999999999995</v>
      </c>
      <c r="G788">
        <v>571.15</v>
      </c>
      <c r="H788" s="3">
        <v>0.625</v>
      </c>
      <c r="I788" s="1">
        <v>2.5999999999999091</v>
      </c>
      <c r="J788" s="1">
        <v>1.0500000000000682</v>
      </c>
      <c r="K788" s="1">
        <v>762</v>
      </c>
      <c r="L788">
        <v>800.10000000005198</v>
      </c>
      <c r="M788">
        <v>201</v>
      </c>
      <c r="N788">
        <v>599.10000000005198</v>
      </c>
      <c r="O788" t="s">
        <v>68</v>
      </c>
      <c r="P788" s="6">
        <v>4.5438657811952303E-3</v>
      </c>
      <c r="Q788" s="1">
        <f>AllFiles[[#Headers],[200000]]+AllFiles[[#This Row],[Net Gains]]</f>
        <v>200599.10000000006</v>
      </c>
    </row>
    <row r="789" spans="1:17" x14ac:dyDescent="0.25">
      <c r="A789" s="1" t="s">
        <v>58</v>
      </c>
      <c r="B789" s="2">
        <v>42940</v>
      </c>
      <c r="C789" s="3">
        <v>0.44791666666666669</v>
      </c>
      <c r="D789" s="1" t="s">
        <v>21</v>
      </c>
      <c r="E789">
        <v>2501.1</v>
      </c>
      <c r="F789">
        <v>2506.8000000000002</v>
      </c>
      <c r="G789">
        <v>2506.8000000000002</v>
      </c>
      <c r="H789" s="3">
        <v>0.44791666666666669</v>
      </c>
      <c r="I789" s="1">
        <v>5.7000000000002728</v>
      </c>
      <c r="J789" s="1">
        <v>-5.7000000000002728</v>
      </c>
      <c r="K789" s="1">
        <v>349</v>
      </c>
      <c r="L789">
        <v>-1989.3000000000952</v>
      </c>
      <c r="M789">
        <v>402</v>
      </c>
      <c r="N789">
        <v>-2391.3000000000952</v>
      </c>
      <c r="O789" t="s">
        <v>67</v>
      </c>
      <c r="P789" s="6">
        <v>2.2789972412139798E-3</v>
      </c>
      <c r="Q789" s="1">
        <f>AllFiles[[#Headers],[200000]]+AllFiles[[#This Row],[Net Gains]]</f>
        <v>197608.6999999999</v>
      </c>
    </row>
    <row r="790" spans="1:17" x14ac:dyDescent="0.25">
      <c r="A790" s="1" t="s">
        <v>58</v>
      </c>
      <c r="B790" s="2">
        <v>42940</v>
      </c>
      <c r="C790" s="3">
        <v>0.44791666666666669</v>
      </c>
      <c r="D790" s="1" t="s">
        <v>15</v>
      </c>
      <c r="E790">
        <v>2506.8000000000002</v>
      </c>
      <c r="F790">
        <v>2501.1</v>
      </c>
      <c r="G790">
        <v>2501.1</v>
      </c>
      <c r="H790" s="3">
        <v>0.44791666666666669</v>
      </c>
      <c r="I790" s="1">
        <v>5.7000000000002728</v>
      </c>
      <c r="J790" s="1">
        <v>-5.7000000000002728</v>
      </c>
      <c r="K790" s="1">
        <v>349</v>
      </c>
      <c r="L790">
        <v>-1989.3000000000952</v>
      </c>
      <c r="M790">
        <v>402</v>
      </c>
      <c r="N790">
        <v>-2391.3000000000952</v>
      </c>
      <c r="O790" t="s">
        <v>67</v>
      </c>
      <c r="P790" s="6">
        <v>2.27381522259465E-3</v>
      </c>
      <c r="Q790" s="1">
        <f>AllFiles[[#Headers],[200000]]+AllFiles[[#This Row],[Net Gains]]</f>
        <v>197608.6999999999</v>
      </c>
    </row>
    <row r="791" spans="1:17" x14ac:dyDescent="0.25">
      <c r="A791" s="1" t="s">
        <v>11</v>
      </c>
      <c r="B791" s="2">
        <v>42941</v>
      </c>
      <c r="C791" s="3">
        <v>0.44791666666666669</v>
      </c>
      <c r="D791" s="1" t="s">
        <v>21</v>
      </c>
      <c r="E791">
        <v>2835.3</v>
      </c>
      <c r="F791">
        <v>2846.85</v>
      </c>
      <c r="G791">
        <v>2846.85</v>
      </c>
      <c r="H791" s="3">
        <v>0.58333333333333337</v>
      </c>
      <c r="I791" s="1">
        <v>11.549999999999727</v>
      </c>
      <c r="J791" s="1">
        <v>-11.549999999999727</v>
      </c>
      <c r="K791" s="1">
        <v>172</v>
      </c>
      <c r="L791">
        <v>-1986.5999999999531</v>
      </c>
      <c r="M791">
        <v>225</v>
      </c>
      <c r="N791">
        <v>-2211.5999999999531</v>
      </c>
      <c r="O791" t="s">
        <v>67</v>
      </c>
      <c r="P791" s="6">
        <v>4.07364300074057E-3</v>
      </c>
      <c r="Q791" s="1">
        <f>AllFiles[[#Headers],[200000]]+AllFiles[[#This Row],[Net Gains]]</f>
        <v>197788.40000000005</v>
      </c>
    </row>
    <row r="792" spans="1:17" x14ac:dyDescent="0.25">
      <c r="A792" s="1" t="s">
        <v>11</v>
      </c>
      <c r="B792" s="2">
        <v>42941</v>
      </c>
      <c r="C792" s="3">
        <v>0.44791666666666669</v>
      </c>
      <c r="D792" s="1" t="s">
        <v>15</v>
      </c>
      <c r="E792">
        <v>2846.85</v>
      </c>
      <c r="F792">
        <v>2835.3</v>
      </c>
      <c r="G792">
        <v>2835.3</v>
      </c>
      <c r="H792" s="3">
        <v>0.44791666666666669</v>
      </c>
      <c r="I792" s="1">
        <v>11.549999999999727</v>
      </c>
      <c r="J792" s="1">
        <v>-11.549999999999727</v>
      </c>
      <c r="K792" s="1">
        <v>172</v>
      </c>
      <c r="L792">
        <v>-1986.5999999999531</v>
      </c>
      <c r="M792">
        <v>225</v>
      </c>
      <c r="N792">
        <v>-2211.5999999999531</v>
      </c>
      <c r="O792" t="s">
        <v>67</v>
      </c>
      <c r="P792" s="6">
        <v>4.0571157595235899E-3</v>
      </c>
      <c r="Q792" s="1">
        <f>AllFiles[[#Headers],[200000]]+AllFiles[[#This Row],[Net Gains]]</f>
        <v>197788.40000000005</v>
      </c>
    </row>
    <row r="793" spans="1:17" x14ac:dyDescent="0.25">
      <c r="A793" s="1" t="s">
        <v>19</v>
      </c>
      <c r="B793" s="2">
        <v>42941</v>
      </c>
      <c r="C793" s="3">
        <v>0.47916666666666669</v>
      </c>
      <c r="D793" s="1" t="s">
        <v>13</v>
      </c>
      <c r="E793">
        <v>2685</v>
      </c>
      <c r="F793">
        <v>2695.7</v>
      </c>
      <c r="G793">
        <v>2695.7</v>
      </c>
      <c r="H793" s="3">
        <v>0.57291666666666663</v>
      </c>
      <c r="I793" s="1">
        <v>10.699999999999818</v>
      </c>
      <c r="J793" s="1">
        <v>-10.699999999999818</v>
      </c>
      <c r="K793" s="1">
        <v>186</v>
      </c>
      <c r="L793">
        <v>-1990.1999999999662</v>
      </c>
      <c r="M793">
        <v>231</v>
      </c>
      <c r="N793">
        <v>-2221.1999999999662</v>
      </c>
      <c r="O793" t="s">
        <v>67</v>
      </c>
      <c r="P793" s="6">
        <v>3.9851024208565396E-3</v>
      </c>
      <c r="Q793" s="1">
        <f>AllFiles[[#Headers],[200000]]+AllFiles[[#This Row],[Net Gains]]</f>
        <v>197778.80000000005</v>
      </c>
    </row>
    <row r="794" spans="1:17" x14ac:dyDescent="0.25">
      <c r="A794" s="1" t="s">
        <v>19</v>
      </c>
      <c r="B794" s="2">
        <v>42941</v>
      </c>
      <c r="C794" s="3">
        <v>0.57291666666666663</v>
      </c>
      <c r="D794" s="1" t="s">
        <v>12</v>
      </c>
      <c r="E794">
        <v>2695.7</v>
      </c>
      <c r="F794">
        <v>2685</v>
      </c>
      <c r="G794">
        <v>2688</v>
      </c>
      <c r="H794" s="3">
        <v>0.625</v>
      </c>
      <c r="I794" s="1">
        <v>10.699999999999818</v>
      </c>
      <c r="J794" s="1">
        <v>-7.6999999999998181</v>
      </c>
      <c r="K794" s="1">
        <v>186</v>
      </c>
      <c r="L794">
        <v>-1432.1999999999662</v>
      </c>
      <c r="M794">
        <v>231</v>
      </c>
      <c r="N794">
        <v>-1663.1999999999662</v>
      </c>
      <c r="O794" t="s">
        <v>67</v>
      </c>
      <c r="P794" s="6">
        <v>3.9692844159215897E-3</v>
      </c>
      <c r="Q794" s="1">
        <f>AllFiles[[#Headers],[200000]]+AllFiles[[#This Row],[Net Gains]]</f>
        <v>198336.80000000005</v>
      </c>
    </row>
    <row r="795" spans="1:17" x14ac:dyDescent="0.25">
      <c r="A795" s="1" t="s">
        <v>36</v>
      </c>
      <c r="B795" s="2">
        <v>42941</v>
      </c>
      <c r="C795" s="3">
        <v>0.44791666666666669</v>
      </c>
      <c r="D795" s="1" t="s">
        <v>13</v>
      </c>
      <c r="E795">
        <v>1154.25</v>
      </c>
      <c r="F795">
        <v>1159</v>
      </c>
      <c r="G795">
        <v>1150.2</v>
      </c>
      <c r="H795" s="3">
        <v>0.625</v>
      </c>
      <c r="I795" s="1">
        <v>4.75</v>
      </c>
      <c r="J795" s="1">
        <v>4.0499999999999545</v>
      </c>
      <c r="K795" s="1">
        <v>419</v>
      </c>
      <c r="L795">
        <v>1696.9499999999809</v>
      </c>
      <c r="M795">
        <v>223</v>
      </c>
      <c r="N795">
        <v>1473.9499999999809</v>
      </c>
      <c r="O795" t="s">
        <v>68</v>
      </c>
      <c r="P795" s="6">
        <v>4.11522633744856E-3</v>
      </c>
      <c r="Q795" s="1">
        <f>AllFiles[[#Headers],[200000]]+AllFiles[[#This Row],[Net Gains]]</f>
        <v>201473.94999999998</v>
      </c>
    </row>
    <row r="796" spans="1:17" x14ac:dyDescent="0.25">
      <c r="A796" s="1" t="s">
        <v>45</v>
      </c>
      <c r="B796" s="2">
        <v>42941</v>
      </c>
      <c r="C796" s="3">
        <v>0.46875</v>
      </c>
      <c r="D796" s="1" t="s">
        <v>13</v>
      </c>
      <c r="E796">
        <v>7530</v>
      </c>
      <c r="F796">
        <v>7559.5</v>
      </c>
      <c r="G796">
        <v>7502.15</v>
      </c>
      <c r="H796" s="3">
        <v>0.625</v>
      </c>
      <c r="I796" s="1">
        <v>29.5</v>
      </c>
      <c r="J796" s="1">
        <v>27.850000000000364</v>
      </c>
      <c r="K796" s="1">
        <v>67</v>
      </c>
      <c r="L796">
        <v>1865.9500000000244</v>
      </c>
      <c r="M796">
        <v>232</v>
      </c>
      <c r="N796">
        <v>1633.9500000000244</v>
      </c>
      <c r="O796" t="s">
        <v>68</v>
      </c>
      <c r="P796" s="6">
        <v>3.9176626826029201E-3</v>
      </c>
      <c r="Q796" s="1">
        <f>AllFiles[[#Headers],[200000]]+AllFiles[[#This Row],[Net Gains]]</f>
        <v>201633.95</v>
      </c>
    </row>
    <row r="797" spans="1:17" x14ac:dyDescent="0.25">
      <c r="A797" s="1" t="s">
        <v>27</v>
      </c>
      <c r="B797" s="2">
        <v>42942</v>
      </c>
      <c r="C797" s="3">
        <v>0.48958333333333331</v>
      </c>
      <c r="D797" s="1" t="s">
        <v>15</v>
      </c>
      <c r="E797">
        <v>259.7</v>
      </c>
      <c r="F797">
        <v>258.7</v>
      </c>
      <c r="G797">
        <v>260.64999999999998</v>
      </c>
      <c r="H797" s="3">
        <v>0.625</v>
      </c>
      <c r="I797" s="1">
        <v>1</v>
      </c>
      <c r="J797" s="1">
        <v>0.94999999999998863</v>
      </c>
      <c r="K797" s="1">
        <v>1955</v>
      </c>
      <c r="L797">
        <v>1857.2499999999777</v>
      </c>
      <c r="M797">
        <v>234</v>
      </c>
      <c r="N797">
        <v>1623.2499999999777</v>
      </c>
      <c r="O797" t="s">
        <v>68</v>
      </c>
      <c r="P797" s="6">
        <v>3.8505968425105899E-3</v>
      </c>
      <c r="Q797" s="1">
        <f>AllFiles[[#Headers],[200000]]+AllFiles[[#This Row],[Net Gains]]</f>
        <v>201623.24999999997</v>
      </c>
    </row>
    <row r="798" spans="1:17" x14ac:dyDescent="0.25">
      <c r="A798" s="1" t="s">
        <v>24</v>
      </c>
      <c r="B798" s="2">
        <v>42942</v>
      </c>
      <c r="C798" s="3">
        <v>0.5625</v>
      </c>
      <c r="D798" s="1" t="s">
        <v>15</v>
      </c>
      <c r="E798">
        <v>378.45</v>
      </c>
      <c r="F798">
        <v>376.5</v>
      </c>
      <c r="G798">
        <v>376.5</v>
      </c>
      <c r="H798" s="3">
        <v>0.5625</v>
      </c>
      <c r="I798" s="1">
        <v>1.9499999999999886</v>
      </c>
      <c r="J798" s="1">
        <v>-1.9499999999999886</v>
      </c>
      <c r="K798" s="1">
        <v>1013</v>
      </c>
      <c r="L798">
        <v>-1975.3499999999885</v>
      </c>
      <c r="M798">
        <v>176</v>
      </c>
      <c r="N798">
        <v>-2151.3499999999885</v>
      </c>
      <c r="O798" t="s">
        <v>67</v>
      </c>
      <c r="P798" s="6">
        <v>5.1525961157352102E-3</v>
      </c>
      <c r="Q798" s="1">
        <f>AllFiles[[#Headers],[200000]]+AllFiles[[#This Row],[Net Gains]]</f>
        <v>197848.65000000002</v>
      </c>
    </row>
    <row r="799" spans="1:17" x14ac:dyDescent="0.25">
      <c r="A799" s="1" t="s">
        <v>24</v>
      </c>
      <c r="B799" s="2">
        <v>42942</v>
      </c>
      <c r="C799" s="3">
        <v>0.5625</v>
      </c>
      <c r="D799" s="1" t="s">
        <v>21</v>
      </c>
      <c r="E799">
        <v>376.5</v>
      </c>
      <c r="F799">
        <v>378.45</v>
      </c>
      <c r="G799">
        <v>374.85</v>
      </c>
      <c r="H799" s="3">
        <v>0.625</v>
      </c>
      <c r="I799" s="1">
        <v>1.9499999999999886</v>
      </c>
      <c r="J799" s="1">
        <v>1.6499999999999773</v>
      </c>
      <c r="K799" s="1">
        <v>1013</v>
      </c>
      <c r="L799">
        <v>1671.4499999999771</v>
      </c>
      <c r="M799">
        <v>176</v>
      </c>
      <c r="N799">
        <v>1495.4499999999771</v>
      </c>
      <c r="O799" t="s">
        <v>68</v>
      </c>
      <c r="P799" s="6">
        <v>5.1792828685258696E-3</v>
      </c>
      <c r="Q799" s="1">
        <f>AllFiles[[#Headers],[200000]]+AllFiles[[#This Row],[Net Gains]]</f>
        <v>201495.44999999998</v>
      </c>
    </row>
    <row r="800" spans="1:17" x14ac:dyDescent="0.25">
      <c r="A800" s="1" t="s">
        <v>58</v>
      </c>
      <c r="B800" s="2">
        <v>42942</v>
      </c>
      <c r="C800" s="3">
        <v>0.5</v>
      </c>
      <c r="D800" s="1" t="s">
        <v>13</v>
      </c>
      <c r="E800">
        <v>2550.9</v>
      </c>
      <c r="F800">
        <v>2566.6999999999998</v>
      </c>
      <c r="G800">
        <v>2566.6999999999998</v>
      </c>
      <c r="H800" s="3">
        <v>0.51041666666666663</v>
      </c>
      <c r="I800" s="1">
        <v>15.799999999999727</v>
      </c>
      <c r="J800" s="1">
        <v>-15.799999999999727</v>
      </c>
      <c r="K800" s="1">
        <v>126</v>
      </c>
      <c r="L800">
        <v>-1990.7999999999656</v>
      </c>
      <c r="M800">
        <v>149</v>
      </c>
      <c r="N800">
        <v>-2139.7999999999656</v>
      </c>
      <c r="O800" t="s">
        <v>67</v>
      </c>
      <c r="P800" s="6">
        <v>6.1938923517188896E-3</v>
      </c>
      <c r="Q800" s="1">
        <f>AllFiles[[#Headers],[200000]]+AllFiles[[#This Row],[Net Gains]]</f>
        <v>197860.20000000004</v>
      </c>
    </row>
    <row r="801" spans="1:17" x14ac:dyDescent="0.25">
      <c r="A801" s="1" t="s">
        <v>58</v>
      </c>
      <c r="B801" s="2">
        <v>42942</v>
      </c>
      <c r="C801" s="3">
        <v>0.51041666666666663</v>
      </c>
      <c r="D801" s="1" t="s">
        <v>12</v>
      </c>
      <c r="E801">
        <v>2566.6999999999998</v>
      </c>
      <c r="F801">
        <v>2550.9</v>
      </c>
      <c r="G801">
        <v>2550.9</v>
      </c>
      <c r="H801" s="3">
        <v>0.51041666666666663</v>
      </c>
      <c r="I801" s="1">
        <v>15.799999999999727</v>
      </c>
      <c r="J801" s="1">
        <v>-15.799999999999727</v>
      </c>
      <c r="K801" s="1">
        <v>126</v>
      </c>
      <c r="L801">
        <v>-1990.7999999999656</v>
      </c>
      <c r="M801">
        <v>149</v>
      </c>
      <c r="N801">
        <v>-2139.7999999999656</v>
      </c>
      <c r="O801" t="s">
        <v>67</v>
      </c>
      <c r="P801" s="6">
        <v>6.1557642108543004E-3</v>
      </c>
      <c r="Q801" s="1">
        <f>AllFiles[[#Headers],[200000]]+AllFiles[[#This Row],[Net Gains]]</f>
        <v>197860.20000000004</v>
      </c>
    </row>
    <row r="802" spans="1:17" x14ac:dyDescent="0.25">
      <c r="A802" s="1" t="s">
        <v>59</v>
      </c>
      <c r="B802" s="2">
        <v>42942</v>
      </c>
      <c r="C802" s="3">
        <v>0.42708333333333331</v>
      </c>
      <c r="D802" s="1" t="s">
        <v>13</v>
      </c>
      <c r="E802">
        <v>289.10000000000002</v>
      </c>
      <c r="F802">
        <v>290.7</v>
      </c>
      <c r="G802">
        <v>288.95</v>
      </c>
      <c r="H802" s="3">
        <v>0.625</v>
      </c>
      <c r="I802" s="1">
        <v>1.5999999999999659</v>
      </c>
      <c r="J802" s="1">
        <v>0.15000000000003411</v>
      </c>
      <c r="K802" s="1">
        <v>1232</v>
      </c>
      <c r="L802">
        <v>184.80000000004202</v>
      </c>
      <c r="M802">
        <v>164</v>
      </c>
      <c r="N802">
        <v>20.800000000042019</v>
      </c>
      <c r="O802" t="s">
        <v>68</v>
      </c>
      <c r="P802" s="6">
        <v>5.5344171566930698E-3</v>
      </c>
      <c r="Q802" s="1">
        <f>AllFiles[[#Headers],[200000]]+AllFiles[[#This Row],[Net Gains]]</f>
        <v>200020.80000000005</v>
      </c>
    </row>
    <row r="803" spans="1:17" x14ac:dyDescent="0.25">
      <c r="A803" s="1" t="s">
        <v>29</v>
      </c>
      <c r="B803" s="2">
        <v>42943</v>
      </c>
      <c r="C803" s="3">
        <v>0.52083333333333337</v>
      </c>
      <c r="D803" s="1" t="s">
        <v>21</v>
      </c>
      <c r="E803">
        <v>472.95</v>
      </c>
      <c r="F803">
        <v>475</v>
      </c>
      <c r="G803">
        <v>475</v>
      </c>
      <c r="H803" s="3">
        <v>0.625</v>
      </c>
      <c r="I803" s="1">
        <v>2.0500000000000114</v>
      </c>
      <c r="J803" s="1">
        <v>-2.0500000000000114</v>
      </c>
      <c r="K803" s="1">
        <v>964</v>
      </c>
      <c r="L803">
        <v>-1976.200000000011</v>
      </c>
      <c r="M803">
        <v>211</v>
      </c>
      <c r="N803">
        <v>-2187.2000000000107</v>
      </c>
      <c r="O803" t="s">
        <v>67</v>
      </c>
      <c r="P803" s="6">
        <v>4.3344962469605902E-3</v>
      </c>
      <c r="Q803" s="1">
        <f>AllFiles[[#Headers],[200000]]+AllFiles[[#This Row],[Net Gains]]</f>
        <v>197812.8</v>
      </c>
    </row>
    <row r="804" spans="1:17" x14ac:dyDescent="0.25">
      <c r="A804" s="1" t="s">
        <v>29</v>
      </c>
      <c r="B804" s="2">
        <v>42943</v>
      </c>
      <c r="C804" s="3">
        <v>0.52083333333333337</v>
      </c>
      <c r="D804" s="1" t="s">
        <v>15</v>
      </c>
      <c r="E804">
        <v>475</v>
      </c>
      <c r="F804">
        <v>472.95</v>
      </c>
      <c r="G804">
        <v>472.95</v>
      </c>
      <c r="H804" s="3">
        <v>0.52083333333333337</v>
      </c>
      <c r="I804" s="1">
        <v>2.0500000000000114</v>
      </c>
      <c r="J804" s="1">
        <v>-2.0500000000000114</v>
      </c>
      <c r="K804" s="1">
        <v>964</v>
      </c>
      <c r="L804">
        <v>-1976.200000000011</v>
      </c>
      <c r="M804">
        <v>211</v>
      </c>
      <c r="N804">
        <v>-2187.2000000000107</v>
      </c>
      <c r="O804" t="s">
        <v>67</v>
      </c>
      <c r="P804" s="6">
        <v>4.3157894736842303E-3</v>
      </c>
      <c r="Q804" s="1">
        <f>AllFiles[[#Headers],[200000]]+AllFiles[[#This Row],[Net Gains]]</f>
        <v>197812.8</v>
      </c>
    </row>
    <row r="805" spans="1:17" x14ac:dyDescent="0.25">
      <c r="A805" s="1" t="s">
        <v>54</v>
      </c>
      <c r="B805" s="2">
        <v>42943</v>
      </c>
      <c r="C805" s="3">
        <v>0.47916666666666669</v>
      </c>
      <c r="D805" s="1" t="s">
        <v>13</v>
      </c>
      <c r="E805">
        <v>875.6</v>
      </c>
      <c r="F805">
        <v>879</v>
      </c>
      <c r="G805">
        <v>869.05</v>
      </c>
      <c r="H805" s="3">
        <v>0.625</v>
      </c>
      <c r="I805" s="1">
        <v>3.3999999999999773</v>
      </c>
      <c r="J805" s="1">
        <v>6.5500000000000682</v>
      </c>
      <c r="K805" s="1">
        <v>584</v>
      </c>
      <c r="L805">
        <v>3825.2000000000398</v>
      </c>
      <c r="M805">
        <v>235</v>
      </c>
      <c r="N805">
        <v>3590.2000000000398</v>
      </c>
      <c r="O805" t="s">
        <v>68</v>
      </c>
      <c r="P805" s="6">
        <v>3.8830516217450602E-3</v>
      </c>
      <c r="Q805" s="1">
        <f>AllFiles[[#Headers],[200000]]+AllFiles[[#This Row],[Net Gains]]</f>
        <v>203590.20000000004</v>
      </c>
    </row>
    <row r="806" spans="1:17" x14ac:dyDescent="0.25">
      <c r="A806" s="1" t="s">
        <v>23</v>
      </c>
      <c r="B806" s="2">
        <v>42947</v>
      </c>
      <c r="C806" s="3">
        <v>0.5</v>
      </c>
      <c r="D806" s="1" t="s">
        <v>13</v>
      </c>
      <c r="E806">
        <v>1771.5</v>
      </c>
      <c r="F806">
        <v>1782.9</v>
      </c>
      <c r="G806">
        <v>1782.9</v>
      </c>
      <c r="H806" s="3">
        <v>0.60416666666666663</v>
      </c>
      <c r="I806" s="1">
        <v>11.400000000000091</v>
      </c>
      <c r="J806" s="1">
        <v>-11.400000000000091</v>
      </c>
      <c r="K806" s="1">
        <v>175</v>
      </c>
      <c r="L806">
        <v>-1995.0000000000159</v>
      </c>
      <c r="M806">
        <v>144</v>
      </c>
      <c r="N806">
        <v>-2139.0000000000159</v>
      </c>
      <c r="O806" t="s">
        <v>67</v>
      </c>
      <c r="P806" s="6">
        <v>6.4352243861135099E-3</v>
      </c>
      <c r="Q806" s="1">
        <f>AllFiles[[#Headers],[200000]]+AllFiles[[#This Row],[Net Gains]]</f>
        <v>197860.99999999997</v>
      </c>
    </row>
    <row r="807" spans="1:17" x14ac:dyDescent="0.25">
      <c r="A807" s="1" t="s">
        <v>38</v>
      </c>
      <c r="B807" s="2">
        <v>42947</v>
      </c>
      <c r="C807" s="3">
        <v>0.41666666666666669</v>
      </c>
      <c r="D807" s="1" t="s">
        <v>15</v>
      </c>
      <c r="E807">
        <v>300.95</v>
      </c>
      <c r="F807">
        <v>299.14999999999998</v>
      </c>
      <c r="G807">
        <v>302.85000000000002</v>
      </c>
      <c r="H807" s="3">
        <v>0.625</v>
      </c>
      <c r="I807" s="1">
        <v>1.8000000000000114</v>
      </c>
      <c r="J807" s="1">
        <v>1.9000000000000341</v>
      </c>
      <c r="K807" s="1">
        <v>1097</v>
      </c>
      <c r="L807">
        <v>2084.3000000000375</v>
      </c>
      <c r="M807">
        <v>153</v>
      </c>
      <c r="N807">
        <v>1931.3000000000375</v>
      </c>
      <c r="O807" t="s">
        <v>68</v>
      </c>
      <c r="P807" s="6">
        <v>5.98105997674036E-3</v>
      </c>
      <c r="Q807" s="1">
        <f>AllFiles[[#Headers],[200000]]+AllFiles[[#This Row],[Net Gains]]</f>
        <v>201931.30000000005</v>
      </c>
    </row>
    <row r="808" spans="1:17" x14ac:dyDescent="0.25">
      <c r="A808" s="1" t="s">
        <v>37</v>
      </c>
      <c r="B808" s="2">
        <v>42947</v>
      </c>
      <c r="C808" s="3">
        <v>0.53125</v>
      </c>
      <c r="D808" s="1" t="s">
        <v>12</v>
      </c>
      <c r="E808">
        <v>1632.55</v>
      </c>
      <c r="F808">
        <v>1624.8</v>
      </c>
      <c r="G808">
        <v>1644.2</v>
      </c>
      <c r="H808" s="3">
        <v>0.625</v>
      </c>
      <c r="I808" s="1">
        <v>7.75</v>
      </c>
      <c r="J808" s="1">
        <v>11.650000000000091</v>
      </c>
      <c r="K808" s="1">
        <v>257</v>
      </c>
      <c r="L808">
        <v>2994.0500000000234</v>
      </c>
      <c r="M808">
        <v>194</v>
      </c>
      <c r="N808">
        <v>2800.0500000000234</v>
      </c>
      <c r="O808" t="s">
        <v>68</v>
      </c>
      <c r="P808" s="6">
        <v>4.74717466540075E-3</v>
      </c>
      <c r="Q808" s="1">
        <f>AllFiles[[#Headers],[200000]]+AllFiles[[#This Row],[Net Gains]]</f>
        <v>202800.05000000002</v>
      </c>
    </row>
    <row r="809" spans="1:17" x14ac:dyDescent="0.25">
      <c r="A809" s="1" t="s">
        <v>37</v>
      </c>
      <c r="B809" s="2">
        <v>42947</v>
      </c>
      <c r="C809" s="3">
        <v>0.41666666666666669</v>
      </c>
      <c r="D809" s="1" t="s">
        <v>13</v>
      </c>
      <c r="E809">
        <v>1624.8</v>
      </c>
      <c r="F809">
        <v>1632.55</v>
      </c>
      <c r="G809">
        <v>1632.55</v>
      </c>
      <c r="H809" s="3">
        <v>0.53125</v>
      </c>
      <c r="I809" s="1">
        <v>7.75</v>
      </c>
      <c r="J809" s="1">
        <v>-7.75</v>
      </c>
      <c r="K809" s="1">
        <v>257</v>
      </c>
      <c r="L809">
        <v>-1991.75</v>
      </c>
      <c r="M809">
        <v>193</v>
      </c>
      <c r="N809">
        <v>-2184.75</v>
      </c>
      <c r="O809" t="s">
        <v>67</v>
      </c>
      <c r="P809" s="6">
        <v>4.7698178237321502E-3</v>
      </c>
      <c r="Q809" s="1">
        <f>AllFiles[[#Headers],[200000]]+AllFiles[[#This Row],[Net Gains]]</f>
        <v>197815.25</v>
      </c>
    </row>
    <row r="810" spans="1:17" x14ac:dyDescent="0.25">
      <c r="A810" s="1" t="s">
        <v>39</v>
      </c>
      <c r="B810" s="2">
        <v>42947</v>
      </c>
      <c r="C810" s="3">
        <v>0.41666666666666669</v>
      </c>
      <c r="D810" s="1" t="s">
        <v>15</v>
      </c>
      <c r="E810">
        <v>1003.5</v>
      </c>
      <c r="F810">
        <v>994.45</v>
      </c>
      <c r="G810">
        <v>1010</v>
      </c>
      <c r="H810" s="3">
        <v>0.625</v>
      </c>
      <c r="I810" s="1">
        <v>9.0499999999999545</v>
      </c>
      <c r="J810" s="1">
        <v>6.5</v>
      </c>
      <c r="K810" s="1">
        <v>220</v>
      </c>
      <c r="L810">
        <v>1430</v>
      </c>
      <c r="M810">
        <v>102</v>
      </c>
      <c r="N810">
        <v>1328</v>
      </c>
      <c r="O810" t="s">
        <v>68</v>
      </c>
      <c r="P810" s="6">
        <v>9.0184354758345298E-3</v>
      </c>
      <c r="Q810" s="1">
        <f>AllFiles[[#Headers],[200000]]+AllFiles[[#This Row],[Net Gains]]</f>
        <v>201328</v>
      </c>
    </row>
    <row r="811" spans="1:17" x14ac:dyDescent="0.25">
      <c r="A811" s="1" t="s">
        <v>45</v>
      </c>
      <c r="B811" s="2">
        <v>42947</v>
      </c>
      <c r="C811" s="3">
        <v>0.41666666666666669</v>
      </c>
      <c r="D811" s="1" t="s">
        <v>15</v>
      </c>
      <c r="E811">
        <v>7740</v>
      </c>
      <c r="F811">
        <v>7682.4</v>
      </c>
      <c r="G811">
        <v>7753.1</v>
      </c>
      <c r="H811" s="3">
        <v>0.625</v>
      </c>
      <c r="I811" s="1">
        <v>57.600000000000364</v>
      </c>
      <c r="J811" s="1">
        <v>13.100000000000364</v>
      </c>
      <c r="K811" s="1">
        <v>34</v>
      </c>
      <c r="L811">
        <v>445.40000000001237</v>
      </c>
      <c r="M811">
        <v>122</v>
      </c>
      <c r="N811">
        <v>323.40000000001237</v>
      </c>
      <c r="O811" t="s">
        <v>68</v>
      </c>
      <c r="P811" s="6">
        <v>7.4418604651163298E-3</v>
      </c>
      <c r="Q811" s="1">
        <f>AllFiles[[#Headers],[200000]]+AllFiles[[#This Row],[Net Gains]]</f>
        <v>200323.40000000002</v>
      </c>
    </row>
    <row r="812" spans="1:17" x14ac:dyDescent="0.25">
      <c r="A812" s="1" t="s">
        <v>40</v>
      </c>
      <c r="B812" s="2">
        <v>42947</v>
      </c>
      <c r="C812" s="3">
        <v>0.57291666666666663</v>
      </c>
      <c r="D812" s="1" t="s">
        <v>15</v>
      </c>
      <c r="E812">
        <v>1613.45</v>
      </c>
      <c r="F812">
        <v>1605</v>
      </c>
      <c r="G812">
        <v>1615.75</v>
      </c>
      <c r="H812" s="3">
        <v>0.625</v>
      </c>
      <c r="I812" s="1">
        <v>8.4500000000000455</v>
      </c>
      <c r="J812" s="1">
        <v>2.2999999999999545</v>
      </c>
      <c r="K812" s="1">
        <v>236</v>
      </c>
      <c r="L812">
        <v>542.79999999998927</v>
      </c>
      <c r="M812">
        <v>176</v>
      </c>
      <c r="N812">
        <v>366.79999999998927</v>
      </c>
      <c r="O812" t="s">
        <v>68</v>
      </c>
      <c r="P812" s="6">
        <v>5.23722458086711E-3</v>
      </c>
      <c r="Q812" s="1">
        <f>AllFiles[[#Headers],[200000]]+AllFiles[[#This Row],[Net Gains]]</f>
        <v>200366.8</v>
      </c>
    </row>
    <row r="813" spans="1:17" x14ac:dyDescent="0.25">
      <c r="A813" s="1" t="s">
        <v>11</v>
      </c>
      <c r="B813" s="2">
        <v>42948</v>
      </c>
      <c r="C813" s="3">
        <v>0.44791666666666669</v>
      </c>
      <c r="D813" s="1" t="s">
        <v>13</v>
      </c>
      <c r="E813">
        <v>2811.8</v>
      </c>
      <c r="F813">
        <v>2827.1</v>
      </c>
      <c r="G813">
        <v>2827.1</v>
      </c>
      <c r="H813" s="3">
        <v>0.63541666666666663</v>
      </c>
      <c r="I813" s="1">
        <v>15.299999999999727</v>
      </c>
      <c r="J813" s="1">
        <v>-15.299999999999727</v>
      </c>
      <c r="K813" s="1">
        <v>130</v>
      </c>
      <c r="L813">
        <v>-1988.9999999999645</v>
      </c>
      <c r="M813">
        <v>169</v>
      </c>
      <c r="N813">
        <v>-2157.9999999999645</v>
      </c>
      <c r="O813" t="s">
        <v>67</v>
      </c>
      <c r="P813" s="6">
        <v>5.4413542926238399E-3</v>
      </c>
      <c r="Q813" s="1">
        <f>AllFiles[[#Headers],[200000]]+AllFiles[[#This Row],[Net Gains]]</f>
        <v>197842.00000000003</v>
      </c>
    </row>
    <row r="814" spans="1:17" x14ac:dyDescent="0.25">
      <c r="A814" s="1" t="s">
        <v>27</v>
      </c>
      <c r="B814" s="2">
        <v>42948</v>
      </c>
      <c r="C814" s="3">
        <v>0.41666666666666669</v>
      </c>
      <c r="D814" s="1" t="s">
        <v>15</v>
      </c>
      <c r="E814">
        <v>252.4</v>
      </c>
      <c r="F814">
        <v>249.55</v>
      </c>
      <c r="G814">
        <v>251.5</v>
      </c>
      <c r="H814" s="3">
        <v>0.625</v>
      </c>
      <c r="I814" s="1">
        <v>2.8499999999999943</v>
      </c>
      <c r="J814" s="1">
        <v>-0.90000000000000568</v>
      </c>
      <c r="K814" s="1">
        <v>696</v>
      </c>
      <c r="L814">
        <v>-626.40000000000396</v>
      </c>
      <c r="M814">
        <v>81</v>
      </c>
      <c r="N814">
        <v>-707.40000000000396</v>
      </c>
      <c r="O814" t="s">
        <v>67</v>
      </c>
      <c r="P814" s="6">
        <v>1.1291600633914401E-2</v>
      </c>
      <c r="Q814" s="1">
        <f>AllFiles[[#Headers],[200000]]+AllFiles[[#This Row],[Net Gains]]</f>
        <v>199292.6</v>
      </c>
    </row>
    <row r="815" spans="1:17" x14ac:dyDescent="0.25">
      <c r="A815" s="1" t="s">
        <v>24</v>
      </c>
      <c r="B815" s="2">
        <v>42948</v>
      </c>
      <c r="C815" s="3">
        <v>0.46875</v>
      </c>
      <c r="D815" s="1" t="s">
        <v>13</v>
      </c>
      <c r="E815">
        <v>376</v>
      </c>
      <c r="F815">
        <v>378.95</v>
      </c>
      <c r="G815">
        <v>374</v>
      </c>
      <c r="H815" s="3">
        <v>0.625</v>
      </c>
      <c r="I815" s="1">
        <v>2.9499999999999886</v>
      </c>
      <c r="J815" s="1">
        <v>2</v>
      </c>
      <c r="K815" s="1">
        <v>672</v>
      </c>
      <c r="L815">
        <v>1344</v>
      </c>
      <c r="M815">
        <v>116</v>
      </c>
      <c r="N815">
        <v>1228</v>
      </c>
      <c r="O815" t="s">
        <v>68</v>
      </c>
      <c r="P815" s="6">
        <v>7.8457446808510301E-3</v>
      </c>
      <c r="Q815" s="1">
        <f>AllFiles[[#Headers],[200000]]+AllFiles[[#This Row],[Net Gains]]</f>
        <v>201228</v>
      </c>
    </row>
    <row r="816" spans="1:17" x14ac:dyDescent="0.25">
      <c r="A816" s="1" t="s">
        <v>50</v>
      </c>
      <c r="B816" s="2">
        <v>42948</v>
      </c>
      <c r="C816" s="3">
        <v>0.41666666666666669</v>
      </c>
      <c r="D816" s="1" t="s">
        <v>15</v>
      </c>
      <c r="E816">
        <v>225.8</v>
      </c>
      <c r="F816">
        <v>223.65</v>
      </c>
      <c r="G816">
        <v>225.95</v>
      </c>
      <c r="H816" s="3">
        <v>0.625</v>
      </c>
      <c r="I816" s="1">
        <v>2.1500000000000057</v>
      </c>
      <c r="J816" s="1">
        <v>0.14999999999997726</v>
      </c>
      <c r="K816" s="1">
        <v>920</v>
      </c>
      <c r="L816">
        <v>137.99999999997908</v>
      </c>
      <c r="M816">
        <v>96</v>
      </c>
      <c r="N816">
        <v>41.999999999979082</v>
      </c>
      <c r="O816" t="s">
        <v>68</v>
      </c>
      <c r="P816" s="6">
        <v>9.5217006200177395E-3</v>
      </c>
      <c r="Q816" s="1">
        <f>AllFiles[[#Headers],[200000]]+AllFiles[[#This Row],[Net Gains]]</f>
        <v>200041.99999999997</v>
      </c>
    </row>
    <row r="817" spans="1:17" x14ac:dyDescent="0.25">
      <c r="A817" s="1" t="s">
        <v>40</v>
      </c>
      <c r="B817" s="2">
        <v>42948</v>
      </c>
      <c r="C817" s="3">
        <v>0.41666666666666669</v>
      </c>
      <c r="D817" s="1" t="s">
        <v>13</v>
      </c>
      <c r="E817">
        <v>1608</v>
      </c>
      <c r="F817">
        <v>1612.65</v>
      </c>
      <c r="G817">
        <v>1603.75</v>
      </c>
      <c r="H817" s="3">
        <v>0.625</v>
      </c>
      <c r="I817" s="1">
        <v>4.6500000000000909</v>
      </c>
      <c r="J817" s="1">
        <v>4.25</v>
      </c>
      <c r="K817" s="1">
        <v>427</v>
      </c>
      <c r="L817">
        <v>1814.75</v>
      </c>
      <c r="M817">
        <v>316</v>
      </c>
      <c r="N817">
        <v>1498.75</v>
      </c>
      <c r="O817" t="s">
        <v>68</v>
      </c>
      <c r="P817" s="6">
        <v>2.8917910447761801E-3</v>
      </c>
      <c r="Q817" s="1">
        <f>AllFiles[[#Headers],[200000]]+AllFiles[[#This Row],[Net Gains]]</f>
        <v>201498.75</v>
      </c>
    </row>
    <row r="818" spans="1:17" x14ac:dyDescent="0.25">
      <c r="A818" s="1" t="s">
        <v>42</v>
      </c>
      <c r="B818" s="2">
        <v>42949</v>
      </c>
      <c r="C818" s="3">
        <v>0.41666666666666669</v>
      </c>
      <c r="D818" s="1" t="s">
        <v>13</v>
      </c>
      <c r="E818">
        <v>1175.5999999999999</v>
      </c>
      <c r="F818">
        <v>1181.1500000000001</v>
      </c>
      <c r="G818">
        <v>1181.1500000000001</v>
      </c>
      <c r="H818" s="3">
        <v>0.44791666666666669</v>
      </c>
      <c r="I818" s="1">
        <v>5.5500000000001819</v>
      </c>
      <c r="J818" s="1">
        <v>-5.5500000000001819</v>
      </c>
      <c r="K818" s="1">
        <v>358</v>
      </c>
      <c r="L818">
        <v>-1986.9000000000651</v>
      </c>
      <c r="M818">
        <v>195</v>
      </c>
      <c r="N818">
        <v>-2181.9000000000651</v>
      </c>
      <c r="O818" t="s">
        <v>67</v>
      </c>
      <c r="P818" s="6">
        <v>4.72099353521622E-3</v>
      </c>
      <c r="Q818" s="1">
        <f>AllFiles[[#Headers],[200000]]+AllFiles[[#This Row],[Net Gains]]</f>
        <v>197818.09999999995</v>
      </c>
    </row>
    <row r="819" spans="1:17" x14ac:dyDescent="0.25">
      <c r="A819" s="1" t="s">
        <v>42</v>
      </c>
      <c r="B819" s="2">
        <v>42949</v>
      </c>
      <c r="C819" s="3">
        <v>0.44791666666666669</v>
      </c>
      <c r="D819" s="1" t="s">
        <v>12</v>
      </c>
      <c r="E819">
        <v>1181.1500000000001</v>
      </c>
      <c r="F819">
        <v>1175.5999999999999</v>
      </c>
      <c r="G819">
        <v>1175.5999999999999</v>
      </c>
      <c r="H819" s="3">
        <v>0.59375</v>
      </c>
      <c r="I819" s="1">
        <v>5.5500000000001819</v>
      </c>
      <c r="J819" s="1">
        <v>-5.5500000000001819</v>
      </c>
      <c r="K819" s="1">
        <v>358</v>
      </c>
      <c r="L819">
        <v>-1986.9000000000651</v>
      </c>
      <c r="M819">
        <v>195</v>
      </c>
      <c r="N819">
        <v>-2181.9000000000651</v>
      </c>
      <c r="O819" t="s">
        <v>67</v>
      </c>
      <c r="P819" s="6">
        <v>4.6988104813107398E-3</v>
      </c>
      <c r="Q819" s="1">
        <f>AllFiles[[#Headers],[200000]]+AllFiles[[#This Row],[Net Gains]]</f>
        <v>197818.09999999995</v>
      </c>
    </row>
    <row r="820" spans="1:17" x14ac:dyDescent="0.25">
      <c r="A820" s="1" t="s">
        <v>55</v>
      </c>
      <c r="B820" s="2">
        <v>42949</v>
      </c>
      <c r="C820" s="3">
        <v>0.4375</v>
      </c>
      <c r="D820" s="1" t="s">
        <v>21</v>
      </c>
      <c r="E820">
        <v>4075</v>
      </c>
      <c r="F820">
        <v>4088.35</v>
      </c>
      <c r="G820">
        <v>4088.35</v>
      </c>
      <c r="H820" s="3">
        <v>0.46875</v>
      </c>
      <c r="I820" s="1">
        <v>13.349999999999909</v>
      </c>
      <c r="J820" s="1">
        <v>-13.349999999999909</v>
      </c>
      <c r="K820" s="1">
        <v>149</v>
      </c>
      <c r="L820">
        <v>-1989.1499999999864</v>
      </c>
      <c r="M820">
        <v>280</v>
      </c>
      <c r="N820">
        <v>-2269.1499999999864</v>
      </c>
      <c r="O820" t="s">
        <v>67</v>
      </c>
      <c r="P820" s="6">
        <v>3.2760736196318801E-3</v>
      </c>
      <c r="Q820" s="1">
        <f>AllFiles[[#Headers],[200000]]+AllFiles[[#This Row],[Net Gains]]</f>
        <v>197730.85</v>
      </c>
    </row>
    <row r="821" spans="1:17" x14ac:dyDescent="0.25">
      <c r="A821" s="1" t="s">
        <v>55</v>
      </c>
      <c r="B821" s="2">
        <v>42949</v>
      </c>
      <c r="C821" s="3">
        <v>0.4375</v>
      </c>
      <c r="D821" s="1" t="s">
        <v>15</v>
      </c>
      <c r="E821">
        <v>4088.35</v>
      </c>
      <c r="F821">
        <v>4075</v>
      </c>
      <c r="G821">
        <v>4075</v>
      </c>
      <c r="H821" s="3">
        <v>0.4375</v>
      </c>
      <c r="I821" s="1">
        <v>13.349999999999909</v>
      </c>
      <c r="J821" s="1">
        <v>-13.349999999999909</v>
      </c>
      <c r="K821" s="1">
        <v>149</v>
      </c>
      <c r="L821">
        <v>-1989.1499999999864</v>
      </c>
      <c r="M821">
        <v>280</v>
      </c>
      <c r="N821">
        <v>-2269.1499999999864</v>
      </c>
      <c r="O821" t="s">
        <v>67</v>
      </c>
      <c r="P821" s="6">
        <v>3.2653760074357399E-3</v>
      </c>
      <c r="Q821" s="1">
        <f>AllFiles[[#Headers],[200000]]+AllFiles[[#This Row],[Net Gains]]</f>
        <v>197730.85</v>
      </c>
    </row>
    <row r="822" spans="1:17" x14ac:dyDescent="0.25">
      <c r="A822" s="1" t="s">
        <v>19</v>
      </c>
      <c r="B822" s="2">
        <v>42950</v>
      </c>
      <c r="C822" s="3">
        <v>0.54166666666666663</v>
      </c>
      <c r="D822" s="1" t="s">
        <v>13</v>
      </c>
      <c r="E822">
        <v>2371.4499999999998</v>
      </c>
      <c r="F822">
        <v>2388</v>
      </c>
      <c r="G822">
        <v>2326.3000000000002</v>
      </c>
      <c r="H822" s="3">
        <v>0.625</v>
      </c>
      <c r="I822" s="1">
        <v>16.550000000000182</v>
      </c>
      <c r="J822" s="1">
        <v>45.149999999999636</v>
      </c>
      <c r="K822" s="1">
        <v>120</v>
      </c>
      <c r="L822">
        <v>5417.9999999999563</v>
      </c>
      <c r="M822">
        <v>130</v>
      </c>
      <c r="N822">
        <v>5287.9999999999563</v>
      </c>
      <c r="O822" t="s">
        <v>68</v>
      </c>
      <c r="P822" s="6">
        <v>6.97885260072959E-3</v>
      </c>
      <c r="Q822" s="1">
        <f>AllFiles[[#Headers],[200000]]+AllFiles[[#This Row],[Net Gains]]</f>
        <v>205287.99999999994</v>
      </c>
    </row>
    <row r="823" spans="1:17" x14ac:dyDescent="0.25">
      <c r="A823" s="1" t="s">
        <v>36</v>
      </c>
      <c r="B823" s="2">
        <v>42950</v>
      </c>
      <c r="C823" s="3">
        <v>0.41666666666666669</v>
      </c>
      <c r="D823" s="1" t="s">
        <v>15</v>
      </c>
      <c r="E823">
        <v>1167.55</v>
      </c>
      <c r="F823">
        <v>1163</v>
      </c>
      <c r="G823">
        <v>1170.9000000000001</v>
      </c>
      <c r="H823" s="3">
        <v>0.625</v>
      </c>
      <c r="I823" s="1">
        <v>4.5499999999999545</v>
      </c>
      <c r="J823" s="1">
        <v>3.3500000000001364</v>
      </c>
      <c r="K823" s="1">
        <v>437</v>
      </c>
      <c r="L823">
        <v>1463.9500000000596</v>
      </c>
      <c r="M823">
        <v>236</v>
      </c>
      <c r="N823">
        <v>1227.9500000000596</v>
      </c>
      <c r="O823" t="s">
        <v>68</v>
      </c>
      <c r="P823" s="6">
        <v>3.8970493769003101E-3</v>
      </c>
      <c r="Q823" s="1">
        <f>AllFiles[[#Headers],[200000]]+AllFiles[[#This Row],[Net Gains]]</f>
        <v>201227.95000000007</v>
      </c>
    </row>
    <row r="824" spans="1:17" x14ac:dyDescent="0.25">
      <c r="A824" s="1" t="s">
        <v>38</v>
      </c>
      <c r="B824" s="2">
        <v>42950</v>
      </c>
      <c r="C824" s="3">
        <v>0.41666666666666669</v>
      </c>
      <c r="D824" s="1" t="s">
        <v>13</v>
      </c>
      <c r="E824">
        <v>298.8</v>
      </c>
      <c r="F824">
        <v>300.60000000000002</v>
      </c>
      <c r="G824">
        <v>295.8</v>
      </c>
      <c r="H824" s="3">
        <v>0.625</v>
      </c>
      <c r="I824" s="1">
        <v>1.8000000000000114</v>
      </c>
      <c r="J824" s="1">
        <v>3</v>
      </c>
      <c r="K824" s="1">
        <v>1097</v>
      </c>
      <c r="L824">
        <v>3291</v>
      </c>
      <c r="M824">
        <v>151</v>
      </c>
      <c r="N824">
        <v>3140</v>
      </c>
      <c r="O824" t="s">
        <v>68</v>
      </c>
      <c r="P824" s="6">
        <v>6.0240963855422098E-3</v>
      </c>
      <c r="Q824" s="1">
        <f>AllFiles[[#Headers],[200000]]+AllFiles[[#This Row],[Net Gains]]</f>
        <v>203140</v>
      </c>
    </row>
    <row r="825" spans="1:17" x14ac:dyDescent="0.25">
      <c r="A825" s="1" t="s">
        <v>46</v>
      </c>
      <c r="B825" s="2">
        <v>42950</v>
      </c>
      <c r="C825" s="3">
        <v>0.54166666666666663</v>
      </c>
      <c r="D825" s="1" t="s">
        <v>15</v>
      </c>
      <c r="E825">
        <v>221.7</v>
      </c>
      <c r="F825">
        <v>219.8</v>
      </c>
      <c r="G825">
        <v>223.45</v>
      </c>
      <c r="H825" s="3">
        <v>0.625</v>
      </c>
      <c r="I825" s="1">
        <v>1.8999999999999773</v>
      </c>
      <c r="J825" s="1">
        <v>1.75</v>
      </c>
      <c r="K825" s="1">
        <v>1040</v>
      </c>
      <c r="L825">
        <v>1820</v>
      </c>
      <c r="M825">
        <v>107</v>
      </c>
      <c r="N825">
        <v>1713</v>
      </c>
      <c r="O825" t="s">
        <v>68</v>
      </c>
      <c r="P825" s="6">
        <v>8.5701398285970998E-3</v>
      </c>
      <c r="Q825" s="1">
        <f>AllFiles[[#Headers],[200000]]+AllFiles[[#This Row],[Net Gains]]</f>
        <v>201713</v>
      </c>
    </row>
    <row r="826" spans="1:17" x14ac:dyDescent="0.25">
      <c r="A826" s="1" t="s">
        <v>42</v>
      </c>
      <c r="B826" s="2">
        <v>42950</v>
      </c>
      <c r="C826" s="3">
        <v>0.44791666666666669</v>
      </c>
      <c r="D826" s="1" t="s">
        <v>12</v>
      </c>
      <c r="E826">
        <v>1173.5</v>
      </c>
      <c r="F826">
        <v>1168.25</v>
      </c>
      <c r="G826">
        <v>1175.05</v>
      </c>
      <c r="H826" s="3">
        <v>0.625</v>
      </c>
      <c r="I826" s="1">
        <v>5.25</v>
      </c>
      <c r="J826" s="1">
        <v>1.5499999999999545</v>
      </c>
      <c r="K826" s="1">
        <v>379</v>
      </c>
      <c r="L826">
        <v>587.44999999998277</v>
      </c>
      <c r="M826">
        <v>205</v>
      </c>
      <c r="N826">
        <v>382.44999999998277</v>
      </c>
      <c r="O826" t="s">
        <v>68</v>
      </c>
      <c r="P826" s="6">
        <v>4.4737963357477598E-3</v>
      </c>
      <c r="Q826" s="1">
        <f>AllFiles[[#Headers],[200000]]+AllFiles[[#This Row],[Net Gains]]</f>
        <v>200382.44999999998</v>
      </c>
    </row>
    <row r="827" spans="1:17" x14ac:dyDescent="0.25">
      <c r="A827" s="1" t="s">
        <v>42</v>
      </c>
      <c r="B827" s="2">
        <v>42950</v>
      </c>
      <c r="C827" s="3">
        <v>0.41666666666666669</v>
      </c>
      <c r="D827" s="1" t="s">
        <v>13</v>
      </c>
      <c r="E827">
        <v>1168.25</v>
      </c>
      <c r="F827">
        <v>1173.5</v>
      </c>
      <c r="G827">
        <v>1173.5</v>
      </c>
      <c r="H827" s="3">
        <v>0.44791666666666669</v>
      </c>
      <c r="I827" s="1">
        <v>5.25</v>
      </c>
      <c r="J827" s="1">
        <v>-5.25</v>
      </c>
      <c r="K827" s="1">
        <v>379</v>
      </c>
      <c r="L827">
        <v>-1989.75</v>
      </c>
      <c r="M827">
        <v>205</v>
      </c>
      <c r="N827">
        <v>-2194.75</v>
      </c>
      <c r="O827" t="s">
        <v>67</v>
      </c>
      <c r="P827" s="6">
        <v>4.4939011341750502E-3</v>
      </c>
      <c r="Q827" s="1">
        <f>AllFiles[[#Headers],[200000]]+AllFiles[[#This Row],[Net Gains]]</f>
        <v>197805.25</v>
      </c>
    </row>
    <row r="828" spans="1:17" x14ac:dyDescent="0.25">
      <c r="A828" s="1" t="s">
        <v>43</v>
      </c>
      <c r="B828" s="2">
        <v>42950</v>
      </c>
      <c r="C828" s="3">
        <v>0.51041666666666663</v>
      </c>
      <c r="D828" s="1" t="s">
        <v>15</v>
      </c>
      <c r="E828">
        <v>172.5</v>
      </c>
      <c r="F828">
        <v>171.2</v>
      </c>
      <c r="G828">
        <v>172.8</v>
      </c>
      <c r="H828" s="3">
        <v>0.625</v>
      </c>
      <c r="I828" s="1">
        <v>1.3000000000000114</v>
      </c>
      <c r="J828" s="1">
        <v>0.30000000000001137</v>
      </c>
      <c r="K828" s="1">
        <v>1511</v>
      </c>
      <c r="L828">
        <v>453.30000000001718</v>
      </c>
      <c r="M828">
        <v>121</v>
      </c>
      <c r="N828">
        <v>332.30000000001718</v>
      </c>
      <c r="O828" t="s">
        <v>68</v>
      </c>
      <c r="P828" s="6">
        <v>7.5362318840580403E-3</v>
      </c>
      <c r="Q828" s="1">
        <f>AllFiles[[#Headers],[200000]]+AllFiles[[#This Row],[Net Gains]]</f>
        <v>200332.30000000002</v>
      </c>
    </row>
    <row r="829" spans="1:17" x14ac:dyDescent="0.25">
      <c r="A829" s="1" t="s">
        <v>59</v>
      </c>
      <c r="B829" s="2">
        <v>42950</v>
      </c>
      <c r="C829" s="3">
        <v>0.41666666666666669</v>
      </c>
      <c r="D829" s="1" t="s">
        <v>13</v>
      </c>
      <c r="E829">
        <v>293.60000000000002</v>
      </c>
      <c r="F829">
        <v>294.39999999999998</v>
      </c>
      <c r="G829">
        <v>288.95</v>
      </c>
      <c r="H829" s="3">
        <v>0.625</v>
      </c>
      <c r="I829" s="1">
        <v>0.79999999999995453</v>
      </c>
      <c r="J829" s="1">
        <v>4.6500000000000341</v>
      </c>
      <c r="K829" s="1">
        <v>2430</v>
      </c>
      <c r="L829">
        <v>11299.500000000084</v>
      </c>
      <c r="M829">
        <v>326</v>
      </c>
      <c r="N829">
        <v>10973.500000000084</v>
      </c>
      <c r="O829" t="s">
        <v>68</v>
      </c>
      <c r="P829" s="6">
        <v>2.7247956403268201E-3</v>
      </c>
      <c r="Q829" s="1">
        <f>AllFiles[[#Headers],[200000]]+AllFiles[[#This Row],[Net Gains]]</f>
        <v>210973.50000000009</v>
      </c>
    </row>
    <row r="830" spans="1:17" x14ac:dyDescent="0.25">
      <c r="A830" s="1" t="s">
        <v>11</v>
      </c>
      <c r="B830" s="2">
        <v>42951</v>
      </c>
      <c r="C830" s="3">
        <v>0.46875</v>
      </c>
      <c r="D830" s="1" t="s">
        <v>12</v>
      </c>
      <c r="E830">
        <v>2833.45</v>
      </c>
      <c r="F830">
        <v>2820.35</v>
      </c>
      <c r="G830">
        <v>2871.75</v>
      </c>
      <c r="H830" s="3">
        <v>0.625</v>
      </c>
      <c r="I830" s="1">
        <v>13.099999999999909</v>
      </c>
      <c r="J830" s="1">
        <v>38.300000000000182</v>
      </c>
      <c r="K830" s="1">
        <v>152</v>
      </c>
      <c r="L830">
        <v>5821.6000000000276</v>
      </c>
      <c r="M830">
        <v>200</v>
      </c>
      <c r="N830">
        <v>5621.6000000000276</v>
      </c>
      <c r="O830" t="s">
        <v>68</v>
      </c>
      <c r="P830" s="6">
        <v>4.6233390389807203E-3</v>
      </c>
      <c r="Q830" s="1">
        <f>AllFiles[[#Headers],[200000]]+AllFiles[[#This Row],[Net Gains]]</f>
        <v>205621.60000000003</v>
      </c>
    </row>
    <row r="831" spans="1:17" x14ac:dyDescent="0.25">
      <c r="A831" s="1" t="s">
        <v>11</v>
      </c>
      <c r="B831" s="2">
        <v>42951</v>
      </c>
      <c r="C831" s="3">
        <v>0.4375</v>
      </c>
      <c r="D831" s="1" t="s">
        <v>13</v>
      </c>
      <c r="E831">
        <v>2820.35</v>
      </c>
      <c r="F831">
        <v>2833.45</v>
      </c>
      <c r="G831">
        <v>2833.45</v>
      </c>
      <c r="H831" s="3">
        <v>0.46875</v>
      </c>
      <c r="I831" s="1">
        <v>13.099999999999909</v>
      </c>
      <c r="J831" s="1">
        <v>-13.099999999999909</v>
      </c>
      <c r="K831" s="1">
        <v>152</v>
      </c>
      <c r="L831">
        <v>-1991.1999999999862</v>
      </c>
      <c r="M831">
        <v>198</v>
      </c>
      <c r="N831">
        <v>-2189.1999999999862</v>
      </c>
      <c r="O831" t="s">
        <v>67</v>
      </c>
      <c r="P831" s="6">
        <v>4.64481358696612E-3</v>
      </c>
      <c r="Q831" s="1">
        <f>AllFiles[[#Headers],[200000]]+AllFiles[[#This Row],[Net Gains]]</f>
        <v>197810.80000000002</v>
      </c>
    </row>
    <row r="832" spans="1:17" x14ac:dyDescent="0.25">
      <c r="A832" s="1" t="s">
        <v>28</v>
      </c>
      <c r="B832" s="2">
        <v>42951</v>
      </c>
      <c r="C832" s="3">
        <v>0.41666666666666669</v>
      </c>
      <c r="D832" s="1" t="s">
        <v>13</v>
      </c>
      <c r="E832">
        <v>419.9</v>
      </c>
      <c r="F832">
        <v>421.55</v>
      </c>
      <c r="G832">
        <v>421.55</v>
      </c>
      <c r="H832" s="3">
        <v>0.625</v>
      </c>
      <c r="I832" s="1">
        <v>1.6500000000000341</v>
      </c>
      <c r="J832" s="1">
        <v>-1.6500000000000341</v>
      </c>
      <c r="K832" s="1">
        <v>1195</v>
      </c>
      <c r="L832">
        <v>-1971.7500000000407</v>
      </c>
      <c r="M832">
        <v>232</v>
      </c>
      <c r="N832">
        <v>-2203.7500000000409</v>
      </c>
      <c r="O832" t="s">
        <v>67</v>
      </c>
      <c r="P832" s="6">
        <v>3.9295070254823398E-3</v>
      </c>
      <c r="Q832" s="1">
        <f>AllFiles[[#Headers],[200000]]+AllFiles[[#This Row],[Net Gains]]</f>
        <v>197796.24999999997</v>
      </c>
    </row>
    <row r="833" spans="1:17" x14ac:dyDescent="0.25">
      <c r="A833" s="1" t="s">
        <v>26</v>
      </c>
      <c r="B833" s="2">
        <v>42951</v>
      </c>
      <c r="C833" s="3">
        <v>0.41666666666666669</v>
      </c>
      <c r="D833" s="1" t="s">
        <v>15</v>
      </c>
      <c r="E833">
        <v>885</v>
      </c>
      <c r="F833">
        <v>878.6</v>
      </c>
      <c r="G833">
        <v>892.3</v>
      </c>
      <c r="H833" s="3">
        <v>0.625</v>
      </c>
      <c r="I833" s="1">
        <v>6.3999999999999773</v>
      </c>
      <c r="J833" s="1">
        <v>7.2999999999999545</v>
      </c>
      <c r="K833" s="1">
        <v>311</v>
      </c>
      <c r="L833">
        <v>2270.2999999999856</v>
      </c>
      <c r="M833">
        <v>128</v>
      </c>
      <c r="N833">
        <v>2142.2999999999856</v>
      </c>
      <c r="O833" t="s">
        <v>68</v>
      </c>
      <c r="P833" s="6">
        <v>7.2316384180790699E-3</v>
      </c>
      <c r="Q833" s="1">
        <f>AllFiles[[#Headers],[200000]]+AllFiles[[#This Row],[Net Gains]]</f>
        <v>202142.3</v>
      </c>
    </row>
    <row r="834" spans="1:17" x14ac:dyDescent="0.25">
      <c r="A834" s="1" t="s">
        <v>46</v>
      </c>
      <c r="B834" s="2">
        <v>42951</v>
      </c>
      <c r="C834" s="3">
        <v>0.41666666666666669</v>
      </c>
      <c r="D834" s="1" t="s">
        <v>15</v>
      </c>
      <c r="E834">
        <v>226</v>
      </c>
      <c r="F834">
        <v>223.25</v>
      </c>
      <c r="G834">
        <v>228.6</v>
      </c>
      <c r="H834" s="3">
        <v>0.625</v>
      </c>
      <c r="I834" s="1">
        <v>2.75</v>
      </c>
      <c r="J834" s="1">
        <v>2.5999999999999943</v>
      </c>
      <c r="K834" s="1">
        <v>721</v>
      </c>
      <c r="L834">
        <v>1874.5999999999958</v>
      </c>
      <c r="M834">
        <v>76</v>
      </c>
      <c r="N834">
        <v>1798.5999999999958</v>
      </c>
      <c r="O834" t="s">
        <v>68</v>
      </c>
      <c r="P834" s="6">
        <v>1.2168141592920401E-2</v>
      </c>
      <c r="Q834" s="1">
        <f>AllFiles[[#Headers],[200000]]+AllFiles[[#This Row],[Net Gains]]</f>
        <v>201798.6</v>
      </c>
    </row>
    <row r="835" spans="1:17" x14ac:dyDescent="0.25">
      <c r="A835" s="1" t="s">
        <v>42</v>
      </c>
      <c r="B835" s="2">
        <v>42951</v>
      </c>
      <c r="C835" s="3">
        <v>0.54166666666666663</v>
      </c>
      <c r="D835" s="1" t="s">
        <v>12</v>
      </c>
      <c r="E835">
        <v>1177.25</v>
      </c>
      <c r="F835">
        <v>1172</v>
      </c>
      <c r="G835">
        <v>1172</v>
      </c>
      <c r="H835" s="3">
        <v>0.57291666666666663</v>
      </c>
      <c r="I835" s="1">
        <v>5.25</v>
      </c>
      <c r="J835" s="1">
        <v>-5.25</v>
      </c>
      <c r="K835" s="1">
        <v>379</v>
      </c>
      <c r="L835">
        <v>-1989.75</v>
      </c>
      <c r="M835">
        <v>205</v>
      </c>
      <c r="N835">
        <v>-2194.75</v>
      </c>
      <c r="O835" t="s">
        <v>67</v>
      </c>
      <c r="P835" s="6">
        <v>4.45954555107242E-3</v>
      </c>
      <c r="Q835" s="1">
        <f>AllFiles[[#Headers],[200000]]+AllFiles[[#This Row],[Net Gains]]</f>
        <v>197805.25</v>
      </c>
    </row>
    <row r="836" spans="1:17" x14ac:dyDescent="0.25">
      <c r="A836" s="1" t="s">
        <v>42</v>
      </c>
      <c r="B836" s="2">
        <v>42951</v>
      </c>
      <c r="C836" s="3">
        <v>0.42708333333333331</v>
      </c>
      <c r="D836" s="1" t="s">
        <v>13</v>
      </c>
      <c r="E836">
        <v>1172</v>
      </c>
      <c r="F836">
        <v>1177.25</v>
      </c>
      <c r="G836">
        <v>1177.25</v>
      </c>
      <c r="H836" s="3">
        <v>0.54166666666666663</v>
      </c>
      <c r="I836" s="1">
        <v>5.25</v>
      </c>
      <c r="J836" s="1">
        <v>-5.25</v>
      </c>
      <c r="K836" s="1">
        <v>379</v>
      </c>
      <c r="L836">
        <v>-1989.75</v>
      </c>
      <c r="M836">
        <v>205</v>
      </c>
      <c r="N836">
        <v>-2194.75</v>
      </c>
      <c r="O836" t="s">
        <v>67</v>
      </c>
      <c r="P836" s="6">
        <v>4.4795221843003403E-3</v>
      </c>
      <c r="Q836" s="1">
        <f>AllFiles[[#Headers],[200000]]+AllFiles[[#This Row],[Net Gains]]</f>
        <v>197805.25</v>
      </c>
    </row>
    <row r="837" spans="1:17" x14ac:dyDescent="0.25">
      <c r="A837" s="1" t="s">
        <v>55</v>
      </c>
      <c r="B837" s="2">
        <v>42951</v>
      </c>
      <c r="C837" s="3">
        <v>0.42708333333333331</v>
      </c>
      <c r="D837" s="1" t="s">
        <v>15</v>
      </c>
      <c r="E837">
        <v>4114.25</v>
      </c>
      <c r="F837">
        <v>4100</v>
      </c>
      <c r="G837">
        <v>4100</v>
      </c>
      <c r="H837" s="3">
        <v>0.42708333333333331</v>
      </c>
      <c r="I837" s="1">
        <v>14.25</v>
      </c>
      <c r="J837" s="1">
        <v>-14.25</v>
      </c>
      <c r="K837" s="1">
        <v>140</v>
      </c>
      <c r="L837">
        <v>-1995</v>
      </c>
      <c r="M837">
        <v>265</v>
      </c>
      <c r="N837">
        <v>-2260</v>
      </c>
      <c r="O837" t="s">
        <v>67</v>
      </c>
      <c r="P837" s="6">
        <v>3.4635717323935099E-3</v>
      </c>
      <c r="Q837" s="1">
        <f>AllFiles[[#Headers],[200000]]+AllFiles[[#This Row],[Net Gains]]</f>
        <v>197740</v>
      </c>
    </row>
    <row r="838" spans="1:17" x14ac:dyDescent="0.25">
      <c r="A838" s="1" t="s">
        <v>55</v>
      </c>
      <c r="B838" s="2">
        <v>42951</v>
      </c>
      <c r="C838" s="3">
        <v>0.42708333333333331</v>
      </c>
      <c r="D838" s="1" t="s">
        <v>21</v>
      </c>
      <c r="E838">
        <v>4100</v>
      </c>
      <c r="F838">
        <v>4114.25</v>
      </c>
      <c r="G838">
        <v>4084.95</v>
      </c>
      <c r="H838" s="3">
        <v>0.625</v>
      </c>
      <c r="I838" s="1">
        <v>14.25</v>
      </c>
      <c r="J838" s="1">
        <v>15.050000000000182</v>
      </c>
      <c r="K838" s="1">
        <v>140</v>
      </c>
      <c r="L838">
        <v>2107.0000000000255</v>
      </c>
      <c r="M838">
        <v>264</v>
      </c>
      <c r="N838">
        <v>1843.0000000000255</v>
      </c>
      <c r="O838" t="s">
        <v>68</v>
      </c>
      <c r="P838" s="6">
        <v>3.4756097560975602E-3</v>
      </c>
      <c r="Q838" s="1">
        <f>AllFiles[[#Headers],[200000]]+AllFiles[[#This Row],[Net Gains]]</f>
        <v>201843.00000000003</v>
      </c>
    </row>
    <row r="839" spans="1:17" x14ac:dyDescent="0.25">
      <c r="A839" s="1" t="s">
        <v>28</v>
      </c>
      <c r="B839" s="2">
        <v>42955</v>
      </c>
      <c r="C839" s="3">
        <v>0.42708333333333331</v>
      </c>
      <c r="D839" s="1" t="s">
        <v>13</v>
      </c>
      <c r="E839">
        <v>417.05</v>
      </c>
      <c r="F839">
        <v>419.95</v>
      </c>
      <c r="G839">
        <v>417.75</v>
      </c>
      <c r="H839" s="3">
        <v>0.625</v>
      </c>
      <c r="I839" s="1">
        <v>2.8999999999999773</v>
      </c>
      <c r="J839" s="1">
        <v>-0.69999999999998863</v>
      </c>
      <c r="K839" s="1">
        <v>684</v>
      </c>
      <c r="L839">
        <v>-478.79999999999222</v>
      </c>
      <c r="M839">
        <v>132</v>
      </c>
      <c r="N839">
        <v>-610.79999999999222</v>
      </c>
      <c r="O839" t="s">
        <v>67</v>
      </c>
      <c r="P839" s="6">
        <v>6.9536026855292598E-3</v>
      </c>
      <c r="Q839" s="1">
        <f>AllFiles[[#Headers],[200000]]+AllFiles[[#This Row],[Net Gains]]</f>
        <v>199389.2</v>
      </c>
    </row>
    <row r="840" spans="1:17" x14ac:dyDescent="0.25">
      <c r="A840" s="1" t="s">
        <v>29</v>
      </c>
      <c r="B840" s="2">
        <v>42955</v>
      </c>
      <c r="C840" s="3">
        <v>0.47916666666666669</v>
      </c>
      <c r="D840" s="1" t="s">
        <v>12</v>
      </c>
      <c r="E840">
        <v>520.5</v>
      </c>
      <c r="F840">
        <v>515.79999999999995</v>
      </c>
      <c r="G840">
        <v>515.79999999999995</v>
      </c>
      <c r="H840" s="3">
        <v>0.47916666666666669</v>
      </c>
      <c r="I840" s="1">
        <v>4.7000000000000455</v>
      </c>
      <c r="J840" s="1">
        <v>-4.7000000000000455</v>
      </c>
      <c r="K840" s="1">
        <v>423</v>
      </c>
      <c r="L840">
        <v>-1988.1000000000192</v>
      </c>
      <c r="M840">
        <v>101</v>
      </c>
      <c r="N840">
        <v>-2089.1000000000195</v>
      </c>
      <c r="O840" t="s">
        <v>67</v>
      </c>
      <c r="P840" s="6">
        <v>9.0297790585975903E-3</v>
      </c>
      <c r="Q840" s="1">
        <f>AllFiles[[#Headers],[200000]]+AllFiles[[#This Row],[Net Gains]]</f>
        <v>197910.9</v>
      </c>
    </row>
    <row r="841" spans="1:17" x14ac:dyDescent="0.25">
      <c r="A841" s="1" t="s">
        <v>29</v>
      </c>
      <c r="B841" s="2">
        <v>42955</v>
      </c>
      <c r="C841" s="3">
        <v>0.41666666666666669</v>
      </c>
      <c r="D841" s="1" t="s">
        <v>13</v>
      </c>
      <c r="E841">
        <v>515.79999999999995</v>
      </c>
      <c r="F841">
        <v>520.5</v>
      </c>
      <c r="G841">
        <v>520.5</v>
      </c>
      <c r="H841" s="3">
        <v>0.47916666666666669</v>
      </c>
      <c r="I841" s="1">
        <v>4.7000000000000455</v>
      </c>
      <c r="J841" s="1">
        <v>-4.7000000000000455</v>
      </c>
      <c r="K841" s="1">
        <v>423</v>
      </c>
      <c r="L841">
        <v>-1988.1000000000192</v>
      </c>
      <c r="M841">
        <v>101</v>
      </c>
      <c r="N841">
        <v>-2089.1000000000195</v>
      </c>
      <c r="O841" t="s">
        <v>67</v>
      </c>
      <c r="P841" s="6">
        <v>9.1120589375727895E-3</v>
      </c>
      <c r="Q841" s="1">
        <f>AllFiles[[#Headers],[200000]]+AllFiles[[#This Row],[Net Gains]]</f>
        <v>197910.9</v>
      </c>
    </row>
    <row r="842" spans="1:17" x14ac:dyDescent="0.25">
      <c r="A842" s="1" t="s">
        <v>27</v>
      </c>
      <c r="B842" s="2">
        <v>42955</v>
      </c>
      <c r="C842" s="3">
        <v>0.41666666666666669</v>
      </c>
      <c r="D842" s="1" t="s">
        <v>13</v>
      </c>
      <c r="E842">
        <v>248.1</v>
      </c>
      <c r="F842">
        <v>249.75</v>
      </c>
      <c r="G842">
        <v>245.1</v>
      </c>
      <c r="H842" s="3">
        <v>0.625</v>
      </c>
      <c r="I842" s="1">
        <v>1.6500000000000057</v>
      </c>
      <c r="J842" s="1">
        <v>3</v>
      </c>
      <c r="K842" s="1">
        <v>1195</v>
      </c>
      <c r="L842">
        <v>3585</v>
      </c>
      <c r="M842">
        <v>136</v>
      </c>
      <c r="N842">
        <v>3449</v>
      </c>
      <c r="O842" t="s">
        <v>68</v>
      </c>
      <c r="P842" s="6">
        <v>6.6505441354292802E-3</v>
      </c>
      <c r="Q842" s="1">
        <f>AllFiles[[#Headers],[200000]]+AllFiles[[#This Row],[Net Gains]]</f>
        <v>203449</v>
      </c>
    </row>
    <row r="843" spans="1:17" x14ac:dyDescent="0.25">
      <c r="A843" s="1" t="s">
        <v>19</v>
      </c>
      <c r="B843" s="2">
        <v>42955</v>
      </c>
      <c r="C843" s="3">
        <v>0.41666666666666669</v>
      </c>
      <c r="D843" s="1" t="s">
        <v>13</v>
      </c>
      <c r="E843">
        <v>2172.4</v>
      </c>
      <c r="F843">
        <v>2191</v>
      </c>
      <c r="G843">
        <v>2092.85</v>
      </c>
      <c r="H843" s="3">
        <v>0.625</v>
      </c>
      <c r="I843" s="1">
        <v>18.599999999999909</v>
      </c>
      <c r="J843" s="1">
        <v>79.550000000000182</v>
      </c>
      <c r="K843" s="1">
        <v>107</v>
      </c>
      <c r="L843">
        <v>8511.8500000000204</v>
      </c>
      <c r="M843">
        <v>105</v>
      </c>
      <c r="N843">
        <v>8406.8500000000204</v>
      </c>
      <c r="O843" t="s">
        <v>68</v>
      </c>
      <c r="P843" s="6">
        <v>8.5619591235499507E-3</v>
      </c>
      <c r="Q843" s="1">
        <f>AllFiles[[#Headers],[200000]]+AllFiles[[#This Row],[Net Gains]]</f>
        <v>208406.85000000003</v>
      </c>
    </row>
    <row r="844" spans="1:17" x14ac:dyDescent="0.25">
      <c r="A844" s="1" t="s">
        <v>44</v>
      </c>
      <c r="B844" s="2">
        <v>42955</v>
      </c>
      <c r="C844" s="3">
        <v>0.41666666666666669</v>
      </c>
      <c r="D844" s="1" t="s">
        <v>13</v>
      </c>
      <c r="E844">
        <v>3936.05</v>
      </c>
      <c r="F844">
        <v>3968.65</v>
      </c>
      <c r="G844">
        <v>3912.95</v>
      </c>
      <c r="H844" s="3">
        <v>0.625</v>
      </c>
      <c r="I844" s="1">
        <v>32.599999999999909</v>
      </c>
      <c r="J844" s="1">
        <v>23.100000000000364</v>
      </c>
      <c r="K844" s="1">
        <v>61</v>
      </c>
      <c r="L844">
        <v>1409.1000000000222</v>
      </c>
      <c r="M844">
        <v>111</v>
      </c>
      <c r="N844">
        <v>1298.1000000000222</v>
      </c>
      <c r="O844" t="s">
        <v>68</v>
      </c>
      <c r="P844" s="6">
        <v>8.2824151115966308E-3</v>
      </c>
      <c r="Q844" s="1">
        <f>AllFiles[[#Headers],[200000]]+AllFiles[[#This Row],[Net Gains]]</f>
        <v>201298.10000000003</v>
      </c>
    </row>
    <row r="845" spans="1:17" x14ac:dyDescent="0.25">
      <c r="A845" s="1" t="s">
        <v>46</v>
      </c>
      <c r="B845" s="2">
        <v>42955</v>
      </c>
      <c r="C845" s="3">
        <v>0.48958333333333331</v>
      </c>
      <c r="D845" s="1" t="s">
        <v>12</v>
      </c>
      <c r="E845">
        <v>230.9</v>
      </c>
      <c r="F845">
        <v>228.2</v>
      </c>
      <c r="G845">
        <v>230.6</v>
      </c>
      <c r="H845" s="3">
        <v>0.625</v>
      </c>
      <c r="I845" s="1">
        <v>2.7000000000000171</v>
      </c>
      <c r="J845" s="1">
        <v>-0.30000000000001137</v>
      </c>
      <c r="K845" s="1">
        <v>734</v>
      </c>
      <c r="L845">
        <v>-220.20000000000834</v>
      </c>
      <c r="M845">
        <v>78</v>
      </c>
      <c r="N845">
        <v>-298.20000000000834</v>
      </c>
      <c r="O845" t="s">
        <v>67</v>
      </c>
      <c r="P845" s="6">
        <v>1.16933737548723E-2</v>
      </c>
      <c r="Q845" s="1">
        <f>AllFiles[[#Headers],[200000]]+AllFiles[[#This Row],[Net Gains]]</f>
        <v>199701.8</v>
      </c>
    </row>
    <row r="846" spans="1:17" x14ac:dyDescent="0.25">
      <c r="A846" s="1" t="s">
        <v>46</v>
      </c>
      <c r="B846" s="2">
        <v>42955</v>
      </c>
      <c r="C846" s="3">
        <v>0.41666666666666669</v>
      </c>
      <c r="D846" s="1" t="s">
        <v>13</v>
      </c>
      <c r="E846">
        <v>228.2</v>
      </c>
      <c r="F846">
        <v>230.9</v>
      </c>
      <c r="G846">
        <v>230.9</v>
      </c>
      <c r="H846" s="3">
        <v>0.48958333333333331</v>
      </c>
      <c r="I846" s="1">
        <v>2.7000000000000171</v>
      </c>
      <c r="J846" s="1">
        <v>-2.7000000000000171</v>
      </c>
      <c r="K846" s="1">
        <v>734</v>
      </c>
      <c r="L846">
        <v>-1981.8000000000125</v>
      </c>
      <c r="M846">
        <v>78</v>
      </c>
      <c r="N846">
        <v>-2059.8000000000125</v>
      </c>
      <c r="O846" t="s">
        <v>67</v>
      </c>
      <c r="P846" s="6">
        <v>1.1831726555653E-2</v>
      </c>
      <c r="Q846" s="1">
        <f>AllFiles[[#Headers],[200000]]+AllFiles[[#This Row],[Net Gains]]</f>
        <v>197940.19999999998</v>
      </c>
    </row>
    <row r="847" spans="1:17" x14ac:dyDescent="0.25">
      <c r="A847" s="1" t="s">
        <v>42</v>
      </c>
      <c r="B847" s="2">
        <v>42955</v>
      </c>
      <c r="C847" s="3">
        <v>0.41666666666666669</v>
      </c>
      <c r="D847" s="1" t="s">
        <v>13</v>
      </c>
      <c r="E847">
        <v>1173.3</v>
      </c>
      <c r="F847">
        <v>1182.1500000000001</v>
      </c>
      <c r="G847">
        <v>1171.1500000000001</v>
      </c>
      <c r="H847" s="3">
        <v>0.625</v>
      </c>
      <c r="I847" s="1">
        <v>8.8500000000001364</v>
      </c>
      <c r="J847" s="1">
        <v>2.1499999999998636</v>
      </c>
      <c r="K847" s="1">
        <v>225</v>
      </c>
      <c r="L847">
        <v>483.7499999999693</v>
      </c>
      <c r="M847">
        <v>122</v>
      </c>
      <c r="N847">
        <v>361.7499999999693</v>
      </c>
      <c r="O847" t="s">
        <v>68</v>
      </c>
      <c r="P847" s="6">
        <v>7.5428279212478803E-3</v>
      </c>
      <c r="Q847" s="1">
        <f>AllFiles[[#Headers],[200000]]+AllFiles[[#This Row],[Net Gains]]</f>
        <v>200361.74999999997</v>
      </c>
    </row>
    <row r="848" spans="1:17" x14ac:dyDescent="0.25">
      <c r="A848" s="1" t="s">
        <v>45</v>
      </c>
      <c r="B848" s="2">
        <v>42955</v>
      </c>
      <c r="C848" s="3">
        <v>0.41666666666666669</v>
      </c>
      <c r="D848" s="1" t="s">
        <v>13</v>
      </c>
      <c r="E848">
        <v>7795.05</v>
      </c>
      <c r="F848">
        <v>7857.9</v>
      </c>
      <c r="G848">
        <v>7752.05</v>
      </c>
      <c r="H848" s="3">
        <v>0.625</v>
      </c>
      <c r="I848" s="1">
        <v>62.849999999999454</v>
      </c>
      <c r="J848" s="1">
        <v>43</v>
      </c>
      <c r="K848" s="1">
        <v>31</v>
      </c>
      <c r="L848">
        <v>1333</v>
      </c>
      <c r="M848">
        <v>111</v>
      </c>
      <c r="N848">
        <v>1222</v>
      </c>
      <c r="O848" t="s">
        <v>68</v>
      </c>
      <c r="P848" s="6">
        <v>8.0628090903842094E-3</v>
      </c>
      <c r="Q848" s="1">
        <f>AllFiles[[#Headers],[200000]]+AllFiles[[#This Row],[Net Gains]]</f>
        <v>201222</v>
      </c>
    </row>
    <row r="849" spans="1:17" x14ac:dyDescent="0.25">
      <c r="A849" s="1" t="s">
        <v>55</v>
      </c>
      <c r="B849" s="2">
        <v>42955</v>
      </c>
      <c r="C849" s="3">
        <v>0.41666666666666669</v>
      </c>
      <c r="D849" s="1" t="s">
        <v>13</v>
      </c>
      <c r="E849">
        <v>4049.85</v>
      </c>
      <c r="F849">
        <v>4081.9</v>
      </c>
      <c r="G849">
        <v>4055.95</v>
      </c>
      <c r="H849" s="3">
        <v>0.625</v>
      </c>
      <c r="I849" s="1">
        <v>32.050000000000182</v>
      </c>
      <c r="J849" s="1">
        <v>-6.0999999999999091</v>
      </c>
      <c r="K849" s="1">
        <v>62</v>
      </c>
      <c r="L849">
        <v>-378.19999999999436</v>
      </c>
      <c r="M849">
        <v>116</v>
      </c>
      <c r="N849">
        <v>-494.19999999999436</v>
      </c>
      <c r="O849" t="s">
        <v>67</v>
      </c>
      <c r="P849" s="6">
        <v>7.9138733533341207E-3</v>
      </c>
      <c r="Q849" s="1">
        <f>AllFiles[[#Headers],[200000]]+AllFiles[[#This Row],[Net Gains]]</f>
        <v>199505.80000000002</v>
      </c>
    </row>
    <row r="850" spans="1:17" x14ac:dyDescent="0.25">
      <c r="A850" s="1" t="s">
        <v>54</v>
      </c>
      <c r="B850" s="2">
        <v>42955</v>
      </c>
      <c r="C850" s="3">
        <v>0.41666666666666669</v>
      </c>
      <c r="D850" s="1" t="s">
        <v>13</v>
      </c>
      <c r="E850">
        <v>871.35</v>
      </c>
      <c r="F850">
        <v>880.7</v>
      </c>
      <c r="G850">
        <v>862.6</v>
      </c>
      <c r="H850" s="3">
        <v>0.625</v>
      </c>
      <c r="I850" s="1">
        <v>9.3500000000000227</v>
      </c>
      <c r="J850" s="1">
        <v>8.75</v>
      </c>
      <c r="K850" s="1">
        <v>213</v>
      </c>
      <c r="L850">
        <v>1863.75</v>
      </c>
      <c r="M850">
        <v>85</v>
      </c>
      <c r="N850">
        <v>1778.75</v>
      </c>
      <c r="O850" t="s">
        <v>68</v>
      </c>
      <c r="P850" s="6">
        <v>1.0730475698628599E-2</v>
      </c>
      <c r="Q850" s="1">
        <f>AllFiles[[#Headers],[200000]]+AllFiles[[#This Row],[Net Gains]]</f>
        <v>201778.75</v>
      </c>
    </row>
    <row r="851" spans="1:17" x14ac:dyDescent="0.25">
      <c r="A851" s="1" t="s">
        <v>14</v>
      </c>
      <c r="B851" s="2">
        <v>42956</v>
      </c>
      <c r="C851" s="3">
        <v>0.4375</v>
      </c>
      <c r="D851" s="1" t="s">
        <v>15</v>
      </c>
      <c r="E851">
        <v>498.3</v>
      </c>
      <c r="F851">
        <v>494.1</v>
      </c>
      <c r="G851">
        <v>494.1</v>
      </c>
      <c r="H851" s="3">
        <v>0.4375</v>
      </c>
      <c r="I851" s="1">
        <v>4.1999999999999886</v>
      </c>
      <c r="J851" s="1">
        <v>-4.1999999999999886</v>
      </c>
      <c r="K851" s="1">
        <v>473</v>
      </c>
      <c r="L851">
        <v>-1986.5999999999947</v>
      </c>
      <c r="M851">
        <v>108</v>
      </c>
      <c r="N851">
        <v>-2094.5999999999949</v>
      </c>
      <c r="O851" t="s">
        <v>67</v>
      </c>
      <c r="P851" s="6">
        <v>8.4286574352799293E-3</v>
      </c>
      <c r="Q851" s="1">
        <f>AllFiles[[#Headers],[200000]]+AllFiles[[#This Row],[Net Gains]]</f>
        <v>197905.4</v>
      </c>
    </row>
    <row r="852" spans="1:17" x14ac:dyDescent="0.25">
      <c r="A852" s="1" t="s">
        <v>14</v>
      </c>
      <c r="B852" s="2">
        <v>42956</v>
      </c>
      <c r="C852" s="3">
        <v>0.4375</v>
      </c>
      <c r="D852" s="1" t="s">
        <v>21</v>
      </c>
      <c r="E852">
        <v>494.1</v>
      </c>
      <c r="F852">
        <v>498.3</v>
      </c>
      <c r="G852">
        <v>487</v>
      </c>
      <c r="H852" s="3">
        <v>0.625</v>
      </c>
      <c r="I852" s="1">
        <v>4.1999999999999886</v>
      </c>
      <c r="J852" s="1">
        <v>7.1000000000000227</v>
      </c>
      <c r="K852" s="1">
        <v>473</v>
      </c>
      <c r="L852">
        <v>3358.3000000000106</v>
      </c>
      <c r="M852">
        <v>107</v>
      </c>
      <c r="N852">
        <v>3251.3000000000106</v>
      </c>
      <c r="O852" t="s">
        <v>68</v>
      </c>
      <c r="P852" s="6">
        <v>8.5003035822707705E-3</v>
      </c>
      <c r="Q852" s="1">
        <f>AllFiles[[#Headers],[200000]]+AllFiles[[#This Row],[Net Gains]]</f>
        <v>203251.30000000002</v>
      </c>
    </row>
    <row r="853" spans="1:17" x14ac:dyDescent="0.25">
      <c r="A853" s="1" t="s">
        <v>17</v>
      </c>
      <c r="B853" s="2">
        <v>42956</v>
      </c>
      <c r="C853" s="3">
        <v>0.5625</v>
      </c>
      <c r="D853" s="1" t="s">
        <v>13</v>
      </c>
      <c r="E853">
        <v>31930.799999999999</v>
      </c>
      <c r="F853">
        <v>32209.9</v>
      </c>
      <c r="G853">
        <v>31542.2</v>
      </c>
      <c r="H853" s="3">
        <v>0.625</v>
      </c>
      <c r="I853" s="1">
        <v>279.10000000000218</v>
      </c>
      <c r="J853" s="1">
        <v>388.59999999999854</v>
      </c>
      <c r="K853" s="1">
        <v>7</v>
      </c>
      <c r="L853">
        <v>2720.1999999999898</v>
      </c>
      <c r="M853">
        <v>103</v>
      </c>
      <c r="N853">
        <v>2617.1999999999898</v>
      </c>
      <c r="O853" t="s">
        <v>68</v>
      </c>
      <c r="P853" s="6">
        <v>8.7407769301114397E-3</v>
      </c>
      <c r="Q853" s="1">
        <f>AllFiles[[#Headers],[200000]]+AllFiles[[#This Row],[Net Gains]]</f>
        <v>202617.19999999998</v>
      </c>
    </row>
    <row r="854" spans="1:17" x14ac:dyDescent="0.25">
      <c r="A854" s="1" t="s">
        <v>20</v>
      </c>
      <c r="B854" s="2">
        <v>42956</v>
      </c>
      <c r="C854" s="3">
        <v>0.41666666666666669</v>
      </c>
      <c r="D854" s="1" t="s">
        <v>15</v>
      </c>
      <c r="E854">
        <v>1719.8</v>
      </c>
      <c r="F854">
        <v>1713.55</v>
      </c>
      <c r="G854">
        <v>1731.5</v>
      </c>
      <c r="H854" s="3">
        <v>0.625</v>
      </c>
      <c r="I854" s="1">
        <v>6.25</v>
      </c>
      <c r="J854" s="1">
        <v>11.700000000000045</v>
      </c>
      <c r="K854" s="1">
        <v>318</v>
      </c>
      <c r="L854">
        <v>3720.6000000000145</v>
      </c>
      <c r="M854">
        <v>253</v>
      </c>
      <c r="N854">
        <v>3467.6000000000145</v>
      </c>
      <c r="O854" t="s">
        <v>68</v>
      </c>
      <c r="P854" s="6">
        <v>3.6341435050587299E-3</v>
      </c>
      <c r="Q854" s="1">
        <f>AllFiles[[#Headers],[200000]]+AllFiles[[#This Row],[Net Gains]]</f>
        <v>203467.6</v>
      </c>
    </row>
    <row r="855" spans="1:17" x14ac:dyDescent="0.25">
      <c r="A855" s="1" t="s">
        <v>57</v>
      </c>
      <c r="B855" s="2">
        <v>42956</v>
      </c>
      <c r="C855" s="3">
        <v>0.41666666666666669</v>
      </c>
      <c r="D855" s="1" t="s">
        <v>13</v>
      </c>
      <c r="E855">
        <v>396.2</v>
      </c>
      <c r="F855">
        <v>397.65</v>
      </c>
      <c r="G855">
        <v>393.8</v>
      </c>
      <c r="H855" s="3">
        <v>0.625</v>
      </c>
      <c r="I855" s="1">
        <v>1.4499999999999886</v>
      </c>
      <c r="J855" s="1">
        <v>2.3999999999999773</v>
      </c>
      <c r="K855" s="1">
        <v>1357</v>
      </c>
      <c r="L855">
        <v>3256.7999999999693</v>
      </c>
      <c r="M855">
        <v>247</v>
      </c>
      <c r="N855">
        <v>3009.7999999999693</v>
      </c>
      <c r="O855" t="s">
        <v>68</v>
      </c>
      <c r="P855" s="6">
        <v>3.6597677940433801E-3</v>
      </c>
      <c r="Q855" s="1">
        <f>AllFiles[[#Headers],[200000]]+AllFiles[[#This Row],[Net Gains]]</f>
        <v>203009.79999999996</v>
      </c>
    </row>
    <row r="856" spans="1:17" x14ac:dyDescent="0.25">
      <c r="A856" s="1" t="s">
        <v>27</v>
      </c>
      <c r="B856" s="2">
        <v>42957</v>
      </c>
      <c r="C856" s="3">
        <v>0.5</v>
      </c>
      <c r="D856" s="1" t="s">
        <v>13</v>
      </c>
      <c r="E856">
        <v>240.15</v>
      </c>
      <c r="F856">
        <v>241.65</v>
      </c>
      <c r="G856">
        <v>238.7</v>
      </c>
      <c r="H856" s="3">
        <v>0.625</v>
      </c>
      <c r="I856" s="1">
        <v>1.5</v>
      </c>
      <c r="J856" s="1">
        <v>1.4500000000000171</v>
      </c>
      <c r="K856" s="1">
        <v>1313</v>
      </c>
      <c r="L856">
        <v>1903.8500000000224</v>
      </c>
      <c r="M856">
        <v>145</v>
      </c>
      <c r="N856">
        <v>1758.8500000000224</v>
      </c>
      <c r="O856" t="s">
        <v>68</v>
      </c>
      <c r="P856" s="6">
        <v>6.2460961898813203E-3</v>
      </c>
      <c r="Q856" s="1">
        <f>AllFiles[[#Headers],[200000]]+AllFiles[[#This Row],[Net Gains]]</f>
        <v>201758.85000000003</v>
      </c>
    </row>
    <row r="857" spans="1:17" x14ac:dyDescent="0.25">
      <c r="A857" s="1" t="s">
        <v>17</v>
      </c>
      <c r="B857" s="2">
        <v>42957</v>
      </c>
      <c r="C857" s="3">
        <v>0.41666666666666669</v>
      </c>
      <c r="D857" s="1" t="s">
        <v>13</v>
      </c>
      <c r="E857">
        <v>30603.3</v>
      </c>
      <c r="F857">
        <v>31004.799999999999</v>
      </c>
      <c r="G857">
        <v>30046</v>
      </c>
      <c r="H857" s="3">
        <v>0.625</v>
      </c>
      <c r="I857" s="1">
        <v>401.5</v>
      </c>
      <c r="J857" s="1">
        <v>557.29999999999927</v>
      </c>
      <c r="K857" s="1">
        <v>4</v>
      </c>
      <c r="L857">
        <v>2229.1999999999971</v>
      </c>
      <c r="M857">
        <v>56</v>
      </c>
      <c r="N857">
        <v>2173.1999999999971</v>
      </c>
      <c r="O857" t="s">
        <v>68</v>
      </c>
      <c r="P857" s="6">
        <v>1.3119500184620599E-2</v>
      </c>
      <c r="Q857" s="1">
        <f>AllFiles[[#Headers],[200000]]+AllFiles[[#This Row],[Net Gains]]</f>
        <v>202173.2</v>
      </c>
    </row>
    <row r="858" spans="1:17" x14ac:dyDescent="0.25">
      <c r="A858" s="1" t="s">
        <v>47</v>
      </c>
      <c r="B858" s="2">
        <v>42957</v>
      </c>
      <c r="C858" s="3">
        <v>0.41666666666666669</v>
      </c>
      <c r="D858" s="1" t="s">
        <v>15</v>
      </c>
      <c r="E858">
        <v>273.45</v>
      </c>
      <c r="F858">
        <v>271.3</v>
      </c>
      <c r="G858">
        <v>272.35000000000002</v>
      </c>
      <c r="H858" s="3">
        <v>0.625</v>
      </c>
      <c r="I858" s="1">
        <v>2.1499999999999773</v>
      </c>
      <c r="J858" s="1">
        <v>-1.0999999999999659</v>
      </c>
      <c r="K858" s="1">
        <v>920</v>
      </c>
      <c r="L858">
        <v>-1011.9999999999686</v>
      </c>
      <c r="M858">
        <v>116</v>
      </c>
      <c r="N858">
        <v>-1127.9999999999686</v>
      </c>
      <c r="O858" t="s">
        <v>67</v>
      </c>
      <c r="P858" s="6">
        <v>7.8624977143901195E-3</v>
      </c>
      <c r="Q858" s="1">
        <f>AllFiles[[#Headers],[200000]]+AllFiles[[#This Row],[Net Gains]]</f>
        <v>198872.00000000003</v>
      </c>
    </row>
    <row r="859" spans="1:17" x14ac:dyDescent="0.25">
      <c r="A859" s="1" t="s">
        <v>25</v>
      </c>
      <c r="B859" s="2">
        <v>42958</v>
      </c>
      <c r="C859" s="3">
        <v>0.52083333333333337</v>
      </c>
      <c r="D859" s="1" t="s">
        <v>15</v>
      </c>
      <c r="E859">
        <v>1066</v>
      </c>
      <c r="F859">
        <v>1056.3</v>
      </c>
      <c r="G859">
        <v>1056.3</v>
      </c>
      <c r="H859" s="3">
        <v>0.52083333333333337</v>
      </c>
      <c r="I859" s="1">
        <v>9.7000000000000455</v>
      </c>
      <c r="J859" s="1">
        <v>-9.7000000000000455</v>
      </c>
      <c r="K859" s="1">
        <v>205</v>
      </c>
      <c r="L859">
        <v>-1988.5000000000093</v>
      </c>
      <c r="M859">
        <v>101</v>
      </c>
      <c r="N859">
        <v>-2089.5000000000091</v>
      </c>
      <c r="O859" t="s">
        <v>67</v>
      </c>
      <c r="P859" s="6">
        <v>9.0994371482176796E-3</v>
      </c>
      <c r="Q859" s="1">
        <f>AllFiles[[#Headers],[200000]]+AllFiles[[#This Row],[Net Gains]]</f>
        <v>197910.5</v>
      </c>
    </row>
    <row r="860" spans="1:17" x14ac:dyDescent="0.25">
      <c r="A860" s="1" t="s">
        <v>25</v>
      </c>
      <c r="B860" s="2">
        <v>42958</v>
      </c>
      <c r="C860" s="3">
        <v>0.52083333333333337</v>
      </c>
      <c r="D860" s="1" t="s">
        <v>21</v>
      </c>
      <c r="E860">
        <v>1056.3</v>
      </c>
      <c r="F860">
        <v>1066</v>
      </c>
      <c r="G860">
        <v>1066</v>
      </c>
      <c r="H860" s="3">
        <v>0.55208333333333337</v>
      </c>
      <c r="I860" s="1">
        <v>9.7000000000000455</v>
      </c>
      <c r="J860" s="1">
        <v>-9.7000000000000455</v>
      </c>
      <c r="K860" s="1">
        <v>205</v>
      </c>
      <c r="L860">
        <v>-1988.5000000000093</v>
      </c>
      <c r="M860">
        <v>101</v>
      </c>
      <c r="N860">
        <v>-2089.5000000000091</v>
      </c>
      <c r="O860" t="s">
        <v>67</v>
      </c>
      <c r="P860" s="6">
        <v>9.1829972545678703E-3</v>
      </c>
      <c r="Q860" s="1">
        <f>AllFiles[[#Headers],[200000]]+AllFiles[[#This Row],[Net Gains]]</f>
        <v>197910.5</v>
      </c>
    </row>
    <row r="861" spans="1:17" x14ac:dyDescent="0.25">
      <c r="A861" s="1" t="s">
        <v>25</v>
      </c>
      <c r="B861" s="2">
        <v>42961</v>
      </c>
      <c r="C861" s="3">
        <v>0.51041666666666663</v>
      </c>
      <c r="D861" s="1" t="s">
        <v>21</v>
      </c>
      <c r="E861">
        <v>1078.8499999999999</v>
      </c>
      <c r="F861">
        <v>1089.25</v>
      </c>
      <c r="G861">
        <v>1089.25</v>
      </c>
      <c r="H861" s="3">
        <v>0.51041666666666663</v>
      </c>
      <c r="I861" s="1">
        <v>10.400000000000091</v>
      </c>
      <c r="J861" s="1">
        <v>-10.400000000000091</v>
      </c>
      <c r="K861" s="1">
        <v>191</v>
      </c>
      <c r="L861">
        <v>-1986.4000000000174</v>
      </c>
      <c r="M861">
        <v>96</v>
      </c>
      <c r="N861">
        <v>-2082.4000000000174</v>
      </c>
      <c r="O861" t="s">
        <v>67</v>
      </c>
      <c r="P861" s="6">
        <v>9.6398943319275995E-3</v>
      </c>
      <c r="Q861" s="1">
        <f>AllFiles[[#Headers],[200000]]+AllFiles[[#This Row],[Net Gains]]</f>
        <v>197917.59999999998</v>
      </c>
    </row>
    <row r="862" spans="1:17" x14ac:dyDescent="0.25">
      <c r="A862" s="1" t="s">
        <v>25</v>
      </c>
      <c r="B862" s="2">
        <v>42961</v>
      </c>
      <c r="C862" s="3">
        <v>0.51041666666666663</v>
      </c>
      <c r="D862" s="1" t="s">
        <v>15</v>
      </c>
      <c r="E862">
        <v>1089.25</v>
      </c>
      <c r="F862">
        <v>1078.8499999999999</v>
      </c>
      <c r="G862">
        <v>1078.8499999999999</v>
      </c>
      <c r="H862" s="3">
        <v>0.51041666666666663</v>
      </c>
      <c r="I862" s="1">
        <v>10.400000000000091</v>
      </c>
      <c r="J862" s="1">
        <v>-10.400000000000091</v>
      </c>
      <c r="K862" s="1">
        <v>191</v>
      </c>
      <c r="L862">
        <v>-1986.4000000000174</v>
      </c>
      <c r="M862">
        <v>96</v>
      </c>
      <c r="N862">
        <v>-2082.4000000000174</v>
      </c>
      <c r="O862" t="s">
        <v>67</v>
      </c>
      <c r="P862" s="6">
        <v>9.5478540280010005E-3</v>
      </c>
      <c r="Q862" s="1">
        <f>AllFiles[[#Headers],[200000]]+AllFiles[[#This Row],[Net Gains]]</f>
        <v>197917.59999999998</v>
      </c>
    </row>
    <row r="863" spans="1:17" x14ac:dyDescent="0.25">
      <c r="A863" s="1" t="s">
        <v>57</v>
      </c>
      <c r="B863" s="2">
        <v>42961</v>
      </c>
      <c r="C863" s="3">
        <v>0.41666666666666669</v>
      </c>
      <c r="D863" s="1" t="s">
        <v>13</v>
      </c>
      <c r="E863">
        <v>403</v>
      </c>
      <c r="F863">
        <v>404.95</v>
      </c>
      <c r="G863">
        <v>402.2</v>
      </c>
      <c r="H863" s="3">
        <v>0.625</v>
      </c>
      <c r="I863" s="1">
        <v>1.9499999999999886</v>
      </c>
      <c r="J863" s="1">
        <v>0.80000000000001137</v>
      </c>
      <c r="K863" s="1">
        <v>1013</v>
      </c>
      <c r="L863">
        <v>810.40000000001146</v>
      </c>
      <c r="M863">
        <v>188</v>
      </c>
      <c r="N863">
        <v>622.40000000001146</v>
      </c>
      <c r="O863" t="s">
        <v>68</v>
      </c>
      <c r="P863" s="6">
        <v>4.8387096774193299E-3</v>
      </c>
      <c r="Q863" s="1">
        <f>AllFiles[[#Headers],[200000]]+AllFiles[[#This Row],[Net Gains]]</f>
        <v>200622.40000000002</v>
      </c>
    </row>
    <row r="864" spans="1:17" x14ac:dyDescent="0.25">
      <c r="A864" s="1" t="s">
        <v>26</v>
      </c>
      <c r="B864" s="2">
        <v>42963</v>
      </c>
      <c r="C864" s="3">
        <v>0.41666666666666669</v>
      </c>
      <c r="D864" s="1" t="s">
        <v>13</v>
      </c>
      <c r="E864">
        <v>855.15</v>
      </c>
      <c r="F864">
        <v>860.35</v>
      </c>
      <c r="G864">
        <v>860.35</v>
      </c>
      <c r="H864" s="3">
        <v>0.60416666666666663</v>
      </c>
      <c r="I864" s="1">
        <v>5.2000000000000455</v>
      </c>
      <c r="J864" s="1">
        <v>-5.2000000000000455</v>
      </c>
      <c r="K864" s="1">
        <v>382</v>
      </c>
      <c r="L864">
        <v>-1986.4000000000174</v>
      </c>
      <c r="M864">
        <v>151</v>
      </c>
      <c r="N864">
        <v>-2137.4000000000174</v>
      </c>
      <c r="O864" t="s">
        <v>67</v>
      </c>
      <c r="P864" s="6">
        <v>6.0808045372157497E-3</v>
      </c>
      <c r="Q864" s="1">
        <f>AllFiles[[#Headers],[200000]]+AllFiles[[#This Row],[Net Gains]]</f>
        <v>197862.59999999998</v>
      </c>
    </row>
    <row r="865" spans="1:17" x14ac:dyDescent="0.25">
      <c r="A865" s="1" t="s">
        <v>39</v>
      </c>
      <c r="B865" s="2">
        <v>42963</v>
      </c>
      <c r="C865" s="3">
        <v>0.41666666666666669</v>
      </c>
      <c r="D865" s="1" t="s">
        <v>13</v>
      </c>
      <c r="E865">
        <v>976.25</v>
      </c>
      <c r="F865">
        <v>980.65</v>
      </c>
      <c r="G865">
        <v>974.15</v>
      </c>
      <c r="H865" s="3">
        <v>0.625</v>
      </c>
      <c r="I865" s="1">
        <v>4.3999999999999773</v>
      </c>
      <c r="J865" s="1">
        <v>2.1000000000000227</v>
      </c>
      <c r="K865" s="1">
        <v>452</v>
      </c>
      <c r="L865">
        <v>949.20000000001028</v>
      </c>
      <c r="M865">
        <v>203</v>
      </c>
      <c r="N865">
        <v>746.20000000001028</v>
      </c>
      <c r="O865" t="s">
        <v>68</v>
      </c>
      <c r="P865" s="6">
        <v>4.5070422535211001E-3</v>
      </c>
      <c r="Q865" s="1">
        <f>AllFiles[[#Headers],[200000]]+AllFiles[[#This Row],[Net Gains]]</f>
        <v>200746.2</v>
      </c>
    </row>
    <row r="866" spans="1:17" x14ac:dyDescent="0.25">
      <c r="A866" s="1" t="s">
        <v>53</v>
      </c>
      <c r="B866" s="2">
        <v>42963</v>
      </c>
      <c r="C866" s="3">
        <v>0.41666666666666669</v>
      </c>
      <c r="D866" s="1" t="s">
        <v>13</v>
      </c>
      <c r="E866">
        <v>221.95</v>
      </c>
      <c r="F866">
        <v>223.05</v>
      </c>
      <c r="G866">
        <v>220.85</v>
      </c>
      <c r="H866" s="3">
        <v>0.625</v>
      </c>
      <c r="I866" s="1">
        <v>1.1000000000000227</v>
      </c>
      <c r="J866" s="1">
        <v>1.0999999999999943</v>
      </c>
      <c r="K866" s="1">
        <v>1780</v>
      </c>
      <c r="L866">
        <v>1957.99999999999</v>
      </c>
      <c r="M866">
        <v>182</v>
      </c>
      <c r="N866">
        <v>1775.99999999999</v>
      </c>
      <c r="O866" t="s">
        <v>68</v>
      </c>
      <c r="P866" s="6">
        <v>4.9560711872044302E-3</v>
      </c>
      <c r="Q866" s="1">
        <f>AllFiles[[#Headers],[200000]]+AllFiles[[#This Row],[Net Gains]]</f>
        <v>201776</v>
      </c>
    </row>
    <row r="867" spans="1:17" x14ac:dyDescent="0.25">
      <c r="A867" s="1" t="s">
        <v>48</v>
      </c>
      <c r="B867" s="2">
        <v>42963</v>
      </c>
      <c r="C867" s="3">
        <v>0.41666666666666669</v>
      </c>
      <c r="D867" s="1" t="s">
        <v>15</v>
      </c>
      <c r="E867">
        <v>480.4</v>
      </c>
      <c r="F867">
        <v>472.5</v>
      </c>
      <c r="G867">
        <v>485.75</v>
      </c>
      <c r="H867" s="3">
        <v>0.625</v>
      </c>
      <c r="I867" s="1">
        <v>7.8999999999999773</v>
      </c>
      <c r="J867" s="1">
        <v>5.3500000000000227</v>
      </c>
      <c r="K867" s="1">
        <v>252</v>
      </c>
      <c r="L867">
        <v>1348.2000000000057</v>
      </c>
      <c r="M867">
        <v>56</v>
      </c>
      <c r="N867">
        <v>1292.2000000000057</v>
      </c>
      <c r="O867" t="s">
        <v>68</v>
      </c>
      <c r="P867" s="6">
        <v>1.6444629475437102E-2</v>
      </c>
      <c r="Q867" s="1">
        <f>AllFiles[[#Headers],[200000]]+AllFiles[[#This Row],[Net Gains]]</f>
        <v>201292.2</v>
      </c>
    </row>
    <row r="868" spans="1:17" x14ac:dyDescent="0.25">
      <c r="A868" s="1" t="s">
        <v>58</v>
      </c>
      <c r="B868" s="2">
        <v>42963</v>
      </c>
      <c r="C868" s="3">
        <v>0.41666666666666669</v>
      </c>
      <c r="D868" s="1" t="s">
        <v>13</v>
      </c>
      <c r="E868">
        <v>2470</v>
      </c>
      <c r="F868">
        <v>2482.1999999999998</v>
      </c>
      <c r="G868">
        <v>2482.1999999999998</v>
      </c>
      <c r="H868" s="3">
        <v>0.59375</v>
      </c>
      <c r="I868" s="1">
        <v>12.199999999999818</v>
      </c>
      <c r="J868" s="1">
        <v>-12.199999999999818</v>
      </c>
      <c r="K868" s="1">
        <v>163</v>
      </c>
      <c r="L868">
        <v>-1988.5999999999704</v>
      </c>
      <c r="M868">
        <v>186</v>
      </c>
      <c r="N868">
        <v>-2174.5999999999704</v>
      </c>
      <c r="O868" t="s">
        <v>67</v>
      </c>
      <c r="P868" s="6">
        <v>4.9392712550606604E-3</v>
      </c>
      <c r="Q868" s="1">
        <f>AllFiles[[#Headers],[200000]]+AllFiles[[#This Row],[Net Gains]]</f>
        <v>197825.40000000002</v>
      </c>
    </row>
    <row r="869" spans="1:17" x14ac:dyDescent="0.25">
      <c r="A869" s="1" t="s">
        <v>58</v>
      </c>
      <c r="B869" s="2">
        <v>42963</v>
      </c>
      <c r="C869" s="3">
        <v>0.59375</v>
      </c>
      <c r="D869" s="1" t="s">
        <v>12</v>
      </c>
      <c r="E869">
        <v>2482.1999999999998</v>
      </c>
      <c r="F869">
        <v>2470</v>
      </c>
      <c r="G869">
        <v>2493.85</v>
      </c>
      <c r="H869" s="3">
        <v>0.625</v>
      </c>
      <c r="I869" s="1">
        <v>12.199999999999818</v>
      </c>
      <c r="J869" s="1">
        <v>11.650000000000091</v>
      </c>
      <c r="K869" s="1">
        <v>163</v>
      </c>
      <c r="L869">
        <v>1898.9500000000148</v>
      </c>
      <c r="M869">
        <v>187</v>
      </c>
      <c r="N869">
        <v>1711.9500000000148</v>
      </c>
      <c r="O869" t="s">
        <v>68</v>
      </c>
      <c r="P869" s="6">
        <v>4.9149947627104302E-3</v>
      </c>
      <c r="Q869" s="1">
        <f>AllFiles[[#Headers],[200000]]+AllFiles[[#This Row],[Net Gains]]</f>
        <v>201711.95</v>
      </c>
    </row>
    <row r="870" spans="1:17" x14ac:dyDescent="0.25">
      <c r="A870" s="1" t="s">
        <v>24</v>
      </c>
      <c r="B870" s="2">
        <v>42964</v>
      </c>
      <c r="C870" s="3">
        <v>0.48958333333333331</v>
      </c>
      <c r="D870" s="1" t="s">
        <v>15</v>
      </c>
      <c r="E870">
        <v>376.3</v>
      </c>
      <c r="F870">
        <v>373</v>
      </c>
      <c r="G870">
        <v>376.1</v>
      </c>
      <c r="H870" s="3">
        <v>0.625</v>
      </c>
      <c r="I870" s="1">
        <v>3.3000000000000114</v>
      </c>
      <c r="J870" s="1">
        <v>-0.19999999999998863</v>
      </c>
      <c r="K870" s="1">
        <v>601</v>
      </c>
      <c r="L870">
        <v>-120.19999999999317</v>
      </c>
      <c r="M870">
        <v>105</v>
      </c>
      <c r="N870">
        <v>-225.19999999999317</v>
      </c>
      <c r="O870" t="s">
        <v>67</v>
      </c>
      <c r="P870" s="6">
        <v>8.7695987244220397E-3</v>
      </c>
      <c r="Q870" s="1">
        <f>AllFiles[[#Headers],[200000]]+AllFiles[[#This Row],[Net Gains]]</f>
        <v>199774.80000000002</v>
      </c>
    </row>
    <row r="871" spans="1:17" x14ac:dyDescent="0.25">
      <c r="A871" s="1" t="s">
        <v>51</v>
      </c>
      <c r="B871" s="2">
        <v>42964</v>
      </c>
      <c r="C871" s="3">
        <v>0.51041666666666663</v>
      </c>
      <c r="D871" s="1" t="s">
        <v>12</v>
      </c>
      <c r="E871">
        <v>995.4</v>
      </c>
      <c r="F871">
        <v>991.05</v>
      </c>
      <c r="G871">
        <v>991.05</v>
      </c>
      <c r="H871" s="3">
        <v>0.625</v>
      </c>
      <c r="I871" s="1">
        <v>4.3500000000000227</v>
      </c>
      <c r="J871" s="1">
        <v>-4.3500000000000227</v>
      </c>
      <c r="K871" s="1">
        <v>457</v>
      </c>
      <c r="L871">
        <v>-1987.9500000000103</v>
      </c>
      <c r="M871">
        <v>209</v>
      </c>
      <c r="N871">
        <v>-2196.9500000000103</v>
      </c>
      <c r="O871" t="s">
        <v>67</v>
      </c>
      <c r="P871" s="6">
        <v>4.3701024713683201E-3</v>
      </c>
      <c r="Q871" s="1">
        <f>AllFiles[[#Headers],[200000]]+AllFiles[[#This Row],[Net Gains]]</f>
        <v>197803.05</v>
      </c>
    </row>
    <row r="872" spans="1:17" x14ac:dyDescent="0.25">
      <c r="A872" s="1" t="s">
        <v>51</v>
      </c>
      <c r="B872" s="2">
        <v>42964</v>
      </c>
      <c r="C872" s="3">
        <v>0.41666666666666669</v>
      </c>
      <c r="D872" s="1" t="s">
        <v>13</v>
      </c>
      <c r="E872">
        <v>991.05</v>
      </c>
      <c r="F872">
        <v>995.4</v>
      </c>
      <c r="G872">
        <v>995.4</v>
      </c>
      <c r="H872" s="3">
        <v>0.51041666666666663</v>
      </c>
      <c r="I872" s="1">
        <v>4.3500000000000227</v>
      </c>
      <c r="J872" s="1">
        <v>-4.3500000000000227</v>
      </c>
      <c r="K872" s="1">
        <v>457</v>
      </c>
      <c r="L872">
        <v>-1987.9500000000103</v>
      </c>
      <c r="M872">
        <v>209</v>
      </c>
      <c r="N872">
        <v>-2196.9500000000103</v>
      </c>
      <c r="O872" t="s">
        <v>67</v>
      </c>
      <c r="P872" s="6">
        <v>4.3892840926290496E-3</v>
      </c>
      <c r="Q872" s="1">
        <f>AllFiles[[#Headers],[200000]]+AllFiles[[#This Row],[Net Gains]]</f>
        <v>197803.05</v>
      </c>
    </row>
    <row r="873" spans="1:17" x14ac:dyDescent="0.25">
      <c r="A873" s="1" t="s">
        <v>28</v>
      </c>
      <c r="B873" s="2">
        <v>42965</v>
      </c>
      <c r="C873" s="3">
        <v>0.42708333333333331</v>
      </c>
      <c r="D873" s="1" t="s">
        <v>15</v>
      </c>
      <c r="E873">
        <v>417.5</v>
      </c>
      <c r="F873">
        <v>414.35</v>
      </c>
      <c r="G873">
        <v>420.95</v>
      </c>
      <c r="H873" s="3">
        <v>0.625</v>
      </c>
      <c r="I873" s="1">
        <v>3.1499999999999773</v>
      </c>
      <c r="J873" s="1">
        <v>3.4499999999999886</v>
      </c>
      <c r="K873" s="1">
        <v>630</v>
      </c>
      <c r="L873">
        <v>2173.4999999999927</v>
      </c>
      <c r="M873">
        <v>122</v>
      </c>
      <c r="N873">
        <v>2051.4999999999927</v>
      </c>
      <c r="O873" t="s">
        <v>68</v>
      </c>
      <c r="P873" s="6">
        <v>7.5449101796406601E-3</v>
      </c>
      <c r="Q873" s="1">
        <f>AllFiles[[#Headers],[200000]]+AllFiles[[#This Row],[Net Gains]]</f>
        <v>202051.5</v>
      </c>
    </row>
    <row r="874" spans="1:17" x14ac:dyDescent="0.25">
      <c r="A874" s="1" t="s">
        <v>46</v>
      </c>
      <c r="B874" s="2">
        <v>42965</v>
      </c>
      <c r="C874" s="3">
        <v>0.41666666666666669</v>
      </c>
      <c r="D874" s="1" t="s">
        <v>15</v>
      </c>
      <c r="E874">
        <v>234.3</v>
      </c>
      <c r="F874">
        <v>233</v>
      </c>
      <c r="G874">
        <v>236.25</v>
      </c>
      <c r="H874" s="3">
        <v>0.625</v>
      </c>
      <c r="I874" s="1">
        <v>1.3000000000000114</v>
      </c>
      <c r="J874" s="1">
        <v>1.9499999999999886</v>
      </c>
      <c r="K874" s="1">
        <v>1511</v>
      </c>
      <c r="L874">
        <v>2946.449999999983</v>
      </c>
      <c r="M874">
        <v>164</v>
      </c>
      <c r="N874">
        <v>2782.449999999983</v>
      </c>
      <c r="O874" t="s">
        <v>68</v>
      </c>
      <c r="P874" s="6">
        <v>5.5484421681605304E-3</v>
      </c>
      <c r="Q874" s="1">
        <f>AllFiles[[#Headers],[200000]]+AllFiles[[#This Row],[Net Gains]]</f>
        <v>202782.44999999998</v>
      </c>
    </row>
    <row r="875" spans="1:17" x14ac:dyDescent="0.25">
      <c r="A875" s="1" t="s">
        <v>41</v>
      </c>
      <c r="B875" s="2">
        <v>42965</v>
      </c>
      <c r="C875" s="3">
        <v>0.51041666666666663</v>
      </c>
      <c r="D875" s="1" t="s">
        <v>13</v>
      </c>
      <c r="E875">
        <v>378.4</v>
      </c>
      <c r="F875">
        <v>381</v>
      </c>
      <c r="G875">
        <v>381</v>
      </c>
      <c r="H875" s="3">
        <v>0.63541666666666663</v>
      </c>
      <c r="I875" s="1">
        <v>2.6000000000000227</v>
      </c>
      <c r="J875" s="1">
        <v>-2.6000000000000227</v>
      </c>
      <c r="K875" s="1">
        <v>762</v>
      </c>
      <c r="L875">
        <v>-1981.2000000000173</v>
      </c>
      <c r="M875">
        <v>134</v>
      </c>
      <c r="N875">
        <v>-2115.2000000000171</v>
      </c>
      <c r="O875" t="s">
        <v>67</v>
      </c>
      <c r="P875" s="6">
        <v>6.8710359408034397E-3</v>
      </c>
      <c r="Q875" s="1">
        <f>AllFiles[[#Headers],[200000]]+AllFiles[[#This Row],[Net Gains]]</f>
        <v>197884.79999999999</v>
      </c>
    </row>
    <row r="876" spans="1:17" x14ac:dyDescent="0.25">
      <c r="A876" s="1" t="s">
        <v>14</v>
      </c>
      <c r="B876" s="2">
        <v>42968</v>
      </c>
      <c r="C876" s="3">
        <v>0.41666666666666669</v>
      </c>
      <c r="D876" s="1" t="s">
        <v>15</v>
      </c>
      <c r="E876">
        <v>496.5</v>
      </c>
      <c r="F876">
        <v>493.45</v>
      </c>
      <c r="G876">
        <v>494.85</v>
      </c>
      <c r="H876" s="3">
        <v>0.625</v>
      </c>
      <c r="I876" s="1">
        <v>3.0500000000000114</v>
      </c>
      <c r="J876" s="1">
        <v>-1.6499999999999773</v>
      </c>
      <c r="K876" s="1">
        <v>650</v>
      </c>
      <c r="L876">
        <v>-1072.4999999999852</v>
      </c>
      <c r="M876">
        <v>149</v>
      </c>
      <c r="N876">
        <v>-1221.4999999999852</v>
      </c>
      <c r="O876" t="s">
        <v>67</v>
      </c>
      <c r="P876" s="6">
        <v>6.1430010070493701E-3</v>
      </c>
      <c r="Q876" s="1">
        <f>AllFiles[[#Headers],[200000]]+AllFiles[[#This Row],[Net Gains]]</f>
        <v>198778.50000000003</v>
      </c>
    </row>
    <row r="877" spans="1:17" x14ac:dyDescent="0.25">
      <c r="A877" s="1" t="s">
        <v>40</v>
      </c>
      <c r="B877" s="2">
        <v>42968</v>
      </c>
      <c r="C877" s="3">
        <v>0.44791666666666669</v>
      </c>
      <c r="D877" s="1" t="s">
        <v>15</v>
      </c>
      <c r="E877">
        <v>1581.8</v>
      </c>
      <c r="F877">
        <v>1570.5</v>
      </c>
      <c r="G877">
        <v>1570.5</v>
      </c>
      <c r="H877" s="3">
        <v>0.44791666666666669</v>
      </c>
      <c r="I877" s="1">
        <v>11.299999999999955</v>
      </c>
      <c r="J877" s="1">
        <v>-11.299999999999955</v>
      </c>
      <c r="K877" s="1">
        <v>176</v>
      </c>
      <c r="L877">
        <v>-1988.799999999992</v>
      </c>
      <c r="M877">
        <v>128</v>
      </c>
      <c r="N877">
        <v>-2116.799999999992</v>
      </c>
      <c r="O877" t="s">
        <v>67</v>
      </c>
      <c r="P877" s="6">
        <v>7.1437602731065598E-3</v>
      </c>
      <c r="Q877" s="1">
        <f>AllFiles[[#Headers],[200000]]+AllFiles[[#This Row],[Net Gains]]</f>
        <v>197883.2</v>
      </c>
    </row>
    <row r="878" spans="1:17" x14ac:dyDescent="0.25">
      <c r="A878" s="1" t="s">
        <v>40</v>
      </c>
      <c r="B878" s="2">
        <v>42968</v>
      </c>
      <c r="C878" s="3">
        <v>0.44791666666666669</v>
      </c>
      <c r="D878" s="1" t="s">
        <v>21</v>
      </c>
      <c r="E878">
        <v>1570.5</v>
      </c>
      <c r="F878">
        <v>1581.8</v>
      </c>
      <c r="G878">
        <v>1565.5</v>
      </c>
      <c r="H878" s="3">
        <v>0.625</v>
      </c>
      <c r="I878" s="1">
        <v>11.299999999999955</v>
      </c>
      <c r="J878" s="1">
        <v>5</v>
      </c>
      <c r="K878" s="1">
        <v>176</v>
      </c>
      <c r="L878">
        <v>880</v>
      </c>
      <c r="M878">
        <v>127</v>
      </c>
      <c r="N878">
        <v>753</v>
      </c>
      <c r="O878" t="s">
        <v>68</v>
      </c>
      <c r="P878" s="6">
        <v>7.19516077682264E-3</v>
      </c>
      <c r="Q878" s="1">
        <f>AllFiles[[#Headers],[200000]]+AllFiles[[#This Row],[Net Gains]]</f>
        <v>200753</v>
      </c>
    </row>
    <row r="879" spans="1:17" x14ac:dyDescent="0.25">
      <c r="A879" s="1" t="s">
        <v>52</v>
      </c>
      <c r="B879" s="2">
        <v>42968</v>
      </c>
      <c r="C879" s="3">
        <v>0.42708333333333331</v>
      </c>
      <c r="D879" s="1" t="s">
        <v>15</v>
      </c>
      <c r="E879">
        <v>280</v>
      </c>
      <c r="F879">
        <v>278.5</v>
      </c>
      <c r="G879">
        <v>278.5</v>
      </c>
      <c r="H879" s="3">
        <v>0.42708333333333331</v>
      </c>
      <c r="I879" s="1">
        <v>1.5</v>
      </c>
      <c r="J879" s="1">
        <v>-1.5</v>
      </c>
      <c r="K879" s="1">
        <v>1313</v>
      </c>
      <c r="L879">
        <v>-1969.5</v>
      </c>
      <c r="M879">
        <v>169</v>
      </c>
      <c r="N879">
        <v>-2138.5</v>
      </c>
      <c r="O879" t="s">
        <v>67</v>
      </c>
      <c r="P879" s="6">
        <v>5.3571428571428598E-3</v>
      </c>
      <c r="Q879" s="1">
        <f>AllFiles[[#Headers],[200000]]+AllFiles[[#This Row],[Net Gains]]</f>
        <v>197861.5</v>
      </c>
    </row>
    <row r="880" spans="1:17" x14ac:dyDescent="0.25">
      <c r="A880" s="1" t="s">
        <v>52</v>
      </c>
      <c r="B880" s="2">
        <v>42968</v>
      </c>
      <c r="C880" s="3">
        <v>0.42708333333333331</v>
      </c>
      <c r="D880" s="1" t="s">
        <v>21</v>
      </c>
      <c r="E880">
        <v>278.5</v>
      </c>
      <c r="F880">
        <v>280</v>
      </c>
      <c r="G880">
        <v>280</v>
      </c>
      <c r="H880" s="3">
        <v>0.42708333333333331</v>
      </c>
      <c r="I880" s="1">
        <v>1.5</v>
      </c>
      <c r="J880" s="1">
        <v>-1.5</v>
      </c>
      <c r="K880" s="1">
        <v>1313</v>
      </c>
      <c r="L880">
        <v>-1969.5</v>
      </c>
      <c r="M880">
        <v>169</v>
      </c>
      <c r="N880">
        <v>-2138.5</v>
      </c>
      <c r="O880" t="s">
        <v>67</v>
      </c>
      <c r="P880" s="6">
        <v>5.3859964093357299E-3</v>
      </c>
      <c r="Q880" s="1">
        <f>AllFiles[[#Headers],[200000]]+AllFiles[[#This Row],[Net Gains]]</f>
        <v>197861.5</v>
      </c>
    </row>
    <row r="881" spans="1:17" x14ac:dyDescent="0.25">
      <c r="A881" s="1" t="s">
        <v>24</v>
      </c>
      <c r="B881" s="2">
        <v>42970</v>
      </c>
      <c r="C881" s="3">
        <v>0.41666666666666669</v>
      </c>
      <c r="D881" s="1" t="s">
        <v>15</v>
      </c>
      <c r="E881">
        <v>384.6</v>
      </c>
      <c r="F881">
        <v>381.3</v>
      </c>
      <c r="G881">
        <v>385.1</v>
      </c>
      <c r="H881" s="3">
        <v>0.625</v>
      </c>
      <c r="I881" s="1">
        <v>3.3000000000000114</v>
      </c>
      <c r="J881" s="1">
        <v>0.5</v>
      </c>
      <c r="K881" s="1">
        <v>601</v>
      </c>
      <c r="L881">
        <v>300.5</v>
      </c>
      <c r="M881">
        <v>107</v>
      </c>
      <c r="N881">
        <v>193.5</v>
      </c>
      <c r="O881" t="s">
        <v>68</v>
      </c>
      <c r="P881" s="6">
        <v>8.5803432137285807E-3</v>
      </c>
      <c r="Q881" s="1">
        <f>AllFiles[[#Headers],[200000]]+AllFiles[[#This Row],[Net Gains]]</f>
        <v>200193.5</v>
      </c>
    </row>
    <row r="882" spans="1:17" x14ac:dyDescent="0.25">
      <c r="A882" s="1" t="s">
        <v>14</v>
      </c>
      <c r="B882" s="2">
        <v>42971</v>
      </c>
      <c r="C882" s="3">
        <v>0.42708333333333331</v>
      </c>
      <c r="D882" s="1" t="s">
        <v>15</v>
      </c>
      <c r="E882">
        <v>506.45</v>
      </c>
      <c r="F882">
        <v>502.55</v>
      </c>
      <c r="G882">
        <v>507.2</v>
      </c>
      <c r="H882" s="3">
        <v>0.625</v>
      </c>
      <c r="I882" s="1">
        <v>3.8999999999999773</v>
      </c>
      <c r="J882" s="1">
        <v>0.75</v>
      </c>
      <c r="K882" s="1">
        <v>509</v>
      </c>
      <c r="L882">
        <v>381.75</v>
      </c>
      <c r="M882">
        <v>119</v>
      </c>
      <c r="N882">
        <v>262.75</v>
      </c>
      <c r="O882" t="s">
        <v>68</v>
      </c>
      <c r="P882" s="6">
        <v>7.7006614670746898E-3</v>
      </c>
      <c r="Q882" s="1">
        <f>AllFiles[[#Headers],[200000]]+AllFiles[[#This Row],[Net Gains]]</f>
        <v>200262.75</v>
      </c>
    </row>
    <row r="883" spans="1:17" x14ac:dyDescent="0.25">
      <c r="A883" s="1" t="s">
        <v>11</v>
      </c>
      <c r="B883" s="2">
        <v>42971</v>
      </c>
      <c r="C883" s="3">
        <v>0.47916666666666669</v>
      </c>
      <c r="D883" s="1" t="s">
        <v>13</v>
      </c>
      <c r="E883">
        <v>2731.2</v>
      </c>
      <c r="F883">
        <v>2738.5</v>
      </c>
      <c r="G883">
        <v>2728</v>
      </c>
      <c r="H883" s="3">
        <v>0.625</v>
      </c>
      <c r="I883" s="1">
        <v>7.3000000000001819</v>
      </c>
      <c r="J883" s="1">
        <v>3.1999999999998181</v>
      </c>
      <c r="K883" s="1">
        <v>273</v>
      </c>
      <c r="L883">
        <v>873.59999999995034</v>
      </c>
      <c r="M883">
        <v>343</v>
      </c>
      <c r="N883">
        <v>530.59999999995034</v>
      </c>
      <c r="O883" t="s">
        <v>68</v>
      </c>
      <c r="P883" s="6">
        <v>2.6728178090217399E-3</v>
      </c>
      <c r="Q883" s="1">
        <f>AllFiles[[#Headers],[200000]]+AllFiles[[#This Row],[Net Gains]]</f>
        <v>200530.59999999995</v>
      </c>
    </row>
    <row r="884" spans="1:17" x14ac:dyDescent="0.25">
      <c r="A884" s="1" t="s">
        <v>20</v>
      </c>
      <c r="B884" s="2">
        <v>42971</v>
      </c>
      <c r="C884" s="3">
        <v>0.41666666666666669</v>
      </c>
      <c r="D884" s="1" t="s">
        <v>13</v>
      </c>
      <c r="E884">
        <v>1753</v>
      </c>
      <c r="F884">
        <v>1759.1</v>
      </c>
      <c r="G884">
        <v>1759.1</v>
      </c>
      <c r="H884" s="3">
        <v>0.53125</v>
      </c>
      <c r="I884" s="1">
        <v>6.0999999999999091</v>
      </c>
      <c r="J884" s="1">
        <v>-6.0999999999999091</v>
      </c>
      <c r="K884" s="1">
        <v>326</v>
      </c>
      <c r="L884">
        <v>-1988.5999999999704</v>
      </c>
      <c r="M884">
        <v>264</v>
      </c>
      <c r="N884">
        <v>-2252.5999999999704</v>
      </c>
      <c r="O884" t="s">
        <v>67</v>
      </c>
      <c r="P884" s="6">
        <v>3.4797490017112998E-3</v>
      </c>
      <c r="Q884" s="1">
        <f>AllFiles[[#Headers],[200000]]+AllFiles[[#This Row],[Net Gains]]</f>
        <v>197747.40000000002</v>
      </c>
    </row>
    <row r="885" spans="1:17" x14ac:dyDescent="0.25">
      <c r="A885" s="1" t="s">
        <v>20</v>
      </c>
      <c r="B885" s="2">
        <v>42971</v>
      </c>
      <c r="C885" s="3">
        <v>0.53125</v>
      </c>
      <c r="D885" s="1" t="s">
        <v>12</v>
      </c>
      <c r="E885">
        <v>1759.1</v>
      </c>
      <c r="F885">
        <v>1753</v>
      </c>
      <c r="G885">
        <v>1757.9</v>
      </c>
      <c r="H885" s="3">
        <v>0.625</v>
      </c>
      <c r="I885" s="1">
        <v>6.0999999999999091</v>
      </c>
      <c r="J885" s="1">
        <v>-1.1999999999998181</v>
      </c>
      <c r="K885" s="1">
        <v>326</v>
      </c>
      <c r="L885">
        <v>-391.1999999999407</v>
      </c>
      <c r="M885">
        <v>264</v>
      </c>
      <c r="N885">
        <v>-655.1999999999407</v>
      </c>
      <c r="O885" t="s">
        <v>67</v>
      </c>
      <c r="P885" s="6">
        <v>3.4676823375589302E-3</v>
      </c>
      <c r="Q885" s="1">
        <f>AllFiles[[#Headers],[200000]]+AllFiles[[#This Row],[Net Gains]]</f>
        <v>199344.80000000005</v>
      </c>
    </row>
    <row r="886" spans="1:17" x14ac:dyDescent="0.25">
      <c r="A886" s="1" t="s">
        <v>23</v>
      </c>
      <c r="B886" s="2">
        <v>42971</v>
      </c>
      <c r="C886" s="3">
        <v>0.5625</v>
      </c>
      <c r="D886" s="1" t="s">
        <v>13</v>
      </c>
      <c r="E886">
        <v>1761.5</v>
      </c>
      <c r="F886">
        <v>1767.45</v>
      </c>
      <c r="G886">
        <v>1767.45</v>
      </c>
      <c r="H886" s="3">
        <v>0.61458333333333337</v>
      </c>
      <c r="I886" s="1">
        <v>5.9500000000000455</v>
      </c>
      <c r="J886" s="1">
        <v>-5.9500000000000455</v>
      </c>
      <c r="K886" s="1">
        <v>334</v>
      </c>
      <c r="L886">
        <v>-1987.3000000000152</v>
      </c>
      <c r="M886">
        <v>272</v>
      </c>
      <c r="N886">
        <v>-2259.3000000000152</v>
      </c>
      <c r="O886" t="s">
        <v>67</v>
      </c>
      <c r="P886" s="6">
        <v>3.3778030087993401E-3</v>
      </c>
      <c r="Q886" s="1">
        <f>AllFiles[[#Headers],[200000]]+AllFiles[[#This Row],[Net Gains]]</f>
        <v>197740.69999999998</v>
      </c>
    </row>
    <row r="887" spans="1:17" x14ac:dyDescent="0.25">
      <c r="A887" s="1" t="s">
        <v>43</v>
      </c>
      <c r="B887" s="2">
        <v>42971</v>
      </c>
      <c r="C887" s="3">
        <v>0.48958333333333331</v>
      </c>
      <c r="D887" s="1" t="s">
        <v>13</v>
      </c>
      <c r="E887">
        <v>169.9</v>
      </c>
      <c r="F887">
        <v>170.85</v>
      </c>
      <c r="G887">
        <v>169.8</v>
      </c>
      <c r="H887" s="3">
        <v>0.625</v>
      </c>
      <c r="I887" s="1">
        <v>0.94999999999998863</v>
      </c>
      <c r="J887" s="1">
        <v>9.9999999999994316E-2</v>
      </c>
      <c r="K887" s="1">
        <v>2055</v>
      </c>
      <c r="L887">
        <v>205.49999999998832</v>
      </c>
      <c r="M887">
        <v>161</v>
      </c>
      <c r="N887">
        <v>44.499999999988319</v>
      </c>
      <c r="O887" t="s">
        <v>68</v>
      </c>
      <c r="P887" s="6">
        <v>5.5915244261329497E-3</v>
      </c>
      <c r="Q887" s="1">
        <f>AllFiles[[#Headers],[200000]]+AllFiles[[#This Row],[Net Gains]]</f>
        <v>200044.5</v>
      </c>
    </row>
    <row r="888" spans="1:17" x14ac:dyDescent="0.25">
      <c r="A888" s="1" t="s">
        <v>40</v>
      </c>
      <c r="B888" s="2">
        <v>42971</v>
      </c>
      <c r="C888" s="3">
        <v>0.42708333333333331</v>
      </c>
      <c r="D888" s="1" t="s">
        <v>13</v>
      </c>
      <c r="E888">
        <v>1578.8</v>
      </c>
      <c r="F888">
        <v>1589</v>
      </c>
      <c r="G888">
        <v>1567.7</v>
      </c>
      <c r="H888" s="3">
        <v>0.625</v>
      </c>
      <c r="I888" s="1">
        <v>10.200000000000045</v>
      </c>
      <c r="J888" s="1">
        <v>11.099999999999909</v>
      </c>
      <c r="K888" s="1">
        <v>195</v>
      </c>
      <c r="L888">
        <v>2164.4999999999823</v>
      </c>
      <c r="M888">
        <v>142</v>
      </c>
      <c r="N888">
        <v>2022.4999999999823</v>
      </c>
      <c r="O888" t="s">
        <v>68</v>
      </c>
      <c r="P888" s="6">
        <v>6.4606029896123896E-3</v>
      </c>
      <c r="Q888" s="1">
        <f>AllFiles[[#Headers],[200000]]+AllFiles[[#This Row],[Net Gains]]</f>
        <v>202022.49999999997</v>
      </c>
    </row>
    <row r="889" spans="1:17" x14ac:dyDescent="0.25">
      <c r="A889" s="1" t="s">
        <v>55</v>
      </c>
      <c r="B889" s="2">
        <v>42971</v>
      </c>
      <c r="C889" s="3">
        <v>0.41666666666666669</v>
      </c>
      <c r="D889" s="1" t="s">
        <v>13</v>
      </c>
      <c r="E889">
        <v>3935</v>
      </c>
      <c r="F889">
        <v>3948</v>
      </c>
      <c r="G889">
        <v>3948</v>
      </c>
      <c r="H889" s="3">
        <v>0.55208333333333337</v>
      </c>
      <c r="I889" s="1">
        <v>13</v>
      </c>
      <c r="J889" s="1">
        <v>-13</v>
      </c>
      <c r="K889" s="1">
        <v>153</v>
      </c>
      <c r="L889">
        <v>-1989</v>
      </c>
      <c r="M889">
        <v>278</v>
      </c>
      <c r="N889">
        <v>-2267</v>
      </c>
      <c r="O889" t="s">
        <v>67</v>
      </c>
      <c r="P889" s="6">
        <v>3.3036848792884401E-3</v>
      </c>
      <c r="Q889" s="1">
        <f>AllFiles[[#Headers],[200000]]+AllFiles[[#This Row],[Net Gains]]</f>
        <v>197733</v>
      </c>
    </row>
    <row r="890" spans="1:17" x14ac:dyDescent="0.25">
      <c r="A890" s="1" t="s">
        <v>55</v>
      </c>
      <c r="B890" s="2">
        <v>42971</v>
      </c>
      <c r="C890" s="3">
        <v>0.55208333333333337</v>
      </c>
      <c r="D890" s="1" t="s">
        <v>12</v>
      </c>
      <c r="E890">
        <v>3948</v>
      </c>
      <c r="F890">
        <v>3935</v>
      </c>
      <c r="G890">
        <v>3935</v>
      </c>
      <c r="H890" s="3">
        <v>0.58333333333333337</v>
      </c>
      <c r="I890" s="1">
        <v>13</v>
      </c>
      <c r="J890" s="1">
        <v>-13</v>
      </c>
      <c r="K890" s="1">
        <v>153</v>
      </c>
      <c r="L890">
        <v>-1989</v>
      </c>
      <c r="M890">
        <v>278</v>
      </c>
      <c r="N890">
        <v>-2267</v>
      </c>
      <c r="O890" t="s">
        <v>67</v>
      </c>
      <c r="P890" s="6">
        <v>3.2928064842958501E-3</v>
      </c>
      <c r="Q890" s="1">
        <f>AllFiles[[#Headers],[200000]]+AllFiles[[#This Row],[Net Gains]]</f>
        <v>197733</v>
      </c>
    </row>
    <row r="891" spans="1:17" x14ac:dyDescent="0.25">
      <c r="A891" s="1" t="s">
        <v>16</v>
      </c>
      <c r="B891" s="2">
        <v>42975</v>
      </c>
      <c r="C891" s="3">
        <v>0.4375</v>
      </c>
      <c r="D891" s="1" t="s">
        <v>15</v>
      </c>
      <c r="E891">
        <v>580.95000000000005</v>
      </c>
      <c r="F891">
        <v>577.65</v>
      </c>
      <c r="G891">
        <v>577.65</v>
      </c>
      <c r="H891" s="3">
        <v>0.4375</v>
      </c>
      <c r="I891" s="1">
        <v>3.3000000000000682</v>
      </c>
      <c r="J891" s="1">
        <v>-3.3000000000000682</v>
      </c>
      <c r="K891" s="1">
        <v>601</v>
      </c>
      <c r="L891">
        <v>-1983.3000000000411</v>
      </c>
      <c r="M891">
        <v>161</v>
      </c>
      <c r="N891">
        <v>-2144.3000000000411</v>
      </c>
      <c r="O891" t="s">
        <v>67</v>
      </c>
      <c r="P891" s="6">
        <v>5.6803511489802398E-3</v>
      </c>
      <c r="Q891" s="1">
        <f>AllFiles[[#Headers],[200000]]+AllFiles[[#This Row],[Net Gains]]</f>
        <v>197855.69999999995</v>
      </c>
    </row>
    <row r="892" spans="1:17" x14ac:dyDescent="0.25">
      <c r="A892" s="1" t="s">
        <v>16</v>
      </c>
      <c r="B892" s="2">
        <v>42975</v>
      </c>
      <c r="C892" s="3">
        <v>0.4375</v>
      </c>
      <c r="D892" s="1" t="s">
        <v>21</v>
      </c>
      <c r="E892">
        <v>577.65</v>
      </c>
      <c r="F892">
        <v>580.95000000000005</v>
      </c>
      <c r="G892">
        <v>574.20000000000005</v>
      </c>
      <c r="H892" s="3">
        <v>0.625</v>
      </c>
      <c r="I892" s="1">
        <v>3.3000000000000682</v>
      </c>
      <c r="J892" s="1">
        <v>3.4499999999999318</v>
      </c>
      <c r="K892" s="1">
        <v>601</v>
      </c>
      <c r="L892">
        <v>2073.4499999999589</v>
      </c>
      <c r="M892">
        <v>160</v>
      </c>
      <c r="N892">
        <v>1913.4499999999589</v>
      </c>
      <c r="O892" t="s">
        <v>68</v>
      </c>
      <c r="P892" s="6">
        <v>5.7128018696443704E-3</v>
      </c>
      <c r="Q892" s="1">
        <f>AllFiles[[#Headers],[200000]]+AllFiles[[#This Row],[Net Gains]]</f>
        <v>201913.44999999995</v>
      </c>
    </row>
    <row r="893" spans="1:17" x14ac:dyDescent="0.25">
      <c r="A893" s="1" t="s">
        <v>26</v>
      </c>
      <c r="B893" s="2">
        <v>42975</v>
      </c>
      <c r="C893" s="3">
        <v>0.5</v>
      </c>
      <c r="D893" s="1" t="s">
        <v>13</v>
      </c>
      <c r="E893">
        <v>866.45</v>
      </c>
      <c r="F893">
        <v>870</v>
      </c>
      <c r="G893">
        <v>870</v>
      </c>
      <c r="H893" s="3">
        <v>0.63541666666666663</v>
      </c>
      <c r="I893" s="1">
        <v>3.5499999999999545</v>
      </c>
      <c r="J893" s="1">
        <v>-3.5499999999999545</v>
      </c>
      <c r="K893" s="1">
        <v>559</v>
      </c>
      <c r="L893">
        <v>-1984.4499999999746</v>
      </c>
      <c r="M893">
        <v>224</v>
      </c>
      <c r="N893">
        <v>-2208.4499999999744</v>
      </c>
      <c r="O893" t="s">
        <v>67</v>
      </c>
      <c r="P893" s="6">
        <v>4.09717814068897E-3</v>
      </c>
      <c r="Q893" s="1">
        <f>AllFiles[[#Headers],[200000]]+AllFiles[[#This Row],[Net Gains]]</f>
        <v>197791.55000000002</v>
      </c>
    </row>
    <row r="894" spans="1:17" x14ac:dyDescent="0.25">
      <c r="A894" s="1" t="s">
        <v>25</v>
      </c>
      <c r="B894" s="2">
        <v>42976</v>
      </c>
      <c r="C894" s="3">
        <v>0.41666666666666669</v>
      </c>
      <c r="D894" s="1" t="s">
        <v>13</v>
      </c>
      <c r="E894">
        <v>1137.75</v>
      </c>
      <c r="F894">
        <v>1144.25</v>
      </c>
      <c r="G894">
        <v>1134.8</v>
      </c>
      <c r="H894" s="3">
        <v>0.625</v>
      </c>
      <c r="I894" s="1">
        <v>6.5</v>
      </c>
      <c r="J894" s="1">
        <v>2.9500000000000455</v>
      </c>
      <c r="K894" s="1">
        <v>306</v>
      </c>
      <c r="L894">
        <v>902.70000000001392</v>
      </c>
      <c r="M894">
        <v>160</v>
      </c>
      <c r="N894">
        <v>742.70000000001392</v>
      </c>
      <c r="O894" t="s">
        <v>68</v>
      </c>
      <c r="P894" s="6">
        <v>5.71303010327401E-3</v>
      </c>
      <c r="Q894" s="1">
        <f>AllFiles[[#Headers],[200000]]+AllFiles[[#This Row],[Net Gains]]</f>
        <v>200742.7</v>
      </c>
    </row>
    <row r="895" spans="1:17" x14ac:dyDescent="0.25">
      <c r="A895" s="1" t="s">
        <v>38</v>
      </c>
      <c r="B895" s="2">
        <v>42976</v>
      </c>
      <c r="C895" s="3">
        <v>0.45833333333333331</v>
      </c>
      <c r="D895" s="1" t="s">
        <v>15</v>
      </c>
      <c r="E895">
        <v>301.8</v>
      </c>
      <c r="F895">
        <v>300.5</v>
      </c>
      <c r="G895">
        <v>300.5</v>
      </c>
      <c r="H895" s="3">
        <v>0.45833333333333331</v>
      </c>
      <c r="I895" s="1">
        <v>1.3000000000000114</v>
      </c>
      <c r="J895" s="1">
        <v>-1.3000000000000114</v>
      </c>
      <c r="K895" s="1">
        <v>1511</v>
      </c>
      <c r="L895">
        <v>-1964.3000000000172</v>
      </c>
      <c r="M895">
        <v>210</v>
      </c>
      <c r="N895">
        <v>-2174.3000000000175</v>
      </c>
      <c r="O895" t="s">
        <v>67</v>
      </c>
      <c r="P895" s="6">
        <v>4.3074884029158803E-3</v>
      </c>
      <c r="Q895" s="1">
        <f>AllFiles[[#Headers],[200000]]+AllFiles[[#This Row],[Net Gains]]</f>
        <v>197825.69999999998</v>
      </c>
    </row>
    <row r="896" spans="1:17" x14ac:dyDescent="0.25">
      <c r="A896" s="1" t="s">
        <v>38</v>
      </c>
      <c r="B896" s="2">
        <v>42976</v>
      </c>
      <c r="C896" s="3">
        <v>0.45833333333333331</v>
      </c>
      <c r="D896" s="1" t="s">
        <v>21</v>
      </c>
      <c r="E896">
        <v>300.5</v>
      </c>
      <c r="F896">
        <v>301.8</v>
      </c>
      <c r="G896">
        <v>301.8</v>
      </c>
      <c r="H896" s="3">
        <v>0.5</v>
      </c>
      <c r="I896" s="1">
        <v>1.3000000000000114</v>
      </c>
      <c r="J896" s="1">
        <v>-1.3000000000000114</v>
      </c>
      <c r="K896" s="1">
        <v>1511</v>
      </c>
      <c r="L896">
        <v>-1964.3000000000172</v>
      </c>
      <c r="M896">
        <v>210</v>
      </c>
      <c r="N896">
        <v>-2174.3000000000175</v>
      </c>
      <c r="O896" t="s">
        <v>67</v>
      </c>
      <c r="P896" s="6">
        <v>4.3261231281198397E-3</v>
      </c>
      <c r="Q896" s="1">
        <f>AllFiles[[#Headers],[200000]]+AllFiles[[#This Row],[Net Gains]]</f>
        <v>197825.69999999998</v>
      </c>
    </row>
    <row r="897" spans="1:17" x14ac:dyDescent="0.25">
      <c r="A897" s="1" t="s">
        <v>27</v>
      </c>
      <c r="B897" s="2">
        <v>42977</v>
      </c>
      <c r="C897" s="3">
        <v>0.4375</v>
      </c>
      <c r="D897" s="1" t="s">
        <v>13</v>
      </c>
      <c r="E897">
        <v>239.35</v>
      </c>
      <c r="F897">
        <v>240.3</v>
      </c>
      <c r="G897">
        <v>240.3</v>
      </c>
      <c r="H897" s="3">
        <v>0.47916666666666669</v>
      </c>
      <c r="I897" s="1">
        <v>0.95000000000001705</v>
      </c>
      <c r="J897" s="1">
        <v>-0.95000000000001705</v>
      </c>
      <c r="K897" s="1">
        <v>2055</v>
      </c>
      <c r="L897">
        <v>-1952.250000000035</v>
      </c>
      <c r="M897">
        <v>227</v>
      </c>
      <c r="N897">
        <v>-2179.250000000035</v>
      </c>
      <c r="O897" t="s">
        <v>67</v>
      </c>
      <c r="P897" s="6">
        <v>3.96908293294346E-3</v>
      </c>
      <c r="Q897" s="1">
        <f>AllFiles[[#Headers],[200000]]+AllFiles[[#This Row],[Net Gains]]</f>
        <v>197820.74999999997</v>
      </c>
    </row>
    <row r="898" spans="1:17" x14ac:dyDescent="0.25">
      <c r="A898" s="1" t="s">
        <v>27</v>
      </c>
      <c r="B898" s="2">
        <v>42977</v>
      </c>
      <c r="C898" s="3">
        <v>0.47916666666666669</v>
      </c>
      <c r="D898" s="1" t="s">
        <v>12</v>
      </c>
      <c r="E898">
        <v>240.3</v>
      </c>
      <c r="F898">
        <v>239.35</v>
      </c>
      <c r="G898">
        <v>242.05</v>
      </c>
      <c r="H898" s="3">
        <v>0.625</v>
      </c>
      <c r="I898" s="1">
        <v>0.95000000000001705</v>
      </c>
      <c r="J898" s="1">
        <v>1.75</v>
      </c>
      <c r="K898" s="1">
        <v>2055</v>
      </c>
      <c r="L898">
        <v>3596.25</v>
      </c>
      <c r="M898">
        <v>228</v>
      </c>
      <c r="N898">
        <v>3368.25</v>
      </c>
      <c r="O898" t="s">
        <v>68</v>
      </c>
      <c r="P898" s="6">
        <v>3.9533915938411001E-3</v>
      </c>
      <c r="Q898" s="1">
        <f>AllFiles[[#Headers],[200000]]+AllFiles[[#This Row],[Net Gains]]</f>
        <v>203368.25</v>
      </c>
    </row>
    <row r="899" spans="1:17" x14ac:dyDescent="0.25">
      <c r="A899" s="1" t="s">
        <v>39</v>
      </c>
      <c r="B899" s="2">
        <v>42977</v>
      </c>
      <c r="C899" s="3">
        <v>0.52083333333333337</v>
      </c>
      <c r="D899" s="1" t="s">
        <v>12</v>
      </c>
      <c r="E899">
        <v>932</v>
      </c>
      <c r="F899">
        <v>929.05</v>
      </c>
      <c r="G899">
        <v>929.05</v>
      </c>
      <c r="H899" s="3">
        <v>0.59375</v>
      </c>
      <c r="I899" s="1">
        <v>2.9500000000000455</v>
      </c>
      <c r="J899" s="1">
        <v>-2.9500000000000455</v>
      </c>
      <c r="K899" s="1">
        <v>672</v>
      </c>
      <c r="L899">
        <v>-1982.4000000000306</v>
      </c>
      <c r="M899">
        <v>288</v>
      </c>
      <c r="N899">
        <v>-2270.4000000000306</v>
      </c>
      <c r="O899" t="s">
        <v>67</v>
      </c>
      <c r="P899" s="6">
        <v>3.1652360515021902E-3</v>
      </c>
      <c r="Q899" s="1">
        <f>AllFiles[[#Headers],[200000]]+AllFiles[[#This Row],[Net Gains]]</f>
        <v>197729.59999999998</v>
      </c>
    </row>
    <row r="900" spans="1:17" x14ac:dyDescent="0.25">
      <c r="A900" s="1" t="s">
        <v>39</v>
      </c>
      <c r="B900" s="2">
        <v>42977</v>
      </c>
      <c r="C900" s="3">
        <v>0.44791666666666669</v>
      </c>
      <c r="D900" s="1" t="s">
        <v>13</v>
      </c>
      <c r="E900">
        <v>929.05</v>
      </c>
      <c r="F900">
        <v>932</v>
      </c>
      <c r="G900">
        <v>932</v>
      </c>
      <c r="H900" s="3">
        <v>0.52083333333333337</v>
      </c>
      <c r="I900" s="1">
        <v>2.9500000000000455</v>
      </c>
      <c r="J900" s="1">
        <v>-2.9500000000000455</v>
      </c>
      <c r="K900" s="1">
        <v>672</v>
      </c>
      <c r="L900">
        <v>-1982.4000000000306</v>
      </c>
      <c r="M900">
        <v>288</v>
      </c>
      <c r="N900">
        <v>-2270.4000000000306</v>
      </c>
      <c r="O900" t="s">
        <v>67</v>
      </c>
      <c r="P900" s="6">
        <v>3.1752865830687801E-3</v>
      </c>
      <c r="Q900" s="1">
        <f>AllFiles[[#Headers],[200000]]+AllFiles[[#This Row],[Net Gains]]</f>
        <v>197729.59999999998</v>
      </c>
    </row>
    <row r="901" spans="1:17" x14ac:dyDescent="0.25">
      <c r="A901" s="1" t="s">
        <v>43</v>
      </c>
      <c r="B901" s="2">
        <v>42977</v>
      </c>
      <c r="C901" s="3">
        <v>0.58333333333333337</v>
      </c>
      <c r="D901" s="1" t="s">
        <v>21</v>
      </c>
      <c r="E901">
        <v>168.15</v>
      </c>
      <c r="F901">
        <v>169.4</v>
      </c>
      <c r="G901">
        <v>168.15</v>
      </c>
      <c r="H901" s="3">
        <v>0.625</v>
      </c>
      <c r="I901" s="1">
        <v>1.25</v>
      </c>
      <c r="J901" s="1">
        <v>0</v>
      </c>
      <c r="K901" s="1">
        <v>1571</v>
      </c>
      <c r="L901">
        <v>0</v>
      </c>
      <c r="M901">
        <v>122</v>
      </c>
      <c r="N901">
        <v>-122</v>
      </c>
      <c r="O901" t="s">
        <v>67</v>
      </c>
      <c r="P901" s="6">
        <v>7.4338388343740697E-3</v>
      </c>
      <c r="Q901" s="1">
        <f>AllFiles[[#Headers],[200000]]+AllFiles[[#This Row],[Net Gains]]</f>
        <v>199878</v>
      </c>
    </row>
    <row r="902" spans="1:17" x14ac:dyDescent="0.25">
      <c r="A902" s="1" t="s">
        <v>43</v>
      </c>
      <c r="B902" s="2">
        <v>42977</v>
      </c>
      <c r="C902" s="3">
        <v>0.58333333333333337</v>
      </c>
      <c r="D902" s="1" t="s">
        <v>15</v>
      </c>
      <c r="E902">
        <v>169.4</v>
      </c>
      <c r="F902">
        <v>168.15</v>
      </c>
      <c r="G902">
        <v>168.15</v>
      </c>
      <c r="H902" s="3">
        <v>0.58333333333333337</v>
      </c>
      <c r="I902" s="1">
        <v>1.25</v>
      </c>
      <c r="J902" s="1">
        <v>-1.25</v>
      </c>
      <c r="K902" s="1">
        <v>1571</v>
      </c>
      <c r="L902">
        <v>-1963.75</v>
      </c>
      <c r="M902">
        <v>122</v>
      </c>
      <c r="N902">
        <v>-2085.75</v>
      </c>
      <c r="O902" t="s">
        <v>67</v>
      </c>
      <c r="P902" s="6">
        <v>7.3789846517119204E-3</v>
      </c>
      <c r="Q902" s="1">
        <f>AllFiles[[#Headers],[200000]]+AllFiles[[#This Row],[Net Gains]]</f>
        <v>197914.25</v>
      </c>
    </row>
    <row r="903" spans="1:17" x14ac:dyDescent="0.25">
      <c r="A903" s="1" t="s">
        <v>14</v>
      </c>
      <c r="B903" s="2">
        <v>42978</v>
      </c>
      <c r="C903" s="3">
        <v>0.41666666666666669</v>
      </c>
      <c r="D903" s="1" t="s">
        <v>13</v>
      </c>
      <c r="E903">
        <v>501.85</v>
      </c>
      <c r="F903">
        <v>504.1</v>
      </c>
      <c r="G903">
        <v>500.25</v>
      </c>
      <c r="H903" s="3">
        <v>0.625</v>
      </c>
      <c r="I903" s="1">
        <v>2.25</v>
      </c>
      <c r="J903" s="1">
        <v>1.6000000000000227</v>
      </c>
      <c r="K903" s="1">
        <v>879</v>
      </c>
      <c r="L903">
        <v>1406.4000000000201</v>
      </c>
      <c r="M903">
        <v>203</v>
      </c>
      <c r="N903">
        <v>1203.4000000000201</v>
      </c>
      <c r="O903" t="s">
        <v>68</v>
      </c>
      <c r="P903" s="6">
        <v>4.4834113779017599E-3</v>
      </c>
      <c r="Q903" s="1">
        <f>AllFiles[[#Headers],[200000]]+AllFiles[[#This Row],[Net Gains]]</f>
        <v>201203.40000000002</v>
      </c>
    </row>
    <row r="904" spans="1:17" x14ac:dyDescent="0.25">
      <c r="A904" s="1" t="s">
        <v>11</v>
      </c>
      <c r="B904" s="2">
        <v>42978</v>
      </c>
      <c r="C904" s="3">
        <v>0.42708333333333331</v>
      </c>
      <c r="D904" s="1" t="s">
        <v>13</v>
      </c>
      <c r="E904">
        <v>2735.5</v>
      </c>
      <c r="F904">
        <v>2745.6</v>
      </c>
      <c r="G904">
        <v>2745.6</v>
      </c>
      <c r="H904" s="3">
        <v>0.46875</v>
      </c>
      <c r="I904" s="1">
        <v>10.099999999999909</v>
      </c>
      <c r="J904" s="1">
        <v>-10.099999999999909</v>
      </c>
      <c r="K904" s="1">
        <v>197</v>
      </c>
      <c r="L904">
        <v>-1989.6999999999821</v>
      </c>
      <c r="M904">
        <v>249</v>
      </c>
      <c r="N904">
        <v>-2238.6999999999821</v>
      </c>
      <c r="O904" t="s">
        <v>67</v>
      </c>
      <c r="P904" s="6">
        <v>3.6921952111131102E-3</v>
      </c>
      <c r="Q904" s="1">
        <f>AllFiles[[#Headers],[200000]]+AllFiles[[#This Row],[Net Gains]]</f>
        <v>197761.30000000002</v>
      </c>
    </row>
    <row r="905" spans="1:17" x14ac:dyDescent="0.25">
      <c r="A905" s="1" t="s">
        <v>11</v>
      </c>
      <c r="B905" s="2">
        <v>42978</v>
      </c>
      <c r="C905" s="3">
        <v>0.46875</v>
      </c>
      <c r="D905" s="1" t="s">
        <v>12</v>
      </c>
      <c r="E905">
        <v>2745.6</v>
      </c>
      <c r="F905">
        <v>2735.5</v>
      </c>
      <c r="G905">
        <v>2819.9</v>
      </c>
      <c r="H905" s="3">
        <v>0.625</v>
      </c>
      <c r="I905" s="1">
        <v>10.099999999999909</v>
      </c>
      <c r="J905" s="1">
        <v>74.300000000000182</v>
      </c>
      <c r="K905" s="1">
        <v>197</v>
      </c>
      <c r="L905">
        <v>14637.100000000035</v>
      </c>
      <c r="M905">
        <v>253</v>
      </c>
      <c r="N905">
        <v>14384.100000000035</v>
      </c>
      <c r="O905" t="s">
        <v>68</v>
      </c>
      <c r="P905" s="6">
        <v>3.6786130536130201E-3</v>
      </c>
      <c r="Q905" s="1">
        <f>AllFiles[[#Headers],[200000]]+AllFiles[[#This Row],[Net Gains]]</f>
        <v>214384.10000000003</v>
      </c>
    </row>
    <row r="906" spans="1:17" x14ac:dyDescent="0.25">
      <c r="A906" s="1" t="s">
        <v>18</v>
      </c>
      <c r="B906" s="2">
        <v>42979</v>
      </c>
      <c r="C906" s="3">
        <v>0.59375</v>
      </c>
      <c r="D906" s="1" t="s">
        <v>15</v>
      </c>
      <c r="E906">
        <v>395.5</v>
      </c>
      <c r="F906">
        <v>394.05</v>
      </c>
      <c r="G906">
        <v>394.05</v>
      </c>
      <c r="H906" s="3">
        <v>0.59375</v>
      </c>
      <c r="I906" s="1">
        <v>1.4499999999999886</v>
      </c>
      <c r="J906" s="1">
        <v>-1.4499999999999886</v>
      </c>
      <c r="K906" s="1">
        <v>1357</v>
      </c>
      <c r="L906">
        <v>-1967.6499999999846</v>
      </c>
      <c r="M906">
        <v>247</v>
      </c>
      <c r="N906">
        <v>-2214.6499999999846</v>
      </c>
      <c r="O906" t="s">
        <v>67</v>
      </c>
      <c r="P906" s="6">
        <v>3.6662452591655799E-3</v>
      </c>
      <c r="Q906" s="1">
        <f>AllFiles[[#Headers],[200000]]+AllFiles[[#This Row],[Net Gains]]</f>
        <v>197785.35</v>
      </c>
    </row>
    <row r="907" spans="1:17" x14ac:dyDescent="0.25">
      <c r="A907" s="1" t="s">
        <v>18</v>
      </c>
      <c r="B907" s="2">
        <v>42979</v>
      </c>
      <c r="C907" s="3">
        <v>0.59375</v>
      </c>
      <c r="D907" s="1" t="s">
        <v>21</v>
      </c>
      <c r="E907">
        <v>394.05</v>
      </c>
      <c r="F907">
        <v>395.5</v>
      </c>
      <c r="G907">
        <v>395.5</v>
      </c>
      <c r="H907" s="3">
        <v>0.61458333333333337</v>
      </c>
      <c r="I907" s="1">
        <v>1.4499999999999886</v>
      </c>
      <c r="J907" s="1">
        <v>-1.4499999999999886</v>
      </c>
      <c r="K907" s="1">
        <v>1357</v>
      </c>
      <c r="L907">
        <v>-1967.6499999999846</v>
      </c>
      <c r="M907">
        <v>247</v>
      </c>
      <c r="N907">
        <v>-2214.6499999999846</v>
      </c>
      <c r="O907" t="s">
        <v>67</v>
      </c>
      <c r="P907" s="6">
        <v>3.6797360741022398E-3</v>
      </c>
      <c r="Q907" s="1">
        <f>AllFiles[[#Headers],[200000]]+AllFiles[[#This Row],[Net Gains]]</f>
        <v>197785.35</v>
      </c>
    </row>
    <row r="908" spans="1:17" x14ac:dyDescent="0.25">
      <c r="A908" s="1" t="s">
        <v>22</v>
      </c>
      <c r="B908" s="2">
        <v>42979</v>
      </c>
      <c r="C908" s="3">
        <v>0.41666666666666669</v>
      </c>
      <c r="D908" s="1" t="s">
        <v>15</v>
      </c>
      <c r="E908">
        <v>1189.8</v>
      </c>
      <c r="F908">
        <v>1168.8</v>
      </c>
      <c r="G908">
        <v>1217.8</v>
      </c>
      <c r="H908" s="3">
        <v>0.625</v>
      </c>
      <c r="I908" s="1">
        <v>21</v>
      </c>
      <c r="J908" s="1">
        <v>28</v>
      </c>
      <c r="K908" s="1">
        <v>95</v>
      </c>
      <c r="L908">
        <v>2660</v>
      </c>
      <c r="M908">
        <v>53</v>
      </c>
      <c r="N908">
        <v>2607</v>
      </c>
      <c r="O908" t="s">
        <v>68</v>
      </c>
      <c r="P908" s="6">
        <v>1.7650025214321699E-2</v>
      </c>
      <c r="Q908" s="1">
        <f>AllFiles[[#Headers],[200000]]+AllFiles[[#This Row],[Net Gains]]</f>
        <v>202607</v>
      </c>
    </row>
    <row r="909" spans="1:17" x14ac:dyDescent="0.25">
      <c r="A909" s="1" t="s">
        <v>11</v>
      </c>
      <c r="B909" s="2">
        <v>42979</v>
      </c>
      <c r="C909" s="3">
        <v>0.44791666666666669</v>
      </c>
      <c r="D909" s="1" t="s">
        <v>15</v>
      </c>
      <c r="E909">
        <v>2888</v>
      </c>
      <c r="F909">
        <v>2861.95</v>
      </c>
      <c r="G909">
        <v>2915.95</v>
      </c>
      <c r="H909" s="3">
        <v>0.625</v>
      </c>
      <c r="I909" s="1">
        <v>26.050000000000182</v>
      </c>
      <c r="J909" s="1">
        <v>27.949999999999818</v>
      </c>
      <c r="K909" s="1">
        <v>76</v>
      </c>
      <c r="L909">
        <v>2124.1999999999862</v>
      </c>
      <c r="M909">
        <v>102</v>
      </c>
      <c r="N909">
        <v>2022.1999999999862</v>
      </c>
      <c r="O909" t="s">
        <v>68</v>
      </c>
      <c r="P909" s="6">
        <v>9.0200831024931406E-3</v>
      </c>
      <c r="Q909" s="1">
        <f>AllFiles[[#Headers],[200000]]+AllFiles[[#This Row],[Net Gains]]</f>
        <v>202022.19999999998</v>
      </c>
    </row>
    <row r="910" spans="1:17" x14ac:dyDescent="0.25">
      <c r="A910" s="1" t="s">
        <v>17</v>
      </c>
      <c r="B910" s="2">
        <v>42979</v>
      </c>
      <c r="C910" s="3">
        <v>0.41666666666666669</v>
      </c>
      <c r="D910" s="1" t="s">
        <v>13</v>
      </c>
      <c r="E910">
        <v>31430</v>
      </c>
      <c r="F910">
        <v>31526.1</v>
      </c>
      <c r="G910">
        <v>31526.1</v>
      </c>
      <c r="H910" s="3">
        <v>0.4375</v>
      </c>
      <c r="I910" s="1">
        <v>96.099999999998545</v>
      </c>
      <c r="J910" s="1">
        <v>-96.099999999998545</v>
      </c>
      <c r="K910" s="1">
        <v>20</v>
      </c>
      <c r="L910">
        <v>-1921.9999999999709</v>
      </c>
      <c r="M910">
        <v>290</v>
      </c>
      <c r="N910">
        <v>-2211.9999999999709</v>
      </c>
      <c r="O910" t="s">
        <v>67</v>
      </c>
      <c r="P910" s="6">
        <v>3.05758829144125E-3</v>
      </c>
      <c r="Q910" s="1">
        <f>AllFiles[[#Headers],[200000]]+AllFiles[[#This Row],[Net Gains]]</f>
        <v>197788.00000000003</v>
      </c>
    </row>
    <row r="911" spans="1:17" x14ac:dyDescent="0.25">
      <c r="A911" s="1" t="s">
        <v>17</v>
      </c>
      <c r="B911" s="2">
        <v>42979</v>
      </c>
      <c r="C911" s="3">
        <v>0.4375</v>
      </c>
      <c r="D911" s="1" t="s">
        <v>12</v>
      </c>
      <c r="E911">
        <v>31526.1</v>
      </c>
      <c r="F911">
        <v>31430</v>
      </c>
      <c r="G911">
        <v>31430</v>
      </c>
      <c r="H911" s="3">
        <v>0.44791666666666669</v>
      </c>
      <c r="I911" s="1">
        <v>96.099999999998545</v>
      </c>
      <c r="J911" s="1">
        <v>-96.099999999998545</v>
      </c>
      <c r="K911" s="1">
        <v>20</v>
      </c>
      <c r="L911">
        <v>-1921.9999999999709</v>
      </c>
      <c r="M911">
        <v>290</v>
      </c>
      <c r="N911">
        <v>-2211.9999999999709</v>
      </c>
      <c r="O911" t="s">
        <v>67</v>
      </c>
      <c r="P911" s="6">
        <v>3.0482679430693499E-3</v>
      </c>
      <c r="Q911" s="1">
        <f>AllFiles[[#Headers],[200000]]+AllFiles[[#This Row],[Net Gains]]</f>
        <v>197788.00000000003</v>
      </c>
    </row>
    <row r="912" spans="1:17" x14ac:dyDescent="0.25">
      <c r="A912" s="1" t="s">
        <v>43</v>
      </c>
      <c r="B912" s="2">
        <v>42979</v>
      </c>
      <c r="C912" s="3">
        <v>0.44791666666666669</v>
      </c>
      <c r="D912" s="1" t="s">
        <v>15</v>
      </c>
      <c r="E912">
        <v>168.8</v>
      </c>
      <c r="F912">
        <v>167.9</v>
      </c>
      <c r="G912">
        <v>167.9</v>
      </c>
      <c r="H912" s="3">
        <v>0.44791666666666669</v>
      </c>
      <c r="I912" s="1">
        <v>0.90000000000000568</v>
      </c>
      <c r="J912" s="1">
        <v>-0.90000000000000568</v>
      </c>
      <c r="K912" s="1">
        <v>2166</v>
      </c>
      <c r="L912">
        <v>-1949.4000000000124</v>
      </c>
      <c r="M912">
        <v>168</v>
      </c>
      <c r="N912">
        <v>-2117.4000000000124</v>
      </c>
      <c r="O912" t="s">
        <v>67</v>
      </c>
      <c r="P912" s="6">
        <v>5.3317535545024004E-3</v>
      </c>
      <c r="Q912" s="1">
        <f>AllFiles[[#Headers],[200000]]+AllFiles[[#This Row],[Net Gains]]</f>
        <v>197882.59999999998</v>
      </c>
    </row>
    <row r="913" spans="1:17" x14ac:dyDescent="0.25">
      <c r="A913" s="1" t="s">
        <v>43</v>
      </c>
      <c r="B913" s="2">
        <v>42979</v>
      </c>
      <c r="C913" s="3">
        <v>0.44791666666666669</v>
      </c>
      <c r="D913" s="1" t="s">
        <v>21</v>
      </c>
      <c r="E913">
        <v>167.9</v>
      </c>
      <c r="F913">
        <v>168.8</v>
      </c>
      <c r="G913">
        <v>168.45</v>
      </c>
      <c r="H913" s="3">
        <v>0.625</v>
      </c>
      <c r="I913" s="1">
        <v>0.90000000000000568</v>
      </c>
      <c r="J913" s="1">
        <v>-0.54999999999998295</v>
      </c>
      <c r="K913" s="1">
        <v>2166</v>
      </c>
      <c r="L913">
        <v>-1191.2999999999631</v>
      </c>
      <c r="M913">
        <v>168</v>
      </c>
      <c r="N913">
        <v>-1359.2999999999631</v>
      </c>
      <c r="O913" t="s">
        <v>67</v>
      </c>
      <c r="P913" s="6">
        <v>5.3603335318642403E-3</v>
      </c>
      <c r="Q913" s="1">
        <f>AllFiles[[#Headers],[200000]]+AllFiles[[#This Row],[Net Gains]]</f>
        <v>198640.70000000004</v>
      </c>
    </row>
    <row r="914" spans="1:17" x14ac:dyDescent="0.25">
      <c r="A914" s="1" t="s">
        <v>54</v>
      </c>
      <c r="B914" s="2">
        <v>42979</v>
      </c>
      <c r="C914" s="3">
        <v>0.41666666666666669</v>
      </c>
      <c r="D914" s="1" t="s">
        <v>15</v>
      </c>
      <c r="E914">
        <v>835</v>
      </c>
      <c r="F914">
        <v>829.3</v>
      </c>
      <c r="G914">
        <v>832.35</v>
      </c>
      <c r="H914" s="3">
        <v>0.625</v>
      </c>
      <c r="I914" s="1">
        <v>5.7000000000000455</v>
      </c>
      <c r="J914" s="1">
        <v>-2.6499999999999773</v>
      </c>
      <c r="K914" s="1">
        <v>349</v>
      </c>
      <c r="L914">
        <v>-924.84999999999206</v>
      </c>
      <c r="M914">
        <v>134</v>
      </c>
      <c r="N914">
        <v>-1058.8499999999922</v>
      </c>
      <c r="O914" t="s">
        <v>67</v>
      </c>
      <c r="P914" s="6">
        <v>6.8263473053892798E-3</v>
      </c>
      <c r="Q914" s="1">
        <f>AllFiles[[#Headers],[200000]]+AllFiles[[#This Row],[Net Gains]]</f>
        <v>198941.15</v>
      </c>
    </row>
    <row r="915" spans="1:17" x14ac:dyDescent="0.25">
      <c r="A915" s="1" t="s">
        <v>27</v>
      </c>
      <c r="B915" s="2">
        <v>42982</v>
      </c>
      <c r="C915" s="3">
        <v>0.41666666666666669</v>
      </c>
      <c r="D915" s="1" t="s">
        <v>15</v>
      </c>
      <c r="E915">
        <v>243.3</v>
      </c>
      <c r="F915">
        <v>242</v>
      </c>
      <c r="G915">
        <v>246.55</v>
      </c>
      <c r="H915" s="3">
        <v>0.625</v>
      </c>
      <c r="I915" s="1">
        <v>1.3000000000000114</v>
      </c>
      <c r="J915" s="1">
        <v>3.25</v>
      </c>
      <c r="K915" s="1">
        <v>1511</v>
      </c>
      <c r="L915">
        <v>4910.75</v>
      </c>
      <c r="M915">
        <v>171</v>
      </c>
      <c r="N915">
        <v>4739.75</v>
      </c>
      <c r="O915" t="s">
        <v>68</v>
      </c>
      <c r="P915" s="6">
        <v>5.3431976983148799E-3</v>
      </c>
      <c r="Q915" s="1">
        <f>AllFiles[[#Headers],[200000]]+AllFiles[[#This Row],[Net Gains]]</f>
        <v>204739.75</v>
      </c>
    </row>
    <row r="916" spans="1:17" x14ac:dyDescent="0.25">
      <c r="A916" s="1" t="s">
        <v>25</v>
      </c>
      <c r="B916" s="2">
        <v>42982</v>
      </c>
      <c r="C916" s="3">
        <v>0.48958333333333331</v>
      </c>
      <c r="D916" s="1" t="s">
        <v>15</v>
      </c>
      <c r="E916">
        <v>1182.8</v>
      </c>
      <c r="F916">
        <v>1174</v>
      </c>
      <c r="G916">
        <v>1174</v>
      </c>
      <c r="H916" s="3">
        <v>0.48958333333333331</v>
      </c>
      <c r="I916" s="1">
        <v>8.7999999999999545</v>
      </c>
      <c r="J916" s="1">
        <v>-8.7999999999999545</v>
      </c>
      <c r="K916" s="1">
        <v>226</v>
      </c>
      <c r="L916">
        <v>-1988.7999999999897</v>
      </c>
      <c r="M916">
        <v>123</v>
      </c>
      <c r="N916">
        <v>-2111.7999999999897</v>
      </c>
      <c r="O916" t="s">
        <v>67</v>
      </c>
      <c r="P916" s="6">
        <v>7.4399729455528899E-3</v>
      </c>
      <c r="Q916" s="1">
        <f>AllFiles[[#Headers],[200000]]+AllFiles[[#This Row],[Net Gains]]</f>
        <v>197888.2</v>
      </c>
    </row>
    <row r="917" spans="1:17" x14ac:dyDescent="0.25">
      <c r="A917" s="1" t="s">
        <v>25</v>
      </c>
      <c r="B917" s="2">
        <v>42982</v>
      </c>
      <c r="C917" s="3">
        <v>0.48958333333333331</v>
      </c>
      <c r="D917" s="1" t="s">
        <v>21</v>
      </c>
      <c r="E917">
        <v>1174</v>
      </c>
      <c r="F917">
        <v>1182.8</v>
      </c>
      <c r="G917">
        <v>1171.95</v>
      </c>
      <c r="H917" s="3">
        <v>0.625</v>
      </c>
      <c r="I917" s="1">
        <v>8.7999999999999545</v>
      </c>
      <c r="J917" s="1">
        <v>2.0499999999999545</v>
      </c>
      <c r="K917" s="1">
        <v>226</v>
      </c>
      <c r="L917">
        <v>463.29999999998972</v>
      </c>
      <c r="M917">
        <v>122</v>
      </c>
      <c r="N917">
        <v>341.29999999998972</v>
      </c>
      <c r="O917" t="s">
        <v>68</v>
      </c>
      <c r="P917" s="6">
        <v>7.49574105621802E-3</v>
      </c>
      <c r="Q917" s="1">
        <f>AllFiles[[#Headers],[200000]]+AllFiles[[#This Row],[Net Gains]]</f>
        <v>200341.3</v>
      </c>
    </row>
    <row r="918" spans="1:17" x14ac:dyDescent="0.25">
      <c r="A918" s="1" t="s">
        <v>26</v>
      </c>
      <c r="B918" s="2">
        <v>42982</v>
      </c>
      <c r="C918" s="3">
        <v>0.48958333333333331</v>
      </c>
      <c r="D918" s="1" t="s">
        <v>13</v>
      </c>
      <c r="E918">
        <v>861.8</v>
      </c>
      <c r="F918">
        <v>867.1</v>
      </c>
      <c r="G918">
        <v>861</v>
      </c>
      <c r="H918" s="3">
        <v>0.625</v>
      </c>
      <c r="I918" s="1">
        <v>5.3000000000000682</v>
      </c>
      <c r="J918" s="1">
        <v>0.79999999999995453</v>
      </c>
      <c r="K918" s="1">
        <v>375</v>
      </c>
      <c r="L918">
        <v>299.99999999998295</v>
      </c>
      <c r="M918">
        <v>149</v>
      </c>
      <c r="N918">
        <v>150.99999999998295</v>
      </c>
      <c r="O918" t="s">
        <v>68</v>
      </c>
      <c r="P918" s="6">
        <v>6.1499187746577701E-3</v>
      </c>
      <c r="Q918" s="1">
        <f>AllFiles[[#Headers],[200000]]+AllFiles[[#This Row],[Net Gains]]</f>
        <v>200150.99999999997</v>
      </c>
    </row>
    <row r="919" spans="1:17" x14ac:dyDescent="0.25">
      <c r="A919" s="1" t="s">
        <v>36</v>
      </c>
      <c r="B919" s="2">
        <v>42983</v>
      </c>
      <c r="C919" s="3">
        <v>0.42708333333333331</v>
      </c>
      <c r="D919" s="1" t="s">
        <v>15</v>
      </c>
      <c r="E919">
        <v>1201.4000000000001</v>
      </c>
      <c r="F919">
        <v>1196.3</v>
      </c>
      <c r="G919">
        <v>1204.75</v>
      </c>
      <c r="H919" s="3">
        <v>0.625</v>
      </c>
      <c r="I919" s="1">
        <v>5.1000000000001364</v>
      </c>
      <c r="J919" s="1">
        <v>3.3499999999999091</v>
      </c>
      <c r="K919" s="1">
        <v>390</v>
      </c>
      <c r="L919">
        <v>1306.4999999999645</v>
      </c>
      <c r="M919">
        <v>216</v>
      </c>
      <c r="N919">
        <v>1090.4999999999645</v>
      </c>
      <c r="O919" t="s">
        <v>68</v>
      </c>
      <c r="P919" s="6">
        <v>4.2450474446480198E-3</v>
      </c>
      <c r="Q919" s="1">
        <f>AllFiles[[#Headers],[200000]]+AllFiles[[#This Row],[Net Gains]]</f>
        <v>201090.49999999997</v>
      </c>
    </row>
    <row r="920" spans="1:17" x14ac:dyDescent="0.25">
      <c r="A920" s="1" t="s">
        <v>45</v>
      </c>
      <c r="B920" s="2">
        <v>42983</v>
      </c>
      <c r="C920" s="3">
        <v>0.42708333333333331</v>
      </c>
      <c r="D920" s="1" t="s">
        <v>15</v>
      </c>
      <c r="E920">
        <v>7854.8</v>
      </c>
      <c r="F920">
        <v>7840</v>
      </c>
      <c r="G920">
        <v>7840</v>
      </c>
      <c r="H920" s="3">
        <v>0.42708333333333331</v>
      </c>
      <c r="I920" s="1">
        <v>14.800000000000182</v>
      </c>
      <c r="J920" s="1">
        <v>-14.800000000000182</v>
      </c>
      <c r="K920" s="1">
        <v>134</v>
      </c>
      <c r="L920">
        <v>-1983.2000000000244</v>
      </c>
      <c r="M920">
        <v>484</v>
      </c>
      <c r="N920">
        <v>-2467.2000000000244</v>
      </c>
      <c r="O920" t="s">
        <v>67</v>
      </c>
      <c r="P920" s="6">
        <v>1.88419819728067E-3</v>
      </c>
      <c r="Q920" s="1">
        <f>AllFiles[[#Headers],[200000]]+AllFiles[[#This Row],[Net Gains]]</f>
        <v>197532.79999999999</v>
      </c>
    </row>
    <row r="921" spans="1:17" x14ac:dyDescent="0.25">
      <c r="A921" s="1" t="s">
        <v>45</v>
      </c>
      <c r="B921" s="2">
        <v>42983</v>
      </c>
      <c r="C921" s="3">
        <v>0.42708333333333331</v>
      </c>
      <c r="D921" s="1" t="s">
        <v>21</v>
      </c>
      <c r="E921">
        <v>7840</v>
      </c>
      <c r="F921">
        <v>7854.8</v>
      </c>
      <c r="G921">
        <v>7824.5</v>
      </c>
      <c r="H921" s="3">
        <v>0.625</v>
      </c>
      <c r="I921" s="1">
        <v>14.800000000000182</v>
      </c>
      <c r="J921" s="1">
        <v>15.5</v>
      </c>
      <c r="K921" s="1">
        <v>134</v>
      </c>
      <c r="L921">
        <v>2077</v>
      </c>
      <c r="M921">
        <v>483</v>
      </c>
      <c r="N921">
        <v>1594</v>
      </c>
      <c r="O921" t="s">
        <v>68</v>
      </c>
      <c r="P921" s="6">
        <v>1.88775510204084E-3</v>
      </c>
      <c r="Q921" s="1">
        <f>AllFiles[[#Headers],[200000]]+AllFiles[[#This Row],[Net Gains]]</f>
        <v>201594</v>
      </c>
    </row>
    <row r="922" spans="1:17" x14ac:dyDescent="0.25">
      <c r="A922" s="1" t="s">
        <v>49</v>
      </c>
      <c r="B922" s="2">
        <v>42983</v>
      </c>
      <c r="C922" s="3">
        <v>0.41666666666666669</v>
      </c>
      <c r="D922" s="1" t="s">
        <v>13</v>
      </c>
      <c r="E922">
        <v>162.19999999999999</v>
      </c>
      <c r="F922">
        <v>162.6</v>
      </c>
      <c r="G922">
        <v>162.6</v>
      </c>
      <c r="H922" s="3">
        <v>0.48958333333333331</v>
      </c>
      <c r="I922" s="1">
        <v>0.40000000000000568</v>
      </c>
      <c r="J922" s="1">
        <v>-0.40000000000000568</v>
      </c>
      <c r="K922" s="1">
        <v>4728</v>
      </c>
      <c r="L922">
        <v>-1891.2000000000269</v>
      </c>
      <c r="M922">
        <v>354</v>
      </c>
      <c r="N922">
        <v>-2245.2000000000271</v>
      </c>
      <c r="O922" t="s">
        <v>67</v>
      </c>
      <c r="P922" s="6">
        <v>2.4660912453761102E-3</v>
      </c>
      <c r="Q922" s="1">
        <f>AllFiles[[#Headers],[200000]]+AllFiles[[#This Row],[Net Gains]]</f>
        <v>197754.79999999996</v>
      </c>
    </row>
    <row r="923" spans="1:17" x14ac:dyDescent="0.25">
      <c r="A923" s="1" t="s">
        <v>49</v>
      </c>
      <c r="B923" s="2">
        <v>42983</v>
      </c>
      <c r="C923" s="3">
        <v>0.48958333333333331</v>
      </c>
      <c r="D923" s="1" t="s">
        <v>12</v>
      </c>
      <c r="E923">
        <v>162.6</v>
      </c>
      <c r="F923">
        <v>162.19999999999999</v>
      </c>
      <c r="G923">
        <v>162.19999999999999</v>
      </c>
      <c r="H923" s="3">
        <v>0.48958333333333331</v>
      </c>
      <c r="I923" s="1">
        <v>0.40000000000000568</v>
      </c>
      <c r="J923" s="1">
        <v>-0.40000000000000568</v>
      </c>
      <c r="K923" s="1">
        <v>4728</v>
      </c>
      <c r="L923">
        <v>-1891.2000000000269</v>
      </c>
      <c r="M923">
        <v>354</v>
      </c>
      <c r="N923">
        <v>-2245.2000000000271</v>
      </c>
      <c r="O923" t="s">
        <v>67</v>
      </c>
      <c r="P923" s="6">
        <v>2.4600246002460398E-3</v>
      </c>
      <c r="Q923" s="1">
        <f>AllFiles[[#Headers],[200000]]+AllFiles[[#This Row],[Net Gains]]</f>
        <v>197754.79999999996</v>
      </c>
    </row>
    <row r="924" spans="1:17" x14ac:dyDescent="0.25">
      <c r="A924" s="1" t="s">
        <v>56</v>
      </c>
      <c r="B924" s="2">
        <v>42983</v>
      </c>
      <c r="C924" s="3">
        <v>0.4375</v>
      </c>
      <c r="D924" s="1" t="s">
        <v>15</v>
      </c>
      <c r="E924">
        <v>619.85</v>
      </c>
      <c r="F924">
        <v>613.35</v>
      </c>
      <c r="G924">
        <v>638.75</v>
      </c>
      <c r="H924" s="3">
        <v>0.625</v>
      </c>
      <c r="I924" s="1">
        <v>6.5</v>
      </c>
      <c r="J924" s="1">
        <v>18.899999999999977</v>
      </c>
      <c r="K924" s="1">
        <v>306</v>
      </c>
      <c r="L924">
        <v>5783.3999999999933</v>
      </c>
      <c r="M924">
        <v>89</v>
      </c>
      <c r="N924">
        <v>5694.3999999999933</v>
      </c>
      <c r="O924" t="s">
        <v>68</v>
      </c>
      <c r="P924" s="6">
        <v>1.0486408001936001E-2</v>
      </c>
      <c r="Q924" s="1">
        <f>AllFiles[[#Headers],[200000]]+AllFiles[[#This Row],[Net Gains]]</f>
        <v>205694.4</v>
      </c>
    </row>
    <row r="925" spans="1:17" x14ac:dyDescent="0.25">
      <c r="A925" s="1" t="s">
        <v>38</v>
      </c>
      <c r="B925" s="2">
        <v>42984</v>
      </c>
      <c r="C925" s="3">
        <v>0.51041666666666663</v>
      </c>
      <c r="D925" s="1" t="s">
        <v>13</v>
      </c>
      <c r="E925">
        <v>294.64999999999998</v>
      </c>
      <c r="F925">
        <v>295.89999999999998</v>
      </c>
      <c r="G925">
        <v>295.45</v>
      </c>
      <c r="H925" s="3">
        <v>0.625</v>
      </c>
      <c r="I925" s="1">
        <v>1.25</v>
      </c>
      <c r="J925" s="1">
        <v>-0.80000000000001137</v>
      </c>
      <c r="K925" s="1">
        <v>1571</v>
      </c>
      <c r="L925">
        <v>-1256.8000000000179</v>
      </c>
      <c r="M925">
        <v>214</v>
      </c>
      <c r="N925">
        <v>-1470.8000000000179</v>
      </c>
      <c r="O925" t="s">
        <v>67</v>
      </c>
      <c r="P925" s="6">
        <v>4.2423213982691298E-3</v>
      </c>
      <c r="Q925" s="1">
        <f>AllFiles[[#Headers],[200000]]+AllFiles[[#This Row],[Net Gains]]</f>
        <v>198529.19999999998</v>
      </c>
    </row>
    <row r="926" spans="1:17" x14ac:dyDescent="0.25">
      <c r="A926" s="1" t="s">
        <v>47</v>
      </c>
      <c r="B926" s="2">
        <v>42984</v>
      </c>
      <c r="C926" s="3">
        <v>0.41666666666666669</v>
      </c>
      <c r="D926" s="1" t="s">
        <v>13</v>
      </c>
      <c r="E926">
        <v>278.25</v>
      </c>
      <c r="F926">
        <v>280.05</v>
      </c>
      <c r="G926">
        <v>275.64999999999998</v>
      </c>
      <c r="H926" s="3">
        <v>0.625</v>
      </c>
      <c r="I926" s="1">
        <v>1.8000000000000114</v>
      </c>
      <c r="J926" s="1">
        <v>2.6000000000000227</v>
      </c>
      <c r="K926" s="1">
        <v>1097</v>
      </c>
      <c r="L926">
        <v>2852.2000000000248</v>
      </c>
      <c r="M926">
        <v>140</v>
      </c>
      <c r="N926">
        <v>2712.2000000000248</v>
      </c>
      <c r="O926" t="s">
        <v>68</v>
      </c>
      <c r="P926" s="6">
        <v>6.4690026954178298E-3</v>
      </c>
      <c r="Q926" s="1">
        <f>AllFiles[[#Headers],[200000]]+AllFiles[[#This Row],[Net Gains]]</f>
        <v>202712.2</v>
      </c>
    </row>
    <row r="927" spans="1:17" x14ac:dyDescent="0.25">
      <c r="A927" s="1" t="s">
        <v>46</v>
      </c>
      <c r="B927" s="2">
        <v>42984</v>
      </c>
      <c r="C927" s="3">
        <v>0.41666666666666669</v>
      </c>
      <c r="D927" s="1" t="s">
        <v>15</v>
      </c>
      <c r="E927">
        <v>255.8</v>
      </c>
      <c r="F927">
        <v>254.15</v>
      </c>
      <c r="G927">
        <v>262.95</v>
      </c>
      <c r="H927" s="3">
        <v>0.625</v>
      </c>
      <c r="I927" s="1">
        <v>1.6500000000000057</v>
      </c>
      <c r="J927" s="1">
        <v>7.1499999999999773</v>
      </c>
      <c r="K927" s="1">
        <v>1195</v>
      </c>
      <c r="L927">
        <v>8544.2499999999727</v>
      </c>
      <c r="M927">
        <v>143</v>
      </c>
      <c r="N927">
        <v>8401.2499999999727</v>
      </c>
      <c r="O927" t="s">
        <v>68</v>
      </c>
      <c r="P927" s="6">
        <v>6.4503518373729696E-3</v>
      </c>
      <c r="Q927" s="1">
        <f>AllFiles[[#Headers],[200000]]+AllFiles[[#This Row],[Net Gains]]</f>
        <v>208401.24999999997</v>
      </c>
    </row>
    <row r="928" spans="1:17" x14ac:dyDescent="0.25">
      <c r="A928" s="1" t="s">
        <v>43</v>
      </c>
      <c r="B928" s="2">
        <v>42984</v>
      </c>
      <c r="C928" s="3">
        <v>0.52083333333333337</v>
      </c>
      <c r="D928" s="1" t="s">
        <v>21</v>
      </c>
      <c r="E928">
        <v>169.9</v>
      </c>
      <c r="F928">
        <v>170.25</v>
      </c>
      <c r="G928">
        <v>170.05</v>
      </c>
      <c r="H928" s="3">
        <v>0.625</v>
      </c>
      <c r="I928" s="1">
        <v>0.34999999999999432</v>
      </c>
      <c r="J928" s="1">
        <v>-0.15000000000000568</v>
      </c>
      <c r="K928" s="1">
        <v>5361</v>
      </c>
      <c r="L928">
        <v>-804.15000000003045</v>
      </c>
      <c r="M928">
        <v>420</v>
      </c>
      <c r="N928">
        <v>-1224.1500000000306</v>
      </c>
      <c r="O928" t="s">
        <v>67</v>
      </c>
      <c r="P928" s="6">
        <v>2.0600353148910802E-3</v>
      </c>
      <c r="Q928" s="1">
        <f>AllFiles[[#Headers],[200000]]+AllFiles[[#This Row],[Net Gains]]</f>
        <v>198775.84999999998</v>
      </c>
    </row>
    <row r="929" spans="1:17" x14ac:dyDescent="0.25">
      <c r="A929" s="1" t="s">
        <v>43</v>
      </c>
      <c r="B929" s="2">
        <v>42984</v>
      </c>
      <c r="C929" s="3">
        <v>0.52083333333333337</v>
      </c>
      <c r="D929" s="1" t="s">
        <v>15</v>
      </c>
      <c r="E929">
        <v>170.25</v>
      </c>
      <c r="F929">
        <v>169.9</v>
      </c>
      <c r="G929">
        <v>169.9</v>
      </c>
      <c r="H929" s="3">
        <v>0.52083333333333337</v>
      </c>
      <c r="I929" s="1">
        <v>0.34999999999999432</v>
      </c>
      <c r="J929" s="1">
        <v>-0.34999999999999432</v>
      </c>
      <c r="K929" s="1">
        <v>5361</v>
      </c>
      <c r="L929">
        <v>-1876.3499999999694</v>
      </c>
      <c r="M929">
        <v>420</v>
      </c>
      <c r="N929">
        <v>-2296.3499999999694</v>
      </c>
      <c r="O929" t="s">
        <v>67</v>
      </c>
      <c r="P929" s="6">
        <v>2.0558002936857198E-3</v>
      </c>
      <c r="Q929" s="1">
        <f>AllFiles[[#Headers],[200000]]+AllFiles[[#This Row],[Net Gains]]</f>
        <v>197703.65000000002</v>
      </c>
    </row>
    <row r="930" spans="1:17" x14ac:dyDescent="0.25">
      <c r="A930" s="1" t="s">
        <v>56</v>
      </c>
      <c r="B930" s="2">
        <v>42984</v>
      </c>
      <c r="C930" s="3">
        <v>0.4375</v>
      </c>
      <c r="D930" s="1" t="s">
        <v>15</v>
      </c>
      <c r="E930">
        <v>651</v>
      </c>
      <c r="F930">
        <v>646.85</v>
      </c>
      <c r="G930">
        <v>646.85</v>
      </c>
      <c r="H930" s="3">
        <v>0.4375</v>
      </c>
      <c r="I930" s="1">
        <v>4.1499999999999773</v>
      </c>
      <c r="J930" s="1">
        <v>-4.1499999999999773</v>
      </c>
      <c r="K930" s="1">
        <v>479</v>
      </c>
      <c r="L930">
        <v>-1987.849999999989</v>
      </c>
      <c r="M930">
        <v>143</v>
      </c>
      <c r="N930">
        <v>-2130.849999999989</v>
      </c>
      <c r="O930" t="s">
        <v>67</v>
      </c>
      <c r="P930" s="6">
        <v>6.3748079877111799E-3</v>
      </c>
      <c r="Q930" s="1">
        <f>AllFiles[[#Headers],[200000]]+AllFiles[[#This Row],[Net Gains]]</f>
        <v>197869.15000000002</v>
      </c>
    </row>
    <row r="931" spans="1:17" x14ac:dyDescent="0.25">
      <c r="A931" s="1" t="s">
        <v>56</v>
      </c>
      <c r="B931" s="2">
        <v>42984</v>
      </c>
      <c r="C931" s="3">
        <v>0.4375</v>
      </c>
      <c r="D931" s="1" t="s">
        <v>21</v>
      </c>
      <c r="E931">
        <v>646.85</v>
      </c>
      <c r="F931">
        <v>651</v>
      </c>
      <c r="G931">
        <v>639.4</v>
      </c>
      <c r="H931" s="3">
        <v>0.625</v>
      </c>
      <c r="I931" s="1">
        <v>4.1499999999999773</v>
      </c>
      <c r="J931" s="1">
        <v>7.4500000000000455</v>
      </c>
      <c r="K931" s="1">
        <v>479</v>
      </c>
      <c r="L931">
        <v>3568.550000000022</v>
      </c>
      <c r="M931">
        <v>142</v>
      </c>
      <c r="N931">
        <v>3426.550000000022</v>
      </c>
      <c r="O931" t="s">
        <v>68</v>
      </c>
      <c r="P931" s="6">
        <v>6.4157068872226601E-3</v>
      </c>
      <c r="Q931" s="1">
        <f>AllFiles[[#Headers],[200000]]+AllFiles[[#This Row],[Net Gains]]</f>
        <v>203426.55000000002</v>
      </c>
    </row>
    <row r="932" spans="1:17" x14ac:dyDescent="0.25">
      <c r="A932" s="1" t="s">
        <v>11</v>
      </c>
      <c r="B932" s="2">
        <v>42985</v>
      </c>
      <c r="C932" s="3">
        <v>0.45833333333333331</v>
      </c>
      <c r="D932" s="1" t="s">
        <v>13</v>
      </c>
      <c r="E932">
        <v>2910</v>
      </c>
      <c r="F932">
        <v>2921</v>
      </c>
      <c r="G932">
        <v>2921</v>
      </c>
      <c r="H932" s="3">
        <v>0.58333333333333337</v>
      </c>
      <c r="I932" s="1">
        <v>11</v>
      </c>
      <c r="J932" s="1">
        <v>-11</v>
      </c>
      <c r="K932" s="1">
        <v>181</v>
      </c>
      <c r="L932">
        <v>-1991</v>
      </c>
      <c r="M932">
        <v>243</v>
      </c>
      <c r="N932">
        <v>-2234</v>
      </c>
      <c r="O932" t="s">
        <v>67</v>
      </c>
      <c r="P932" s="6">
        <v>3.7800687285223398E-3</v>
      </c>
      <c r="Q932" s="1">
        <f>AllFiles[[#Headers],[200000]]+AllFiles[[#This Row],[Net Gains]]</f>
        <v>197766</v>
      </c>
    </row>
    <row r="933" spans="1:17" x14ac:dyDescent="0.25">
      <c r="A933" s="1" t="s">
        <v>11</v>
      </c>
      <c r="B933" s="2">
        <v>42985</v>
      </c>
      <c r="C933" s="3">
        <v>0.58333333333333337</v>
      </c>
      <c r="D933" s="1" t="s">
        <v>12</v>
      </c>
      <c r="E933">
        <v>2921</v>
      </c>
      <c r="F933">
        <v>2910</v>
      </c>
      <c r="G933">
        <v>2962.65</v>
      </c>
      <c r="H933" s="3">
        <v>0.625</v>
      </c>
      <c r="I933" s="1">
        <v>11</v>
      </c>
      <c r="J933" s="1">
        <v>41.650000000000091</v>
      </c>
      <c r="K933" s="1">
        <v>181</v>
      </c>
      <c r="L933">
        <v>7538.650000000016</v>
      </c>
      <c r="M933">
        <v>245</v>
      </c>
      <c r="N933">
        <v>7293.650000000016</v>
      </c>
      <c r="O933" t="s">
        <v>68</v>
      </c>
      <c r="P933" s="6">
        <v>3.76583361862376E-3</v>
      </c>
      <c r="Q933" s="1">
        <f>AllFiles[[#Headers],[200000]]+AllFiles[[#This Row],[Net Gains]]</f>
        <v>207293.65000000002</v>
      </c>
    </row>
    <row r="934" spans="1:17" x14ac:dyDescent="0.25">
      <c r="A934" s="1" t="s">
        <v>20</v>
      </c>
      <c r="B934" s="2">
        <v>42985</v>
      </c>
      <c r="C934" s="3">
        <v>0.52083333333333337</v>
      </c>
      <c r="D934" s="1" t="s">
        <v>12</v>
      </c>
      <c r="E934">
        <v>1768.9</v>
      </c>
      <c r="F934">
        <v>1765.35</v>
      </c>
      <c r="G934">
        <v>1765.35</v>
      </c>
      <c r="H934" s="3">
        <v>0.52083333333333337</v>
      </c>
      <c r="I934" s="1">
        <v>3.5500000000001819</v>
      </c>
      <c r="J934" s="1">
        <v>-3.5500000000001819</v>
      </c>
      <c r="K934" s="1">
        <v>559</v>
      </c>
      <c r="L934">
        <v>-1984.4500000001017</v>
      </c>
      <c r="M934">
        <v>455</v>
      </c>
      <c r="N934">
        <v>-2439.4500000001017</v>
      </c>
      <c r="O934" t="s">
        <v>67</v>
      </c>
      <c r="P934" s="6">
        <v>2.00689694160223E-3</v>
      </c>
      <c r="Q934" s="1">
        <f>AllFiles[[#Headers],[200000]]+AllFiles[[#This Row],[Net Gains]]</f>
        <v>197560.5499999999</v>
      </c>
    </row>
    <row r="935" spans="1:17" x14ac:dyDescent="0.25">
      <c r="A935" s="1" t="s">
        <v>20</v>
      </c>
      <c r="B935" s="2">
        <v>42985</v>
      </c>
      <c r="C935" s="3">
        <v>0.41666666666666669</v>
      </c>
      <c r="D935" s="1" t="s">
        <v>13</v>
      </c>
      <c r="E935">
        <v>1765.35</v>
      </c>
      <c r="F935">
        <v>1768.9</v>
      </c>
      <c r="G935">
        <v>1768.9</v>
      </c>
      <c r="H935" s="3">
        <v>0.52083333333333337</v>
      </c>
      <c r="I935" s="1">
        <v>3.5500000000001819</v>
      </c>
      <c r="J935" s="1">
        <v>-3.5500000000001819</v>
      </c>
      <c r="K935" s="1">
        <v>559</v>
      </c>
      <c r="L935">
        <v>-1984.4500000001017</v>
      </c>
      <c r="M935">
        <v>455</v>
      </c>
      <c r="N935">
        <v>-2439.4500000001017</v>
      </c>
      <c r="O935" t="s">
        <v>67</v>
      </c>
      <c r="P935" s="6">
        <v>2.0109326762399399E-3</v>
      </c>
      <c r="Q935" s="1">
        <f>AllFiles[[#Headers],[200000]]+AllFiles[[#This Row],[Net Gains]]</f>
        <v>197560.5499999999</v>
      </c>
    </row>
    <row r="936" spans="1:17" x14ac:dyDescent="0.25">
      <c r="A936" s="1" t="s">
        <v>29</v>
      </c>
      <c r="B936" s="2">
        <v>42986</v>
      </c>
      <c r="C936" s="3">
        <v>0.41666666666666669</v>
      </c>
      <c r="D936" s="1" t="s">
        <v>13</v>
      </c>
      <c r="E936">
        <v>517.29999999999995</v>
      </c>
      <c r="F936">
        <v>521.4</v>
      </c>
      <c r="G936">
        <v>521.4</v>
      </c>
      <c r="H936" s="3">
        <v>0.42708333333333331</v>
      </c>
      <c r="I936" s="1">
        <v>4.1000000000000227</v>
      </c>
      <c r="J936" s="1">
        <v>-4.1000000000000227</v>
      </c>
      <c r="K936" s="1">
        <v>485</v>
      </c>
      <c r="L936">
        <v>-1988.5000000000109</v>
      </c>
      <c r="M936">
        <v>116</v>
      </c>
      <c r="N936">
        <v>-2104.5000000000109</v>
      </c>
      <c r="O936" t="s">
        <v>67</v>
      </c>
      <c r="P936" s="6">
        <v>7.9257684129132502E-3</v>
      </c>
      <c r="Q936" s="1">
        <f>AllFiles[[#Headers],[200000]]+AllFiles[[#This Row],[Net Gains]]</f>
        <v>197895.5</v>
      </c>
    </row>
    <row r="937" spans="1:17" x14ac:dyDescent="0.25">
      <c r="A937" s="1" t="s">
        <v>29</v>
      </c>
      <c r="B937" s="2">
        <v>42986</v>
      </c>
      <c r="C937" s="3">
        <v>0.42708333333333331</v>
      </c>
      <c r="D937" s="1" t="s">
        <v>12</v>
      </c>
      <c r="E937">
        <v>521.4</v>
      </c>
      <c r="F937">
        <v>517.29999999999995</v>
      </c>
      <c r="G937">
        <v>517.29999999999995</v>
      </c>
      <c r="H937" s="3">
        <v>0.53125</v>
      </c>
      <c r="I937" s="1">
        <v>4.1000000000000227</v>
      </c>
      <c r="J937" s="1">
        <v>-4.1000000000000227</v>
      </c>
      <c r="K937" s="1">
        <v>485</v>
      </c>
      <c r="L937">
        <v>-1988.5000000000109</v>
      </c>
      <c r="M937">
        <v>116</v>
      </c>
      <c r="N937">
        <v>-2104.5000000000109</v>
      </c>
      <c r="O937" t="s">
        <v>67</v>
      </c>
      <c r="P937" s="6">
        <v>7.8634445723053809E-3</v>
      </c>
      <c r="Q937" s="1">
        <f>AllFiles[[#Headers],[200000]]+AllFiles[[#This Row],[Net Gains]]</f>
        <v>197895.5</v>
      </c>
    </row>
    <row r="938" spans="1:17" x14ac:dyDescent="0.25">
      <c r="A938" s="1" t="s">
        <v>17</v>
      </c>
      <c r="B938" s="2">
        <v>42986</v>
      </c>
      <c r="C938" s="3">
        <v>0.53125</v>
      </c>
      <c r="D938" s="1" t="s">
        <v>13</v>
      </c>
      <c r="E938">
        <v>33057.9</v>
      </c>
      <c r="F938">
        <v>33290</v>
      </c>
      <c r="G938">
        <v>32632.9</v>
      </c>
      <c r="H938" s="3">
        <v>0.625</v>
      </c>
      <c r="I938" s="1">
        <v>232.09999999999854</v>
      </c>
      <c r="J938" s="1">
        <v>425</v>
      </c>
      <c r="K938" s="1">
        <v>8</v>
      </c>
      <c r="L938">
        <v>3400</v>
      </c>
      <c r="M938">
        <v>121</v>
      </c>
      <c r="N938">
        <v>3279</v>
      </c>
      <c r="O938" t="s">
        <v>68</v>
      </c>
      <c r="P938" s="6">
        <v>7.0210146440033601E-3</v>
      </c>
      <c r="Q938" s="1">
        <f>AllFiles[[#Headers],[200000]]+AllFiles[[#This Row],[Net Gains]]</f>
        <v>203279</v>
      </c>
    </row>
    <row r="939" spans="1:17" x14ac:dyDescent="0.25">
      <c r="A939" s="1" t="s">
        <v>58</v>
      </c>
      <c r="B939" s="2">
        <v>42986</v>
      </c>
      <c r="C939" s="3">
        <v>0.42708333333333331</v>
      </c>
      <c r="D939" s="1" t="s">
        <v>15</v>
      </c>
      <c r="E939">
        <v>2474</v>
      </c>
      <c r="F939">
        <v>2467.1</v>
      </c>
      <c r="G939">
        <v>2467.1</v>
      </c>
      <c r="H939" s="3">
        <v>0.42708333333333331</v>
      </c>
      <c r="I939" s="1">
        <v>6.9000000000000909</v>
      </c>
      <c r="J939" s="1">
        <v>-6.9000000000000909</v>
      </c>
      <c r="K939" s="1">
        <v>288</v>
      </c>
      <c r="L939">
        <v>-1987.2000000000262</v>
      </c>
      <c r="M939">
        <v>328</v>
      </c>
      <c r="N939">
        <v>-2315.2000000000262</v>
      </c>
      <c r="O939" t="s">
        <v>67</v>
      </c>
      <c r="P939" s="6">
        <v>2.7890056588520998E-3</v>
      </c>
      <c r="Q939" s="1">
        <f>AllFiles[[#Headers],[200000]]+AllFiles[[#This Row],[Net Gains]]</f>
        <v>197684.8</v>
      </c>
    </row>
    <row r="940" spans="1:17" x14ac:dyDescent="0.25">
      <c r="A940" s="1" t="s">
        <v>58</v>
      </c>
      <c r="B940" s="2">
        <v>42986</v>
      </c>
      <c r="C940" s="3">
        <v>0.42708333333333331</v>
      </c>
      <c r="D940" s="1" t="s">
        <v>21</v>
      </c>
      <c r="E940">
        <v>2467.1</v>
      </c>
      <c r="F940">
        <v>2474</v>
      </c>
      <c r="G940">
        <v>2469.9499999999998</v>
      </c>
      <c r="H940" s="3">
        <v>0.625</v>
      </c>
      <c r="I940" s="1">
        <v>6.9000000000000909</v>
      </c>
      <c r="J940" s="1">
        <v>-2.8499999999999091</v>
      </c>
      <c r="K940" s="1">
        <v>288</v>
      </c>
      <c r="L940">
        <v>-820.79999999997381</v>
      </c>
      <c r="M940">
        <v>328</v>
      </c>
      <c r="N940">
        <v>-1148.7999999999738</v>
      </c>
      <c r="O940" t="s">
        <v>67</v>
      </c>
      <c r="P940" s="6">
        <v>2.7968059665194299E-3</v>
      </c>
      <c r="Q940" s="1">
        <f>AllFiles[[#Headers],[200000]]+AllFiles[[#This Row],[Net Gains]]</f>
        <v>198851.20000000001</v>
      </c>
    </row>
    <row r="941" spans="1:17" x14ac:dyDescent="0.25">
      <c r="A941" s="1" t="s">
        <v>50</v>
      </c>
      <c r="B941" s="2">
        <v>42989</v>
      </c>
      <c r="C941" s="3">
        <v>0.41666666666666669</v>
      </c>
      <c r="D941" s="1" t="s">
        <v>13</v>
      </c>
      <c r="E941">
        <v>247</v>
      </c>
      <c r="F941">
        <v>248.5</v>
      </c>
      <c r="G941">
        <v>248.5</v>
      </c>
      <c r="H941" s="3">
        <v>0.42708333333333331</v>
      </c>
      <c r="I941" s="1">
        <v>1.5</v>
      </c>
      <c r="J941" s="1">
        <v>-1.5</v>
      </c>
      <c r="K941" s="1">
        <v>1313</v>
      </c>
      <c r="L941">
        <v>-1969.5</v>
      </c>
      <c r="M941">
        <v>150</v>
      </c>
      <c r="N941">
        <v>-2119.5</v>
      </c>
      <c r="O941" t="s">
        <v>67</v>
      </c>
      <c r="P941" s="6">
        <v>6.0728744939271204E-3</v>
      </c>
      <c r="Q941" s="1">
        <f>AllFiles[[#Headers],[200000]]+AllFiles[[#This Row],[Net Gains]]</f>
        <v>197880.5</v>
      </c>
    </row>
    <row r="942" spans="1:17" x14ac:dyDescent="0.25">
      <c r="A942" s="1" t="s">
        <v>50</v>
      </c>
      <c r="B942" s="2">
        <v>42989</v>
      </c>
      <c r="C942" s="3">
        <v>0.42708333333333331</v>
      </c>
      <c r="D942" s="1" t="s">
        <v>12</v>
      </c>
      <c r="E942">
        <v>248.5</v>
      </c>
      <c r="F942">
        <v>247</v>
      </c>
      <c r="G942">
        <v>249.65</v>
      </c>
      <c r="H942" s="3">
        <v>0.625</v>
      </c>
      <c r="I942" s="1">
        <v>1.5</v>
      </c>
      <c r="J942" s="1">
        <v>1.1500000000000057</v>
      </c>
      <c r="K942" s="1">
        <v>1313</v>
      </c>
      <c r="L942">
        <v>1509.9500000000075</v>
      </c>
      <c r="M942">
        <v>151</v>
      </c>
      <c r="N942">
        <v>1358.9500000000075</v>
      </c>
      <c r="O942" t="s">
        <v>68</v>
      </c>
      <c r="P942" s="6">
        <v>6.0362173038229399E-3</v>
      </c>
      <c r="Q942" s="1">
        <f>AllFiles[[#Headers],[200000]]+AllFiles[[#This Row],[Net Gains]]</f>
        <v>201358.95</v>
      </c>
    </row>
    <row r="943" spans="1:17" x14ac:dyDescent="0.25">
      <c r="A943" s="1" t="s">
        <v>58</v>
      </c>
      <c r="B943" s="2">
        <v>42989</v>
      </c>
      <c r="C943" s="3">
        <v>0.44791666666666669</v>
      </c>
      <c r="D943" s="1" t="s">
        <v>13</v>
      </c>
      <c r="E943">
        <v>2462</v>
      </c>
      <c r="F943">
        <v>2468.15</v>
      </c>
      <c r="G943">
        <v>2468.15</v>
      </c>
      <c r="H943" s="3">
        <v>0.46875</v>
      </c>
      <c r="I943" s="1">
        <v>6.1500000000000909</v>
      </c>
      <c r="J943" s="1">
        <v>-6.1500000000000909</v>
      </c>
      <c r="K943" s="1">
        <v>323</v>
      </c>
      <c r="L943">
        <v>-1986.4500000000294</v>
      </c>
      <c r="M943">
        <v>367</v>
      </c>
      <c r="N943">
        <v>-2353.4500000000294</v>
      </c>
      <c r="O943" t="s">
        <v>67</v>
      </c>
      <c r="P943" s="6">
        <v>2.4979691307880098E-3</v>
      </c>
      <c r="Q943" s="1">
        <f>AllFiles[[#Headers],[200000]]+AllFiles[[#This Row],[Net Gains]]</f>
        <v>197646.54999999996</v>
      </c>
    </row>
    <row r="944" spans="1:17" x14ac:dyDescent="0.25">
      <c r="A944" s="1" t="s">
        <v>58</v>
      </c>
      <c r="B944" s="2">
        <v>42989</v>
      </c>
      <c r="C944" s="3">
        <v>0.46875</v>
      </c>
      <c r="D944" s="1" t="s">
        <v>12</v>
      </c>
      <c r="E944">
        <v>2468.15</v>
      </c>
      <c r="F944">
        <v>2462</v>
      </c>
      <c r="G944">
        <v>2462</v>
      </c>
      <c r="H944" s="3">
        <v>0.60416666666666663</v>
      </c>
      <c r="I944" s="1">
        <v>6.1500000000000909</v>
      </c>
      <c r="J944" s="1">
        <v>-6.1500000000000909</v>
      </c>
      <c r="K944" s="1">
        <v>323</v>
      </c>
      <c r="L944">
        <v>-1986.4500000000294</v>
      </c>
      <c r="M944">
        <v>367</v>
      </c>
      <c r="N944">
        <v>-2353.4500000000294</v>
      </c>
      <c r="O944" t="s">
        <v>67</v>
      </c>
      <c r="P944" s="6">
        <v>2.4917448291230599E-3</v>
      </c>
      <c r="Q944" s="1">
        <f>AllFiles[[#Headers],[200000]]+AllFiles[[#This Row],[Net Gains]]</f>
        <v>197646.54999999996</v>
      </c>
    </row>
    <row r="945" spans="1:17" x14ac:dyDescent="0.25">
      <c r="A945" s="1" t="s">
        <v>37</v>
      </c>
      <c r="B945" s="2">
        <v>42990</v>
      </c>
      <c r="C945" s="3">
        <v>0.44791666666666669</v>
      </c>
      <c r="D945" s="1" t="s">
        <v>13</v>
      </c>
      <c r="E945">
        <v>1755.05</v>
      </c>
      <c r="F945">
        <v>1767</v>
      </c>
      <c r="G945">
        <v>1740.5</v>
      </c>
      <c r="H945" s="3">
        <v>0.625</v>
      </c>
      <c r="I945" s="1">
        <v>11.950000000000045</v>
      </c>
      <c r="J945" s="1">
        <v>14.549999999999955</v>
      </c>
      <c r="K945" s="1">
        <v>167</v>
      </c>
      <c r="L945">
        <v>2429.8499999999922</v>
      </c>
      <c r="M945">
        <v>135</v>
      </c>
      <c r="N945">
        <v>2294.8499999999922</v>
      </c>
      <c r="O945" t="s">
        <v>68</v>
      </c>
      <c r="P945" s="6">
        <v>6.80892282271163E-3</v>
      </c>
      <c r="Q945" s="1">
        <f>AllFiles[[#Headers],[200000]]+AllFiles[[#This Row],[Net Gains]]</f>
        <v>202294.85</v>
      </c>
    </row>
    <row r="946" spans="1:17" x14ac:dyDescent="0.25">
      <c r="A946" s="1" t="s">
        <v>47</v>
      </c>
      <c r="B946" s="2">
        <v>42990</v>
      </c>
      <c r="C946" s="3">
        <v>0.46875</v>
      </c>
      <c r="D946" s="1" t="s">
        <v>15</v>
      </c>
      <c r="E946">
        <v>277.25</v>
      </c>
      <c r="F946">
        <v>275.75</v>
      </c>
      <c r="G946">
        <v>275.75</v>
      </c>
      <c r="H946" s="3">
        <v>0.46875</v>
      </c>
      <c r="I946" s="1">
        <v>1.5</v>
      </c>
      <c r="J946" s="1">
        <v>-1.5</v>
      </c>
      <c r="K946" s="1">
        <v>1313</v>
      </c>
      <c r="L946">
        <v>-1969.5</v>
      </c>
      <c r="M946">
        <v>168</v>
      </c>
      <c r="N946">
        <v>-2137.5</v>
      </c>
      <c r="O946" t="s">
        <v>67</v>
      </c>
      <c r="P946" s="6">
        <v>5.4102795311091103E-3</v>
      </c>
      <c r="Q946" s="1">
        <f>AllFiles[[#Headers],[200000]]+AllFiles[[#This Row],[Net Gains]]</f>
        <v>197862.5</v>
      </c>
    </row>
    <row r="947" spans="1:17" x14ac:dyDescent="0.25">
      <c r="A947" s="1" t="s">
        <v>47</v>
      </c>
      <c r="B947" s="2">
        <v>42990</v>
      </c>
      <c r="C947" s="3">
        <v>0.46875</v>
      </c>
      <c r="D947" s="1" t="s">
        <v>21</v>
      </c>
      <c r="E947">
        <v>275.75</v>
      </c>
      <c r="F947">
        <v>277.25</v>
      </c>
      <c r="G947">
        <v>277.25</v>
      </c>
      <c r="H947" s="3">
        <v>0.60416666666666663</v>
      </c>
      <c r="I947" s="1">
        <v>1.5</v>
      </c>
      <c r="J947" s="1">
        <v>-1.5</v>
      </c>
      <c r="K947" s="1">
        <v>1313</v>
      </c>
      <c r="L947">
        <v>-1969.5</v>
      </c>
      <c r="M947">
        <v>168</v>
      </c>
      <c r="N947">
        <v>-2137.5</v>
      </c>
      <c r="O947" t="s">
        <v>67</v>
      </c>
      <c r="P947" s="6">
        <v>5.4397098821396201E-3</v>
      </c>
      <c r="Q947" s="1">
        <f>AllFiles[[#Headers],[200000]]+AllFiles[[#This Row],[Net Gains]]</f>
        <v>197862.5</v>
      </c>
    </row>
    <row r="948" spans="1:17" x14ac:dyDescent="0.25">
      <c r="A948" s="1" t="s">
        <v>43</v>
      </c>
      <c r="B948" s="2">
        <v>42990</v>
      </c>
      <c r="C948" s="3">
        <v>0.41666666666666669</v>
      </c>
      <c r="D948" s="1" t="s">
        <v>13</v>
      </c>
      <c r="E948">
        <v>169.25</v>
      </c>
      <c r="F948">
        <v>169.95</v>
      </c>
      <c r="G948">
        <v>169.95</v>
      </c>
      <c r="H948" s="3">
        <v>0.42708333333333331</v>
      </c>
      <c r="I948" s="1">
        <v>0.69999999999998863</v>
      </c>
      <c r="J948" s="1">
        <v>-0.69999999999998863</v>
      </c>
      <c r="K948" s="1">
        <v>2766</v>
      </c>
      <c r="L948">
        <v>-1936.1999999999684</v>
      </c>
      <c r="M948">
        <v>216</v>
      </c>
      <c r="N948">
        <v>-2152.1999999999684</v>
      </c>
      <c r="O948" t="s">
        <v>67</v>
      </c>
      <c r="P948" s="6">
        <v>4.1358936484489697E-3</v>
      </c>
      <c r="Q948" s="1">
        <f>AllFiles[[#Headers],[200000]]+AllFiles[[#This Row],[Net Gains]]</f>
        <v>197847.80000000002</v>
      </c>
    </row>
    <row r="949" spans="1:17" x14ac:dyDescent="0.25">
      <c r="A949" s="1" t="s">
        <v>43</v>
      </c>
      <c r="B949" s="2">
        <v>42990</v>
      </c>
      <c r="C949" s="3">
        <v>0.42708333333333331</v>
      </c>
      <c r="D949" s="1" t="s">
        <v>12</v>
      </c>
      <c r="E949">
        <v>169.95</v>
      </c>
      <c r="F949">
        <v>169.25</v>
      </c>
      <c r="G949">
        <v>169.25</v>
      </c>
      <c r="H949" s="3">
        <v>0.59375</v>
      </c>
      <c r="I949" s="1">
        <v>0.69999999999998863</v>
      </c>
      <c r="J949" s="1">
        <v>-0.69999999999998863</v>
      </c>
      <c r="K949" s="1">
        <v>2766</v>
      </c>
      <c r="L949">
        <v>-1936.1999999999684</v>
      </c>
      <c r="M949">
        <v>216</v>
      </c>
      <c r="N949">
        <v>-2152.1999999999684</v>
      </c>
      <c r="O949" t="s">
        <v>67</v>
      </c>
      <c r="P949" s="6">
        <v>4.1188584877904603E-3</v>
      </c>
      <c r="Q949" s="1">
        <f>AllFiles[[#Headers],[200000]]+AllFiles[[#This Row],[Net Gains]]</f>
        <v>197847.80000000002</v>
      </c>
    </row>
    <row r="950" spans="1:17" x14ac:dyDescent="0.25">
      <c r="A950" s="1" t="s">
        <v>40</v>
      </c>
      <c r="B950" s="2">
        <v>42990</v>
      </c>
      <c r="C950" s="3">
        <v>0.45833333333333331</v>
      </c>
      <c r="D950" s="1" t="s">
        <v>12</v>
      </c>
      <c r="E950">
        <v>822.35</v>
      </c>
      <c r="F950">
        <v>820.3</v>
      </c>
      <c r="G950">
        <v>820.3</v>
      </c>
      <c r="H950" s="3">
        <v>0.47916666666666669</v>
      </c>
      <c r="I950" s="1">
        <v>2.0500000000000682</v>
      </c>
      <c r="J950" s="1">
        <v>-2.0500000000000682</v>
      </c>
      <c r="K950" s="1">
        <v>964</v>
      </c>
      <c r="L950">
        <v>-1976.2000000000658</v>
      </c>
      <c r="M950">
        <v>365</v>
      </c>
      <c r="N950">
        <v>-2341.2000000000658</v>
      </c>
      <c r="O950" t="s">
        <v>67</v>
      </c>
      <c r="P950" s="6">
        <v>2.4928558399709001E-3</v>
      </c>
      <c r="Q950" s="1">
        <f>AllFiles[[#Headers],[200000]]+AllFiles[[#This Row],[Net Gains]]</f>
        <v>197658.79999999993</v>
      </c>
    </row>
    <row r="951" spans="1:17" x14ac:dyDescent="0.25">
      <c r="A951" s="1" t="s">
        <v>40</v>
      </c>
      <c r="B951" s="2">
        <v>42990</v>
      </c>
      <c r="C951" s="3">
        <v>0.41666666666666669</v>
      </c>
      <c r="D951" s="1" t="s">
        <v>13</v>
      </c>
      <c r="E951">
        <v>820.3</v>
      </c>
      <c r="F951">
        <v>822.35</v>
      </c>
      <c r="G951">
        <v>822.35</v>
      </c>
      <c r="H951" s="3">
        <v>0.45833333333333331</v>
      </c>
      <c r="I951" s="1">
        <v>2.0500000000000682</v>
      </c>
      <c r="J951" s="1">
        <v>-2.0500000000000682</v>
      </c>
      <c r="K951" s="1">
        <v>964</v>
      </c>
      <c r="L951">
        <v>-1976.2000000000658</v>
      </c>
      <c r="M951">
        <v>365</v>
      </c>
      <c r="N951">
        <v>-2341.2000000000658</v>
      </c>
      <c r="O951" t="s">
        <v>67</v>
      </c>
      <c r="P951" s="6">
        <v>2.49908570035361E-3</v>
      </c>
      <c r="Q951" s="1">
        <f>AllFiles[[#Headers],[200000]]+AllFiles[[#This Row],[Net Gains]]</f>
        <v>197658.79999999993</v>
      </c>
    </row>
    <row r="952" spans="1:17" x14ac:dyDescent="0.25">
      <c r="A952" s="1" t="s">
        <v>59</v>
      </c>
      <c r="B952" s="2">
        <v>42990</v>
      </c>
      <c r="C952" s="3">
        <v>0.41666666666666669</v>
      </c>
      <c r="D952" s="1" t="s">
        <v>13</v>
      </c>
      <c r="E952">
        <v>300.7</v>
      </c>
      <c r="F952">
        <v>302</v>
      </c>
      <c r="G952">
        <v>298.39999999999998</v>
      </c>
      <c r="H952" s="3">
        <v>0.625</v>
      </c>
      <c r="I952" s="1">
        <v>1.3000000000000114</v>
      </c>
      <c r="J952" s="1">
        <v>2.3000000000000114</v>
      </c>
      <c r="K952" s="1">
        <v>1511</v>
      </c>
      <c r="L952">
        <v>3475.300000000017</v>
      </c>
      <c r="M952">
        <v>209</v>
      </c>
      <c r="N952">
        <v>3266.300000000017</v>
      </c>
      <c r="O952" t="s">
        <v>68</v>
      </c>
      <c r="P952" s="6">
        <v>4.3232457598936201E-3</v>
      </c>
      <c r="Q952" s="1">
        <f>AllFiles[[#Headers],[200000]]+AllFiles[[#This Row],[Net Gains]]</f>
        <v>203266.30000000002</v>
      </c>
    </row>
    <row r="953" spans="1:17" x14ac:dyDescent="0.25">
      <c r="A953" s="1" t="s">
        <v>14</v>
      </c>
      <c r="B953" s="2">
        <v>42991</v>
      </c>
      <c r="C953" s="3">
        <v>0.41666666666666669</v>
      </c>
      <c r="D953" s="1" t="s">
        <v>15</v>
      </c>
      <c r="E953">
        <v>498.15</v>
      </c>
      <c r="F953">
        <v>495.05</v>
      </c>
      <c r="G953">
        <v>499.7</v>
      </c>
      <c r="H953" s="3">
        <v>0.625</v>
      </c>
      <c r="I953" s="1">
        <v>3.0999999999999659</v>
      </c>
      <c r="J953" s="1">
        <v>1.5500000000000114</v>
      </c>
      <c r="K953" s="1">
        <v>640</v>
      </c>
      <c r="L953">
        <v>992.00000000000728</v>
      </c>
      <c r="M953">
        <v>147</v>
      </c>
      <c r="N953">
        <v>845.00000000000728</v>
      </c>
      <c r="O953" t="s">
        <v>68</v>
      </c>
      <c r="P953" s="6">
        <v>6.2230251932148296E-3</v>
      </c>
      <c r="Q953" s="1">
        <f>AllFiles[[#Headers],[200000]]+AllFiles[[#This Row],[Net Gains]]</f>
        <v>200845</v>
      </c>
    </row>
    <row r="954" spans="1:17" x14ac:dyDescent="0.25">
      <c r="A954" s="1" t="s">
        <v>16</v>
      </c>
      <c r="B954" s="2">
        <v>42991</v>
      </c>
      <c r="C954" s="3">
        <v>0.44791666666666669</v>
      </c>
      <c r="D954" s="1" t="s">
        <v>21</v>
      </c>
      <c r="E954">
        <v>558.79999999999995</v>
      </c>
      <c r="F954">
        <v>561.85</v>
      </c>
      <c r="G954">
        <v>553.5</v>
      </c>
      <c r="H954" s="3">
        <v>0.625</v>
      </c>
      <c r="I954" s="1">
        <v>3.0500000000000682</v>
      </c>
      <c r="J954" s="1">
        <v>5.2999999999999545</v>
      </c>
      <c r="K954" s="1">
        <v>650</v>
      </c>
      <c r="L954">
        <v>3444.9999999999704</v>
      </c>
      <c r="M954">
        <v>167</v>
      </c>
      <c r="N954">
        <v>3277.9999999999704</v>
      </c>
      <c r="O954" t="s">
        <v>68</v>
      </c>
      <c r="P954" s="6">
        <v>5.4581245526128599E-3</v>
      </c>
      <c r="Q954" s="1">
        <f>AllFiles[[#Headers],[200000]]+AllFiles[[#This Row],[Net Gains]]</f>
        <v>203277.99999999997</v>
      </c>
    </row>
    <row r="955" spans="1:17" x14ac:dyDescent="0.25">
      <c r="A955" s="1" t="s">
        <v>16</v>
      </c>
      <c r="B955" s="2">
        <v>42991</v>
      </c>
      <c r="C955" s="3">
        <v>0.44791666666666669</v>
      </c>
      <c r="D955" s="1" t="s">
        <v>15</v>
      </c>
      <c r="E955">
        <v>561.85</v>
      </c>
      <c r="F955">
        <v>558.79999999999995</v>
      </c>
      <c r="G955">
        <v>558.79999999999995</v>
      </c>
      <c r="H955" s="3">
        <v>0.44791666666666669</v>
      </c>
      <c r="I955" s="1">
        <v>3.0500000000000682</v>
      </c>
      <c r="J955" s="1">
        <v>-3.0500000000000682</v>
      </c>
      <c r="K955" s="1">
        <v>650</v>
      </c>
      <c r="L955">
        <v>-1982.5000000000443</v>
      </c>
      <c r="M955">
        <v>168</v>
      </c>
      <c r="N955">
        <v>-2150.5000000000446</v>
      </c>
      <c r="O955" t="s">
        <v>67</v>
      </c>
      <c r="P955" s="6">
        <v>5.4284951499511801E-3</v>
      </c>
      <c r="Q955" s="1">
        <f>AllFiles[[#Headers],[200000]]+AllFiles[[#This Row],[Net Gains]]</f>
        <v>197849.49999999994</v>
      </c>
    </row>
    <row r="956" spans="1:17" x14ac:dyDescent="0.25">
      <c r="A956" s="1" t="s">
        <v>19</v>
      </c>
      <c r="B956" s="2">
        <v>42991</v>
      </c>
      <c r="C956" s="3">
        <v>0.4375</v>
      </c>
      <c r="D956" s="1" t="s">
        <v>15</v>
      </c>
      <c r="E956">
        <v>2206</v>
      </c>
      <c r="F956">
        <v>2183.25</v>
      </c>
      <c r="G956">
        <v>2210.6999999999998</v>
      </c>
      <c r="H956" s="3">
        <v>0.625</v>
      </c>
      <c r="I956" s="1">
        <v>22.75</v>
      </c>
      <c r="J956" s="1">
        <v>4.6999999999998181</v>
      </c>
      <c r="K956" s="1">
        <v>87</v>
      </c>
      <c r="L956">
        <v>408.89999999998417</v>
      </c>
      <c r="M956">
        <v>89</v>
      </c>
      <c r="N956">
        <v>319.89999999998417</v>
      </c>
      <c r="O956" t="s">
        <v>68</v>
      </c>
      <c r="P956" s="6">
        <v>1.0312783318223001E-2</v>
      </c>
      <c r="Q956" s="1">
        <f>AllFiles[[#Headers],[200000]]+AllFiles[[#This Row],[Net Gains]]</f>
        <v>200319.9</v>
      </c>
    </row>
    <row r="957" spans="1:17" x14ac:dyDescent="0.25">
      <c r="A957" s="1" t="s">
        <v>17</v>
      </c>
      <c r="B957" s="2">
        <v>42991</v>
      </c>
      <c r="C957" s="3">
        <v>0.41666666666666669</v>
      </c>
      <c r="D957" s="1" t="s">
        <v>13</v>
      </c>
      <c r="E957">
        <v>32452</v>
      </c>
      <c r="F957">
        <v>32560.3</v>
      </c>
      <c r="G957">
        <v>32082.3</v>
      </c>
      <c r="H957" s="3">
        <v>0.625</v>
      </c>
      <c r="I957" s="1">
        <v>108.29999999999927</v>
      </c>
      <c r="J957" s="1">
        <v>369.70000000000073</v>
      </c>
      <c r="K957" s="1">
        <v>18</v>
      </c>
      <c r="L957">
        <v>6654.6000000000131</v>
      </c>
      <c r="M957">
        <v>268</v>
      </c>
      <c r="N957">
        <v>6386.6000000000131</v>
      </c>
      <c r="O957" t="s">
        <v>68</v>
      </c>
      <c r="P957" s="6">
        <v>3.3372365339578202E-3</v>
      </c>
      <c r="Q957" s="1">
        <f>AllFiles[[#Headers],[200000]]+AllFiles[[#This Row],[Net Gains]]</f>
        <v>206386.6</v>
      </c>
    </row>
    <row r="958" spans="1:17" x14ac:dyDescent="0.25">
      <c r="A958" s="1" t="s">
        <v>22</v>
      </c>
      <c r="B958" s="2">
        <v>42992</v>
      </c>
      <c r="C958" s="3">
        <v>0.45833333333333331</v>
      </c>
      <c r="D958" s="1" t="s">
        <v>15</v>
      </c>
      <c r="E958">
        <v>1261.8</v>
      </c>
      <c r="F958">
        <v>1253.75</v>
      </c>
      <c r="G958">
        <v>1253.75</v>
      </c>
      <c r="H958" s="3">
        <v>0.45833333333333331</v>
      </c>
      <c r="I958" s="1">
        <v>8.0499999999999545</v>
      </c>
      <c r="J958" s="1">
        <v>-8.0499999999999545</v>
      </c>
      <c r="K958" s="1">
        <v>247</v>
      </c>
      <c r="L958">
        <v>-1988.3499999999888</v>
      </c>
      <c r="M958">
        <v>143</v>
      </c>
      <c r="N958">
        <v>-2131.3499999999885</v>
      </c>
      <c r="O958" t="s">
        <v>67</v>
      </c>
      <c r="P958" s="6">
        <v>6.3797749247106999E-3</v>
      </c>
      <c r="Q958" s="1">
        <f>AllFiles[[#Headers],[200000]]+AllFiles[[#This Row],[Net Gains]]</f>
        <v>197868.65000000002</v>
      </c>
    </row>
    <row r="959" spans="1:17" x14ac:dyDescent="0.25">
      <c r="A959" s="1" t="s">
        <v>22</v>
      </c>
      <c r="B959" s="2">
        <v>42992</v>
      </c>
      <c r="C959" s="3">
        <v>0.45833333333333331</v>
      </c>
      <c r="D959" s="1" t="s">
        <v>21</v>
      </c>
      <c r="E959">
        <v>1253.75</v>
      </c>
      <c r="F959">
        <v>1261.8</v>
      </c>
      <c r="G959">
        <v>1245</v>
      </c>
      <c r="H959" s="3">
        <v>0.625</v>
      </c>
      <c r="I959" s="1">
        <v>8.0499999999999545</v>
      </c>
      <c r="J959" s="1">
        <v>8.75</v>
      </c>
      <c r="K959" s="1">
        <v>247</v>
      </c>
      <c r="L959">
        <v>2161.25</v>
      </c>
      <c r="M959">
        <v>142</v>
      </c>
      <c r="N959">
        <v>2019.25</v>
      </c>
      <c r="O959" t="s">
        <v>68</v>
      </c>
      <c r="P959" s="6">
        <v>6.4207377866400397E-3</v>
      </c>
      <c r="Q959" s="1">
        <f>AllFiles[[#Headers],[200000]]+AllFiles[[#This Row],[Net Gains]]</f>
        <v>202019.25</v>
      </c>
    </row>
    <row r="960" spans="1:17" x14ac:dyDescent="0.25">
      <c r="A960" s="1" t="s">
        <v>19</v>
      </c>
      <c r="B960" s="2">
        <v>42992</v>
      </c>
      <c r="C960" s="3">
        <v>0.42708333333333331</v>
      </c>
      <c r="D960" s="1" t="s">
        <v>15</v>
      </c>
      <c r="E960">
        <v>2252</v>
      </c>
      <c r="F960">
        <v>2240.1</v>
      </c>
      <c r="G960">
        <v>2240.1</v>
      </c>
      <c r="H960" s="3">
        <v>0.42708333333333331</v>
      </c>
      <c r="I960" s="1">
        <v>11.900000000000091</v>
      </c>
      <c r="J960" s="1">
        <v>-11.900000000000091</v>
      </c>
      <c r="K960" s="1">
        <v>167</v>
      </c>
      <c r="L960">
        <v>-1987.3000000000152</v>
      </c>
      <c r="M960">
        <v>173</v>
      </c>
      <c r="N960">
        <v>-2160.3000000000152</v>
      </c>
      <c r="O960" t="s">
        <v>67</v>
      </c>
      <c r="P960" s="6">
        <v>5.2841918294849397E-3</v>
      </c>
      <c r="Q960" s="1">
        <f>AllFiles[[#Headers],[200000]]+AllFiles[[#This Row],[Net Gains]]</f>
        <v>197839.69999999998</v>
      </c>
    </row>
    <row r="961" spans="1:17" x14ac:dyDescent="0.25">
      <c r="A961" s="1" t="s">
        <v>19</v>
      </c>
      <c r="B961" s="2">
        <v>42992</v>
      </c>
      <c r="C961" s="3">
        <v>0.42708333333333331</v>
      </c>
      <c r="D961" s="1" t="s">
        <v>21</v>
      </c>
      <c r="E961">
        <v>2240.1</v>
      </c>
      <c r="F961">
        <v>2252</v>
      </c>
      <c r="G961">
        <v>2252</v>
      </c>
      <c r="H961" s="3">
        <v>0.4375</v>
      </c>
      <c r="I961" s="1">
        <v>11.900000000000091</v>
      </c>
      <c r="J961" s="1">
        <v>-11.900000000000091</v>
      </c>
      <c r="K961" s="1">
        <v>167</v>
      </c>
      <c r="L961">
        <v>-1987.3000000000152</v>
      </c>
      <c r="M961">
        <v>173</v>
      </c>
      <c r="N961">
        <v>-2160.3000000000152</v>
      </c>
      <c r="O961" t="s">
        <v>67</v>
      </c>
      <c r="P961" s="6">
        <v>5.3122628454087299E-3</v>
      </c>
      <c r="Q961" s="1">
        <f>AllFiles[[#Headers],[200000]]+AllFiles[[#This Row],[Net Gains]]</f>
        <v>197839.69999999998</v>
      </c>
    </row>
    <row r="962" spans="1:17" x14ac:dyDescent="0.25">
      <c r="A962" s="1" t="s">
        <v>23</v>
      </c>
      <c r="B962" s="2">
        <v>42992</v>
      </c>
      <c r="C962" s="3">
        <v>0.4375</v>
      </c>
      <c r="D962" s="1" t="s">
        <v>12</v>
      </c>
      <c r="E962">
        <v>1840.9</v>
      </c>
      <c r="F962">
        <v>1836.75</v>
      </c>
      <c r="G962">
        <v>1842.05</v>
      </c>
      <c r="H962" s="3">
        <v>0.625</v>
      </c>
      <c r="I962" s="1">
        <v>4.1500000000000909</v>
      </c>
      <c r="J962" s="1">
        <v>1.1499999999998636</v>
      </c>
      <c r="K962" s="1">
        <v>479</v>
      </c>
      <c r="L962">
        <v>550.84999999993465</v>
      </c>
      <c r="M962">
        <v>406</v>
      </c>
      <c r="N962">
        <v>144.84999999993465</v>
      </c>
      <c r="O962" t="s">
        <v>68</v>
      </c>
      <c r="P962" s="6">
        <v>2.2543321201586699E-3</v>
      </c>
      <c r="Q962" s="1">
        <f>AllFiles[[#Headers],[200000]]+AllFiles[[#This Row],[Net Gains]]</f>
        <v>200144.84999999995</v>
      </c>
    </row>
    <row r="963" spans="1:17" x14ac:dyDescent="0.25">
      <c r="A963" s="1" t="s">
        <v>23</v>
      </c>
      <c r="B963" s="2">
        <v>42992</v>
      </c>
      <c r="C963" s="3">
        <v>0.41666666666666669</v>
      </c>
      <c r="D963" s="1" t="s">
        <v>13</v>
      </c>
      <c r="E963">
        <v>1836.75</v>
      </c>
      <c r="F963">
        <v>1840.9</v>
      </c>
      <c r="G963">
        <v>1840.9</v>
      </c>
      <c r="H963" s="3">
        <v>0.4375</v>
      </c>
      <c r="I963" s="1">
        <v>4.1500000000000909</v>
      </c>
      <c r="J963" s="1">
        <v>-4.1500000000000909</v>
      </c>
      <c r="K963" s="1">
        <v>479</v>
      </c>
      <c r="L963">
        <v>-1987.8500000000436</v>
      </c>
      <c r="M963">
        <v>406</v>
      </c>
      <c r="N963">
        <v>-2393.8500000000436</v>
      </c>
      <c r="O963" t="s">
        <v>67</v>
      </c>
      <c r="P963" s="6">
        <v>2.2594256158976899E-3</v>
      </c>
      <c r="Q963" s="1">
        <f>AllFiles[[#Headers],[200000]]+AllFiles[[#This Row],[Net Gains]]</f>
        <v>197606.14999999997</v>
      </c>
    </row>
    <row r="964" spans="1:17" x14ac:dyDescent="0.25">
      <c r="A964" s="1" t="s">
        <v>37</v>
      </c>
      <c r="B964" s="2">
        <v>42992</v>
      </c>
      <c r="C964" s="3">
        <v>0.41666666666666669</v>
      </c>
      <c r="D964" s="1" t="s">
        <v>13</v>
      </c>
      <c r="E964">
        <v>1735.95</v>
      </c>
      <c r="F964">
        <v>1743.95</v>
      </c>
      <c r="G964">
        <v>1731.35</v>
      </c>
      <c r="H964" s="3">
        <v>0.625</v>
      </c>
      <c r="I964" s="1">
        <v>8</v>
      </c>
      <c r="J964" s="1">
        <v>4.6000000000001364</v>
      </c>
      <c r="K964" s="1">
        <v>249</v>
      </c>
      <c r="L964">
        <v>1145.400000000034</v>
      </c>
      <c r="M964">
        <v>199</v>
      </c>
      <c r="N964">
        <v>946.40000000003397</v>
      </c>
      <c r="O964" t="s">
        <v>68</v>
      </c>
      <c r="P964" s="6">
        <v>4.6084276620870397E-3</v>
      </c>
      <c r="Q964" s="1">
        <f>AllFiles[[#Headers],[200000]]+AllFiles[[#This Row],[Net Gains]]</f>
        <v>200946.40000000002</v>
      </c>
    </row>
    <row r="965" spans="1:17" x14ac:dyDescent="0.25">
      <c r="A965" s="1" t="s">
        <v>47</v>
      </c>
      <c r="B965" s="2">
        <v>42993</v>
      </c>
      <c r="C965" s="3">
        <v>0.41666666666666669</v>
      </c>
      <c r="D965" s="1" t="s">
        <v>13</v>
      </c>
      <c r="E965">
        <v>270.7</v>
      </c>
      <c r="F965">
        <v>271.64999999999998</v>
      </c>
      <c r="G965">
        <v>269.14999999999998</v>
      </c>
      <c r="H965" s="3">
        <v>0.625</v>
      </c>
      <c r="I965" s="1">
        <v>0.94999999999998863</v>
      </c>
      <c r="J965" s="1">
        <v>1.5500000000000114</v>
      </c>
      <c r="K965" s="1">
        <v>2055</v>
      </c>
      <c r="L965">
        <v>3185.2500000000232</v>
      </c>
      <c r="M965">
        <v>256</v>
      </c>
      <c r="N965">
        <v>2929.2500000000232</v>
      </c>
      <c r="O965" t="s">
        <v>68</v>
      </c>
      <c r="P965" s="6">
        <v>3.5094200221647198E-3</v>
      </c>
      <c r="Q965" s="1">
        <f>AllFiles[[#Headers],[200000]]+AllFiles[[#This Row],[Net Gains]]</f>
        <v>202929.25000000003</v>
      </c>
    </row>
    <row r="966" spans="1:17" x14ac:dyDescent="0.25">
      <c r="A966" s="1" t="s">
        <v>25</v>
      </c>
      <c r="B966" s="2">
        <v>42996</v>
      </c>
      <c r="C966" s="3">
        <v>0.41666666666666669</v>
      </c>
      <c r="D966" s="1" t="s">
        <v>13</v>
      </c>
      <c r="E966">
        <v>1240.5</v>
      </c>
      <c r="F966">
        <v>1247.7</v>
      </c>
      <c r="G966">
        <v>1228.9000000000001</v>
      </c>
      <c r="H966" s="3">
        <v>0.625</v>
      </c>
      <c r="I966" s="1">
        <v>7.2000000000000455</v>
      </c>
      <c r="J966" s="1">
        <v>11.599999999999909</v>
      </c>
      <c r="K966" s="1">
        <v>276</v>
      </c>
      <c r="L966">
        <v>3201.5999999999749</v>
      </c>
      <c r="M966">
        <v>157</v>
      </c>
      <c r="N966">
        <v>3044.5999999999749</v>
      </c>
      <c r="O966" t="s">
        <v>68</v>
      </c>
      <c r="P966" s="6">
        <v>5.80411124546558E-3</v>
      </c>
      <c r="Q966" s="1">
        <f>AllFiles[[#Headers],[200000]]+AllFiles[[#This Row],[Net Gains]]</f>
        <v>203044.59999999998</v>
      </c>
    </row>
    <row r="967" spans="1:17" x14ac:dyDescent="0.25">
      <c r="A967" s="1" t="s">
        <v>11</v>
      </c>
      <c r="B967" s="2">
        <v>42997</v>
      </c>
      <c r="C967" s="3">
        <v>0.41666666666666669</v>
      </c>
      <c r="D967" s="1" t="s">
        <v>13</v>
      </c>
      <c r="E967">
        <v>3120</v>
      </c>
      <c r="F967">
        <v>3128.75</v>
      </c>
      <c r="G967">
        <v>3128.75</v>
      </c>
      <c r="H967" s="3">
        <v>0.47916666666666669</v>
      </c>
      <c r="I967" s="1">
        <v>8.75</v>
      </c>
      <c r="J967" s="1">
        <v>-8.75</v>
      </c>
      <c r="K967" s="1">
        <v>227</v>
      </c>
      <c r="L967">
        <v>-1986.25</v>
      </c>
      <c r="M967">
        <v>327</v>
      </c>
      <c r="N967">
        <v>-2313.25</v>
      </c>
      <c r="O967" t="s">
        <v>67</v>
      </c>
      <c r="P967" s="6">
        <v>2.8044871794871799E-3</v>
      </c>
      <c r="Q967" s="1">
        <f>AllFiles[[#Headers],[200000]]+AllFiles[[#This Row],[Net Gains]]</f>
        <v>197686.75</v>
      </c>
    </row>
    <row r="968" spans="1:17" x14ac:dyDescent="0.25">
      <c r="A968" s="1" t="s">
        <v>11</v>
      </c>
      <c r="B968" s="2">
        <v>42997</v>
      </c>
      <c r="C968" s="3">
        <v>0.47916666666666669</v>
      </c>
      <c r="D968" s="1" t="s">
        <v>12</v>
      </c>
      <c r="E968">
        <v>3128.75</v>
      </c>
      <c r="F968">
        <v>3120</v>
      </c>
      <c r="G968">
        <v>3120</v>
      </c>
      <c r="H968" s="3">
        <v>0.61458333333333337</v>
      </c>
      <c r="I968" s="1">
        <v>8.75</v>
      </c>
      <c r="J968" s="1">
        <v>-8.75</v>
      </c>
      <c r="K968" s="1">
        <v>227</v>
      </c>
      <c r="L968">
        <v>-1986.25</v>
      </c>
      <c r="M968">
        <v>327</v>
      </c>
      <c r="N968">
        <v>-2313.25</v>
      </c>
      <c r="O968" t="s">
        <v>67</v>
      </c>
      <c r="P968" s="6">
        <v>2.7966440271673999E-3</v>
      </c>
      <c r="Q968" s="1">
        <f>AllFiles[[#Headers],[200000]]+AllFiles[[#This Row],[Net Gains]]</f>
        <v>197686.75</v>
      </c>
    </row>
    <row r="969" spans="1:17" x14ac:dyDescent="0.25">
      <c r="A969" s="1" t="s">
        <v>27</v>
      </c>
      <c r="B969" s="2">
        <v>42997</v>
      </c>
      <c r="C969" s="3">
        <v>0.4375</v>
      </c>
      <c r="D969" s="1" t="s">
        <v>13</v>
      </c>
      <c r="E969">
        <v>260.2</v>
      </c>
      <c r="F969">
        <v>260.95</v>
      </c>
      <c r="G969">
        <v>258.95</v>
      </c>
      <c r="H969" s="3">
        <v>0.625</v>
      </c>
      <c r="I969" s="1">
        <v>0.75</v>
      </c>
      <c r="J969" s="1">
        <v>1.25</v>
      </c>
      <c r="K969" s="1">
        <v>2587</v>
      </c>
      <c r="L969">
        <v>3233.75</v>
      </c>
      <c r="M969">
        <v>309</v>
      </c>
      <c r="N969">
        <v>2924.75</v>
      </c>
      <c r="O969" t="s">
        <v>68</v>
      </c>
      <c r="P969" s="6">
        <v>2.88239815526518E-3</v>
      </c>
      <c r="Q969" s="1">
        <f>AllFiles[[#Headers],[200000]]+AllFiles[[#This Row],[Net Gains]]</f>
        <v>202924.75</v>
      </c>
    </row>
    <row r="970" spans="1:17" x14ac:dyDescent="0.25">
      <c r="A970" s="1" t="s">
        <v>43</v>
      </c>
      <c r="B970" s="2">
        <v>42997</v>
      </c>
      <c r="C970" s="3">
        <v>0.48958333333333331</v>
      </c>
      <c r="D970" s="1" t="s">
        <v>12</v>
      </c>
      <c r="E970">
        <v>168.25</v>
      </c>
      <c r="F970">
        <v>167.7</v>
      </c>
      <c r="G970">
        <v>169</v>
      </c>
      <c r="H970" s="3">
        <v>0.625</v>
      </c>
      <c r="I970" s="1">
        <v>0.55000000000001137</v>
      </c>
      <c r="J970" s="1">
        <v>0.75</v>
      </c>
      <c r="K970" s="1">
        <v>3490</v>
      </c>
      <c r="L970">
        <v>2617.5</v>
      </c>
      <c r="M970">
        <v>271</v>
      </c>
      <c r="N970">
        <v>2346.5</v>
      </c>
      <c r="O970" t="s">
        <v>68</v>
      </c>
      <c r="P970" s="6">
        <v>3.2689450222883301E-3</v>
      </c>
      <c r="Q970" s="1">
        <f>AllFiles[[#Headers],[200000]]+AllFiles[[#This Row],[Net Gains]]</f>
        <v>202346.5</v>
      </c>
    </row>
    <row r="971" spans="1:17" x14ac:dyDescent="0.25">
      <c r="A971" s="1" t="s">
        <v>43</v>
      </c>
      <c r="B971" s="2">
        <v>42997</v>
      </c>
      <c r="C971" s="3">
        <v>0.41666666666666669</v>
      </c>
      <c r="D971" s="1" t="s">
        <v>13</v>
      </c>
      <c r="E971">
        <v>167.7</v>
      </c>
      <c r="F971">
        <v>168.25</v>
      </c>
      <c r="G971">
        <v>168.25</v>
      </c>
      <c r="H971" s="3">
        <v>0.48958333333333331</v>
      </c>
      <c r="I971" s="1">
        <v>0.55000000000001137</v>
      </c>
      <c r="J971" s="1">
        <v>-0.55000000000001137</v>
      </c>
      <c r="K971" s="1">
        <v>3490</v>
      </c>
      <c r="L971">
        <v>-1919.5000000000396</v>
      </c>
      <c r="M971">
        <v>270</v>
      </c>
      <c r="N971">
        <v>-2189.5000000000396</v>
      </c>
      <c r="O971" t="s">
        <v>67</v>
      </c>
      <c r="P971" s="6">
        <v>3.2796660703638099E-3</v>
      </c>
      <c r="Q971" s="1">
        <f>AllFiles[[#Headers],[200000]]+AllFiles[[#This Row],[Net Gains]]</f>
        <v>197810.49999999997</v>
      </c>
    </row>
    <row r="972" spans="1:17" x14ac:dyDescent="0.25">
      <c r="A972" s="1" t="s">
        <v>40</v>
      </c>
      <c r="B972" s="2">
        <v>42997</v>
      </c>
      <c r="C972" s="3">
        <v>0.51041666666666663</v>
      </c>
      <c r="D972" s="1" t="s">
        <v>13</v>
      </c>
      <c r="E972">
        <v>838.8</v>
      </c>
      <c r="F972">
        <v>842</v>
      </c>
      <c r="G972">
        <v>839.15</v>
      </c>
      <c r="H972" s="3">
        <v>0.625</v>
      </c>
      <c r="I972" s="1">
        <v>3.2000000000000455</v>
      </c>
      <c r="J972" s="1">
        <v>-0.35000000000002274</v>
      </c>
      <c r="K972" s="1">
        <v>620</v>
      </c>
      <c r="L972">
        <v>-217.0000000000141</v>
      </c>
      <c r="M972">
        <v>240</v>
      </c>
      <c r="N972">
        <v>-457.0000000000141</v>
      </c>
      <c r="O972" t="s">
        <v>67</v>
      </c>
      <c r="P972" s="6">
        <v>3.8149737720553699E-3</v>
      </c>
      <c r="Q972" s="1">
        <f>AllFiles[[#Headers],[200000]]+AllFiles[[#This Row],[Net Gains]]</f>
        <v>199543</v>
      </c>
    </row>
    <row r="973" spans="1:17" x14ac:dyDescent="0.25">
      <c r="A973" s="1" t="s">
        <v>39</v>
      </c>
      <c r="B973" s="2">
        <v>42998</v>
      </c>
      <c r="C973" s="3">
        <v>0.4375</v>
      </c>
      <c r="D973" s="1" t="s">
        <v>13</v>
      </c>
      <c r="E973">
        <v>907.55</v>
      </c>
      <c r="F973">
        <v>911</v>
      </c>
      <c r="G973">
        <v>911</v>
      </c>
      <c r="H973" s="3">
        <v>0.48958333333333331</v>
      </c>
      <c r="I973" s="1">
        <v>3.4500000000000455</v>
      </c>
      <c r="J973" s="1">
        <v>-3.4500000000000455</v>
      </c>
      <c r="K973" s="1">
        <v>575</v>
      </c>
      <c r="L973">
        <v>-1983.7500000000261</v>
      </c>
      <c r="M973">
        <v>241</v>
      </c>
      <c r="N973">
        <v>-2224.7500000000264</v>
      </c>
      <c r="O973" t="s">
        <v>67</v>
      </c>
      <c r="P973" s="6">
        <v>3.8014434466421099E-3</v>
      </c>
      <c r="Q973" s="1">
        <f>AllFiles[[#Headers],[200000]]+AllFiles[[#This Row],[Net Gains]]</f>
        <v>197775.24999999997</v>
      </c>
    </row>
    <row r="974" spans="1:17" x14ac:dyDescent="0.25">
      <c r="A974" s="1" t="s">
        <v>39</v>
      </c>
      <c r="B974" s="2">
        <v>42998</v>
      </c>
      <c r="C974" s="3">
        <v>0.48958333333333331</v>
      </c>
      <c r="D974" s="1" t="s">
        <v>12</v>
      </c>
      <c r="E974">
        <v>911</v>
      </c>
      <c r="F974">
        <v>907.55</v>
      </c>
      <c r="G974">
        <v>912.2</v>
      </c>
      <c r="H974" s="3">
        <v>0.625</v>
      </c>
      <c r="I974" s="1">
        <v>3.4500000000000455</v>
      </c>
      <c r="J974" s="1">
        <v>1.2000000000000455</v>
      </c>
      <c r="K974" s="1">
        <v>575</v>
      </c>
      <c r="L974">
        <v>690.00000000002615</v>
      </c>
      <c r="M974">
        <v>242</v>
      </c>
      <c r="N974">
        <v>448.00000000002615</v>
      </c>
      <c r="O974" t="s">
        <v>68</v>
      </c>
      <c r="P974" s="6">
        <v>3.7870472008782099E-3</v>
      </c>
      <c r="Q974" s="1">
        <f>AllFiles[[#Headers],[200000]]+AllFiles[[#This Row],[Net Gains]]</f>
        <v>200448.00000000003</v>
      </c>
    </row>
    <row r="975" spans="1:17" x14ac:dyDescent="0.25">
      <c r="A975" s="1" t="s">
        <v>42</v>
      </c>
      <c r="B975" s="2">
        <v>42998</v>
      </c>
      <c r="C975" s="3">
        <v>0.42708333333333331</v>
      </c>
      <c r="D975" s="1" t="s">
        <v>15</v>
      </c>
      <c r="E975">
        <v>1247.5</v>
      </c>
      <c r="F975">
        <v>1241.1500000000001</v>
      </c>
      <c r="G975">
        <v>1241.1500000000001</v>
      </c>
      <c r="H975" s="3">
        <v>0.42708333333333331</v>
      </c>
      <c r="I975" s="1">
        <v>6.3499999999999091</v>
      </c>
      <c r="J975" s="1">
        <v>-6.3499999999999091</v>
      </c>
      <c r="K975" s="1">
        <v>313</v>
      </c>
      <c r="L975">
        <v>-1987.5499999999715</v>
      </c>
      <c r="M975">
        <v>180</v>
      </c>
      <c r="N975">
        <v>-2167.5499999999715</v>
      </c>
      <c r="O975" t="s">
        <v>67</v>
      </c>
      <c r="P975" s="6">
        <v>5.09018036072137E-3</v>
      </c>
      <c r="Q975" s="1">
        <f>AllFiles[[#Headers],[200000]]+AllFiles[[#This Row],[Net Gains]]</f>
        <v>197832.45000000004</v>
      </c>
    </row>
    <row r="976" spans="1:17" x14ac:dyDescent="0.25">
      <c r="A976" s="1" t="s">
        <v>42</v>
      </c>
      <c r="B976" s="2">
        <v>42998</v>
      </c>
      <c r="C976" s="3">
        <v>0.42708333333333331</v>
      </c>
      <c r="D976" s="1" t="s">
        <v>21</v>
      </c>
      <c r="E976">
        <v>1241.1500000000001</v>
      </c>
      <c r="F976">
        <v>1247.5</v>
      </c>
      <c r="G976">
        <v>1247.5</v>
      </c>
      <c r="H976" s="3">
        <v>0.42708333333333331</v>
      </c>
      <c r="I976" s="1">
        <v>6.3499999999999091</v>
      </c>
      <c r="J976" s="1">
        <v>-6.3499999999999091</v>
      </c>
      <c r="K976" s="1">
        <v>313</v>
      </c>
      <c r="L976">
        <v>-1987.5499999999715</v>
      </c>
      <c r="M976">
        <v>180</v>
      </c>
      <c r="N976">
        <v>-2167.5499999999715</v>
      </c>
      <c r="O976" t="s">
        <v>67</v>
      </c>
      <c r="P976" s="6">
        <v>5.1162228578333904E-3</v>
      </c>
      <c r="Q976" s="1">
        <f>AllFiles[[#Headers],[200000]]+AllFiles[[#This Row],[Net Gains]]</f>
        <v>197832.45000000004</v>
      </c>
    </row>
    <row r="977" spans="1:17" x14ac:dyDescent="0.25">
      <c r="A977" s="1" t="s">
        <v>49</v>
      </c>
      <c r="B977" s="2">
        <v>42998</v>
      </c>
      <c r="C977" s="3">
        <v>0.41666666666666669</v>
      </c>
      <c r="D977" s="1" t="s">
        <v>13</v>
      </c>
      <c r="E977">
        <v>165.3</v>
      </c>
      <c r="F977">
        <v>166.15</v>
      </c>
      <c r="G977">
        <v>166.15</v>
      </c>
      <c r="H977" s="3">
        <v>0.46875</v>
      </c>
      <c r="I977" s="1">
        <v>0.84999999999999432</v>
      </c>
      <c r="J977" s="1">
        <v>-0.84999999999999432</v>
      </c>
      <c r="K977" s="1">
        <v>2290</v>
      </c>
      <c r="L977">
        <v>-1946.499999999987</v>
      </c>
      <c r="M977">
        <v>175</v>
      </c>
      <c r="N977">
        <v>-2121.4999999999873</v>
      </c>
      <c r="O977" t="s">
        <v>67</v>
      </c>
      <c r="P977" s="6">
        <v>5.1421657592256196E-3</v>
      </c>
      <c r="Q977" s="1">
        <f>AllFiles[[#Headers],[200000]]+AllFiles[[#This Row],[Net Gains]]</f>
        <v>197878.5</v>
      </c>
    </row>
    <row r="978" spans="1:17" x14ac:dyDescent="0.25">
      <c r="A978" s="1" t="s">
        <v>49</v>
      </c>
      <c r="B978" s="2">
        <v>42998</v>
      </c>
      <c r="C978" s="3">
        <v>0.46875</v>
      </c>
      <c r="D978" s="1" t="s">
        <v>12</v>
      </c>
      <c r="E978">
        <v>166.15</v>
      </c>
      <c r="F978">
        <v>165.3</v>
      </c>
      <c r="G978">
        <v>165.3</v>
      </c>
      <c r="H978" s="3">
        <v>0.46875</v>
      </c>
      <c r="I978" s="1">
        <v>0.84999999999999432</v>
      </c>
      <c r="J978" s="1">
        <v>-0.84999999999999432</v>
      </c>
      <c r="K978" s="1">
        <v>2290</v>
      </c>
      <c r="L978">
        <v>-1946.499999999987</v>
      </c>
      <c r="M978">
        <v>175</v>
      </c>
      <c r="N978">
        <v>-2121.4999999999873</v>
      </c>
      <c r="O978" t="s">
        <v>67</v>
      </c>
      <c r="P978" s="6">
        <v>5.11585916340653E-3</v>
      </c>
      <c r="Q978" s="1">
        <f>AllFiles[[#Headers],[200000]]+AllFiles[[#This Row],[Net Gains]]</f>
        <v>197878.5</v>
      </c>
    </row>
    <row r="979" spans="1:17" x14ac:dyDescent="0.25">
      <c r="A979" s="1" t="s">
        <v>55</v>
      </c>
      <c r="B979" s="2">
        <v>42998</v>
      </c>
      <c r="C979" s="3">
        <v>0.5</v>
      </c>
      <c r="D979" s="1" t="s">
        <v>12</v>
      </c>
      <c r="E979">
        <v>4178.1000000000004</v>
      </c>
      <c r="F979">
        <v>4165</v>
      </c>
      <c r="G979">
        <v>4210.6499999999996</v>
      </c>
      <c r="H979" s="3">
        <v>0.625</v>
      </c>
      <c r="I979" s="1">
        <v>13.100000000000364</v>
      </c>
      <c r="J979" s="1">
        <v>32.549999999999272</v>
      </c>
      <c r="K979" s="1">
        <v>152</v>
      </c>
      <c r="L979">
        <v>4947.5999999998894</v>
      </c>
      <c r="M979">
        <v>294</v>
      </c>
      <c r="N979">
        <v>4653.5999999998894</v>
      </c>
      <c r="O979" t="s">
        <v>68</v>
      </c>
      <c r="P979" s="6">
        <v>3.1353964720807E-3</v>
      </c>
      <c r="Q979" s="1">
        <f>AllFiles[[#Headers],[200000]]+AllFiles[[#This Row],[Net Gains]]</f>
        <v>204653.59999999989</v>
      </c>
    </row>
    <row r="980" spans="1:17" x14ac:dyDescent="0.25">
      <c r="A980" s="1" t="s">
        <v>55</v>
      </c>
      <c r="B980" s="2">
        <v>42998</v>
      </c>
      <c r="C980" s="3">
        <v>0.41666666666666669</v>
      </c>
      <c r="D980" s="1" t="s">
        <v>13</v>
      </c>
      <c r="E980">
        <v>4165</v>
      </c>
      <c r="F980">
        <v>4178.1000000000004</v>
      </c>
      <c r="G980">
        <v>4178.1000000000004</v>
      </c>
      <c r="H980" s="3">
        <v>0.5</v>
      </c>
      <c r="I980" s="1">
        <v>13.100000000000364</v>
      </c>
      <c r="J980" s="1">
        <v>-13.100000000000364</v>
      </c>
      <c r="K980" s="1">
        <v>152</v>
      </c>
      <c r="L980">
        <v>-1991.2000000000553</v>
      </c>
      <c r="M980">
        <v>292</v>
      </c>
      <c r="N980">
        <v>-2283.2000000000553</v>
      </c>
      <c r="O980" t="s">
        <v>67</v>
      </c>
      <c r="P980" s="6">
        <v>3.14525810324138E-3</v>
      </c>
      <c r="Q980" s="1">
        <f>AllFiles[[#Headers],[200000]]+AllFiles[[#This Row],[Net Gains]]</f>
        <v>197716.79999999993</v>
      </c>
    </row>
    <row r="981" spans="1:17" x14ac:dyDescent="0.25">
      <c r="A981" s="1" t="s">
        <v>14</v>
      </c>
      <c r="B981" s="2">
        <v>42999</v>
      </c>
      <c r="C981" s="3">
        <v>0.41666666666666669</v>
      </c>
      <c r="D981" s="1" t="s">
        <v>13</v>
      </c>
      <c r="E981">
        <v>516.04999999999995</v>
      </c>
      <c r="F981">
        <v>520.95000000000005</v>
      </c>
      <c r="G981">
        <v>512.85</v>
      </c>
      <c r="H981" s="3">
        <v>0.625</v>
      </c>
      <c r="I981" s="1">
        <v>4.9000000000000909</v>
      </c>
      <c r="J981" s="1">
        <v>3.1999999999999318</v>
      </c>
      <c r="K981" s="1">
        <v>406</v>
      </c>
      <c r="L981">
        <v>1299.1999999999723</v>
      </c>
      <c r="M981">
        <v>97</v>
      </c>
      <c r="N981">
        <v>1202.1999999999723</v>
      </c>
      <c r="O981" t="s">
        <v>68</v>
      </c>
      <c r="P981" s="6">
        <v>9.4952039531054997E-3</v>
      </c>
      <c r="Q981" s="1">
        <f>AllFiles[[#Headers],[200000]]+AllFiles[[#This Row],[Net Gains]]</f>
        <v>201202.19999999998</v>
      </c>
    </row>
    <row r="982" spans="1:17" x14ac:dyDescent="0.25">
      <c r="A982" s="1" t="s">
        <v>19</v>
      </c>
      <c r="B982" s="2">
        <v>42999</v>
      </c>
      <c r="C982" s="3">
        <v>0.41666666666666669</v>
      </c>
      <c r="D982" s="1" t="s">
        <v>15</v>
      </c>
      <c r="E982">
        <v>2408.5500000000002</v>
      </c>
      <c r="F982">
        <v>2388.5500000000002</v>
      </c>
      <c r="G982">
        <v>2484.6999999999998</v>
      </c>
      <c r="H982" s="3">
        <v>0.625</v>
      </c>
      <c r="I982" s="1">
        <v>20</v>
      </c>
      <c r="J982" s="1">
        <v>76.149999999999636</v>
      </c>
      <c r="K982" s="1">
        <v>99</v>
      </c>
      <c r="L982">
        <v>7538.849999999964</v>
      </c>
      <c r="M982">
        <v>112</v>
      </c>
      <c r="N982">
        <v>7426.849999999964</v>
      </c>
      <c r="O982" t="s">
        <v>68</v>
      </c>
      <c r="P982" s="6">
        <v>8.3037512196134592E-3</v>
      </c>
      <c r="Q982" s="1">
        <f>AllFiles[[#Headers],[200000]]+AllFiles[[#This Row],[Net Gains]]</f>
        <v>207426.84999999998</v>
      </c>
    </row>
    <row r="983" spans="1:17" x14ac:dyDescent="0.25">
      <c r="A983" s="1" t="s">
        <v>23</v>
      </c>
      <c r="B983" s="2">
        <v>42999</v>
      </c>
      <c r="C983" s="3">
        <v>0.41666666666666669</v>
      </c>
      <c r="D983" s="1" t="s">
        <v>13</v>
      </c>
      <c r="E983">
        <v>1839</v>
      </c>
      <c r="F983">
        <v>1845.5</v>
      </c>
      <c r="G983">
        <v>1845.5</v>
      </c>
      <c r="H983" s="3">
        <v>0.60416666666666663</v>
      </c>
      <c r="I983" s="1">
        <v>6.5</v>
      </c>
      <c r="J983" s="1">
        <v>-6.5</v>
      </c>
      <c r="K983" s="1">
        <v>306</v>
      </c>
      <c r="L983">
        <v>-1989</v>
      </c>
      <c r="M983">
        <v>260</v>
      </c>
      <c r="N983">
        <v>-2249</v>
      </c>
      <c r="O983" t="s">
        <v>67</v>
      </c>
      <c r="P983" s="6">
        <v>3.5345296356715599E-3</v>
      </c>
      <c r="Q983" s="1">
        <f>AllFiles[[#Headers],[200000]]+AllFiles[[#This Row],[Net Gains]]</f>
        <v>197751</v>
      </c>
    </row>
    <row r="984" spans="1:17" x14ac:dyDescent="0.25">
      <c r="A984" s="1" t="s">
        <v>37</v>
      </c>
      <c r="B984" s="2">
        <v>42999</v>
      </c>
      <c r="C984" s="3">
        <v>0.41666666666666669</v>
      </c>
      <c r="D984" s="1" t="s">
        <v>13</v>
      </c>
      <c r="E984">
        <v>1716.05</v>
      </c>
      <c r="F984">
        <v>1724.1</v>
      </c>
      <c r="G984">
        <v>1724.1</v>
      </c>
      <c r="H984" s="3">
        <v>0.60416666666666663</v>
      </c>
      <c r="I984" s="1">
        <v>8.0499999999999545</v>
      </c>
      <c r="J984" s="1">
        <v>-8.0499999999999545</v>
      </c>
      <c r="K984" s="1">
        <v>247</v>
      </c>
      <c r="L984">
        <v>-1988.3499999999888</v>
      </c>
      <c r="M984">
        <v>196</v>
      </c>
      <c r="N984">
        <v>-2184.3499999999885</v>
      </c>
      <c r="O984" t="s">
        <v>67</v>
      </c>
      <c r="P984" s="6">
        <v>4.6910055068325298E-3</v>
      </c>
      <c r="Q984" s="1">
        <f>AllFiles[[#Headers],[200000]]+AllFiles[[#This Row],[Net Gains]]</f>
        <v>197815.65000000002</v>
      </c>
    </row>
    <row r="985" spans="1:17" x14ac:dyDescent="0.25">
      <c r="A985" s="1" t="s">
        <v>52</v>
      </c>
      <c r="B985" s="2">
        <v>42999</v>
      </c>
      <c r="C985" s="3">
        <v>0.41666666666666669</v>
      </c>
      <c r="D985" s="1" t="s">
        <v>13</v>
      </c>
      <c r="E985">
        <v>268.39999999999998</v>
      </c>
      <c r="F985">
        <v>270.3</v>
      </c>
      <c r="G985">
        <v>268.5</v>
      </c>
      <c r="H985" s="3">
        <v>0.625</v>
      </c>
      <c r="I985" s="1">
        <v>1.9000000000000341</v>
      </c>
      <c r="J985" s="1">
        <v>-0.10000000000002274</v>
      </c>
      <c r="K985" s="1">
        <v>1040</v>
      </c>
      <c r="L985">
        <v>-104.00000000002365</v>
      </c>
      <c r="M985">
        <v>129</v>
      </c>
      <c r="N985">
        <v>-233.00000000002365</v>
      </c>
      <c r="O985" t="s">
        <v>67</v>
      </c>
      <c r="P985" s="6">
        <v>7.0789865871834397E-3</v>
      </c>
      <c r="Q985" s="1">
        <f>AllFiles[[#Headers],[200000]]+AllFiles[[#This Row],[Net Gains]]</f>
        <v>199766.99999999997</v>
      </c>
    </row>
    <row r="986" spans="1:17" x14ac:dyDescent="0.25">
      <c r="A986" s="1" t="s">
        <v>41</v>
      </c>
      <c r="B986" s="2">
        <v>42999</v>
      </c>
      <c r="C986" s="3">
        <v>0.41666666666666669</v>
      </c>
      <c r="D986" s="1" t="s">
        <v>13</v>
      </c>
      <c r="E986">
        <v>411.55</v>
      </c>
      <c r="F986">
        <v>416.6</v>
      </c>
      <c r="G986">
        <v>416.6</v>
      </c>
      <c r="H986" s="3">
        <v>0.61458333333333337</v>
      </c>
      <c r="I986" s="1">
        <v>5.0500000000000114</v>
      </c>
      <c r="J986" s="1">
        <v>-5.0500000000000114</v>
      </c>
      <c r="K986" s="1">
        <v>394</v>
      </c>
      <c r="L986">
        <v>-1989.7000000000044</v>
      </c>
      <c r="M986">
        <v>76</v>
      </c>
      <c r="N986">
        <v>-2065.7000000000044</v>
      </c>
      <c r="O986" t="s">
        <v>67</v>
      </c>
      <c r="P986" s="6">
        <v>1.2270683999514099E-2</v>
      </c>
      <c r="Q986" s="1">
        <f>AllFiles[[#Headers],[200000]]+AllFiles[[#This Row],[Net Gains]]</f>
        <v>197934.3</v>
      </c>
    </row>
    <row r="987" spans="1:17" x14ac:dyDescent="0.25">
      <c r="A987" s="1" t="s">
        <v>60</v>
      </c>
      <c r="B987" s="2">
        <v>42999</v>
      </c>
      <c r="C987" s="3">
        <v>0.59375</v>
      </c>
      <c r="D987" s="1" t="s">
        <v>12</v>
      </c>
      <c r="E987">
        <v>693</v>
      </c>
      <c r="F987">
        <v>687.55</v>
      </c>
      <c r="G987">
        <v>687.55</v>
      </c>
      <c r="H987" s="3">
        <v>0.625</v>
      </c>
      <c r="I987" s="1">
        <v>5.4500000000000455</v>
      </c>
      <c r="J987" s="1">
        <v>-5.4500000000000455</v>
      </c>
      <c r="K987" s="1">
        <v>365</v>
      </c>
      <c r="L987">
        <v>-1989.2500000000166</v>
      </c>
      <c r="M987">
        <v>116</v>
      </c>
      <c r="N987">
        <v>-2105.2500000000164</v>
      </c>
      <c r="O987" t="s">
        <v>67</v>
      </c>
      <c r="P987" s="6">
        <v>7.8643578643579296E-3</v>
      </c>
      <c r="Q987" s="1">
        <f>AllFiles[[#Headers],[200000]]+AllFiles[[#This Row],[Net Gains]]</f>
        <v>197894.74999999997</v>
      </c>
    </row>
    <row r="988" spans="1:17" x14ac:dyDescent="0.25">
      <c r="A988" s="1" t="s">
        <v>60</v>
      </c>
      <c r="B988" s="2">
        <v>42999</v>
      </c>
      <c r="C988" s="3">
        <v>0.41666666666666669</v>
      </c>
      <c r="D988" s="1" t="s">
        <v>13</v>
      </c>
      <c r="E988">
        <v>687.55</v>
      </c>
      <c r="F988">
        <v>693</v>
      </c>
      <c r="G988">
        <v>693</v>
      </c>
      <c r="H988" s="3">
        <v>0.59375</v>
      </c>
      <c r="I988" s="1">
        <v>5.4500000000000455</v>
      </c>
      <c r="J988" s="1">
        <v>-5.4500000000000455</v>
      </c>
      <c r="K988" s="1">
        <v>365</v>
      </c>
      <c r="L988">
        <v>-1989.2500000000166</v>
      </c>
      <c r="M988">
        <v>116</v>
      </c>
      <c r="N988">
        <v>-2105.2500000000164</v>
      </c>
      <c r="O988" t="s">
        <v>67</v>
      </c>
      <c r="P988" s="6">
        <v>7.9266962402734994E-3</v>
      </c>
      <c r="Q988" s="1">
        <f>AllFiles[[#Headers],[200000]]+AllFiles[[#This Row],[Net Gains]]</f>
        <v>197894.74999999997</v>
      </c>
    </row>
    <row r="989" spans="1:17" x14ac:dyDescent="0.25">
      <c r="A989" s="1" t="s">
        <v>57</v>
      </c>
      <c r="B989" s="2">
        <v>42999</v>
      </c>
      <c r="C989" s="3">
        <v>0.52083333333333337</v>
      </c>
      <c r="D989" s="1" t="s">
        <v>15</v>
      </c>
      <c r="E989">
        <v>455</v>
      </c>
      <c r="F989">
        <v>451.1</v>
      </c>
      <c r="G989">
        <v>460.8</v>
      </c>
      <c r="H989" s="3">
        <v>0.625</v>
      </c>
      <c r="I989" s="1">
        <v>3.8999999999999773</v>
      </c>
      <c r="J989" s="1">
        <v>5.8000000000000114</v>
      </c>
      <c r="K989" s="1">
        <v>509</v>
      </c>
      <c r="L989">
        <v>2952.2000000000057</v>
      </c>
      <c r="M989">
        <v>108</v>
      </c>
      <c r="N989">
        <v>2844.2000000000057</v>
      </c>
      <c r="O989" t="s">
        <v>68</v>
      </c>
      <c r="P989" s="6">
        <v>8.5714285714285198E-3</v>
      </c>
      <c r="Q989" s="1">
        <f>AllFiles[[#Headers],[200000]]+AllFiles[[#This Row],[Net Gains]]</f>
        <v>202844.2</v>
      </c>
    </row>
    <row r="990" spans="1:17" x14ac:dyDescent="0.25">
      <c r="A990" s="1" t="s">
        <v>56</v>
      </c>
      <c r="B990" s="2">
        <v>42999</v>
      </c>
      <c r="C990" s="3">
        <v>0.41666666666666669</v>
      </c>
      <c r="D990" s="1" t="s">
        <v>13</v>
      </c>
      <c r="E990">
        <v>626.70000000000005</v>
      </c>
      <c r="F990">
        <v>633.75</v>
      </c>
      <c r="G990">
        <v>617.04999999999995</v>
      </c>
      <c r="H990" s="3">
        <v>0.625</v>
      </c>
      <c r="I990" s="1">
        <v>7.0499999999999545</v>
      </c>
      <c r="J990" s="1">
        <v>9.6500000000000909</v>
      </c>
      <c r="K990" s="1">
        <v>282</v>
      </c>
      <c r="L990">
        <v>2721.3000000000256</v>
      </c>
      <c r="M990">
        <v>81</v>
      </c>
      <c r="N990">
        <v>2640.3000000000256</v>
      </c>
      <c r="O990" t="s">
        <v>68</v>
      </c>
      <c r="P990" s="6">
        <v>1.1249401627572901E-2</v>
      </c>
      <c r="Q990" s="1">
        <f>AllFiles[[#Headers],[200000]]+AllFiles[[#This Row],[Net Gains]]</f>
        <v>202640.30000000002</v>
      </c>
    </row>
    <row r="991" spans="1:17" x14ac:dyDescent="0.25">
      <c r="A991" s="1" t="s">
        <v>22</v>
      </c>
      <c r="B991" s="2">
        <v>43000</v>
      </c>
      <c r="C991" s="3">
        <v>0.41666666666666669</v>
      </c>
      <c r="D991" s="1" t="s">
        <v>13</v>
      </c>
      <c r="E991">
        <v>1216.5999999999999</v>
      </c>
      <c r="F991">
        <v>1221</v>
      </c>
      <c r="G991">
        <v>1221</v>
      </c>
      <c r="H991" s="3">
        <v>0.5</v>
      </c>
      <c r="I991" s="1">
        <v>4.4000000000000909</v>
      </c>
      <c r="J991" s="1">
        <v>-4.4000000000000909</v>
      </c>
      <c r="K991" s="1">
        <v>452</v>
      </c>
      <c r="L991">
        <v>-1988.8000000000411</v>
      </c>
      <c r="M991">
        <v>254</v>
      </c>
      <c r="N991">
        <v>-2242.8000000000411</v>
      </c>
      <c r="O991" t="s">
        <v>67</v>
      </c>
      <c r="P991" s="6">
        <v>3.6166365280290102E-3</v>
      </c>
      <c r="Q991" s="1">
        <f>AllFiles[[#Headers],[200000]]+AllFiles[[#This Row],[Net Gains]]</f>
        <v>197757.19999999995</v>
      </c>
    </row>
    <row r="992" spans="1:17" x14ac:dyDescent="0.25">
      <c r="A992" s="1" t="s">
        <v>22</v>
      </c>
      <c r="B992" s="2">
        <v>43000</v>
      </c>
      <c r="C992" s="3">
        <v>0.5</v>
      </c>
      <c r="D992" s="1" t="s">
        <v>12</v>
      </c>
      <c r="E992">
        <v>1221</v>
      </c>
      <c r="F992">
        <v>1216.5999999999999</v>
      </c>
      <c r="G992">
        <v>1216.5999999999999</v>
      </c>
      <c r="H992" s="3">
        <v>0.51041666666666663</v>
      </c>
      <c r="I992" s="1">
        <v>4.4000000000000909</v>
      </c>
      <c r="J992" s="1">
        <v>-4.4000000000000909</v>
      </c>
      <c r="K992" s="1">
        <v>452</v>
      </c>
      <c r="L992">
        <v>-1988.8000000000411</v>
      </c>
      <c r="M992">
        <v>254</v>
      </c>
      <c r="N992">
        <v>-2242.8000000000411</v>
      </c>
      <c r="O992" t="s">
        <v>67</v>
      </c>
      <c r="P992" s="6">
        <v>3.60360360360368E-3</v>
      </c>
      <c r="Q992" s="1">
        <f>AllFiles[[#Headers],[200000]]+AllFiles[[#This Row],[Net Gains]]</f>
        <v>197757.19999999995</v>
      </c>
    </row>
    <row r="993" spans="1:17" x14ac:dyDescent="0.25">
      <c r="A993" s="1" t="s">
        <v>14</v>
      </c>
      <c r="B993" s="2">
        <v>43000</v>
      </c>
      <c r="C993" s="3">
        <v>0.41666666666666669</v>
      </c>
      <c r="D993" s="1" t="s">
        <v>13</v>
      </c>
      <c r="E993">
        <v>504.2</v>
      </c>
      <c r="F993">
        <v>507.9</v>
      </c>
      <c r="G993">
        <v>504.75</v>
      </c>
      <c r="H993" s="3">
        <v>0.625</v>
      </c>
      <c r="I993" s="1">
        <v>3.6999999999999886</v>
      </c>
      <c r="J993" s="1">
        <v>-0.55000000000001137</v>
      </c>
      <c r="K993" s="1">
        <v>537</v>
      </c>
      <c r="L993">
        <v>-295.3500000000061</v>
      </c>
      <c r="M993">
        <v>125</v>
      </c>
      <c r="N993">
        <v>-420.3500000000061</v>
      </c>
      <c r="O993" t="s">
        <v>67</v>
      </c>
      <c r="P993" s="6">
        <v>7.33835779452596E-3</v>
      </c>
      <c r="Q993" s="1">
        <f>AllFiles[[#Headers],[200000]]+AllFiles[[#This Row],[Net Gains]]</f>
        <v>199579.65</v>
      </c>
    </row>
    <row r="994" spans="1:17" x14ac:dyDescent="0.25">
      <c r="A994" s="1" t="s">
        <v>58</v>
      </c>
      <c r="B994" s="2">
        <v>43000</v>
      </c>
      <c r="C994" s="3">
        <v>0.55208333333333337</v>
      </c>
      <c r="D994" s="1" t="s">
        <v>13</v>
      </c>
      <c r="E994">
        <v>2500</v>
      </c>
      <c r="F994">
        <v>2516.8000000000002</v>
      </c>
      <c r="G994">
        <v>2500.0500000000002</v>
      </c>
      <c r="H994" s="3">
        <v>0.625</v>
      </c>
      <c r="I994" s="1">
        <v>16.800000000000182</v>
      </c>
      <c r="J994" s="1">
        <v>-5.0000000000181899E-2</v>
      </c>
      <c r="K994" s="1">
        <v>118</v>
      </c>
      <c r="L994">
        <v>-5.9000000000214641</v>
      </c>
      <c r="M994">
        <v>136</v>
      </c>
      <c r="N994">
        <v>-141.90000000002146</v>
      </c>
      <c r="O994" t="s">
        <v>67</v>
      </c>
      <c r="P994" s="6">
        <v>6.7200000000000697E-3</v>
      </c>
      <c r="Q994" s="1">
        <f>AllFiles[[#Headers],[200000]]+AllFiles[[#This Row],[Net Gains]]</f>
        <v>199858.09999999998</v>
      </c>
    </row>
    <row r="995" spans="1:17" x14ac:dyDescent="0.25">
      <c r="A995" s="1" t="s">
        <v>22</v>
      </c>
      <c r="B995" s="2">
        <v>43003</v>
      </c>
      <c r="C995" s="3">
        <v>0.41666666666666669</v>
      </c>
      <c r="D995" s="1" t="s">
        <v>13</v>
      </c>
      <c r="E995">
        <v>1197.7</v>
      </c>
      <c r="F995">
        <v>1208.3</v>
      </c>
      <c r="G995">
        <v>1199.3499999999999</v>
      </c>
      <c r="H995" s="3">
        <v>0.625</v>
      </c>
      <c r="I995" s="1">
        <v>10.599999999999909</v>
      </c>
      <c r="J995" s="1">
        <v>-1.6499999999998636</v>
      </c>
      <c r="K995" s="1">
        <v>188</v>
      </c>
      <c r="L995">
        <v>-310.19999999997435</v>
      </c>
      <c r="M995">
        <v>104</v>
      </c>
      <c r="N995">
        <v>-414.19999999997435</v>
      </c>
      <c r="O995" t="s">
        <v>67</v>
      </c>
      <c r="P995" s="6">
        <v>8.85029640143601E-3</v>
      </c>
      <c r="Q995" s="1">
        <f>AllFiles[[#Headers],[200000]]+AllFiles[[#This Row],[Net Gains]]</f>
        <v>199585.80000000002</v>
      </c>
    </row>
    <row r="996" spans="1:17" x14ac:dyDescent="0.25">
      <c r="A996" s="1" t="s">
        <v>26</v>
      </c>
      <c r="B996" s="2">
        <v>43003</v>
      </c>
      <c r="C996" s="3">
        <v>0.41666666666666669</v>
      </c>
      <c r="D996" s="1" t="s">
        <v>13</v>
      </c>
      <c r="E996">
        <v>876.85</v>
      </c>
      <c r="F996">
        <v>880.85</v>
      </c>
      <c r="G996">
        <v>874</v>
      </c>
      <c r="H996" s="3">
        <v>0.625</v>
      </c>
      <c r="I996" s="1">
        <v>4</v>
      </c>
      <c r="J996" s="1">
        <v>2.8500000000000227</v>
      </c>
      <c r="K996" s="1">
        <v>497</v>
      </c>
      <c r="L996">
        <v>1416.4500000000112</v>
      </c>
      <c r="M996">
        <v>201</v>
      </c>
      <c r="N996">
        <v>1215.4500000000112</v>
      </c>
      <c r="O996" t="s">
        <v>68</v>
      </c>
      <c r="P996" s="6">
        <v>4.5617836574100498E-3</v>
      </c>
      <c r="Q996" s="1">
        <f>AllFiles[[#Headers],[200000]]+AllFiles[[#This Row],[Net Gains]]</f>
        <v>201215.45</v>
      </c>
    </row>
    <row r="997" spans="1:17" x14ac:dyDescent="0.25">
      <c r="A997" s="1" t="s">
        <v>18</v>
      </c>
      <c r="B997" s="2">
        <v>43004</v>
      </c>
      <c r="C997" s="3">
        <v>0.45833333333333331</v>
      </c>
      <c r="D997" s="1" t="s">
        <v>15</v>
      </c>
      <c r="E997">
        <v>393.95</v>
      </c>
      <c r="F997">
        <v>390.5</v>
      </c>
      <c r="G997">
        <v>390.5</v>
      </c>
      <c r="H997" s="3">
        <v>0.45833333333333331</v>
      </c>
      <c r="I997" s="1">
        <v>3.4499999999999886</v>
      </c>
      <c r="J997" s="1">
        <v>-3.4499999999999886</v>
      </c>
      <c r="K997" s="1">
        <v>575</v>
      </c>
      <c r="L997">
        <v>-1983.7499999999934</v>
      </c>
      <c r="M997">
        <v>104</v>
      </c>
      <c r="N997">
        <v>-2087.7499999999936</v>
      </c>
      <c r="O997" t="s">
        <v>67</v>
      </c>
      <c r="P997" s="6">
        <v>8.7574565300164702E-3</v>
      </c>
      <c r="Q997" s="1">
        <f>AllFiles[[#Headers],[200000]]+AllFiles[[#This Row],[Net Gains]]</f>
        <v>197912.25</v>
      </c>
    </row>
    <row r="998" spans="1:17" x14ac:dyDescent="0.25">
      <c r="A998" s="1" t="s">
        <v>18</v>
      </c>
      <c r="B998" s="2">
        <v>43004</v>
      </c>
      <c r="C998" s="3">
        <v>0.45833333333333331</v>
      </c>
      <c r="D998" s="1" t="s">
        <v>21</v>
      </c>
      <c r="E998">
        <v>390.5</v>
      </c>
      <c r="F998">
        <v>393.95</v>
      </c>
      <c r="G998">
        <v>391.5</v>
      </c>
      <c r="H998" s="3">
        <v>0.625</v>
      </c>
      <c r="I998" s="1">
        <v>3.4499999999999886</v>
      </c>
      <c r="J998" s="1">
        <v>-1</v>
      </c>
      <c r="K998" s="1">
        <v>575</v>
      </c>
      <c r="L998">
        <v>-575</v>
      </c>
      <c r="M998">
        <v>104</v>
      </c>
      <c r="N998">
        <v>-679</v>
      </c>
      <c r="O998" t="s">
        <v>67</v>
      </c>
      <c r="P998" s="6">
        <v>8.8348271446862699E-3</v>
      </c>
      <c r="Q998" s="1">
        <f>AllFiles[[#Headers],[200000]]+AllFiles[[#This Row],[Net Gains]]</f>
        <v>199321</v>
      </c>
    </row>
    <row r="999" spans="1:17" x14ac:dyDescent="0.25">
      <c r="A999" s="1" t="s">
        <v>14</v>
      </c>
      <c r="B999" s="2">
        <v>43004</v>
      </c>
      <c r="C999" s="3">
        <v>0.53125</v>
      </c>
      <c r="D999" s="1" t="s">
        <v>15</v>
      </c>
      <c r="E999">
        <v>507</v>
      </c>
      <c r="F999">
        <v>504.4</v>
      </c>
      <c r="G999">
        <v>512.95000000000005</v>
      </c>
      <c r="H999" s="3">
        <v>0.625</v>
      </c>
      <c r="I999" s="1">
        <v>2.6000000000000227</v>
      </c>
      <c r="J999" s="1">
        <v>5.9500000000000455</v>
      </c>
      <c r="K999" s="1">
        <v>762</v>
      </c>
      <c r="L999">
        <v>4533.9000000000342</v>
      </c>
      <c r="M999">
        <v>179</v>
      </c>
      <c r="N999">
        <v>4354.9000000000342</v>
      </c>
      <c r="O999" t="s">
        <v>68</v>
      </c>
      <c r="P999" s="6">
        <v>5.1282051282051698E-3</v>
      </c>
      <c r="Q999" s="1">
        <f>AllFiles[[#Headers],[200000]]+AllFiles[[#This Row],[Net Gains]]</f>
        <v>204354.90000000002</v>
      </c>
    </row>
    <row r="1000" spans="1:17" x14ac:dyDescent="0.25">
      <c r="A1000" s="1" t="s">
        <v>59</v>
      </c>
      <c r="B1000" s="2">
        <v>43004</v>
      </c>
      <c r="C1000" s="3">
        <v>0.41666666666666669</v>
      </c>
      <c r="D1000" s="1" t="s">
        <v>13</v>
      </c>
      <c r="E1000">
        <v>290.55</v>
      </c>
      <c r="F1000">
        <v>291.60000000000002</v>
      </c>
      <c r="G1000">
        <v>290.35000000000002</v>
      </c>
      <c r="H1000" s="3">
        <v>0.625</v>
      </c>
      <c r="I1000" s="1">
        <v>1.0500000000000114</v>
      </c>
      <c r="J1000" s="1">
        <v>0.19999999999998863</v>
      </c>
      <c r="K1000" s="1">
        <v>1863</v>
      </c>
      <c r="L1000">
        <v>372.59999999997882</v>
      </c>
      <c r="M1000">
        <v>249</v>
      </c>
      <c r="N1000">
        <v>123.59999999997882</v>
      </c>
      <c r="O1000" t="s">
        <v>68</v>
      </c>
      <c r="P1000" s="6">
        <v>3.6138358286009701E-3</v>
      </c>
      <c r="Q1000" s="1">
        <f>AllFiles[[#Headers],[200000]]+AllFiles[[#This Row],[Net Gains]]</f>
        <v>200123.59999999998</v>
      </c>
    </row>
    <row r="1001" spans="1:17" x14ac:dyDescent="0.25">
      <c r="A1001" s="1" t="s">
        <v>24</v>
      </c>
      <c r="B1001" s="2">
        <v>43005</v>
      </c>
      <c r="C1001" s="3">
        <v>0.51041666666666663</v>
      </c>
      <c r="D1001" s="1" t="s">
        <v>15</v>
      </c>
      <c r="E1001">
        <v>404.2</v>
      </c>
      <c r="F1001">
        <v>400.6</v>
      </c>
      <c r="G1001">
        <v>400.6</v>
      </c>
      <c r="H1001" s="3">
        <v>0.51041666666666663</v>
      </c>
      <c r="I1001" s="1">
        <v>3.5999999999999659</v>
      </c>
      <c r="J1001" s="1">
        <v>-3.5999999999999659</v>
      </c>
      <c r="K1001" s="1">
        <v>552</v>
      </c>
      <c r="L1001">
        <v>-1987.1999999999812</v>
      </c>
      <c r="M1001">
        <v>103</v>
      </c>
      <c r="N1001">
        <v>-2090.1999999999812</v>
      </c>
      <c r="O1001" t="s">
        <v>67</v>
      </c>
      <c r="P1001" s="6">
        <v>8.9064819396337605E-3</v>
      </c>
      <c r="Q1001" s="1">
        <f>AllFiles[[#Headers],[200000]]+AllFiles[[#This Row],[Net Gains]]</f>
        <v>197909.80000000002</v>
      </c>
    </row>
    <row r="1002" spans="1:17" x14ac:dyDescent="0.25">
      <c r="A1002" s="1" t="s">
        <v>24</v>
      </c>
      <c r="B1002" s="2">
        <v>43005</v>
      </c>
      <c r="C1002" s="3">
        <v>0.51041666666666663</v>
      </c>
      <c r="D1002" s="1" t="s">
        <v>21</v>
      </c>
      <c r="E1002">
        <v>400.6</v>
      </c>
      <c r="F1002">
        <v>404.2</v>
      </c>
      <c r="G1002">
        <v>399.25</v>
      </c>
      <c r="H1002" s="3">
        <v>0.625</v>
      </c>
      <c r="I1002" s="1">
        <v>3.5999999999999659</v>
      </c>
      <c r="J1002" s="1">
        <v>1.3500000000000227</v>
      </c>
      <c r="K1002" s="1">
        <v>552</v>
      </c>
      <c r="L1002">
        <v>745.20000000001255</v>
      </c>
      <c r="M1002">
        <v>102</v>
      </c>
      <c r="N1002">
        <v>643.20000000001255</v>
      </c>
      <c r="O1002" t="s">
        <v>68</v>
      </c>
      <c r="P1002" s="6">
        <v>8.9865202196704099E-3</v>
      </c>
      <c r="Q1002" s="1">
        <f>AllFiles[[#Headers],[200000]]+AllFiles[[#This Row],[Net Gains]]</f>
        <v>200643.20000000001</v>
      </c>
    </row>
    <row r="1003" spans="1:17" x14ac:dyDescent="0.25">
      <c r="A1003" s="1" t="s">
        <v>47</v>
      </c>
      <c r="B1003" s="2">
        <v>43005</v>
      </c>
      <c r="C1003" s="3">
        <v>0.59375</v>
      </c>
      <c r="D1003" s="1" t="s">
        <v>13</v>
      </c>
      <c r="E1003">
        <v>261.45</v>
      </c>
      <c r="F1003">
        <v>262.55</v>
      </c>
      <c r="G1003">
        <v>257.45</v>
      </c>
      <c r="H1003" s="3">
        <v>0.625</v>
      </c>
      <c r="I1003" s="1">
        <v>1.1000000000000227</v>
      </c>
      <c r="J1003" s="1">
        <v>4</v>
      </c>
      <c r="K1003" s="1">
        <v>1780</v>
      </c>
      <c r="L1003">
        <v>7120</v>
      </c>
      <c r="M1003">
        <v>213</v>
      </c>
      <c r="N1003">
        <v>6907</v>
      </c>
      <c r="O1003" t="s">
        <v>68</v>
      </c>
      <c r="P1003" s="6">
        <v>4.2073054121247802E-3</v>
      </c>
      <c r="Q1003" s="1">
        <f>AllFiles[[#Headers],[200000]]+AllFiles[[#This Row],[Net Gains]]</f>
        <v>206907</v>
      </c>
    </row>
    <row r="1004" spans="1:17" x14ac:dyDescent="0.25">
      <c r="A1004" s="1" t="s">
        <v>43</v>
      </c>
      <c r="B1004" s="2">
        <v>43005</v>
      </c>
      <c r="C1004" s="3">
        <v>0.44791666666666669</v>
      </c>
      <c r="D1004" s="1" t="s">
        <v>12</v>
      </c>
      <c r="E1004">
        <v>166.8</v>
      </c>
      <c r="F1004">
        <v>166.35</v>
      </c>
      <c r="G1004">
        <v>166.35</v>
      </c>
      <c r="H1004" s="3">
        <v>0.60416666666666663</v>
      </c>
      <c r="I1004" s="1">
        <v>0.45000000000001705</v>
      </c>
      <c r="J1004" s="1">
        <v>-0.45000000000001705</v>
      </c>
      <c r="K1004" s="1">
        <v>4228</v>
      </c>
      <c r="L1004">
        <v>-1902.6000000000722</v>
      </c>
      <c r="M1004">
        <v>324</v>
      </c>
      <c r="N1004">
        <v>-2226.6000000000722</v>
      </c>
      <c r="O1004" t="s">
        <v>67</v>
      </c>
      <c r="P1004" s="6">
        <v>2.6978417266188101E-3</v>
      </c>
      <c r="Q1004" s="1">
        <f>AllFiles[[#Headers],[200000]]+AllFiles[[#This Row],[Net Gains]]</f>
        <v>197773.39999999994</v>
      </c>
    </row>
    <row r="1005" spans="1:17" x14ac:dyDescent="0.25">
      <c r="A1005" s="1" t="s">
        <v>43</v>
      </c>
      <c r="B1005" s="2">
        <v>43005</v>
      </c>
      <c r="C1005" s="3">
        <v>0.4375</v>
      </c>
      <c r="D1005" s="1" t="s">
        <v>13</v>
      </c>
      <c r="E1005">
        <v>166.35</v>
      </c>
      <c r="F1005">
        <v>166.8</v>
      </c>
      <c r="G1005">
        <v>166.8</v>
      </c>
      <c r="H1005" s="3">
        <v>0.44791666666666669</v>
      </c>
      <c r="I1005" s="1">
        <v>0.45000000000001705</v>
      </c>
      <c r="J1005" s="1">
        <v>-0.45000000000001705</v>
      </c>
      <c r="K1005" s="1">
        <v>4228</v>
      </c>
      <c r="L1005">
        <v>-1902.6000000000722</v>
      </c>
      <c r="M1005">
        <v>324</v>
      </c>
      <c r="N1005">
        <v>-2226.6000000000722</v>
      </c>
      <c r="O1005" t="s">
        <v>67</v>
      </c>
      <c r="P1005" s="6">
        <v>2.7051397655546601E-3</v>
      </c>
      <c r="Q1005" s="1">
        <f>AllFiles[[#Headers],[200000]]+AllFiles[[#This Row],[Net Gains]]</f>
        <v>197773.39999999994</v>
      </c>
    </row>
    <row r="1006" spans="1:17" x14ac:dyDescent="0.25">
      <c r="A1006" s="1" t="s">
        <v>58</v>
      </c>
      <c r="B1006" s="2">
        <v>43005</v>
      </c>
      <c r="C1006" s="3">
        <v>0.59375</v>
      </c>
      <c r="D1006" s="1" t="s">
        <v>15</v>
      </c>
      <c r="E1006">
        <v>2500.5</v>
      </c>
      <c r="F1006">
        <v>2489.5</v>
      </c>
      <c r="G1006">
        <v>2489.5</v>
      </c>
      <c r="H1006" s="3">
        <v>0.59375</v>
      </c>
      <c r="I1006" s="1">
        <v>11</v>
      </c>
      <c r="J1006" s="1">
        <v>-11</v>
      </c>
      <c r="K1006" s="1">
        <v>181</v>
      </c>
      <c r="L1006">
        <v>-1991</v>
      </c>
      <c r="M1006">
        <v>208</v>
      </c>
      <c r="N1006">
        <v>-2199</v>
      </c>
      <c r="O1006" t="s">
        <v>67</v>
      </c>
      <c r="P1006" s="6">
        <v>4.3991201759648099E-3</v>
      </c>
      <c r="Q1006" s="1">
        <f>AllFiles[[#Headers],[200000]]+AllFiles[[#This Row],[Net Gains]]</f>
        <v>197801</v>
      </c>
    </row>
    <row r="1007" spans="1:17" x14ac:dyDescent="0.25">
      <c r="A1007" s="1" t="s">
        <v>58</v>
      </c>
      <c r="B1007" s="2">
        <v>43005</v>
      </c>
      <c r="C1007" s="3">
        <v>0.59375</v>
      </c>
      <c r="D1007" s="1" t="s">
        <v>21</v>
      </c>
      <c r="E1007">
        <v>2489.5</v>
      </c>
      <c r="F1007">
        <v>2500.5</v>
      </c>
      <c r="G1007">
        <v>2495.25</v>
      </c>
      <c r="H1007" s="3">
        <v>0.625</v>
      </c>
      <c r="I1007" s="1">
        <v>11</v>
      </c>
      <c r="J1007" s="1">
        <v>-5.75</v>
      </c>
      <c r="K1007" s="1">
        <v>181</v>
      </c>
      <c r="L1007">
        <v>-1040.75</v>
      </c>
      <c r="M1007">
        <v>208</v>
      </c>
      <c r="N1007">
        <v>-1248.75</v>
      </c>
      <c r="O1007" t="s">
        <v>67</v>
      </c>
      <c r="P1007" s="6">
        <v>4.4185579433621202E-3</v>
      </c>
      <c r="Q1007" s="1">
        <f>AllFiles[[#Headers],[200000]]+AllFiles[[#This Row],[Net Gains]]</f>
        <v>198751.25</v>
      </c>
    </row>
    <row r="1008" spans="1:17" x14ac:dyDescent="0.25">
      <c r="A1008" s="1" t="s">
        <v>16</v>
      </c>
      <c r="B1008" s="2">
        <v>43006</v>
      </c>
      <c r="C1008" s="3">
        <v>0.41666666666666669</v>
      </c>
      <c r="D1008" s="1" t="s">
        <v>15</v>
      </c>
      <c r="E1008">
        <v>576</v>
      </c>
      <c r="F1008">
        <v>567.70000000000005</v>
      </c>
      <c r="G1008">
        <v>581</v>
      </c>
      <c r="H1008" s="3">
        <v>0.625</v>
      </c>
      <c r="I1008" s="1">
        <v>8.2999999999999545</v>
      </c>
      <c r="J1008" s="1">
        <v>5</v>
      </c>
      <c r="K1008" s="1">
        <v>240</v>
      </c>
      <c r="L1008">
        <v>1200</v>
      </c>
      <c r="M1008">
        <v>64</v>
      </c>
      <c r="N1008">
        <v>1136</v>
      </c>
      <c r="O1008" t="s">
        <v>68</v>
      </c>
      <c r="P1008" s="6">
        <v>1.44097222222221E-2</v>
      </c>
      <c r="Q1008" s="1">
        <f>AllFiles[[#Headers],[200000]]+AllFiles[[#This Row],[Net Gains]]</f>
        <v>201136</v>
      </c>
    </row>
    <row r="1009" spans="1:17" x14ac:dyDescent="0.25">
      <c r="A1009" s="1" t="s">
        <v>19</v>
      </c>
      <c r="B1009" s="2">
        <v>43006</v>
      </c>
      <c r="C1009" s="3">
        <v>0.41666666666666669</v>
      </c>
      <c r="D1009" s="1" t="s">
        <v>15</v>
      </c>
      <c r="E1009">
        <v>2342.4</v>
      </c>
      <c r="F1009">
        <v>2298.4499999999998</v>
      </c>
      <c r="G1009">
        <v>2380.15</v>
      </c>
      <c r="H1009" s="3">
        <v>0.625</v>
      </c>
      <c r="I1009" s="1">
        <v>43.950000000000273</v>
      </c>
      <c r="J1009" s="1">
        <v>37.75</v>
      </c>
      <c r="K1009" s="1">
        <v>45</v>
      </c>
      <c r="L1009">
        <v>1698.75</v>
      </c>
      <c r="M1009">
        <v>49</v>
      </c>
      <c r="N1009">
        <v>1649.75</v>
      </c>
      <c r="O1009" t="s">
        <v>68</v>
      </c>
      <c r="P1009" s="6">
        <v>1.8762807377049301E-2</v>
      </c>
      <c r="Q1009" s="1">
        <f>AllFiles[[#Headers],[200000]]+AllFiles[[#This Row],[Net Gains]]</f>
        <v>201649.75</v>
      </c>
    </row>
    <row r="1010" spans="1:17" x14ac:dyDescent="0.25">
      <c r="A1010" s="1" t="s">
        <v>25</v>
      </c>
      <c r="B1010" s="2">
        <v>43006</v>
      </c>
      <c r="C1010" s="3">
        <v>0.41666666666666669</v>
      </c>
      <c r="D1010" s="1" t="s">
        <v>15</v>
      </c>
      <c r="E1010">
        <v>1122</v>
      </c>
      <c r="F1010">
        <v>1111.8499999999999</v>
      </c>
      <c r="G1010">
        <v>1124.5999999999999</v>
      </c>
      <c r="H1010" s="3">
        <v>0.625</v>
      </c>
      <c r="I1010" s="1">
        <v>10.150000000000091</v>
      </c>
      <c r="J1010" s="1">
        <v>2.5999999999999091</v>
      </c>
      <c r="K1010" s="1">
        <v>196</v>
      </c>
      <c r="L1010">
        <v>509.59999999998217</v>
      </c>
      <c r="M1010">
        <v>102</v>
      </c>
      <c r="N1010">
        <v>407.59999999998217</v>
      </c>
      <c r="O1010" t="s">
        <v>68</v>
      </c>
      <c r="P1010" s="6">
        <v>9.0463458110517803E-3</v>
      </c>
      <c r="Q1010" s="1">
        <f>AllFiles[[#Headers],[200000]]+AllFiles[[#This Row],[Net Gains]]</f>
        <v>200407.59999999998</v>
      </c>
    </row>
    <row r="1011" spans="1:17" x14ac:dyDescent="0.25">
      <c r="A1011" s="1" t="s">
        <v>46</v>
      </c>
      <c r="B1011" s="2">
        <v>43006</v>
      </c>
      <c r="C1011" s="3">
        <v>0.5</v>
      </c>
      <c r="D1011" s="1" t="s">
        <v>21</v>
      </c>
      <c r="E1011">
        <v>236.45</v>
      </c>
      <c r="F1011">
        <v>240.2</v>
      </c>
      <c r="G1011">
        <v>238.6</v>
      </c>
      <c r="H1011" s="3">
        <v>0.625</v>
      </c>
      <c r="I1011" s="1">
        <v>3.75</v>
      </c>
      <c r="J1011" s="1">
        <v>-2.1500000000000057</v>
      </c>
      <c r="K1011" s="1">
        <v>530</v>
      </c>
      <c r="L1011">
        <v>-1139.500000000003</v>
      </c>
      <c r="M1011">
        <v>58</v>
      </c>
      <c r="N1011">
        <v>-1197.500000000003</v>
      </c>
      <c r="O1011" t="s">
        <v>67</v>
      </c>
      <c r="P1011" s="6">
        <v>1.5859589765278102E-2</v>
      </c>
      <c r="Q1011" s="1">
        <f>AllFiles[[#Headers],[200000]]+AllFiles[[#This Row],[Net Gains]]</f>
        <v>198802.5</v>
      </c>
    </row>
    <row r="1012" spans="1:17" x14ac:dyDescent="0.25">
      <c r="A1012" s="1" t="s">
        <v>46</v>
      </c>
      <c r="B1012" s="2">
        <v>43006</v>
      </c>
      <c r="C1012" s="3">
        <v>0.5</v>
      </c>
      <c r="D1012" s="1" t="s">
        <v>15</v>
      </c>
      <c r="E1012">
        <v>240.2</v>
      </c>
      <c r="F1012">
        <v>236.45</v>
      </c>
      <c r="G1012">
        <v>236.45</v>
      </c>
      <c r="H1012" s="3">
        <v>0.5</v>
      </c>
      <c r="I1012" s="1">
        <v>3.75</v>
      </c>
      <c r="J1012" s="1">
        <v>-3.75</v>
      </c>
      <c r="K1012" s="1">
        <v>530</v>
      </c>
      <c r="L1012">
        <v>-1987.5</v>
      </c>
      <c r="M1012">
        <v>59</v>
      </c>
      <c r="N1012">
        <v>-2046.5</v>
      </c>
      <c r="O1012" t="s">
        <v>67</v>
      </c>
      <c r="P1012" s="6">
        <v>1.56119900083264E-2</v>
      </c>
      <c r="Q1012" s="1">
        <f>AllFiles[[#Headers],[200000]]+AllFiles[[#This Row],[Net Gains]]</f>
        <v>197953.5</v>
      </c>
    </row>
    <row r="1013" spans="1:17" x14ac:dyDescent="0.25">
      <c r="A1013" s="1" t="s">
        <v>49</v>
      </c>
      <c r="B1013" s="2">
        <v>43006</v>
      </c>
      <c r="C1013" s="3">
        <v>0.41666666666666669</v>
      </c>
      <c r="D1013" s="1" t="s">
        <v>15</v>
      </c>
      <c r="E1013">
        <v>170.35</v>
      </c>
      <c r="F1013">
        <v>168.2</v>
      </c>
      <c r="G1013">
        <v>171.7</v>
      </c>
      <c r="H1013" s="3">
        <v>0.625</v>
      </c>
      <c r="I1013" s="1">
        <v>2.1500000000000057</v>
      </c>
      <c r="J1013" s="1">
        <v>1.3499999999999943</v>
      </c>
      <c r="K1013" s="1">
        <v>920</v>
      </c>
      <c r="L1013">
        <v>1241.9999999999948</v>
      </c>
      <c r="M1013">
        <v>73</v>
      </c>
      <c r="N1013">
        <v>1168.9999999999948</v>
      </c>
      <c r="O1013" t="s">
        <v>68</v>
      </c>
      <c r="P1013" s="6">
        <v>1.26210742588788E-2</v>
      </c>
      <c r="Q1013" s="1">
        <f>AllFiles[[#Headers],[200000]]+AllFiles[[#This Row],[Net Gains]]</f>
        <v>201169</v>
      </c>
    </row>
    <row r="1014" spans="1:17" x14ac:dyDescent="0.25">
      <c r="A1014" s="1" t="s">
        <v>57</v>
      </c>
      <c r="B1014" s="2">
        <v>43006</v>
      </c>
      <c r="C1014" s="3">
        <v>0.42708333333333331</v>
      </c>
      <c r="D1014" s="1" t="s">
        <v>12</v>
      </c>
      <c r="E1014">
        <v>451.5</v>
      </c>
      <c r="F1014">
        <v>448.05</v>
      </c>
      <c r="G1014">
        <v>455.65</v>
      </c>
      <c r="H1014" s="3">
        <v>0.625</v>
      </c>
      <c r="I1014" s="1">
        <v>3.4499999999999886</v>
      </c>
      <c r="J1014" s="1">
        <v>4.1499999999999773</v>
      </c>
      <c r="K1014" s="1">
        <v>575</v>
      </c>
      <c r="L1014">
        <v>2386.2499999999868</v>
      </c>
      <c r="M1014">
        <v>120</v>
      </c>
      <c r="N1014">
        <v>2266.2499999999868</v>
      </c>
      <c r="O1014" t="s">
        <v>68</v>
      </c>
      <c r="P1014" s="6">
        <v>7.6411960132890099E-3</v>
      </c>
      <c r="Q1014" s="1">
        <f>AllFiles[[#Headers],[200000]]+AllFiles[[#This Row],[Net Gains]]</f>
        <v>202266.25</v>
      </c>
    </row>
    <row r="1015" spans="1:17" x14ac:dyDescent="0.25">
      <c r="A1015" s="1" t="s">
        <v>57</v>
      </c>
      <c r="B1015" s="2">
        <v>43006</v>
      </c>
      <c r="C1015" s="3">
        <v>0.41666666666666669</v>
      </c>
      <c r="D1015" s="1" t="s">
        <v>13</v>
      </c>
      <c r="E1015">
        <v>448.05</v>
      </c>
      <c r="F1015">
        <v>451.5</v>
      </c>
      <c r="G1015">
        <v>451.5</v>
      </c>
      <c r="H1015" s="3">
        <v>0.42708333333333331</v>
      </c>
      <c r="I1015" s="1">
        <v>3.4499999999999886</v>
      </c>
      <c r="J1015" s="1">
        <v>-3.4499999999999886</v>
      </c>
      <c r="K1015" s="1">
        <v>575</v>
      </c>
      <c r="L1015">
        <v>-1983.7499999999934</v>
      </c>
      <c r="M1015">
        <v>119</v>
      </c>
      <c r="N1015">
        <v>-2102.7499999999936</v>
      </c>
      <c r="O1015" t="s">
        <v>67</v>
      </c>
      <c r="P1015" s="6">
        <v>7.7000334784063998E-3</v>
      </c>
      <c r="Q1015" s="1">
        <f>AllFiles[[#Headers],[200000]]+AllFiles[[#This Row],[Net Gains]]</f>
        <v>197897.25</v>
      </c>
    </row>
    <row r="1016" spans="1:17" x14ac:dyDescent="0.25">
      <c r="A1016" s="1" t="s">
        <v>28</v>
      </c>
      <c r="B1016" s="2">
        <v>43007</v>
      </c>
      <c r="C1016" s="3">
        <v>0.41666666666666669</v>
      </c>
      <c r="D1016" s="1" t="s">
        <v>15</v>
      </c>
      <c r="E1016">
        <v>386</v>
      </c>
      <c r="F1016">
        <v>383.5</v>
      </c>
      <c r="G1016">
        <v>388.85</v>
      </c>
      <c r="H1016" s="3">
        <v>0.625</v>
      </c>
      <c r="I1016" s="1">
        <v>2.5</v>
      </c>
      <c r="J1016" s="1">
        <v>2.8500000000000227</v>
      </c>
      <c r="K1016" s="1">
        <v>792</v>
      </c>
      <c r="L1016">
        <v>2257.200000000018</v>
      </c>
      <c r="M1016">
        <v>142</v>
      </c>
      <c r="N1016">
        <v>2115.200000000018</v>
      </c>
      <c r="O1016" t="s">
        <v>68</v>
      </c>
      <c r="P1016" s="6">
        <v>6.4766839378238303E-3</v>
      </c>
      <c r="Q1016" s="1">
        <f>AllFiles[[#Headers],[200000]]+AllFiles[[#This Row],[Net Gains]]</f>
        <v>202115.20000000001</v>
      </c>
    </row>
    <row r="1017" spans="1:17" x14ac:dyDescent="0.25">
      <c r="A1017" s="1" t="s">
        <v>59</v>
      </c>
      <c r="B1017" s="2">
        <v>43007</v>
      </c>
      <c r="C1017" s="3">
        <v>0.45833333333333331</v>
      </c>
      <c r="D1017" s="1" t="s">
        <v>12</v>
      </c>
      <c r="E1017">
        <v>285.8</v>
      </c>
      <c r="F1017">
        <v>284.2</v>
      </c>
      <c r="G1017">
        <v>284.2</v>
      </c>
      <c r="H1017" s="3">
        <v>0.60416666666666663</v>
      </c>
      <c r="I1017" s="1">
        <v>1.6000000000000227</v>
      </c>
      <c r="J1017" s="1">
        <v>-1.6000000000000227</v>
      </c>
      <c r="K1017" s="1">
        <v>1232</v>
      </c>
      <c r="L1017">
        <v>-1971.200000000028</v>
      </c>
      <c r="M1017">
        <v>162</v>
      </c>
      <c r="N1017">
        <v>-2133.200000000028</v>
      </c>
      <c r="O1017" t="s">
        <v>67</v>
      </c>
      <c r="P1017" s="6">
        <v>5.5983205038489204E-3</v>
      </c>
      <c r="Q1017" s="1">
        <f>AllFiles[[#Headers],[200000]]+AllFiles[[#This Row],[Net Gains]]</f>
        <v>197866.79999999996</v>
      </c>
    </row>
    <row r="1018" spans="1:17" x14ac:dyDescent="0.25">
      <c r="A1018" s="1" t="s">
        <v>59</v>
      </c>
      <c r="B1018" s="2">
        <v>43007</v>
      </c>
      <c r="C1018" s="3">
        <v>0.42708333333333331</v>
      </c>
      <c r="D1018" s="1" t="s">
        <v>13</v>
      </c>
      <c r="E1018">
        <v>284.2</v>
      </c>
      <c r="F1018">
        <v>285.8</v>
      </c>
      <c r="G1018">
        <v>285.8</v>
      </c>
      <c r="H1018" s="3">
        <v>0.45833333333333331</v>
      </c>
      <c r="I1018" s="1">
        <v>1.6000000000000227</v>
      </c>
      <c r="J1018" s="1">
        <v>-1.6000000000000227</v>
      </c>
      <c r="K1018" s="1">
        <v>1232</v>
      </c>
      <c r="L1018">
        <v>-1971.200000000028</v>
      </c>
      <c r="M1018">
        <v>162</v>
      </c>
      <c r="N1018">
        <v>-2133.200000000028</v>
      </c>
      <c r="O1018" t="s">
        <v>67</v>
      </c>
      <c r="P1018" s="6">
        <v>5.6298381421534902E-3</v>
      </c>
      <c r="Q1018" s="1">
        <f>AllFiles[[#Headers],[200000]]+AllFiles[[#This Row],[Net Gains]]</f>
        <v>197866.79999999996</v>
      </c>
    </row>
    <row r="1019" spans="1:17" x14ac:dyDescent="0.25">
      <c r="A1019" s="1" t="s">
        <v>18</v>
      </c>
      <c r="B1019" s="2">
        <v>43012</v>
      </c>
      <c r="C1019" s="3">
        <v>0.42708333333333331</v>
      </c>
      <c r="D1019" s="1" t="s">
        <v>15</v>
      </c>
      <c r="E1019">
        <v>387</v>
      </c>
      <c r="F1019">
        <v>382.75</v>
      </c>
      <c r="G1019">
        <v>387.15</v>
      </c>
      <c r="H1019" s="3">
        <v>0.625</v>
      </c>
      <c r="I1019" s="1">
        <v>4.25</v>
      </c>
      <c r="J1019" s="1">
        <v>0.14999999999997726</v>
      </c>
      <c r="K1019" s="1">
        <v>468</v>
      </c>
      <c r="L1019">
        <v>70.199999999989359</v>
      </c>
      <c r="M1019">
        <v>84</v>
      </c>
      <c r="N1019">
        <v>-13.800000000010641</v>
      </c>
      <c r="O1019" t="s">
        <v>67</v>
      </c>
      <c r="P1019" s="6">
        <v>1.09819121447028E-2</v>
      </c>
      <c r="Q1019" s="1">
        <f>AllFiles[[#Headers],[200000]]+AllFiles[[#This Row],[Net Gains]]</f>
        <v>199986.19999999998</v>
      </c>
    </row>
    <row r="1020" spans="1:17" x14ac:dyDescent="0.25">
      <c r="A1020" s="1" t="s">
        <v>28</v>
      </c>
      <c r="B1020" s="2">
        <v>43012</v>
      </c>
      <c r="C1020" s="3">
        <v>0.41666666666666669</v>
      </c>
      <c r="D1020" s="1" t="s">
        <v>13</v>
      </c>
      <c r="E1020">
        <v>380.35</v>
      </c>
      <c r="F1020">
        <v>382.8</v>
      </c>
      <c r="G1020">
        <v>377</v>
      </c>
      <c r="H1020" s="3">
        <v>0.625</v>
      </c>
      <c r="I1020" s="1">
        <v>2.4499999999999886</v>
      </c>
      <c r="J1020" s="1">
        <v>3.3500000000000227</v>
      </c>
      <c r="K1020" s="1">
        <v>808</v>
      </c>
      <c r="L1020">
        <v>2706.8000000000184</v>
      </c>
      <c r="M1020">
        <v>141</v>
      </c>
      <c r="N1020">
        <v>2565.8000000000184</v>
      </c>
      <c r="O1020" t="s">
        <v>68</v>
      </c>
      <c r="P1020" s="6">
        <v>6.4414355199158401E-3</v>
      </c>
      <c r="Q1020" s="1">
        <f>AllFiles[[#Headers],[200000]]+AllFiles[[#This Row],[Net Gains]]</f>
        <v>202565.80000000002</v>
      </c>
    </row>
    <row r="1021" spans="1:17" x14ac:dyDescent="0.25">
      <c r="A1021" s="1" t="s">
        <v>29</v>
      </c>
      <c r="B1021" s="2">
        <v>43012</v>
      </c>
      <c r="C1021" s="3">
        <v>0.42708333333333331</v>
      </c>
      <c r="D1021" s="1" t="s">
        <v>13</v>
      </c>
      <c r="E1021">
        <v>479</v>
      </c>
      <c r="F1021">
        <v>484</v>
      </c>
      <c r="G1021">
        <v>484</v>
      </c>
      <c r="H1021" s="3">
        <v>0.51041666666666663</v>
      </c>
      <c r="I1021" s="1">
        <v>5</v>
      </c>
      <c r="J1021" s="1">
        <v>-5</v>
      </c>
      <c r="K1021" s="1">
        <v>398</v>
      </c>
      <c r="L1021">
        <v>-1990</v>
      </c>
      <c r="M1021">
        <v>89</v>
      </c>
      <c r="N1021">
        <v>-2079</v>
      </c>
      <c r="O1021" t="s">
        <v>67</v>
      </c>
      <c r="P1021" s="6">
        <v>1.04384133611691E-2</v>
      </c>
      <c r="Q1021" s="1">
        <f>AllFiles[[#Headers],[200000]]+AllFiles[[#This Row],[Net Gains]]</f>
        <v>197921</v>
      </c>
    </row>
    <row r="1022" spans="1:17" x14ac:dyDescent="0.25">
      <c r="A1022" s="1" t="s">
        <v>29</v>
      </c>
      <c r="B1022" s="2">
        <v>43012</v>
      </c>
      <c r="C1022" s="3">
        <v>0.51041666666666663</v>
      </c>
      <c r="D1022" s="1" t="s">
        <v>12</v>
      </c>
      <c r="E1022">
        <v>484</v>
      </c>
      <c r="F1022">
        <v>479</v>
      </c>
      <c r="G1022">
        <v>485.55</v>
      </c>
      <c r="H1022" s="3">
        <v>0.625</v>
      </c>
      <c r="I1022" s="1">
        <v>5</v>
      </c>
      <c r="J1022" s="1">
        <v>1.5500000000000114</v>
      </c>
      <c r="K1022" s="1">
        <v>398</v>
      </c>
      <c r="L1022">
        <v>616.90000000000452</v>
      </c>
      <c r="M1022">
        <v>89</v>
      </c>
      <c r="N1022">
        <v>527.90000000000452</v>
      </c>
      <c r="O1022" t="s">
        <v>68</v>
      </c>
      <c r="P1022" s="6">
        <v>1.03305785123967E-2</v>
      </c>
      <c r="Q1022" s="1">
        <f>AllFiles[[#Headers],[200000]]+AllFiles[[#This Row],[Net Gains]]</f>
        <v>200527.9</v>
      </c>
    </row>
    <row r="1023" spans="1:17" x14ac:dyDescent="0.25">
      <c r="A1023" s="1" t="s">
        <v>47</v>
      </c>
      <c r="B1023" s="2">
        <v>43012</v>
      </c>
      <c r="C1023" s="3">
        <v>0.47916666666666669</v>
      </c>
      <c r="D1023" s="1" t="s">
        <v>15</v>
      </c>
      <c r="E1023">
        <v>265.5</v>
      </c>
      <c r="F1023">
        <v>264</v>
      </c>
      <c r="G1023">
        <v>267.35000000000002</v>
      </c>
      <c r="H1023" s="3">
        <v>0.625</v>
      </c>
      <c r="I1023" s="1">
        <v>1.5</v>
      </c>
      <c r="J1023" s="1">
        <v>1.8500000000000227</v>
      </c>
      <c r="K1023" s="1">
        <v>1313</v>
      </c>
      <c r="L1023">
        <v>2429.0500000000297</v>
      </c>
      <c r="M1023">
        <v>161</v>
      </c>
      <c r="N1023">
        <v>2268.0500000000297</v>
      </c>
      <c r="O1023" t="s">
        <v>68</v>
      </c>
      <c r="P1023" s="6">
        <v>5.6497175141242903E-3</v>
      </c>
      <c r="Q1023" s="1">
        <f>AllFiles[[#Headers],[200000]]+AllFiles[[#This Row],[Net Gains]]</f>
        <v>202268.05000000002</v>
      </c>
    </row>
    <row r="1024" spans="1:17" x14ac:dyDescent="0.25">
      <c r="A1024" s="1" t="s">
        <v>53</v>
      </c>
      <c r="B1024" s="2">
        <v>43012</v>
      </c>
      <c r="C1024" s="3">
        <v>0.41666666666666669</v>
      </c>
      <c r="D1024" s="1" t="s">
        <v>15</v>
      </c>
      <c r="E1024">
        <v>208</v>
      </c>
      <c r="F1024">
        <v>207.4</v>
      </c>
      <c r="G1024">
        <v>209</v>
      </c>
      <c r="H1024" s="3">
        <v>0.625</v>
      </c>
      <c r="I1024" s="1">
        <v>0.59999999999999432</v>
      </c>
      <c r="J1024" s="1">
        <v>1</v>
      </c>
      <c r="K1024" s="1">
        <v>3210</v>
      </c>
      <c r="L1024">
        <v>3210</v>
      </c>
      <c r="M1024">
        <v>308</v>
      </c>
      <c r="N1024">
        <v>2902</v>
      </c>
      <c r="O1024" t="s">
        <v>68</v>
      </c>
      <c r="P1024" s="6">
        <v>2.8846153846153601E-3</v>
      </c>
      <c r="Q1024" s="1">
        <f>AllFiles[[#Headers],[200000]]+AllFiles[[#This Row],[Net Gains]]</f>
        <v>202902</v>
      </c>
    </row>
    <row r="1025" spans="1:17" x14ac:dyDescent="0.25">
      <c r="A1025" s="1" t="s">
        <v>48</v>
      </c>
      <c r="B1025" s="2">
        <v>43012</v>
      </c>
      <c r="C1025" s="3">
        <v>0.41666666666666669</v>
      </c>
      <c r="D1025" s="1" t="s">
        <v>15</v>
      </c>
      <c r="E1025">
        <v>509.95</v>
      </c>
      <c r="F1025">
        <v>505.35</v>
      </c>
      <c r="G1025">
        <v>516.5</v>
      </c>
      <c r="H1025" s="3">
        <v>0.625</v>
      </c>
      <c r="I1025" s="1">
        <v>4.5999999999999659</v>
      </c>
      <c r="J1025" s="1">
        <v>6.5500000000000114</v>
      </c>
      <c r="K1025" s="1">
        <v>432</v>
      </c>
      <c r="L1025">
        <v>2829.6000000000049</v>
      </c>
      <c r="M1025">
        <v>102</v>
      </c>
      <c r="N1025">
        <v>2727.6000000000049</v>
      </c>
      <c r="O1025" t="s">
        <v>68</v>
      </c>
      <c r="P1025" s="6">
        <v>9.0204922051180803E-3</v>
      </c>
      <c r="Q1025" s="1">
        <f>AllFiles[[#Headers],[200000]]+AllFiles[[#This Row],[Net Gains]]</f>
        <v>202727.6</v>
      </c>
    </row>
    <row r="1026" spans="1:17" x14ac:dyDescent="0.25">
      <c r="A1026" s="1" t="s">
        <v>55</v>
      </c>
      <c r="B1026" s="2">
        <v>43012</v>
      </c>
      <c r="C1026" s="3">
        <v>0.52083333333333337</v>
      </c>
      <c r="D1026" s="1" t="s">
        <v>21</v>
      </c>
      <c r="E1026">
        <v>3897.45</v>
      </c>
      <c r="F1026">
        <v>3915</v>
      </c>
      <c r="G1026">
        <v>3871.75</v>
      </c>
      <c r="H1026" s="3">
        <v>0.625</v>
      </c>
      <c r="I1026" s="1">
        <v>17.550000000000182</v>
      </c>
      <c r="J1026" s="1">
        <v>25.699999999999818</v>
      </c>
      <c r="K1026" s="1">
        <v>113</v>
      </c>
      <c r="L1026">
        <v>2904.0999999999794</v>
      </c>
      <c r="M1026">
        <v>202</v>
      </c>
      <c r="N1026">
        <v>2702.0999999999794</v>
      </c>
      <c r="O1026" t="s">
        <v>68</v>
      </c>
      <c r="P1026" s="6">
        <v>4.5029442327676299E-3</v>
      </c>
      <c r="Q1026" s="1">
        <f>AllFiles[[#Headers],[200000]]+AllFiles[[#This Row],[Net Gains]]</f>
        <v>202702.09999999998</v>
      </c>
    </row>
    <row r="1027" spans="1:17" x14ac:dyDescent="0.25">
      <c r="A1027" s="1" t="s">
        <v>55</v>
      </c>
      <c r="B1027" s="2">
        <v>43012</v>
      </c>
      <c r="C1027" s="3">
        <v>0.52083333333333337</v>
      </c>
      <c r="D1027" s="1" t="s">
        <v>15</v>
      </c>
      <c r="E1027">
        <v>3915</v>
      </c>
      <c r="F1027">
        <v>3897.45</v>
      </c>
      <c r="G1027">
        <v>3897.45</v>
      </c>
      <c r="H1027" s="3">
        <v>0.52083333333333337</v>
      </c>
      <c r="I1027" s="1">
        <v>17.550000000000182</v>
      </c>
      <c r="J1027" s="1">
        <v>-17.550000000000182</v>
      </c>
      <c r="K1027" s="1">
        <v>113</v>
      </c>
      <c r="L1027">
        <v>-1983.1500000000206</v>
      </c>
      <c r="M1027">
        <v>204</v>
      </c>
      <c r="N1027">
        <v>-2187.1500000000206</v>
      </c>
      <c r="O1027" t="s">
        <v>67</v>
      </c>
      <c r="P1027" s="6">
        <v>4.4827586206897E-3</v>
      </c>
      <c r="Q1027" s="1">
        <f>AllFiles[[#Headers],[200000]]+AllFiles[[#This Row],[Net Gains]]</f>
        <v>197812.84999999998</v>
      </c>
    </row>
    <row r="1028" spans="1:17" x14ac:dyDescent="0.25">
      <c r="A1028" s="1" t="s">
        <v>22</v>
      </c>
      <c r="B1028" s="2">
        <v>43013</v>
      </c>
      <c r="C1028" s="3">
        <v>0.42708333333333331</v>
      </c>
      <c r="D1028" s="1" t="s">
        <v>21</v>
      </c>
      <c r="E1028">
        <v>1157.6500000000001</v>
      </c>
      <c r="F1028">
        <v>1159.05</v>
      </c>
      <c r="G1028">
        <v>1159.05</v>
      </c>
      <c r="H1028" s="3">
        <v>0.42708333333333331</v>
      </c>
      <c r="I1028" s="1">
        <v>1.3999999999998636</v>
      </c>
      <c r="J1028" s="1">
        <v>-1.3999999999998636</v>
      </c>
      <c r="K1028" s="1">
        <v>1405</v>
      </c>
      <c r="L1028">
        <v>-1966.9999999998083</v>
      </c>
      <c r="M1028">
        <v>749</v>
      </c>
      <c r="N1028">
        <v>-2715.9999999998081</v>
      </c>
      <c r="O1028" t="s">
        <v>67</v>
      </c>
      <c r="P1028" s="6">
        <v>1.2093465209690899E-3</v>
      </c>
      <c r="Q1028" s="1">
        <f>AllFiles[[#Headers],[200000]]+AllFiles[[#This Row],[Net Gains]]</f>
        <v>197284.0000000002</v>
      </c>
    </row>
    <row r="1029" spans="1:17" x14ac:dyDescent="0.25">
      <c r="A1029" s="1" t="s">
        <v>22</v>
      </c>
      <c r="B1029" s="2">
        <v>43013</v>
      </c>
      <c r="C1029" s="3">
        <v>0.42708333333333331</v>
      </c>
      <c r="D1029" s="1" t="s">
        <v>15</v>
      </c>
      <c r="E1029">
        <v>1159.05</v>
      </c>
      <c r="F1029">
        <v>1157.6500000000001</v>
      </c>
      <c r="G1029">
        <v>1157.6500000000001</v>
      </c>
      <c r="H1029" s="3">
        <v>0.42708333333333331</v>
      </c>
      <c r="I1029" s="1">
        <v>1.3999999999998636</v>
      </c>
      <c r="J1029" s="1">
        <v>-1.3999999999998636</v>
      </c>
      <c r="K1029" s="1">
        <v>1405</v>
      </c>
      <c r="L1029">
        <v>-1966.9999999998083</v>
      </c>
      <c r="M1029">
        <v>749</v>
      </c>
      <c r="N1029">
        <v>-2715.9999999998081</v>
      </c>
      <c r="O1029" t="s">
        <v>67</v>
      </c>
      <c r="P1029" s="6">
        <v>1.2078857685172001E-3</v>
      </c>
      <c r="Q1029" s="1">
        <f>AllFiles[[#Headers],[200000]]+AllFiles[[#This Row],[Net Gains]]</f>
        <v>197284.0000000002</v>
      </c>
    </row>
    <row r="1030" spans="1:17" x14ac:dyDescent="0.25">
      <c r="A1030" s="1" t="s">
        <v>25</v>
      </c>
      <c r="B1030" s="2">
        <v>43013</v>
      </c>
      <c r="C1030" s="3">
        <v>0.44791666666666669</v>
      </c>
      <c r="D1030" s="1" t="s">
        <v>15</v>
      </c>
      <c r="E1030">
        <v>1154.8</v>
      </c>
      <c r="F1030">
        <v>1147.3</v>
      </c>
      <c r="G1030">
        <v>1147.3</v>
      </c>
      <c r="H1030" s="3">
        <v>0.44791666666666669</v>
      </c>
      <c r="I1030" s="1">
        <v>7.5</v>
      </c>
      <c r="J1030" s="1">
        <v>-7.5</v>
      </c>
      <c r="K1030" s="1">
        <v>265</v>
      </c>
      <c r="L1030">
        <v>-1987.5</v>
      </c>
      <c r="M1030">
        <v>141</v>
      </c>
      <c r="N1030">
        <v>-2128.5</v>
      </c>
      <c r="O1030" t="s">
        <v>67</v>
      </c>
      <c r="P1030" s="6">
        <v>6.4946311049532404E-3</v>
      </c>
      <c r="Q1030" s="1">
        <f>AllFiles[[#Headers],[200000]]+AllFiles[[#This Row],[Net Gains]]</f>
        <v>197871.5</v>
      </c>
    </row>
    <row r="1031" spans="1:17" x14ac:dyDescent="0.25">
      <c r="A1031" s="1" t="s">
        <v>25</v>
      </c>
      <c r="B1031" s="2">
        <v>43013</v>
      </c>
      <c r="C1031" s="3">
        <v>0.44791666666666669</v>
      </c>
      <c r="D1031" s="1" t="s">
        <v>21</v>
      </c>
      <c r="E1031">
        <v>1147.3</v>
      </c>
      <c r="F1031">
        <v>1154.8</v>
      </c>
      <c r="G1031">
        <v>1154.8</v>
      </c>
      <c r="H1031" s="3">
        <v>0.47916666666666669</v>
      </c>
      <c r="I1031" s="1">
        <v>7.5</v>
      </c>
      <c r="J1031" s="1">
        <v>-7.5</v>
      </c>
      <c r="K1031" s="1">
        <v>265</v>
      </c>
      <c r="L1031">
        <v>-1987.5</v>
      </c>
      <c r="M1031">
        <v>141</v>
      </c>
      <c r="N1031">
        <v>-2128.5</v>
      </c>
      <c r="O1031" t="s">
        <v>67</v>
      </c>
      <c r="P1031" s="6">
        <v>6.5370870739998302E-3</v>
      </c>
      <c r="Q1031" s="1">
        <f>AllFiles[[#Headers],[200000]]+AllFiles[[#This Row],[Net Gains]]</f>
        <v>197871.5</v>
      </c>
    </row>
    <row r="1032" spans="1:17" x14ac:dyDescent="0.25">
      <c r="A1032" s="1" t="s">
        <v>51</v>
      </c>
      <c r="B1032" s="2">
        <v>43013</v>
      </c>
      <c r="C1032" s="3">
        <v>0.41666666666666669</v>
      </c>
      <c r="D1032" s="1" t="s">
        <v>15</v>
      </c>
      <c r="E1032">
        <v>1033.0999999999999</v>
      </c>
      <c r="F1032">
        <v>1026.8499999999999</v>
      </c>
      <c r="G1032">
        <v>1033.45</v>
      </c>
      <c r="H1032" s="3">
        <v>0.625</v>
      </c>
      <c r="I1032" s="1">
        <v>6.25</v>
      </c>
      <c r="J1032" s="1">
        <v>0.35000000000013642</v>
      </c>
      <c r="K1032" s="1">
        <v>318</v>
      </c>
      <c r="L1032">
        <v>111.30000000004338</v>
      </c>
      <c r="M1032">
        <v>152</v>
      </c>
      <c r="N1032">
        <v>-40.699999999956617</v>
      </c>
      <c r="O1032" t="s">
        <v>67</v>
      </c>
      <c r="P1032" s="6">
        <v>6.0497531700706604E-3</v>
      </c>
      <c r="Q1032" s="1">
        <f>AllFiles[[#Headers],[200000]]+AllFiles[[#This Row],[Net Gains]]</f>
        <v>199959.30000000005</v>
      </c>
    </row>
    <row r="1033" spans="1:17" x14ac:dyDescent="0.25">
      <c r="A1033" s="1" t="s">
        <v>41</v>
      </c>
      <c r="B1033" s="2">
        <v>43013</v>
      </c>
      <c r="C1033" s="3">
        <v>0.4375</v>
      </c>
      <c r="D1033" s="1" t="s">
        <v>15</v>
      </c>
      <c r="E1033">
        <v>425.8</v>
      </c>
      <c r="F1033">
        <v>422.35</v>
      </c>
      <c r="G1033">
        <v>422.35</v>
      </c>
      <c r="H1033" s="3">
        <v>0.4375</v>
      </c>
      <c r="I1033" s="1">
        <v>3.4499999999999886</v>
      </c>
      <c r="J1033" s="1">
        <v>-3.4499999999999886</v>
      </c>
      <c r="K1033" s="1">
        <v>575</v>
      </c>
      <c r="L1033">
        <v>-1983.7499999999934</v>
      </c>
      <c r="M1033">
        <v>113</v>
      </c>
      <c r="N1033">
        <v>-2096.7499999999936</v>
      </c>
      <c r="O1033" t="s">
        <v>67</v>
      </c>
      <c r="P1033" s="6">
        <v>8.1023954908407397E-3</v>
      </c>
      <c r="Q1033" s="1">
        <f>AllFiles[[#Headers],[200000]]+AllFiles[[#This Row],[Net Gains]]</f>
        <v>197903.25</v>
      </c>
    </row>
    <row r="1034" spans="1:17" x14ac:dyDescent="0.25">
      <c r="A1034" s="1" t="s">
        <v>41</v>
      </c>
      <c r="B1034" s="2">
        <v>43013</v>
      </c>
      <c r="C1034" s="3">
        <v>0.4375</v>
      </c>
      <c r="D1034" s="1" t="s">
        <v>21</v>
      </c>
      <c r="E1034">
        <v>422.35</v>
      </c>
      <c r="F1034">
        <v>425.8</v>
      </c>
      <c r="G1034">
        <v>422.85</v>
      </c>
      <c r="H1034" s="3">
        <v>0.625</v>
      </c>
      <c r="I1034" s="1">
        <v>3.4499999999999886</v>
      </c>
      <c r="J1034" s="1">
        <v>-0.5</v>
      </c>
      <c r="K1034" s="1">
        <v>575</v>
      </c>
      <c r="L1034">
        <v>-287.5</v>
      </c>
      <c r="M1034">
        <v>112</v>
      </c>
      <c r="N1034">
        <v>-399.5</v>
      </c>
      <c r="O1034" t="s">
        <v>67</v>
      </c>
      <c r="P1034" s="6">
        <v>8.1685805611459404E-3</v>
      </c>
      <c r="Q1034" s="1">
        <f>AllFiles[[#Headers],[200000]]+AllFiles[[#This Row],[Net Gains]]</f>
        <v>199600.5</v>
      </c>
    </row>
    <row r="1035" spans="1:17" x14ac:dyDescent="0.25">
      <c r="A1035" s="1" t="s">
        <v>14</v>
      </c>
      <c r="B1035" s="2">
        <v>43014</v>
      </c>
      <c r="C1035" s="3">
        <v>0.52083333333333337</v>
      </c>
      <c r="D1035" s="1" t="s">
        <v>15</v>
      </c>
      <c r="E1035">
        <v>506</v>
      </c>
      <c r="F1035">
        <v>502.8</v>
      </c>
      <c r="G1035">
        <v>502.8</v>
      </c>
      <c r="H1035" s="3">
        <v>0.52083333333333337</v>
      </c>
      <c r="I1035" s="1">
        <v>3.1999999999999886</v>
      </c>
      <c r="J1035" s="1">
        <v>-3.1999999999999886</v>
      </c>
      <c r="K1035" s="1">
        <v>620</v>
      </c>
      <c r="L1035">
        <v>-1983.999999999993</v>
      </c>
      <c r="M1035">
        <v>144</v>
      </c>
      <c r="N1035">
        <v>-2127.9999999999927</v>
      </c>
      <c r="O1035" t="s">
        <v>67</v>
      </c>
      <c r="P1035" s="6">
        <v>6.3241106719367397E-3</v>
      </c>
      <c r="Q1035" s="1">
        <f>AllFiles[[#Headers],[200000]]+AllFiles[[#This Row],[Net Gains]]</f>
        <v>197872</v>
      </c>
    </row>
    <row r="1036" spans="1:17" x14ac:dyDescent="0.25">
      <c r="A1036" s="1" t="s">
        <v>14</v>
      </c>
      <c r="B1036" s="2">
        <v>43014</v>
      </c>
      <c r="C1036" s="3">
        <v>0.52083333333333337</v>
      </c>
      <c r="D1036" s="1" t="s">
        <v>21</v>
      </c>
      <c r="E1036">
        <v>502.8</v>
      </c>
      <c r="F1036">
        <v>506</v>
      </c>
      <c r="G1036">
        <v>503.55</v>
      </c>
      <c r="H1036" s="3">
        <v>0.625</v>
      </c>
      <c r="I1036" s="1">
        <v>3.1999999999999886</v>
      </c>
      <c r="J1036" s="1">
        <v>-0.75</v>
      </c>
      <c r="K1036" s="1">
        <v>620</v>
      </c>
      <c r="L1036">
        <v>-465</v>
      </c>
      <c r="M1036">
        <v>144</v>
      </c>
      <c r="N1036">
        <v>-609</v>
      </c>
      <c r="O1036" t="s">
        <v>67</v>
      </c>
      <c r="P1036" s="6">
        <v>6.3643595863166003E-3</v>
      </c>
      <c r="Q1036" s="1">
        <f>AllFiles[[#Headers],[200000]]+AllFiles[[#This Row],[Net Gains]]</f>
        <v>199391</v>
      </c>
    </row>
    <row r="1037" spans="1:17" x14ac:dyDescent="0.25">
      <c r="A1037" s="1" t="s">
        <v>29</v>
      </c>
      <c r="B1037" s="2">
        <v>43014</v>
      </c>
      <c r="C1037" s="3">
        <v>0.5</v>
      </c>
      <c r="D1037" s="1" t="s">
        <v>15</v>
      </c>
      <c r="E1037">
        <v>483.5</v>
      </c>
      <c r="F1037">
        <v>480</v>
      </c>
      <c r="G1037">
        <v>488.95</v>
      </c>
      <c r="H1037" s="3">
        <v>0.625</v>
      </c>
      <c r="I1037" s="1">
        <v>3.5</v>
      </c>
      <c r="J1037" s="1">
        <v>5.4499999999999886</v>
      </c>
      <c r="K1037" s="1">
        <v>567</v>
      </c>
      <c r="L1037">
        <v>3090.1499999999937</v>
      </c>
      <c r="M1037">
        <v>127</v>
      </c>
      <c r="N1037">
        <v>2963.1499999999937</v>
      </c>
      <c r="O1037" t="s">
        <v>68</v>
      </c>
      <c r="P1037" s="6">
        <v>7.2388831437435403E-3</v>
      </c>
      <c r="Q1037" s="1">
        <f>AllFiles[[#Headers],[200000]]+AllFiles[[#This Row],[Net Gains]]</f>
        <v>202963.15</v>
      </c>
    </row>
    <row r="1038" spans="1:17" x14ac:dyDescent="0.25">
      <c r="A1038" s="1" t="s">
        <v>27</v>
      </c>
      <c r="B1038" s="2">
        <v>43014</v>
      </c>
      <c r="C1038" s="3">
        <v>0.41666666666666669</v>
      </c>
      <c r="D1038" s="1" t="s">
        <v>15</v>
      </c>
      <c r="E1038">
        <v>275.39999999999998</v>
      </c>
      <c r="F1038">
        <v>274.05</v>
      </c>
      <c r="G1038">
        <v>277.2</v>
      </c>
      <c r="H1038" s="3">
        <v>0.625</v>
      </c>
      <c r="I1038" s="1">
        <v>1.3499999999999659</v>
      </c>
      <c r="J1038" s="1">
        <v>1.8000000000000114</v>
      </c>
      <c r="K1038" s="1">
        <v>1456</v>
      </c>
      <c r="L1038">
        <v>2620.8000000000166</v>
      </c>
      <c r="M1038">
        <v>186</v>
      </c>
      <c r="N1038">
        <v>2434.8000000000166</v>
      </c>
      <c r="O1038" t="s">
        <v>68</v>
      </c>
      <c r="P1038" s="6">
        <v>4.9019607843135997E-3</v>
      </c>
      <c r="Q1038" s="1">
        <f>AllFiles[[#Headers],[200000]]+AllFiles[[#This Row],[Net Gains]]</f>
        <v>202434.80000000002</v>
      </c>
    </row>
    <row r="1039" spans="1:17" x14ac:dyDescent="0.25">
      <c r="A1039" s="1" t="s">
        <v>26</v>
      </c>
      <c r="B1039" s="2">
        <v>43014</v>
      </c>
      <c r="C1039" s="3">
        <v>0.42708333333333331</v>
      </c>
      <c r="D1039" s="1" t="s">
        <v>15</v>
      </c>
      <c r="E1039">
        <v>900.75</v>
      </c>
      <c r="F1039">
        <v>895.8</v>
      </c>
      <c r="G1039">
        <v>907.95</v>
      </c>
      <c r="H1039" s="3">
        <v>0.625</v>
      </c>
      <c r="I1039" s="1">
        <v>4.9500000000000455</v>
      </c>
      <c r="J1039" s="1">
        <v>7.2000000000000455</v>
      </c>
      <c r="K1039" s="1">
        <v>402</v>
      </c>
      <c r="L1039">
        <v>2894.4000000000183</v>
      </c>
      <c r="M1039">
        <v>168</v>
      </c>
      <c r="N1039">
        <v>2726.4000000000183</v>
      </c>
      <c r="O1039" t="s">
        <v>68</v>
      </c>
      <c r="P1039" s="6">
        <v>5.49542048293094E-3</v>
      </c>
      <c r="Q1039" s="1">
        <f>AllFiles[[#Headers],[200000]]+AllFiles[[#This Row],[Net Gains]]</f>
        <v>202726.40000000002</v>
      </c>
    </row>
    <row r="1040" spans="1:17" x14ac:dyDescent="0.25">
      <c r="A1040" s="1" t="s">
        <v>44</v>
      </c>
      <c r="B1040" s="2">
        <v>43014</v>
      </c>
      <c r="C1040" s="3">
        <v>0.52083333333333337</v>
      </c>
      <c r="D1040" s="1" t="s">
        <v>13</v>
      </c>
      <c r="E1040">
        <v>3735</v>
      </c>
      <c r="F1040">
        <v>3763.85</v>
      </c>
      <c r="G1040">
        <v>3706</v>
      </c>
      <c r="H1040" s="3">
        <v>0.625</v>
      </c>
      <c r="I1040" s="1">
        <v>28.849999999999909</v>
      </c>
      <c r="J1040" s="1">
        <v>29</v>
      </c>
      <c r="K1040" s="1">
        <v>69</v>
      </c>
      <c r="L1040">
        <v>2001</v>
      </c>
      <c r="M1040">
        <v>119</v>
      </c>
      <c r="N1040">
        <v>1882</v>
      </c>
      <c r="O1040" t="s">
        <v>68</v>
      </c>
      <c r="P1040" s="6">
        <v>7.7242302543507101E-3</v>
      </c>
      <c r="Q1040" s="1">
        <f>AllFiles[[#Headers],[200000]]+AllFiles[[#This Row],[Net Gains]]</f>
        <v>201882</v>
      </c>
    </row>
    <row r="1041" spans="1:17" x14ac:dyDescent="0.25">
      <c r="A1041" s="1" t="s">
        <v>38</v>
      </c>
      <c r="B1041" s="2">
        <v>43014</v>
      </c>
      <c r="C1041" s="3">
        <v>0.4375</v>
      </c>
      <c r="D1041" s="1" t="s">
        <v>15</v>
      </c>
      <c r="E1041">
        <v>274.45</v>
      </c>
      <c r="F1041">
        <v>273.5</v>
      </c>
      <c r="G1041">
        <v>273.5</v>
      </c>
      <c r="H1041" s="3">
        <v>0.4375</v>
      </c>
      <c r="I1041" s="1">
        <v>0.94999999999998863</v>
      </c>
      <c r="J1041" s="1">
        <v>-0.94999999999998863</v>
      </c>
      <c r="K1041" s="1">
        <v>2055</v>
      </c>
      <c r="L1041">
        <v>-1952.2499999999766</v>
      </c>
      <c r="M1041">
        <v>259</v>
      </c>
      <c r="N1041">
        <v>-2211.2499999999764</v>
      </c>
      <c r="O1041" t="s">
        <v>67</v>
      </c>
      <c r="P1041" s="6">
        <v>3.4614683913280699E-3</v>
      </c>
      <c r="Q1041" s="1">
        <f>AllFiles[[#Headers],[200000]]+AllFiles[[#This Row],[Net Gains]]</f>
        <v>197788.75000000003</v>
      </c>
    </row>
    <row r="1042" spans="1:17" x14ac:dyDescent="0.25">
      <c r="A1042" s="1" t="s">
        <v>38</v>
      </c>
      <c r="B1042" s="2">
        <v>43014</v>
      </c>
      <c r="C1042" s="3">
        <v>0.4375</v>
      </c>
      <c r="D1042" s="1" t="s">
        <v>21</v>
      </c>
      <c r="E1042">
        <v>273.5</v>
      </c>
      <c r="F1042">
        <v>274.45</v>
      </c>
      <c r="G1042">
        <v>272.39999999999998</v>
      </c>
      <c r="H1042" s="3">
        <v>0.625</v>
      </c>
      <c r="I1042" s="1">
        <v>0.94999999999998863</v>
      </c>
      <c r="J1042" s="1">
        <v>1.1000000000000227</v>
      </c>
      <c r="K1042" s="1">
        <v>2055</v>
      </c>
      <c r="L1042">
        <v>2260.5000000000468</v>
      </c>
      <c r="M1042">
        <v>259</v>
      </c>
      <c r="N1042">
        <v>2001.5000000000468</v>
      </c>
      <c r="O1042" t="s">
        <v>68</v>
      </c>
      <c r="P1042" s="6">
        <v>3.4734917733089199E-3</v>
      </c>
      <c r="Q1042" s="1">
        <f>AllFiles[[#Headers],[200000]]+AllFiles[[#This Row],[Net Gains]]</f>
        <v>202001.50000000006</v>
      </c>
    </row>
    <row r="1043" spans="1:17" x14ac:dyDescent="0.25">
      <c r="A1043" s="1" t="s">
        <v>39</v>
      </c>
      <c r="B1043" s="2">
        <v>43014</v>
      </c>
      <c r="C1043" s="3">
        <v>0.41666666666666669</v>
      </c>
      <c r="D1043" s="1" t="s">
        <v>15</v>
      </c>
      <c r="E1043">
        <v>911.8</v>
      </c>
      <c r="F1043">
        <v>905.95</v>
      </c>
      <c r="G1043">
        <v>920.9</v>
      </c>
      <c r="H1043" s="3">
        <v>0.625</v>
      </c>
      <c r="I1043" s="1">
        <v>5.8499999999999091</v>
      </c>
      <c r="J1043" s="1">
        <v>9.1000000000000227</v>
      </c>
      <c r="K1043" s="1">
        <v>340</v>
      </c>
      <c r="L1043">
        <v>3094.0000000000077</v>
      </c>
      <c r="M1043">
        <v>144</v>
      </c>
      <c r="N1043">
        <v>2950.0000000000077</v>
      </c>
      <c r="O1043" t="s">
        <v>68</v>
      </c>
      <c r="P1043" s="6">
        <v>6.4158806755866497E-3</v>
      </c>
      <c r="Q1043" s="1">
        <f>AllFiles[[#Headers],[200000]]+AllFiles[[#This Row],[Net Gains]]</f>
        <v>202950</v>
      </c>
    </row>
    <row r="1044" spans="1:17" x14ac:dyDescent="0.25">
      <c r="A1044" s="1" t="s">
        <v>47</v>
      </c>
      <c r="B1044" s="2">
        <v>43014</v>
      </c>
      <c r="C1044" s="3">
        <v>0.48958333333333331</v>
      </c>
      <c r="D1044" s="1" t="s">
        <v>21</v>
      </c>
      <c r="E1044">
        <v>265.8</v>
      </c>
      <c r="F1044">
        <v>267.2</v>
      </c>
      <c r="G1044">
        <v>266.2</v>
      </c>
      <c r="H1044" s="3">
        <v>0.625</v>
      </c>
      <c r="I1044" s="1">
        <v>1.3999999999999773</v>
      </c>
      <c r="J1044" s="1">
        <v>-0.39999999999997726</v>
      </c>
      <c r="K1044" s="1">
        <v>1405</v>
      </c>
      <c r="L1044">
        <v>-561.99999999996805</v>
      </c>
      <c r="M1044">
        <v>172</v>
      </c>
      <c r="N1044">
        <v>-733.99999999996805</v>
      </c>
      <c r="O1044" t="s">
        <v>67</v>
      </c>
      <c r="P1044" s="6">
        <v>5.2671181339352001E-3</v>
      </c>
      <c r="Q1044" s="1">
        <f>AllFiles[[#Headers],[200000]]+AllFiles[[#This Row],[Net Gains]]</f>
        <v>199266.00000000003</v>
      </c>
    </row>
    <row r="1045" spans="1:17" x14ac:dyDescent="0.25">
      <c r="A1045" s="1" t="s">
        <v>47</v>
      </c>
      <c r="B1045" s="2">
        <v>43014</v>
      </c>
      <c r="C1045" s="3">
        <v>0.48958333333333331</v>
      </c>
      <c r="D1045" s="1" t="s">
        <v>15</v>
      </c>
      <c r="E1045">
        <v>267.2</v>
      </c>
      <c r="F1045">
        <v>265.8</v>
      </c>
      <c r="G1045">
        <v>265.8</v>
      </c>
      <c r="H1045" s="3">
        <v>0.48958333333333331</v>
      </c>
      <c r="I1045" s="1">
        <v>1.3999999999999773</v>
      </c>
      <c r="J1045" s="1">
        <v>-1.3999999999999773</v>
      </c>
      <c r="K1045" s="1">
        <v>1405</v>
      </c>
      <c r="L1045">
        <v>-1966.9999999999682</v>
      </c>
      <c r="M1045">
        <v>173</v>
      </c>
      <c r="N1045">
        <v>-2139.9999999999682</v>
      </c>
      <c r="O1045" t="s">
        <v>67</v>
      </c>
      <c r="P1045" s="6">
        <v>5.2395209580837496E-3</v>
      </c>
      <c r="Q1045" s="1">
        <f>AllFiles[[#Headers],[200000]]+AllFiles[[#This Row],[Net Gains]]</f>
        <v>197860.00000000003</v>
      </c>
    </row>
    <row r="1046" spans="1:17" x14ac:dyDescent="0.25">
      <c r="A1046" s="1" t="s">
        <v>41</v>
      </c>
      <c r="B1046" s="2">
        <v>43014</v>
      </c>
      <c r="C1046" s="3">
        <v>0.41666666666666669</v>
      </c>
      <c r="D1046" s="1" t="s">
        <v>15</v>
      </c>
      <c r="E1046">
        <v>422.45</v>
      </c>
      <c r="F1046">
        <v>418.5</v>
      </c>
      <c r="G1046">
        <v>425.3</v>
      </c>
      <c r="H1046" s="3">
        <v>0.625</v>
      </c>
      <c r="I1046" s="1">
        <v>3.9499999999999886</v>
      </c>
      <c r="J1046" s="1">
        <v>2.8500000000000227</v>
      </c>
      <c r="K1046" s="1">
        <v>503</v>
      </c>
      <c r="L1046">
        <v>1433.5500000000116</v>
      </c>
      <c r="M1046">
        <v>99</v>
      </c>
      <c r="N1046">
        <v>1334.5500000000116</v>
      </c>
      <c r="O1046" t="s">
        <v>68</v>
      </c>
      <c r="P1046" s="6">
        <v>9.3502189608237404E-3</v>
      </c>
      <c r="Q1046" s="1">
        <f>AllFiles[[#Headers],[200000]]+AllFiles[[#This Row],[Net Gains]]</f>
        <v>201334.55000000002</v>
      </c>
    </row>
    <row r="1047" spans="1:17" x14ac:dyDescent="0.25">
      <c r="A1047" s="1" t="s">
        <v>25</v>
      </c>
      <c r="B1047" s="2">
        <v>43017</v>
      </c>
      <c r="C1047" s="3">
        <v>0.46875</v>
      </c>
      <c r="D1047" s="1" t="s">
        <v>15</v>
      </c>
      <c r="E1047">
        <v>1161.9000000000001</v>
      </c>
      <c r="F1047">
        <v>1155.3499999999999</v>
      </c>
      <c r="G1047">
        <v>1155.3499999999999</v>
      </c>
      <c r="H1047" s="3">
        <v>0.46875</v>
      </c>
      <c r="I1047" s="1">
        <v>6.5500000000001819</v>
      </c>
      <c r="J1047" s="1">
        <v>-6.5500000000001819</v>
      </c>
      <c r="K1047" s="1">
        <v>304</v>
      </c>
      <c r="L1047">
        <v>-1991.2000000000553</v>
      </c>
      <c r="M1047">
        <v>163</v>
      </c>
      <c r="N1047">
        <v>-2154.2000000000553</v>
      </c>
      <c r="O1047" t="s">
        <v>67</v>
      </c>
      <c r="P1047" s="6">
        <v>5.6373181857304203E-3</v>
      </c>
      <c r="Q1047" s="1">
        <f>AllFiles[[#Headers],[200000]]+AllFiles[[#This Row],[Net Gains]]</f>
        <v>197845.79999999993</v>
      </c>
    </row>
    <row r="1048" spans="1:17" x14ac:dyDescent="0.25">
      <c r="A1048" s="1" t="s">
        <v>25</v>
      </c>
      <c r="B1048" s="2">
        <v>43017</v>
      </c>
      <c r="C1048" s="3">
        <v>0.46875</v>
      </c>
      <c r="D1048" s="1" t="s">
        <v>21</v>
      </c>
      <c r="E1048">
        <v>1155.3499999999999</v>
      </c>
      <c r="F1048">
        <v>1161.9000000000001</v>
      </c>
      <c r="G1048">
        <v>1157</v>
      </c>
      <c r="H1048" s="3">
        <v>0.625</v>
      </c>
      <c r="I1048" s="1">
        <v>6.5500000000001819</v>
      </c>
      <c r="J1048" s="1">
        <v>-1.6500000000000909</v>
      </c>
      <c r="K1048" s="1">
        <v>304</v>
      </c>
      <c r="L1048">
        <v>-501.60000000002765</v>
      </c>
      <c r="M1048">
        <v>162</v>
      </c>
      <c r="N1048">
        <v>-663.60000000002765</v>
      </c>
      <c r="O1048" t="s">
        <v>67</v>
      </c>
      <c r="P1048" s="6">
        <v>5.6692777080539899E-3</v>
      </c>
      <c r="Q1048" s="1">
        <f>AllFiles[[#Headers],[200000]]+AllFiles[[#This Row],[Net Gains]]</f>
        <v>199336.39999999997</v>
      </c>
    </row>
    <row r="1049" spans="1:17" x14ac:dyDescent="0.25">
      <c r="A1049" s="1" t="s">
        <v>53</v>
      </c>
      <c r="B1049" s="2">
        <v>43018</v>
      </c>
      <c r="C1049" s="3">
        <v>0.41666666666666669</v>
      </c>
      <c r="D1049" s="1" t="s">
        <v>15</v>
      </c>
      <c r="E1049">
        <v>202.5</v>
      </c>
      <c r="F1049">
        <v>202.05</v>
      </c>
      <c r="G1049">
        <v>204.6</v>
      </c>
      <c r="H1049" s="3">
        <v>0.625</v>
      </c>
      <c r="I1049" s="1">
        <v>0.44999999999998863</v>
      </c>
      <c r="J1049" s="1">
        <v>2.0999999999999943</v>
      </c>
      <c r="K1049" s="1">
        <v>4228</v>
      </c>
      <c r="L1049">
        <v>8878.7999999999756</v>
      </c>
      <c r="M1049">
        <v>396</v>
      </c>
      <c r="N1049">
        <v>8482.7999999999756</v>
      </c>
      <c r="O1049" t="s">
        <v>68</v>
      </c>
      <c r="P1049" s="6">
        <v>2.2222222222221702E-3</v>
      </c>
      <c r="Q1049" s="1">
        <f>AllFiles[[#Headers],[200000]]+AllFiles[[#This Row],[Net Gains]]</f>
        <v>208482.8</v>
      </c>
    </row>
    <row r="1050" spans="1:17" x14ac:dyDescent="0.25">
      <c r="A1050" s="1" t="s">
        <v>59</v>
      </c>
      <c r="B1050" s="2">
        <v>43018</v>
      </c>
      <c r="C1050" s="3">
        <v>0.44791666666666669</v>
      </c>
      <c r="D1050" s="1" t="s">
        <v>15</v>
      </c>
      <c r="E1050">
        <v>287.95</v>
      </c>
      <c r="F1050">
        <v>287</v>
      </c>
      <c r="G1050">
        <v>287</v>
      </c>
      <c r="H1050" s="3">
        <v>0.44791666666666669</v>
      </c>
      <c r="I1050" s="1">
        <v>0.94999999999998863</v>
      </c>
      <c r="J1050" s="1">
        <v>-0.94999999999998863</v>
      </c>
      <c r="K1050" s="1">
        <v>2055</v>
      </c>
      <c r="L1050">
        <v>-1952.2499999999766</v>
      </c>
      <c r="M1050">
        <v>272</v>
      </c>
      <c r="N1050">
        <v>-2224.2499999999764</v>
      </c>
      <c r="O1050" t="s">
        <v>67</v>
      </c>
      <c r="P1050" s="6">
        <v>3.2991838860913E-3</v>
      </c>
      <c r="Q1050" s="1">
        <f>AllFiles[[#Headers],[200000]]+AllFiles[[#This Row],[Net Gains]]</f>
        <v>197775.75000000003</v>
      </c>
    </row>
    <row r="1051" spans="1:17" x14ac:dyDescent="0.25">
      <c r="A1051" s="1" t="s">
        <v>59</v>
      </c>
      <c r="B1051" s="2">
        <v>43018</v>
      </c>
      <c r="C1051" s="3">
        <v>0.44791666666666669</v>
      </c>
      <c r="D1051" s="1" t="s">
        <v>21</v>
      </c>
      <c r="E1051">
        <v>287</v>
      </c>
      <c r="F1051">
        <v>287.95</v>
      </c>
      <c r="G1051">
        <v>286.85000000000002</v>
      </c>
      <c r="H1051" s="3">
        <v>0.625</v>
      </c>
      <c r="I1051" s="1">
        <v>0.94999999999998863</v>
      </c>
      <c r="J1051" s="1">
        <v>0.14999999999997726</v>
      </c>
      <c r="K1051" s="1">
        <v>2055</v>
      </c>
      <c r="L1051">
        <v>308.24999999995327</v>
      </c>
      <c r="M1051">
        <v>272</v>
      </c>
      <c r="N1051">
        <v>36.249999999953275</v>
      </c>
      <c r="O1051" t="s">
        <v>68</v>
      </c>
      <c r="P1051" s="6">
        <v>3.3101045296166798E-3</v>
      </c>
      <c r="Q1051" s="1">
        <f>AllFiles[[#Headers],[200000]]+AllFiles[[#This Row],[Net Gains]]</f>
        <v>200036.24999999994</v>
      </c>
    </row>
    <row r="1052" spans="1:17" x14ac:dyDescent="0.25">
      <c r="A1052" s="1" t="s">
        <v>22</v>
      </c>
      <c r="B1052" s="2">
        <v>43019</v>
      </c>
      <c r="C1052" s="3">
        <v>0.51041666666666663</v>
      </c>
      <c r="D1052" s="1" t="s">
        <v>21</v>
      </c>
      <c r="E1052">
        <v>1166</v>
      </c>
      <c r="F1052">
        <v>1171.8499999999999</v>
      </c>
      <c r="G1052">
        <v>1159.6500000000001</v>
      </c>
      <c r="H1052" s="3">
        <v>0.625</v>
      </c>
      <c r="I1052" s="1">
        <v>5.8499999999999091</v>
      </c>
      <c r="J1052" s="1">
        <v>6.3499999999999091</v>
      </c>
      <c r="K1052" s="1">
        <v>340</v>
      </c>
      <c r="L1052">
        <v>2158.9999999999691</v>
      </c>
      <c r="M1052">
        <v>182</v>
      </c>
      <c r="N1052">
        <v>1976.9999999999691</v>
      </c>
      <c r="O1052" t="s">
        <v>68</v>
      </c>
      <c r="P1052" s="6">
        <v>5.0171526586620099E-3</v>
      </c>
      <c r="Q1052" s="1">
        <f>AllFiles[[#Headers],[200000]]+AllFiles[[#This Row],[Net Gains]]</f>
        <v>201976.99999999997</v>
      </c>
    </row>
    <row r="1053" spans="1:17" x14ac:dyDescent="0.25">
      <c r="A1053" s="1" t="s">
        <v>22</v>
      </c>
      <c r="B1053" s="2">
        <v>43019</v>
      </c>
      <c r="C1053" s="3">
        <v>0.51041666666666663</v>
      </c>
      <c r="D1053" s="1" t="s">
        <v>15</v>
      </c>
      <c r="E1053">
        <v>1171.8499999999999</v>
      </c>
      <c r="F1053">
        <v>1166</v>
      </c>
      <c r="G1053">
        <v>1166</v>
      </c>
      <c r="H1053" s="3">
        <v>0.51041666666666663</v>
      </c>
      <c r="I1053" s="1">
        <v>5.8499999999999091</v>
      </c>
      <c r="J1053" s="1">
        <v>-5.8499999999999091</v>
      </c>
      <c r="K1053" s="1">
        <v>340</v>
      </c>
      <c r="L1053">
        <v>-1988.9999999999691</v>
      </c>
      <c r="M1053">
        <v>183</v>
      </c>
      <c r="N1053">
        <v>-2171.9999999999691</v>
      </c>
      <c r="O1053" t="s">
        <v>67</v>
      </c>
      <c r="P1053" s="6">
        <v>4.9921064982718904E-3</v>
      </c>
      <c r="Q1053" s="1">
        <f>AllFiles[[#Headers],[200000]]+AllFiles[[#This Row],[Net Gains]]</f>
        <v>197828.00000000003</v>
      </c>
    </row>
    <row r="1054" spans="1:17" x14ac:dyDescent="0.25">
      <c r="A1054" s="1" t="s">
        <v>11</v>
      </c>
      <c r="B1054" s="2">
        <v>43019</v>
      </c>
      <c r="C1054" s="3">
        <v>0.59375</v>
      </c>
      <c r="D1054" s="1" t="s">
        <v>15</v>
      </c>
      <c r="E1054">
        <v>3200</v>
      </c>
      <c r="F1054">
        <v>3153.1</v>
      </c>
      <c r="G1054">
        <v>3153.1</v>
      </c>
      <c r="H1054" s="3">
        <v>0.59375</v>
      </c>
      <c r="I1054" s="1">
        <v>46.900000000000091</v>
      </c>
      <c r="J1054" s="1">
        <v>-46.900000000000091</v>
      </c>
      <c r="K1054" s="1">
        <v>42</v>
      </c>
      <c r="L1054">
        <v>-1969.8000000000038</v>
      </c>
      <c r="M1054">
        <v>62</v>
      </c>
      <c r="N1054">
        <v>-2031.8000000000038</v>
      </c>
      <c r="O1054" t="s">
        <v>67</v>
      </c>
      <c r="P1054" s="6">
        <v>1.4656249999999999E-2</v>
      </c>
      <c r="Q1054" s="1">
        <f>AllFiles[[#Headers],[200000]]+AllFiles[[#This Row],[Net Gains]]</f>
        <v>197968.19999999998</v>
      </c>
    </row>
    <row r="1055" spans="1:17" x14ac:dyDescent="0.25">
      <c r="A1055" s="1" t="s">
        <v>11</v>
      </c>
      <c r="B1055" s="2">
        <v>43019</v>
      </c>
      <c r="C1055" s="3">
        <v>0.59375</v>
      </c>
      <c r="D1055" s="1" t="s">
        <v>21</v>
      </c>
      <c r="E1055">
        <v>3153.1</v>
      </c>
      <c r="F1055">
        <v>3200</v>
      </c>
      <c r="G1055">
        <v>3145.5</v>
      </c>
      <c r="H1055" s="3">
        <v>0.625</v>
      </c>
      <c r="I1055" s="1">
        <v>46.900000000000091</v>
      </c>
      <c r="J1055" s="1">
        <v>7.5999999999999091</v>
      </c>
      <c r="K1055" s="1">
        <v>42</v>
      </c>
      <c r="L1055">
        <v>319.19999999999618</v>
      </c>
      <c r="M1055">
        <v>61</v>
      </c>
      <c r="N1055">
        <v>258.19999999999618</v>
      </c>
      <c r="O1055" t="s">
        <v>68</v>
      </c>
      <c r="P1055" s="6">
        <v>1.48742507373696E-2</v>
      </c>
      <c r="Q1055" s="1">
        <f>AllFiles[[#Headers],[200000]]+AllFiles[[#This Row],[Net Gains]]</f>
        <v>200258.19999999998</v>
      </c>
    </row>
    <row r="1056" spans="1:17" x14ac:dyDescent="0.25">
      <c r="A1056" s="1" t="s">
        <v>47</v>
      </c>
      <c r="B1056" s="2">
        <v>43019</v>
      </c>
      <c r="C1056" s="3">
        <v>0.41666666666666669</v>
      </c>
      <c r="D1056" s="1" t="s">
        <v>13</v>
      </c>
      <c r="E1056">
        <v>264.89999999999998</v>
      </c>
      <c r="F1056">
        <v>266.60000000000002</v>
      </c>
      <c r="G1056">
        <v>265.55</v>
      </c>
      <c r="H1056" s="3">
        <v>0.625</v>
      </c>
      <c r="I1056" s="1">
        <v>1.7000000000000455</v>
      </c>
      <c r="J1056" s="1">
        <v>-0.65000000000003411</v>
      </c>
      <c r="K1056" s="1">
        <v>1160</v>
      </c>
      <c r="L1056">
        <v>-754.00000000003956</v>
      </c>
      <c r="M1056">
        <v>142</v>
      </c>
      <c r="N1056">
        <v>-896.00000000003956</v>
      </c>
      <c r="O1056" t="s">
        <v>67</v>
      </c>
      <c r="P1056" s="6">
        <v>6.4175160437902803E-3</v>
      </c>
      <c r="Q1056" s="1">
        <f>AllFiles[[#Headers],[200000]]+AllFiles[[#This Row],[Net Gains]]</f>
        <v>199103.99999999997</v>
      </c>
    </row>
    <row r="1057" spans="1:17" x14ac:dyDescent="0.25">
      <c r="A1057" s="1" t="s">
        <v>43</v>
      </c>
      <c r="B1057" s="2">
        <v>43019</v>
      </c>
      <c r="C1057" s="3">
        <v>0.41666666666666669</v>
      </c>
      <c r="D1057" s="1" t="s">
        <v>13</v>
      </c>
      <c r="E1057">
        <v>175.8</v>
      </c>
      <c r="F1057">
        <v>176.9</v>
      </c>
      <c r="G1057">
        <v>174.95</v>
      </c>
      <c r="H1057" s="3">
        <v>0.625</v>
      </c>
      <c r="I1057" s="1">
        <v>1.0999999999999943</v>
      </c>
      <c r="J1057" s="1">
        <v>0.85000000000002274</v>
      </c>
      <c r="K1057" s="1">
        <v>1780</v>
      </c>
      <c r="L1057">
        <v>1513.0000000000405</v>
      </c>
      <c r="M1057">
        <v>144</v>
      </c>
      <c r="N1057">
        <v>1369.0000000000405</v>
      </c>
      <c r="O1057" t="s">
        <v>68</v>
      </c>
      <c r="P1057" s="6">
        <v>6.2571103526734596E-3</v>
      </c>
      <c r="Q1057" s="1">
        <f>AllFiles[[#Headers],[200000]]+AllFiles[[#This Row],[Net Gains]]</f>
        <v>201369.00000000003</v>
      </c>
    </row>
    <row r="1058" spans="1:17" x14ac:dyDescent="0.25">
      <c r="A1058" s="1" t="s">
        <v>58</v>
      </c>
      <c r="B1058" s="2">
        <v>43019</v>
      </c>
      <c r="C1058" s="3">
        <v>0.41666666666666669</v>
      </c>
      <c r="D1058" s="1" t="s">
        <v>15</v>
      </c>
      <c r="E1058">
        <v>2482.1999999999998</v>
      </c>
      <c r="F1058">
        <v>2465.8000000000002</v>
      </c>
      <c r="G1058">
        <v>2502.0500000000002</v>
      </c>
      <c r="H1058" s="3">
        <v>0.625</v>
      </c>
      <c r="I1058" s="1">
        <v>16.399999999999636</v>
      </c>
      <c r="J1058" s="1">
        <v>19.850000000000364</v>
      </c>
      <c r="K1058" s="1">
        <v>121</v>
      </c>
      <c r="L1058">
        <v>2401.850000000044</v>
      </c>
      <c r="M1058">
        <v>139</v>
      </c>
      <c r="N1058">
        <v>2262.850000000044</v>
      </c>
      <c r="O1058" t="s">
        <v>68</v>
      </c>
      <c r="P1058" s="6">
        <v>6.60704214003692E-3</v>
      </c>
      <c r="Q1058" s="1">
        <f>AllFiles[[#Headers],[200000]]+AllFiles[[#This Row],[Net Gains]]</f>
        <v>202262.85000000003</v>
      </c>
    </row>
    <row r="1059" spans="1:17" x14ac:dyDescent="0.25">
      <c r="A1059" s="1" t="s">
        <v>16</v>
      </c>
      <c r="B1059" s="2">
        <v>43020</v>
      </c>
      <c r="C1059" s="3">
        <v>0.41666666666666669</v>
      </c>
      <c r="D1059" s="1" t="s">
        <v>13</v>
      </c>
      <c r="E1059">
        <v>582.04999999999995</v>
      </c>
      <c r="F1059">
        <v>585.35</v>
      </c>
      <c r="G1059">
        <v>585.35</v>
      </c>
      <c r="H1059" s="3">
        <v>0.55208333333333337</v>
      </c>
      <c r="I1059" s="1">
        <v>3.3000000000000682</v>
      </c>
      <c r="J1059" s="1">
        <v>-3.3000000000000682</v>
      </c>
      <c r="K1059" s="1">
        <v>601</v>
      </c>
      <c r="L1059">
        <v>-1983.3000000000411</v>
      </c>
      <c r="M1059">
        <v>162</v>
      </c>
      <c r="N1059">
        <v>-2145.3000000000411</v>
      </c>
      <c r="O1059" t="s">
        <v>67</v>
      </c>
      <c r="P1059" s="6">
        <v>5.6696160123701897E-3</v>
      </c>
      <c r="Q1059" s="1">
        <f>AllFiles[[#Headers],[200000]]+AllFiles[[#This Row],[Net Gains]]</f>
        <v>197854.69999999995</v>
      </c>
    </row>
    <row r="1060" spans="1:17" x14ac:dyDescent="0.25">
      <c r="A1060" s="1" t="s">
        <v>16</v>
      </c>
      <c r="B1060" s="2">
        <v>43020</v>
      </c>
      <c r="C1060" s="3">
        <v>0.55208333333333337</v>
      </c>
      <c r="D1060" s="1" t="s">
        <v>12</v>
      </c>
      <c r="E1060">
        <v>585.35</v>
      </c>
      <c r="F1060">
        <v>582.04999999999995</v>
      </c>
      <c r="G1060">
        <v>589.54999999999995</v>
      </c>
      <c r="H1060" s="3">
        <v>0.625</v>
      </c>
      <c r="I1060" s="1">
        <v>3.3000000000000682</v>
      </c>
      <c r="J1060" s="1">
        <v>4.1999999999999318</v>
      </c>
      <c r="K1060" s="1">
        <v>601</v>
      </c>
      <c r="L1060">
        <v>2524.1999999999589</v>
      </c>
      <c r="M1060">
        <v>163</v>
      </c>
      <c r="N1060">
        <v>2361.1999999999589</v>
      </c>
      <c r="O1060" t="s">
        <v>68</v>
      </c>
      <c r="P1060" s="6">
        <v>5.6376526864270401E-3</v>
      </c>
      <c r="Q1060" s="1">
        <f>AllFiles[[#Headers],[200000]]+AllFiles[[#This Row],[Net Gains]]</f>
        <v>202361.19999999995</v>
      </c>
    </row>
    <row r="1061" spans="1:17" x14ac:dyDescent="0.25">
      <c r="A1061" s="1" t="s">
        <v>19</v>
      </c>
      <c r="B1061" s="2">
        <v>43020</v>
      </c>
      <c r="C1061" s="3">
        <v>0.41666666666666669</v>
      </c>
      <c r="D1061" s="1" t="s">
        <v>13</v>
      </c>
      <c r="E1061">
        <v>2373</v>
      </c>
      <c r="F1061">
        <v>2383.65</v>
      </c>
      <c r="G1061">
        <v>2383.65</v>
      </c>
      <c r="H1061" s="3">
        <v>0.51041666666666663</v>
      </c>
      <c r="I1061" s="1">
        <v>10.650000000000091</v>
      </c>
      <c r="J1061" s="1">
        <v>-10.650000000000091</v>
      </c>
      <c r="K1061" s="1">
        <v>187</v>
      </c>
      <c r="L1061">
        <v>-1991.550000000017</v>
      </c>
      <c r="M1061">
        <v>205</v>
      </c>
      <c r="N1061">
        <v>-2196.550000000017</v>
      </c>
      <c r="O1061" t="s">
        <v>67</v>
      </c>
      <c r="P1061" s="6">
        <v>4.4879898862200101E-3</v>
      </c>
      <c r="Q1061" s="1">
        <f>AllFiles[[#Headers],[200000]]+AllFiles[[#This Row],[Net Gains]]</f>
        <v>197803.44999999998</v>
      </c>
    </row>
    <row r="1062" spans="1:17" x14ac:dyDescent="0.25">
      <c r="A1062" s="1" t="s">
        <v>19</v>
      </c>
      <c r="B1062" s="2">
        <v>43020</v>
      </c>
      <c r="C1062" s="3">
        <v>0.51041666666666663</v>
      </c>
      <c r="D1062" s="1" t="s">
        <v>12</v>
      </c>
      <c r="E1062">
        <v>2383.65</v>
      </c>
      <c r="F1062">
        <v>2373</v>
      </c>
      <c r="G1062">
        <v>2373</v>
      </c>
      <c r="H1062" s="3">
        <v>0.51041666666666663</v>
      </c>
      <c r="I1062" s="1">
        <v>10.650000000000091</v>
      </c>
      <c r="J1062" s="1">
        <v>-10.650000000000091</v>
      </c>
      <c r="K1062" s="1">
        <v>187</v>
      </c>
      <c r="L1062">
        <v>-1991.550000000017</v>
      </c>
      <c r="M1062">
        <v>205</v>
      </c>
      <c r="N1062">
        <v>-2196.550000000017</v>
      </c>
      <c r="O1062" t="s">
        <v>67</v>
      </c>
      <c r="P1062" s="6">
        <v>4.4679378264426799E-3</v>
      </c>
      <c r="Q1062" s="1">
        <f>AllFiles[[#Headers],[200000]]+AllFiles[[#This Row],[Net Gains]]</f>
        <v>197803.44999999998</v>
      </c>
    </row>
    <row r="1063" spans="1:17" x14ac:dyDescent="0.25">
      <c r="A1063" s="1" t="s">
        <v>23</v>
      </c>
      <c r="B1063" s="2">
        <v>43020</v>
      </c>
      <c r="C1063" s="3">
        <v>0.44791666666666669</v>
      </c>
      <c r="D1063" s="1" t="s">
        <v>21</v>
      </c>
      <c r="E1063">
        <v>1793.3</v>
      </c>
      <c r="F1063">
        <v>1797.8</v>
      </c>
      <c r="G1063">
        <v>1797.8</v>
      </c>
      <c r="H1063" s="3">
        <v>0.47916666666666669</v>
      </c>
      <c r="I1063" s="1">
        <v>4.5</v>
      </c>
      <c r="J1063" s="1">
        <v>-4.5</v>
      </c>
      <c r="K1063" s="1">
        <v>442</v>
      </c>
      <c r="L1063">
        <v>-1989</v>
      </c>
      <c r="M1063">
        <v>366</v>
      </c>
      <c r="N1063">
        <v>-2355</v>
      </c>
      <c r="O1063" t="s">
        <v>67</v>
      </c>
      <c r="P1063" s="6">
        <v>2.5093403223108201E-3</v>
      </c>
      <c r="Q1063" s="1">
        <f>AllFiles[[#Headers],[200000]]+AllFiles[[#This Row],[Net Gains]]</f>
        <v>197645</v>
      </c>
    </row>
    <row r="1064" spans="1:17" x14ac:dyDescent="0.25">
      <c r="A1064" s="1" t="s">
        <v>23</v>
      </c>
      <c r="B1064" s="2">
        <v>43020</v>
      </c>
      <c r="C1064" s="3">
        <v>0.44791666666666669</v>
      </c>
      <c r="D1064" s="1" t="s">
        <v>15</v>
      </c>
      <c r="E1064">
        <v>1797.8</v>
      </c>
      <c r="F1064">
        <v>1793.3</v>
      </c>
      <c r="G1064">
        <v>1793.3</v>
      </c>
      <c r="H1064" s="3">
        <v>0.44791666666666669</v>
      </c>
      <c r="I1064" s="1">
        <v>4.5</v>
      </c>
      <c r="J1064" s="1">
        <v>-4.5</v>
      </c>
      <c r="K1064" s="1">
        <v>442</v>
      </c>
      <c r="L1064">
        <v>-1989</v>
      </c>
      <c r="M1064">
        <v>366</v>
      </c>
      <c r="N1064">
        <v>-2355</v>
      </c>
      <c r="O1064" t="s">
        <v>67</v>
      </c>
      <c r="P1064" s="6">
        <v>2.5030592946935098E-3</v>
      </c>
      <c r="Q1064" s="1">
        <f>AllFiles[[#Headers],[200000]]+AllFiles[[#This Row],[Net Gains]]</f>
        <v>197645</v>
      </c>
    </row>
    <row r="1065" spans="1:17" x14ac:dyDescent="0.25">
      <c r="A1065" s="1" t="s">
        <v>52</v>
      </c>
      <c r="B1065" s="2">
        <v>43020</v>
      </c>
      <c r="C1065" s="3">
        <v>0.42708333333333331</v>
      </c>
      <c r="D1065" s="1" t="s">
        <v>21</v>
      </c>
      <c r="E1065">
        <v>252.05</v>
      </c>
      <c r="F1065">
        <v>252.8</v>
      </c>
      <c r="G1065">
        <v>251.3</v>
      </c>
      <c r="H1065" s="3">
        <v>0.625</v>
      </c>
      <c r="I1065" s="1">
        <v>0.75</v>
      </c>
      <c r="J1065" s="1">
        <v>0.75</v>
      </c>
      <c r="K1065" s="1">
        <v>2587</v>
      </c>
      <c r="L1065">
        <v>1940.25</v>
      </c>
      <c r="M1065">
        <v>300</v>
      </c>
      <c r="N1065">
        <v>1640.25</v>
      </c>
      <c r="O1065" t="s">
        <v>68</v>
      </c>
      <c r="P1065" s="6">
        <v>2.9756000793493402E-3</v>
      </c>
      <c r="Q1065" s="1">
        <f>AllFiles[[#Headers],[200000]]+AllFiles[[#This Row],[Net Gains]]</f>
        <v>201640.25</v>
      </c>
    </row>
    <row r="1066" spans="1:17" x14ac:dyDescent="0.25">
      <c r="A1066" s="1" t="s">
        <v>52</v>
      </c>
      <c r="B1066" s="2">
        <v>43020</v>
      </c>
      <c r="C1066" s="3">
        <v>0.42708333333333331</v>
      </c>
      <c r="D1066" s="1" t="s">
        <v>15</v>
      </c>
      <c r="E1066">
        <v>252.8</v>
      </c>
      <c r="F1066">
        <v>252.05</v>
      </c>
      <c r="G1066">
        <v>252.05</v>
      </c>
      <c r="H1066" s="3">
        <v>0.42708333333333331</v>
      </c>
      <c r="I1066" s="1">
        <v>0.75</v>
      </c>
      <c r="J1066" s="1">
        <v>-0.75</v>
      </c>
      <c r="K1066" s="1">
        <v>2587</v>
      </c>
      <c r="L1066">
        <v>-1940.25</v>
      </c>
      <c r="M1066">
        <v>301</v>
      </c>
      <c r="N1066">
        <v>-2241.25</v>
      </c>
      <c r="O1066" t="s">
        <v>67</v>
      </c>
      <c r="P1066" s="6">
        <v>2.96677215189873E-3</v>
      </c>
      <c r="Q1066" s="1">
        <f>AllFiles[[#Headers],[200000]]+AllFiles[[#This Row],[Net Gains]]</f>
        <v>197758.75</v>
      </c>
    </row>
    <row r="1067" spans="1:17" x14ac:dyDescent="0.25">
      <c r="A1067" s="1" t="s">
        <v>48</v>
      </c>
      <c r="B1067" s="2">
        <v>43020</v>
      </c>
      <c r="C1067" s="3">
        <v>0.41666666666666669</v>
      </c>
      <c r="D1067" s="1" t="s">
        <v>13</v>
      </c>
      <c r="E1067">
        <v>535.45000000000005</v>
      </c>
      <c r="F1067">
        <v>539</v>
      </c>
      <c r="G1067">
        <v>539</v>
      </c>
      <c r="H1067" s="3">
        <v>0.60416666666666663</v>
      </c>
      <c r="I1067" s="1">
        <v>3.5499999999999545</v>
      </c>
      <c r="J1067" s="1">
        <v>-3.5499999999999545</v>
      </c>
      <c r="K1067" s="1">
        <v>559</v>
      </c>
      <c r="L1067">
        <v>-1984.4499999999746</v>
      </c>
      <c r="M1067">
        <v>139</v>
      </c>
      <c r="N1067">
        <v>-2123.4499999999744</v>
      </c>
      <c r="O1067" t="s">
        <v>67</v>
      </c>
      <c r="P1067" s="6">
        <v>6.6299374358015804E-3</v>
      </c>
      <c r="Q1067" s="1">
        <f>AllFiles[[#Headers],[200000]]+AllFiles[[#This Row],[Net Gains]]</f>
        <v>197876.55000000002</v>
      </c>
    </row>
    <row r="1068" spans="1:17" x14ac:dyDescent="0.25">
      <c r="A1068" s="1" t="s">
        <v>56</v>
      </c>
      <c r="B1068" s="2">
        <v>43020</v>
      </c>
      <c r="C1068" s="3">
        <v>0.41666666666666669</v>
      </c>
      <c r="D1068" s="1" t="s">
        <v>15</v>
      </c>
      <c r="E1068">
        <v>619.5</v>
      </c>
      <c r="F1068">
        <v>614.45000000000005</v>
      </c>
      <c r="G1068">
        <v>623.9</v>
      </c>
      <c r="H1068" s="3">
        <v>0.625</v>
      </c>
      <c r="I1068" s="1">
        <v>5.0499999999999545</v>
      </c>
      <c r="J1068" s="1">
        <v>4.3999999999999773</v>
      </c>
      <c r="K1068" s="1">
        <v>394</v>
      </c>
      <c r="L1068">
        <v>1733.599999999991</v>
      </c>
      <c r="M1068">
        <v>113</v>
      </c>
      <c r="N1068">
        <v>1620.599999999991</v>
      </c>
      <c r="O1068" t="s">
        <v>68</v>
      </c>
      <c r="P1068" s="6">
        <v>8.1517352703792591E-3</v>
      </c>
      <c r="Q1068" s="1">
        <f>AllFiles[[#Headers],[200000]]+AllFiles[[#This Row],[Net Gains]]</f>
        <v>201620.59999999998</v>
      </c>
    </row>
    <row r="1069" spans="1:17" x14ac:dyDescent="0.25">
      <c r="A1069" s="1" t="s">
        <v>59</v>
      </c>
      <c r="B1069" s="2">
        <v>43020</v>
      </c>
      <c r="C1069" s="3">
        <v>0.53125</v>
      </c>
      <c r="D1069" s="1" t="s">
        <v>15</v>
      </c>
      <c r="E1069">
        <v>293.05</v>
      </c>
      <c r="F1069">
        <v>291.64999999999998</v>
      </c>
      <c r="G1069">
        <v>291.64999999999998</v>
      </c>
      <c r="H1069" s="3">
        <v>0.53125</v>
      </c>
      <c r="I1069" s="1">
        <v>1.4000000000000341</v>
      </c>
      <c r="J1069" s="1">
        <v>-1.4000000000000341</v>
      </c>
      <c r="K1069" s="1">
        <v>1405</v>
      </c>
      <c r="L1069">
        <v>-1967.000000000048</v>
      </c>
      <c r="M1069">
        <v>189</v>
      </c>
      <c r="N1069">
        <v>-2156.0000000000482</v>
      </c>
      <c r="O1069" t="s">
        <v>67</v>
      </c>
      <c r="P1069" s="6">
        <v>4.7773417505546298E-3</v>
      </c>
      <c r="Q1069" s="1">
        <f>AllFiles[[#Headers],[200000]]+AllFiles[[#This Row],[Net Gains]]</f>
        <v>197843.99999999994</v>
      </c>
    </row>
    <row r="1070" spans="1:17" x14ac:dyDescent="0.25">
      <c r="A1070" s="1" t="s">
        <v>59</v>
      </c>
      <c r="B1070" s="2">
        <v>43020</v>
      </c>
      <c r="C1070" s="3">
        <v>0.53125</v>
      </c>
      <c r="D1070" s="1" t="s">
        <v>21</v>
      </c>
      <c r="E1070">
        <v>291.64999999999998</v>
      </c>
      <c r="F1070">
        <v>293.05</v>
      </c>
      <c r="G1070">
        <v>293.05</v>
      </c>
      <c r="H1070" s="3">
        <v>0.58333333333333337</v>
      </c>
      <c r="I1070" s="1">
        <v>1.4000000000000341</v>
      </c>
      <c r="J1070" s="1">
        <v>-1.4000000000000341</v>
      </c>
      <c r="K1070" s="1">
        <v>1405</v>
      </c>
      <c r="L1070">
        <v>-1967.000000000048</v>
      </c>
      <c r="M1070">
        <v>189</v>
      </c>
      <c r="N1070">
        <v>-2156.0000000000482</v>
      </c>
      <c r="O1070" t="s">
        <v>67</v>
      </c>
      <c r="P1070" s="6">
        <v>4.8002743013887701E-3</v>
      </c>
      <c r="Q1070" s="1">
        <f>AllFiles[[#Headers],[200000]]+AllFiles[[#This Row],[Net Gains]]</f>
        <v>197843.99999999994</v>
      </c>
    </row>
    <row r="1071" spans="1:17" x14ac:dyDescent="0.25">
      <c r="A1071" s="1" t="s">
        <v>17</v>
      </c>
      <c r="B1071" s="2">
        <v>43021</v>
      </c>
      <c r="C1071" s="3">
        <v>0.58333333333333337</v>
      </c>
      <c r="D1071" s="1" t="s">
        <v>12</v>
      </c>
      <c r="E1071">
        <v>31440</v>
      </c>
      <c r="F1071">
        <v>31361</v>
      </c>
      <c r="G1071">
        <v>31361</v>
      </c>
      <c r="H1071" s="3">
        <v>0.60416666666666663</v>
      </c>
      <c r="I1071" s="1">
        <v>79</v>
      </c>
      <c r="J1071" s="1">
        <v>-79</v>
      </c>
      <c r="K1071" s="1">
        <v>25</v>
      </c>
      <c r="L1071">
        <v>-1975</v>
      </c>
      <c r="M1071">
        <v>362</v>
      </c>
      <c r="N1071">
        <v>-2337</v>
      </c>
      <c r="O1071" t="s">
        <v>67</v>
      </c>
      <c r="P1071" s="6">
        <v>2.5127226463104299E-3</v>
      </c>
      <c r="Q1071" s="1">
        <f>AllFiles[[#Headers],[200000]]+AllFiles[[#This Row],[Net Gains]]</f>
        <v>197663</v>
      </c>
    </row>
    <row r="1072" spans="1:17" x14ac:dyDescent="0.25">
      <c r="A1072" s="1" t="s">
        <v>17</v>
      </c>
      <c r="B1072" s="2">
        <v>43021</v>
      </c>
      <c r="C1072" s="3">
        <v>0.41666666666666669</v>
      </c>
      <c r="D1072" s="1" t="s">
        <v>13</v>
      </c>
      <c r="E1072">
        <v>31361</v>
      </c>
      <c r="F1072">
        <v>31440</v>
      </c>
      <c r="G1072">
        <v>31440</v>
      </c>
      <c r="H1072" s="3">
        <v>0.58333333333333337</v>
      </c>
      <c r="I1072" s="1">
        <v>79</v>
      </c>
      <c r="J1072" s="1">
        <v>-79</v>
      </c>
      <c r="K1072" s="1">
        <v>25</v>
      </c>
      <c r="L1072">
        <v>-1975</v>
      </c>
      <c r="M1072">
        <v>362</v>
      </c>
      <c r="N1072">
        <v>-2337</v>
      </c>
      <c r="O1072" t="s">
        <v>67</v>
      </c>
      <c r="P1072" s="6">
        <v>2.51905232613756E-3</v>
      </c>
      <c r="Q1072" s="1">
        <f>AllFiles[[#Headers],[200000]]+AllFiles[[#This Row],[Net Gains]]</f>
        <v>197663</v>
      </c>
    </row>
    <row r="1073" spans="1:17" x14ac:dyDescent="0.25">
      <c r="A1073" s="1" t="s">
        <v>56</v>
      </c>
      <c r="B1073" s="2">
        <v>43021</v>
      </c>
      <c r="C1073" s="3">
        <v>0.54166666666666663</v>
      </c>
      <c r="D1073" s="1" t="s">
        <v>15</v>
      </c>
      <c r="E1073">
        <v>632.6</v>
      </c>
      <c r="F1073">
        <v>625.85</v>
      </c>
      <c r="G1073">
        <v>625.85</v>
      </c>
      <c r="H1073" s="3">
        <v>0.54166666666666663</v>
      </c>
      <c r="I1073" s="1">
        <v>6.75</v>
      </c>
      <c r="J1073" s="1">
        <v>-6.75</v>
      </c>
      <c r="K1073" s="1">
        <v>295</v>
      </c>
      <c r="L1073">
        <v>-1991.25</v>
      </c>
      <c r="M1073">
        <v>86</v>
      </c>
      <c r="N1073">
        <v>-2077.25</v>
      </c>
      <c r="O1073" t="s">
        <v>67</v>
      </c>
      <c r="P1073" s="6">
        <v>1.06702497628833E-2</v>
      </c>
      <c r="Q1073" s="1">
        <f>AllFiles[[#Headers],[200000]]+AllFiles[[#This Row],[Net Gains]]</f>
        <v>197922.75</v>
      </c>
    </row>
    <row r="1074" spans="1:17" x14ac:dyDescent="0.25">
      <c r="A1074" s="1" t="s">
        <v>56</v>
      </c>
      <c r="B1074" s="2">
        <v>43021</v>
      </c>
      <c r="C1074" s="3">
        <v>0.54166666666666663</v>
      </c>
      <c r="D1074" s="1" t="s">
        <v>21</v>
      </c>
      <c r="E1074">
        <v>625.85</v>
      </c>
      <c r="F1074">
        <v>632.6</v>
      </c>
      <c r="G1074">
        <v>625.20000000000005</v>
      </c>
      <c r="H1074" s="3">
        <v>0.625</v>
      </c>
      <c r="I1074" s="1">
        <v>6.75</v>
      </c>
      <c r="J1074" s="1">
        <v>0.64999999999997726</v>
      </c>
      <c r="K1074" s="1">
        <v>295</v>
      </c>
      <c r="L1074">
        <v>191.74999999999329</v>
      </c>
      <c r="M1074">
        <v>85</v>
      </c>
      <c r="N1074">
        <v>106.74999999999329</v>
      </c>
      <c r="O1074" t="s">
        <v>68</v>
      </c>
      <c r="P1074" s="6">
        <v>1.0785331948549999E-2</v>
      </c>
      <c r="Q1074" s="1">
        <f>AllFiles[[#Headers],[200000]]+AllFiles[[#This Row],[Net Gains]]</f>
        <v>200106.75</v>
      </c>
    </row>
    <row r="1075" spans="1:17" x14ac:dyDescent="0.25">
      <c r="A1075" s="1" t="s">
        <v>54</v>
      </c>
      <c r="B1075" s="2">
        <v>43021</v>
      </c>
      <c r="C1075" s="3">
        <v>0.41666666666666669</v>
      </c>
      <c r="D1075" s="1" t="s">
        <v>13</v>
      </c>
      <c r="E1075">
        <v>808.5</v>
      </c>
      <c r="F1075">
        <v>811</v>
      </c>
      <c r="G1075">
        <v>803</v>
      </c>
      <c r="H1075" s="3">
        <v>0.625</v>
      </c>
      <c r="I1075" s="1">
        <v>2.5</v>
      </c>
      <c r="J1075" s="1">
        <v>5.5</v>
      </c>
      <c r="K1075" s="1">
        <v>792</v>
      </c>
      <c r="L1075">
        <v>4356</v>
      </c>
      <c r="M1075">
        <v>294</v>
      </c>
      <c r="N1075">
        <v>4062</v>
      </c>
      <c r="O1075" t="s">
        <v>68</v>
      </c>
      <c r="P1075" s="6">
        <v>3.09214594928881E-3</v>
      </c>
      <c r="Q1075" s="1">
        <f>AllFiles[[#Headers],[200000]]+AllFiles[[#This Row],[Net Gains]]</f>
        <v>204062</v>
      </c>
    </row>
    <row r="1076" spans="1:17" x14ac:dyDescent="0.25">
      <c r="A1076" s="1" t="s">
        <v>44</v>
      </c>
      <c r="B1076" s="2">
        <v>43024</v>
      </c>
      <c r="C1076" s="3">
        <v>0.5625</v>
      </c>
      <c r="D1076" s="1" t="s">
        <v>12</v>
      </c>
      <c r="E1076">
        <v>3791.8</v>
      </c>
      <c r="F1076">
        <v>3775</v>
      </c>
      <c r="G1076">
        <v>3775</v>
      </c>
      <c r="H1076" s="3">
        <v>0.625</v>
      </c>
      <c r="I1076" s="1">
        <v>16.800000000000182</v>
      </c>
      <c r="J1076" s="1">
        <v>-16.800000000000182</v>
      </c>
      <c r="K1076" s="1">
        <v>118</v>
      </c>
      <c r="L1076">
        <v>-1982.4000000000215</v>
      </c>
      <c r="M1076">
        <v>206</v>
      </c>
      <c r="N1076">
        <v>-2188.4000000000215</v>
      </c>
      <c r="O1076" t="s">
        <v>67</v>
      </c>
      <c r="P1076" s="6">
        <v>4.4306134289783701E-3</v>
      </c>
      <c r="Q1076" s="1">
        <f>AllFiles[[#Headers],[200000]]+AllFiles[[#This Row],[Net Gains]]</f>
        <v>197811.59999999998</v>
      </c>
    </row>
    <row r="1077" spans="1:17" x14ac:dyDescent="0.25">
      <c r="A1077" s="1" t="s">
        <v>44</v>
      </c>
      <c r="B1077" s="2">
        <v>43024</v>
      </c>
      <c r="C1077" s="3">
        <v>0.52083333333333337</v>
      </c>
      <c r="D1077" s="1" t="s">
        <v>13</v>
      </c>
      <c r="E1077">
        <v>3775</v>
      </c>
      <c r="F1077">
        <v>3791.8</v>
      </c>
      <c r="G1077">
        <v>3791.8</v>
      </c>
      <c r="H1077" s="3">
        <v>0.5625</v>
      </c>
      <c r="I1077" s="1">
        <v>16.800000000000182</v>
      </c>
      <c r="J1077" s="1">
        <v>-16.800000000000182</v>
      </c>
      <c r="K1077" s="1">
        <v>118</v>
      </c>
      <c r="L1077">
        <v>-1982.4000000000215</v>
      </c>
      <c r="M1077">
        <v>206</v>
      </c>
      <c r="N1077">
        <v>-2188.4000000000215</v>
      </c>
      <c r="O1077" t="s">
        <v>67</v>
      </c>
      <c r="P1077" s="6">
        <v>4.4503311258278604E-3</v>
      </c>
      <c r="Q1077" s="1">
        <f>AllFiles[[#Headers],[200000]]+AllFiles[[#This Row],[Net Gains]]</f>
        <v>197811.59999999998</v>
      </c>
    </row>
    <row r="1078" spans="1:17" x14ac:dyDescent="0.25">
      <c r="A1078" s="1" t="s">
        <v>52</v>
      </c>
      <c r="B1078" s="2">
        <v>43024</v>
      </c>
      <c r="C1078" s="3">
        <v>0.44791666666666669</v>
      </c>
      <c r="D1078" s="1" t="s">
        <v>13</v>
      </c>
      <c r="E1078">
        <v>252</v>
      </c>
      <c r="F1078">
        <v>253.35</v>
      </c>
      <c r="G1078">
        <v>252.05</v>
      </c>
      <c r="H1078" s="3">
        <v>0.625</v>
      </c>
      <c r="I1078" s="1">
        <v>1.3499999999999943</v>
      </c>
      <c r="J1078" s="1">
        <v>-5.0000000000011369E-2</v>
      </c>
      <c r="K1078" s="1">
        <v>1456</v>
      </c>
      <c r="L1078">
        <v>-72.800000000016553</v>
      </c>
      <c r="M1078">
        <v>169</v>
      </c>
      <c r="N1078">
        <v>-241.80000000001655</v>
      </c>
      <c r="O1078" t="s">
        <v>67</v>
      </c>
      <c r="P1078" s="6">
        <v>5.3571428571428303E-3</v>
      </c>
      <c r="Q1078" s="1">
        <f>AllFiles[[#Headers],[200000]]+AllFiles[[#This Row],[Net Gains]]</f>
        <v>199758.19999999998</v>
      </c>
    </row>
    <row r="1079" spans="1:17" x14ac:dyDescent="0.25">
      <c r="A1079" s="1" t="s">
        <v>55</v>
      </c>
      <c r="B1079" s="2">
        <v>43024</v>
      </c>
      <c r="C1079" s="3">
        <v>0.41666666666666669</v>
      </c>
      <c r="D1079" s="1" t="s">
        <v>13</v>
      </c>
      <c r="E1079">
        <v>4010</v>
      </c>
      <c r="F1079">
        <v>4036</v>
      </c>
      <c r="G1079">
        <v>3999.4</v>
      </c>
      <c r="H1079" s="3">
        <v>0.625</v>
      </c>
      <c r="I1079" s="1">
        <v>26</v>
      </c>
      <c r="J1079" s="1">
        <v>10.599999999999909</v>
      </c>
      <c r="K1079" s="1">
        <v>76</v>
      </c>
      <c r="L1079">
        <v>805.59999999999309</v>
      </c>
      <c r="M1079">
        <v>141</v>
      </c>
      <c r="N1079">
        <v>664.59999999999309</v>
      </c>
      <c r="O1079" t="s">
        <v>68</v>
      </c>
      <c r="P1079" s="6">
        <v>6.4837905236907701E-3</v>
      </c>
      <c r="Q1079" s="1">
        <f>AllFiles[[#Headers],[200000]]+AllFiles[[#This Row],[Net Gains]]</f>
        <v>200664.6</v>
      </c>
    </row>
    <row r="1080" spans="1:17" x14ac:dyDescent="0.25">
      <c r="A1080" s="1" t="s">
        <v>24</v>
      </c>
      <c r="B1080" s="2">
        <v>43025</v>
      </c>
      <c r="C1080" s="3">
        <v>0.47916666666666669</v>
      </c>
      <c r="D1080" s="1" t="s">
        <v>21</v>
      </c>
      <c r="E1080">
        <v>440.05</v>
      </c>
      <c r="F1080">
        <v>443.5</v>
      </c>
      <c r="G1080">
        <v>437.55</v>
      </c>
      <c r="H1080" s="3">
        <v>0.625</v>
      </c>
      <c r="I1080" s="1">
        <v>3.4499999999999886</v>
      </c>
      <c r="J1080" s="1">
        <v>2.5</v>
      </c>
      <c r="K1080" s="1">
        <v>575</v>
      </c>
      <c r="L1080">
        <v>1437.5</v>
      </c>
      <c r="M1080">
        <v>117</v>
      </c>
      <c r="N1080">
        <v>1320.5</v>
      </c>
      <c r="O1080" t="s">
        <v>68</v>
      </c>
      <c r="P1080" s="6">
        <v>7.8400181797522797E-3</v>
      </c>
      <c r="Q1080" s="1">
        <f>AllFiles[[#Headers],[200000]]+AllFiles[[#This Row],[Net Gains]]</f>
        <v>201320.5</v>
      </c>
    </row>
    <row r="1081" spans="1:17" x14ac:dyDescent="0.25">
      <c r="A1081" s="1" t="s">
        <v>24</v>
      </c>
      <c r="B1081" s="2">
        <v>43025</v>
      </c>
      <c r="C1081" s="3">
        <v>0.47916666666666669</v>
      </c>
      <c r="D1081" s="1" t="s">
        <v>15</v>
      </c>
      <c r="E1081">
        <v>443.5</v>
      </c>
      <c r="F1081">
        <v>440.05</v>
      </c>
      <c r="G1081">
        <v>440.05</v>
      </c>
      <c r="H1081" s="3">
        <v>0.47916666666666669</v>
      </c>
      <c r="I1081" s="1">
        <v>3.4499999999999886</v>
      </c>
      <c r="J1081" s="1">
        <v>-3.4499999999999886</v>
      </c>
      <c r="K1081" s="1">
        <v>575</v>
      </c>
      <c r="L1081">
        <v>-1983.7499999999934</v>
      </c>
      <c r="M1081">
        <v>117</v>
      </c>
      <c r="N1081">
        <v>-2100.7499999999936</v>
      </c>
      <c r="O1081" t="s">
        <v>67</v>
      </c>
      <c r="P1081" s="6">
        <v>7.7790304396843004E-3</v>
      </c>
      <c r="Q1081" s="1">
        <f>AllFiles[[#Headers],[200000]]+AllFiles[[#This Row],[Net Gains]]</f>
        <v>197899.25</v>
      </c>
    </row>
    <row r="1082" spans="1:17" x14ac:dyDescent="0.25">
      <c r="A1082" s="1" t="s">
        <v>45</v>
      </c>
      <c r="B1082" s="2">
        <v>43025</v>
      </c>
      <c r="C1082" s="3">
        <v>0.46875</v>
      </c>
      <c r="D1082" s="1" t="s">
        <v>21</v>
      </c>
      <c r="E1082">
        <v>7877</v>
      </c>
      <c r="F1082">
        <v>7895</v>
      </c>
      <c r="G1082">
        <v>7895</v>
      </c>
      <c r="H1082" s="3">
        <v>0.46875</v>
      </c>
      <c r="I1082" s="1">
        <v>18</v>
      </c>
      <c r="J1082" s="1">
        <v>-18</v>
      </c>
      <c r="K1082" s="1">
        <v>110</v>
      </c>
      <c r="L1082">
        <v>-1980</v>
      </c>
      <c r="M1082">
        <v>400</v>
      </c>
      <c r="N1082">
        <v>-2380</v>
      </c>
      <c r="O1082" t="s">
        <v>67</v>
      </c>
      <c r="P1082" s="6">
        <v>2.2851339342389201E-3</v>
      </c>
      <c r="Q1082" s="1">
        <f>AllFiles[[#Headers],[200000]]+AllFiles[[#This Row],[Net Gains]]</f>
        <v>197620</v>
      </c>
    </row>
    <row r="1083" spans="1:17" x14ac:dyDescent="0.25">
      <c r="A1083" s="1" t="s">
        <v>45</v>
      </c>
      <c r="B1083" s="2">
        <v>43025</v>
      </c>
      <c r="C1083" s="3">
        <v>0.46875</v>
      </c>
      <c r="D1083" s="1" t="s">
        <v>15</v>
      </c>
      <c r="E1083">
        <v>7895</v>
      </c>
      <c r="F1083">
        <v>7877</v>
      </c>
      <c r="G1083">
        <v>7877</v>
      </c>
      <c r="H1083" s="3">
        <v>0.46875</v>
      </c>
      <c r="I1083" s="1">
        <v>18</v>
      </c>
      <c r="J1083" s="1">
        <v>-18</v>
      </c>
      <c r="K1083" s="1">
        <v>110</v>
      </c>
      <c r="L1083">
        <v>-1980</v>
      </c>
      <c r="M1083">
        <v>400</v>
      </c>
      <c r="N1083">
        <v>-2380</v>
      </c>
      <c r="O1083" t="s">
        <v>67</v>
      </c>
      <c r="P1083" s="6">
        <v>2.2799240025332501E-3</v>
      </c>
      <c r="Q1083" s="1">
        <f>AllFiles[[#Headers],[200000]]+AllFiles[[#This Row],[Net Gains]]</f>
        <v>197620</v>
      </c>
    </row>
    <row r="1084" spans="1:17" x14ac:dyDescent="0.25">
      <c r="A1084" s="1" t="s">
        <v>16</v>
      </c>
      <c r="B1084" s="2">
        <v>43026</v>
      </c>
      <c r="C1084" s="3">
        <v>0.42708333333333331</v>
      </c>
      <c r="D1084" s="1" t="s">
        <v>13</v>
      </c>
      <c r="E1084">
        <v>616.25</v>
      </c>
      <c r="F1084">
        <v>620.5</v>
      </c>
      <c r="G1084">
        <v>610.1</v>
      </c>
      <c r="H1084" s="3">
        <v>0.625</v>
      </c>
      <c r="I1084" s="1">
        <v>4.25</v>
      </c>
      <c r="J1084" s="1">
        <v>6.1499999999999773</v>
      </c>
      <c r="K1084" s="1">
        <v>468</v>
      </c>
      <c r="L1084">
        <v>2878.1999999999894</v>
      </c>
      <c r="M1084">
        <v>133</v>
      </c>
      <c r="N1084">
        <v>2745.1999999999894</v>
      </c>
      <c r="O1084" t="s">
        <v>68</v>
      </c>
      <c r="P1084" s="6">
        <v>6.8965517241379301E-3</v>
      </c>
      <c r="Q1084" s="1">
        <f>AllFiles[[#Headers],[200000]]+AllFiles[[#This Row],[Net Gains]]</f>
        <v>202745.19999999998</v>
      </c>
    </row>
    <row r="1085" spans="1:17" x14ac:dyDescent="0.25">
      <c r="A1085" s="1" t="s">
        <v>37</v>
      </c>
      <c r="B1085" s="2">
        <v>43026</v>
      </c>
      <c r="C1085" s="3">
        <v>0.54166666666666663</v>
      </c>
      <c r="D1085" s="1" t="s">
        <v>21</v>
      </c>
      <c r="E1085">
        <v>1714.85</v>
      </c>
      <c r="F1085">
        <v>1719.5</v>
      </c>
      <c r="G1085">
        <v>1707.7</v>
      </c>
      <c r="H1085" s="3">
        <v>0.625</v>
      </c>
      <c r="I1085" s="1">
        <v>4.6500000000000909</v>
      </c>
      <c r="J1085" s="1">
        <v>7.1499999999998636</v>
      </c>
      <c r="K1085" s="1">
        <v>427</v>
      </c>
      <c r="L1085">
        <v>3053.049999999942</v>
      </c>
      <c r="M1085">
        <v>337</v>
      </c>
      <c r="N1085">
        <v>2716.049999999942</v>
      </c>
      <c r="O1085" t="s">
        <v>68</v>
      </c>
      <c r="P1085" s="6">
        <v>2.7116074292212701E-3</v>
      </c>
      <c r="Q1085" s="1">
        <f>AllFiles[[#Headers],[200000]]+AllFiles[[#This Row],[Net Gains]]</f>
        <v>202716.04999999993</v>
      </c>
    </row>
    <row r="1086" spans="1:17" x14ac:dyDescent="0.25">
      <c r="A1086" s="1" t="s">
        <v>37</v>
      </c>
      <c r="B1086" s="2">
        <v>43026</v>
      </c>
      <c r="C1086" s="3">
        <v>0.54166666666666663</v>
      </c>
      <c r="D1086" s="1" t="s">
        <v>15</v>
      </c>
      <c r="E1086">
        <v>1719.5</v>
      </c>
      <c r="F1086">
        <v>1714.85</v>
      </c>
      <c r="G1086">
        <v>1714.85</v>
      </c>
      <c r="H1086" s="3">
        <v>0.54166666666666663</v>
      </c>
      <c r="I1086" s="1">
        <v>4.6500000000000909</v>
      </c>
      <c r="J1086" s="1">
        <v>-4.6500000000000909</v>
      </c>
      <c r="K1086" s="1">
        <v>427</v>
      </c>
      <c r="L1086">
        <v>-1985.5500000000388</v>
      </c>
      <c r="M1086">
        <v>338</v>
      </c>
      <c r="N1086">
        <v>-2323.5500000000388</v>
      </c>
      <c r="O1086" t="s">
        <v>67</v>
      </c>
      <c r="P1086" s="6">
        <v>2.7042744984007499E-3</v>
      </c>
      <c r="Q1086" s="1">
        <f>AllFiles[[#Headers],[200000]]+AllFiles[[#This Row],[Net Gains]]</f>
        <v>197676.44999999995</v>
      </c>
    </row>
    <row r="1087" spans="1:17" x14ac:dyDescent="0.25">
      <c r="A1087" s="1" t="s">
        <v>47</v>
      </c>
      <c r="B1087" s="2">
        <v>43026</v>
      </c>
      <c r="C1087" s="3">
        <v>0.41666666666666669</v>
      </c>
      <c r="D1087" s="1" t="s">
        <v>13</v>
      </c>
      <c r="E1087">
        <v>267.10000000000002</v>
      </c>
      <c r="F1087">
        <v>267.60000000000002</v>
      </c>
      <c r="G1087">
        <v>267.60000000000002</v>
      </c>
      <c r="H1087" s="3">
        <v>0.42708333333333331</v>
      </c>
      <c r="I1087" s="1">
        <v>0.5</v>
      </c>
      <c r="J1087" s="1">
        <v>-0.5</v>
      </c>
      <c r="K1087" s="1">
        <v>3824</v>
      </c>
      <c r="L1087">
        <v>-1912</v>
      </c>
      <c r="M1087">
        <v>471</v>
      </c>
      <c r="N1087">
        <v>-2383</v>
      </c>
      <c r="O1087" t="s">
        <v>67</v>
      </c>
      <c r="P1087" s="6">
        <v>1.87195806813927E-3</v>
      </c>
      <c r="Q1087" s="1">
        <f>AllFiles[[#Headers],[200000]]+AllFiles[[#This Row],[Net Gains]]</f>
        <v>197617</v>
      </c>
    </row>
    <row r="1088" spans="1:17" x14ac:dyDescent="0.25">
      <c r="A1088" s="1" t="s">
        <v>47</v>
      </c>
      <c r="B1088" s="2">
        <v>43026</v>
      </c>
      <c r="C1088" s="3">
        <v>0.42708333333333331</v>
      </c>
      <c r="D1088" s="1" t="s">
        <v>12</v>
      </c>
      <c r="E1088">
        <v>267.60000000000002</v>
      </c>
      <c r="F1088">
        <v>267.10000000000002</v>
      </c>
      <c r="G1088">
        <v>270.35000000000002</v>
      </c>
      <c r="H1088" s="3">
        <v>0.625</v>
      </c>
      <c r="I1088" s="1">
        <v>0.5</v>
      </c>
      <c r="J1088" s="1">
        <v>2.75</v>
      </c>
      <c r="K1088" s="1">
        <v>3824</v>
      </c>
      <c r="L1088">
        <v>10516</v>
      </c>
      <c r="M1088">
        <v>474</v>
      </c>
      <c r="N1088">
        <v>10042</v>
      </c>
      <c r="O1088" t="s">
        <v>68</v>
      </c>
      <c r="P1088" s="6">
        <v>1.8684603886397601E-3</v>
      </c>
      <c r="Q1088" s="1">
        <f>AllFiles[[#Headers],[200000]]+AllFiles[[#This Row],[Net Gains]]</f>
        <v>210042</v>
      </c>
    </row>
    <row r="1089" spans="1:17" x14ac:dyDescent="0.25">
      <c r="A1089" s="1" t="s">
        <v>45</v>
      </c>
      <c r="B1089" s="2">
        <v>43026</v>
      </c>
      <c r="C1089" s="3">
        <v>0.48958333333333331</v>
      </c>
      <c r="D1089" s="1" t="s">
        <v>13</v>
      </c>
      <c r="E1089">
        <v>7785</v>
      </c>
      <c r="F1089">
        <v>7840.5</v>
      </c>
      <c r="G1089">
        <v>7840.5</v>
      </c>
      <c r="H1089" s="3">
        <v>0.5625</v>
      </c>
      <c r="I1089" s="1">
        <v>55.5</v>
      </c>
      <c r="J1089" s="1">
        <v>-55.5</v>
      </c>
      <c r="K1089" s="1">
        <v>36</v>
      </c>
      <c r="L1089">
        <v>-1998</v>
      </c>
      <c r="M1089">
        <v>130</v>
      </c>
      <c r="N1089">
        <v>-2128</v>
      </c>
      <c r="O1089" t="s">
        <v>67</v>
      </c>
      <c r="P1089" s="6">
        <v>7.1290944123314102E-3</v>
      </c>
      <c r="Q1089" s="1">
        <f>AllFiles[[#Headers],[200000]]+AllFiles[[#This Row],[Net Gains]]</f>
        <v>197872</v>
      </c>
    </row>
    <row r="1090" spans="1:17" x14ac:dyDescent="0.25">
      <c r="A1090" s="1" t="s">
        <v>45</v>
      </c>
      <c r="B1090" s="2">
        <v>43026</v>
      </c>
      <c r="C1090" s="3">
        <v>0.5625</v>
      </c>
      <c r="D1090" s="1" t="s">
        <v>12</v>
      </c>
      <c r="E1090">
        <v>7840.5</v>
      </c>
      <c r="F1090">
        <v>7785</v>
      </c>
      <c r="G1090">
        <v>7785</v>
      </c>
      <c r="H1090" s="3">
        <v>0.625</v>
      </c>
      <c r="I1090" s="1">
        <v>55.5</v>
      </c>
      <c r="J1090" s="1">
        <v>-55.5</v>
      </c>
      <c r="K1090" s="1">
        <v>36</v>
      </c>
      <c r="L1090">
        <v>-1998</v>
      </c>
      <c r="M1090">
        <v>130</v>
      </c>
      <c r="N1090">
        <v>-2128</v>
      </c>
      <c r="O1090" t="s">
        <v>67</v>
      </c>
      <c r="P1090" s="6">
        <v>7.0786301894011899E-3</v>
      </c>
      <c r="Q1090" s="1">
        <f>AllFiles[[#Headers],[200000]]+AllFiles[[#This Row],[Net Gains]]</f>
        <v>197872</v>
      </c>
    </row>
    <row r="1091" spans="1:17" x14ac:dyDescent="0.25">
      <c r="A1091" s="1" t="s">
        <v>40</v>
      </c>
      <c r="B1091" s="2">
        <v>43026</v>
      </c>
      <c r="C1091" s="3">
        <v>0.41666666666666669</v>
      </c>
      <c r="D1091" s="1" t="s">
        <v>15</v>
      </c>
      <c r="E1091">
        <v>889.3</v>
      </c>
      <c r="F1091">
        <v>882.35</v>
      </c>
      <c r="G1091">
        <v>913.45</v>
      </c>
      <c r="H1091" s="3">
        <v>0.625</v>
      </c>
      <c r="I1091" s="1">
        <v>6.9499999999999318</v>
      </c>
      <c r="J1091" s="1">
        <v>24.150000000000091</v>
      </c>
      <c r="K1091" s="1">
        <v>286</v>
      </c>
      <c r="L1091">
        <v>6906.900000000026</v>
      </c>
      <c r="M1091">
        <v>119</v>
      </c>
      <c r="N1091">
        <v>6787.900000000026</v>
      </c>
      <c r="O1091" t="s">
        <v>68</v>
      </c>
      <c r="P1091" s="6">
        <v>7.8151354998312501E-3</v>
      </c>
      <c r="Q1091" s="1">
        <f>AllFiles[[#Headers],[200000]]+AllFiles[[#This Row],[Net Gains]]</f>
        <v>206787.90000000002</v>
      </c>
    </row>
    <row r="1092" spans="1:17" x14ac:dyDescent="0.25">
      <c r="A1092" s="1" t="s">
        <v>41</v>
      </c>
      <c r="B1092" s="2">
        <v>43026</v>
      </c>
      <c r="C1092" s="3">
        <v>0.48958333333333331</v>
      </c>
      <c r="D1092" s="1" t="s">
        <v>21</v>
      </c>
      <c r="E1092">
        <v>430</v>
      </c>
      <c r="F1092">
        <v>433.3</v>
      </c>
      <c r="G1092">
        <v>433.3</v>
      </c>
      <c r="H1092" s="3">
        <v>0.60416666666666663</v>
      </c>
      <c r="I1092" s="1">
        <v>3.3000000000000114</v>
      </c>
      <c r="J1092" s="1">
        <v>-3.3000000000000114</v>
      </c>
      <c r="K1092" s="1">
        <v>601</v>
      </c>
      <c r="L1092">
        <v>-1983.3000000000068</v>
      </c>
      <c r="M1092">
        <v>120</v>
      </c>
      <c r="N1092">
        <v>-2103.3000000000065</v>
      </c>
      <c r="O1092" t="s">
        <v>67</v>
      </c>
      <c r="P1092" s="6">
        <v>7.6744186046511899E-3</v>
      </c>
      <c r="Q1092" s="1">
        <f>AllFiles[[#Headers],[200000]]+AllFiles[[#This Row],[Net Gains]]</f>
        <v>197896.69999999998</v>
      </c>
    </row>
    <row r="1093" spans="1:17" x14ac:dyDescent="0.25">
      <c r="A1093" s="1" t="s">
        <v>41</v>
      </c>
      <c r="B1093" s="2">
        <v>43026</v>
      </c>
      <c r="C1093" s="3">
        <v>0.48958333333333331</v>
      </c>
      <c r="D1093" s="1" t="s">
        <v>15</v>
      </c>
      <c r="E1093">
        <v>433.3</v>
      </c>
      <c r="F1093">
        <v>430</v>
      </c>
      <c r="G1093">
        <v>430</v>
      </c>
      <c r="H1093" s="3">
        <v>0.48958333333333331</v>
      </c>
      <c r="I1093" s="1">
        <v>3.3000000000000114</v>
      </c>
      <c r="J1093" s="1">
        <v>-3.3000000000000114</v>
      </c>
      <c r="K1093" s="1">
        <v>601</v>
      </c>
      <c r="L1093">
        <v>-1983.3000000000068</v>
      </c>
      <c r="M1093">
        <v>120</v>
      </c>
      <c r="N1093">
        <v>-2103.3000000000065</v>
      </c>
      <c r="O1093" t="s">
        <v>67</v>
      </c>
      <c r="P1093" s="6">
        <v>7.6159704592661196E-3</v>
      </c>
      <c r="Q1093" s="1">
        <f>AllFiles[[#Headers],[200000]]+AllFiles[[#This Row],[Net Gains]]</f>
        <v>197896.69999999998</v>
      </c>
    </row>
    <row r="1094" spans="1:17" x14ac:dyDescent="0.25">
      <c r="A1094" s="1" t="s">
        <v>58</v>
      </c>
      <c r="B1094" s="2">
        <v>43026</v>
      </c>
      <c r="C1094" s="3">
        <v>0.5625</v>
      </c>
      <c r="D1094" s="1" t="s">
        <v>13</v>
      </c>
      <c r="E1094">
        <v>2580.0500000000002</v>
      </c>
      <c r="F1094">
        <v>2599.25</v>
      </c>
      <c r="G1094">
        <v>2599.25</v>
      </c>
      <c r="H1094" s="3">
        <v>0.61458333333333337</v>
      </c>
      <c r="I1094" s="1">
        <v>19.199999999999818</v>
      </c>
      <c r="J1094" s="1">
        <v>-19.199999999999818</v>
      </c>
      <c r="K1094" s="1">
        <v>104</v>
      </c>
      <c r="L1094">
        <v>-1996.7999999999811</v>
      </c>
      <c r="M1094">
        <v>124</v>
      </c>
      <c r="N1094">
        <v>-2120.7999999999811</v>
      </c>
      <c r="O1094" t="s">
        <v>67</v>
      </c>
      <c r="P1094" s="6">
        <v>7.4417162458091197E-3</v>
      </c>
      <c r="Q1094" s="1">
        <f>AllFiles[[#Headers],[200000]]+AllFiles[[#This Row],[Net Gains]]</f>
        <v>197879.2</v>
      </c>
    </row>
    <row r="1095" spans="1:17" x14ac:dyDescent="0.25">
      <c r="A1095" s="1" t="s">
        <v>24</v>
      </c>
      <c r="B1095" s="2">
        <v>43031</v>
      </c>
      <c r="C1095" s="3">
        <v>0.4375</v>
      </c>
      <c r="D1095" s="1" t="s">
        <v>12</v>
      </c>
      <c r="E1095">
        <v>435.7</v>
      </c>
      <c r="F1095">
        <v>433</v>
      </c>
      <c r="G1095">
        <v>435.15</v>
      </c>
      <c r="H1095" s="3">
        <v>0.625</v>
      </c>
      <c r="I1095" s="1">
        <v>2.6999999999999886</v>
      </c>
      <c r="J1095" s="1">
        <v>-0.55000000000001137</v>
      </c>
      <c r="K1095" s="1">
        <v>734</v>
      </c>
      <c r="L1095">
        <v>-403.70000000000834</v>
      </c>
      <c r="M1095">
        <v>148</v>
      </c>
      <c r="N1095">
        <v>-551.70000000000834</v>
      </c>
      <c r="O1095" t="s">
        <v>67</v>
      </c>
      <c r="P1095" s="6">
        <v>6.1969244893274903E-3</v>
      </c>
      <c r="Q1095" s="1">
        <f>AllFiles[[#Headers],[200000]]+AllFiles[[#This Row],[Net Gains]]</f>
        <v>199448.3</v>
      </c>
    </row>
    <row r="1096" spans="1:17" x14ac:dyDescent="0.25">
      <c r="A1096" s="1" t="s">
        <v>24</v>
      </c>
      <c r="B1096" s="2">
        <v>43031</v>
      </c>
      <c r="C1096" s="3">
        <v>0.41666666666666669</v>
      </c>
      <c r="D1096" s="1" t="s">
        <v>13</v>
      </c>
      <c r="E1096">
        <v>433</v>
      </c>
      <c r="F1096">
        <v>435.7</v>
      </c>
      <c r="G1096">
        <v>435.7</v>
      </c>
      <c r="H1096" s="3">
        <v>0.4375</v>
      </c>
      <c r="I1096" s="1">
        <v>2.6999999999999886</v>
      </c>
      <c r="J1096" s="1">
        <v>-2.6999999999999886</v>
      </c>
      <c r="K1096" s="1">
        <v>734</v>
      </c>
      <c r="L1096">
        <v>-1981.7999999999915</v>
      </c>
      <c r="M1096">
        <v>147</v>
      </c>
      <c r="N1096">
        <v>-2128.7999999999915</v>
      </c>
      <c r="O1096" t="s">
        <v>67</v>
      </c>
      <c r="P1096" s="6">
        <v>6.2355658198614003E-3</v>
      </c>
      <c r="Q1096" s="1">
        <f>AllFiles[[#Headers],[200000]]+AllFiles[[#This Row],[Net Gains]]</f>
        <v>197871.2</v>
      </c>
    </row>
    <row r="1097" spans="1:17" x14ac:dyDescent="0.25">
      <c r="A1097" s="1" t="s">
        <v>55</v>
      </c>
      <c r="B1097" s="2">
        <v>43031</v>
      </c>
      <c r="C1097" s="3">
        <v>0.44791666666666669</v>
      </c>
      <c r="D1097" s="1" t="s">
        <v>15</v>
      </c>
      <c r="E1097">
        <v>4133.8</v>
      </c>
      <c r="F1097">
        <v>4112</v>
      </c>
      <c r="G1097">
        <v>4209.3</v>
      </c>
      <c r="H1097" s="3">
        <v>0.625</v>
      </c>
      <c r="I1097" s="1">
        <v>21.800000000000182</v>
      </c>
      <c r="J1097" s="1">
        <v>75.5</v>
      </c>
      <c r="K1097" s="1">
        <v>91</v>
      </c>
      <c r="L1097">
        <v>6870.5</v>
      </c>
      <c r="M1097">
        <v>175</v>
      </c>
      <c r="N1097">
        <v>6695.5</v>
      </c>
      <c r="O1097" t="s">
        <v>68</v>
      </c>
      <c r="P1097" s="6">
        <v>5.2735981421452799E-3</v>
      </c>
      <c r="Q1097" s="1">
        <f>AllFiles[[#Headers],[200000]]+AllFiles[[#This Row],[Net Gains]]</f>
        <v>206695.5</v>
      </c>
    </row>
    <row r="1098" spans="1:17" x14ac:dyDescent="0.25">
      <c r="A1098" s="1" t="s">
        <v>19</v>
      </c>
      <c r="B1098" s="2">
        <v>43032</v>
      </c>
      <c r="C1098" s="3">
        <v>0.53125</v>
      </c>
      <c r="D1098" s="1" t="s">
        <v>12</v>
      </c>
      <c r="E1098">
        <v>2372</v>
      </c>
      <c r="F1098">
        <v>2359.15</v>
      </c>
      <c r="G1098">
        <v>2359.15</v>
      </c>
      <c r="H1098" s="3">
        <v>0.625</v>
      </c>
      <c r="I1098" s="1">
        <v>12.849999999999909</v>
      </c>
      <c r="J1098" s="1">
        <v>-12.849999999999909</v>
      </c>
      <c r="K1098" s="1">
        <v>155</v>
      </c>
      <c r="L1098">
        <v>-1991.7499999999859</v>
      </c>
      <c r="M1098">
        <v>169</v>
      </c>
      <c r="N1098">
        <v>-2160.7499999999859</v>
      </c>
      <c r="O1098" t="s">
        <v>67</v>
      </c>
      <c r="P1098" s="6">
        <v>5.4173693086002998E-3</v>
      </c>
      <c r="Q1098" s="1">
        <f>AllFiles[[#Headers],[200000]]+AllFiles[[#This Row],[Net Gains]]</f>
        <v>197839.25</v>
      </c>
    </row>
    <row r="1099" spans="1:17" x14ac:dyDescent="0.25">
      <c r="A1099" s="1" t="s">
        <v>19</v>
      </c>
      <c r="B1099" s="2">
        <v>43032</v>
      </c>
      <c r="C1099" s="3">
        <v>0.5</v>
      </c>
      <c r="D1099" s="1" t="s">
        <v>13</v>
      </c>
      <c r="E1099">
        <v>2359.15</v>
      </c>
      <c r="F1099">
        <v>2372</v>
      </c>
      <c r="G1099">
        <v>2372</v>
      </c>
      <c r="H1099" s="3">
        <v>0.53125</v>
      </c>
      <c r="I1099" s="1">
        <v>12.849999999999909</v>
      </c>
      <c r="J1099" s="1">
        <v>-12.849999999999909</v>
      </c>
      <c r="K1099" s="1">
        <v>155</v>
      </c>
      <c r="L1099">
        <v>-1991.7499999999859</v>
      </c>
      <c r="M1099">
        <v>169</v>
      </c>
      <c r="N1099">
        <v>-2160.7499999999859</v>
      </c>
      <c r="O1099" t="s">
        <v>67</v>
      </c>
      <c r="P1099" s="6">
        <v>5.44687705317589E-3</v>
      </c>
      <c r="Q1099" s="1">
        <f>AllFiles[[#Headers],[200000]]+AllFiles[[#This Row],[Net Gains]]</f>
        <v>197839.25</v>
      </c>
    </row>
    <row r="1100" spans="1:17" x14ac:dyDescent="0.25">
      <c r="A1100" s="1" t="s">
        <v>23</v>
      </c>
      <c r="B1100" s="2">
        <v>43032</v>
      </c>
      <c r="C1100" s="3">
        <v>0.53125</v>
      </c>
      <c r="D1100" s="1" t="s">
        <v>15</v>
      </c>
      <c r="E1100">
        <v>1875</v>
      </c>
      <c r="F1100">
        <v>1867</v>
      </c>
      <c r="G1100">
        <v>1867</v>
      </c>
      <c r="H1100" s="3">
        <v>0.53125</v>
      </c>
      <c r="I1100" s="1">
        <v>8</v>
      </c>
      <c r="J1100" s="1">
        <v>-8</v>
      </c>
      <c r="K1100" s="1">
        <v>249</v>
      </c>
      <c r="L1100">
        <v>-1992</v>
      </c>
      <c r="M1100">
        <v>215</v>
      </c>
      <c r="N1100">
        <v>-2207</v>
      </c>
      <c r="O1100" t="s">
        <v>67</v>
      </c>
      <c r="P1100" s="6">
        <v>4.2666666666666703E-3</v>
      </c>
      <c r="Q1100" s="1">
        <f>AllFiles[[#Headers],[200000]]+AllFiles[[#This Row],[Net Gains]]</f>
        <v>197793</v>
      </c>
    </row>
    <row r="1101" spans="1:17" x14ac:dyDescent="0.25">
      <c r="A1101" s="1" t="s">
        <v>23</v>
      </c>
      <c r="B1101" s="2">
        <v>43032</v>
      </c>
      <c r="C1101" s="3">
        <v>0.53125</v>
      </c>
      <c r="D1101" s="1" t="s">
        <v>21</v>
      </c>
      <c r="E1101">
        <v>1867</v>
      </c>
      <c r="F1101">
        <v>1875</v>
      </c>
      <c r="G1101">
        <v>1868</v>
      </c>
      <c r="H1101" s="3">
        <v>0.625</v>
      </c>
      <c r="I1101" s="1">
        <v>8</v>
      </c>
      <c r="J1101" s="1">
        <v>-1</v>
      </c>
      <c r="K1101" s="1">
        <v>249</v>
      </c>
      <c r="L1101">
        <v>-249</v>
      </c>
      <c r="M1101">
        <v>214</v>
      </c>
      <c r="N1101">
        <v>-463</v>
      </c>
      <c r="O1101" t="s">
        <v>67</v>
      </c>
      <c r="P1101" s="6">
        <v>4.2849491162292403E-3</v>
      </c>
      <c r="Q1101" s="1">
        <f>AllFiles[[#Headers],[200000]]+AllFiles[[#This Row],[Net Gains]]</f>
        <v>199537</v>
      </c>
    </row>
    <row r="1102" spans="1:17" x14ac:dyDescent="0.25">
      <c r="A1102" s="1" t="s">
        <v>27</v>
      </c>
      <c r="B1102" s="2">
        <v>43033</v>
      </c>
      <c r="C1102" s="3">
        <v>0.41666666666666669</v>
      </c>
      <c r="D1102" s="1" t="s">
        <v>13</v>
      </c>
      <c r="E1102">
        <v>289</v>
      </c>
      <c r="F1102">
        <v>291.10000000000002</v>
      </c>
      <c r="G1102">
        <v>289.95</v>
      </c>
      <c r="H1102" s="3">
        <v>0.625</v>
      </c>
      <c r="I1102" s="1">
        <v>2.1000000000000227</v>
      </c>
      <c r="J1102" s="1">
        <v>-0.94999999999998863</v>
      </c>
      <c r="K1102" s="1">
        <v>942</v>
      </c>
      <c r="L1102">
        <v>-894.89999999998929</v>
      </c>
      <c r="M1102">
        <v>126</v>
      </c>
      <c r="N1102">
        <v>-1020.8999999999893</v>
      </c>
      <c r="O1102" t="s">
        <v>67</v>
      </c>
      <c r="P1102" s="6">
        <v>7.2664359861592497E-3</v>
      </c>
      <c r="Q1102" s="1">
        <f>AllFiles[[#Headers],[200000]]+AllFiles[[#This Row],[Net Gains]]</f>
        <v>198979.1</v>
      </c>
    </row>
    <row r="1103" spans="1:17" x14ac:dyDescent="0.25">
      <c r="A1103" s="1" t="s">
        <v>36</v>
      </c>
      <c r="B1103" s="2">
        <v>43033</v>
      </c>
      <c r="C1103" s="3">
        <v>0.42708333333333331</v>
      </c>
      <c r="D1103" s="1" t="s">
        <v>15</v>
      </c>
      <c r="E1103">
        <v>1283</v>
      </c>
      <c r="F1103">
        <v>1275.25</v>
      </c>
      <c r="G1103">
        <v>1275.25</v>
      </c>
      <c r="H1103" s="3">
        <v>0.42708333333333331</v>
      </c>
      <c r="I1103" s="1">
        <v>7.75</v>
      </c>
      <c r="J1103" s="1">
        <v>-7.75</v>
      </c>
      <c r="K1103" s="1">
        <v>257</v>
      </c>
      <c r="L1103">
        <v>-1991.75</v>
      </c>
      <c r="M1103">
        <v>152</v>
      </c>
      <c r="N1103">
        <v>-2143.75</v>
      </c>
      <c r="O1103" t="s">
        <v>67</v>
      </c>
      <c r="P1103" s="6">
        <v>6.0405300077942302E-3</v>
      </c>
      <c r="Q1103" s="1">
        <f>AllFiles[[#Headers],[200000]]+AllFiles[[#This Row],[Net Gains]]</f>
        <v>197856.25</v>
      </c>
    </row>
    <row r="1104" spans="1:17" x14ac:dyDescent="0.25">
      <c r="A1104" s="1" t="s">
        <v>36</v>
      </c>
      <c r="B1104" s="2">
        <v>43033</v>
      </c>
      <c r="C1104" s="3">
        <v>0.42708333333333331</v>
      </c>
      <c r="D1104" s="1" t="s">
        <v>21</v>
      </c>
      <c r="E1104">
        <v>1275.25</v>
      </c>
      <c r="F1104">
        <v>1283</v>
      </c>
      <c r="G1104">
        <v>1272.0999999999999</v>
      </c>
      <c r="H1104" s="3">
        <v>0.625</v>
      </c>
      <c r="I1104" s="1">
        <v>7.75</v>
      </c>
      <c r="J1104" s="1">
        <v>3.1500000000000909</v>
      </c>
      <c r="K1104" s="1">
        <v>257</v>
      </c>
      <c r="L1104">
        <v>809.55000000002337</v>
      </c>
      <c r="M1104">
        <v>151</v>
      </c>
      <c r="N1104">
        <v>658.55000000002337</v>
      </c>
      <c r="O1104" t="s">
        <v>68</v>
      </c>
      <c r="P1104" s="6">
        <v>6.0772397569104101E-3</v>
      </c>
      <c r="Q1104" s="1">
        <f>AllFiles[[#Headers],[200000]]+AllFiles[[#This Row],[Net Gains]]</f>
        <v>200658.55000000002</v>
      </c>
    </row>
    <row r="1105" spans="1:17" x14ac:dyDescent="0.25">
      <c r="A1105" s="1" t="s">
        <v>38</v>
      </c>
      <c r="B1105" s="2">
        <v>43033</v>
      </c>
      <c r="C1105" s="3">
        <v>0.41666666666666669</v>
      </c>
      <c r="D1105" s="1" t="s">
        <v>13</v>
      </c>
      <c r="E1105">
        <v>286.64999999999998</v>
      </c>
      <c r="F1105">
        <v>290.95</v>
      </c>
      <c r="G1105">
        <v>290.95</v>
      </c>
      <c r="H1105" s="3">
        <v>0.45833333333333331</v>
      </c>
      <c r="I1105" s="1">
        <v>4.3000000000000114</v>
      </c>
      <c r="J1105" s="1">
        <v>-4.3000000000000114</v>
      </c>
      <c r="K1105" s="1">
        <v>462</v>
      </c>
      <c r="L1105">
        <v>-1986.6000000000054</v>
      </c>
      <c r="M1105">
        <v>62</v>
      </c>
      <c r="N1105">
        <v>-2048.6000000000054</v>
      </c>
      <c r="O1105" t="s">
        <v>67</v>
      </c>
      <c r="P1105" s="6">
        <v>1.5000872143729299E-2</v>
      </c>
      <c r="Q1105" s="1">
        <f>AllFiles[[#Headers],[200000]]+AllFiles[[#This Row],[Net Gains]]</f>
        <v>197951.4</v>
      </c>
    </row>
    <row r="1106" spans="1:17" x14ac:dyDescent="0.25">
      <c r="A1106" s="1" t="s">
        <v>38</v>
      </c>
      <c r="B1106" s="2">
        <v>43033</v>
      </c>
      <c r="C1106" s="3">
        <v>0.45833333333333331</v>
      </c>
      <c r="D1106" s="1" t="s">
        <v>12</v>
      </c>
      <c r="E1106">
        <v>290.95</v>
      </c>
      <c r="F1106">
        <v>286.64999999999998</v>
      </c>
      <c r="G1106">
        <v>307.2</v>
      </c>
      <c r="H1106" s="3">
        <v>0.625</v>
      </c>
      <c r="I1106" s="1">
        <v>4.3000000000000114</v>
      </c>
      <c r="J1106" s="1">
        <v>16.25</v>
      </c>
      <c r="K1106" s="1">
        <v>462</v>
      </c>
      <c r="L1106">
        <v>7507.5</v>
      </c>
      <c r="M1106">
        <v>64</v>
      </c>
      <c r="N1106">
        <v>7443.5</v>
      </c>
      <c r="O1106" t="s">
        <v>68</v>
      </c>
      <c r="P1106" s="6">
        <v>1.4779171678982701E-2</v>
      </c>
      <c r="Q1106" s="1">
        <f>AllFiles[[#Headers],[200000]]+AllFiles[[#This Row],[Net Gains]]</f>
        <v>207443.5</v>
      </c>
    </row>
    <row r="1107" spans="1:17" x14ac:dyDescent="0.25">
      <c r="A1107" s="1" t="s">
        <v>39</v>
      </c>
      <c r="B1107" s="2">
        <v>43033</v>
      </c>
      <c r="C1107" s="3">
        <v>0.41666666666666669</v>
      </c>
      <c r="D1107" s="1" t="s">
        <v>15</v>
      </c>
      <c r="E1107">
        <v>939</v>
      </c>
      <c r="F1107">
        <v>929.25</v>
      </c>
      <c r="G1107">
        <v>935.05</v>
      </c>
      <c r="H1107" s="3">
        <v>0.625</v>
      </c>
      <c r="I1107" s="1">
        <v>9.75</v>
      </c>
      <c r="J1107" s="1">
        <v>-3.9500000000000455</v>
      </c>
      <c r="K1107" s="1">
        <v>204</v>
      </c>
      <c r="L1107">
        <v>-805.80000000000928</v>
      </c>
      <c r="M1107">
        <v>88</v>
      </c>
      <c r="N1107">
        <v>-893.80000000000928</v>
      </c>
      <c r="O1107" t="s">
        <v>67</v>
      </c>
      <c r="P1107" s="6">
        <v>1.03833865814696E-2</v>
      </c>
      <c r="Q1107" s="1">
        <f>AllFiles[[#Headers],[200000]]+AllFiles[[#This Row],[Net Gains]]</f>
        <v>199106.19999999998</v>
      </c>
    </row>
    <row r="1108" spans="1:17" x14ac:dyDescent="0.25">
      <c r="A1108" s="1" t="s">
        <v>48</v>
      </c>
      <c r="B1108" s="2">
        <v>43033</v>
      </c>
      <c r="C1108" s="3">
        <v>0.41666666666666669</v>
      </c>
      <c r="D1108" s="1" t="s">
        <v>13</v>
      </c>
      <c r="E1108">
        <v>533.20000000000005</v>
      </c>
      <c r="F1108">
        <v>537.5</v>
      </c>
      <c r="G1108">
        <v>523.29999999999995</v>
      </c>
      <c r="H1108" s="3">
        <v>0.625</v>
      </c>
      <c r="I1108" s="1">
        <v>4.2999999999999545</v>
      </c>
      <c r="J1108" s="1">
        <v>9.9000000000000909</v>
      </c>
      <c r="K1108" s="1">
        <v>462</v>
      </c>
      <c r="L1108">
        <v>4573.800000000042</v>
      </c>
      <c r="M1108">
        <v>113</v>
      </c>
      <c r="N1108">
        <v>4460.800000000042</v>
      </c>
      <c r="O1108" t="s">
        <v>68</v>
      </c>
      <c r="P1108" s="6">
        <v>8.0645161290321694E-3</v>
      </c>
      <c r="Q1108" s="1">
        <f>AllFiles[[#Headers],[200000]]+AllFiles[[#This Row],[Net Gains]]</f>
        <v>204460.80000000005</v>
      </c>
    </row>
    <row r="1109" spans="1:17" x14ac:dyDescent="0.25">
      <c r="A1109" s="1" t="s">
        <v>27</v>
      </c>
      <c r="B1109" s="2">
        <v>43034</v>
      </c>
      <c r="C1109" s="3">
        <v>0.58333333333333337</v>
      </c>
      <c r="D1109" s="1" t="s">
        <v>21</v>
      </c>
      <c r="E1109">
        <v>290.55</v>
      </c>
      <c r="F1109">
        <v>292.5</v>
      </c>
      <c r="G1109">
        <v>292.5</v>
      </c>
      <c r="H1109" s="3">
        <v>0.625</v>
      </c>
      <c r="I1109" s="1">
        <v>1.9499999999999886</v>
      </c>
      <c r="J1109" s="1">
        <v>-1.9499999999999886</v>
      </c>
      <c r="K1109" s="1">
        <v>1013</v>
      </c>
      <c r="L1109">
        <v>-1975.3499999999885</v>
      </c>
      <c r="M1109">
        <v>136</v>
      </c>
      <c r="N1109">
        <v>-2111.3499999999885</v>
      </c>
      <c r="O1109" t="s">
        <v>67</v>
      </c>
      <c r="P1109" s="6">
        <v>6.7114093959731204E-3</v>
      </c>
      <c r="Q1109" s="1">
        <f>AllFiles[[#Headers],[200000]]+AllFiles[[#This Row],[Net Gains]]</f>
        <v>197888.65000000002</v>
      </c>
    </row>
    <row r="1110" spans="1:17" x14ac:dyDescent="0.25">
      <c r="A1110" s="1" t="s">
        <v>27</v>
      </c>
      <c r="B1110" s="2">
        <v>43034</v>
      </c>
      <c r="C1110" s="3">
        <v>0.58333333333333337</v>
      </c>
      <c r="D1110" s="1" t="s">
        <v>15</v>
      </c>
      <c r="E1110">
        <v>292.5</v>
      </c>
      <c r="F1110">
        <v>290.55</v>
      </c>
      <c r="G1110">
        <v>290.55</v>
      </c>
      <c r="H1110" s="3">
        <v>0.58333333333333337</v>
      </c>
      <c r="I1110" s="1">
        <v>1.9499999999999886</v>
      </c>
      <c r="J1110" s="1">
        <v>-1.9499999999999886</v>
      </c>
      <c r="K1110" s="1">
        <v>1013</v>
      </c>
      <c r="L1110">
        <v>-1975.3499999999885</v>
      </c>
      <c r="M1110">
        <v>136</v>
      </c>
      <c r="N1110">
        <v>-2111.3499999999885</v>
      </c>
      <c r="O1110" t="s">
        <v>67</v>
      </c>
      <c r="P1110" s="6">
        <v>6.6666666666666298E-3</v>
      </c>
      <c r="Q1110" s="1">
        <f>AllFiles[[#Headers],[200000]]+AllFiles[[#This Row],[Net Gains]]</f>
        <v>197888.65000000002</v>
      </c>
    </row>
    <row r="1111" spans="1:17" x14ac:dyDescent="0.25">
      <c r="A1111" s="1" t="s">
        <v>26</v>
      </c>
      <c r="B1111" s="2">
        <v>43034</v>
      </c>
      <c r="C1111" s="3">
        <v>0.41666666666666669</v>
      </c>
      <c r="D1111" s="1" t="s">
        <v>13</v>
      </c>
      <c r="E1111">
        <v>885.65</v>
      </c>
      <c r="F1111">
        <v>895.55</v>
      </c>
      <c r="G1111">
        <v>867.95</v>
      </c>
      <c r="H1111" s="3">
        <v>0.625</v>
      </c>
      <c r="I1111" s="1">
        <v>9.8999999999999773</v>
      </c>
      <c r="J1111" s="1">
        <v>17.699999999999932</v>
      </c>
      <c r="K1111" s="1">
        <v>201</v>
      </c>
      <c r="L1111">
        <v>3557.6999999999862</v>
      </c>
      <c r="M1111">
        <v>82</v>
      </c>
      <c r="N1111">
        <v>3475.6999999999862</v>
      </c>
      <c r="O1111" t="s">
        <v>68</v>
      </c>
      <c r="P1111" s="6">
        <v>1.1178230678033099E-2</v>
      </c>
      <c r="Q1111" s="1">
        <f>AllFiles[[#Headers],[200000]]+AllFiles[[#This Row],[Net Gains]]</f>
        <v>203475.69999999998</v>
      </c>
    </row>
    <row r="1112" spans="1:17" x14ac:dyDescent="0.25">
      <c r="A1112" s="1" t="s">
        <v>18</v>
      </c>
      <c r="B1112" s="2">
        <v>43035</v>
      </c>
      <c r="C1112" s="3">
        <v>0.41666666666666669</v>
      </c>
      <c r="D1112" s="1" t="s">
        <v>15</v>
      </c>
      <c r="E1112">
        <v>422.4</v>
      </c>
      <c r="F1112">
        <v>417.1</v>
      </c>
      <c r="G1112">
        <v>431.95</v>
      </c>
      <c r="H1112" s="3">
        <v>0.625</v>
      </c>
      <c r="I1112" s="1">
        <v>5.2999999999999545</v>
      </c>
      <c r="J1112" s="1">
        <v>9.5500000000000114</v>
      </c>
      <c r="K1112" s="1">
        <v>375</v>
      </c>
      <c r="L1112">
        <v>3581.2500000000041</v>
      </c>
      <c r="M1112">
        <v>74</v>
      </c>
      <c r="N1112">
        <v>3507.2500000000041</v>
      </c>
      <c r="O1112" t="s">
        <v>68</v>
      </c>
      <c r="P1112" s="6">
        <v>1.2547348484848401E-2</v>
      </c>
      <c r="Q1112" s="1">
        <f>AllFiles[[#Headers],[200000]]+AllFiles[[#This Row],[Net Gains]]</f>
        <v>203507.25</v>
      </c>
    </row>
    <row r="1113" spans="1:17" x14ac:dyDescent="0.25">
      <c r="A1113" s="1" t="s">
        <v>29</v>
      </c>
      <c r="B1113" s="2">
        <v>43035</v>
      </c>
      <c r="C1113" s="3">
        <v>0.41666666666666669</v>
      </c>
      <c r="D1113" s="1" t="s">
        <v>13</v>
      </c>
      <c r="E1113">
        <v>538.1</v>
      </c>
      <c r="F1113">
        <v>541</v>
      </c>
      <c r="G1113">
        <v>528.15</v>
      </c>
      <c r="H1113" s="3">
        <v>0.625</v>
      </c>
      <c r="I1113" s="1">
        <v>2.8999999999999773</v>
      </c>
      <c r="J1113" s="1">
        <v>9.9500000000000455</v>
      </c>
      <c r="K1113" s="1">
        <v>684</v>
      </c>
      <c r="L1113">
        <v>6805.8000000000311</v>
      </c>
      <c r="M1113">
        <v>168</v>
      </c>
      <c r="N1113">
        <v>6637.8000000000311</v>
      </c>
      <c r="O1113" t="s">
        <v>68</v>
      </c>
      <c r="P1113" s="6">
        <v>5.3893328377624602E-3</v>
      </c>
      <c r="Q1113" s="1">
        <f>AllFiles[[#Headers],[200000]]+AllFiles[[#This Row],[Net Gains]]</f>
        <v>206637.80000000002</v>
      </c>
    </row>
    <row r="1114" spans="1:17" x14ac:dyDescent="0.25">
      <c r="A1114" s="1" t="s">
        <v>24</v>
      </c>
      <c r="B1114" s="2">
        <v>43035</v>
      </c>
      <c r="C1114" s="3">
        <v>0.47916666666666669</v>
      </c>
      <c r="D1114" s="1" t="s">
        <v>12</v>
      </c>
      <c r="E1114">
        <v>469.15</v>
      </c>
      <c r="F1114">
        <v>463.4</v>
      </c>
      <c r="G1114">
        <v>471.5</v>
      </c>
      <c r="H1114" s="3">
        <v>0.625</v>
      </c>
      <c r="I1114" s="1">
        <v>5.75</v>
      </c>
      <c r="J1114" s="1">
        <v>2.3500000000000227</v>
      </c>
      <c r="K1114" s="1">
        <v>346</v>
      </c>
      <c r="L1114">
        <v>813.10000000000787</v>
      </c>
      <c r="M1114">
        <v>75</v>
      </c>
      <c r="N1114">
        <v>738.10000000000787</v>
      </c>
      <c r="O1114" t="s">
        <v>68</v>
      </c>
      <c r="P1114" s="6">
        <v>1.22562080358094E-2</v>
      </c>
      <c r="Q1114" s="1">
        <f>AllFiles[[#Headers],[200000]]+AllFiles[[#This Row],[Net Gains]]</f>
        <v>200738.1</v>
      </c>
    </row>
    <row r="1115" spans="1:17" x14ac:dyDescent="0.25">
      <c r="A1115" s="1" t="s">
        <v>24</v>
      </c>
      <c r="B1115" s="2">
        <v>43035</v>
      </c>
      <c r="C1115" s="3">
        <v>0.46875</v>
      </c>
      <c r="D1115" s="1" t="s">
        <v>13</v>
      </c>
      <c r="E1115">
        <v>463.4</v>
      </c>
      <c r="F1115">
        <v>469.15</v>
      </c>
      <c r="G1115">
        <v>469.15</v>
      </c>
      <c r="H1115" s="3">
        <v>0.47916666666666669</v>
      </c>
      <c r="I1115" s="1">
        <v>5.75</v>
      </c>
      <c r="J1115" s="1">
        <v>-5.75</v>
      </c>
      <c r="K1115" s="1">
        <v>346</v>
      </c>
      <c r="L1115">
        <v>-1989.5</v>
      </c>
      <c r="M1115">
        <v>75</v>
      </c>
      <c r="N1115">
        <v>-2064.5</v>
      </c>
      <c r="O1115" t="s">
        <v>67</v>
      </c>
      <c r="P1115" s="6">
        <v>1.24082865774709E-2</v>
      </c>
      <c r="Q1115" s="1">
        <f>AllFiles[[#Headers],[200000]]+AllFiles[[#This Row],[Net Gains]]</f>
        <v>197935.5</v>
      </c>
    </row>
    <row r="1116" spans="1:17" x14ac:dyDescent="0.25">
      <c r="A1116" s="1" t="s">
        <v>25</v>
      </c>
      <c r="B1116" s="2">
        <v>43035</v>
      </c>
      <c r="C1116" s="3">
        <v>0.53125</v>
      </c>
      <c r="D1116" s="1" t="s">
        <v>21</v>
      </c>
      <c r="E1116">
        <v>1195.3</v>
      </c>
      <c r="F1116">
        <v>1207.7</v>
      </c>
      <c r="G1116">
        <v>1188.5999999999999</v>
      </c>
      <c r="H1116" s="3">
        <v>0.625</v>
      </c>
      <c r="I1116" s="1">
        <v>12.400000000000091</v>
      </c>
      <c r="J1116" s="1">
        <v>6.7000000000000455</v>
      </c>
      <c r="K1116" s="1">
        <v>160</v>
      </c>
      <c r="L1116">
        <v>1072.0000000000073</v>
      </c>
      <c r="M1116">
        <v>88</v>
      </c>
      <c r="N1116">
        <v>984.00000000000728</v>
      </c>
      <c r="O1116" t="s">
        <v>68</v>
      </c>
      <c r="P1116" s="6">
        <v>1.03739646950557E-2</v>
      </c>
      <c r="Q1116" s="1">
        <f>AllFiles[[#Headers],[200000]]+AllFiles[[#This Row],[Net Gains]]</f>
        <v>200984</v>
      </c>
    </row>
    <row r="1117" spans="1:17" x14ac:dyDescent="0.25">
      <c r="A1117" s="1" t="s">
        <v>25</v>
      </c>
      <c r="B1117" s="2">
        <v>43035</v>
      </c>
      <c r="C1117" s="3">
        <v>0.53125</v>
      </c>
      <c r="D1117" s="1" t="s">
        <v>15</v>
      </c>
      <c r="E1117">
        <v>1207.7</v>
      </c>
      <c r="F1117">
        <v>1195.3</v>
      </c>
      <c r="G1117">
        <v>1195.3</v>
      </c>
      <c r="H1117" s="3">
        <v>0.53125</v>
      </c>
      <c r="I1117" s="1">
        <v>12.400000000000091</v>
      </c>
      <c r="J1117" s="1">
        <v>-12.400000000000091</v>
      </c>
      <c r="K1117" s="1">
        <v>160</v>
      </c>
      <c r="L1117">
        <v>-1984.0000000000146</v>
      </c>
      <c r="M1117">
        <v>89</v>
      </c>
      <c r="N1117">
        <v>-2073.0000000000146</v>
      </c>
      <c r="O1117" t="s">
        <v>67</v>
      </c>
      <c r="P1117" s="6">
        <v>1.02674505257929E-2</v>
      </c>
      <c r="Q1117" s="1">
        <f>AllFiles[[#Headers],[200000]]+AllFiles[[#This Row],[Net Gains]]</f>
        <v>197927</v>
      </c>
    </row>
    <row r="1118" spans="1:17" x14ac:dyDescent="0.25">
      <c r="A1118" s="1" t="s">
        <v>26</v>
      </c>
      <c r="B1118" s="2">
        <v>43035</v>
      </c>
      <c r="C1118" s="3">
        <v>0.45833333333333331</v>
      </c>
      <c r="D1118" s="1" t="s">
        <v>13</v>
      </c>
      <c r="E1118">
        <v>864.45</v>
      </c>
      <c r="F1118">
        <v>867.75</v>
      </c>
      <c r="G1118">
        <v>854</v>
      </c>
      <c r="H1118" s="3">
        <v>0.625</v>
      </c>
      <c r="I1118" s="1">
        <v>3.2999999999999545</v>
      </c>
      <c r="J1118" s="1">
        <v>10.450000000000045</v>
      </c>
      <c r="K1118" s="1">
        <v>601</v>
      </c>
      <c r="L1118">
        <v>6280.4500000000271</v>
      </c>
      <c r="M1118">
        <v>238</v>
      </c>
      <c r="N1118">
        <v>6042.4500000000271</v>
      </c>
      <c r="O1118" t="s">
        <v>68</v>
      </c>
      <c r="P1118" s="6">
        <v>3.8174561860141801E-3</v>
      </c>
      <c r="Q1118" s="1">
        <f>AllFiles[[#Headers],[200000]]+AllFiles[[#This Row],[Net Gains]]</f>
        <v>206042.45000000004</v>
      </c>
    </row>
    <row r="1119" spans="1:17" x14ac:dyDescent="0.25">
      <c r="A1119" s="1" t="s">
        <v>44</v>
      </c>
      <c r="B1119" s="2">
        <v>43035</v>
      </c>
      <c r="C1119" s="3">
        <v>0.41666666666666669</v>
      </c>
      <c r="D1119" s="1" t="s">
        <v>15</v>
      </c>
      <c r="E1119">
        <v>3782.95</v>
      </c>
      <c r="F1119">
        <v>3756.9</v>
      </c>
      <c r="G1119">
        <v>3782.45</v>
      </c>
      <c r="H1119" s="3">
        <v>0.625</v>
      </c>
      <c r="I1119" s="1">
        <v>26.049999999999727</v>
      </c>
      <c r="J1119" s="1">
        <v>-0.5</v>
      </c>
      <c r="K1119" s="1">
        <v>76</v>
      </c>
      <c r="L1119">
        <v>-38</v>
      </c>
      <c r="M1119">
        <v>133</v>
      </c>
      <c r="N1119">
        <v>-171</v>
      </c>
      <c r="O1119" t="s">
        <v>67</v>
      </c>
      <c r="P1119" s="6">
        <v>6.8861602717455199E-3</v>
      </c>
      <c r="Q1119" s="1">
        <f>AllFiles[[#Headers],[200000]]+AllFiles[[#This Row],[Net Gains]]</f>
        <v>199829</v>
      </c>
    </row>
    <row r="1120" spans="1:17" x14ac:dyDescent="0.25">
      <c r="A1120" s="1" t="s">
        <v>27</v>
      </c>
      <c r="B1120" s="2">
        <v>43038</v>
      </c>
      <c r="C1120" s="3">
        <v>0.42708333333333331</v>
      </c>
      <c r="D1120" s="1" t="s">
        <v>13</v>
      </c>
      <c r="E1120">
        <v>286.5</v>
      </c>
      <c r="F1120">
        <v>288.10000000000002</v>
      </c>
      <c r="G1120">
        <v>288.10000000000002</v>
      </c>
      <c r="H1120" s="3">
        <v>0.55208333333333337</v>
      </c>
      <c r="I1120" s="1">
        <v>1.6000000000000227</v>
      </c>
      <c r="J1120" s="1">
        <v>-1.6000000000000227</v>
      </c>
      <c r="K1120" s="1">
        <v>1232</v>
      </c>
      <c r="L1120">
        <v>-1971.200000000028</v>
      </c>
      <c r="M1120">
        <v>163</v>
      </c>
      <c r="N1120">
        <v>-2134.200000000028</v>
      </c>
      <c r="O1120" t="s">
        <v>67</v>
      </c>
      <c r="P1120" s="6">
        <v>5.5846422338569702E-3</v>
      </c>
      <c r="Q1120" s="1">
        <f>AllFiles[[#Headers],[200000]]+AllFiles[[#This Row],[Net Gains]]</f>
        <v>197865.79999999996</v>
      </c>
    </row>
    <row r="1121" spans="1:17" x14ac:dyDescent="0.25">
      <c r="A1121" s="1" t="s">
        <v>27</v>
      </c>
      <c r="B1121" s="2">
        <v>43038</v>
      </c>
      <c r="C1121" s="3">
        <v>0.55208333333333337</v>
      </c>
      <c r="D1121" s="1" t="s">
        <v>12</v>
      </c>
      <c r="E1121">
        <v>288.10000000000002</v>
      </c>
      <c r="F1121">
        <v>286.5</v>
      </c>
      <c r="G1121">
        <v>289.05</v>
      </c>
      <c r="H1121" s="3">
        <v>0.625</v>
      </c>
      <c r="I1121" s="1">
        <v>1.6000000000000227</v>
      </c>
      <c r="J1121" s="1">
        <v>0.94999999999998863</v>
      </c>
      <c r="K1121" s="1">
        <v>1232</v>
      </c>
      <c r="L1121">
        <v>1170.399999999986</v>
      </c>
      <c r="M1121">
        <v>164</v>
      </c>
      <c r="N1121">
        <v>1006.399999999986</v>
      </c>
      <c r="O1121" t="s">
        <v>68</v>
      </c>
      <c r="P1121" s="6">
        <v>5.5536272127734198E-3</v>
      </c>
      <c r="Q1121" s="1">
        <f>AllFiles[[#Headers],[200000]]+AllFiles[[#This Row],[Net Gains]]</f>
        <v>201006.4</v>
      </c>
    </row>
    <row r="1122" spans="1:17" x14ac:dyDescent="0.25">
      <c r="A1122" s="1" t="s">
        <v>19</v>
      </c>
      <c r="B1122" s="2">
        <v>43038</v>
      </c>
      <c r="C1122" s="3">
        <v>0.4375</v>
      </c>
      <c r="D1122" s="1" t="s">
        <v>15</v>
      </c>
      <c r="E1122">
        <v>2403.35</v>
      </c>
      <c r="F1122">
        <v>2371.9499999999998</v>
      </c>
      <c r="G1122">
        <v>2438.4499999999998</v>
      </c>
      <c r="H1122" s="3">
        <v>0.625</v>
      </c>
      <c r="I1122" s="1">
        <v>31.400000000000091</v>
      </c>
      <c r="J1122" s="1">
        <v>35.099999999999909</v>
      </c>
      <c r="K1122" s="1">
        <v>63</v>
      </c>
      <c r="L1122">
        <v>2211.2999999999943</v>
      </c>
      <c r="M1122">
        <v>71</v>
      </c>
      <c r="N1122">
        <v>2140.2999999999943</v>
      </c>
      <c r="O1122" t="s">
        <v>68</v>
      </c>
      <c r="P1122" s="6">
        <v>1.3065096635945701E-2</v>
      </c>
      <c r="Q1122" s="1">
        <f>AllFiles[[#Headers],[200000]]+AllFiles[[#This Row],[Net Gains]]</f>
        <v>202140.3</v>
      </c>
    </row>
    <row r="1123" spans="1:17" x14ac:dyDescent="0.25">
      <c r="A1123" s="1" t="s">
        <v>28</v>
      </c>
      <c r="B1123" s="2">
        <v>43039</v>
      </c>
      <c r="C1123" s="3">
        <v>0.47916666666666669</v>
      </c>
      <c r="D1123" s="1" t="s">
        <v>12</v>
      </c>
      <c r="E1123">
        <v>491.55</v>
      </c>
      <c r="F1123">
        <v>487.55</v>
      </c>
      <c r="G1123">
        <v>487.55</v>
      </c>
      <c r="H1123" s="3">
        <v>0.47916666666666669</v>
      </c>
      <c r="I1123" s="1">
        <v>4</v>
      </c>
      <c r="J1123" s="1">
        <v>-4</v>
      </c>
      <c r="K1123" s="1">
        <v>497</v>
      </c>
      <c r="L1123">
        <v>-1988</v>
      </c>
      <c r="M1123">
        <v>112</v>
      </c>
      <c r="N1123">
        <v>-2100</v>
      </c>
      <c r="O1123" t="s">
        <v>67</v>
      </c>
      <c r="P1123" s="6">
        <v>8.1375241582748396E-3</v>
      </c>
      <c r="Q1123" s="1">
        <f>AllFiles[[#Headers],[200000]]+AllFiles[[#This Row],[Net Gains]]</f>
        <v>197900</v>
      </c>
    </row>
    <row r="1124" spans="1:17" x14ac:dyDescent="0.25">
      <c r="A1124" s="1" t="s">
        <v>28</v>
      </c>
      <c r="B1124" s="2">
        <v>43039</v>
      </c>
      <c r="C1124" s="3">
        <v>0.46875</v>
      </c>
      <c r="D1124" s="1" t="s">
        <v>13</v>
      </c>
      <c r="E1124">
        <v>487.55</v>
      </c>
      <c r="F1124">
        <v>491.55</v>
      </c>
      <c r="G1124">
        <v>491.55</v>
      </c>
      <c r="H1124" s="3">
        <v>0.47916666666666669</v>
      </c>
      <c r="I1124" s="1">
        <v>4</v>
      </c>
      <c r="J1124" s="1">
        <v>-4</v>
      </c>
      <c r="K1124" s="1">
        <v>497</v>
      </c>
      <c r="L1124">
        <v>-1988</v>
      </c>
      <c r="M1124">
        <v>112</v>
      </c>
      <c r="N1124">
        <v>-2100</v>
      </c>
      <c r="O1124" t="s">
        <v>67</v>
      </c>
      <c r="P1124" s="6">
        <v>8.2042867398215598E-3</v>
      </c>
      <c r="Q1124" s="1">
        <f>AllFiles[[#Headers],[200000]]+AllFiles[[#This Row],[Net Gains]]</f>
        <v>197900</v>
      </c>
    </row>
    <row r="1125" spans="1:17" x14ac:dyDescent="0.25">
      <c r="A1125" s="1" t="s">
        <v>16</v>
      </c>
      <c r="B1125" s="2">
        <v>43039</v>
      </c>
      <c r="C1125" s="3">
        <v>0.4375</v>
      </c>
      <c r="D1125" s="1" t="s">
        <v>21</v>
      </c>
      <c r="E1125">
        <v>628.65</v>
      </c>
      <c r="F1125">
        <v>634.5</v>
      </c>
      <c r="G1125">
        <v>628</v>
      </c>
      <c r="H1125" s="3">
        <v>0.625</v>
      </c>
      <c r="I1125" s="1">
        <v>5.8500000000000227</v>
      </c>
      <c r="J1125" s="1">
        <v>0.64999999999997726</v>
      </c>
      <c r="K1125" s="1">
        <v>340</v>
      </c>
      <c r="L1125">
        <v>220.99999999999227</v>
      </c>
      <c r="M1125">
        <v>99</v>
      </c>
      <c r="N1125">
        <v>121.99999999999227</v>
      </c>
      <c r="O1125" t="s">
        <v>68</v>
      </c>
      <c r="P1125" s="6">
        <v>9.3056549749463494E-3</v>
      </c>
      <c r="Q1125" s="1">
        <f>AllFiles[[#Headers],[200000]]+AllFiles[[#This Row],[Net Gains]]</f>
        <v>200122</v>
      </c>
    </row>
    <row r="1126" spans="1:17" x14ac:dyDescent="0.25">
      <c r="A1126" s="1" t="s">
        <v>16</v>
      </c>
      <c r="B1126" s="2">
        <v>43039</v>
      </c>
      <c r="C1126" s="3">
        <v>0.4375</v>
      </c>
      <c r="D1126" s="1" t="s">
        <v>15</v>
      </c>
      <c r="E1126">
        <v>634.5</v>
      </c>
      <c r="F1126">
        <v>628.65</v>
      </c>
      <c r="G1126">
        <v>628.65</v>
      </c>
      <c r="H1126" s="3">
        <v>0.4375</v>
      </c>
      <c r="I1126" s="1">
        <v>5.8500000000000227</v>
      </c>
      <c r="J1126" s="1">
        <v>-5.8500000000000227</v>
      </c>
      <c r="K1126" s="1">
        <v>340</v>
      </c>
      <c r="L1126">
        <v>-1989.0000000000077</v>
      </c>
      <c r="M1126">
        <v>99</v>
      </c>
      <c r="N1126">
        <v>-2088.0000000000077</v>
      </c>
      <c r="O1126" t="s">
        <v>67</v>
      </c>
      <c r="P1126" s="6">
        <v>9.2198581560283994E-3</v>
      </c>
      <c r="Q1126" s="1">
        <f>AllFiles[[#Headers],[200000]]+AllFiles[[#This Row],[Net Gains]]</f>
        <v>197912</v>
      </c>
    </row>
    <row r="1127" spans="1:17" x14ac:dyDescent="0.25">
      <c r="A1127" s="1" t="s">
        <v>24</v>
      </c>
      <c r="B1127" s="2">
        <v>43039</v>
      </c>
      <c r="C1127" s="3">
        <v>0.59375</v>
      </c>
      <c r="D1127" s="1" t="s">
        <v>13</v>
      </c>
      <c r="E1127">
        <v>468</v>
      </c>
      <c r="F1127">
        <v>471</v>
      </c>
      <c r="G1127">
        <v>464.8</v>
      </c>
      <c r="H1127" s="3">
        <v>0.625</v>
      </c>
      <c r="I1127" s="1">
        <v>3</v>
      </c>
      <c r="J1127" s="1">
        <v>3.1999999999999886</v>
      </c>
      <c r="K1127" s="1">
        <v>661</v>
      </c>
      <c r="L1127">
        <v>2115.1999999999925</v>
      </c>
      <c r="M1127">
        <v>142</v>
      </c>
      <c r="N1127">
        <v>1973.1999999999925</v>
      </c>
      <c r="O1127" t="s">
        <v>68</v>
      </c>
      <c r="P1127" s="6">
        <v>6.41025641025641E-3</v>
      </c>
      <c r="Q1127" s="1">
        <f>AllFiles[[#Headers],[200000]]+AllFiles[[#This Row],[Net Gains]]</f>
        <v>201973.19999999998</v>
      </c>
    </row>
    <row r="1128" spans="1:17" x14ac:dyDescent="0.25">
      <c r="A1128" s="1" t="s">
        <v>42</v>
      </c>
      <c r="B1128" s="2">
        <v>43039</v>
      </c>
      <c r="C1128" s="3">
        <v>0.41666666666666669</v>
      </c>
      <c r="D1128" s="1" t="s">
        <v>13</v>
      </c>
      <c r="E1128">
        <v>1230.1500000000001</v>
      </c>
      <c r="F1128">
        <v>1235.8</v>
      </c>
      <c r="G1128">
        <v>1220.1500000000001</v>
      </c>
      <c r="H1128" s="3">
        <v>0.625</v>
      </c>
      <c r="I1128" s="1">
        <v>5.6499999999998636</v>
      </c>
      <c r="J1128" s="1">
        <v>10</v>
      </c>
      <c r="K1128" s="1">
        <v>352</v>
      </c>
      <c r="L1128">
        <v>3520</v>
      </c>
      <c r="M1128">
        <v>199</v>
      </c>
      <c r="N1128">
        <v>3321</v>
      </c>
      <c r="O1128" t="s">
        <v>68</v>
      </c>
      <c r="P1128" s="6">
        <v>4.5929358208347502E-3</v>
      </c>
      <c r="Q1128" s="1">
        <f>AllFiles[[#Headers],[200000]]+AllFiles[[#This Row],[Net Gains]]</f>
        <v>203321</v>
      </c>
    </row>
    <row r="1129" spans="1:17" x14ac:dyDescent="0.25">
      <c r="A1129" s="1" t="s">
        <v>49</v>
      </c>
      <c r="B1129" s="2">
        <v>43039</v>
      </c>
      <c r="C1129" s="3">
        <v>0.46875</v>
      </c>
      <c r="D1129" s="1" t="s">
        <v>15</v>
      </c>
      <c r="E1129">
        <v>189.15</v>
      </c>
      <c r="F1129">
        <v>185.6</v>
      </c>
      <c r="G1129">
        <v>191.2</v>
      </c>
      <c r="H1129" s="3">
        <v>0.625</v>
      </c>
      <c r="I1129" s="1">
        <v>3.5500000000000114</v>
      </c>
      <c r="J1129" s="1">
        <v>2.0499999999999829</v>
      </c>
      <c r="K1129" s="1">
        <v>559</v>
      </c>
      <c r="L1129">
        <v>1145.9499999999905</v>
      </c>
      <c r="M1129">
        <v>49</v>
      </c>
      <c r="N1129">
        <v>1096.9499999999905</v>
      </c>
      <c r="O1129" t="s">
        <v>68</v>
      </c>
      <c r="P1129" s="6">
        <v>1.8768173407348699E-2</v>
      </c>
      <c r="Q1129" s="1">
        <f>AllFiles[[#Headers],[200000]]+AllFiles[[#This Row],[Net Gains]]</f>
        <v>201096.94999999998</v>
      </c>
    </row>
    <row r="1130" spans="1:17" x14ac:dyDescent="0.25">
      <c r="A1130" s="1" t="s">
        <v>28</v>
      </c>
      <c r="B1130" s="2">
        <v>43040</v>
      </c>
      <c r="C1130" s="3">
        <v>0.41666666666666669</v>
      </c>
      <c r="D1130" s="1" t="s">
        <v>15</v>
      </c>
      <c r="E1130">
        <v>522.65</v>
      </c>
      <c r="F1130">
        <v>513</v>
      </c>
      <c r="G1130">
        <v>538.79999999999995</v>
      </c>
      <c r="H1130" s="3">
        <v>0.625</v>
      </c>
      <c r="I1130" s="1">
        <v>9.6499999999999773</v>
      </c>
      <c r="J1130" s="1">
        <v>16.149999999999977</v>
      </c>
      <c r="K1130" s="1">
        <v>206</v>
      </c>
      <c r="L1130">
        <v>3326.8999999999951</v>
      </c>
      <c r="M1130">
        <v>51</v>
      </c>
      <c r="N1130">
        <v>3275.8999999999951</v>
      </c>
      <c r="O1130" t="s">
        <v>68</v>
      </c>
      <c r="P1130" s="6">
        <v>1.8463598966803701E-2</v>
      </c>
      <c r="Q1130" s="1">
        <f>AllFiles[[#Headers],[200000]]+AllFiles[[#This Row],[Net Gains]]</f>
        <v>203275.9</v>
      </c>
    </row>
    <row r="1131" spans="1:17" x14ac:dyDescent="0.25">
      <c r="A1131" s="1" t="s">
        <v>29</v>
      </c>
      <c r="B1131" s="2">
        <v>43040</v>
      </c>
      <c r="C1131" s="3">
        <v>0.41666666666666669</v>
      </c>
      <c r="D1131" s="1" t="s">
        <v>13</v>
      </c>
      <c r="E1131">
        <v>539.35</v>
      </c>
      <c r="F1131">
        <v>544.04999999999995</v>
      </c>
      <c r="G1131">
        <v>540</v>
      </c>
      <c r="H1131" s="3">
        <v>0.625</v>
      </c>
      <c r="I1131" s="1">
        <v>4.6999999999999318</v>
      </c>
      <c r="J1131" s="1">
        <v>-0.64999999999997726</v>
      </c>
      <c r="K1131" s="1">
        <v>423</v>
      </c>
      <c r="L1131">
        <v>-274.94999999999038</v>
      </c>
      <c r="M1131">
        <v>106</v>
      </c>
      <c r="N1131">
        <v>-380.94999999999038</v>
      </c>
      <c r="O1131" t="s">
        <v>67</v>
      </c>
      <c r="P1131" s="6">
        <v>8.7141930101046292E-3</v>
      </c>
      <c r="Q1131" s="1">
        <f>AllFiles[[#Headers],[200000]]+AllFiles[[#This Row],[Net Gains]]</f>
        <v>199619.05000000002</v>
      </c>
    </row>
    <row r="1132" spans="1:17" x14ac:dyDescent="0.25">
      <c r="A1132" s="1" t="s">
        <v>20</v>
      </c>
      <c r="B1132" s="2">
        <v>43040</v>
      </c>
      <c r="C1132" s="3">
        <v>0.41666666666666669</v>
      </c>
      <c r="D1132" s="1" t="s">
        <v>15</v>
      </c>
      <c r="E1132">
        <v>1725.4</v>
      </c>
      <c r="F1132">
        <v>1717</v>
      </c>
      <c r="G1132">
        <v>1752.55</v>
      </c>
      <c r="H1132" s="3">
        <v>0.625</v>
      </c>
      <c r="I1132" s="1">
        <v>8.4000000000000909</v>
      </c>
      <c r="J1132" s="1">
        <v>27.149999999999864</v>
      </c>
      <c r="K1132" s="1">
        <v>237</v>
      </c>
      <c r="L1132">
        <v>6434.5499999999674</v>
      </c>
      <c r="M1132">
        <v>190</v>
      </c>
      <c r="N1132">
        <v>6244.5499999999674</v>
      </c>
      <c r="O1132" t="s">
        <v>68</v>
      </c>
      <c r="P1132" s="6">
        <v>4.8684363046250703E-3</v>
      </c>
      <c r="Q1132" s="1">
        <f>AllFiles[[#Headers],[200000]]+AllFiles[[#This Row],[Net Gains]]</f>
        <v>206244.54999999996</v>
      </c>
    </row>
    <row r="1133" spans="1:17" x14ac:dyDescent="0.25">
      <c r="A1133" s="1" t="s">
        <v>50</v>
      </c>
      <c r="B1133" s="2">
        <v>43040</v>
      </c>
      <c r="C1133" s="3">
        <v>0.41666666666666669</v>
      </c>
      <c r="D1133" s="1" t="s">
        <v>15</v>
      </c>
      <c r="E1133">
        <v>271.95</v>
      </c>
      <c r="F1133">
        <v>269.10000000000002</v>
      </c>
      <c r="G1133">
        <v>275.10000000000002</v>
      </c>
      <c r="H1133" s="3">
        <v>0.625</v>
      </c>
      <c r="I1133" s="1">
        <v>2.8499999999999659</v>
      </c>
      <c r="J1133" s="1">
        <v>3.1500000000000341</v>
      </c>
      <c r="K1133" s="1">
        <v>696</v>
      </c>
      <c r="L1133">
        <v>2192.4000000000237</v>
      </c>
      <c r="M1133">
        <v>88</v>
      </c>
      <c r="N1133">
        <v>2104.4000000000237</v>
      </c>
      <c r="O1133" t="s">
        <v>68</v>
      </c>
      <c r="P1133" s="6">
        <v>1.04798676227246E-2</v>
      </c>
      <c r="Q1133" s="1">
        <f>AllFiles[[#Headers],[200000]]+AllFiles[[#This Row],[Net Gains]]</f>
        <v>202104.40000000002</v>
      </c>
    </row>
    <row r="1134" spans="1:17" x14ac:dyDescent="0.25">
      <c r="A1134" s="1" t="s">
        <v>47</v>
      </c>
      <c r="B1134" s="2">
        <v>43040</v>
      </c>
      <c r="C1134" s="3">
        <v>0.48958333333333331</v>
      </c>
      <c r="D1134" s="1" t="s">
        <v>15</v>
      </c>
      <c r="E1134">
        <v>268.10000000000002</v>
      </c>
      <c r="F1134">
        <v>267.14999999999998</v>
      </c>
      <c r="G1134">
        <v>269.95</v>
      </c>
      <c r="H1134" s="3">
        <v>0.625</v>
      </c>
      <c r="I1134" s="1">
        <v>0.95000000000004547</v>
      </c>
      <c r="J1134" s="1">
        <v>1.8499999999999659</v>
      </c>
      <c r="K1134" s="1">
        <v>2055</v>
      </c>
      <c r="L1134">
        <v>3801.74999999993</v>
      </c>
      <c r="M1134">
        <v>255</v>
      </c>
      <c r="N1134">
        <v>3546.74999999993</v>
      </c>
      <c r="O1134" t="s">
        <v>68</v>
      </c>
      <c r="P1134" s="6">
        <v>3.5434539350990102E-3</v>
      </c>
      <c r="Q1134" s="1">
        <f>AllFiles[[#Headers],[200000]]+AllFiles[[#This Row],[Net Gains]]</f>
        <v>203546.74999999994</v>
      </c>
    </row>
    <row r="1135" spans="1:17" x14ac:dyDescent="0.25">
      <c r="A1135" s="1" t="s">
        <v>58</v>
      </c>
      <c r="B1135" s="2">
        <v>43040</v>
      </c>
      <c r="C1135" s="3">
        <v>0.42708333333333331</v>
      </c>
      <c r="D1135" s="1" t="s">
        <v>13</v>
      </c>
      <c r="E1135">
        <v>2598</v>
      </c>
      <c r="F1135">
        <v>2610.25</v>
      </c>
      <c r="G1135">
        <v>2610.25</v>
      </c>
      <c r="H1135" s="3">
        <v>0.63541666666666663</v>
      </c>
      <c r="I1135" s="1">
        <v>12.25</v>
      </c>
      <c r="J1135" s="1">
        <v>-12.25</v>
      </c>
      <c r="K1135" s="1">
        <v>162</v>
      </c>
      <c r="L1135">
        <v>-1984.5</v>
      </c>
      <c r="M1135">
        <v>195</v>
      </c>
      <c r="N1135">
        <v>-2179.5</v>
      </c>
      <c r="O1135" t="s">
        <v>67</v>
      </c>
      <c r="P1135" s="6">
        <v>4.7151655119322599E-3</v>
      </c>
      <c r="Q1135" s="1">
        <f>AllFiles[[#Headers],[200000]]+AllFiles[[#This Row],[Net Gains]]</f>
        <v>197820.5</v>
      </c>
    </row>
    <row r="1136" spans="1:17" x14ac:dyDescent="0.25">
      <c r="A1136" s="1" t="s">
        <v>22</v>
      </c>
      <c r="B1136" s="2">
        <v>43041</v>
      </c>
      <c r="C1136" s="3">
        <v>0.44791666666666669</v>
      </c>
      <c r="D1136" s="1" t="s">
        <v>12</v>
      </c>
      <c r="E1136">
        <v>1172.9000000000001</v>
      </c>
      <c r="F1136">
        <v>1170</v>
      </c>
      <c r="G1136">
        <v>1170</v>
      </c>
      <c r="H1136" s="3">
        <v>0.44791666666666669</v>
      </c>
      <c r="I1136" s="1">
        <v>2.9000000000000909</v>
      </c>
      <c r="J1136" s="1">
        <v>-2.9000000000000909</v>
      </c>
      <c r="K1136" s="1">
        <v>684</v>
      </c>
      <c r="L1136">
        <v>-1983.6000000000622</v>
      </c>
      <c r="M1136">
        <v>369</v>
      </c>
      <c r="N1136">
        <v>-2352.6000000000622</v>
      </c>
      <c r="O1136" t="s">
        <v>67</v>
      </c>
      <c r="P1136" s="6">
        <v>2.4725040497911902E-3</v>
      </c>
      <c r="Q1136" s="1">
        <f>AllFiles[[#Headers],[200000]]+AllFiles[[#This Row],[Net Gains]]</f>
        <v>197647.39999999994</v>
      </c>
    </row>
    <row r="1137" spans="1:17" x14ac:dyDescent="0.25">
      <c r="A1137" s="1" t="s">
        <v>22</v>
      </c>
      <c r="B1137" s="2">
        <v>43041</v>
      </c>
      <c r="C1137" s="3">
        <v>0.41666666666666669</v>
      </c>
      <c r="D1137" s="1" t="s">
        <v>13</v>
      </c>
      <c r="E1137">
        <v>1170</v>
      </c>
      <c r="F1137">
        <v>1172.9000000000001</v>
      </c>
      <c r="G1137">
        <v>1172.9000000000001</v>
      </c>
      <c r="H1137" s="3">
        <v>0.44791666666666669</v>
      </c>
      <c r="I1137" s="1">
        <v>2.9000000000000909</v>
      </c>
      <c r="J1137" s="1">
        <v>-2.9000000000000909</v>
      </c>
      <c r="K1137" s="1">
        <v>684</v>
      </c>
      <c r="L1137">
        <v>-1983.6000000000622</v>
      </c>
      <c r="M1137">
        <v>369</v>
      </c>
      <c r="N1137">
        <v>-2352.6000000000622</v>
      </c>
      <c r="O1137" t="s">
        <v>67</v>
      </c>
      <c r="P1137" s="6">
        <v>2.4786324786325599E-3</v>
      </c>
      <c r="Q1137" s="1">
        <f>AllFiles[[#Headers],[200000]]+AllFiles[[#This Row],[Net Gains]]</f>
        <v>197647.39999999994</v>
      </c>
    </row>
    <row r="1138" spans="1:17" x14ac:dyDescent="0.25">
      <c r="A1138" s="1" t="s">
        <v>37</v>
      </c>
      <c r="B1138" s="2">
        <v>43041</v>
      </c>
      <c r="C1138" s="3">
        <v>0.42708333333333331</v>
      </c>
      <c r="D1138" s="1" t="s">
        <v>15</v>
      </c>
      <c r="E1138">
        <v>1646.95</v>
      </c>
      <c r="F1138">
        <v>1636.95</v>
      </c>
      <c r="G1138">
        <v>1636.95</v>
      </c>
      <c r="H1138" s="3">
        <v>0.42708333333333331</v>
      </c>
      <c r="I1138" s="1">
        <v>10</v>
      </c>
      <c r="J1138" s="1">
        <v>-10</v>
      </c>
      <c r="K1138" s="1">
        <v>199</v>
      </c>
      <c r="L1138">
        <v>-1990</v>
      </c>
      <c r="M1138">
        <v>151</v>
      </c>
      <c r="N1138">
        <v>-2141</v>
      </c>
      <c r="O1138" t="s">
        <v>67</v>
      </c>
      <c r="P1138" s="6">
        <v>6.0718297458939204E-3</v>
      </c>
      <c r="Q1138" s="1">
        <f>AllFiles[[#Headers],[200000]]+AllFiles[[#This Row],[Net Gains]]</f>
        <v>197859</v>
      </c>
    </row>
    <row r="1139" spans="1:17" x14ac:dyDescent="0.25">
      <c r="A1139" s="1" t="s">
        <v>37</v>
      </c>
      <c r="B1139" s="2">
        <v>43041</v>
      </c>
      <c r="C1139" s="3">
        <v>0.42708333333333331</v>
      </c>
      <c r="D1139" s="1" t="s">
        <v>21</v>
      </c>
      <c r="E1139">
        <v>1636.95</v>
      </c>
      <c r="F1139">
        <v>1646.95</v>
      </c>
      <c r="G1139">
        <v>1626</v>
      </c>
      <c r="H1139" s="3">
        <v>0.625</v>
      </c>
      <c r="I1139" s="1">
        <v>10</v>
      </c>
      <c r="J1139" s="1">
        <v>10.950000000000045</v>
      </c>
      <c r="K1139" s="1">
        <v>199</v>
      </c>
      <c r="L1139">
        <v>2179.0500000000093</v>
      </c>
      <c r="M1139">
        <v>150</v>
      </c>
      <c r="N1139">
        <v>2029.0500000000093</v>
      </c>
      <c r="O1139" t="s">
        <v>68</v>
      </c>
      <c r="P1139" s="6">
        <v>6.1089220806988601E-3</v>
      </c>
      <c r="Q1139" s="1">
        <f>AllFiles[[#Headers],[200000]]+AllFiles[[#This Row],[Net Gains]]</f>
        <v>202029.05000000002</v>
      </c>
    </row>
    <row r="1140" spans="1:17" x14ac:dyDescent="0.25">
      <c r="A1140" s="1" t="s">
        <v>43</v>
      </c>
      <c r="B1140" s="2">
        <v>43041</v>
      </c>
      <c r="C1140" s="3">
        <v>0.41666666666666669</v>
      </c>
      <c r="D1140" s="1" t="s">
        <v>15</v>
      </c>
      <c r="E1140">
        <v>179.05</v>
      </c>
      <c r="F1140">
        <v>178</v>
      </c>
      <c r="G1140">
        <v>180.05</v>
      </c>
      <c r="H1140" s="3">
        <v>0.625</v>
      </c>
      <c r="I1140" s="1">
        <v>1.0500000000000114</v>
      </c>
      <c r="J1140" s="1">
        <v>1</v>
      </c>
      <c r="K1140" s="1">
        <v>1863</v>
      </c>
      <c r="L1140">
        <v>1863</v>
      </c>
      <c r="M1140">
        <v>154</v>
      </c>
      <c r="N1140">
        <v>1709</v>
      </c>
      <c r="O1140" t="s">
        <v>68</v>
      </c>
      <c r="P1140" s="6">
        <v>5.8642837196314504E-3</v>
      </c>
      <c r="Q1140" s="1">
        <f>AllFiles[[#Headers],[200000]]+AllFiles[[#This Row],[Net Gains]]</f>
        <v>201709</v>
      </c>
    </row>
    <row r="1141" spans="1:17" x14ac:dyDescent="0.25">
      <c r="A1141" s="1" t="s">
        <v>52</v>
      </c>
      <c r="B1141" s="2">
        <v>43041</v>
      </c>
      <c r="C1141" s="3">
        <v>0.42708333333333331</v>
      </c>
      <c r="D1141" s="1" t="s">
        <v>12</v>
      </c>
      <c r="E1141">
        <v>316.7</v>
      </c>
      <c r="F1141">
        <v>315.39999999999998</v>
      </c>
      <c r="G1141">
        <v>315.39999999999998</v>
      </c>
      <c r="H1141" s="3">
        <v>0.52083333333333337</v>
      </c>
      <c r="I1141" s="1">
        <v>1.3000000000000114</v>
      </c>
      <c r="J1141" s="1">
        <v>-1.3000000000000114</v>
      </c>
      <c r="K1141" s="1">
        <v>1511</v>
      </c>
      <c r="L1141">
        <v>-1964.3000000000172</v>
      </c>
      <c r="M1141">
        <v>220</v>
      </c>
      <c r="N1141">
        <v>-2184.3000000000175</v>
      </c>
      <c r="O1141" t="s">
        <v>67</v>
      </c>
      <c r="P1141" s="6">
        <v>4.1048310704136799E-3</v>
      </c>
      <c r="Q1141" s="1">
        <f>AllFiles[[#Headers],[200000]]+AllFiles[[#This Row],[Net Gains]]</f>
        <v>197815.69999999998</v>
      </c>
    </row>
    <row r="1142" spans="1:17" x14ac:dyDescent="0.25">
      <c r="A1142" s="1" t="s">
        <v>52</v>
      </c>
      <c r="B1142" s="2">
        <v>43041</v>
      </c>
      <c r="C1142" s="3">
        <v>0.41666666666666669</v>
      </c>
      <c r="D1142" s="1" t="s">
        <v>13</v>
      </c>
      <c r="E1142">
        <v>315.39999999999998</v>
      </c>
      <c r="F1142">
        <v>316.7</v>
      </c>
      <c r="G1142">
        <v>316.7</v>
      </c>
      <c r="H1142" s="3">
        <v>0.42708333333333331</v>
      </c>
      <c r="I1142" s="1">
        <v>1.3000000000000114</v>
      </c>
      <c r="J1142" s="1">
        <v>-1.3000000000000114</v>
      </c>
      <c r="K1142" s="1">
        <v>1511</v>
      </c>
      <c r="L1142">
        <v>-1964.3000000000172</v>
      </c>
      <c r="M1142">
        <v>220</v>
      </c>
      <c r="N1142">
        <v>-2184.3000000000175</v>
      </c>
      <c r="O1142" t="s">
        <v>67</v>
      </c>
      <c r="P1142" s="6">
        <v>4.1217501585288901E-3</v>
      </c>
      <c r="Q1142" s="1">
        <f>AllFiles[[#Headers],[200000]]+AllFiles[[#This Row],[Net Gains]]</f>
        <v>197815.69999999998</v>
      </c>
    </row>
    <row r="1143" spans="1:17" x14ac:dyDescent="0.25">
      <c r="A1143" s="1" t="s">
        <v>27</v>
      </c>
      <c r="B1143" s="2">
        <v>43042</v>
      </c>
      <c r="C1143" s="3">
        <v>0.42708333333333331</v>
      </c>
      <c r="D1143" s="1" t="s">
        <v>13</v>
      </c>
      <c r="E1143">
        <v>288.25</v>
      </c>
      <c r="F1143">
        <v>290</v>
      </c>
      <c r="G1143">
        <v>285.5</v>
      </c>
      <c r="H1143" s="3">
        <v>0.625</v>
      </c>
      <c r="I1143" s="1">
        <v>1.75</v>
      </c>
      <c r="J1143" s="1">
        <v>2.75</v>
      </c>
      <c r="K1143" s="1">
        <v>1128</v>
      </c>
      <c r="L1143">
        <v>3102</v>
      </c>
      <c r="M1143">
        <v>149</v>
      </c>
      <c r="N1143">
        <v>2953</v>
      </c>
      <c r="O1143" t="s">
        <v>68</v>
      </c>
      <c r="P1143" s="6">
        <v>6.0711188204683403E-3</v>
      </c>
      <c r="Q1143" s="1">
        <f>AllFiles[[#Headers],[200000]]+AllFiles[[#This Row],[Net Gains]]</f>
        <v>202953</v>
      </c>
    </row>
    <row r="1144" spans="1:17" x14ac:dyDescent="0.25">
      <c r="A1144" s="1" t="s">
        <v>37</v>
      </c>
      <c r="B1144" s="2">
        <v>43042</v>
      </c>
      <c r="C1144" s="3">
        <v>0.41666666666666669</v>
      </c>
      <c r="D1144" s="1" t="s">
        <v>15</v>
      </c>
      <c r="E1144">
        <v>1644.9</v>
      </c>
      <c r="F1144">
        <v>1631.8</v>
      </c>
      <c r="G1144">
        <v>1675.85</v>
      </c>
      <c r="H1144" s="3">
        <v>0.625</v>
      </c>
      <c r="I1144" s="1">
        <v>13.100000000000136</v>
      </c>
      <c r="J1144" s="1">
        <v>30.949999999999818</v>
      </c>
      <c r="K1144" s="1">
        <v>152</v>
      </c>
      <c r="L1144">
        <v>4704.3999999999724</v>
      </c>
      <c r="M1144">
        <v>117</v>
      </c>
      <c r="N1144">
        <v>4587.3999999999724</v>
      </c>
      <c r="O1144" t="s">
        <v>68</v>
      </c>
      <c r="P1144" s="6">
        <v>7.9640099702110393E-3</v>
      </c>
      <c r="Q1144" s="1">
        <f>AllFiles[[#Headers],[200000]]+AllFiles[[#This Row],[Net Gains]]</f>
        <v>204587.39999999997</v>
      </c>
    </row>
    <row r="1145" spans="1:17" x14ac:dyDescent="0.25">
      <c r="A1145" s="1" t="s">
        <v>38</v>
      </c>
      <c r="B1145" s="2">
        <v>43045</v>
      </c>
      <c r="C1145" s="3">
        <v>0.41666666666666669</v>
      </c>
      <c r="D1145" s="1" t="s">
        <v>13</v>
      </c>
      <c r="E1145">
        <v>312.75</v>
      </c>
      <c r="F1145">
        <v>314.2</v>
      </c>
      <c r="G1145">
        <v>314.2</v>
      </c>
      <c r="H1145" s="3">
        <v>0.4375</v>
      </c>
      <c r="I1145" s="1">
        <v>1.4499999999999886</v>
      </c>
      <c r="J1145" s="1">
        <v>-1.4499999999999886</v>
      </c>
      <c r="K1145" s="1">
        <v>1357</v>
      </c>
      <c r="L1145">
        <v>-1967.6499999999846</v>
      </c>
      <c r="M1145">
        <v>196</v>
      </c>
      <c r="N1145">
        <v>-2163.6499999999846</v>
      </c>
      <c r="O1145" t="s">
        <v>67</v>
      </c>
      <c r="P1145" s="6">
        <v>4.6362909672261797E-3</v>
      </c>
      <c r="Q1145" s="1">
        <f>AllFiles[[#Headers],[200000]]+AllFiles[[#This Row],[Net Gains]]</f>
        <v>197836.35</v>
      </c>
    </row>
    <row r="1146" spans="1:17" x14ac:dyDescent="0.25">
      <c r="A1146" s="1" t="s">
        <v>38</v>
      </c>
      <c r="B1146" s="2">
        <v>43045</v>
      </c>
      <c r="C1146" s="3">
        <v>0.4375</v>
      </c>
      <c r="D1146" s="1" t="s">
        <v>12</v>
      </c>
      <c r="E1146">
        <v>314.2</v>
      </c>
      <c r="F1146">
        <v>312.75</v>
      </c>
      <c r="G1146">
        <v>316.39999999999998</v>
      </c>
      <c r="H1146" s="3">
        <v>0.625</v>
      </c>
      <c r="I1146" s="1">
        <v>1.4499999999999886</v>
      </c>
      <c r="J1146" s="1">
        <v>2.1999999999999886</v>
      </c>
      <c r="K1146" s="1">
        <v>1357</v>
      </c>
      <c r="L1146">
        <v>2985.3999999999846</v>
      </c>
      <c r="M1146">
        <v>197</v>
      </c>
      <c r="N1146">
        <v>2788.3999999999846</v>
      </c>
      <c r="O1146" t="s">
        <v>68</v>
      </c>
      <c r="P1146" s="6">
        <v>4.6148949713557897E-3</v>
      </c>
      <c r="Q1146" s="1">
        <f>AllFiles[[#Headers],[200000]]+AllFiles[[#This Row],[Net Gains]]</f>
        <v>202788.4</v>
      </c>
    </row>
    <row r="1147" spans="1:17" x14ac:dyDescent="0.25">
      <c r="A1147" s="1" t="s">
        <v>43</v>
      </c>
      <c r="B1147" s="2">
        <v>43045</v>
      </c>
      <c r="C1147" s="3">
        <v>0.45833333333333331</v>
      </c>
      <c r="D1147" s="1" t="s">
        <v>13</v>
      </c>
      <c r="E1147">
        <v>180.65</v>
      </c>
      <c r="F1147">
        <v>181.9</v>
      </c>
      <c r="G1147">
        <v>179.3</v>
      </c>
      <c r="H1147" s="3">
        <v>0.625</v>
      </c>
      <c r="I1147" s="1">
        <v>1.25</v>
      </c>
      <c r="J1147" s="1">
        <v>1.3499999999999943</v>
      </c>
      <c r="K1147" s="1">
        <v>1571</v>
      </c>
      <c r="L1147">
        <v>2120.8499999999913</v>
      </c>
      <c r="M1147">
        <v>131</v>
      </c>
      <c r="N1147">
        <v>1989.8499999999913</v>
      </c>
      <c r="O1147" t="s">
        <v>68</v>
      </c>
      <c r="P1147" s="6">
        <v>6.9194575145308601E-3</v>
      </c>
      <c r="Q1147" s="1">
        <f>AllFiles[[#Headers],[200000]]+AllFiles[[#This Row],[Net Gains]]</f>
        <v>201989.84999999998</v>
      </c>
    </row>
    <row r="1148" spans="1:17" x14ac:dyDescent="0.25">
      <c r="A1148" s="1" t="s">
        <v>25</v>
      </c>
      <c r="B1148" s="2">
        <v>43046</v>
      </c>
      <c r="C1148" s="3">
        <v>0.41666666666666669</v>
      </c>
      <c r="D1148" s="1" t="s">
        <v>13</v>
      </c>
      <c r="E1148">
        <v>1280</v>
      </c>
      <c r="F1148">
        <v>1288</v>
      </c>
      <c r="G1148">
        <v>1260.9000000000001</v>
      </c>
      <c r="H1148" s="3">
        <v>0.625</v>
      </c>
      <c r="I1148" s="1">
        <v>8</v>
      </c>
      <c r="J1148" s="1">
        <v>19.099999999999909</v>
      </c>
      <c r="K1148" s="1">
        <v>249</v>
      </c>
      <c r="L1148">
        <v>4755.8999999999778</v>
      </c>
      <c r="M1148">
        <v>146</v>
      </c>
      <c r="N1148">
        <v>4609.8999999999778</v>
      </c>
      <c r="O1148" t="s">
        <v>68</v>
      </c>
      <c r="P1148" s="6">
        <v>6.2500000000000003E-3</v>
      </c>
      <c r="Q1148" s="1">
        <f>AllFiles[[#Headers],[200000]]+AllFiles[[#This Row],[Net Gains]]</f>
        <v>204609.89999999997</v>
      </c>
    </row>
    <row r="1149" spans="1:17" x14ac:dyDescent="0.25">
      <c r="A1149" s="1" t="s">
        <v>49</v>
      </c>
      <c r="B1149" s="2">
        <v>43046</v>
      </c>
      <c r="C1149" s="3">
        <v>0.41666666666666669</v>
      </c>
      <c r="D1149" s="1" t="s">
        <v>13</v>
      </c>
      <c r="E1149">
        <v>201.25</v>
      </c>
      <c r="F1149">
        <v>204</v>
      </c>
      <c r="G1149">
        <v>193.75</v>
      </c>
      <c r="H1149" s="3">
        <v>0.625</v>
      </c>
      <c r="I1149" s="1">
        <v>2.75</v>
      </c>
      <c r="J1149" s="1">
        <v>7.5</v>
      </c>
      <c r="K1149" s="1">
        <v>721</v>
      </c>
      <c r="L1149">
        <v>5407.5</v>
      </c>
      <c r="M1149">
        <v>66</v>
      </c>
      <c r="N1149">
        <v>5341.5</v>
      </c>
      <c r="O1149" t="s">
        <v>68</v>
      </c>
      <c r="P1149" s="6">
        <v>1.3664596273291901E-2</v>
      </c>
      <c r="Q1149" s="1">
        <f>AllFiles[[#Headers],[200000]]+AllFiles[[#This Row],[Net Gains]]</f>
        <v>205341.5</v>
      </c>
    </row>
    <row r="1150" spans="1:17" x14ac:dyDescent="0.25">
      <c r="A1150" s="1" t="s">
        <v>53</v>
      </c>
      <c r="B1150" s="2">
        <v>43046</v>
      </c>
      <c r="C1150" s="3">
        <v>0.41666666666666669</v>
      </c>
      <c r="D1150" s="1" t="s">
        <v>13</v>
      </c>
      <c r="E1150">
        <v>210.85</v>
      </c>
      <c r="F1150">
        <v>211.55</v>
      </c>
      <c r="G1150">
        <v>207.7</v>
      </c>
      <c r="H1150" s="3">
        <v>0.625</v>
      </c>
      <c r="I1150" s="1">
        <v>0.70000000000001705</v>
      </c>
      <c r="J1150" s="1">
        <v>3.1500000000000057</v>
      </c>
      <c r="K1150" s="1">
        <v>2766</v>
      </c>
      <c r="L1150">
        <v>8712.900000000016</v>
      </c>
      <c r="M1150">
        <v>267</v>
      </c>
      <c r="N1150">
        <v>8445.900000000016</v>
      </c>
      <c r="O1150" t="s">
        <v>68</v>
      </c>
      <c r="P1150" s="6">
        <v>3.3198956604221798E-3</v>
      </c>
      <c r="Q1150" s="1">
        <f>AllFiles[[#Headers],[200000]]+AllFiles[[#This Row],[Net Gains]]</f>
        <v>208445.90000000002</v>
      </c>
    </row>
    <row r="1151" spans="1:17" x14ac:dyDescent="0.25">
      <c r="A1151" s="1" t="s">
        <v>52</v>
      </c>
      <c r="B1151" s="2">
        <v>43046</v>
      </c>
      <c r="C1151" s="3">
        <v>0.41666666666666669</v>
      </c>
      <c r="D1151" s="1" t="s">
        <v>13</v>
      </c>
      <c r="E1151">
        <v>327.10000000000002</v>
      </c>
      <c r="F1151">
        <v>329.9</v>
      </c>
      <c r="G1151">
        <v>316.5</v>
      </c>
      <c r="H1151" s="3">
        <v>0.625</v>
      </c>
      <c r="I1151" s="1">
        <v>2.7999999999999545</v>
      </c>
      <c r="J1151" s="1">
        <v>10.600000000000023</v>
      </c>
      <c r="K1151" s="1">
        <v>708</v>
      </c>
      <c r="L1151">
        <v>7504.8000000000156</v>
      </c>
      <c r="M1151">
        <v>105</v>
      </c>
      <c r="N1151">
        <v>7399.8000000000156</v>
      </c>
      <c r="O1151" t="s">
        <v>68</v>
      </c>
      <c r="P1151" s="6">
        <v>8.5600733720573394E-3</v>
      </c>
      <c r="Q1151" s="1">
        <f>AllFiles[[#Headers],[200000]]+AllFiles[[#This Row],[Net Gains]]</f>
        <v>207399.80000000002</v>
      </c>
    </row>
    <row r="1152" spans="1:17" x14ac:dyDescent="0.25">
      <c r="A1152" s="1" t="s">
        <v>57</v>
      </c>
      <c r="B1152" s="2">
        <v>43046</v>
      </c>
      <c r="C1152" s="3">
        <v>0.41666666666666669</v>
      </c>
      <c r="D1152" s="1" t="s">
        <v>15</v>
      </c>
      <c r="E1152">
        <v>466.45</v>
      </c>
      <c r="F1152">
        <v>463.5</v>
      </c>
      <c r="G1152">
        <v>470.15</v>
      </c>
      <c r="H1152" s="3">
        <v>0.625</v>
      </c>
      <c r="I1152" s="1">
        <v>2.9499999999999886</v>
      </c>
      <c r="J1152" s="1">
        <v>3.6999999999999886</v>
      </c>
      <c r="K1152" s="1">
        <v>672</v>
      </c>
      <c r="L1152">
        <v>2486.3999999999924</v>
      </c>
      <c r="M1152">
        <v>145</v>
      </c>
      <c r="N1152">
        <v>2341.3999999999924</v>
      </c>
      <c r="O1152" t="s">
        <v>68</v>
      </c>
      <c r="P1152" s="6">
        <v>6.32436488369598E-3</v>
      </c>
      <c r="Q1152" s="1">
        <f>AllFiles[[#Headers],[200000]]+AllFiles[[#This Row],[Net Gains]]</f>
        <v>202341.4</v>
      </c>
    </row>
    <row r="1153" spans="1:17" x14ac:dyDescent="0.25">
      <c r="A1153" s="1" t="s">
        <v>54</v>
      </c>
      <c r="B1153" s="2">
        <v>43046</v>
      </c>
      <c r="C1153" s="3">
        <v>0.41666666666666669</v>
      </c>
      <c r="D1153" s="1" t="s">
        <v>13</v>
      </c>
      <c r="E1153">
        <v>750.25</v>
      </c>
      <c r="F1153">
        <v>757.4</v>
      </c>
      <c r="G1153">
        <v>741.3</v>
      </c>
      <c r="H1153" s="3">
        <v>0.625</v>
      </c>
      <c r="I1153" s="1">
        <v>7.1499999999999773</v>
      </c>
      <c r="J1153" s="1">
        <v>8.9500000000000455</v>
      </c>
      <c r="K1153" s="1">
        <v>278</v>
      </c>
      <c r="L1153">
        <v>2488.1000000000126</v>
      </c>
      <c r="M1153">
        <v>96</v>
      </c>
      <c r="N1153">
        <v>2392.1000000000126</v>
      </c>
      <c r="O1153" t="s">
        <v>68</v>
      </c>
      <c r="P1153" s="6">
        <v>9.5301566144618197E-3</v>
      </c>
      <c r="Q1153" s="1">
        <f>AllFiles[[#Headers],[200000]]+AllFiles[[#This Row],[Net Gains]]</f>
        <v>202392.1</v>
      </c>
    </row>
    <row r="1154" spans="1:17" x14ac:dyDescent="0.25">
      <c r="A1154" s="1" t="s">
        <v>27</v>
      </c>
      <c r="B1154" s="2">
        <v>43047</v>
      </c>
      <c r="C1154" s="3">
        <v>0.4375</v>
      </c>
      <c r="D1154" s="1" t="s">
        <v>15</v>
      </c>
      <c r="E1154">
        <v>286.55</v>
      </c>
      <c r="F1154">
        <v>284.75</v>
      </c>
      <c r="G1154">
        <v>284.75</v>
      </c>
      <c r="H1154" s="3">
        <v>0.4375</v>
      </c>
      <c r="I1154" s="1">
        <v>1.8000000000000114</v>
      </c>
      <c r="J1154" s="1">
        <v>-1.8000000000000114</v>
      </c>
      <c r="K1154" s="1">
        <v>1097</v>
      </c>
      <c r="L1154">
        <v>-1974.6000000000124</v>
      </c>
      <c r="M1154">
        <v>145</v>
      </c>
      <c r="N1154">
        <v>-2119.6000000000122</v>
      </c>
      <c r="O1154" t="s">
        <v>67</v>
      </c>
      <c r="P1154" s="6">
        <v>6.2816262432385701E-3</v>
      </c>
      <c r="Q1154" s="1">
        <f>AllFiles[[#Headers],[200000]]+AllFiles[[#This Row],[Net Gains]]</f>
        <v>197880.4</v>
      </c>
    </row>
    <row r="1155" spans="1:17" x14ac:dyDescent="0.25">
      <c r="A1155" s="1" t="s">
        <v>27</v>
      </c>
      <c r="B1155" s="2">
        <v>43047</v>
      </c>
      <c r="C1155" s="3">
        <v>0.4375</v>
      </c>
      <c r="D1155" s="1" t="s">
        <v>21</v>
      </c>
      <c r="E1155">
        <v>284.75</v>
      </c>
      <c r="F1155">
        <v>286.55</v>
      </c>
      <c r="G1155">
        <v>286.55</v>
      </c>
      <c r="H1155" s="3">
        <v>0.60416666666666663</v>
      </c>
      <c r="I1155" s="1">
        <v>1.8000000000000114</v>
      </c>
      <c r="J1155" s="1">
        <v>-1.8000000000000114</v>
      </c>
      <c r="K1155" s="1">
        <v>1097</v>
      </c>
      <c r="L1155">
        <v>-1974.6000000000124</v>
      </c>
      <c r="M1155">
        <v>145</v>
      </c>
      <c r="N1155">
        <v>-2119.6000000000122</v>
      </c>
      <c r="O1155" t="s">
        <v>67</v>
      </c>
      <c r="P1155" s="6">
        <v>6.3213345039508703E-3</v>
      </c>
      <c r="Q1155" s="1">
        <f>AllFiles[[#Headers],[200000]]+AllFiles[[#This Row],[Net Gains]]</f>
        <v>197880.4</v>
      </c>
    </row>
    <row r="1156" spans="1:17" x14ac:dyDescent="0.25">
      <c r="A1156" s="1" t="s">
        <v>24</v>
      </c>
      <c r="B1156" s="2">
        <v>43047</v>
      </c>
      <c r="C1156" s="3">
        <v>0.45833333333333331</v>
      </c>
      <c r="D1156" s="1" t="s">
        <v>13</v>
      </c>
      <c r="E1156">
        <v>461.35</v>
      </c>
      <c r="F1156">
        <v>465.2</v>
      </c>
      <c r="G1156">
        <v>456.65</v>
      </c>
      <c r="H1156" s="3">
        <v>0.625</v>
      </c>
      <c r="I1156" s="1">
        <v>3.8499999999999659</v>
      </c>
      <c r="J1156" s="1">
        <v>4.7000000000000455</v>
      </c>
      <c r="K1156" s="1">
        <v>516</v>
      </c>
      <c r="L1156">
        <v>2425.2000000000235</v>
      </c>
      <c r="M1156">
        <v>109</v>
      </c>
      <c r="N1156">
        <v>2316.2000000000235</v>
      </c>
      <c r="O1156" t="s">
        <v>68</v>
      </c>
      <c r="P1156" s="6">
        <v>8.3450742386473702E-3</v>
      </c>
      <c r="Q1156" s="1">
        <f>AllFiles[[#Headers],[200000]]+AllFiles[[#This Row],[Net Gains]]</f>
        <v>202316.2</v>
      </c>
    </row>
    <row r="1157" spans="1:17" x14ac:dyDescent="0.25">
      <c r="A1157" s="1" t="s">
        <v>44</v>
      </c>
      <c r="B1157" s="2">
        <v>43047</v>
      </c>
      <c r="C1157" s="3">
        <v>0.41666666666666669</v>
      </c>
      <c r="D1157" s="1" t="s">
        <v>13</v>
      </c>
      <c r="E1157">
        <v>3688.5</v>
      </c>
      <c r="F1157">
        <v>3706.8</v>
      </c>
      <c r="G1157">
        <v>3626.95</v>
      </c>
      <c r="H1157" s="3">
        <v>0.625</v>
      </c>
      <c r="I1157" s="1">
        <v>18.300000000000182</v>
      </c>
      <c r="J1157" s="1">
        <v>61.550000000000182</v>
      </c>
      <c r="K1157" s="1">
        <v>109</v>
      </c>
      <c r="L1157">
        <v>6708.9500000000198</v>
      </c>
      <c r="M1157">
        <v>184</v>
      </c>
      <c r="N1157">
        <v>6524.9500000000198</v>
      </c>
      <c r="O1157" t="s">
        <v>68</v>
      </c>
      <c r="P1157" s="6">
        <v>4.9613664091094399E-3</v>
      </c>
      <c r="Q1157" s="1">
        <f>AllFiles[[#Headers],[200000]]+AllFiles[[#This Row],[Net Gains]]</f>
        <v>206524.95</v>
      </c>
    </row>
    <row r="1158" spans="1:17" x14ac:dyDescent="0.25">
      <c r="A1158" s="1" t="s">
        <v>37</v>
      </c>
      <c r="B1158" s="2">
        <v>43047</v>
      </c>
      <c r="C1158" s="3">
        <v>0.42708333333333331</v>
      </c>
      <c r="D1158" s="1" t="s">
        <v>15</v>
      </c>
      <c r="E1158">
        <v>1674</v>
      </c>
      <c r="F1158">
        <v>1666.6</v>
      </c>
      <c r="G1158">
        <v>1675.9</v>
      </c>
      <c r="H1158" s="3">
        <v>0.625</v>
      </c>
      <c r="I1158" s="1">
        <v>7.4000000000000909</v>
      </c>
      <c r="J1158" s="1">
        <v>1.9000000000000909</v>
      </c>
      <c r="K1158" s="1">
        <v>269</v>
      </c>
      <c r="L1158">
        <v>511.10000000002447</v>
      </c>
      <c r="M1158">
        <v>208</v>
      </c>
      <c r="N1158">
        <v>303.10000000002447</v>
      </c>
      <c r="O1158" t="s">
        <v>68</v>
      </c>
      <c r="P1158" s="6">
        <v>4.4205495818399601E-3</v>
      </c>
      <c r="Q1158" s="1">
        <f>AllFiles[[#Headers],[200000]]+AllFiles[[#This Row],[Net Gains]]</f>
        <v>200303.10000000003</v>
      </c>
    </row>
    <row r="1159" spans="1:17" x14ac:dyDescent="0.25">
      <c r="A1159" s="1" t="s">
        <v>48</v>
      </c>
      <c r="B1159" s="2">
        <v>43047</v>
      </c>
      <c r="C1159" s="3">
        <v>0.55208333333333337</v>
      </c>
      <c r="D1159" s="1" t="s">
        <v>15</v>
      </c>
      <c r="E1159">
        <v>543.70000000000005</v>
      </c>
      <c r="F1159">
        <v>537.29999999999995</v>
      </c>
      <c r="G1159">
        <v>537.29999999999995</v>
      </c>
      <c r="H1159" s="3">
        <v>0.55208333333333337</v>
      </c>
      <c r="I1159" s="1">
        <v>6.4000000000000909</v>
      </c>
      <c r="J1159" s="1">
        <v>-6.4000000000000909</v>
      </c>
      <c r="K1159" s="1">
        <v>311</v>
      </c>
      <c r="L1159">
        <v>-1990.4000000000283</v>
      </c>
      <c r="M1159">
        <v>78</v>
      </c>
      <c r="N1159">
        <v>-2068.4000000000283</v>
      </c>
      <c r="O1159" t="s">
        <v>67</v>
      </c>
      <c r="P1159" s="6">
        <v>1.17711973514808E-2</v>
      </c>
      <c r="Q1159" s="1">
        <f>AllFiles[[#Headers],[200000]]+AllFiles[[#This Row],[Net Gains]]</f>
        <v>197931.59999999998</v>
      </c>
    </row>
    <row r="1160" spans="1:17" x14ac:dyDescent="0.25">
      <c r="A1160" s="1" t="s">
        <v>48</v>
      </c>
      <c r="B1160" s="2">
        <v>43047</v>
      </c>
      <c r="C1160" s="3">
        <v>0.55208333333333337</v>
      </c>
      <c r="D1160" s="1" t="s">
        <v>21</v>
      </c>
      <c r="E1160">
        <v>537.29999999999995</v>
      </c>
      <c r="F1160">
        <v>543.70000000000005</v>
      </c>
      <c r="G1160">
        <v>538.29999999999995</v>
      </c>
      <c r="H1160" s="3">
        <v>0.625</v>
      </c>
      <c r="I1160" s="1">
        <v>6.4000000000000909</v>
      </c>
      <c r="J1160" s="1">
        <v>-1</v>
      </c>
      <c r="K1160" s="1">
        <v>311</v>
      </c>
      <c r="L1160">
        <v>-311</v>
      </c>
      <c r="M1160">
        <v>77</v>
      </c>
      <c r="N1160">
        <v>-388</v>
      </c>
      <c r="O1160" t="s">
        <v>67</v>
      </c>
      <c r="P1160" s="6">
        <v>1.19114088963337E-2</v>
      </c>
      <c r="Q1160" s="1">
        <f>AllFiles[[#Headers],[200000]]+AllFiles[[#This Row],[Net Gains]]</f>
        <v>199612</v>
      </c>
    </row>
    <row r="1161" spans="1:17" x14ac:dyDescent="0.25">
      <c r="A1161" s="1" t="s">
        <v>55</v>
      </c>
      <c r="B1161" s="2">
        <v>43047</v>
      </c>
      <c r="C1161" s="3">
        <v>0.41666666666666669</v>
      </c>
      <c r="D1161" s="1" t="s">
        <v>13</v>
      </c>
      <c r="E1161">
        <v>4368.3</v>
      </c>
      <c r="F1161">
        <v>4420</v>
      </c>
      <c r="G1161">
        <v>4383.7</v>
      </c>
      <c r="H1161" s="3">
        <v>0.625</v>
      </c>
      <c r="I1161" s="1">
        <v>51.699999999999818</v>
      </c>
      <c r="J1161" s="1">
        <v>-15.399999999999636</v>
      </c>
      <c r="K1161" s="1">
        <v>38</v>
      </c>
      <c r="L1161">
        <v>-585.19999999998618</v>
      </c>
      <c r="M1161">
        <v>77</v>
      </c>
      <c r="N1161">
        <v>-662.19999999998618</v>
      </c>
      <c r="O1161" t="s">
        <v>67</v>
      </c>
      <c r="P1161" s="6">
        <v>1.1835267724286299E-2</v>
      </c>
      <c r="Q1161" s="1">
        <f>AllFiles[[#Headers],[200000]]+AllFiles[[#This Row],[Net Gains]]</f>
        <v>199337.80000000002</v>
      </c>
    </row>
    <row r="1162" spans="1:17" x14ac:dyDescent="0.25">
      <c r="A1162" s="1" t="s">
        <v>20</v>
      </c>
      <c r="B1162" s="2">
        <v>43048</v>
      </c>
      <c r="C1162" s="3">
        <v>0.41666666666666669</v>
      </c>
      <c r="D1162" s="1" t="s">
        <v>13</v>
      </c>
      <c r="E1162">
        <v>1724.15</v>
      </c>
      <c r="F1162">
        <v>1732.65</v>
      </c>
      <c r="G1162">
        <v>1726.8</v>
      </c>
      <c r="H1162" s="3">
        <v>0.625</v>
      </c>
      <c r="I1162" s="1">
        <v>8.5</v>
      </c>
      <c r="J1162" s="1">
        <v>-2.6499999999998636</v>
      </c>
      <c r="K1162" s="1">
        <v>234</v>
      </c>
      <c r="L1162">
        <v>-620.09999999996808</v>
      </c>
      <c r="M1162">
        <v>186</v>
      </c>
      <c r="N1162">
        <v>-806.09999999996808</v>
      </c>
      <c r="O1162" t="s">
        <v>67</v>
      </c>
      <c r="P1162" s="6">
        <v>4.9299654902415701E-3</v>
      </c>
      <c r="Q1162" s="1">
        <f>AllFiles[[#Headers],[200000]]+AllFiles[[#This Row],[Net Gains]]</f>
        <v>199193.90000000002</v>
      </c>
    </row>
    <row r="1163" spans="1:17" x14ac:dyDescent="0.25">
      <c r="A1163" s="1" t="s">
        <v>49</v>
      </c>
      <c r="B1163" s="2">
        <v>43048</v>
      </c>
      <c r="C1163" s="3">
        <v>0.41666666666666669</v>
      </c>
      <c r="D1163" s="1" t="s">
        <v>13</v>
      </c>
      <c r="E1163">
        <v>192.5</v>
      </c>
      <c r="F1163">
        <v>194</v>
      </c>
      <c r="G1163">
        <v>189.6</v>
      </c>
      <c r="H1163" s="3">
        <v>0.625</v>
      </c>
      <c r="I1163" s="1">
        <v>1.5</v>
      </c>
      <c r="J1163" s="1">
        <v>2.9000000000000057</v>
      </c>
      <c r="K1163" s="1">
        <v>1313</v>
      </c>
      <c r="L1163">
        <v>3807.7000000000075</v>
      </c>
      <c r="M1163">
        <v>116</v>
      </c>
      <c r="N1163">
        <v>3691.7000000000075</v>
      </c>
      <c r="O1163" t="s">
        <v>68</v>
      </c>
      <c r="P1163" s="6">
        <v>7.7922077922077896E-3</v>
      </c>
      <c r="Q1163" s="1">
        <f>AllFiles[[#Headers],[200000]]+AllFiles[[#This Row],[Net Gains]]</f>
        <v>203691.7</v>
      </c>
    </row>
    <row r="1164" spans="1:17" x14ac:dyDescent="0.25">
      <c r="A1164" s="1" t="s">
        <v>14</v>
      </c>
      <c r="B1164" s="2">
        <v>43049</v>
      </c>
      <c r="C1164" s="3">
        <v>0.5</v>
      </c>
      <c r="D1164" s="1" t="s">
        <v>15</v>
      </c>
      <c r="E1164">
        <v>540</v>
      </c>
      <c r="F1164">
        <v>535.5</v>
      </c>
      <c r="G1164">
        <v>535.5</v>
      </c>
      <c r="H1164" s="3">
        <v>0.5</v>
      </c>
      <c r="I1164" s="1">
        <v>4.5</v>
      </c>
      <c r="J1164" s="1">
        <v>-4.5</v>
      </c>
      <c r="K1164" s="1">
        <v>442</v>
      </c>
      <c r="L1164">
        <v>-1989</v>
      </c>
      <c r="M1164">
        <v>110</v>
      </c>
      <c r="N1164">
        <v>-2099</v>
      </c>
      <c r="O1164" t="s">
        <v>67</v>
      </c>
      <c r="P1164" s="6">
        <v>8.3333333333333297E-3</v>
      </c>
      <c r="Q1164" s="1">
        <f>AllFiles[[#Headers],[200000]]+AllFiles[[#This Row],[Net Gains]]</f>
        <v>197901</v>
      </c>
    </row>
    <row r="1165" spans="1:17" x14ac:dyDescent="0.25">
      <c r="A1165" s="1" t="s">
        <v>14</v>
      </c>
      <c r="B1165" s="2">
        <v>43049</v>
      </c>
      <c r="C1165" s="3">
        <v>0.5</v>
      </c>
      <c r="D1165" s="1" t="s">
        <v>21</v>
      </c>
      <c r="E1165">
        <v>535.5</v>
      </c>
      <c r="F1165">
        <v>540</v>
      </c>
      <c r="G1165">
        <v>540</v>
      </c>
      <c r="H1165" s="3">
        <v>0.57291666666666663</v>
      </c>
      <c r="I1165" s="1">
        <v>4.5</v>
      </c>
      <c r="J1165" s="1">
        <v>-4.5</v>
      </c>
      <c r="K1165" s="1">
        <v>442</v>
      </c>
      <c r="L1165">
        <v>-1989</v>
      </c>
      <c r="M1165">
        <v>110</v>
      </c>
      <c r="N1165">
        <v>-2099</v>
      </c>
      <c r="O1165" t="s">
        <v>67</v>
      </c>
      <c r="P1165" s="6">
        <v>8.4033613445378096E-3</v>
      </c>
      <c r="Q1165" s="1">
        <f>AllFiles[[#Headers],[200000]]+AllFiles[[#This Row],[Net Gains]]</f>
        <v>197901</v>
      </c>
    </row>
    <row r="1166" spans="1:17" x14ac:dyDescent="0.25">
      <c r="A1166" s="1" t="s">
        <v>29</v>
      </c>
      <c r="B1166" s="2">
        <v>43049</v>
      </c>
      <c r="C1166" s="3">
        <v>0.48958333333333331</v>
      </c>
      <c r="D1166" s="1" t="s">
        <v>13</v>
      </c>
      <c r="E1166">
        <v>510.2</v>
      </c>
      <c r="F1166">
        <v>514.65</v>
      </c>
      <c r="G1166">
        <v>512.95000000000005</v>
      </c>
      <c r="H1166" s="3">
        <v>0.625</v>
      </c>
      <c r="I1166" s="1">
        <v>4.4499999999999886</v>
      </c>
      <c r="J1166" s="1">
        <v>-2.7500000000000568</v>
      </c>
      <c r="K1166" s="1">
        <v>447</v>
      </c>
      <c r="L1166">
        <v>-1229.2500000000255</v>
      </c>
      <c r="M1166">
        <v>106</v>
      </c>
      <c r="N1166">
        <v>-1335.2500000000255</v>
      </c>
      <c r="O1166" t="s">
        <v>67</v>
      </c>
      <c r="P1166" s="6">
        <v>8.72206977655819E-3</v>
      </c>
      <c r="Q1166" s="1">
        <f>AllFiles[[#Headers],[200000]]+AllFiles[[#This Row],[Net Gains]]</f>
        <v>198664.74999999997</v>
      </c>
    </row>
    <row r="1167" spans="1:17" x14ac:dyDescent="0.25">
      <c r="A1167" s="1" t="s">
        <v>50</v>
      </c>
      <c r="B1167" s="2">
        <v>43049</v>
      </c>
      <c r="C1167" s="3">
        <v>0.5</v>
      </c>
      <c r="D1167" s="1" t="s">
        <v>21</v>
      </c>
      <c r="E1167">
        <v>262.10000000000002</v>
      </c>
      <c r="F1167">
        <v>263.95</v>
      </c>
      <c r="G1167">
        <v>263.95</v>
      </c>
      <c r="H1167" s="3">
        <v>0.55208333333333337</v>
      </c>
      <c r="I1167" s="1">
        <v>1.8499999999999659</v>
      </c>
      <c r="J1167" s="1">
        <v>-1.8499999999999659</v>
      </c>
      <c r="K1167" s="1">
        <v>1067</v>
      </c>
      <c r="L1167">
        <v>-1973.9499999999637</v>
      </c>
      <c r="M1167">
        <v>130</v>
      </c>
      <c r="N1167">
        <v>-2103.9499999999634</v>
      </c>
      <c r="O1167" t="s">
        <v>67</v>
      </c>
      <c r="P1167" s="6">
        <v>7.05837466615782E-3</v>
      </c>
      <c r="Q1167" s="1">
        <f>AllFiles[[#Headers],[200000]]+AllFiles[[#This Row],[Net Gains]]</f>
        <v>197896.05000000005</v>
      </c>
    </row>
    <row r="1168" spans="1:17" x14ac:dyDescent="0.25">
      <c r="A1168" s="1" t="s">
        <v>50</v>
      </c>
      <c r="B1168" s="2">
        <v>43049</v>
      </c>
      <c r="C1168" s="3">
        <v>0.5</v>
      </c>
      <c r="D1168" s="1" t="s">
        <v>15</v>
      </c>
      <c r="E1168">
        <v>263.95</v>
      </c>
      <c r="F1168">
        <v>262.10000000000002</v>
      </c>
      <c r="G1168">
        <v>262.10000000000002</v>
      </c>
      <c r="H1168" s="3">
        <v>0.5</v>
      </c>
      <c r="I1168" s="1">
        <v>1.8499999999999659</v>
      </c>
      <c r="J1168" s="1">
        <v>-1.8499999999999659</v>
      </c>
      <c r="K1168" s="1">
        <v>1067</v>
      </c>
      <c r="L1168">
        <v>-1973.9499999999637</v>
      </c>
      <c r="M1168">
        <v>130</v>
      </c>
      <c r="N1168">
        <v>-2103.9499999999634</v>
      </c>
      <c r="O1168" t="s">
        <v>67</v>
      </c>
      <c r="P1168" s="6">
        <v>7.0089032013637602E-3</v>
      </c>
      <c r="Q1168" s="1">
        <f>AllFiles[[#Headers],[200000]]+AllFiles[[#This Row],[Net Gains]]</f>
        <v>197896.05000000005</v>
      </c>
    </row>
    <row r="1169" spans="1:17" x14ac:dyDescent="0.25">
      <c r="A1169" s="1" t="s">
        <v>42</v>
      </c>
      <c r="B1169" s="2">
        <v>43049</v>
      </c>
      <c r="C1169" s="3">
        <v>0.42708333333333331</v>
      </c>
      <c r="D1169" s="1" t="s">
        <v>15</v>
      </c>
      <c r="E1169">
        <v>1244.2</v>
      </c>
      <c r="F1169">
        <v>1228.3</v>
      </c>
      <c r="G1169">
        <v>1264.95</v>
      </c>
      <c r="H1169" s="3">
        <v>0.625</v>
      </c>
      <c r="I1169" s="1">
        <v>15.900000000000091</v>
      </c>
      <c r="J1169" s="1">
        <v>20.75</v>
      </c>
      <c r="K1169" s="1">
        <v>125</v>
      </c>
      <c r="L1169">
        <v>2593.75</v>
      </c>
      <c r="M1169">
        <v>73</v>
      </c>
      <c r="N1169">
        <v>2520.75</v>
      </c>
      <c r="O1169" t="s">
        <v>68</v>
      </c>
      <c r="P1169" s="6">
        <v>1.27792959331298E-2</v>
      </c>
      <c r="Q1169" s="1">
        <f>AllFiles[[#Headers],[200000]]+AllFiles[[#This Row],[Net Gains]]</f>
        <v>202520.75</v>
      </c>
    </row>
    <row r="1170" spans="1:17" x14ac:dyDescent="0.25">
      <c r="A1170" s="1" t="s">
        <v>19</v>
      </c>
      <c r="B1170" s="2">
        <v>43052</v>
      </c>
      <c r="C1170" s="3">
        <v>0.5</v>
      </c>
      <c r="D1170" s="1" t="s">
        <v>12</v>
      </c>
      <c r="E1170">
        <v>2353.35</v>
      </c>
      <c r="F1170">
        <v>2338.4</v>
      </c>
      <c r="G1170">
        <v>2343</v>
      </c>
      <c r="H1170" s="3">
        <v>0.625</v>
      </c>
      <c r="I1170" s="1">
        <v>14.949999999999818</v>
      </c>
      <c r="J1170" s="1">
        <v>-10.349999999999909</v>
      </c>
      <c r="K1170" s="1">
        <v>133</v>
      </c>
      <c r="L1170">
        <v>-1376.5499999999879</v>
      </c>
      <c r="M1170">
        <v>144</v>
      </c>
      <c r="N1170">
        <v>-1520.5499999999879</v>
      </c>
      <c r="O1170" t="s">
        <v>67</v>
      </c>
      <c r="P1170" s="6">
        <v>6.3526462277178602E-3</v>
      </c>
      <c r="Q1170" s="1">
        <f>AllFiles[[#Headers],[200000]]+AllFiles[[#This Row],[Net Gains]]</f>
        <v>198479.45</v>
      </c>
    </row>
    <row r="1171" spans="1:17" x14ac:dyDescent="0.25">
      <c r="A1171" s="1" t="s">
        <v>19</v>
      </c>
      <c r="B1171" s="2">
        <v>43052</v>
      </c>
      <c r="C1171" s="3">
        <v>0.41666666666666669</v>
      </c>
      <c r="D1171" s="1" t="s">
        <v>13</v>
      </c>
      <c r="E1171">
        <v>2338.4</v>
      </c>
      <c r="F1171">
        <v>2353.35</v>
      </c>
      <c r="G1171">
        <v>2353.35</v>
      </c>
      <c r="H1171" s="3">
        <v>0.5</v>
      </c>
      <c r="I1171" s="1">
        <v>14.949999999999818</v>
      </c>
      <c r="J1171" s="1">
        <v>-14.949999999999818</v>
      </c>
      <c r="K1171" s="1">
        <v>133</v>
      </c>
      <c r="L1171">
        <v>-1988.3499999999758</v>
      </c>
      <c r="M1171">
        <v>144</v>
      </c>
      <c r="N1171">
        <v>-2132.3499999999758</v>
      </c>
      <c r="O1171" t="s">
        <v>67</v>
      </c>
      <c r="P1171" s="6">
        <v>6.3932603489564701E-3</v>
      </c>
      <c r="Q1171" s="1">
        <f>AllFiles[[#Headers],[200000]]+AllFiles[[#This Row],[Net Gains]]</f>
        <v>197867.65000000002</v>
      </c>
    </row>
    <row r="1172" spans="1:17" x14ac:dyDescent="0.25">
      <c r="A1172" s="1" t="s">
        <v>26</v>
      </c>
      <c r="B1172" s="2">
        <v>43052</v>
      </c>
      <c r="C1172" s="3">
        <v>0.42708333333333331</v>
      </c>
      <c r="D1172" s="1" t="s">
        <v>21</v>
      </c>
      <c r="E1172">
        <v>871.6</v>
      </c>
      <c r="F1172">
        <v>877.6</v>
      </c>
      <c r="G1172">
        <v>869.45</v>
      </c>
      <c r="H1172" s="3">
        <v>0.625</v>
      </c>
      <c r="I1172" s="1">
        <v>6</v>
      </c>
      <c r="J1172" s="1">
        <v>2.1499999999999773</v>
      </c>
      <c r="K1172" s="1">
        <v>332</v>
      </c>
      <c r="L1172">
        <v>713.79999999999245</v>
      </c>
      <c r="M1172">
        <v>133</v>
      </c>
      <c r="N1172">
        <v>580.79999999999245</v>
      </c>
      <c r="O1172" t="s">
        <v>68</v>
      </c>
      <c r="P1172" s="6">
        <v>6.8838916934373601E-3</v>
      </c>
      <c r="Q1172" s="1">
        <f>AllFiles[[#Headers],[200000]]+AllFiles[[#This Row],[Net Gains]]</f>
        <v>200580.8</v>
      </c>
    </row>
    <row r="1173" spans="1:17" x14ac:dyDescent="0.25">
      <c r="A1173" s="1" t="s">
        <v>26</v>
      </c>
      <c r="B1173" s="2">
        <v>43052</v>
      </c>
      <c r="C1173" s="3">
        <v>0.42708333333333331</v>
      </c>
      <c r="D1173" s="1" t="s">
        <v>15</v>
      </c>
      <c r="E1173">
        <v>877.6</v>
      </c>
      <c r="F1173">
        <v>871.6</v>
      </c>
      <c r="G1173">
        <v>871.6</v>
      </c>
      <c r="H1173" s="3">
        <v>0.42708333333333331</v>
      </c>
      <c r="I1173" s="1">
        <v>6</v>
      </c>
      <c r="J1173" s="1">
        <v>-6</v>
      </c>
      <c r="K1173" s="1">
        <v>332</v>
      </c>
      <c r="L1173">
        <v>-1992</v>
      </c>
      <c r="M1173">
        <v>134</v>
      </c>
      <c r="N1173">
        <v>-2126</v>
      </c>
      <c r="O1173" t="s">
        <v>67</v>
      </c>
      <c r="P1173" s="6">
        <v>6.8368277119416603E-3</v>
      </c>
      <c r="Q1173" s="1">
        <f>AllFiles[[#Headers],[200000]]+AllFiles[[#This Row],[Net Gains]]</f>
        <v>197874</v>
      </c>
    </row>
    <row r="1174" spans="1:17" x14ac:dyDescent="0.25">
      <c r="A1174" s="1" t="s">
        <v>51</v>
      </c>
      <c r="B1174" s="2">
        <v>43052</v>
      </c>
      <c r="C1174" s="3">
        <v>0.46875</v>
      </c>
      <c r="D1174" s="1" t="s">
        <v>15</v>
      </c>
      <c r="E1174">
        <v>992.55</v>
      </c>
      <c r="F1174">
        <v>987.5</v>
      </c>
      <c r="G1174">
        <v>995.85</v>
      </c>
      <c r="H1174" s="3">
        <v>0.625</v>
      </c>
      <c r="I1174" s="1">
        <v>5.0499999999999545</v>
      </c>
      <c r="J1174" s="1">
        <v>3.3000000000000682</v>
      </c>
      <c r="K1174" s="1">
        <v>394</v>
      </c>
      <c r="L1174">
        <v>1300.2000000000269</v>
      </c>
      <c r="M1174">
        <v>181</v>
      </c>
      <c r="N1174">
        <v>1119.2000000000269</v>
      </c>
      <c r="O1174" t="s">
        <v>68</v>
      </c>
      <c r="P1174" s="6">
        <v>5.0879048914411898E-3</v>
      </c>
      <c r="Q1174" s="1">
        <f>AllFiles[[#Headers],[200000]]+AllFiles[[#This Row],[Net Gains]]</f>
        <v>201119.20000000004</v>
      </c>
    </row>
    <row r="1175" spans="1:17" x14ac:dyDescent="0.25">
      <c r="A1175" s="1" t="s">
        <v>54</v>
      </c>
      <c r="B1175" s="2">
        <v>43052</v>
      </c>
      <c r="C1175" s="3">
        <v>0.44791666666666669</v>
      </c>
      <c r="D1175" s="1" t="s">
        <v>15</v>
      </c>
      <c r="E1175">
        <v>735.1</v>
      </c>
      <c r="F1175">
        <v>729.55</v>
      </c>
      <c r="G1175">
        <v>738.7</v>
      </c>
      <c r="H1175" s="3">
        <v>0.625</v>
      </c>
      <c r="I1175" s="1">
        <v>5.5500000000000682</v>
      </c>
      <c r="J1175" s="1">
        <v>3.6000000000000227</v>
      </c>
      <c r="K1175" s="1">
        <v>358</v>
      </c>
      <c r="L1175">
        <v>1288.8000000000081</v>
      </c>
      <c r="M1175">
        <v>122</v>
      </c>
      <c r="N1175">
        <v>1166.8000000000081</v>
      </c>
      <c r="O1175" t="s">
        <v>68</v>
      </c>
      <c r="P1175" s="6">
        <v>7.5499931982044204E-3</v>
      </c>
      <c r="Q1175" s="1">
        <f>AllFiles[[#Headers],[200000]]+AllFiles[[#This Row],[Net Gains]]</f>
        <v>201166.80000000002</v>
      </c>
    </row>
    <row r="1176" spans="1:17" x14ac:dyDescent="0.25">
      <c r="A1176" s="1" t="s">
        <v>18</v>
      </c>
      <c r="B1176" s="2">
        <v>43053</v>
      </c>
      <c r="C1176" s="3">
        <v>0.41666666666666669</v>
      </c>
      <c r="D1176" s="1" t="s">
        <v>13</v>
      </c>
      <c r="E1176">
        <v>411.6</v>
      </c>
      <c r="F1176">
        <v>415.65</v>
      </c>
      <c r="G1176">
        <v>410.4</v>
      </c>
      <c r="H1176" s="3">
        <v>0.625</v>
      </c>
      <c r="I1176" s="1">
        <v>4.0499999999999545</v>
      </c>
      <c r="J1176" s="1">
        <v>1.2000000000000455</v>
      </c>
      <c r="K1176" s="1">
        <v>491</v>
      </c>
      <c r="L1176">
        <v>589.20000000002233</v>
      </c>
      <c r="M1176">
        <v>93</v>
      </c>
      <c r="N1176">
        <v>496.20000000002233</v>
      </c>
      <c r="O1176" t="s">
        <v>68</v>
      </c>
      <c r="P1176" s="6">
        <v>9.8396501457724793E-3</v>
      </c>
      <c r="Q1176" s="1">
        <f>AllFiles[[#Headers],[200000]]+AllFiles[[#This Row],[Net Gains]]</f>
        <v>200496.2</v>
      </c>
    </row>
    <row r="1177" spans="1:17" x14ac:dyDescent="0.25">
      <c r="A1177" s="1" t="s">
        <v>53</v>
      </c>
      <c r="B1177" s="2">
        <v>43053</v>
      </c>
      <c r="C1177" s="3">
        <v>0.41666666666666669</v>
      </c>
      <c r="D1177" s="1" t="s">
        <v>13</v>
      </c>
      <c r="E1177">
        <v>208.55</v>
      </c>
      <c r="F1177">
        <v>209.1</v>
      </c>
      <c r="G1177">
        <v>209.1</v>
      </c>
      <c r="H1177" s="3">
        <v>0.42708333333333331</v>
      </c>
      <c r="I1177" s="1">
        <v>0.54999999999998295</v>
      </c>
      <c r="J1177" s="1">
        <v>-0.54999999999998295</v>
      </c>
      <c r="K1177" s="1">
        <v>3490</v>
      </c>
      <c r="L1177">
        <v>-1919.4999999999404</v>
      </c>
      <c r="M1177">
        <v>336</v>
      </c>
      <c r="N1177">
        <v>-2255.4999999999404</v>
      </c>
      <c r="O1177" t="s">
        <v>67</v>
      </c>
      <c r="P1177" s="6">
        <v>2.6372572524573602E-3</v>
      </c>
      <c r="Q1177" s="1">
        <f>AllFiles[[#Headers],[200000]]+AllFiles[[#This Row],[Net Gains]]</f>
        <v>197744.50000000006</v>
      </c>
    </row>
    <row r="1178" spans="1:17" x14ac:dyDescent="0.25">
      <c r="A1178" s="1" t="s">
        <v>53</v>
      </c>
      <c r="B1178" s="2">
        <v>43053</v>
      </c>
      <c r="C1178" s="3">
        <v>0.42708333333333331</v>
      </c>
      <c r="D1178" s="1" t="s">
        <v>12</v>
      </c>
      <c r="E1178">
        <v>209.1</v>
      </c>
      <c r="F1178">
        <v>208.55</v>
      </c>
      <c r="G1178">
        <v>208.55</v>
      </c>
      <c r="H1178" s="3">
        <v>0.42708333333333331</v>
      </c>
      <c r="I1178" s="1">
        <v>0.54999999999998295</v>
      </c>
      <c r="J1178" s="1">
        <v>-0.54999999999998295</v>
      </c>
      <c r="K1178" s="1">
        <v>3490</v>
      </c>
      <c r="L1178">
        <v>-1919.4999999999404</v>
      </c>
      <c r="M1178">
        <v>336</v>
      </c>
      <c r="N1178">
        <v>-2255.4999999999404</v>
      </c>
      <c r="O1178" t="s">
        <v>67</v>
      </c>
      <c r="P1178" s="6">
        <v>2.6303204208511901E-3</v>
      </c>
      <c r="Q1178" s="1">
        <f>AllFiles[[#Headers],[200000]]+AllFiles[[#This Row],[Net Gains]]</f>
        <v>197744.50000000006</v>
      </c>
    </row>
    <row r="1179" spans="1:17" x14ac:dyDescent="0.25">
      <c r="A1179" s="1" t="s">
        <v>52</v>
      </c>
      <c r="B1179" s="2">
        <v>43053</v>
      </c>
      <c r="C1179" s="3">
        <v>0.41666666666666669</v>
      </c>
      <c r="D1179" s="1" t="s">
        <v>13</v>
      </c>
      <c r="E1179">
        <v>330.05</v>
      </c>
      <c r="F1179">
        <v>332.45</v>
      </c>
      <c r="G1179">
        <v>332.45</v>
      </c>
      <c r="H1179" s="3">
        <v>0.45833333333333331</v>
      </c>
      <c r="I1179" s="1">
        <v>2.3999999999999773</v>
      </c>
      <c r="J1179" s="1">
        <v>-2.3999999999999773</v>
      </c>
      <c r="K1179" s="1">
        <v>825</v>
      </c>
      <c r="L1179">
        <v>-1979.9999999999814</v>
      </c>
      <c r="M1179">
        <v>126</v>
      </c>
      <c r="N1179">
        <v>-2105.9999999999814</v>
      </c>
      <c r="O1179" t="s">
        <v>67</v>
      </c>
      <c r="P1179" s="6">
        <v>7.2716255112860997E-3</v>
      </c>
      <c r="Q1179" s="1">
        <f>AllFiles[[#Headers],[200000]]+AllFiles[[#This Row],[Net Gains]]</f>
        <v>197894.00000000003</v>
      </c>
    </row>
    <row r="1180" spans="1:17" x14ac:dyDescent="0.25">
      <c r="A1180" s="1" t="s">
        <v>52</v>
      </c>
      <c r="B1180" s="2">
        <v>43053</v>
      </c>
      <c r="C1180" s="3">
        <v>0.45833333333333331</v>
      </c>
      <c r="D1180" s="1" t="s">
        <v>12</v>
      </c>
      <c r="E1180">
        <v>332.45</v>
      </c>
      <c r="F1180">
        <v>330.05</v>
      </c>
      <c r="G1180">
        <v>330.05</v>
      </c>
      <c r="H1180" s="3">
        <v>0.47916666666666669</v>
      </c>
      <c r="I1180" s="1">
        <v>2.3999999999999773</v>
      </c>
      <c r="J1180" s="1">
        <v>-2.3999999999999773</v>
      </c>
      <c r="K1180" s="1">
        <v>825</v>
      </c>
      <c r="L1180">
        <v>-1979.9999999999814</v>
      </c>
      <c r="M1180">
        <v>126</v>
      </c>
      <c r="N1180">
        <v>-2105.9999999999814</v>
      </c>
      <c r="O1180" t="s">
        <v>67</v>
      </c>
      <c r="P1180" s="6">
        <v>7.2191306963452504E-3</v>
      </c>
      <c r="Q1180" s="1">
        <f>AllFiles[[#Headers],[200000]]+AllFiles[[#This Row],[Net Gains]]</f>
        <v>197894.00000000003</v>
      </c>
    </row>
    <row r="1181" spans="1:17" x14ac:dyDescent="0.25">
      <c r="A1181" s="1" t="s">
        <v>41</v>
      </c>
      <c r="B1181" s="2">
        <v>43053</v>
      </c>
      <c r="C1181" s="3">
        <v>0.41666666666666669</v>
      </c>
      <c r="D1181" s="1" t="s">
        <v>13</v>
      </c>
      <c r="E1181">
        <v>415.9</v>
      </c>
      <c r="F1181">
        <v>418.85</v>
      </c>
      <c r="G1181">
        <v>418.85</v>
      </c>
      <c r="H1181" s="3">
        <v>0.55208333333333337</v>
      </c>
      <c r="I1181" s="1">
        <v>2.9500000000000455</v>
      </c>
      <c r="J1181" s="1">
        <v>-2.9500000000000455</v>
      </c>
      <c r="K1181" s="1">
        <v>672</v>
      </c>
      <c r="L1181">
        <v>-1982.4000000000306</v>
      </c>
      <c r="M1181">
        <v>130</v>
      </c>
      <c r="N1181">
        <v>-2112.4000000000306</v>
      </c>
      <c r="O1181" t="s">
        <v>67</v>
      </c>
      <c r="P1181" s="6">
        <v>7.0930512142343E-3</v>
      </c>
      <c r="Q1181" s="1">
        <f>AllFiles[[#Headers],[200000]]+AllFiles[[#This Row],[Net Gains]]</f>
        <v>197887.59999999998</v>
      </c>
    </row>
    <row r="1182" spans="1:17" x14ac:dyDescent="0.25">
      <c r="A1182" s="1" t="s">
        <v>41</v>
      </c>
      <c r="B1182" s="2">
        <v>43053</v>
      </c>
      <c r="C1182" s="3">
        <v>0.55208333333333337</v>
      </c>
      <c r="D1182" s="1" t="s">
        <v>12</v>
      </c>
      <c r="E1182">
        <v>418.85</v>
      </c>
      <c r="F1182">
        <v>415.9</v>
      </c>
      <c r="G1182">
        <v>415.9</v>
      </c>
      <c r="H1182" s="3">
        <v>0.57291666666666663</v>
      </c>
      <c r="I1182" s="1">
        <v>2.9500000000000455</v>
      </c>
      <c r="J1182" s="1">
        <v>-2.9500000000000455</v>
      </c>
      <c r="K1182" s="1">
        <v>672</v>
      </c>
      <c r="L1182">
        <v>-1982.4000000000306</v>
      </c>
      <c r="M1182">
        <v>130</v>
      </c>
      <c r="N1182">
        <v>-2112.4000000000306</v>
      </c>
      <c r="O1182" t="s">
        <v>67</v>
      </c>
      <c r="P1182" s="6">
        <v>7.0430941864630401E-3</v>
      </c>
      <c r="Q1182" s="1">
        <f>AllFiles[[#Headers],[200000]]+AllFiles[[#This Row],[Net Gains]]</f>
        <v>197887.59999999998</v>
      </c>
    </row>
    <row r="1183" spans="1:17" x14ac:dyDescent="0.25">
      <c r="A1183" s="1" t="s">
        <v>57</v>
      </c>
      <c r="B1183" s="2">
        <v>43053</v>
      </c>
      <c r="C1183" s="3">
        <v>0.41666666666666669</v>
      </c>
      <c r="D1183" s="1" t="s">
        <v>13</v>
      </c>
      <c r="E1183">
        <v>488.7</v>
      </c>
      <c r="F1183">
        <v>491.2</v>
      </c>
      <c r="G1183">
        <v>486.35</v>
      </c>
      <c r="H1183" s="3">
        <v>0.625</v>
      </c>
      <c r="I1183" s="1">
        <v>2.5</v>
      </c>
      <c r="J1183" s="1">
        <v>2.3499999999999659</v>
      </c>
      <c r="K1183" s="1">
        <v>792</v>
      </c>
      <c r="L1183">
        <v>1861.199999999973</v>
      </c>
      <c r="M1183">
        <v>178</v>
      </c>
      <c r="N1183">
        <v>1683.199999999973</v>
      </c>
      <c r="O1183" t="s">
        <v>68</v>
      </c>
      <c r="P1183" s="6">
        <v>5.1156128504194799E-3</v>
      </c>
      <c r="Q1183" s="1">
        <f>AllFiles[[#Headers],[200000]]+AllFiles[[#This Row],[Net Gains]]</f>
        <v>201683.19999999998</v>
      </c>
    </row>
    <row r="1184" spans="1:17" x14ac:dyDescent="0.25">
      <c r="A1184" s="1" t="s">
        <v>53</v>
      </c>
      <c r="B1184" s="2">
        <v>43054</v>
      </c>
      <c r="C1184" s="3">
        <v>0.45833333333333331</v>
      </c>
      <c r="D1184" s="1" t="s">
        <v>12</v>
      </c>
      <c r="E1184">
        <v>205.8</v>
      </c>
      <c r="F1184">
        <v>204.7</v>
      </c>
      <c r="G1184">
        <v>207</v>
      </c>
      <c r="H1184" s="3">
        <v>0.625</v>
      </c>
      <c r="I1184" s="1">
        <v>1.1000000000000227</v>
      </c>
      <c r="J1184" s="1">
        <v>1.1999999999999886</v>
      </c>
      <c r="K1184" s="1">
        <v>1780</v>
      </c>
      <c r="L1184">
        <v>2135.99999999998</v>
      </c>
      <c r="M1184">
        <v>170</v>
      </c>
      <c r="N1184">
        <v>1965.99999999998</v>
      </c>
      <c r="O1184" t="s">
        <v>68</v>
      </c>
      <c r="P1184" s="6">
        <v>5.3449951409136201E-3</v>
      </c>
      <c r="Q1184" s="1">
        <f>AllFiles[[#Headers],[200000]]+AllFiles[[#This Row],[Net Gains]]</f>
        <v>201965.99999999997</v>
      </c>
    </row>
    <row r="1185" spans="1:17" x14ac:dyDescent="0.25">
      <c r="A1185" s="1" t="s">
        <v>53</v>
      </c>
      <c r="B1185" s="2">
        <v>43054</v>
      </c>
      <c r="C1185" s="3">
        <v>0.41666666666666669</v>
      </c>
      <c r="D1185" s="1" t="s">
        <v>13</v>
      </c>
      <c r="E1185">
        <v>204.7</v>
      </c>
      <c r="F1185">
        <v>205.8</v>
      </c>
      <c r="G1185">
        <v>205.8</v>
      </c>
      <c r="H1185" s="3">
        <v>0.45833333333333331</v>
      </c>
      <c r="I1185" s="1">
        <v>1.1000000000000227</v>
      </c>
      <c r="J1185" s="1">
        <v>-1.1000000000000227</v>
      </c>
      <c r="K1185" s="1">
        <v>1780</v>
      </c>
      <c r="L1185">
        <v>-1958.0000000000405</v>
      </c>
      <c r="M1185">
        <v>169</v>
      </c>
      <c r="N1185">
        <v>-2127.0000000000405</v>
      </c>
      <c r="O1185" t="s">
        <v>67</v>
      </c>
      <c r="P1185" s="6">
        <v>5.3737176355643504E-3</v>
      </c>
      <c r="Q1185" s="1">
        <f>AllFiles[[#Headers],[200000]]+AllFiles[[#This Row],[Net Gains]]</f>
        <v>197872.99999999997</v>
      </c>
    </row>
    <row r="1186" spans="1:17" x14ac:dyDescent="0.25">
      <c r="A1186" s="1" t="s">
        <v>54</v>
      </c>
      <c r="B1186" s="2">
        <v>43054</v>
      </c>
      <c r="C1186" s="3">
        <v>0.42708333333333331</v>
      </c>
      <c r="D1186" s="1" t="s">
        <v>12</v>
      </c>
      <c r="E1186">
        <v>735.3</v>
      </c>
      <c r="F1186">
        <v>732.5</v>
      </c>
      <c r="G1186">
        <v>732.5</v>
      </c>
      <c r="H1186" s="3">
        <v>0.53125</v>
      </c>
      <c r="I1186" s="1">
        <v>2.7999999999999545</v>
      </c>
      <c r="J1186" s="1">
        <v>-2.7999999999999545</v>
      </c>
      <c r="K1186" s="1">
        <v>708</v>
      </c>
      <c r="L1186">
        <v>-1982.3999999999678</v>
      </c>
      <c r="M1186">
        <v>240</v>
      </c>
      <c r="N1186">
        <v>-2222.3999999999678</v>
      </c>
      <c r="O1186" t="s">
        <v>67</v>
      </c>
      <c r="P1186" s="6">
        <v>3.8079695362436502E-3</v>
      </c>
      <c r="Q1186" s="1">
        <f>AllFiles[[#Headers],[200000]]+AllFiles[[#This Row],[Net Gains]]</f>
        <v>197777.60000000003</v>
      </c>
    </row>
    <row r="1187" spans="1:17" x14ac:dyDescent="0.25">
      <c r="A1187" s="1" t="s">
        <v>54</v>
      </c>
      <c r="B1187" s="2">
        <v>43054</v>
      </c>
      <c r="C1187" s="3">
        <v>0.41666666666666669</v>
      </c>
      <c r="D1187" s="1" t="s">
        <v>13</v>
      </c>
      <c r="E1187">
        <v>732.5</v>
      </c>
      <c r="F1187">
        <v>735.3</v>
      </c>
      <c r="G1187">
        <v>735.3</v>
      </c>
      <c r="H1187" s="3">
        <v>0.42708333333333331</v>
      </c>
      <c r="I1187" s="1">
        <v>2.7999999999999545</v>
      </c>
      <c r="J1187" s="1">
        <v>-2.7999999999999545</v>
      </c>
      <c r="K1187" s="1">
        <v>708</v>
      </c>
      <c r="L1187">
        <v>-1982.3999999999678</v>
      </c>
      <c r="M1187">
        <v>240</v>
      </c>
      <c r="N1187">
        <v>-2222.3999999999678</v>
      </c>
      <c r="O1187" t="s">
        <v>67</v>
      </c>
      <c r="P1187" s="6">
        <v>3.82252559726956E-3</v>
      </c>
      <c r="Q1187" s="1">
        <f>AllFiles[[#Headers],[200000]]+AllFiles[[#This Row],[Net Gains]]</f>
        <v>197777.60000000003</v>
      </c>
    </row>
    <row r="1188" spans="1:17" x14ac:dyDescent="0.25">
      <c r="A1188" s="1" t="s">
        <v>18</v>
      </c>
      <c r="B1188" s="2">
        <v>43055</v>
      </c>
      <c r="C1188" s="3">
        <v>0.41666666666666669</v>
      </c>
      <c r="D1188" s="1" t="s">
        <v>13</v>
      </c>
      <c r="E1188">
        <v>395.65</v>
      </c>
      <c r="F1188">
        <v>402.3</v>
      </c>
      <c r="G1188">
        <v>396.85</v>
      </c>
      <c r="H1188" s="3">
        <v>0.625</v>
      </c>
      <c r="I1188" s="1">
        <v>6.6500000000000341</v>
      </c>
      <c r="J1188" s="1">
        <v>-1.2000000000000455</v>
      </c>
      <c r="K1188" s="1">
        <v>299</v>
      </c>
      <c r="L1188">
        <v>-358.8000000000136</v>
      </c>
      <c r="M1188">
        <v>55</v>
      </c>
      <c r="N1188">
        <v>-413.8000000000136</v>
      </c>
      <c r="O1188" t="s">
        <v>67</v>
      </c>
      <c r="P1188" s="6">
        <v>1.6807784658157601E-2</v>
      </c>
      <c r="Q1188" s="1">
        <f>AllFiles[[#Headers],[200000]]+AllFiles[[#This Row],[Net Gains]]</f>
        <v>199586.19999999998</v>
      </c>
    </row>
    <row r="1189" spans="1:17" x14ac:dyDescent="0.25">
      <c r="A1189" s="1" t="s">
        <v>11</v>
      </c>
      <c r="B1189" s="2">
        <v>43055</v>
      </c>
      <c r="C1189" s="3">
        <v>0.41666666666666669</v>
      </c>
      <c r="D1189" s="1" t="s">
        <v>13</v>
      </c>
      <c r="E1189">
        <v>3210</v>
      </c>
      <c r="F1189">
        <v>3221.6</v>
      </c>
      <c r="G1189">
        <v>3221.6</v>
      </c>
      <c r="H1189" s="3">
        <v>0.42708333333333331</v>
      </c>
      <c r="I1189" s="1">
        <v>11.599999999999909</v>
      </c>
      <c r="J1189" s="1">
        <v>-11.599999999999909</v>
      </c>
      <c r="K1189" s="1">
        <v>172</v>
      </c>
      <c r="L1189">
        <v>-1995.1999999999844</v>
      </c>
      <c r="M1189">
        <v>255</v>
      </c>
      <c r="N1189">
        <v>-2250.1999999999844</v>
      </c>
      <c r="O1189" t="s">
        <v>67</v>
      </c>
      <c r="P1189" s="6">
        <v>3.6137071651090101E-3</v>
      </c>
      <c r="Q1189" s="1">
        <f>AllFiles[[#Headers],[200000]]+AllFiles[[#This Row],[Net Gains]]</f>
        <v>197749.80000000002</v>
      </c>
    </row>
    <row r="1190" spans="1:17" x14ac:dyDescent="0.25">
      <c r="A1190" s="1" t="s">
        <v>11</v>
      </c>
      <c r="B1190" s="2">
        <v>43055</v>
      </c>
      <c r="C1190" s="3">
        <v>0.42708333333333331</v>
      </c>
      <c r="D1190" s="1" t="s">
        <v>12</v>
      </c>
      <c r="E1190">
        <v>3221.6</v>
      </c>
      <c r="F1190">
        <v>3210</v>
      </c>
      <c r="G1190">
        <v>3210</v>
      </c>
      <c r="H1190" s="3">
        <v>0.5</v>
      </c>
      <c r="I1190" s="1">
        <v>11.599999999999909</v>
      </c>
      <c r="J1190" s="1">
        <v>-11.599999999999909</v>
      </c>
      <c r="K1190" s="1">
        <v>172</v>
      </c>
      <c r="L1190">
        <v>-1995.1999999999844</v>
      </c>
      <c r="M1190">
        <v>255</v>
      </c>
      <c r="N1190">
        <v>-2250.1999999999844</v>
      </c>
      <c r="O1190" t="s">
        <v>67</v>
      </c>
      <c r="P1190" s="6">
        <v>3.60069530667988E-3</v>
      </c>
      <c r="Q1190" s="1">
        <f>AllFiles[[#Headers],[200000]]+AllFiles[[#This Row],[Net Gains]]</f>
        <v>197749.80000000002</v>
      </c>
    </row>
    <row r="1191" spans="1:17" x14ac:dyDescent="0.25">
      <c r="A1191" s="1" t="s">
        <v>19</v>
      </c>
      <c r="B1191" s="2">
        <v>43055</v>
      </c>
      <c r="C1191" s="3">
        <v>0.5625</v>
      </c>
      <c r="D1191" s="1" t="s">
        <v>12</v>
      </c>
      <c r="E1191">
        <v>2333</v>
      </c>
      <c r="F1191">
        <v>2316.5</v>
      </c>
      <c r="G1191">
        <v>2328.5500000000002</v>
      </c>
      <c r="H1191" s="3">
        <v>0.625</v>
      </c>
      <c r="I1191" s="1">
        <v>16.5</v>
      </c>
      <c r="J1191" s="1">
        <v>-4.4499999999998181</v>
      </c>
      <c r="K1191" s="1">
        <v>121</v>
      </c>
      <c r="L1191">
        <v>-538.44999999997799</v>
      </c>
      <c r="M1191">
        <v>130</v>
      </c>
      <c r="N1191">
        <v>-668.44999999997799</v>
      </c>
      <c r="O1191" t="s">
        <v>67</v>
      </c>
      <c r="P1191" s="6">
        <v>7.0724389198456904E-3</v>
      </c>
      <c r="Q1191" s="1">
        <f>AllFiles[[#Headers],[200000]]+AllFiles[[#This Row],[Net Gains]]</f>
        <v>199331.55000000002</v>
      </c>
    </row>
    <row r="1192" spans="1:17" x14ac:dyDescent="0.25">
      <c r="A1192" s="1" t="s">
        <v>19</v>
      </c>
      <c r="B1192" s="2">
        <v>43055</v>
      </c>
      <c r="C1192" s="3">
        <v>0.44791666666666669</v>
      </c>
      <c r="D1192" s="1" t="s">
        <v>13</v>
      </c>
      <c r="E1192">
        <v>2316.5</v>
      </c>
      <c r="F1192">
        <v>2333</v>
      </c>
      <c r="G1192">
        <v>2333</v>
      </c>
      <c r="H1192" s="3">
        <v>0.5625</v>
      </c>
      <c r="I1192" s="1">
        <v>16.5</v>
      </c>
      <c r="J1192" s="1">
        <v>-16.5</v>
      </c>
      <c r="K1192" s="1">
        <v>121</v>
      </c>
      <c r="L1192">
        <v>-1996.5</v>
      </c>
      <c r="M1192">
        <v>130</v>
      </c>
      <c r="N1192">
        <v>-2126.5</v>
      </c>
      <c r="O1192" t="s">
        <v>67</v>
      </c>
      <c r="P1192" s="6">
        <v>7.1228145909777701E-3</v>
      </c>
      <c r="Q1192" s="1">
        <f>AllFiles[[#Headers],[200000]]+AllFiles[[#This Row],[Net Gains]]</f>
        <v>197873.5</v>
      </c>
    </row>
    <row r="1193" spans="1:17" x14ac:dyDescent="0.25">
      <c r="A1193" s="1" t="s">
        <v>23</v>
      </c>
      <c r="B1193" s="2">
        <v>43055</v>
      </c>
      <c r="C1193" s="3">
        <v>0.46875</v>
      </c>
      <c r="D1193" s="1" t="s">
        <v>15</v>
      </c>
      <c r="E1193">
        <v>1809.25</v>
      </c>
      <c r="F1193">
        <v>1799.75</v>
      </c>
      <c r="G1193">
        <v>1807.35</v>
      </c>
      <c r="H1193" s="3">
        <v>0.625</v>
      </c>
      <c r="I1193" s="1">
        <v>9.5</v>
      </c>
      <c r="J1193" s="1">
        <v>-1.9000000000000909</v>
      </c>
      <c r="K1193" s="1">
        <v>210</v>
      </c>
      <c r="L1193">
        <v>-399.0000000000191</v>
      </c>
      <c r="M1193">
        <v>175</v>
      </c>
      <c r="N1193">
        <v>-574.0000000000191</v>
      </c>
      <c r="O1193" t="s">
        <v>67</v>
      </c>
      <c r="P1193" s="6">
        <v>5.2507945281193898E-3</v>
      </c>
      <c r="Q1193" s="1">
        <f>AllFiles[[#Headers],[200000]]+AllFiles[[#This Row],[Net Gains]]</f>
        <v>199425.99999999997</v>
      </c>
    </row>
    <row r="1194" spans="1:17" x14ac:dyDescent="0.25">
      <c r="A1194" s="1" t="s">
        <v>39</v>
      </c>
      <c r="B1194" s="2">
        <v>43055</v>
      </c>
      <c r="C1194" s="3">
        <v>0.41666666666666669</v>
      </c>
      <c r="D1194" s="1" t="s">
        <v>15</v>
      </c>
      <c r="E1194">
        <v>955</v>
      </c>
      <c r="F1194">
        <v>950.2</v>
      </c>
      <c r="G1194">
        <v>989.9</v>
      </c>
      <c r="H1194" s="3">
        <v>0.625</v>
      </c>
      <c r="I1194" s="1">
        <v>4.7999999999999545</v>
      </c>
      <c r="J1194" s="1">
        <v>34.899999999999977</v>
      </c>
      <c r="K1194" s="1">
        <v>414</v>
      </c>
      <c r="L1194">
        <v>14448.599999999991</v>
      </c>
      <c r="M1194">
        <v>186</v>
      </c>
      <c r="N1194">
        <v>14262.599999999991</v>
      </c>
      <c r="O1194" t="s">
        <v>68</v>
      </c>
      <c r="P1194" s="6">
        <v>5.0261780104711596E-3</v>
      </c>
      <c r="Q1194" s="1">
        <f>AllFiles[[#Headers],[200000]]+AllFiles[[#This Row],[Net Gains]]</f>
        <v>214262.59999999998</v>
      </c>
    </row>
    <row r="1195" spans="1:17" x14ac:dyDescent="0.25">
      <c r="A1195" s="1" t="s">
        <v>49</v>
      </c>
      <c r="B1195" s="2">
        <v>43055</v>
      </c>
      <c r="C1195" s="3">
        <v>0.4375</v>
      </c>
      <c r="D1195" s="1" t="s">
        <v>13</v>
      </c>
      <c r="E1195">
        <v>178.2</v>
      </c>
      <c r="F1195">
        <v>179.55</v>
      </c>
      <c r="G1195">
        <v>179.55</v>
      </c>
      <c r="H1195" s="3">
        <v>0.54166666666666663</v>
      </c>
      <c r="I1195" s="1">
        <v>1.3500000000000227</v>
      </c>
      <c r="J1195" s="1">
        <v>-1.3500000000000227</v>
      </c>
      <c r="K1195" s="1">
        <v>1456</v>
      </c>
      <c r="L1195">
        <v>-1965.6000000000331</v>
      </c>
      <c r="M1195">
        <v>120</v>
      </c>
      <c r="N1195">
        <v>-2085.6000000000331</v>
      </c>
      <c r="O1195" t="s">
        <v>67</v>
      </c>
      <c r="P1195" s="6">
        <v>7.5757575757577E-3</v>
      </c>
      <c r="Q1195" s="1">
        <f>AllFiles[[#Headers],[200000]]+AllFiles[[#This Row],[Net Gains]]</f>
        <v>197914.39999999997</v>
      </c>
    </row>
    <row r="1196" spans="1:17" x14ac:dyDescent="0.25">
      <c r="A1196" s="1" t="s">
        <v>49</v>
      </c>
      <c r="B1196" s="2">
        <v>43055</v>
      </c>
      <c r="C1196" s="3">
        <v>0.54166666666666663</v>
      </c>
      <c r="D1196" s="1" t="s">
        <v>12</v>
      </c>
      <c r="E1196">
        <v>179.55</v>
      </c>
      <c r="F1196">
        <v>178.2</v>
      </c>
      <c r="G1196">
        <v>178.2</v>
      </c>
      <c r="H1196" s="3">
        <v>0.625</v>
      </c>
      <c r="I1196" s="1">
        <v>1.3500000000000227</v>
      </c>
      <c r="J1196" s="1">
        <v>-1.3500000000000227</v>
      </c>
      <c r="K1196" s="1">
        <v>1456</v>
      </c>
      <c r="L1196">
        <v>-1965.6000000000331</v>
      </c>
      <c r="M1196">
        <v>120</v>
      </c>
      <c r="N1196">
        <v>-2085.6000000000331</v>
      </c>
      <c r="O1196" t="s">
        <v>67</v>
      </c>
      <c r="P1196" s="6">
        <v>7.5187969924813301E-3</v>
      </c>
      <c r="Q1196" s="1">
        <f>AllFiles[[#Headers],[200000]]+AllFiles[[#This Row],[Net Gains]]</f>
        <v>197914.39999999997</v>
      </c>
    </row>
    <row r="1197" spans="1:17" x14ac:dyDescent="0.25">
      <c r="A1197" s="1" t="s">
        <v>11</v>
      </c>
      <c r="B1197" s="2">
        <v>43056</v>
      </c>
      <c r="C1197" s="3">
        <v>0.5</v>
      </c>
      <c r="D1197" s="1" t="s">
        <v>13</v>
      </c>
      <c r="E1197">
        <v>3218.5</v>
      </c>
      <c r="F1197">
        <v>3235.1</v>
      </c>
      <c r="G1197">
        <v>3208.1</v>
      </c>
      <c r="H1197" s="3">
        <v>0.625</v>
      </c>
      <c r="I1197" s="1">
        <v>16.599999999999909</v>
      </c>
      <c r="J1197" s="1">
        <v>10.400000000000091</v>
      </c>
      <c r="K1197" s="1">
        <v>120</v>
      </c>
      <c r="L1197">
        <v>1248.0000000000109</v>
      </c>
      <c r="M1197">
        <v>178</v>
      </c>
      <c r="N1197">
        <v>1070.0000000000109</v>
      </c>
      <c r="O1197" t="s">
        <v>68</v>
      </c>
      <c r="P1197" s="6">
        <v>5.1576821500698804E-3</v>
      </c>
      <c r="Q1197" s="1">
        <f>AllFiles[[#Headers],[200000]]+AllFiles[[#This Row],[Net Gains]]</f>
        <v>201070</v>
      </c>
    </row>
    <row r="1198" spans="1:17" x14ac:dyDescent="0.25">
      <c r="A1198" s="1" t="s">
        <v>37</v>
      </c>
      <c r="B1198" s="2">
        <v>43056</v>
      </c>
      <c r="C1198" s="3">
        <v>0.53125</v>
      </c>
      <c r="D1198" s="1" t="s">
        <v>12</v>
      </c>
      <c r="E1198">
        <v>1633</v>
      </c>
      <c r="F1198">
        <v>1620.1</v>
      </c>
      <c r="G1198">
        <v>1633.35</v>
      </c>
      <c r="H1198" s="3">
        <v>0.625</v>
      </c>
      <c r="I1198" s="1">
        <v>12.900000000000091</v>
      </c>
      <c r="J1198" s="1">
        <v>0.34999999999990905</v>
      </c>
      <c r="K1198" s="1">
        <v>154</v>
      </c>
      <c r="L1198">
        <v>53.899999999985994</v>
      </c>
      <c r="M1198">
        <v>116</v>
      </c>
      <c r="N1198">
        <v>-62.100000000014006</v>
      </c>
      <c r="O1198" t="s">
        <v>67</v>
      </c>
      <c r="P1198" s="6">
        <v>7.8995713410900704E-3</v>
      </c>
      <c r="Q1198" s="1">
        <f>AllFiles[[#Headers],[200000]]+AllFiles[[#This Row],[Net Gains]]</f>
        <v>199937.9</v>
      </c>
    </row>
    <row r="1199" spans="1:17" x14ac:dyDescent="0.25">
      <c r="A1199" s="1" t="s">
        <v>37</v>
      </c>
      <c r="B1199" s="2">
        <v>43056</v>
      </c>
      <c r="C1199" s="3">
        <v>0.42708333333333331</v>
      </c>
      <c r="D1199" s="1" t="s">
        <v>13</v>
      </c>
      <c r="E1199">
        <v>1620.1</v>
      </c>
      <c r="F1199">
        <v>1633</v>
      </c>
      <c r="G1199">
        <v>1633</v>
      </c>
      <c r="H1199" s="3">
        <v>0.53125</v>
      </c>
      <c r="I1199" s="1">
        <v>12.900000000000091</v>
      </c>
      <c r="J1199" s="1">
        <v>-12.900000000000091</v>
      </c>
      <c r="K1199" s="1">
        <v>154</v>
      </c>
      <c r="L1199">
        <v>-1986.600000000014</v>
      </c>
      <c r="M1199">
        <v>116</v>
      </c>
      <c r="N1199">
        <v>-2102.600000000014</v>
      </c>
      <c r="O1199" t="s">
        <v>67</v>
      </c>
      <c r="P1199" s="6">
        <v>7.9624714523795406E-3</v>
      </c>
      <c r="Q1199" s="1">
        <f>AllFiles[[#Headers],[200000]]+AllFiles[[#This Row],[Net Gains]]</f>
        <v>197897.4</v>
      </c>
    </row>
    <row r="1200" spans="1:17" x14ac:dyDescent="0.25">
      <c r="A1200" s="1" t="s">
        <v>47</v>
      </c>
      <c r="B1200" s="2">
        <v>43056</v>
      </c>
      <c r="C1200" s="3">
        <v>0.41666666666666669</v>
      </c>
      <c r="D1200" s="1" t="s">
        <v>15</v>
      </c>
      <c r="E1200">
        <v>258.05</v>
      </c>
      <c r="F1200">
        <v>256.95</v>
      </c>
      <c r="G1200">
        <v>258.05</v>
      </c>
      <c r="H1200" s="3">
        <v>0.625</v>
      </c>
      <c r="I1200" s="1">
        <v>1.1000000000000227</v>
      </c>
      <c r="J1200" s="1">
        <v>0</v>
      </c>
      <c r="K1200" s="1">
        <v>1780</v>
      </c>
      <c r="L1200">
        <v>0</v>
      </c>
      <c r="M1200">
        <v>212</v>
      </c>
      <c r="N1200">
        <v>-212</v>
      </c>
      <c r="O1200" t="s">
        <v>67</v>
      </c>
      <c r="P1200" s="6">
        <v>4.2627397791126596E-3</v>
      </c>
      <c r="Q1200" s="1">
        <f>AllFiles[[#Headers],[200000]]+AllFiles[[#This Row],[Net Gains]]</f>
        <v>199788</v>
      </c>
    </row>
    <row r="1201" spans="1:17" x14ac:dyDescent="0.25">
      <c r="A1201" s="1" t="s">
        <v>43</v>
      </c>
      <c r="B1201" s="2">
        <v>43056</v>
      </c>
      <c r="C1201" s="3">
        <v>0.41666666666666669</v>
      </c>
      <c r="D1201" s="1" t="s">
        <v>13</v>
      </c>
      <c r="E1201">
        <v>177.65</v>
      </c>
      <c r="F1201">
        <v>178.75</v>
      </c>
      <c r="G1201">
        <v>177.2</v>
      </c>
      <c r="H1201" s="3">
        <v>0.625</v>
      </c>
      <c r="I1201" s="1">
        <v>1.0999999999999943</v>
      </c>
      <c r="J1201" s="1">
        <v>0.45000000000001705</v>
      </c>
      <c r="K1201" s="1">
        <v>1780</v>
      </c>
      <c r="L1201">
        <v>801.00000000003035</v>
      </c>
      <c r="M1201">
        <v>146</v>
      </c>
      <c r="N1201">
        <v>655.00000000003035</v>
      </c>
      <c r="O1201" t="s">
        <v>68</v>
      </c>
      <c r="P1201" s="6">
        <v>6.1919504643962496E-3</v>
      </c>
      <c r="Q1201" s="1">
        <f>AllFiles[[#Headers],[200000]]+AllFiles[[#This Row],[Net Gains]]</f>
        <v>200655.00000000003</v>
      </c>
    </row>
    <row r="1202" spans="1:17" x14ac:dyDescent="0.25">
      <c r="A1202" s="1" t="s">
        <v>18</v>
      </c>
      <c r="B1202" s="2">
        <v>43059</v>
      </c>
      <c r="C1202" s="3">
        <v>0.58333333333333337</v>
      </c>
      <c r="D1202" s="1" t="s">
        <v>13</v>
      </c>
      <c r="E1202">
        <v>399.35</v>
      </c>
      <c r="F1202">
        <v>404.15</v>
      </c>
      <c r="G1202">
        <v>398.95</v>
      </c>
      <c r="H1202" s="3">
        <v>0.625</v>
      </c>
      <c r="I1202" s="1">
        <v>4.7999999999999545</v>
      </c>
      <c r="J1202" s="1">
        <v>0.40000000000003411</v>
      </c>
      <c r="K1202" s="1">
        <v>414</v>
      </c>
      <c r="L1202">
        <v>165.60000000001412</v>
      </c>
      <c r="M1202">
        <v>77</v>
      </c>
      <c r="N1202">
        <v>88.60000000001412</v>
      </c>
      <c r="O1202" t="s">
        <v>68</v>
      </c>
      <c r="P1202" s="6">
        <v>1.2019531739075899E-2</v>
      </c>
      <c r="Q1202" s="1">
        <f>AllFiles[[#Headers],[200000]]+AllFiles[[#This Row],[Net Gains]]</f>
        <v>200088.6</v>
      </c>
    </row>
    <row r="1203" spans="1:17" x14ac:dyDescent="0.25">
      <c r="A1203" s="1" t="s">
        <v>14</v>
      </c>
      <c r="B1203" s="2">
        <v>43059</v>
      </c>
      <c r="C1203" s="3">
        <v>0.42708333333333331</v>
      </c>
      <c r="D1203" s="1" t="s">
        <v>13</v>
      </c>
      <c r="E1203">
        <v>538.15</v>
      </c>
      <c r="F1203">
        <v>541.20000000000005</v>
      </c>
      <c r="G1203">
        <v>541.20000000000005</v>
      </c>
      <c r="H1203" s="3">
        <v>0.45833333333333331</v>
      </c>
      <c r="I1203" s="1">
        <v>3.0500000000000682</v>
      </c>
      <c r="J1203" s="1">
        <v>-3.0500000000000682</v>
      </c>
      <c r="K1203" s="1">
        <v>650</v>
      </c>
      <c r="L1203">
        <v>-1982.5000000000443</v>
      </c>
      <c r="M1203">
        <v>162</v>
      </c>
      <c r="N1203">
        <v>-2144.5000000000446</v>
      </c>
      <c r="O1203" t="s">
        <v>67</v>
      </c>
      <c r="P1203" s="6">
        <v>5.6675648053517999E-3</v>
      </c>
      <c r="Q1203" s="1">
        <f>AllFiles[[#Headers],[200000]]+AllFiles[[#This Row],[Net Gains]]</f>
        <v>197855.49999999994</v>
      </c>
    </row>
    <row r="1204" spans="1:17" x14ac:dyDescent="0.25">
      <c r="A1204" s="1" t="s">
        <v>14</v>
      </c>
      <c r="B1204" s="2">
        <v>43059</v>
      </c>
      <c r="C1204" s="3">
        <v>0.45833333333333331</v>
      </c>
      <c r="D1204" s="1" t="s">
        <v>12</v>
      </c>
      <c r="E1204">
        <v>541.20000000000005</v>
      </c>
      <c r="F1204">
        <v>538.15</v>
      </c>
      <c r="G1204">
        <v>544.85</v>
      </c>
      <c r="H1204" s="3">
        <v>0.625</v>
      </c>
      <c r="I1204" s="1">
        <v>3.0500000000000682</v>
      </c>
      <c r="J1204" s="1">
        <v>3.6499999999999773</v>
      </c>
      <c r="K1204" s="1">
        <v>650</v>
      </c>
      <c r="L1204">
        <v>2372.4999999999854</v>
      </c>
      <c r="M1204">
        <v>163</v>
      </c>
      <c r="N1204">
        <v>2209.4999999999854</v>
      </c>
      <c r="O1204" t="s">
        <v>68</v>
      </c>
      <c r="P1204" s="6">
        <v>5.6356245380636896E-3</v>
      </c>
      <c r="Q1204" s="1">
        <f>AllFiles[[#Headers],[200000]]+AllFiles[[#This Row],[Net Gains]]</f>
        <v>202209.5</v>
      </c>
    </row>
    <row r="1205" spans="1:17" x14ac:dyDescent="0.25">
      <c r="A1205" s="1" t="s">
        <v>28</v>
      </c>
      <c r="B1205" s="2">
        <v>43059</v>
      </c>
      <c r="C1205" s="3">
        <v>0.46875</v>
      </c>
      <c r="D1205" s="1" t="s">
        <v>12</v>
      </c>
      <c r="E1205">
        <v>492.55</v>
      </c>
      <c r="F1205">
        <v>489.6</v>
      </c>
      <c r="G1205">
        <v>492.55</v>
      </c>
      <c r="H1205" s="3">
        <v>0.625</v>
      </c>
      <c r="I1205" s="1">
        <v>2.9499999999999886</v>
      </c>
      <c r="J1205" s="1">
        <v>0</v>
      </c>
      <c r="K1205" s="1">
        <v>672</v>
      </c>
      <c r="L1205">
        <v>0</v>
      </c>
      <c r="M1205">
        <v>153</v>
      </c>
      <c r="N1205">
        <v>-153</v>
      </c>
      <c r="O1205" t="s">
        <v>67</v>
      </c>
      <c r="P1205" s="6">
        <v>5.9892396710993596E-3</v>
      </c>
      <c r="Q1205" s="1">
        <f>AllFiles[[#Headers],[200000]]+AllFiles[[#This Row],[Net Gains]]</f>
        <v>199847</v>
      </c>
    </row>
    <row r="1206" spans="1:17" x14ac:dyDescent="0.25">
      <c r="A1206" s="1" t="s">
        <v>28</v>
      </c>
      <c r="B1206" s="2">
        <v>43059</v>
      </c>
      <c r="C1206" s="3">
        <v>0.44791666666666669</v>
      </c>
      <c r="D1206" s="1" t="s">
        <v>13</v>
      </c>
      <c r="E1206">
        <v>489.6</v>
      </c>
      <c r="F1206">
        <v>492.55</v>
      </c>
      <c r="G1206">
        <v>492.55</v>
      </c>
      <c r="H1206" s="3">
        <v>0.46875</v>
      </c>
      <c r="I1206" s="1">
        <v>2.9499999999999886</v>
      </c>
      <c r="J1206" s="1">
        <v>-2.9499999999999886</v>
      </c>
      <c r="K1206" s="1">
        <v>672</v>
      </c>
      <c r="L1206">
        <v>-1982.3999999999924</v>
      </c>
      <c r="M1206">
        <v>152</v>
      </c>
      <c r="N1206">
        <v>-2134.3999999999924</v>
      </c>
      <c r="O1206" t="s">
        <v>67</v>
      </c>
      <c r="P1206" s="6">
        <v>6.0253267973856004E-3</v>
      </c>
      <c r="Q1206" s="1">
        <f>AllFiles[[#Headers],[200000]]+AllFiles[[#This Row],[Net Gains]]</f>
        <v>197865.60000000001</v>
      </c>
    </row>
    <row r="1207" spans="1:17" x14ac:dyDescent="0.25">
      <c r="A1207" s="1" t="s">
        <v>16</v>
      </c>
      <c r="B1207" s="2">
        <v>43059</v>
      </c>
      <c r="C1207" s="3">
        <v>0.42708333333333331</v>
      </c>
      <c r="D1207" s="1" t="s">
        <v>13</v>
      </c>
      <c r="E1207">
        <v>599</v>
      </c>
      <c r="F1207">
        <v>602.95000000000005</v>
      </c>
      <c r="G1207">
        <v>602.95000000000005</v>
      </c>
      <c r="H1207" s="3">
        <v>0.625</v>
      </c>
      <c r="I1207" s="1">
        <v>3.9500000000000455</v>
      </c>
      <c r="J1207" s="1">
        <v>-3.9500000000000455</v>
      </c>
      <c r="K1207" s="1">
        <v>503</v>
      </c>
      <c r="L1207">
        <v>-1986.8500000000229</v>
      </c>
      <c r="M1207">
        <v>140</v>
      </c>
      <c r="N1207">
        <v>-2126.8500000000231</v>
      </c>
      <c r="O1207" t="s">
        <v>67</v>
      </c>
      <c r="P1207" s="6">
        <v>6.5943238731219402E-3</v>
      </c>
      <c r="Q1207" s="1">
        <f>AllFiles[[#Headers],[200000]]+AllFiles[[#This Row],[Net Gains]]</f>
        <v>197873.14999999997</v>
      </c>
    </row>
    <row r="1208" spans="1:17" x14ac:dyDescent="0.25">
      <c r="A1208" s="1" t="s">
        <v>38</v>
      </c>
      <c r="B1208" s="2">
        <v>43059</v>
      </c>
      <c r="C1208" s="3">
        <v>0.41666666666666669</v>
      </c>
      <c r="D1208" s="1" t="s">
        <v>13</v>
      </c>
      <c r="E1208">
        <v>320.5</v>
      </c>
      <c r="F1208">
        <v>322.35000000000002</v>
      </c>
      <c r="G1208">
        <v>318.45</v>
      </c>
      <c r="H1208" s="3">
        <v>0.625</v>
      </c>
      <c r="I1208" s="1">
        <v>1.8500000000000227</v>
      </c>
      <c r="J1208" s="1">
        <v>2.0500000000000114</v>
      </c>
      <c r="K1208" s="1">
        <v>1067</v>
      </c>
      <c r="L1208">
        <v>2187.3500000000122</v>
      </c>
      <c r="M1208">
        <v>157</v>
      </c>
      <c r="N1208">
        <v>2030.3500000000122</v>
      </c>
      <c r="O1208" t="s">
        <v>68</v>
      </c>
      <c r="P1208" s="6">
        <v>5.7722308892356397E-3</v>
      </c>
      <c r="Q1208" s="1">
        <f>AllFiles[[#Headers],[200000]]+AllFiles[[#This Row],[Net Gains]]</f>
        <v>202030.35</v>
      </c>
    </row>
    <row r="1209" spans="1:17" x14ac:dyDescent="0.25">
      <c r="A1209" s="1" t="s">
        <v>53</v>
      </c>
      <c r="B1209" s="2">
        <v>43059</v>
      </c>
      <c r="C1209" s="3">
        <v>0.41666666666666669</v>
      </c>
      <c r="D1209" s="1" t="s">
        <v>13</v>
      </c>
      <c r="E1209">
        <v>208.2</v>
      </c>
      <c r="F1209">
        <v>209.25</v>
      </c>
      <c r="G1209">
        <v>209.25</v>
      </c>
      <c r="H1209" s="3">
        <v>0.61458333333333337</v>
      </c>
      <c r="I1209" s="1">
        <v>1.0500000000000114</v>
      </c>
      <c r="J1209" s="1">
        <v>-1.0500000000000114</v>
      </c>
      <c r="K1209" s="1">
        <v>1863</v>
      </c>
      <c r="L1209">
        <v>-1956.1500000000212</v>
      </c>
      <c r="M1209">
        <v>179</v>
      </c>
      <c r="N1209">
        <v>-2135.1500000000215</v>
      </c>
      <c r="O1209" t="s">
        <v>67</v>
      </c>
      <c r="P1209" s="6">
        <v>5.04322766570611E-3</v>
      </c>
      <c r="Q1209" s="1">
        <f>AllFiles[[#Headers],[200000]]+AllFiles[[#This Row],[Net Gains]]</f>
        <v>197864.84999999998</v>
      </c>
    </row>
    <row r="1210" spans="1:17" x14ac:dyDescent="0.25">
      <c r="A1210" s="1" t="s">
        <v>52</v>
      </c>
      <c r="B1210" s="2">
        <v>43059</v>
      </c>
      <c r="C1210" s="3">
        <v>0.42708333333333331</v>
      </c>
      <c r="D1210" s="1" t="s">
        <v>13</v>
      </c>
      <c r="E1210">
        <v>332.7</v>
      </c>
      <c r="F1210">
        <v>335</v>
      </c>
      <c r="G1210">
        <v>335</v>
      </c>
      <c r="H1210" s="3">
        <v>0.5625</v>
      </c>
      <c r="I1210" s="1">
        <v>2.3000000000000114</v>
      </c>
      <c r="J1210" s="1">
        <v>-2.3000000000000114</v>
      </c>
      <c r="K1210" s="1">
        <v>860</v>
      </c>
      <c r="L1210">
        <v>-1978.0000000000098</v>
      </c>
      <c r="M1210">
        <v>133</v>
      </c>
      <c r="N1210">
        <v>-2111.00000000001</v>
      </c>
      <c r="O1210" t="s">
        <v>67</v>
      </c>
      <c r="P1210" s="6">
        <v>6.9131349564172297E-3</v>
      </c>
      <c r="Q1210" s="1">
        <f>AllFiles[[#Headers],[200000]]+AllFiles[[#This Row],[Net Gains]]</f>
        <v>197889</v>
      </c>
    </row>
    <row r="1211" spans="1:17" x14ac:dyDescent="0.25">
      <c r="A1211" s="1" t="s">
        <v>52</v>
      </c>
      <c r="B1211" s="2">
        <v>43059</v>
      </c>
      <c r="C1211" s="3">
        <v>0.5625</v>
      </c>
      <c r="D1211" s="1" t="s">
        <v>12</v>
      </c>
      <c r="E1211">
        <v>335</v>
      </c>
      <c r="F1211">
        <v>332.7</v>
      </c>
      <c r="G1211">
        <v>332.7</v>
      </c>
      <c r="H1211" s="3">
        <v>0.61458333333333337</v>
      </c>
      <c r="I1211" s="1">
        <v>2.3000000000000114</v>
      </c>
      <c r="J1211" s="1">
        <v>-2.3000000000000114</v>
      </c>
      <c r="K1211" s="1">
        <v>860</v>
      </c>
      <c r="L1211">
        <v>-1978.0000000000098</v>
      </c>
      <c r="M1211">
        <v>133</v>
      </c>
      <c r="N1211">
        <v>-2111.00000000001</v>
      </c>
      <c r="O1211" t="s">
        <v>67</v>
      </c>
      <c r="P1211" s="6">
        <v>6.8656716417910798E-3</v>
      </c>
      <c r="Q1211" s="1">
        <f>AllFiles[[#Headers],[200000]]+AllFiles[[#This Row],[Net Gains]]</f>
        <v>197889</v>
      </c>
    </row>
    <row r="1212" spans="1:17" x14ac:dyDescent="0.25">
      <c r="A1212" s="1" t="s">
        <v>17</v>
      </c>
      <c r="B1212" s="2">
        <v>43060</v>
      </c>
      <c r="C1212" s="3">
        <v>0.47916666666666669</v>
      </c>
      <c r="D1212" s="1" t="s">
        <v>13</v>
      </c>
      <c r="E1212">
        <v>30545</v>
      </c>
      <c r="F1212">
        <v>30617.3</v>
      </c>
      <c r="G1212">
        <v>30450</v>
      </c>
      <c r="H1212" s="3">
        <v>0.625</v>
      </c>
      <c r="I1212" s="1">
        <v>72.299999999999272</v>
      </c>
      <c r="J1212" s="1">
        <v>95</v>
      </c>
      <c r="K1212" s="1">
        <v>27</v>
      </c>
      <c r="L1212">
        <v>2565</v>
      </c>
      <c r="M1212">
        <v>379</v>
      </c>
      <c r="N1212">
        <v>2186</v>
      </c>
      <c r="O1212" t="s">
        <v>68</v>
      </c>
      <c r="P1212" s="6">
        <v>2.3669995089212401E-3</v>
      </c>
      <c r="Q1212" s="1">
        <f>AllFiles[[#Headers],[200000]]+AllFiles[[#This Row],[Net Gains]]</f>
        <v>202186</v>
      </c>
    </row>
    <row r="1213" spans="1:17" x14ac:dyDescent="0.25">
      <c r="A1213" s="1" t="s">
        <v>54</v>
      </c>
      <c r="B1213" s="2">
        <v>43060</v>
      </c>
      <c r="C1213" s="3">
        <v>0.41666666666666669</v>
      </c>
      <c r="D1213" s="1" t="s">
        <v>15</v>
      </c>
      <c r="E1213">
        <v>736.8</v>
      </c>
      <c r="F1213">
        <v>733.1</v>
      </c>
      <c r="G1213">
        <v>755</v>
      </c>
      <c r="H1213" s="3">
        <v>0.625</v>
      </c>
      <c r="I1213" s="1">
        <v>3.6999999999999318</v>
      </c>
      <c r="J1213" s="1">
        <v>18.200000000000045</v>
      </c>
      <c r="K1213" s="1">
        <v>537</v>
      </c>
      <c r="L1213">
        <v>9773.4000000000251</v>
      </c>
      <c r="M1213">
        <v>185</v>
      </c>
      <c r="N1213">
        <v>9588.4000000000251</v>
      </c>
      <c r="O1213" t="s">
        <v>68</v>
      </c>
      <c r="P1213" s="6">
        <v>5.0217155266014304E-3</v>
      </c>
      <c r="Q1213" s="1">
        <f>AllFiles[[#Headers],[200000]]+AllFiles[[#This Row],[Net Gains]]</f>
        <v>209588.40000000002</v>
      </c>
    </row>
    <row r="1214" spans="1:17" x14ac:dyDescent="0.25">
      <c r="A1214" s="1" t="s">
        <v>39</v>
      </c>
      <c r="B1214" s="2">
        <v>43061</v>
      </c>
      <c r="C1214" s="3">
        <v>0.42708333333333331</v>
      </c>
      <c r="D1214" s="1" t="s">
        <v>13</v>
      </c>
      <c r="E1214">
        <v>965.5</v>
      </c>
      <c r="F1214">
        <v>969</v>
      </c>
      <c r="G1214">
        <v>967</v>
      </c>
      <c r="H1214" s="3">
        <v>0.625</v>
      </c>
      <c r="I1214" s="1">
        <v>3.5</v>
      </c>
      <c r="J1214" s="1">
        <v>-1.5</v>
      </c>
      <c r="K1214" s="1">
        <v>567</v>
      </c>
      <c r="L1214">
        <v>-850.5</v>
      </c>
      <c r="M1214">
        <v>253</v>
      </c>
      <c r="N1214">
        <v>-1103.5</v>
      </c>
      <c r="O1214" t="s">
        <v>67</v>
      </c>
      <c r="P1214" s="6">
        <v>3.62506473329881E-3</v>
      </c>
      <c r="Q1214" s="1">
        <f>AllFiles[[#Headers],[200000]]+AllFiles[[#This Row],[Net Gains]]</f>
        <v>198896.5</v>
      </c>
    </row>
    <row r="1215" spans="1:17" x14ac:dyDescent="0.25">
      <c r="A1215" s="1" t="s">
        <v>49</v>
      </c>
      <c r="B1215" s="2">
        <v>43061</v>
      </c>
      <c r="C1215" s="3">
        <v>0.44791666666666669</v>
      </c>
      <c r="D1215" s="1" t="s">
        <v>12</v>
      </c>
      <c r="E1215">
        <v>181.85</v>
      </c>
      <c r="F1215">
        <v>181</v>
      </c>
      <c r="G1215">
        <v>181</v>
      </c>
      <c r="H1215" s="3">
        <v>0.45833333333333331</v>
      </c>
      <c r="I1215" s="1">
        <v>0.84999999999999432</v>
      </c>
      <c r="J1215" s="1">
        <v>-0.84999999999999432</v>
      </c>
      <c r="K1215" s="1">
        <v>2290</v>
      </c>
      <c r="L1215">
        <v>-1946.499999999987</v>
      </c>
      <c r="M1215">
        <v>192</v>
      </c>
      <c r="N1215">
        <v>-2138.4999999999873</v>
      </c>
      <c r="O1215" t="s">
        <v>67</v>
      </c>
      <c r="P1215" s="6">
        <v>4.6741820181467903E-3</v>
      </c>
      <c r="Q1215" s="1">
        <f>AllFiles[[#Headers],[200000]]+AllFiles[[#This Row],[Net Gains]]</f>
        <v>197861.5</v>
      </c>
    </row>
    <row r="1216" spans="1:17" x14ac:dyDescent="0.25">
      <c r="A1216" s="1" t="s">
        <v>49</v>
      </c>
      <c r="B1216" s="2">
        <v>43061</v>
      </c>
      <c r="C1216" s="3">
        <v>0.41666666666666669</v>
      </c>
      <c r="D1216" s="1" t="s">
        <v>13</v>
      </c>
      <c r="E1216">
        <v>181</v>
      </c>
      <c r="F1216">
        <v>181.85</v>
      </c>
      <c r="G1216">
        <v>181.85</v>
      </c>
      <c r="H1216" s="3">
        <v>0.44791666666666669</v>
      </c>
      <c r="I1216" s="1">
        <v>0.84999999999999432</v>
      </c>
      <c r="J1216" s="1">
        <v>-0.84999999999999432</v>
      </c>
      <c r="K1216" s="1">
        <v>2290</v>
      </c>
      <c r="L1216">
        <v>-1946.499999999987</v>
      </c>
      <c r="M1216">
        <v>192</v>
      </c>
      <c r="N1216">
        <v>-2138.4999999999873</v>
      </c>
      <c r="O1216" t="s">
        <v>67</v>
      </c>
      <c r="P1216" s="6">
        <v>4.6961325966850499E-3</v>
      </c>
      <c r="Q1216" s="1">
        <f>AllFiles[[#Headers],[200000]]+AllFiles[[#This Row],[Net Gains]]</f>
        <v>197861.5</v>
      </c>
    </row>
    <row r="1217" spans="1:17" x14ac:dyDescent="0.25">
      <c r="A1217" s="1" t="s">
        <v>41</v>
      </c>
      <c r="B1217" s="2">
        <v>43061</v>
      </c>
      <c r="C1217" s="3">
        <v>0.4375</v>
      </c>
      <c r="D1217" s="1" t="s">
        <v>15</v>
      </c>
      <c r="E1217">
        <v>428.3</v>
      </c>
      <c r="F1217">
        <v>425.45</v>
      </c>
      <c r="G1217">
        <v>428.5</v>
      </c>
      <c r="H1217" s="3">
        <v>0.625</v>
      </c>
      <c r="I1217" s="1">
        <v>2.8500000000000227</v>
      </c>
      <c r="J1217" s="1">
        <v>0.19999999999998863</v>
      </c>
      <c r="K1217" s="1">
        <v>696</v>
      </c>
      <c r="L1217">
        <v>139.19999999999209</v>
      </c>
      <c r="M1217">
        <v>138</v>
      </c>
      <c r="N1217">
        <v>1.1999999999920874</v>
      </c>
      <c r="O1217" t="s">
        <v>68</v>
      </c>
      <c r="P1217" s="6">
        <v>6.6542143357460198E-3</v>
      </c>
      <c r="Q1217" s="1">
        <f>AllFiles[[#Headers],[200000]]+AllFiles[[#This Row],[Net Gains]]</f>
        <v>200001.19999999998</v>
      </c>
    </row>
    <row r="1218" spans="1:17" x14ac:dyDescent="0.25">
      <c r="A1218" s="1" t="s">
        <v>55</v>
      </c>
      <c r="B1218" s="2">
        <v>43061</v>
      </c>
      <c r="C1218" s="3">
        <v>0.58333333333333337</v>
      </c>
      <c r="D1218" s="1" t="s">
        <v>15</v>
      </c>
      <c r="E1218">
        <v>4207.8</v>
      </c>
      <c r="F1218">
        <v>4192.6000000000004</v>
      </c>
      <c r="G1218">
        <v>4229.8999999999996</v>
      </c>
      <c r="H1218" s="3">
        <v>0.625</v>
      </c>
      <c r="I1218" s="1">
        <v>15.199999999999818</v>
      </c>
      <c r="J1218" s="1">
        <v>22.099999999999454</v>
      </c>
      <c r="K1218" s="1">
        <v>131</v>
      </c>
      <c r="L1218">
        <v>2895.0999999999285</v>
      </c>
      <c r="M1218">
        <v>255</v>
      </c>
      <c r="N1218">
        <v>2640.0999999999285</v>
      </c>
      <c r="O1218" t="s">
        <v>68</v>
      </c>
      <c r="P1218" s="6">
        <v>3.61233898949566E-3</v>
      </c>
      <c r="Q1218" s="1">
        <f>AllFiles[[#Headers],[200000]]+AllFiles[[#This Row],[Net Gains]]</f>
        <v>202640.09999999992</v>
      </c>
    </row>
    <row r="1219" spans="1:17" x14ac:dyDescent="0.25">
      <c r="A1219" s="1" t="s">
        <v>28</v>
      </c>
      <c r="B1219" s="2">
        <v>43062</v>
      </c>
      <c r="C1219" s="3">
        <v>0.52083333333333337</v>
      </c>
      <c r="D1219" s="1" t="s">
        <v>13</v>
      </c>
      <c r="E1219">
        <v>501</v>
      </c>
      <c r="F1219">
        <v>503.45</v>
      </c>
      <c r="G1219">
        <v>496.5</v>
      </c>
      <c r="H1219" s="3">
        <v>0.625</v>
      </c>
      <c r="I1219" s="1">
        <v>2.4499999999999886</v>
      </c>
      <c r="J1219" s="1">
        <v>4.5</v>
      </c>
      <c r="K1219" s="1">
        <v>808</v>
      </c>
      <c r="L1219">
        <v>3636</v>
      </c>
      <c r="M1219">
        <v>186</v>
      </c>
      <c r="N1219">
        <v>3450</v>
      </c>
      <c r="O1219" t="s">
        <v>68</v>
      </c>
      <c r="P1219" s="6">
        <v>4.8902195608782201E-3</v>
      </c>
      <c r="Q1219" s="1">
        <f>AllFiles[[#Headers],[200000]]+AllFiles[[#This Row],[Net Gains]]</f>
        <v>203450</v>
      </c>
    </row>
    <row r="1220" spans="1:17" x14ac:dyDescent="0.25">
      <c r="A1220" s="1" t="s">
        <v>47</v>
      </c>
      <c r="B1220" s="2">
        <v>43062</v>
      </c>
      <c r="C1220" s="3">
        <v>0.53125</v>
      </c>
      <c r="D1220" s="1" t="s">
        <v>21</v>
      </c>
      <c r="E1220">
        <v>257.95</v>
      </c>
      <c r="F1220">
        <v>259.14999999999998</v>
      </c>
      <c r="G1220">
        <v>258.3</v>
      </c>
      <c r="H1220" s="3">
        <v>0.625</v>
      </c>
      <c r="I1220" s="1">
        <v>1.1999999999999886</v>
      </c>
      <c r="J1220" s="1">
        <v>-0.35000000000002274</v>
      </c>
      <c r="K1220" s="1">
        <v>1635</v>
      </c>
      <c r="L1220">
        <v>-572.25000000003718</v>
      </c>
      <c r="M1220">
        <v>195</v>
      </c>
      <c r="N1220">
        <v>-767.25000000003718</v>
      </c>
      <c r="O1220" t="s">
        <v>67</v>
      </c>
      <c r="P1220" s="6">
        <v>4.6520643535568496E-3</v>
      </c>
      <c r="Q1220" s="1">
        <f>AllFiles[[#Headers],[200000]]+AllFiles[[#This Row],[Net Gains]]</f>
        <v>199232.74999999997</v>
      </c>
    </row>
    <row r="1221" spans="1:17" x14ac:dyDescent="0.25">
      <c r="A1221" s="1" t="s">
        <v>47</v>
      </c>
      <c r="B1221" s="2">
        <v>43062</v>
      </c>
      <c r="C1221" s="3">
        <v>0.53125</v>
      </c>
      <c r="D1221" s="1" t="s">
        <v>15</v>
      </c>
      <c r="E1221">
        <v>259.14999999999998</v>
      </c>
      <c r="F1221">
        <v>257.95</v>
      </c>
      <c r="G1221">
        <v>257.95</v>
      </c>
      <c r="H1221" s="3">
        <v>0.53125</v>
      </c>
      <c r="I1221" s="1">
        <v>1.1999999999999886</v>
      </c>
      <c r="J1221" s="1">
        <v>-1.1999999999999886</v>
      </c>
      <c r="K1221" s="1">
        <v>1635</v>
      </c>
      <c r="L1221">
        <v>-1961.9999999999814</v>
      </c>
      <c r="M1221">
        <v>195</v>
      </c>
      <c r="N1221">
        <v>-2156.9999999999814</v>
      </c>
      <c r="O1221" t="s">
        <v>67</v>
      </c>
      <c r="P1221" s="6">
        <v>4.6305228632065902E-3</v>
      </c>
      <c r="Q1221" s="1">
        <f>AllFiles[[#Headers],[200000]]+AllFiles[[#This Row],[Net Gains]]</f>
        <v>197843.00000000003</v>
      </c>
    </row>
    <row r="1222" spans="1:17" x14ac:dyDescent="0.25">
      <c r="A1222" s="1" t="s">
        <v>52</v>
      </c>
      <c r="B1222" s="2">
        <v>43062</v>
      </c>
      <c r="C1222" s="3">
        <v>0.54166666666666663</v>
      </c>
      <c r="D1222" s="1" t="s">
        <v>13</v>
      </c>
      <c r="E1222">
        <v>332.5</v>
      </c>
      <c r="F1222">
        <v>335.6</v>
      </c>
      <c r="G1222">
        <v>335.6</v>
      </c>
      <c r="H1222" s="3">
        <v>0.60416666666666663</v>
      </c>
      <c r="I1222" s="1">
        <v>3.1000000000000227</v>
      </c>
      <c r="J1222" s="1">
        <v>-3.1000000000000227</v>
      </c>
      <c r="K1222" s="1">
        <v>640</v>
      </c>
      <c r="L1222">
        <v>-1984.0000000000146</v>
      </c>
      <c r="M1222">
        <v>99</v>
      </c>
      <c r="N1222">
        <v>-2083.0000000000146</v>
      </c>
      <c r="O1222" t="s">
        <v>67</v>
      </c>
      <c r="P1222" s="6">
        <v>9.3233082706767594E-3</v>
      </c>
      <c r="Q1222" s="1">
        <f>AllFiles[[#Headers],[200000]]+AllFiles[[#This Row],[Net Gains]]</f>
        <v>197917</v>
      </c>
    </row>
    <row r="1223" spans="1:17" x14ac:dyDescent="0.25">
      <c r="A1223" s="1" t="s">
        <v>29</v>
      </c>
      <c r="B1223" s="2">
        <v>43063</v>
      </c>
      <c r="C1223" s="3">
        <v>0.42708333333333331</v>
      </c>
      <c r="D1223" s="1" t="s">
        <v>15</v>
      </c>
      <c r="E1223">
        <v>508.65</v>
      </c>
      <c r="F1223">
        <v>505.75</v>
      </c>
      <c r="G1223">
        <v>511</v>
      </c>
      <c r="H1223" s="3">
        <v>0.625</v>
      </c>
      <c r="I1223" s="1">
        <v>2.8999999999999773</v>
      </c>
      <c r="J1223" s="1">
        <v>2.3500000000000227</v>
      </c>
      <c r="K1223" s="1">
        <v>684</v>
      </c>
      <c r="L1223">
        <v>1607.4000000000156</v>
      </c>
      <c r="M1223">
        <v>161</v>
      </c>
      <c r="N1223">
        <v>1446.4000000000156</v>
      </c>
      <c r="O1223" t="s">
        <v>68</v>
      </c>
      <c r="P1223" s="6">
        <v>5.7013663619384196E-3</v>
      </c>
      <c r="Q1223" s="1">
        <f>AllFiles[[#Headers],[200000]]+AllFiles[[#This Row],[Net Gains]]</f>
        <v>201446.40000000002</v>
      </c>
    </row>
    <row r="1224" spans="1:17" x14ac:dyDescent="0.25">
      <c r="A1224" s="1" t="s">
        <v>17</v>
      </c>
      <c r="B1224" s="2">
        <v>43063</v>
      </c>
      <c r="C1224" s="3">
        <v>0.41666666666666669</v>
      </c>
      <c r="D1224" s="1" t="s">
        <v>15</v>
      </c>
      <c r="E1224">
        <v>30845.8</v>
      </c>
      <c r="F1224">
        <v>30744.3</v>
      </c>
      <c r="G1224">
        <v>30833.3</v>
      </c>
      <c r="H1224" s="3">
        <v>0.625</v>
      </c>
      <c r="I1224" s="1">
        <v>101.5</v>
      </c>
      <c r="J1224" s="1">
        <v>-12.5</v>
      </c>
      <c r="K1224" s="1">
        <v>19</v>
      </c>
      <c r="L1224">
        <v>-237.5</v>
      </c>
      <c r="M1224">
        <v>270</v>
      </c>
      <c r="N1224">
        <v>-507.5</v>
      </c>
      <c r="O1224" t="s">
        <v>67</v>
      </c>
      <c r="P1224" s="6">
        <v>3.29056143786188E-3</v>
      </c>
      <c r="Q1224" s="1">
        <f>AllFiles[[#Headers],[200000]]+AllFiles[[#This Row],[Net Gains]]</f>
        <v>199492.5</v>
      </c>
    </row>
    <row r="1225" spans="1:17" x14ac:dyDescent="0.25">
      <c r="A1225" s="1" t="s">
        <v>25</v>
      </c>
      <c r="B1225" s="2">
        <v>43063</v>
      </c>
      <c r="C1225" s="3">
        <v>0.52083333333333337</v>
      </c>
      <c r="D1225" s="1" t="s">
        <v>15</v>
      </c>
      <c r="E1225">
        <v>1219.5</v>
      </c>
      <c r="F1225">
        <v>1209.1500000000001</v>
      </c>
      <c r="G1225">
        <v>1209.1500000000001</v>
      </c>
      <c r="H1225" s="3">
        <v>0.52083333333333337</v>
      </c>
      <c r="I1225" s="1">
        <v>10.349999999999909</v>
      </c>
      <c r="J1225" s="1">
        <v>-10.349999999999909</v>
      </c>
      <c r="K1225" s="1">
        <v>192</v>
      </c>
      <c r="L1225">
        <v>-1987.1999999999825</v>
      </c>
      <c r="M1225">
        <v>108</v>
      </c>
      <c r="N1225">
        <v>-2095.1999999999825</v>
      </c>
      <c r="O1225" t="s">
        <v>67</v>
      </c>
      <c r="P1225" s="6">
        <v>8.48708487084863E-3</v>
      </c>
      <c r="Q1225" s="1">
        <f>AllFiles[[#Headers],[200000]]+AllFiles[[#This Row],[Net Gains]]</f>
        <v>197904.80000000002</v>
      </c>
    </row>
    <row r="1226" spans="1:17" x14ac:dyDescent="0.25">
      <c r="A1226" s="1" t="s">
        <v>25</v>
      </c>
      <c r="B1226" s="2">
        <v>43063</v>
      </c>
      <c r="C1226" s="3">
        <v>0.52083333333333337</v>
      </c>
      <c r="D1226" s="1" t="s">
        <v>21</v>
      </c>
      <c r="E1226">
        <v>1209.1500000000001</v>
      </c>
      <c r="F1226">
        <v>1219.5</v>
      </c>
      <c r="G1226">
        <v>1201.05</v>
      </c>
      <c r="H1226" s="3">
        <v>0.625</v>
      </c>
      <c r="I1226" s="1">
        <v>10.349999999999909</v>
      </c>
      <c r="J1226" s="1">
        <v>8.1000000000001364</v>
      </c>
      <c r="K1226" s="1">
        <v>192</v>
      </c>
      <c r="L1226">
        <v>1555.2000000000262</v>
      </c>
      <c r="M1226">
        <v>107</v>
      </c>
      <c r="N1226">
        <v>1448.2000000000262</v>
      </c>
      <c r="O1226" t="s">
        <v>68</v>
      </c>
      <c r="P1226" s="6">
        <v>8.5597320431707504E-3</v>
      </c>
      <c r="Q1226" s="1">
        <f>AllFiles[[#Headers],[200000]]+AllFiles[[#This Row],[Net Gains]]</f>
        <v>201448.2</v>
      </c>
    </row>
    <row r="1227" spans="1:17" x14ac:dyDescent="0.25">
      <c r="A1227" s="1" t="s">
        <v>14</v>
      </c>
      <c r="B1227" s="2">
        <v>43066</v>
      </c>
      <c r="C1227" s="3">
        <v>0.41666666666666669</v>
      </c>
      <c r="D1227" s="1" t="s">
        <v>15</v>
      </c>
      <c r="E1227">
        <v>547</v>
      </c>
      <c r="F1227">
        <v>543.54999999999995</v>
      </c>
      <c r="G1227">
        <v>558.9</v>
      </c>
      <c r="H1227" s="3">
        <v>0.625</v>
      </c>
      <c r="I1227" s="1">
        <v>3.4500000000000455</v>
      </c>
      <c r="J1227" s="1">
        <v>11.899999999999977</v>
      </c>
      <c r="K1227" s="1">
        <v>575</v>
      </c>
      <c r="L1227">
        <v>6842.4999999999873</v>
      </c>
      <c r="M1227">
        <v>147</v>
      </c>
      <c r="N1227">
        <v>6695.4999999999873</v>
      </c>
      <c r="O1227" t="s">
        <v>68</v>
      </c>
      <c r="P1227" s="6">
        <v>6.30712979890319E-3</v>
      </c>
      <c r="Q1227" s="1">
        <f>AllFiles[[#Headers],[200000]]+AllFiles[[#This Row],[Net Gains]]</f>
        <v>206695.5</v>
      </c>
    </row>
    <row r="1228" spans="1:17" x14ac:dyDescent="0.25">
      <c r="A1228" s="1" t="s">
        <v>43</v>
      </c>
      <c r="B1228" s="2">
        <v>43066</v>
      </c>
      <c r="C1228" s="3">
        <v>0.41666666666666669</v>
      </c>
      <c r="D1228" s="1" t="s">
        <v>15</v>
      </c>
      <c r="E1228">
        <v>182.35</v>
      </c>
      <c r="F1228">
        <v>180.2</v>
      </c>
      <c r="G1228">
        <v>186.35</v>
      </c>
      <c r="H1228" s="3">
        <v>0.625</v>
      </c>
      <c r="I1228" s="1">
        <v>2.1500000000000057</v>
      </c>
      <c r="J1228" s="1">
        <v>4</v>
      </c>
      <c r="K1228" s="1">
        <v>920</v>
      </c>
      <c r="L1228">
        <v>3680</v>
      </c>
      <c r="M1228">
        <v>79</v>
      </c>
      <c r="N1228">
        <v>3601</v>
      </c>
      <c r="O1228" t="s">
        <v>68</v>
      </c>
      <c r="P1228" s="6">
        <v>1.1790512750205699E-2</v>
      </c>
      <c r="Q1228" s="1">
        <f>AllFiles[[#Headers],[200000]]+AllFiles[[#This Row],[Net Gains]]</f>
        <v>203601</v>
      </c>
    </row>
    <row r="1229" spans="1:17" x14ac:dyDescent="0.25">
      <c r="A1229" s="1" t="s">
        <v>48</v>
      </c>
      <c r="B1229" s="2">
        <v>43066</v>
      </c>
      <c r="C1229" s="3">
        <v>0.42708333333333331</v>
      </c>
      <c r="D1229" s="1" t="s">
        <v>15</v>
      </c>
      <c r="E1229">
        <v>546.79999999999995</v>
      </c>
      <c r="F1229">
        <v>544.04999999999995</v>
      </c>
      <c r="G1229">
        <v>551.6</v>
      </c>
      <c r="H1229" s="3">
        <v>0.625</v>
      </c>
      <c r="I1229" s="1">
        <v>2.75</v>
      </c>
      <c r="J1229" s="1">
        <v>4.8000000000000682</v>
      </c>
      <c r="K1229" s="1">
        <v>721</v>
      </c>
      <c r="L1229">
        <v>3460.8000000000493</v>
      </c>
      <c r="M1229">
        <v>183</v>
      </c>
      <c r="N1229">
        <v>3277.8000000000493</v>
      </c>
      <c r="O1229" t="s">
        <v>68</v>
      </c>
      <c r="P1229" s="6">
        <v>5.02926115581566E-3</v>
      </c>
      <c r="Q1229" s="1">
        <f>AllFiles[[#Headers],[200000]]+AllFiles[[#This Row],[Net Gains]]</f>
        <v>203277.80000000005</v>
      </c>
    </row>
    <row r="1230" spans="1:17" x14ac:dyDescent="0.25">
      <c r="A1230" s="1" t="s">
        <v>58</v>
      </c>
      <c r="B1230" s="2">
        <v>43066</v>
      </c>
      <c r="C1230" s="3">
        <v>0.41666666666666669</v>
      </c>
      <c r="D1230" s="1" t="s">
        <v>13</v>
      </c>
      <c r="E1230">
        <v>2674.7</v>
      </c>
      <c r="F1230">
        <v>2679.35</v>
      </c>
      <c r="G1230">
        <v>2679.35</v>
      </c>
      <c r="H1230" s="3">
        <v>0.55208333333333337</v>
      </c>
      <c r="I1230" s="1">
        <v>4.6500000000000909</v>
      </c>
      <c r="J1230" s="1">
        <v>-4.6500000000000909</v>
      </c>
      <c r="K1230" s="1">
        <v>427</v>
      </c>
      <c r="L1230">
        <v>-1985.5500000000388</v>
      </c>
      <c r="M1230">
        <v>526</v>
      </c>
      <c r="N1230">
        <v>-2511.5500000000388</v>
      </c>
      <c r="O1230" t="s">
        <v>67</v>
      </c>
      <c r="P1230" s="6">
        <v>1.7385127303996999E-3</v>
      </c>
      <c r="Q1230" s="1">
        <f>AllFiles[[#Headers],[200000]]+AllFiles[[#This Row],[Net Gains]]</f>
        <v>197488.44999999995</v>
      </c>
    </row>
    <row r="1231" spans="1:17" x14ac:dyDescent="0.25">
      <c r="A1231" s="1" t="s">
        <v>58</v>
      </c>
      <c r="B1231" s="2">
        <v>43066</v>
      </c>
      <c r="C1231" s="3">
        <v>0.55208333333333337</v>
      </c>
      <c r="D1231" s="1" t="s">
        <v>12</v>
      </c>
      <c r="E1231">
        <v>2679.35</v>
      </c>
      <c r="F1231">
        <v>2674.7</v>
      </c>
      <c r="G1231">
        <v>2689.9</v>
      </c>
      <c r="H1231" s="3">
        <v>0.625</v>
      </c>
      <c r="I1231" s="1">
        <v>4.6500000000000909</v>
      </c>
      <c r="J1231" s="1">
        <v>10.550000000000182</v>
      </c>
      <c r="K1231" s="1">
        <v>427</v>
      </c>
      <c r="L1231">
        <v>4504.8500000000777</v>
      </c>
      <c r="M1231">
        <v>528</v>
      </c>
      <c r="N1231">
        <v>3976.8500000000777</v>
      </c>
      <c r="O1231" t="s">
        <v>68</v>
      </c>
      <c r="P1231" s="6">
        <v>1.73549554929371E-3</v>
      </c>
      <c r="Q1231" s="1">
        <f>AllFiles[[#Headers],[200000]]+AllFiles[[#This Row],[Net Gains]]</f>
        <v>203976.85000000006</v>
      </c>
    </row>
    <row r="1232" spans="1:17" x14ac:dyDescent="0.25">
      <c r="A1232" s="1" t="s">
        <v>51</v>
      </c>
      <c r="B1232" s="2">
        <v>43067</v>
      </c>
      <c r="C1232" s="3">
        <v>0.4375</v>
      </c>
      <c r="D1232" s="1" t="s">
        <v>13</v>
      </c>
      <c r="E1232">
        <v>1035.05</v>
      </c>
      <c r="F1232">
        <v>1037</v>
      </c>
      <c r="G1232">
        <v>1037</v>
      </c>
      <c r="H1232" s="3">
        <v>0.5625</v>
      </c>
      <c r="I1232" s="1">
        <v>1.9500000000000455</v>
      </c>
      <c r="J1232" s="1">
        <v>-1.9500000000000455</v>
      </c>
      <c r="K1232" s="1">
        <v>1013</v>
      </c>
      <c r="L1232">
        <v>-1975.3500000000461</v>
      </c>
      <c r="M1232">
        <v>483</v>
      </c>
      <c r="N1232">
        <v>-2458.3500000000458</v>
      </c>
      <c r="O1232" t="s">
        <v>67</v>
      </c>
      <c r="P1232" s="6">
        <v>1.88396695811801E-3</v>
      </c>
      <c r="Q1232" s="1">
        <f>AllFiles[[#Headers],[200000]]+AllFiles[[#This Row],[Net Gains]]</f>
        <v>197541.64999999997</v>
      </c>
    </row>
    <row r="1233" spans="1:17" x14ac:dyDescent="0.25">
      <c r="A1233" s="1" t="s">
        <v>51</v>
      </c>
      <c r="B1233" s="2">
        <v>43067</v>
      </c>
      <c r="C1233" s="3">
        <v>0.5625</v>
      </c>
      <c r="D1233" s="1" t="s">
        <v>12</v>
      </c>
      <c r="E1233">
        <v>1037</v>
      </c>
      <c r="F1233">
        <v>1035.05</v>
      </c>
      <c r="G1233">
        <v>1035.05</v>
      </c>
      <c r="H1233" s="3">
        <v>0.5625</v>
      </c>
      <c r="I1233" s="1">
        <v>1.9500000000000455</v>
      </c>
      <c r="J1233" s="1">
        <v>-1.9500000000000455</v>
      </c>
      <c r="K1233" s="1">
        <v>1013</v>
      </c>
      <c r="L1233">
        <v>-1975.3500000000461</v>
      </c>
      <c r="M1233">
        <v>483</v>
      </c>
      <c r="N1233">
        <v>-2458.3500000000458</v>
      </c>
      <c r="O1233" t="s">
        <v>67</v>
      </c>
      <c r="P1233" s="6">
        <v>1.8804243008679301E-3</v>
      </c>
      <c r="Q1233" s="1">
        <f>AllFiles[[#Headers],[200000]]+AllFiles[[#This Row],[Net Gains]]</f>
        <v>197541.64999999997</v>
      </c>
    </row>
    <row r="1234" spans="1:17" x14ac:dyDescent="0.25">
      <c r="A1234" s="1" t="s">
        <v>58</v>
      </c>
      <c r="B1234" s="2">
        <v>43067</v>
      </c>
      <c r="C1234" s="3">
        <v>0.48958333333333331</v>
      </c>
      <c r="D1234" s="1" t="s">
        <v>13</v>
      </c>
      <c r="E1234">
        <v>2671.3</v>
      </c>
      <c r="F1234">
        <v>2680.45</v>
      </c>
      <c r="G1234">
        <v>2680.45</v>
      </c>
      <c r="H1234" s="3">
        <v>0.55208333333333337</v>
      </c>
      <c r="I1234" s="1">
        <v>9.1499999999996362</v>
      </c>
      <c r="J1234" s="1">
        <v>-9.1499999999996362</v>
      </c>
      <c r="K1234" s="1">
        <v>218</v>
      </c>
      <c r="L1234">
        <v>-1994.6999999999207</v>
      </c>
      <c r="M1234">
        <v>269</v>
      </c>
      <c r="N1234">
        <v>-2263.6999999999207</v>
      </c>
      <c r="O1234" t="s">
        <v>67</v>
      </c>
      <c r="P1234" s="6">
        <v>3.4252985437800499E-3</v>
      </c>
      <c r="Q1234" s="1">
        <f>AllFiles[[#Headers],[200000]]+AllFiles[[#This Row],[Net Gains]]</f>
        <v>197736.30000000008</v>
      </c>
    </row>
    <row r="1235" spans="1:17" x14ac:dyDescent="0.25">
      <c r="A1235" s="1" t="s">
        <v>58</v>
      </c>
      <c r="B1235" s="2">
        <v>43067</v>
      </c>
      <c r="C1235" s="3">
        <v>0.55208333333333337</v>
      </c>
      <c r="D1235" s="1" t="s">
        <v>12</v>
      </c>
      <c r="E1235">
        <v>2680.45</v>
      </c>
      <c r="F1235">
        <v>2671.3</v>
      </c>
      <c r="G1235">
        <v>2671.3</v>
      </c>
      <c r="H1235" s="3">
        <v>0.5625</v>
      </c>
      <c r="I1235" s="1">
        <v>9.1499999999996362</v>
      </c>
      <c r="J1235" s="1">
        <v>-9.1499999999996362</v>
      </c>
      <c r="K1235" s="1">
        <v>218</v>
      </c>
      <c r="L1235">
        <v>-1994.6999999999207</v>
      </c>
      <c r="M1235">
        <v>269</v>
      </c>
      <c r="N1235">
        <v>-2263.6999999999207</v>
      </c>
      <c r="O1235" t="s">
        <v>67</v>
      </c>
      <c r="P1235" s="6">
        <v>3.4136059243782299E-3</v>
      </c>
      <c r="Q1235" s="1">
        <f>AllFiles[[#Headers],[200000]]+AllFiles[[#This Row],[Net Gains]]</f>
        <v>197736.30000000008</v>
      </c>
    </row>
    <row r="1236" spans="1:17" x14ac:dyDescent="0.25">
      <c r="A1236" s="1" t="s">
        <v>55</v>
      </c>
      <c r="B1236" s="2">
        <v>43067</v>
      </c>
      <c r="C1236" s="3">
        <v>0.59375</v>
      </c>
      <c r="D1236" s="1" t="s">
        <v>21</v>
      </c>
      <c r="E1236">
        <v>4282.95</v>
      </c>
      <c r="F1236">
        <v>4297.8999999999996</v>
      </c>
      <c r="G1236">
        <v>4297.8999999999996</v>
      </c>
      <c r="H1236" s="3">
        <v>0.61458333333333337</v>
      </c>
      <c r="I1236" s="1">
        <v>14.949999999999818</v>
      </c>
      <c r="J1236" s="1">
        <v>-14.949999999999818</v>
      </c>
      <c r="K1236" s="1">
        <v>133</v>
      </c>
      <c r="L1236">
        <v>-1988.3499999999758</v>
      </c>
      <c r="M1236">
        <v>263</v>
      </c>
      <c r="N1236">
        <v>-2251.3499999999758</v>
      </c>
      <c r="O1236" t="s">
        <v>67</v>
      </c>
      <c r="P1236" s="6">
        <v>3.4905847605038202E-3</v>
      </c>
      <c r="Q1236" s="1">
        <f>AllFiles[[#Headers],[200000]]+AllFiles[[#This Row],[Net Gains]]</f>
        <v>197748.65000000002</v>
      </c>
    </row>
    <row r="1237" spans="1:17" x14ac:dyDescent="0.25">
      <c r="A1237" s="1" t="s">
        <v>55</v>
      </c>
      <c r="B1237" s="2">
        <v>43067</v>
      </c>
      <c r="C1237" s="3">
        <v>0.59375</v>
      </c>
      <c r="D1237" s="1" t="s">
        <v>15</v>
      </c>
      <c r="E1237">
        <v>4297.8999999999996</v>
      </c>
      <c r="F1237">
        <v>4282.95</v>
      </c>
      <c r="G1237">
        <v>4282.95</v>
      </c>
      <c r="H1237" s="3">
        <v>0.59375</v>
      </c>
      <c r="I1237" s="1">
        <v>14.949999999999818</v>
      </c>
      <c r="J1237" s="1">
        <v>-14.949999999999818</v>
      </c>
      <c r="K1237" s="1">
        <v>133</v>
      </c>
      <c r="L1237">
        <v>-1988.3499999999758</v>
      </c>
      <c r="M1237">
        <v>263</v>
      </c>
      <c r="N1237">
        <v>-2251.3499999999758</v>
      </c>
      <c r="O1237" t="s">
        <v>67</v>
      </c>
      <c r="P1237" s="6">
        <v>3.4784429605155599E-3</v>
      </c>
      <c r="Q1237" s="1">
        <f>AllFiles[[#Headers],[200000]]+AllFiles[[#This Row],[Net Gains]]</f>
        <v>197748.65000000002</v>
      </c>
    </row>
    <row r="1238" spans="1:17" x14ac:dyDescent="0.25">
      <c r="A1238" s="1" t="s">
        <v>38</v>
      </c>
      <c r="B1238" s="2">
        <v>43068</v>
      </c>
      <c r="C1238" s="3">
        <v>0.42708333333333331</v>
      </c>
      <c r="D1238" s="1" t="s">
        <v>15</v>
      </c>
      <c r="E1238">
        <v>314.35000000000002</v>
      </c>
      <c r="F1238">
        <v>313.3</v>
      </c>
      <c r="G1238">
        <v>315.10000000000002</v>
      </c>
      <c r="H1238" s="3">
        <v>0.625</v>
      </c>
      <c r="I1238" s="1">
        <v>1.0500000000000114</v>
      </c>
      <c r="J1238" s="1">
        <v>0.75</v>
      </c>
      <c r="K1238" s="1">
        <v>1863</v>
      </c>
      <c r="L1238">
        <v>1397.25</v>
      </c>
      <c r="M1238">
        <v>270</v>
      </c>
      <c r="N1238">
        <v>1127.25</v>
      </c>
      <c r="O1238" t="s">
        <v>68</v>
      </c>
      <c r="P1238" s="6">
        <v>3.3402258628917199E-3</v>
      </c>
      <c r="Q1238" s="1">
        <f>AllFiles[[#Headers],[200000]]+AllFiles[[#This Row],[Net Gains]]</f>
        <v>201127.25</v>
      </c>
    </row>
    <row r="1239" spans="1:17" x14ac:dyDescent="0.25">
      <c r="A1239" s="1" t="s">
        <v>43</v>
      </c>
      <c r="B1239" s="2">
        <v>43068</v>
      </c>
      <c r="C1239" s="3">
        <v>0.42708333333333331</v>
      </c>
      <c r="D1239" s="1" t="s">
        <v>13</v>
      </c>
      <c r="E1239">
        <v>183</v>
      </c>
      <c r="F1239">
        <v>184</v>
      </c>
      <c r="G1239">
        <v>182</v>
      </c>
      <c r="H1239" s="3">
        <v>0.625</v>
      </c>
      <c r="I1239" s="1">
        <v>1</v>
      </c>
      <c r="J1239" s="1">
        <v>1</v>
      </c>
      <c r="K1239" s="1">
        <v>1955</v>
      </c>
      <c r="L1239">
        <v>1955</v>
      </c>
      <c r="M1239">
        <v>165</v>
      </c>
      <c r="N1239">
        <v>1790</v>
      </c>
      <c r="O1239" t="s">
        <v>68</v>
      </c>
      <c r="P1239" s="6">
        <v>5.4644808743169399E-3</v>
      </c>
      <c r="Q1239" s="1">
        <f>AllFiles[[#Headers],[200000]]+AllFiles[[#This Row],[Net Gains]]</f>
        <v>201790</v>
      </c>
    </row>
    <row r="1240" spans="1:17" x14ac:dyDescent="0.25">
      <c r="A1240" s="1" t="s">
        <v>25</v>
      </c>
      <c r="B1240" s="2">
        <v>43069</v>
      </c>
      <c r="C1240" s="3">
        <v>0.41666666666666669</v>
      </c>
      <c r="D1240" s="1" t="s">
        <v>13</v>
      </c>
      <c r="E1240">
        <v>1172</v>
      </c>
      <c r="F1240">
        <v>1176.75</v>
      </c>
      <c r="G1240">
        <v>1176.75</v>
      </c>
      <c r="H1240" s="3">
        <v>0.42708333333333331</v>
      </c>
      <c r="I1240" s="1">
        <v>4.75</v>
      </c>
      <c r="J1240" s="1">
        <v>-4.75</v>
      </c>
      <c r="K1240" s="1">
        <v>419</v>
      </c>
      <c r="L1240">
        <v>-1990.25</v>
      </c>
      <c r="M1240">
        <v>227</v>
      </c>
      <c r="N1240">
        <v>-2217.25</v>
      </c>
      <c r="O1240" t="s">
        <v>67</v>
      </c>
      <c r="P1240" s="6">
        <v>4.0529010238907802E-3</v>
      </c>
      <c r="Q1240" s="1">
        <f>AllFiles[[#Headers],[200000]]+AllFiles[[#This Row],[Net Gains]]</f>
        <v>197782.75</v>
      </c>
    </row>
    <row r="1241" spans="1:17" x14ac:dyDescent="0.25">
      <c r="A1241" s="1" t="s">
        <v>25</v>
      </c>
      <c r="B1241" s="2">
        <v>43069</v>
      </c>
      <c r="C1241" s="3">
        <v>0.42708333333333331</v>
      </c>
      <c r="D1241" s="1" t="s">
        <v>12</v>
      </c>
      <c r="E1241">
        <v>1176.75</v>
      </c>
      <c r="F1241">
        <v>1172</v>
      </c>
      <c r="G1241">
        <v>1172</v>
      </c>
      <c r="H1241" s="3">
        <v>0.46875</v>
      </c>
      <c r="I1241" s="1">
        <v>4.75</v>
      </c>
      <c r="J1241" s="1">
        <v>-4.75</v>
      </c>
      <c r="K1241" s="1">
        <v>419</v>
      </c>
      <c r="L1241">
        <v>-1990.25</v>
      </c>
      <c r="M1241">
        <v>227</v>
      </c>
      <c r="N1241">
        <v>-2217.25</v>
      </c>
      <c r="O1241" t="s">
        <v>67</v>
      </c>
      <c r="P1241" s="6">
        <v>4.0365413214361601E-3</v>
      </c>
      <c r="Q1241" s="1">
        <f>AllFiles[[#Headers],[200000]]+AllFiles[[#This Row],[Net Gains]]</f>
        <v>197782.75</v>
      </c>
    </row>
    <row r="1242" spans="1:17" x14ac:dyDescent="0.25">
      <c r="A1242" s="1" t="s">
        <v>38</v>
      </c>
      <c r="B1242" s="2">
        <v>43069</v>
      </c>
      <c r="C1242" s="3">
        <v>0.41666666666666669</v>
      </c>
      <c r="D1242" s="1" t="s">
        <v>13</v>
      </c>
      <c r="E1242">
        <v>312.39999999999998</v>
      </c>
      <c r="F1242">
        <v>313.60000000000002</v>
      </c>
      <c r="G1242">
        <v>307.55</v>
      </c>
      <c r="H1242" s="3">
        <v>0.625</v>
      </c>
      <c r="I1242" s="1">
        <v>1.2000000000000455</v>
      </c>
      <c r="J1242" s="1">
        <v>4.8499999999999659</v>
      </c>
      <c r="K1242" s="1">
        <v>1635</v>
      </c>
      <c r="L1242">
        <v>7929.7499999999445</v>
      </c>
      <c r="M1242">
        <v>234</v>
      </c>
      <c r="N1242">
        <v>7695.7499999999445</v>
      </c>
      <c r="O1242" t="s">
        <v>68</v>
      </c>
      <c r="P1242" s="6">
        <v>3.8412291933420202E-3</v>
      </c>
      <c r="Q1242" s="1">
        <f>AllFiles[[#Headers],[200000]]+AllFiles[[#This Row],[Net Gains]]</f>
        <v>207695.74999999994</v>
      </c>
    </row>
    <row r="1243" spans="1:17" x14ac:dyDescent="0.25">
      <c r="A1243" s="1" t="s">
        <v>47</v>
      </c>
      <c r="B1243" s="2">
        <v>43069</v>
      </c>
      <c r="C1243" s="3">
        <v>0.59375</v>
      </c>
      <c r="D1243" s="1" t="s">
        <v>12</v>
      </c>
      <c r="E1243">
        <v>256.95</v>
      </c>
      <c r="F1243">
        <v>255.9</v>
      </c>
      <c r="G1243">
        <v>255.9</v>
      </c>
      <c r="H1243" s="3">
        <v>0.60416666666666663</v>
      </c>
      <c r="I1243" s="1">
        <v>1.0499999999999829</v>
      </c>
      <c r="J1243" s="1">
        <v>-1.0499999999999829</v>
      </c>
      <c r="K1243" s="1">
        <v>1863</v>
      </c>
      <c r="L1243">
        <v>-1956.1499999999683</v>
      </c>
      <c r="M1243">
        <v>220</v>
      </c>
      <c r="N1243">
        <v>-2176.1499999999683</v>
      </c>
      <c r="O1243" t="s">
        <v>67</v>
      </c>
      <c r="P1243" s="6">
        <v>4.0863981319322201E-3</v>
      </c>
      <c r="Q1243" s="1">
        <f>AllFiles[[#Headers],[200000]]+AllFiles[[#This Row],[Net Gains]]</f>
        <v>197823.85000000003</v>
      </c>
    </row>
    <row r="1244" spans="1:17" x14ac:dyDescent="0.25">
      <c r="A1244" s="1" t="s">
        <v>47</v>
      </c>
      <c r="B1244" s="2">
        <v>43069</v>
      </c>
      <c r="C1244" s="3">
        <v>0.41666666666666669</v>
      </c>
      <c r="D1244" s="1" t="s">
        <v>13</v>
      </c>
      <c r="E1244">
        <v>255.9</v>
      </c>
      <c r="F1244">
        <v>256.95</v>
      </c>
      <c r="G1244">
        <v>256.95</v>
      </c>
      <c r="H1244" s="3">
        <v>0.59375</v>
      </c>
      <c r="I1244" s="1">
        <v>1.0499999999999829</v>
      </c>
      <c r="J1244" s="1">
        <v>-1.0499999999999829</v>
      </c>
      <c r="K1244" s="1">
        <v>1863</v>
      </c>
      <c r="L1244">
        <v>-1956.1499999999683</v>
      </c>
      <c r="M1244">
        <v>220</v>
      </c>
      <c r="N1244">
        <v>-2176.1499999999683</v>
      </c>
      <c r="O1244" t="s">
        <v>67</v>
      </c>
      <c r="P1244" s="6">
        <v>4.1031652989448296E-3</v>
      </c>
      <c r="Q1244" s="1">
        <f>AllFiles[[#Headers],[200000]]+AllFiles[[#This Row],[Net Gains]]</f>
        <v>197823.85000000003</v>
      </c>
    </row>
    <row r="1245" spans="1:17" x14ac:dyDescent="0.25">
      <c r="A1245" s="1" t="s">
        <v>53</v>
      </c>
      <c r="B1245" s="2">
        <v>43069</v>
      </c>
      <c r="C1245" s="3">
        <v>0.48958333333333331</v>
      </c>
      <c r="D1245" s="1" t="s">
        <v>12</v>
      </c>
      <c r="E1245">
        <v>207.15</v>
      </c>
      <c r="F1245">
        <v>206.25</v>
      </c>
      <c r="G1245">
        <v>206.25</v>
      </c>
      <c r="H1245" s="3">
        <v>0.51041666666666663</v>
      </c>
      <c r="I1245" s="1">
        <v>0.90000000000000568</v>
      </c>
      <c r="J1245" s="1">
        <v>-0.90000000000000568</v>
      </c>
      <c r="K1245" s="1">
        <v>2166</v>
      </c>
      <c r="L1245">
        <v>-1949.4000000000124</v>
      </c>
      <c r="M1245">
        <v>206</v>
      </c>
      <c r="N1245">
        <v>-2155.4000000000124</v>
      </c>
      <c r="O1245" t="s">
        <v>67</v>
      </c>
      <c r="P1245" s="6">
        <v>4.3446777697321E-3</v>
      </c>
      <c r="Q1245" s="1">
        <f>AllFiles[[#Headers],[200000]]+AllFiles[[#This Row],[Net Gains]]</f>
        <v>197844.59999999998</v>
      </c>
    </row>
    <row r="1246" spans="1:17" x14ac:dyDescent="0.25">
      <c r="A1246" s="1" t="s">
        <v>53</v>
      </c>
      <c r="B1246" s="2">
        <v>43069</v>
      </c>
      <c r="C1246" s="3">
        <v>0.41666666666666669</v>
      </c>
      <c r="D1246" s="1" t="s">
        <v>13</v>
      </c>
      <c r="E1246">
        <v>206.25</v>
      </c>
      <c r="F1246">
        <v>207.15</v>
      </c>
      <c r="G1246">
        <v>207.15</v>
      </c>
      <c r="H1246" s="3">
        <v>0.48958333333333331</v>
      </c>
      <c r="I1246" s="1">
        <v>0.90000000000000568</v>
      </c>
      <c r="J1246" s="1">
        <v>-0.90000000000000568</v>
      </c>
      <c r="K1246" s="1">
        <v>2166</v>
      </c>
      <c r="L1246">
        <v>-1949.4000000000124</v>
      </c>
      <c r="M1246">
        <v>206</v>
      </c>
      <c r="N1246">
        <v>-2155.4000000000124</v>
      </c>
      <c r="O1246" t="s">
        <v>67</v>
      </c>
      <c r="P1246" s="6">
        <v>4.3636363636363898E-3</v>
      </c>
      <c r="Q1246" s="1">
        <f>AllFiles[[#Headers],[200000]]+AllFiles[[#This Row],[Net Gains]]</f>
        <v>197844.59999999998</v>
      </c>
    </row>
    <row r="1247" spans="1:17" x14ac:dyDescent="0.25">
      <c r="A1247" s="1" t="s">
        <v>18</v>
      </c>
      <c r="B1247" s="2">
        <v>43070</v>
      </c>
      <c r="C1247" s="3">
        <v>0.44791666666666669</v>
      </c>
      <c r="D1247" s="1" t="s">
        <v>13</v>
      </c>
      <c r="E1247">
        <v>398.35</v>
      </c>
      <c r="F1247">
        <v>401.95</v>
      </c>
      <c r="G1247">
        <v>387.15</v>
      </c>
      <c r="H1247" s="3">
        <v>0.625</v>
      </c>
      <c r="I1247" s="1">
        <v>3.5999999999999659</v>
      </c>
      <c r="J1247" s="1">
        <v>11.200000000000045</v>
      </c>
      <c r="K1247" s="1">
        <v>552</v>
      </c>
      <c r="L1247">
        <v>6182.4000000000251</v>
      </c>
      <c r="M1247">
        <v>100</v>
      </c>
      <c r="N1247">
        <v>6082.4000000000251</v>
      </c>
      <c r="O1247" t="s">
        <v>68</v>
      </c>
      <c r="P1247" s="6">
        <v>9.0372787749465697E-3</v>
      </c>
      <c r="Q1247" s="1">
        <f>AllFiles[[#Headers],[200000]]+AllFiles[[#This Row],[Net Gains]]</f>
        <v>206082.40000000002</v>
      </c>
    </row>
    <row r="1248" spans="1:17" x14ac:dyDescent="0.25">
      <c r="A1248" s="1" t="s">
        <v>22</v>
      </c>
      <c r="B1248" s="2">
        <v>43070</v>
      </c>
      <c r="C1248" s="3">
        <v>0.46875</v>
      </c>
      <c r="D1248" s="1" t="s">
        <v>13</v>
      </c>
      <c r="E1248">
        <v>1144.55</v>
      </c>
      <c r="F1248">
        <v>1150.6500000000001</v>
      </c>
      <c r="G1248">
        <v>1135</v>
      </c>
      <c r="H1248" s="3">
        <v>0.625</v>
      </c>
      <c r="I1248" s="1">
        <v>6.1000000000001364</v>
      </c>
      <c r="J1248" s="1">
        <v>9.5499999999999545</v>
      </c>
      <c r="K1248" s="1">
        <v>326</v>
      </c>
      <c r="L1248">
        <v>3113.2999999999852</v>
      </c>
      <c r="M1248">
        <v>171</v>
      </c>
      <c r="N1248">
        <v>2942.2999999999852</v>
      </c>
      <c r="O1248" t="s">
        <v>68</v>
      </c>
      <c r="P1248" s="6">
        <v>5.3296055218209201E-3</v>
      </c>
      <c r="Q1248" s="1">
        <f>AllFiles[[#Headers],[200000]]+AllFiles[[#This Row],[Net Gains]]</f>
        <v>202942.3</v>
      </c>
    </row>
    <row r="1249" spans="1:17" x14ac:dyDescent="0.25">
      <c r="A1249" s="1" t="s">
        <v>11</v>
      </c>
      <c r="B1249" s="2">
        <v>43070</v>
      </c>
      <c r="C1249" s="3">
        <v>0.41666666666666669</v>
      </c>
      <c r="D1249" s="1" t="s">
        <v>13</v>
      </c>
      <c r="E1249">
        <v>3306</v>
      </c>
      <c r="F1249">
        <v>3314.4</v>
      </c>
      <c r="G1249">
        <v>3314.4</v>
      </c>
      <c r="H1249" s="3">
        <v>0.42708333333333331</v>
      </c>
      <c r="I1249" s="1">
        <v>8.4000000000000909</v>
      </c>
      <c r="J1249" s="1">
        <v>-8.4000000000000909</v>
      </c>
      <c r="K1249" s="1">
        <v>237</v>
      </c>
      <c r="L1249">
        <v>-1990.8000000000216</v>
      </c>
      <c r="M1249">
        <v>361</v>
      </c>
      <c r="N1249">
        <v>-2351.8000000000216</v>
      </c>
      <c r="O1249" t="s">
        <v>67</v>
      </c>
      <c r="P1249" s="6">
        <v>2.5408348457350502E-3</v>
      </c>
      <c r="Q1249" s="1">
        <f>AllFiles[[#Headers],[200000]]+AllFiles[[#This Row],[Net Gains]]</f>
        <v>197648.19999999998</v>
      </c>
    </row>
    <row r="1250" spans="1:17" x14ac:dyDescent="0.25">
      <c r="A1250" s="1" t="s">
        <v>11</v>
      </c>
      <c r="B1250" s="2">
        <v>43070</v>
      </c>
      <c r="C1250" s="3">
        <v>0.42708333333333331</v>
      </c>
      <c r="D1250" s="1" t="s">
        <v>12</v>
      </c>
      <c r="E1250">
        <v>3314.4</v>
      </c>
      <c r="F1250">
        <v>3306</v>
      </c>
      <c r="G1250">
        <v>3306</v>
      </c>
      <c r="H1250" s="3">
        <v>0.47916666666666669</v>
      </c>
      <c r="I1250" s="1">
        <v>8.4000000000000909</v>
      </c>
      <c r="J1250" s="1">
        <v>-8.4000000000000909</v>
      </c>
      <c r="K1250" s="1">
        <v>237</v>
      </c>
      <c r="L1250">
        <v>-1990.8000000000216</v>
      </c>
      <c r="M1250">
        <v>361</v>
      </c>
      <c r="N1250">
        <v>-2351.8000000000216</v>
      </c>
      <c r="O1250" t="s">
        <v>67</v>
      </c>
      <c r="P1250" s="6">
        <v>2.5343953656770698E-3</v>
      </c>
      <c r="Q1250" s="1">
        <f>AllFiles[[#Headers],[200000]]+AllFiles[[#This Row],[Net Gains]]</f>
        <v>197648.19999999998</v>
      </c>
    </row>
    <row r="1251" spans="1:17" x14ac:dyDescent="0.25">
      <c r="A1251" s="1" t="s">
        <v>19</v>
      </c>
      <c r="B1251" s="2">
        <v>43070</v>
      </c>
      <c r="C1251" s="3">
        <v>0.48958333333333331</v>
      </c>
      <c r="D1251" s="1" t="s">
        <v>13</v>
      </c>
      <c r="E1251">
        <v>2265.3000000000002</v>
      </c>
      <c r="F1251">
        <v>2281</v>
      </c>
      <c r="G1251">
        <v>2235.6</v>
      </c>
      <c r="H1251" s="3">
        <v>0.625</v>
      </c>
      <c r="I1251" s="1">
        <v>15.699999999999818</v>
      </c>
      <c r="J1251" s="1">
        <v>29.700000000000273</v>
      </c>
      <c r="K1251" s="1">
        <v>127</v>
      </c>
      <c r="L1251">
        <v>3771.9000000000347</v>
      </c>
      <c r="M1251">
        <v>132</v>
      </c>
      <c r="N1251">
        <v>3639.9000000000347</v>
      </c>
      <c r="O1251" t="s">
        <v>68</v>
      </c>
      <c r="P1251" s="6">
        <v>6.9306493621153096E-3</v>
      </c>
      <c r="Q1251" s="1">
        <f>AllFiles[[#Headers],[200000]]+AllFiles[[#This Row],[Net Gains]]</f>
        <v>203639.90000000002</v>
      </c>
    </row>
    <row r="1252" spans="1:17" x14ac:dyDescent="0.25">
      <c r="A1252" s="1" t="s">
        <v>25</v>
      </c>
      <c r="B1252" s="2">
        <v>43070</v>
      </c>
      <c r="C1252" s="3">
        <v>0.47916666666666669</v>
      </c>
      <c r="D1252" s="1" t="s">
        <v>13</v>
      </c>
      <c r="E1252">
        <v>1162.95</v>
      </c>
      <c r="F1252">
        <v>1171.5999999999999</v>
      </c>
      <c r="G1252">
        <v>1145</v>
      </c>
      <c r="H1252" s="3">
        <v>0.625</v>
      </c>
      <c r="I1252" s="1">
        <v>8.6499999999998636</v>
      </c>
      <c r="J1252" s="1">
        <v>17.950000000000045</v>
      </c>
      <c r="K1252" s="1">
        <v>230</v>
      </c>
      <c r="L1252">
        <v>4128.5000000000109</v>
      </c>
      <c r="M1252">
        <v>123</v>
      </c>
      <c r="N1252">
        <v>4005.5000000000109</v>
      </c>
      <c r="O1252" t="s">
        <v>68</v>
      </c>
      <c r="P1252" s="6">
        <v>7.4379809966033496E-3</v>
      </c>
      <c r="Q1252" s="1">
        <f>AllFiles[[#Headers],[200000]]+AllFiles[[#This Row],[Net Gains]]</f>
        <v>204005.5</v>
      </c>
    </row>
    <row r="1253" spans="1:17" x14ac:dyDescent="0.25">
      <c r="A1253" s="1" t="s">
        <v>45</v>
      </c>
      <c r="B1253" s="2">
        <v>43070</v>
      </c>
      <c r="C1253" s="3">
        <v>0.45833333333333331</v>
      </c>
      <c r="D1253" s="1" t="s">
        <v>21</v>
      </c>
      <c r="E1253">
        <v>8646.5499999999993</v>
      </c>
      <c r="F1253">
        <v>8675.35</v>
      </c>
      <c r="G1253">
        <v>8675.35</v>
      </c>
      <c r="H1253" s="3">
        <v>0.51041666666666663</v>
      </c>
      <c r="I1253" s="1">
        <v>28.800000000001091</v>
      </c>
      <c r="J1253" s="1">
        <v>-28.800000000001091</v>
      </c>
      <c r="K1253" s="1">
        <v>69</v>
      </c>
      <c r="L1253">
        <v>-1987.2000000000753</v>
      </c>
      <c r="M1253">
        <v>275</v>
      </c>
      <c r="N1253">
        <v>-2262.2000000000753</v>
      </c>
      <c r="O1253" t="s">
        <v>67</v>
      </c>
      <c r="P1253" s="6">
        <v>3.3308082414374601E-3</v>
      </c>
      <c r="Q1253" s="1">
        <f>AllFiles[[#Headers],[200000]]+AllFiles[[#This Row],[Net Gains]]</f>
        <v>197737.79999999993</v>
      </c>
    </row>
    <row r="1254" spans="1:17" x14ac:dyDescent="0.25">
      <c r="A1254" s="1" t="s">
        <v>45</v>
      </c>
      <c r="B1254" s="2">
        <v>43070</v>
      </c>
      <c r="C1254" s="3">
        <v>0.45833333333333331</v>
      </c>
      <c r="D1254" s="1" t="s">
        <v>15</v>
      </c>
      <c r="E1254">
        <v>8675.35</v>
      </c>
      <c r="F1254">
        <v>8646.5499999999993</v>
      </c>
      <c r="G1254">
        <v>8646.5499999999993</v>
      </c>
      <c r="H1254" s="3">
        <v>0.45833333333333331</v>
      </c>
      <c r="I1254" s="1">
        <v>28.800000000001091</v>
      </c>
      <c r="J1254" s="1">
        <v>-28.800000000001091</v>
      </c>
      <c r="K1254" s="1">
        <v>69</v>
      </c>
      <c r="L1254">
        <v>-1987.2000000000753</v>
      </c>
      <c r="M1254">
        <v>275</v>
      </c>
      <c r="N1254">
        <v>-2262.2000000000753</v>
      </c>
      <c r="O1254" t="s">
        <v>67</v>
      </c>
      <c r="P1254" s="6">
        <v>3.3197507881527599E-3</v>
      </c>
      <c r="Q1254" s="1">
        <f>AllFiles[[#Headers],[200000]]+AllFiles[[#This Row],[Net Gains]]</f>
        <v>197737.79999999993</v>
      </c>
    </row>
    <row r="1255" spans="1:17" x14ac:dyDescent="0.25">
      <c r="A1255" s="1" t="s">
        <v>40</v>
      </c>
      <c r="B1255" s="2">
        <v>43070</v>
      </c>
      <c r="C1255" s="3">
        <v>0.44791666666666669</v>
      </c>
      <c r="D1255" s="1" t="s">
        <v>13</v>
      </c>
      <c r="E1255">
        <v>920.7</v>
      </c>
      <c r="F1255">
        <v>927</v>
      </c>
      <c r="G1255">
        <v>910.05</v>
      </c>
      <c r="H1255" s="3">
        <v>0.625</v>
      </c>
      <c r="I1255" s="1">
        <v>6.2999999999999545</v>
      </c>
      <c r="J1255" s="1">
        <v>10.650000000000091</v>
      </c>
      <c r="K1255" s="1">
        <v>316</v>
      </c>
      <c r="L1255">
        <v>3365.4000000000287</v>
      </c>
      <c r="M1255">
        <v>134</v>
      </c>
      <c r="N1255">
        <v>3231.4000000000287</v>
      </c>
      <c r="O1255" t="s">
        <v>68</v>
      </c>
      <c r="P1255" s="6">
        <v>6.8426197458455002E-3</v>
      </c>
      <c r="Q1255" s="1">
        <f>AllFiles[[#Headers],[200000]]+AllFiles[[#This Row],[Net Gains]]</f>
        <v>203231.40000000002</v>
      </c>
    </row>
    <row r="1256" spans="1:17" x14ac:dyDescent="0.25">
      <c r="A1256" s="1" t="s">
        <v>51</v>
      </c>
      <c r="B1256" s="2">
        <v>43073</v>
      </c>
      <c r="C1256" s="3">
        <v>0.41666666666666669</v>
      </c>
      <c r="D1256" s="1" t="s">
        <v>13</v>
      </c>
      <c r="E1256">
        <v>999.85</v>
      </c>
      <c r="F1256">
        <v>1003.95</v>
      </c>
      <c r="G1256">
        <v>1003.95</v>
      </c>
      <c r="H1256" s="3">
        <v>0.4375</v>
      </c>
      <c r="I1256" s="1">
        <v>4.1000000000000227</v>
      </c>
      <c r="J1256" s="1">
        <v>-4.1000000000000227</v>
      </c>
      <c r="K1256" s="1">
        <v>485</v>
      </c>
      <c r="L1256">
        <v>-1988.5000000000109</v>
      </c>
      <c r="M1256">
        <v>224</v>
      </c>
      <c r="N1256">
        <v>-2212.5000000000109</v>
      </c>
      <c r="O1256" t="s">
        <v>67</v>
      </c>
      <c r="P1256" s="6">
        <v>4.1006150922638599E-3</v>
      </c>
      <c r="Q1256" s="1">
        <f>AllFiles[[#Headers],[200000]]+AllFiles[[#This Row],[Net Gains]]</f>
        <v>197787.5</v>
      </c>
    </row>
    <row r="1257" spans="1:17" x14ac:dyDescent="0.25">
      <c r="A1257" s="1" t="s">
        <v>51</v>
      </c>
      <c r="B1257" s="2">
        <v>43073</v>
      </c>
      <c r="C1257" s="3">
        <v>0.4375</v>
      </c>
      <c r="D1257" s="1" t="s">
        <v>12</v>
      </c>
      <c r="E1257">
        <v>1003.95</v>
      </c>
      <c r="F1257">
        <v>999.85</v>
      </c>
      <c r="G1257">
        <v>999.85</v>
      </c>
      <c r="H1257" s="3">
        <v>0.4375</v>
      </c>
      <c r="I1257" s="1">
        <v>4.1000000000000227</v>
      </c>
      <c r="J1257" s="1">
        <v>-4.1000000000000227</v>
      </c>
      <c r="K1257" s="1">
        <v>485</v>
      </c>
      <c r="L1257">
        <v>-1988.5000000000109</v>
      </c>
      <c r="M1257">
        <v>224</v>
      </c>
      <c r="N1257">
        <v>-2212.5000000000109</v>
      </c>
      <c r="O1257" t="s">
        <v>67</v>
      </c>
      <c r="P1257" s="6">
        <v>4.0838687185616998E-3</v>
      </c>
      <c r="Q1257" s="1">
        <f>AllFiles[[#Headers],[200000]]+AllFiles[[#This Row],[Net Gains]]</f>
        <v>197787.5</v>
      </c>
    </row>
    <row r="1258" spans="1:17" x14ac:dyDescent="0.25">
      <c r="A1258" s="1" t="s">
        <v>42</v>
      </c>
      <c r="B1258" s="2">
        <v>43073</v>
      </c>
      <c r="C1258" s="3">
        <v>0.4375</v>
      </c>
      <c r="D1258" s="1" t="s">
        <v>15</v>
      </c>
      <c r="E1258">
        <v>1219.45</v>
      </c>
      <c r="F1258">
        <v>1211.5</v>
      </c>
      <c r="G1258">
        <v>1211.5</v>
      </c>
      <c r="H1258" s="3">
        <v>0.4375</v>
      </c>
      <c r="I1258" s="1">
        <v>7.9500000000000455</v>
      </c>
      <c r="J1258" s="1">
        <v>-7.9500000000000455</v>
      </c>
      <c r="K1258" s="1">
        <v>250</v>
      </c>
      <c r="L1258">
        <v>-1987.5000000000114</v>
      </c>
      <c r="M1258">
        <v>140</v>
      </c>
      <c r="N1258">
        <v>-2127.5000000000114</v>
      </c>
      <c r="O1258" t="s">
        <v>67</v>
      </c>
      <c r="P1258" s="6">
        <v>6.51933248595682E-3</v>
      </c>
      <c r="Q1258" s="1">
        <f>AllFiles[[#Headers],[200000]]+AllFiles[[#This Row],[Net Gains]]</f>
        <v>197872.5</v>
      </c>
    </row>
    <row r="1259" spans="1:17" x14ac:dyDescent="0.25">
      <c r="A1259" s="1" t="s">
        <v>42</v>
      </c>
      <c r="B1259" s="2">
        <v>43073</v>
      </c>
      <c r="C1259" s="3">
        <v>0.4375</v>
      </c>
      <c r="D1259" s="1" t="s">
        <v>21</v>
      </c>
      <c r="E1259">
        <v>1211.5</v>
      </c>
      <c r="F1259">
        <v>1219.45</v>
      </c>
      <c r="G1259">
        <v>1219.45</v>
      </c>
      <c r="H1259" s="3">
        <v>0.47916666666666669</v>
      </c>
      <c r="I1259" s="1">
        <v>7.9500000000000455</v>
      </c>
      <c r="J1259" s="1">
        <v>-7.9500000000000455</v>
      </c>
      <c r="K1259" s="1">
        <v>250</v>
      </c>
      <c r="L1259">
        <v>-1987.5000000000114</v>
      </c>
      <c r="M1259">
        <v>140</v>
      </c>
      <c r="N1259">
        <v>-2127.5000000000114</v>
      </c>
      <c r="O1259" t="s">
        <v>67</v>
      </c>
      <c r="P1259" s="6">
        <v>6.5621130829550496E-3</v>
      </c>
      <c r="Q1259" s="1">
        <f>AllFiles[[#Headers],[200000]]+AllFiles[[#This Row],[Net Gains]]</f>
        <v>197872.5</v>
      </c>
    </row>
    <row r="1260" spans="1:17" x14ac:dyDescent="0.25">
      <c r="A1260" s="1" t="s">
        <v>22</v>
      </c>
      <c r="B1260" s="2">
        <v>43074</v>
      </c>
      <c r="C1260" s="3">
        <v>0.41666666666666669</v>
      </c>
      <c r="D1260" s="1" t="s">
        <v>13</v>
      </c>
      <c r="E1260">
        <v>1111</v>
      </c>
      <c r="F1260">
        <v>1119.4000000000001</v>
      </c>
      <c r="G1260">
        <v>1115</v>
      </c>
      <c r="H1260" s="3">
        <v>0.625</v>
      </c>
      <c r="I1260" s="1">
        <v>8.4000000000000909</v>
      </c>
      <c r="J1260" s="1">
        <v>-4</v>
      </c>
      <c r="K1260" s="1">
        <v>237</v>
      </c>
      <c r="L1260">
        <v>-948</v>
      </c>
      <c r="M1260">
        <v>122</v>
      </c>
      <c r="N1260">
        <v>-1070</v>
      </c>
      <c r="O1260" t="s">
        <v>67</v>
      </c>
      <c r="P1260" s="6">
        <v>7.56075607560764E-3</v>
      </c>
      <c r="Q1260" s="1">
        <f>AllFiles[[#Headers],[200000]]+AllFiles[[#This Row],[Net Gains]]</f>
        <v>198930</v>
      </c>
    </row>
    <row r="1261" spans="1:17" x14ac:dyDescent="0.25">
      <c r="A1261" s="1" t="s">
        <v>26</v>
      </c>
      <c r="B1261" s="2">
        <v>43074</v>
      </c>
      <c r="C1261" s="3">
        <v>0.53125</v>
      </c>
      <c r="D1261" s="1" t="s">
        <v>15</v>
      </c>
      <c r="E1261">
        <v>852</v>
      </c>
      <c r="F1261">
        <v>844.7</v>
      </c>
      <c r="G1261">
        <v>844.7</v>
      </c>
      <c r="H1261" s="3">
        <v>0.53125</v>
      </c>
      <c r="I1261" s="1">
        <v>7.2999999999999545</v>
      </c>
      <c r="J1261" s="1">
        <v>-7.2999999999999545</v>
      </c>
      <c r="K1261" s="1">
        <v>273</v>
      </c>
      <c r="L1261">
        <v>-1992.8999999999876</v>
      </c>
      <c r="M1261">
        <v>107</v>
      </c>
      <c r="N1261">
        <v>-2099.8999999999878</v>
      </c>
      <c r="O1261" t="s">
        <v>67</v>
      </c>
      <c r="P1261" s="6">
        <v>8.5680751173708401E-3</v>
      </c>
      <c r="Q1261" s="1">
        <f>AllFiles[[#Headers],[200000]]+AllFiles[[#This Row],[Net Gains]]</f>
        <v>197900.1</v>
      </c>
    </row>
    <row r="1262" spans="1:17" x14ac:dyDescent="0.25">
      <c r="A1262" s="1" t="s">
        <v>26</v>
      </c>
      <c r="B1262" s="2">
        <v>43074</v>
      </c>
      <c r="C1262" s="3">
        <v>0.53125</v>
      </c>
      <c r="D1262" s="1" t="s">
        <v>21</v>
      </c>
      <c r="E1262">
        <v>844.7</v>
      </c>
      <c r="F1262">
        <v>852</v>
      </c>
      <c r="G1262">
        <v>846.55</v>
      </c>
      <c r="H1262" s="3">
        <v>0.625</v>
      </c>
      <c r="I1262" s="1">
        <v>7.2999999999999545</v>
      </c>
      <c r="J1262" s="1">
        <v>-1.8499999999999091</v>
      </c>
      <c r="K1262" s="1">
        <v>273</v>
      </c>
      <c r="L1262">
        <v>-505.04999999997517</v>
      </c>
      <c r="M1262">
        <v>107</v>
      </c>
      <c r="N1262">
        <v>-612.04999999997517</v>
      </c>
      <c r="O1262" t="s">
        <v>67</v>
      </c>
      <c r="P1262" s="6">
        <v>8.6421214632413298E-3</v>
      </c>
      <c r="Q1262" s="1">
        <f>AllFiles[[#Headers],[200000]]+AllFiles[[#This Row],[Net Gains]]</f>
        <v>199387.95</v>
      </c>
    </row>
    <row r="1263" spans="1:17" x14ac:dyDescent="0.25">
      <c r="A1263" s="1" t="s">
        <v>26</v>
      </c>
      <c r="B1263" s="2">
        <v>43075</v>
      </c>
      <c r="C1263" s="3">
        <v>0.45833333333333331</v>
      </c>
      <c r="D1263" s="1" t="s">
        <v>21</v>
      </c>
      <c r="E1263">
        <v>851.85</v>
      </c>
      <c r="F1263">
        <v>853.95</v>
      </c>
      <c r="G1263">
        <v>853.95</v>
      </c>
      <c r="H1263" s="3">
        <v>0.47916666666666669</v>
      </c>
      <c r="I1263" s="1">
        <v>2.1000000000000227</v>
      </c>
      <c r="J1263" s="1">
        <v>-2.1000000000000227</v>
      </c>
      <c r="K1263" s="1">
        <v>942</v>
      </c>
      <c r="L1263">
        <v>-1978.2000000000214</v>
      </c>
      <c r="M1263">
        <v>370</v>
      </c>
      <c r="N1263">
        <v>-2348.2000000000216</v>
      </c>
      <c r="O1263" t="s">
        <v>67</v>
      </c>
      <c r="P1263" s="6">
        <v>2.4652227504842702E-3</v>
      </c>
      <c r="Q1263" s="1">
        <f>AllFiles[[#Headers],[200000]]+AllFiles[[#This Row],[Net Gains]]</f>
        <v>197651.8</v>
      </c>
    </row>
    <row r="1264" spans="1:17" x14ac:dyDescent="0.25">
      <c r="A1264" s="1" t="s">
        <v>26</v>
      </c>
      <c r="B1264" s="2">
        <v>43075</v>
      </c>
      <c r="C1264" s="3">
        <v>0.45833333333333331</v>
      </c>
      <c r="D1264" s="1" t="s">
        <v>15</v>
      </c>
      <c r="E1264">
        <v>853.95</v>
      </c>
      <c r="F1264">
        <v>851.85</v>
      </c>
      <c r="G1264">
        <v>851.85</v>
      </c>
      <c r="H1264" s="3">
        <v>0.45833333333333331</v>
      </c>
      <c r="I1264" s="1">
        <v>2.1000000000000227</v>
      </c>
      <c r="J1264" s="1">
        <v>-2.1000000000000227</v>
      </c>
      <c r="K1264" s="1">
        <v>942</v>
      </c>
      <c r="L1264">
        <v>-1978.2000000000214</v>
      </c>
      <c r="M1264">
        <v>370</v>
      </c>
      <c r="N1264">
        <v>-2348.2000000000216</v>
      </c>
      <c r="O1264" t="s">
        <v>67</v>
      </c>
      <c r="P1264" s="6">
        <v>2.4591603723871699E-3</v>
      </c>
      <c r="Q1264" s="1">
        <f>AllFiles[[#Headers],[200000]]+AllFiles[[#This Row],[Net Gains]]</f>
        <v>197651.8</v>
      </c>
    </row>
    <row r="1265" spans="1:17" x14ac:dyDescent="0.25">
      <c r="A1265" s="1" t="s">
        <v>20</v>
      </c>
      <c r="B1265" s="2">
        <v>43075</v>
      </c>
      <c r="C1265" s="3">
        <v>0.41666666666666669</v>
      </c>
      <c r="D1265" s="1" t="s">
        <v>13</v>
      </c>
      <c r="E1265">
        <v>1665.1</v>
      </c>
      <c r="F1265">
        <v>1672.6</v>
      </c>
      <c r="G1265">
        <v>1647.55</v>
      </c>
      <c r="H1265" s="3">
        <v>0.625</v>
      </c>
      <c r="I1265" s="1">
        <v>7.5</v>
      </c>
      <c r="J1265" s="1">
        <v>17.549999999999955</v>
      </c>
      <c r="K1265" s="1">
        <v>265</v>
      </c>
      <c r="L1265">
        <v>4650.7499999999882</v>
      </c>
      <c r="M1265">
        <v>202</v>
      </c>
      <c r="N1265">
        <v>4448.7499999999882</v>
      </c>
      <c r="O1265" t="s">
        <v>68</v>
      </c>
      <c r="P1265" s="6">
        <v>4.5042339799411402E-3</v>
      </c>
      <c r="Q1265" s="1">
        <f>AllFiles[[#Headers],[200000]]+AllFiles[[#This Row],[Net Gains]]</f>
        <v>204448.75</v>
      </c>
    </row>
    <row r="1266" spans="1:17" x14ac:dyDescent="0.25">
      <c r="A1266" s="1" t="s">
        <v>42</v>
      </c>
      <c r="B1266" s="2">
        <v>43075</v>
      </c>
      <c r="C1266" s="3">
        <v>0.41666666666666669</v>
      </c>
      <c r="D1266" s="1" t="s">
        <v>13</v>
      </c>
      <c r="E1266">
        <v>1203</v>
      </c>
      <c r="F1266">
        <v>1207.5</v>
      </c>
      <c r="G1266">
        <v>1207.5</v>
      </c>
      <c r="H1266" s="3">
        <v>0.42708333333333331</v>
      </c>
      <c r="I1266" s="1">
        <v>4.5</v>
      </c>
      <c r="J1266" s="1">
        <v>-4.5</v>
      </c>
      <c r="K1266" s="1">
        <v>442</v>
      </c>
      <c r="L1266">
        <v>-1989</v>
      </c>
      <c r="M1266">
        <v>246</v>
      </c>
      <c r="N1266">
        <v>-2235</v>
      </c>
      <c r="O1266" t="s">
        <v>67</v>
      </c>
      <c r="P1266" s="6">
        <v>3.7406483790523699E-3</v>
      </c>
      <c r="Q1266" s="1">
        <f>AllFiles[[#Headers],[200000]]+AllFiles[[#This Row],[Net Gains]]</f>
        <v>197765</v>
      </c>
    </row>
    <row r="1267" spans="1:17" x14ac:dyDescent="0.25">
      <c r="A1267" s="1" t="s">
        <v>42</v>
      </c>
      <c r="B1267" s="2">
        <v>43075</v>
      </c>
      <c r="C1267" s="3">
        <v>0.42708333333333331</v>
      </c>
      <c r="D1267" s="1" t="s">
        <v>12</v>
      </c>
      <c r="E1267">
        <v>1207.5</v>
      </c>
      <c r="F1267">
        <v>1203</v>
      </c>
      <c r="G1267">
        <v>1203</v>
      </c>
      <c r="H1267" s="3">
        <v>0.44791666666666669</v>
      </c>
      <c r="I1267" s="1">
        <v>4.5</v>
      </c>
      <c r="J1267" s="1">
        <v>-4.5</v>
      </c>
      <c r="K1267" s="1">
        <v>442</v>
      </c>
      <c r="L1267">
        <v>-1989</v>
      </c>
      <c r="M1267">
        <v>246</v>
      </c>
      <c r="N1267">
        <v>-2235</v>
      </c>
      <c r="O1267" t="s">
        <v>67</v>
      </c>
      <c r="P1267" s="6">
        <v>3.7267080745341601E-3</v>
      </c>
      <c r="Q1267" s="1">
        <f>AllFiles[[#Headers],[200000]]+AllFiles[[#This Row],[Net Gains]]</f>
        <v>197765</v>
      </c>
    </row>
    <row r="1268" spans="1:17" x14ac:dyDescent="0.25">
      <c r="A1268" s="1" t="s">
        <v>19</v>
      </c>
      <c r="B1268" s="2">
        <v>43076</v>
      </c>
      <c r="C1268" s="3">
        <v>0.42708333333333331</v>
      </c>
      <c r="D1268" s="1" t="s">
        <v>12</v>
      </c>
      <c r="E1268">
        <v>2208</v>
      </c>
      <c r="F1268">
        <v>2202.3000000000002</v>
      </c>
      <c r="G1268">
        <v>2202.3000000000002</v>
      </c>
      <c r="H1268" s="3">
        <v>0.48958333333333331</v>
      </c>
      <c r="I1268" s="1">
        <v>5.6999999999998181</v>
      </c>
      <c r="J1268" s="1">
        <v>-5.6999999999998181</v>
      </c>
      <c r="K1268" s="1">
        <v>349</v>
      </c>
      <c r="L1268">
        <v>-1989.2999999999365</v>
      </c>
      <c r="M1268">
        <v>355</v>
      </c>
      <c r="N1268">
        <v>-2344.2999999999365</v>
      </c>
      <c r="O1268" t="s">
        <v>67</v>
      </c>
      <c r="P1268" s="6">
        <v>2.5815217391303501E-3</v>
      </c>
      <c r="Q1268" s="1">
        <f>AllFiles[[#Headers],[200000]]+AllFiles[[#This Row],[Net Gains]]</f>
        <v>197655.70000000007</v>
      </c>
    </row>
    <row r="1269" spans="1:17" x14ac:dyDescent="0.25">
      <c r="A1269" s="1" t="s">
        <v>19</v>
      </c>
      <c r="B1269" s="2">
        <v>43076</v>
      </c>
      <c r="C1269" s="3">
        <v>0.41666666666666669</v>
      </c>
      <c r="D1269" s="1" t="s">
        <v>13</v>
      </c>
      <c r="E1269">
        <v>2202.3000000000002</v>
      </c>
      <c r="F1269">
        <v>2208</v>
      </c>
      <c r="G1269">
        <v>2208</v>
      </c>
      <c r="H1269" s="3">
        <v>0.42708333333333331</v>
      </c>
      <c r="I1269" s="1">
        <v>5.6999999999998181</v>
      </c>
      <c r="J1269" s="1">
        <v>-5.6999999999998181</v>
      </c>
      <c r="K1269" s="1">
        <v>349</v>
      </c>
      <c r="L1269">
        <v>-1989.2999999999365</v>
      </c>
      <c r="M1269">
        <v>355</v>
      </c>
      <c r="N1269">
        <v>-2344.2999999999365</v>
      </c>
      <c r="O1269" t="s">
        <v>67</v>
      </c>
      <c r="P1269" s="6">
        <v>2.5882032420650302E-3</v>
      </c>
      <c r="Q1269" s="1">
        <f>AllFiles[[#Headers],[200000]]+AllFiles[[#This Row],[Net Gains]]</f>
        <v>197655.70000000007</v>
      </c>
    </row>
    <row r="1270" spans="1:17" x14ac:dyDescent="0.25">
      <c r="A1270" s="1" t="s">
        <v>17</v>
      </c>
      <c r="B1270" s="2">
        <v>43076</v>
      </c>
      <c r="C1270" s="3">
        <v>0.41666666666666669</v>
      </c>
      <c r="D1270" s="1" t="s">
        <v>15</v>
      </c>
      <c r="E1270">
        <v>28439.9</v>
      </c>
      <c r="F1270">
        <v>28322.799999999999</v>
      </c>
      <c r="G1270">
        <v>28900</v>
      </c>
      <c r="H1270" s="3">
        <v>0.625</v>
      </c>
      <c r="I1270" s="1">
        <v>117.10000000000218</v>
      </c>
      <c r="J1270" s="1">
        <v>460.09999999999854</v>
      </c>
      <c r="K1270" s="1">
        <v>17</v>
      </c>
      <c r="L1270">
        <v>7821.6999999999753</v>
      </c>
      <c r="M1270">
        <v>225</v>
      </c>
      <c r="N1270">
        <v>7596.6999999999753</v>
      </c>
      <c r="O1270" t="s">
        <v>68</v>
      </c>
      <c r="P1270" s="6">
        <v>4.1174547027240703E-3</v>
      </c>
      <c r="Q1270" s="1">
        <f>AllFiles[[#Headers],[200000]]+AllFiles[[#This Row],[Net Gains]]</f>
        <v>207596.69999999998</v>
      </c>
    </row>
    <row r="1271" spans="1:17" x14ac:dyDescent="0.25">
      <c r="A1271" s="1" t="s">
        <v>54</v>
      </c>
      <c r="B1271" s="2">
        <v>43076</v>
      </c>
      <c r="C1271" s="3">
        <v>0.41666666666666669</v>
      </c>
      <c r="D1271" s="1" t="s">
        <v>15</v>
      </c>
      <c r="E1271">
        <v>694.3</v>
      </c>
      <c r="F1271">
        <v>690</v>
      </c>
      <c r="G1271">
        <v>722.8</v>
      </c>
      <c r="H1271" s="3">
        <v>0.625</v>
      </c>
      <c r="I1271" s="1">
        <v>4.2999999999999545</v>
      </c>
      <c r="J1271" s="1">
        <v>28.5</v>
      </c>
      <c r="K1271" s="1">
        <v>462</v>
      </c>
      <c r="L1271">
        <v>13167</v>
      </c>
      <c r="M1271">
        <v>151</v>
      </c>
      <c r="N1271">
        <v>13016</v>
      </c>
      <c r="O1271" t="s">
        <v>68</v>
      </c>
      <c r="P1271" s="6">
        <v>6.1932882039463597E-3</v>
      </c>
      <c r="Q1271" s="1">
        <f>AllFiles[[#Headers],[200000]]+AllFiles[[#This Row],[Net Gains]]</f>
        <v>213016</v>
      </c>
    </row>
    <row r="1272" spans="1:17" x14ac:dyDescent="0.25">
      <c r="A1272" s="1" t="s">
        <v>28</v>
      </c>
      <c r="B1272" s="2">
        <v>43077</v>
      </c>
      <c r="C1272" s="3">
        <v>0.5</v>
      </c>
      <c r="D1272" s="1" t="s">
        <v>21</v>
      </c>
      <c r="E1272">
        <v>520.45000000000005</v>
      </c>
      <c r="F1272">
        <v>529.79999999999995</v>
      </c>
      <c r="G1272">
        <v>525.54999999999995</v>
      </c>
      <c r="H1272" s="3">
        <v>0.625</v>
      </c>
      <c r="I1272" s="1">
        <v>9.3499999999999091</v>
      </c>
      <c r="J1272" s="1">
        <v>-5.0999999999999091</v>
      </c>
      <c r="K1272" s="1">
        <v>213</v>
      </c>
      <c r="L1272">
        <v>-1086.2999999999806</v>
      </c>
      <c r="M1272">
        <v>52</v>
      </c>
      <c r="N1272">
        <v>-1138.2999999999806</v>
      </c>
      <c r="O1272" t="s">
        <v>67</v>
      </c>
      <c r="P1272" s="6">
        <v>1.7965222403688901E-2</v>
      </c>
      <c r="Q1272" s="1">
        <f>AllFiles[[#Headers],[200000]]+AllFiles[[#This Row],[Net Gains]]</f>
        <v>198861.7</v>
      </c>
    </row>
    <row r="1273" spans="1:17" x14ac:dyDescent="0.25">
      <c r="A1273" s="1" t="s">
        <v>28</v>
      </c>
      <c r="B1273" s="2">
        <v>43077</v>
      </c>
      <c r="C1273" s="3">
        <v>0.5</v>
      </c>
      <c r="D1273" s="1" t="s">
        <v>15</v>
      </c>
      <c r="E1273">
        <v>529.79999999999995</v>
      </c>
      <c r="F1273">
        <v>520.45000000000005</v>
      </c>
      <c r="G1273">
        <v>520.45000000000005</v>
      </c>
      <c r="H1273" s="3">
        <v>0.5</v>
      </c>
      <c r="I1273" s="1">
        <v>9.3499999999999091</v>
      </c>
      <c r="J1273" s="1">
        <v>-9.3499999999999091</v>
      </c>
      <c r="K1273" s="1">
        <v>213</v>
      </c>
      <c r="L1273">
        <v>-1991.5499999999806</v>
      </c>
      <c r="M1273">
        <v>52</v>
      </c>
      <c r="N1273">
        <v>-2043.5499999999806</v>
      </c>
      <c r="O1273" t="s">
        <v>67</v>
      </c>
      <c r="P1273" s="6">
        <v>1.7648169120422601E-2</v>
      </c>
      <c r="Q1273" s="1">
        <f>AllFiles[[#Headers],[200000]]+AllFiles[[#This Row],[Net Gains]]</f>
        <v>197956.45</v>
      </c>
    </row>
    <row r="1274" spans="1:17" x14ac:dyDescent="0.25">
      <c r="A1274" s="1" t="s">
        <v>29</v>
      </c>
      <c r="B1274" s="2">
        <v>43077</v>
      </c>
      <c r="C1274" s="3">
        <v>0.41666666666666669</v>
      </c>
      <c r="D1274" s="1" t="s">
        <v>15</v>
      </c>
      <c r="E1274">
        <v>504.85</v>
      </c>
      <c r="F1274">
        <v>502</v>
      </c>
      <c r="G1274">
        <v>514.6</v>
      </c>
      <c r="H1274" s="3">
        <v>0.625</v>
      </c>
      <c r="I1274" s="1">
        <v>2.8500000000000227</v>
      </c>
      <c r="J1274" s="1">
        <v>9.75</v>
      </c>
      <c r="K1274" s="1">
        <v>696</v>
      </c>
      <c r="L1274">
        <v>6786</v>
      </c>
      <c r="M1274">
        <v>164</v>
      </c>
      <c r="N1274">
        <v>6622</v>
      </c>
      <c r="O1274" t="s">
        <v>68</v>
      </c>
      <c r="P1274" s="6">
        <v>5.6452411607408604E-3</v>
      </c>
      <c r="Q1274" s="1">
        <f>AllFiles[[#Headers],[200000]]+AllFiles[[#This Row],[Net Gains]]</f>
        <v>206622</v>
      </c>
    </row>
    <row r="1275" spans="1:17" x14ac:dyDescent="0.25">
      <c r="A1275" s="1" t="s">
        <v>44</v>
      </c>
      <c r="B1275" s="2">
        <v>43077</v>
      </c>
      <c r="C1275" s="3">
        <v>0.41666666666666669</v>
      </c>
      <c r="D1275" s="1" t="s">
        <v>13</v>
      </c>
      <c r="E1275">
        <v>3526.2</v>
      </c>
      <c r="F1275">
        <v>3558.8</v>
      </c>
      <c r="G1275">
        <v>3522.05</v>
      </c>
      <c r="H1275" s="3">
        <v>0.625</v>
      </c>
      <c r="I1275" s="1">
        <v>32.600000000000364</v>
      </c>
      <c r="J1275" s="1">
        <v>4.1499999999996362</v>
      </c>
      <c r="K1275" s="1">
        <v>61</v>
      </c>
      <c r="L1275">
        <v>253.14999999997781</v>
      </c>
      <c r="M1275">
        <v>99</v>
      </c>
      <c r="N1275">
        <v>154.14999999997781</v>
      </c>
      <c r="O1275" t="s">
        <v>68</v>
      </c>
      <c r="P1275" s="6">
        <v>9.2450796891839302E-3</v>
      </c>
      <c r="Q1275" s="1">
        <f>AllFiles[[#Headers],[200000]]+AllFiles[[#This Row],[Net Gains]]</f>
        <v>200154.14999999997</v>
      </c>
    </row>
    <row r="1276" spans="1:17" x14ac:dyDescent="0.25">
      <c r="A1276" s="1" t="s">
        <v>55</v>
      </c>
      <c r="B1276" s="2">
        <v>43077</v>
      </c>
      <c r="C1276" s="3">
        <v>0.42708333333333331</v>
      </c>
      <c r="D1276" s="1" t="s">
        <v>15</v>
      </c>
      <c r="E1276">
        <v>4145</v>
      </c>
      <c r="F1276">
        <v>4119.3</v>
      </c>
      <c r="G1276">
        <v>4169.25</v>
      </c>
      <c r="H1276" s="3">
        <v>0.625</v>
      </c>
      <c r="I1276" s="1">
        <v>25.699999999999818</v>
      </c>
      <c r="J1276" s="1">
        <v>24.25</v>
      </c>
      <c r="K1276" s="1">
        <v>77</v>
      </c>
      <c r="L1276">
        <v>1867.25</v>
      </c>
      <c r="M1276">
        <v>148</v>
      </c>
      <c r="N1276">
        <v>1719.25</v>
      </c>
      <c r="O1276" t="s">
        <v>68</v>
      </c>
      <c r="P1276" s="6">
        <v>6.20024125452348E-3</v>
      </c>
      <c r="Q1276" s="1">
        <f>AllFiles[[#Headers],[200000]]+AllFiles[[#This Row],[Net Gains]]</f>
        <v>201719.25</v>
      </c>
    </row>
    <row r="1277" spans="1:17" x14ac:dyDescent="0.25">
      <c r="A1277" s="1" t="s">
        <v>43</v>
      </c>
      <c r="B1277" s="2">
        <v>43080</v>
      </c>
      <c r="C1277" s="3">
        <v>0.46875</v>
      </c>
      <c r="D1277" s="1" t="s">
        <v>12</v>
      </c>
      <c r="E1277">
        <v>180</v>
      </c>
      <c r="F1277">
        <v>179.5</v>
      </c>
      <c r="G1277">
        <v>179.5</v>
      </c>
      <c r="H1277" s="3">
        <v>0.46875</v>
      </c>
      <c r="I1277" s="1">
        <v>0.5</v>
      </c>
      <c r="J1277" s="1">
        <v>-0.5</v>
      </c>
      <c r="K1277" s="1">
        <v>3824</v>
      </c>
      <c r="L1277">
        <v>-1912</v>
      </c>
      <c r="M1277">
        <v>317</v>
      </c>
      <c r="N1277">
        <v>-2229</v>
      </c>
      <c r="O1277" t="s">
        <v>67</v>
      </c>
      <c r="P1277" s="6">
        <v>2.7777777777777801E-3</v>
      </c>
      <c r="Q1277" s="1">
        <f>AllFiles[[#Headers],[200000]]+AllFiles[[#This Row],[Net Gains]]</f>
        <v>197771</v>
      </c>
    </row>
    <row r="1278" spans="1:17" x14ac:dyDescent="0.25">
      <c r="A1278" s="1" t="s">
        <v>43</v>
      </c>
      <c r="B1278" s="2">
        <v>43080</v>
      </c>
      <c r="C1278" s="3">
        <v>0.41666666666666669</v>
      </c>
      <c r="D1278" s="1" t="s">
        <v>13</v>
      </c>
      <c r="E1278">
        <v>179.5</v>
      </c>
      <c r="F1278">
        <v>180</v>
      </c>
      <c r="G1278">
        <v>180</v>
      </c>
      <c r="H1278" s="3">
        <v>0.46875</v>
      </c>
      <c r="I1278" s="1">
        <v>0.5</v>
      </c>
      <c r="J1278" s="1">
        <v>-0.5</v>
      </c>
      <c r="K1278" s="1">
        <v>3824</v>
      </c>
      <c r="L1278">
        <v>-1912</v>
      </c>
      <c r="M1278">
        <v>317</v>
      </c>
      <c r="N1278">
        <v>-2229</v>
      </c>
      <c r="O1278" t="s">
        <v>67</v>
      </c>
      <c r="P1278" s="6">
        <v>2.7855153203342601E-3</v>
      </c>
      <c r="Q1278" s="1">
        <f>AllFiles[[#Headers],[200000]]+AllFiles[[#This Row],[Net Gains]]</f>
        <v>197771</v>
      </c>
    </row>
    <row r="1279" spans="1:17" x14ac:dyDescent="0.25">
      <c r="A1279" s="1" t="s">
        <v>48</v>
      </c>
      <c r="B1279" s="2">
        <v>43080</v>
      </c>
      <c r="C1279" s="3">
        <v>0.44791666666666669</v>
      </c>
      <c r="D1279" s="1" t="s">
        <v>15</v>
      </c>
      <c r="E1279">
        <v>527.9</v>
      </c>
      <c r="F1279">
        <v>524.5</v>
      </c>
      <c r="G1279">
        <v>524.5</v>
      </c>
      <c r="H1279" s="3">
        <v>0.44791666666666669</v>
      </c>
      <c r="I1279" s="1">
        <v>3.3999999999999773</v>
      </c>
      <c r="J1279" s="1">
        <v>-3.3999999999999773</v>
      </c>
      <c r="K1279" s="1">
        <v>584</v>
      </c>
      <c r="L1279">
        <v>-1985.5999999999867</v>
      </c>
      <c r="M1279">
        <v>142</v>
      </c>
      <c r="N1279">
        <v>-2127.5999999999867</v>
      </c>
      <c r="O1279" t="s">
        <v>67</v>
      </c>
      <c r="P1279" s="6">
        <v>6.4406137526046197E-3</v>
      </c>
      <c r="Q1279" s="1">
        <f>AllFiles[[#Headers],[200000]]+AllFiles[[#This Row],[Net Gains]]</f>
        <v>197872.40000000002</v>
      </c>
    </row>
    <row r="1280" spans="1:17" x14ac:dyDescent="0.25">
      <c r="A1280" s="1" t="s">
        <v>48</v>
      </c>
      <c r="B1280" s="2">
        <v>43080</v>
      </c>
      <c r="C1280" s="3">
        <v>0.44791666666666669</v>
      </c>
      <c r="D1280" s="1" t="s">
        <v>21</v>
      </c>
      <c r="E1280">
        <v>524.5</v>
      </c>
      <c r="F1280">
        <v>527.9</v>
      </c>
      <c r="G1280">
        <v>527.9</v>
      </c>
      <c r="H1280" s="3">
        <v>0.48958333333333331</v>
      </c>
      <c r="I1280" s="1">
        <v>3.3999999999999773</v>
      </c>
      <c r="J1280" s="1">
        <v>-3.3999999999999773</v>
      </c>
      <c r="K1280" s="1">
        <v>584</v>
      </c>
      <c r="L1280">
        <v>-1985.5999999999867</v>
      </c>
      <c r="M1280">
        <v>142</v>
      </c>
      <c r="N1280">
        <v>-2127.5999999999867</v>
      </c>
      <c r="O1280" t="s">
        <v>67</v>
      </c>
      <c r="P1280" s="6">
        <v>6.4823641563393304E-3</v>
      </c>
      <c r="Q1280" s="1">
        <f>AllFiles[[#Headers],[200000]]+AllFiles[[#This Row],[Net Gains]]</f>
        <v>197872.40000000002</v>
      </c>
    </row>
    <row r="1281" spans="1:17" x14ac:dyDescent="0.25">
      <c r="A1281" s="1" t="s">
        <v>14</v>
      </c>
      <c r="B1281" s="2">
        <v>43081</v>
      </c>
      <c r="C1281" s="3">
        <v>0.41666666666666669</v>
      </c>
      <c r="D1281" s="1" t="s">
        <v>13</v>
      </c>
      <c r="E1281">
        <v>539</v>
      </c>
      <c r="F1281">
        <v>540.6</v>
      </c>
      <c r="G1281">
        <v>540.6</v>
      </c>
      <c r="H1281" s="3">
        <v>0.48958333333333331</v>
      </c>
      <c r="I1281" s="1">
        <v>1.6000000000000227</v>
      </c>
      <c r="J1281" s="1">
        <v>-1.6000000000000227</v>
      </c>
      <c r="K1281" s="1">
        <v>1232</v>
      </c>
      <c r="L1281">
        <v>-1971.200000000028</v>
      </c>
      <c r="M1281">
        <v>306</v>
      </c>
      <c r="N1281">
        <v>-2277.200000000028</v>
      </c>
      <c r="O1281" t="s">
        <v>67</v>
      </c>
      <c r="P1281" s="6">
        <v>2.9684601113173E-3</v>
      </c>
      <c r="Q1281" s="1">
        <f>AllFiles[[#Headers],[200000]]+AllFiles[[#This Row],[Net Gains]]</f>
        <v>197722.79999999996</v>
      </c>
    </row>
    <row r="1282" spans="1:17" x14ac:dyDescent="0.25">
      <c r="A1282" s="1" t="s">
        <v>14</v>
      </c>
      <c r="B1282" s="2">
        <v>43081</v>
      </c>
      <c r="C1282" s="3">
        <v>0.48958333333333331</v>
      </c>
      <c r="D1282" s="1" t="s">
        <v>12</v>
      </c>
      <c r="E1282">
        <v>540.6</v>
      </c>
      <c r="F1282">
        <v>539</v>
      </c>
      <c r="G1282">
        <v>539</v>
      </c>
      <c r="H1282" s="3">
        <v>0.51041666666666663</v>
      </c>
      <c r="I1282" s="1">
        <v>1.6000000000000227</v>
      </c>
      <c r="J1282" s="1">
        <v>-1.6000000000000227</v>
      </c>
      <c r="K1282" s="1">
        <v>1232</v>
      </c>
      <c r="L1282">
        <v>-1971.200000000028</v>
      </c>
      <c r="M1282">
        <v>306</v>
      </c>
      <c r="N1282">
        <v>-2277.200000000028</v>
      </c>
      <c r="O1282" t="s">
        <v>67</v>
      </c>
      <c r="P1282" s="6">
        <v>2.9596744358121002E-3</v>
      </c>
      <c r="Q1282" s="1">
        <f>AllFiles[[#Headers],[200000]]+AllFiles[[#This Row],[Net Gains]]</f>
        <v>197722.79999999996</v>
      </c>
    </row>
    <row r="1283" spans="1:17" x14ac:dyDescent="0.25">
      <c r="A1283" s="1" t="s">
        <v>28</v>
      </c>
      <c r="B1283" s="2">
        <v>43081</v>
      </c>
      <c r="C1283" s="3">
        <v>0.41666666666666669</v>
      </c>
      <c r="D1283" s="1" t="s">
        <v>13</v>
      </c>
      <c r="E1283">
        <v>525.5</v>
      </c>
      <c r="F1283">
        <v>528.5</v>
      </c>
      <c r="G1283">
        <v>524.95000000000005</v>
      </c>
      <c r="H1283" s="3">
        <v>0.625</v>
      </c>
      <c r="I1283" s="1">
        <v>3</v>
      </c>
      <c r="J1283" s="1">
        <v>0.54999999999995453</v>
      </c>
      <c r="K1283" s="1">
        <v>661</v>
      </c>
      <c r="L1283">
        <v>363.54999999996994</v>
      </c>
      <c r="M1283">
        <v>160</v>
      </c>
      <c r="N1283">
        <v>203.54999999996994</v>
      </c>
      <c r="O1283" t="s">
        <v>68</v>
      </c>
      <c r="P1283" s="6">
        <v>5.7088487155090399E-3</v>
      </c>
      <c r="Q1283" s="1">
        <f>AllFiles[[#Headers],[200000]]+AllFiles[[#This Row],[Net Gains]]</f>
        <v>200203.54999999996</v>
      </c>
    </row>
    <row r="1284" spans="1:17" x14ac:dyDescent="0.25">
      <c r="A1284" s="1" t="s">
        <v>38</v>
      </c>
      <c r="B1284" s="2">
        <v>43081</v>
      </c>
      <c r="C1284" s="3">
        <v>0.41666666666666669</v>
      </c>
      <c r="D1284" s="1" t="s">
        <v>13</v>
      </c>
      <c r="E1284">
        <v>307.25</v>
      </c>
      <c r="F1284">
        <v>309.60000000000002</v>
      </c>
      <c r="G1284">
        <v>307.2</v>
      </c>
      <c r="H1284" s="3">
        <v>0.625</v>
      </c>
      <c r="I1284" s="1">
        <v>2.3500000000000227</v>
      </c>
      <c r="J1284" s="1">
        <v>5.0000000000011369E-2</v>
      </c>
      <c r="K1284" s="1">
        <v>842</v>
      </c>
      <c r="L1284">
        <v>42.100000000009572</v>
      </c>
      <c r="M1284">
        <v>119</v>
      </c>
      <c r="N1284">
        <v>-76.899999999990428</v>
      </c>
      <c r="O1284" t="s">
        <v>67</v>
      </c>
      <c r="P1284" s="6">
        <v>7.6484947111473498E-3</v>
      </c>
      <c r="Q1284" s="1">
        <f>AllFiles[[#Headers],[200000]]+AllFiles[[#This Row],[Net Gains]]</f>
        <v>199923.1</v>
      </c>
    </row>
    <row r="1285" spans="1:17" x14ac:dyDescent="0.25">
      <c r="A1285" s="1" t="s">
        <v>43</v>
      </c>
      <c r="B1285" s="2">
        <v>43081</v>
      </c>
      <c r="C1285" s="3">
        <v>0.45833333333333331</v>
      </c>
      <c r="D1285" s="1" t="s">
        <v>13</v>
      </c>
      <c r="E1285">
        <v>176.8</v>
      </c>
      <c r="F1285">
        <v>177.5</v>
      </c>
      <c r="G1285">
        <v>176.1</v>
      </c>
      <c r="H1285" s="3">
        <v>0.625</v>
      </c>
      <c r="I1285" s="1">
        <v>0.69999999999998863</v>
      </c>
      <c r="J1285" s="1">
        <v>0.70000000000001705</v>
      </c>
      <c r="K1285" s="1">
        <v>2766</v>
      </c>
      <c r="L1285">
        <v>1936.2000000000471</v>
      </c>
      <c r="M1285">
        <v>225</v>
      </c>
      <c r="N1285">
        <v>1711.2000000000471</v>
      </c>
      <c r="O1285" t="s">
        <v>68</v>
      </c>
      <c r="P1285" s="6">
        <v>3.9592760180994797E-3</v>
      </c>
      <c r="Q1285" s="1">
        <f>AllFiles[[#Headers],[200000]]+AllFiles[[#This Row],[Net Gains]]</f>
        <v>201711.20000000004</v>
      </c>
    </row>
    <row r="1286" spans="1:17" x14ac:dyDescent="0.25">
      <c r="A1286" s="1" t="s">
        <v>53</v>
      </c>
      <c r="B1286" s="2">
        <v>43081</v>
      </c>
      <c r="C1286" s="3">
        <v>0.41666666666666669</v>
      </c>
      <c r="D1286" s="1" t="s">
        <v>13</v>
      </c>
      <c r="E1286">
        <v>202.3</v>
      </c>
      <c r="F1286">
        <v>202.85</v>
      </c>
      <c r="G1286">
        <v>202.85</v>
      </c>
      <c r="H1286" s="3">
        <v>0.4375</v>
      </c>
      <c r="I1286" s="1">
        <v>0.54999999999998295</v>
      </c>
      <c r="J1286" s="1">
        <v>-0.54999999999998295</v>
      </c>
      <c r="K1286" s="1">
        <v>3490</v>
      </c>
      <c r="L1286">
        <v>-1919.4999999999404</v>
      </c>
      <c r="M1286">
        <v>326</v>
      </c>
      <c r="N1286">
        <v>-2245.4999999999404</v>
      </c>
      <c r="O1286" t="s">
        <v>67</v>
      </c>
      <c r="P1286" s="6">
        <v>2.7187345526445E-3</v>
      </c>
      <c r="Q1286" s="1">
        <f>AllFiles[[#Headers],[200000]]+AllFiles[[#This Row],[Net Gains]]</f>
        <v>197754.50000000006</v>
      </c>
    </row>
    <row r="1287" spans="1:17" x14ac:dyDescent="0.25">
      <c r="A1287" s="1" t="s">
        <v>53</v>
      </c>
      <c r="B1287" s="2">
        <v>43081</v>
      </c>
      <c r="C1287" s="3">
        <v>0.4375</v>
      </c>
      <c r="D1287" s="1" t="s">
        <v>12</v>
      </c>
      <c r="E1287">
        <v>202.85</v>
      </c>
      <c r="F1287">
        <v>202.3</v>
      </c>
      <c r="G1287">
        <v>202.3</v>
      </c>
      <c r="H1287" s="3">
        <v>0.44791666666666669</v>
      </c>
      <c r="I1287" s="1">
        <v>0.54999999999998295</v>
      </c>
      <c r="J1287" s="1">
        <v>-0.54999999999998295</v>
      </c>
      <c r="K1287" s="1">
        <v>3490</v>
      </c>
      <c r="L1287">
        <v>-1919.4999999999404</v>
      </c>
      <c r="M1287">
        <v>326</v>
      </c>
      <c r="N1287">
        <v>-2245.4999999999404</v>
      </c>
      <c r="O1287" t="s">
        <v>67</v>
      </c>
      <c r="P1287" s="6">
        <v>2.7113630761645699E-3</v>
      </c>
      <c r="Q1287" s="1">
        <f>AllFiles[[#Headers],[200000]]+AllFiles[[#This Row],[Net Gains]]</f>
        <v>197754.50000000006</v>
      </c>
    </row>
    <row r="1288" spans="1:17" x14ac:dyDescent="0.25">
      <c r="A1288" s="1" t="s">
        <v>58</v>
      </c>
      <c r="B1288" s="2">
        <v>43081</v>
      </c>
      <c r="C1288" s="3">
        <v>0.45833333333333331</v>
      </c>
      <c r="D1288" s="1" t="s">
        <v>13</v>
      </c>
      <c r="E1288">
        <v>2625</v>
      </c>
      <c r="F1288">
        <v>2637.9</v>
      </c>
      <c r="G1288">
        <v>2611.6999999999998</v>
      </c>
      <c r="H1288" s="3">
        <v>0.625</v>
      </c>
      <c r="I1288" s="1">
        <v>12.900000000000091</v>
      </c>
      <c r="J1288" s="1">
        <v>13.300000000000182</v>
      </c>
      <c r="K1288" s="1">
        <v>154</v>
      </c>
      <c r="L1288">
        <v>2048.200000000028</v>
      </c>
      <c r="M1288">
        <v>186</v>
      </c>
      <c r="N1288">
        <v>1862.200000000028</v>
      </c>
      <c r="O1288" t="s">
        <v>68</v>
      </c>
      <c r="P1288" s="6">
        <v>4.9142857142857503E-3</v>
      </c>
      <c r="Q1288" s="1">
        <f>AllFiles[[#Headers],[200000]]+AllFiles[[#This Row],[Net Gains]]</f>
        <v>201862.20000000004</v>
      </c>
    </row>
    <row r="1289" spans="1:17" x14ac:dyDescent="0.25">
      <c r="A1289" s="1" t="s">
        <v>57</v>
      </c>
      <c r="B1289" s="2">
        <v>43081</v>
      </c>
      <c r="C1289" s="3">
        <v>0.57291666666666663</v>
      </c>
      <c r="D1289" s="1" t="s">
        <v>12</v>
      </c>
      <c r="E1289">
        <v>502.4</v>
      </c>
      <c r="F1289">
        <v>498.45</v>
      </c>
      <c r="G1289">
        <v>501.55</v>
      </c>
      <c r="H1289" s="3">
        <v>0.625</v>
      </c>
      <c r="I1289" s="1">
        <v>3.9499999999999886</v>
      </c>
      <c r="J1289" s="1">
        <v>-0.84999999999996589</v>
      </c>
      <c r="K1289" s="1">
        <v>503</v>
      </c>
      <c r="L1289">
        <v>-427.54999999998284</v>
      </c>
      <c r="M1289">
        <v>117</v>
      </c>
      <c r="N1289">
        <v>-544.5499999999829</v>
      </c>
      <c r="O1289" t="s">
        <v>67</v>
      </c>
      <c r="P1289" s="6">
        <v>7.8622611464967893E-3</v>
      </c>
      <c r="Q1289" s="1">
        <f>AllFiles[[#Headers],[200000]]+AllFiles[[#This Row],[Net Gains]]</f>
        <v>199455.45</v>
      </c>
    </row>
    <row r="1290" spans="1:17" x14ac:dyDescent="0.25">
      <c r="A1290" s="1" t="s">
        <v>57</v>
      </c>
      <c r="B1290" s="2">
        <v>43081</v>
      </c>
      <c r="C1290" s="3">
        <v>0.41666666666666669</v>
      </c>
      <c r="D1290" s="1" t="s">
        <v>13</v>
      </c>
      <c r="E1290">
        <v>498.45</v>
      </c>
      <c r="F1290">
        <v>502.4</v>
      </c>
      <c r="G1290">
        <v>502.4</v>
      </c>
      <c r="H1290" s="3">
        <v>0.57291666666666663</v>
      </c>
      <c r="I1290" s="1">
        <v>3.9499999999999886</v>
      </c>
      <c r="J1290" s="1">
        <v>-3.9499999999999886</v>
      </c>
      <c r="K1290" s="1">
        <v>503</v>
      </c>
      <c r="L1290">
        <v>-1986.8499999999942</v>
      </c>
      <c r="M1290">
        <v>116</v>
      </c>
      <c r="N1290">
        <v>-2102.849999999994</v>
      </c>
      <c r="O1290" t="s">
        <v>67</v>
      </c>
      <c r="P1290" s="6">
        <v>7.9245661550807305E-3</v>
      </c>
      <c r="Q1290" s="1">
        <f>AllFiles[[#Headers],[200000]]+AllFiles[[#This Row],[Net Gains]]</f>
        <v>197897.15</v>
      </c>
    </row>
    <row r="1291" spans="1:17" x14ac:dyDescent="0.25">
      <c r="A1291" s="1" t="s">
        <v>59</v>
      </c>
      <c r="B1291" s="2">
        <v>43081</v>
      </c>
      <c r="C1291" s="3">
        <v>0.41666666666666669</v>
      </c>
      <c r="D1291" s="1" t="s">
        <v>13</v>
      </c>
      <c r="E1291">
        <v>287.2</v>
      </c>
      <c r="F1291">
        <v>289</v>
      </c>
      <c r="G1291">
        <v>287.7</v>
      </c>
      <c r="H1291" s="3">
        <v>0.625</v>
      </c>
      <c r="I1291" s="1">
        <v>1.8000000000000114</v>
      </c>
      <c r="J1291" s="1">
        <v>-0.5</v>
      </c>
      <c r="K1291" s="1">
        <v>1097</v>
      </c>
      <c r="L1291">
        <v>-548.5</v>
      </c>
      <c r="M1291">
        <v>146</v>
      </c>
      <c r="N1291">
        <v>-694.5</v>
      </c>
      <c r="O1291" t="s">
        <v>67</v>
      </c>
      <c r="P1291" s="6">
        <v>6.2674094707521298E-3</v>
      </c>
      <c r="Q1291" s="1">
        <f>AllFiles[[#Headers],[200000]]+AllFiles[[#This Row],[Net Gains]]</f>
        <v>199305.5</v>
      </c>
    </row>
    <row r="1292" spans="1:17" x14ac:dyDescent="0.25">
      <c r="A1292" s="1" t="s">
        <v>28</v>
      </c>
      <c r="B1292" s="2">
        <v>43082</v>
      </c>
      <c r="C1292" s="3">
        <v>0.45833333333333331</v>
      </c>
      <c r="D1292" s="1" t="s">
        <v>12</v>
      </c>
      <c r="E1292">
        <v>529.5</v>
      </c>
      <c r="F1292">
        <v>525.29999999999995</v>
      </c>
      <c r="G1292">
        <v>525.29999999999995</v>
      </c>
      <c r="H1292" s="3">
        <v>0.57291666666666663</v>
      </c>
      <c r="I1292" s="1">
        <v>4.2000000000000455</v>
      </c>
      <c r="J1292" s="1">
        <v>-4.2000000000000455</v>
      </c>
      <c r="K1292" s="1">
        <v>473</v>
      </c>
      <c r="L1292">
        <v>-1986.6000000000215</v>
      </c>
      <c r="M1292">
        <v>115</v>
      </c>
      <c r="N1292">
        <v>-2101.6000000000213</v>
      </c>
      <c r="O1292" t="s">
        <v>67</v>
      </c>
      <c r="P1292" s="6">
        <v>7.9320113314448396E-3</v>
      </c>
      <c r="Q1292" s="1">
        <f>AllFiles[[#Headers],[200000]]+AllFiles[[#This Row],[Net Gains]]</f>
        <v>197898.39999999997</v>
      </c>
    </row>
    <row r="1293" spans="1:17" x14ac:dyDescent="0.25">
      <c r="A1293" s="1" t="s">
        <v>28</v>
      </c>
      <c r="B1293" s="2">
        <v>43082</v>
      </c>
      <c r="C1293" s="3">
        <v>0.41666666666666669</v>
      </c>
      <c r="D1293" s="1" t="s">
        <v>13</v>
      </c>
      <c r="E1293">
        <v>525.29999999999995</v>
      </c>
      <c r="F1293">
        <v>529.5</v>
      </c>
      <c r="G1293">
        <v>529.5</v>
      </c>
      <c r="H1293" s="3">
        <v>0.45833333333333331</v>
      </c>
      <c r="I1293" s="1">
        <v>4.2000000000000455</v>
      </c>
      <c r="J1293" s="1">
        <v>-4.2000000000000455</v>
      </c>
      <c r="K1293" s="1">
        <v>473</v>
      </c>
      <c r="L1293">
        <v>-1986.6000000000215</v>
      </c>
      <c r="M1293">
        <v>115</v>
      </c>
      <c r="N1293">
        <v>-2101.6000000000213</v>
      </c>
      <c r="O1293" t="s">
        <v>67</v>
      </c>
      <c r="P1293" s="6">
        <v>7.9954311821816993E-3</v>
      </c>
      <c r="Q1293" s="1">
        <f>AllFiles[[#Headers],[200000]]+AllFiles[[#This Row],[Net Gains]]</f>
        <v>197898.39999999997</v>
      </c>
    </row>
    <row r="1294" spans="1:17" x14ac:dyDescent="0.25">
      <c r="A1294" s="1" t="s">
        <v>60</v>
      </c>
      <c r="B1294" s="2">
        <v>43082</v>
      </c>
      <c r="C1294" s="3">
        <v>0.45833333333333331</v>
      </c>
      <c r="D1294" s="1" t="s">
        <v>12</v>
      </c>
      <c r="E1294">
        <v>688.45</v>
      </c>
      <c r="F1294">
        <v>684.75</v>
      </c>
      <c r="G1294">
        <v>684.75</v>
      </c>
      <c r="H1294" s="3">
        <v>0.45833333333333331</v>
      </c>
      <c r="I1294" s="1">
        <v>3.7000000000000455</v>
      </c>
      <c r="J1294" s="1">
        <v>-3.7000000000000455</v>
      </c>
      <c r="K1294" s="1">
        <v>537</v>
      </c>
      <c r="L1294">
        <v>-1986.9000000000244</v>
      </c>
      <c r="M1294">
        <v>170</v>
      </c>
      <c r="N1294">
        <v>-2156.9000000000242</v>
      </c>
      <c r="O1294" t="s">
        <v>67</v>
      </c>
      <c r="P1294" s="6">
        <v>5.3743917495824604E-3</v>
      </c>
      <c r="Q1294" s="1">
        <f>AllFiles[[#Headers],[200000]]+AllFiles[[#This Row],[Net Gains]]</f>
        <v>197843.09999999998</v>
      </c>
    </row>
    <row r="1295" spans="1:17" x14ac:dyDescent="0.25">
      <c r="A1295" s="1" t="s">
        <v>60</v>
      </c>
      <c r="B1295" s="2">
        <v>43082</v>
      </c>
      <c r="C1295" s="3">
        <v>0.41666666666666669</v>
      </c>
      <c r="D1295" s="1" t="s">
        <v>13</v>
      </c>
      <c r="E1295">
        <v>684.75</v>
      </c>
      <c r="F1295">
        <v>688.45</v>
      </c>
      <c r="G1295">
        <v>688.45</v>
      </c>
      <c r="H1295" s="3">
        <v>0.45833333333333331</v>
      </c>
      <c r="I1295" s="1">
        <v>3.7000000000000455</v>
      </c>
      <c r="J1295" s="1">
        <v>-3.7000000000000455</v>
      </c>
      <c r="K1295" s="1">
        <v>537</v>
      </c>
      <c r="L1295">
        <v>-1986.9000000000244</v>
      </c>
      <c r="M1295">
        <v>170</v>
      </c>
      <c r="N1295">
        <v>-2156.9000000000242</v>
      </c>
      <c r="O1295" t="s">
        <v>67</v>
      </c>
      <c r="P1295" s="6">
        <v>5.4034319094560697E-3</v>
      </c>
      <c r="Q1295" s="1">
        <f>AllFiles[[#Headers],[200000]]+AllFiles[[#This Row],[Net Gains]]</f>
        <v>197843.09999999998</v>
      </c>
    </row>
    <row r="1296" spans="1:17" x14ac:dyDescent="0.25">
      <c r="A1296" s="1" t="s">
        <v>57</v>
      </c>
      <c r="B1296" s="2">
        <v>43082</v>
      </c>
      <c r="C1296" s="3">
        <v>0.58333333333333337</v>
      </c>
      <c r="D1296" s="1" t="s">
        <v>21</v>
      </c>
      <c r="E1296">
        <v>502.9</v>
      </c>
      <c r="F1296">
        <v>505.65</v>
      </c>
      <c r="G1296">
        <v>503.4</v>
      </c>
      <c r="H1296" s="3">
        <v>0.625</v>
      </c>
      <c r="I1296" s="1">
        <v>2.75</v>
      </c>
      <c r="J1296" s="1">
        <v>-0.5</v>
      </c>
      <c r="K1296" s="1">
        <v>721</v>
      </c>
      <c r="L1296">
        <v>-360.5</v>
      </c>
      <c r="M1296">
        <v>167</v>
      </c>
      <c r="N1296">
        <v>-527.5</v>
      </c>
      <c r="O1296" t="s">
        <v>67</v>
      </c>
      <c r="P1296" s="6">
        <v>5.4682839530721802E-3</v>
      </c>
      <c r="Q1296" s="1">
        <f>AllFiles[[#Headers],[200000]]+AllFiles[[#This Row],[Net Gains]]</f>
        <v>199472.5</v>
      </c>
    </row>
    <row r="1297" spans="1:17" x14ac:dyDescent="0.25">
      <c r="A1297" s="1" t="s">
        <v>57</v>
      </c>
      <c r="B1297" s="2">
        <v>43082</v>
      </c>
      <c r="C1297" s="3">
        <v>0.58333333333333337</v>
      </c>
      <c r="D1297" s="1" t="s">
        <v>15</v>
      </c>
      <c r="E1297">
        <v>505.65</v>
      </c>
      <c r="F1297">
        <v>502.9</v>
      </c>
      <c r="G1297">
        <v>502.9</v>
      </c>
      <c r="H1297" s="3">
        <v>0.58333333333333337</v>
      </c>
      <c r="I1297" s="1">
        <v>2.75</v>
      </c>
      <c r="J1297" s="1">
        <v>-2.75</v>
      </c>
      <c r="K1297" s="1">
        <v>721</v>
      </c>
      <c r="L1297">
        <v>-1982.75</v>
      </c>
      <c r="M1297">
        <v>168</v>
      </c>
      <c r="N1297">
        <v>-2150.75</v>
      </c>
      <c r="O1297" t="s">
        <v>67</v>
      </c>
      <c r="P1297" s="6">
        <v>5.4385444477405304E-3</v>
      </c>
      <c r="Q1297" s="1">
        <f>AllFiles[[#Headers],[200000]]+AllFiles[[#This Row],[Net Gains]]</f>
        <v>197849.25</v>
      </c>
    </row>
    <row r="1298" spans="1:17" x14ac:dyDescent="0.25">
      <c r="A1298" s="1" t="s">
        <v>14</v>
      </c>
      <c r="B1298" s="2">
        <v>43083</v>
      </c>
      <c r="C1298" s="3">
        <v>0.47916666666666669</v>
      </c>
      <c r="D1298" s="1" t="s">
        <v>15</v>
      </c>
      <c r="E1298">
        <v>537.4</v>
      </c>
      <c r="F1298">
        <v>535.45000000000005</v>
      </c>
      <c r="G1298">
        <v>535.45000000000005</v>
      </c>
      <c r="H1298" s="3">
        <v>0.47916666666666669</v>
      </c>
      <c r="I1298" s="1">
        <v>1.9499999999999318</v>
      </c>
      <c r="J1298" s="1">
        <v>-1.9499999999999318</v>
      </c>
      <c r="K1298" s="1">
        <v>1013</v>
      </c>
      <c r="L1298">
        <v>-1975.3499999999308</v>
      </c>
      <c r="M1298">
        <v>250</v>
      </c>
      <c r="N1298">
        <v>-2225.3499999999308</v>
      </c>
      <c r="O1298" t="s">
        <v>67</v>
      </c>
      <c r="P1298" s="6">
        <v>3.6285820617788099E-3</v>
      </c>
      <c r="Q1298" s="1">
        <f>AllFiles[[#Headers],[200000]]+AllFiles[[#This Row],[Net Gains]]</f>
        <v>197774.65000000008</v>
      </c>
    </row>
    <row r="1299" spans="1:17" x14ac:dyDescent="0.25">
      <c r="A1299" s="1" t="s">
        <v>14</v>
      </c>
      <c r="B1299" s="2">
        <v>43083</v>
      </c>
      <c r="C1299" s="3">
        <v>0.47916666666666669</v>
      </c>
      <c r="D1299" s="1" t="s">
        <v>21</v>
      </c>
      <c r="E1299">
        <v>535.45000000000005</v>
      </c>
      <c r="F1299">
        <v>537.4</v>
      </c>
      <c r="G1299">
        <v>537.4</v>
      </c>
      <c r="H1299" s="3">
        <v>0.53125</v>
      </c>
      <c r="I1299" s="1">
        <v>1.9499999999999318</v>
      </c>
      <c r="J1299" s="1">
        <v>-1.9499999999999318</v>
      </c>
      <c r="K1299" s="1">
        <v>1013</v>
      </c>
      <c r="L1299">
        <v>-1975.3499999999308</v>
      </c>
      <c r="M1299">
        <v>250</v>
      </c>
      <c r="N1299">
        <v>-2225.3499999999308</v>
      </c>
      <c r="O1299" t="s">
        <v>67</v>
      </c>
      <c r="P1299" s="6">
        <v>3.6417966196655698E-3</v>
      </c>
      <c r="Q1299" s="1">
        <f>AllFiles[[#Headers],[200000]]+AllFiles[[#This Row],[Net Gains]]</f>
        <v>197774.65000000008</v>
      </c>
    </row>
    <row r="1300" spans="1:17" x14ac:dyDescent="0.25">
      <c r="A1300" s="1" t="s">
        <v>36</v>
      </c>
      <c r="B1300" s="2">
        <v>43083</v>
      </c>
      <c r="C1300" s="3">
        <v>0.4375</v>
      </c>
      <c r="D1300" s="1" t="s">
        <v>13</v>
      </c>
      <c r="E1300">
        <v>1308</v>
      </c>
      <c r="F1300">
        <v>1311.5</v>
      </c>
      <c r="G1300">
        <v>1311.5</v>
      </c>
      <c r="H1300" s="3">
        <v>0.52083333333333337</v>
      </c>
      <c r="I1300" s="1">
        <v>3.5</v>
      </c>
      <c r="J1300" s="1">
        <v>-3.5</v>
      </c>
      <c r="K1300" s="1">
        <v>567</v>
      </c>
      <c r="L1300">
        <v>-1984.5</v>
      </c>
      <c r="M1300">
        <v>342</v>
      </c>
      <c r="N1300">
        <v>-2326.5</v>
      </c>
      <c r="O1300" t="s">
        <v>67</v>
      </c>
      <c r="P1300" s="6">
        <v>2.6758409785932699E-3</v>
      </c>
      <c r="Q1300" s="1">
        <f>AllFiles[[#Headers],[200000]]+AllFiles[[#This Row],[Net Gains]]</f>
        <v>197673.5</v>
      </c>
    </row>
    <row r="1301" spans="1:17" x14ac:dyDescent="0.25">
      <c r="A1301" s="1" t="s">
        <v>36</v>
      </c>
      <c r="B1301" s="2">
        <v>43083</v>
      </c>
      <c r="C1301" s="3">
        <v>0.52083333333333337</v>
      </c>
      <c r="D1301" s="1" t="s">
        <v>12</v>
      </c>
      <c r="E1301">
        <v>1311.5</v>
      </c>
      <c r="F1301">
        <v>1308</v>
      </c>
      <c r="G1301">
        <v>1319.95</v>
      </c>
      <c r="H1301" s="3">
        <v>0.625</v>
      </c>
      <c r="I1301" s="1">
        <v>3.5</v>
      </c>
      <c r="J1301" s="1">
        <v>8.4500000000000455</v>
      </c>
      <c r="K1301" s="1">
        <v>567</v>
      </c>
      <c r="L1301">
        <v>4791.150000000026</v>
      </c>
      <c r="M1301">
        <v>344</v>
      </c>
      <c r="N1301">
        <v>4447.150000000026</v>
      </c>
      <c r="O1301" t="s">
        <v>68</v>
      </c>
      <c r="P1301" s="6">
        <v>2.6686999618757202E-3</v>
      </c>
      <c r="Q1301" s="1">
        <f>AllFiles[[#Headers],[200000]]+AllFiles[[#This Row],[Net Gains]]</f>
        <v>204447.15000000002</v>
      </c>
    </row>
    <row r="1302" spans="1:17" x14ac:dyDescent="0.25">
      <c r="A1302" s="1" t="s">
        <v>45</v>
      </c>
      <c r="B1302" s="2">
        <v>43083</v>
      </c>
      <c r="C1302" s="3">
        <v>0.42708333333333331</v>
      </c>
      <c r="D1302" s="1" t="s">
        <v>13</v>
      </c>
      <c r="E1302">
        <v>9085.2000000000007</v>
      </c>
      <c r="F1302">
        <v>9116.1</v>
      </c>
      <c r="G1302">
        <v>9116.1</v>
      </c>
      <c r="H1302" s="3">
        <v>0.625</v>
      </c>
      <c r="I1302" s="1">
        <v>30.899999999999636</v>
      </c>
      <c r="J1302" s="1">
        <v>-30.899999999999636</v>
      </c>
      <c r="K1302" s="1">
        <v>64</v>
      </c>
      <c r="L1302">
        <v>-1977.5999999999767</v>
      </c>
      <c r="M1302">
        <v>268</v>
      </c>
      <c r="N1302">
        <v>-2245.5999999999767</v>
      </c>
      <c r="O1302" t="s">
        <v>67</v>
      </c>
      <c r="P1302" s="6">
        <v>3.4011359133535499E-3</v>
      </c>
      <c r="Q1302" s="1">
        <f>AllFiles[[#Headers],[200000]]+AllFiles[[#This Row],[Net Gains]]</f>
        <v>197754.40000000002</v>
      </c>
    </row>
    <row r="1303" spans="1:17" x14ac:dyDescent="0.25">
      <c r="A1303" s="1" t="s">
        <v>25</v>
      </c>
      <c r="B1303" s="2">
        <v>43084</v>
      </c>
      <c r="C1303" s="3">
        <v>0.42708333333333331</v>
      </c>
      <c r="D1303" s="1" t="s">
        <v>13</v>
      </c>
      <c r="E1303">
        <v>1141.25</v>
      </c>
      <c r="F1303">
        <v>1149.2</v>
      </c>
      <c r="G1303">
        <v>1141.45</v>
      </c>
      <c r="H1303" s="3">
        <v>0.625</v>
      </c>
      <c r="I1303" s="1">
        <v>7.9500000000000455</v>
      </c>
      <c r="J1303" s="1">
        <v>-0.20000000000004547</v>
      </c>
      <c r="K1303" s="1">
        <v>250</v>
      </c>
      <c r="L1303">
        <v>-50.000000000011369</v>
      </c>
      <c r="M1303">
        <v>132</v>
      </c>
      <c r="N1303">
        <v>-182.00000000001137</v>
      </c>
      <c r="O1303" t="s">
        <v>67</v>
      </c>
      <c r="P1303" s="6">
        <v>6.9660460021906201E-3</v>
      </c>
      <c r="Q1303" s="1">
        <f>AllFiles[[#Headers],[200000]]+AllFiles[[#This Row],[Net Gains]]</f>
        <v>199818</v>
      </c>
    </row>
    <row r="1304" spans="1:17" x14ac:dyDescent="0.25">
      <c r="A1304" s="1" t="s">
        <v>46</v>
      </c>
      <c r="B1304" s="2">
        <v>43084</v>
      </c>
      <c r="C1304" s="3">
        <v>0.42708333333333331</v>
      </c>
      <c r="D1304" s="1" t="s">
        <v>15</v>
      </c>
      <c r="E1304">
        <v>251.3</v>
      </c>
      <c r="F1304">
        <v>249.65</v>
      </c>
      <c r="G1304">
        <v>249.65</v>
      </c>
      <c r="H1304" s="3">
        <v>0.42708333333333331</v>
      </c>
      <c r="I1304" s="1">
        <v>1.6500000000000057</v>
      </c>
      <c r="J1304" s="1">
        <v>-1.6500000000000057</v>
      </c>
      <c r="K1304" s="1">
        <v>1195</v>
      </c>
      <c r="L1304">
        <v>-1971.7500000000068</v>
      </c>
      <c r="M1304">
        <v>138</v>
      </c>
      <c r="N1304">
        <v>-2109.7500000000068</v>
      </c>
      <c r="O1304" t="s">
        <v>67</v>
      </c>
      <c r="P1304" s="6">
        <v>6.5658575407879201E-3</v>
      </c>
      <c r="Q1304" s="1">
        <f>AllFiles[[#Headers],[200000]]+AllFiles[[#This Row],[Net Gains]]</f>
        <v>197890.25</v>
      </c>
    </row>
    <row r="1305" spans="1:17" x14ac:dyDescent="0.25">
      <c r="A1305" s="1" t="s">
        <v>46</v>
      </c>
      <c r="B1305" s="2">
        <v>43084</v>
      </c>
      <c r="C1305" s="3">
        <v>0.42708333333333331</v>
      </c>
      <c r="D1305" s="1" t="s">
        <v>21</v>
      </c>
      <c r="E1305">
        <v>249.65</v>
      </c>
      <c r="F1305">
        <v>251.3</v>
      </c>
      <c r="G1305">
        <v>251.3</v>
      </c>
      <c r="H1305" s="3">
        <v>0.46875</v>
      </c>
      <c r="I1305" s="1">
        <v>1.6500000000000057</v>
      </c>
      <c r="J1305" s="1">
        <v>-1.6500000000000057</v>
      </c>
      <c r="K1305" s="1">
        <v>1195</v>
      </c>
      <c r="L1305">
        <v>-1971.7500000000068</v>
      </c>
      <c r="M1305">
        <v>138</v>
      </c>
      <c r="N1305">
        <v>-2109.7500000000068</v>
      </c>
      <c r="O1305" t="s">
        <v>67</v>
      </c>
      <c r="P1305" s="6">
        <v>6.6092529541358098E-3</v>
      </c>
      <c r="Q1305" s="1">
        <f>AllFiles[[#Headers],[200000]]+AllFiles[[#This Row],[Net Gains]]</f>
        <v>197890.25</v>
      </c>
    </row>
    <row r="1306" spans="1:17" x14ac:dyDescent="0.25">
      <c r="A1306" s="1" t="s">
        <v>48</v>
      </c>
      <c r="B1306" s="2">
        <v>43084</v>
      </c>
      <c r="C1306" s="3">
        <v>0.59375</v>
      </c>
      <c r="D1306" s="1" t="s">
        <v>21</v>
      </c>
      <c r="E1306">
        <v>519.15</v>
      </c>
      <c r="F1306">
        <v>522.75</v>
      </c>
      <c r="G1306">
        <v>518.1</v>
      </c>
      <c r="H1306" s="3">
        <v>0.625</v>
      </c>
      <c r="I1306" s="1">
        <v>3.6000000000000227</v>
      </c>
      <c r="J1306" s="1">
        <v>1.0499999999999545</v>
      </c>
      <c r="K1306" s="1">
        <v>552</v>
      </c>
      <c r="L1306">
        <v>579.5999999999749</v>
      </c>
      <c r="M1306">
        <v>132</v>
      </c>
      <c r="N1306">
        <v>447.5999999999749</v>
      </c>
      <c r="O1306" t="s">
        <v>68</v>
      </c>
      <c r="P1306" s="6">
        <v>6.9344120196475397E-3</v>
      </c>
      <c r="Q1306" s="1">
        <f>AllFiles[[#Headers],[200000]]+AllFiles[[#This Row],[Net Gains]]</f>
        <v>200447.59999999998</v>
      </c>
    </row>
    <row r="1307" spans="1:17" x14ac:dyDescent="0.25">
      <c r="A1307" s="1" t="s">
        <v>48</v>
      </c>
      <c r="B1307" s="2">
        <v>43084</v>
      </c>
      <c r="C1307" s="3">
        <v>0.59375</v>
      </c>
      <c r="D1307" s="1" t="s">
        <v>15</v>
      </c>
      <c r="E1307">
        <v>522.75</v>
      </c>
      <c r="F1307">
        <v>519.15</v>
      </c>
      <c r="G1307">
        <v>519.15</v>
      </c>
      <c r="H1307" s="3">
        <v>0.59375</v>
      </c>
      <c r="I1307" s="1">
        <v>3.6000000000000227</v>
      </c>
      <c r="J1307" s="1">
        <v>-3.6000000000000227</v>
      </c>
      <c r="K1307" s="1">
        <v>552</v>
      </c>
      <c r="L1307">
        <v>-1987.2000000000126</v>
      </c>
      <c r="M1307">
        <v>133</v>
      </c>
      <c r="N1307">
        <v>-2120.2000000000126</v>
      </c>
      <c r="O1307" t="s">
        <v>67</v>
      </c>
      <c r="P1307" s="6">
        <v>6.8866571018651804E-3</v>
      </c>
      <c r="Q1307" s="1">
        <f>AllFiles[[#Headers],[200000]]+AllFiles[[#This Row],[Net Gains]]</f>
        <v>197879.8</v>
      </c>
    </row>
    <row r="1308" spans="1:17" x14ac:dyDescent="0.25">
      <c r="A1308" s="1" t="s">
        <v>22</v>
      </c>
      <c r="B1308" s="2">
        <v>43088</v>
      </c>
      <c r="C1308" s="3">
        <v>0.41666666666666669</v>
      </c>
      <c r="D1308" s="1" t="s">
        <v>13</v>
      </c>
      <c r="E1308">
        <v>1136</v>
      </c>
      <c r="F1308">
        <v>1140</v>
      </c>
      <c r="G1308">
        <v>1137.75</v>
      </c>
      <c r="H1308" s="3">
        <v>0.625</v>
      </c>
      <c r="I1308" s="1">
        <v>4</v>
      </c>
      <c r="J1308" s="1">
        <v>-1.75</v>
      </c>
      <c r="K1308" s="1">
        <v>497</v>
      </c>
      <c r="L1308">
        <v>-869.75</v>
      </c>
      <c r="M1308">
        <v>260</v>
      </c>
      <c r="N1308">
        <v>-1129.75</v>
      </c>
      <c r="O1308" t="s">
        <v>67</v>
      </c>
      <c r="P1308" s="6">
        <v>3.5211267605633799E-3</v>
      </c>
      <c r="Q1308" s="1">
        <f>AllFiles[[#Headers],[200000]]+AllFiles[[#This Row],[Net Gains]]</f>
        <v>198870.25</v>
      </c>
    </row>
    <row r="1309" spans="1:17" x14ac:dyDescent="0.25">
      <c r="A1309" s="1" t="s">
        <v>44</v>
      </c>
      <c r="B1309" s="2">
        <v>43088</v>
      </c>
      <c r="C1309" s="3">
        <v>0.41666666666666669</v>
      </c>
      <c r="D1309" s="1" t="s">
        <v>15</v>
      </c>
      <c r="E1309">
        <v>3588</v>
      </c>
      <c r="F1309">
        <v>3563.15</v>
      </c>
      <c r="G1309">
        <v>3697.2</v>
      </c>
      <c r="H1309" s="3">
        <v>0.625</v>
      </c>
      <c r="I1309" s="1">
        <v>24.849999999999909</v>
      </c>
      <c r="J1309" s="1">
        <v>109.19999999999982</v>
      </c>
      <c r="K1309" s="1">
        <v>80</v>
      </c>
      <c r="L1309">
        <v>8735.9999999999854</v>
      </c>
      <c r="M1309">
        <v>135</v>
      </c>
      <c r="N1309">
        <v>8600.9999999999854</v>
      </c>
      <c r="O1309" t="s">
        <v>68</v>
      </c>
      <c r="P1309" s="6">
        <v>6.9258639910813602E-3</v>
      </c>
      <c r="Q1309" s="1">
        <f>AllFiles[[#Headers],[200000]]+AllFiles[[#This Row],[Net Gains]]</f>
        <v>208601</v>
      </c>
    </row>
    <row r="1310" spans="1:17" x14ac:dyDescent="0.25">
      <c r="A1310" s="1" t="s">
        <v>39</v>
      </c>
      <c r="B1310" s="2">
        <v>43088</v>
      </c>
      <c r="C1310" s="3">
        <v>0.41666666666666669</v>
      </c>
      <c r="D1310" s="1" t="s">
        <v>13</v>
      </c>
      <c r="E1310">
        <v>1010.1</v>
      </c>
      <c r="F1310">
        <v>1013.95</v>
      </c>
      <c r="G1310">
        <v>1008</v>
      </c>
      <c r="H1310" s="3">
        <v>0.625</v>
      </c>
      <c r="I1310" s="1">
        <v>3.8500000000000227</v>
      </c>
      <c r="J1310" s="1">
        <v>2.1000000000000227</v>
      </c>
      <c r="K1310" s="1">
        <v>516</v>
      </c>
      <c r="L1310">
        <v>1083.6000000000117</v>
      </c>
      <c r="M1310">
        <v>240</v>
      </c>
      <c r="N1310">
        <v>843.60000000001173</v>
      </c>
      <c r="O1310" t="s">
        <v>68</v>
      </c>
      <c r="P1310" s="6">
        <v>3.8115038115038298E-3</v>
      </c>
      <c r="Q1310" s="1">
        <f>AllFiles[[#Headers],[200000]]+AllFiles[[#This Row],[Net Gains]]</f>
        <v>200843.6</v>
      </c>
    </row>
    <row r="1311" spans="1:17" x14ac:dyDescent="0.25">
      <c r="A1311" s="1" t="s">
        <v>45</v>
      </c>
      <c r="B1311" s="2">
        <v>43088</v>
      </c>
      <c r="C1311" s="3">
        <v>0.42708333333333331</v>
      </c>
      <c r="D1311" s="1" t="s">
        <v>15</v>
      </c>
      <c r="E1311">
        <v>9437</v>
      </c>
      <c r="F1311">
        <v>9405</v>
      </c>
      <c r="G1311">
        <v>9784.75</v>
      </c>
      <c r="H1311" s="3">
        <v>0.625</v>
      </c>
      <c r="I1311" s="1">
        <v>32</v>
      </c>
      <c r="J1311" s="1">
        <v>347.75</v>
      </c>
      <c r="K1311" s="1">
        <v>62</v>
      </c>
      <c r="L1311">
        <v>21560.5</v>
      </c>
      <c r="M1311">
        <v>275</v>
      </c>
      <c r="N1311">
        <v>21285.5</v>
      </c>
      <c r="O1311" t="s">
        <v>68</v>
      </c>
      <c r="P1311" s="6">
        <v>3.3909081275829201E-3</v>
      </c>
      <c r="Q1311" s="1">
        <f>AllFiles[[#Headers],[200000]]+AllFiles[[#This Row],[Net Gains]]</f>
        <v>221285.5</v>
      </c>
    </row>
    <row r="1312" spans="1:17" x14ac:dyDescent="0.25">
      <c r="A1312" s="1" t="s">
        <v>48</v>
      </c>
      <c r="B1312" s="2">
        <v>43088</v>
      </c>
      <c r="C1312" s="3">
        <v>0.41666666666666669</v>
      </c>
      <c r="D1312" s="1" t="s">
        <v>13</v>
      </c>
      <c r="E1312">
        <v>531.04999999999995</v>
      </c>
      <c r="F1312">
        <v>532.5</v>
      </c>
      <c r="G1312">
        <v>528.54999999999995</v>
      </c>
      <c r="H1312" s="3">
        <v>0.625</v>
      </c>
      <c r="I1312" s="1">
        <v>1.4500000000000455</v>
      </c>
      <c r="J1312" s="1">
        <v>2.5</v>
      </c>
      <c r="K1312" s="1">
        <v>1357</v>
      </c>
      <c r="L1312">
        <v>3392.5</v>
      </c>
      <c r="M1312">
        <v>331</v>
      </c>
      <c r="N1312">
        <v>3061.5</v>
      </c>
      <c r="O1312" t="s">
        <v>68</v>
      </c>
      <c r="P1312" s="6">
        <v>2.7304396949440601E-3</v>
      </c>
      <c r="Q1312" s="1">
        <f>AllFiles[[#Headers],[200000]]+AllFiles[[#This Row],[Net Gains]]</f>
        <v>203061.5</v>
      </c>
    </row>
    <row r="1313" spans="1:17" x14ac:dyDescent="0.25">
      <c r="A1313" s="1" t="s">
        <v>36</v>
      </c>
      <c r="B1313" s="2">
        <v>43089</v>
      </c>
      <c r="C1313" s="3">
        <v>0.41666666666666669</v>
      </c>
      <c r="D1313" s="1" t="s">
        <v>13</v>
      </c>
      <c r="E1313">
        <v>1336.85</v>
      </c>
      <c r="F1313">
        <v>1342.4</v>
      </c>
      <c r="G1313">
        <v>1342.4</v>
      </c>
      <c r="H1313" s="3">
        <v>0.46875</v>
      </c>
      <c r="I1313" s="1">
        <v>5.5500000000001819</v>
      </c>
      <c r="J1313" s="1">
        <v>-5.5500000000001819</v>
      </c>
      <c r="K1313" s="1">
        <v>358</v>
      </c>
      <c r="L1313">
        <v>-1986.9000000000651</v>
      </c>
      <c r="M1313">
        <v>221</v>
      </c>
      <c r="N1313">
        <v>-2207.9000000000651</v>
      </c>
      <c r="O1313" t="s">
        <v>67</v>
      </c>
      <c r="P1313" s="6">
        <v>4.1515502861204897E-3</v>
      </c>
      <c r="Q1313" s="1">
        <f>AllFiles[[#Headers],[200000]]+AllFiles[[#This Row],[Net Gains]]</f>
        <v>197792.09999999995</v>
      </c>
    </row>
    <row r="1314" spans="1:17" x14ac:dyDescent="0.25">
      <c r="A1314" s="1" t="s">
        <v>36</v>
      </c>
      <c r="B1314" s="2">
        <v>43089</v>
      </c>
      <c r="C1314" s="3">
        <v>0.46875</v>
      </c>
      <c r="D1314" s="1" t="s">
        <v>12</v>
      </c>
      <c r="E1314">
        <v>1342.4</v>
      </c>
      <c r="F1314">
        <v>1336.85</v>
      </c>
      <c r="G1314">
        <v>1362.1</v>
      </c>
      <c r="H1314" s="3">
        <v>0.625</v>
      </c>
      <c r="I1314" s="1">
        <v>5.5500000000001819</v>
      </c>
      <c r="J1314" s="1">
        <v>19.699999999999818</v>
      </c>
      <c r="K1314" s="1">
        <v>358</v>
      </c>
      <c r="L1314">
        <v>7052.5999999999349</v>
      </c>
      <c r="M1314">
        <v>223</v>
      </c>
      <c r="N1314">
        <v>6829.5999999999349</v>
      </c>
      <c r="O1314" t="s">
        <v>68</v>
      </c>
      <c r="P1314" s="6">
        <v>4.1343861740168204E-3</v>
      </c>
      <c r="Q1314" s="1">
        <f>AllFiles[[#Headers],[200000]]+AllFiles[[#This Row],[Net Gains]]</f>
        <v>206829.59999999995</v>
      </c>
    </row>
    <row r="1315" spans="1:17" x14ac:dyDescent="0.25">
      <c r="A1315" s="1" t="s">
        <v>42</v>
      </c>
      <c r="B1315" s="2">
        <v>43089</v>
      </c>
      <c r="C1315" s="3">
        <v>0.4375</v>
      </c>
      <c r="D1315" s="1" t="s">
        <v>15</v>
      </c>
      <c r="E1315">
        <v>1220.5</v>
      </c>
      <c r="F1315">
        <v>1214.8</v>
      </c>
      <c r="G1315">
        <v>1232.9000000000001</v>
      </c>
      <c r="H1315" s="3">
        <v>0.625</v>
      </c>
      <c r="I1315" s="1">
        <v>5.7000000000000455</v>
      </c>
      <c r="J1315" s="1">
        <v>12.400000000000091</v>
      </c>
      <c r="K1315" s="1">
        <v>349</v>
      </c>
      <c r="L1315">
        <v>4327.6000000000313</v>
      </c>
      <c r="M1315">
        <v>197</v>
      </c>
      <c r="N1315">
        <v>4130.6000000000313</v>
      </c>
      <c r="O1315" t="s">
        <v>68</v>
      </c>
      <c r="P1315" s="6">
        <v>4.6702171241294896E-3</v>
      </c>
      <c r="Q1315" s="1">
        <f>AllFiles[[#Headers],[200000]]+AllFiles[[#This Row],[Net Gains]]</f>
        <v>204130.60000000003</v>
      </c>
    </row>
    <row r="1316" spans="1:17" x14ac:dyDescent="0.25">
      <c r="A1316" s="1" t="s">
        <v>45</v>
      </c>
      <c r="B1316" s="2">
        <v>43089</v>
      </c>
      <c r="C1316" s="3">
        <v>0.51041666666666663</v>
      </c>
      <c r="D1316" s="1" t="s">
        <v>13</v>
      </c>
      <c r="E1316">
        <v>9851.0499999999993</v>
      </c>
      <c r="F1316">
        <v>9902</v>
      </c>
      <c r="G1316">
        <v>9725</v>
      </c>
      <c r="H1316" s="3">
        <v>0.625</v>
      </c>
      <c r="I1316" s="1">
        <v>50.950000000000728</v>
      </c>
      <c r="J1316" s="1">
        <v>126.04999999999927</v>
      </c>
      <c r="K1316" s="1">
        <v>39</v>
      </c>
      <c r="L1316">
        <v>4915.9499999999716</v>
      </c>
      <c r="M1316">
        <v>176</v>
      </c>
      <c r="N1316">
        <v>4739.9499999999716</v>
      </c>
      <c r="O1316" t="s">
        <v>68</v>
      </c>
      <c r="P1316" s="6">
        <v>5.1720374985408397E-3</v>
      </c>
      <c r="Q1316" s="1">
        <f>AllFiles[[#Headers],[200000]]+AllFiles[[#This Row],[Net Gains]]</f>
        <v>204739.94999999998</v>
      </c>
    </row>
    <row r="1317" spans="1:17" x14ac:dyDescent="0.25">
      <c r="A1317" s="1" t="s">
        <v>53</v>
      </c>
      <c r="B1317" s="2">
        <v>43089</v>
      </c>
      <c r="C1317" s="3">
        <v>0.41666666666666669</v>
      </c>
      <c r="D1317" s="1" t="s">
        <v>13</v>
      </c>
      <c r="E1317">
        <v>200.7</v>
      </c>
      <c r="F1317">
        <v>201.65</v>
      </c>
      <c r="G1317">
        <v>201.65</v>
      </c>
      <c r="H1317" s="3">
        <v>0.5625</v>
      </c>
      <c r="I1317" s="1">
        <v>0.95000000000001705</v>
      </c>
      <c r="J1317" s="1">
        <v>-0.95000000000001705</v>
      </c>
      <c r="K1317" s="1">
        <v>2055</v>
      </c>
      <c r="L1317">
        <v>-1952.250000000035</v>
      </c>
      <c r="M1317">
        <v>191</v>
      </c>
      <c r="N1317">
        <v>-2143.250000000035</v>
      </c>
      <c r="O1317" t="s">
        <v>67</v>
      </c>
      <c r="P1317" s="6">
        <v>4.7334329845541501E-3</v>
      </c>
      <c r="Q1317" s="1">
        <f>AllFiles[[#Headers],[200000]]+AllFiles[[#This Row],[Net Gains]]</f>
        <v>197856.74999999997</v>
      </c>
    </row>
    <row r="1318" spans="1:17" x14ac:dyDescent="0.25">
      <c r="A1318" s="1" t="s">
        <v>53</v>
      </c>
      <c r="B1318" s="2">
        <v>43089</v>
      </c>
      <c r="C1318" s="3">
        <v>0.5625</v>
      </c>
      <c r="D1318" s="1" t="s">
        <v>12</v>
      </c>
      <c r="E1318">
        <v>201.65</v>
      </c>
      <c r="F1318">
        <v>200.7</v>
      </c>
      <c r="G1318">
        <v>203.05</v>
      </c>
      <c r="H1318" s="3">
        <v>0.625</v>
      </c>
      <c r="I1318" s="1">
        <v>0.95000000000001705</v>
      </c>
      <c r="J1318" s="1">
        <v>1.4000000000000057</v>
      </c>
      <c r="K1318" s="1">
        <v>2055</v>
      </c>
      <c r="L1318">
        <v>2877.0000000000118</v>
      </c>
      <c r="M1318">
        <v>192</v>
      </c>
      <c r="N1318">
        <v>2685.0000000000118</v>
      </c>
      <c r="O1318" t="s">
        <v>68</v>
      </c>
      <c r="P1318" s="6">
        <v>4.7111331515002101E-3</v>
      </c>
      <c r="Q1318" s="1">
        <f>AllFiles[[#Headers],[200000]]+AllFiles[[#This Row],[Net Gains]]</f>
        <v>202685</v>
      </c>
    </row>
    <row r="1319" spans="1:17" x14ac:dyDescent="0.25">
      <c r="A1319" s="1" t="s">
        <v>40</v>
      </c>
      <c r="B1319" s="2">
        <v>43089</v>
      </c>
      <c r="C1319" s="3">
        <v>0.42708333333333331</v>
      </c>
      <c r="D1319" s="1" t="s">
        <v>13</v>
      </c>
      <c r="E1319">
        <v>920</v>
      </c>
      <c r="F1319">
        <v>924.2</v>
      </c>
      <c r="G1319">
        <v>918.65</v>
      </c>
      <c r="H1319" s="3">
        <v>0.625</v>
      </c>
      <c r="I1319" s="1">
        <v>4.2000000000000455</v>
      </c>
      <c r="J1319" s="1">
        <v>1.3500000000000227</v>
      </c>
      <c r="K1319" s="1">
        <v>473</v>
      </c>
      <c r="L1319">
        <v>638.55000000001075</v>
      </c>
      <c r="M1319">
        <v>201</v>
      </c>
      <c r="N1319">
        <v>437.55000000001075</v>
      </c>
      <c r="O1319" t="s">
        <v>68</v>
      </c>
      <c r="P1319" s="6">
        <v>4.5652173913044002E-3</v>
      </c>
      <c r="Q1319" s="1">
        <f>AllFiles[[#Headers],[200000]]+AllFiles[[#This Row],[Net Gains]]</f>
        <v>200437.55000000002</v>
      </c>
    </row>
    <row r="1320" spans="1:17" x14ac:dyDescent="0.25">
      <c r="A1320" s="1" t="s">
        <v>54</v>
      </c>
      <c r="B1320" s="2">
        <v>43089</v>
      </c>
      <c r="C1320" s="3">
        <v>0.59375</v>
      </c>
      <c r="D1320" s="1" t="s">
        <v>13</v>
      </c>
      <c r="E1320">
        <v>735</v>
      </c>
      <c r="F1320">
        <v>742</v>
      </c>
      <c r="G1320">
        <v>738</v>
      </c>
      <c r="H1320" s="3">
        <v>0.625</v>
      </c>
      <c r="I1320" s="1">
        <v>7</v>
      </c>
      <c r="J1320" s="1">
        <v>-3</v>
      </c>
      <c r="K1320" s="1">
        <v>284</v>
      </c>
      <c r="L1320">
        <v>-852</v>
      </c>
      <c r="M1320">
        <v>97</v>
      </c>
      <c r="N1320">
        <v>-949</v>
      </c>
      <c r="O1320" t="s">
        <v>67</v>
      </c>
      <c r="P1320" s="6">
        <v>9.5238095238095195E-3</v>
      </c>
      <c r="Q1320" s="1">
        <f>AllFiles[[#Headers],[200000]]+AllFiles[[#This Row],[Net Gains]]</f>
        <v>199051</v>
      </c>
    </row>
    <row r="1321" spans="1:17" x14ac:dyDescent="0.25">
      <c r="A1321" s="1" t="s">
        <v>39</v>
      </c>
      <c r="B1321" s="2">
        <v>43090</v>
      </c>
      <c r="C1321" s="3">
        <v>0.53125</v>
      </c>
      <c r="D1321" s="1" t="s">
        <v>12</v>
      </c>
      <c r="E1321">
        <v>1005.95</v>
      </c>
      <c r="F1321">
        <v>1002.65</v>
      </c>
      <c r="G1321">
        <v>1021.55</v>
      </c>
      <c r="H1321" s="3">
        <v>0.625</v>
      </c>
      <c r="I1321" s="1">
        <v>3.3000000000000682</v>
      </c>
      <c r="J1321" s="1">
        <v>15.599999999999909</v>
      </c>
      <c r="K1321" s="1">
        <v>601</v>
      </c>
      <c r="L1321">
        <v>9375.5999999999458</v>
      </c>
      <c r="M1321">
        <v>281</v>
      </c>
      <c r="N1321">
        <v>9094.5999999999458</v>
      </c>
      <c r="O1321" t="s">
        <v>68</v>
      </c>
      <c r="P1321" s="6">
        <v>3.2804811372335301E-3</v>
      </c>
      <c r="Q1321" s="1">
        <f>AllFiles[[#Headers],[200000]]+AllFiles[[#This Row],[Net Gains]]</f>
        <v>209094.59999999995</v>
      </c>
    </row>
    <row r="1322" spans="1:17" x14ac:dyDescent="0.25">
      <c r="A1322" s="1" t="s">
        <v>39</v>
      </c>
      <c r="B1322" s="2">
        <v>43090</v>
      </c>
      <c r="C1322" s="3">
        <v>0.51041666666666663</v>
      </c>
      <c r="D1322" s="1" t="s">
        <v>13</v>
      </c>
      <c r="E1322">
        <v>1002.65</v>
      </c>
      <c r="F1322">
        <v>1005.95</v>
      </c>
      <c r="G1322">
        <v>1005.95</v>
      </c>
      <c r="H1322" s="3">
        <v>0.53125</v>
      </c>
      <c r="I1322" s="1">
        <v>3.3000000000000682</v>
      </c>
      <c r="J1322" s="1">
        <v>-3.3000000000000682</v>
      </c>
      <c r="K1322" s="1">
        <v>601</v>
      </c>
      <c r="L1322">
        <v>-1983.3000000000411</v>
      </c>
      <c r="M1322">
        <v>278</v>
      </c>
      <c r="N1322">
        <v>-2261.3000000000411</v>
      </c>
      <c r="O1322" t="s">
        <v>67</v>
      </c>
      <c r="P1322" s="6">
        <v>3.2912781130006201E-3</v>
      </c>
      <c r="Q1322" s="1">
        <f>AllFiles[[#Headers],[200000]]+AllFiles[[#This Row],[Net Gains]]</f>
        <v>197738.69999999995</v>
      </c>
    </row>
    <row r="1323" spans="1:17" x14ac:dyDescent="0.25">
      <c r="A1323" s="1" t="s">
        <v>46</v>
      </c>
      <c r="B1323" s="2">
        <v>43090</v>
      </c>
      <c r="C1323" s="3">
        <v>0.55208333333333337</v>
      </c>
      <c r="D1323" s="1" t="s">
        <v>15</v>
      </c>
      <c r="E1323">
        <v>264.3</v>
      </c>
      <c r="F1323">
        <v>262.60000000000002</v>
      </c>
      <c r="G1323">
        <v>265.14999999999998</v>
      </c>
      <c r="H1323" s="3">
        <v>0.625</v>
      </c>
      <c r="I1323" s="1">
        <v>1.6999999999999886</v>
      </c>
      <c r="J1323" s="1">
        <v>0.84999999999996589</v>
      </c>
      <c r="K1323" s="1">
        <v>1160</v>
      </c>
      <c r="L1323">
        <v>985.99999999996044</v>
      </c>
      <c r="M1323">
        <v>142</v>
      </c>
      <c r="N1323">
        <v>843.99999999996044</v>
      </c>
      <c r="O1323" t="s">
        <v>68</v>
      </c>
      <c r="P1323" s="6">
        <v>6.43208475217552E-3</v>
      </c>
      <c r="Q1323" s="1">
        <f>AllFiles[[#Headers],[200000]]+AllFiles[[#This Row],[Net Gains]]</f>
        <v>200843.99999999997</v>
      </c>
    </row>
    <row r="1324" spans="1:17" x14ac:dyDescent="0.25">
      <c r="A1324" s="1" t="s">
        <v>41</v>
      </c>
      <c r="B1324" s="2">
        <v>43090</v>
      </c>
      <c r="C1324" s="3">
        <v>0.41666666666666669</v>
      </c>
      <c r="D1324" s="1" t="s">
        <v>13</v>
      </c>
      <c r="E1324">
        <v>421.1</v>
      </c>
      <c r="F1324">
        <v>423.65</v>
      </c>
      <c r="G1324">
        <v>421.4</v>
      </c>
      <c r="H1324" s="3">
        <v>0.625</v>
      </c>
      <c r="I1324" s="1">
        <v>2.5499999999999545</v>
      </c>
      <c r="J1324" s="1">
        <v>-0.29999999999995453</v>
      </c>
      <c r="K1324" s="1">
        <v>777</v>
      </c>
      <c r="L1324">
        <v>-233.09999999996467</v>
      </c>
      <c r="M1324">
        <v>151</v>
      </c>
      <c r="N1324">
        <v>-384.09999999996467</v>
      </c>
      <c r="O1324" t="s">
        <v>67</v>
      </c>
      <c r="P1324" s="6">
        <v>6.0555687485156799E-3</v>
      </c>
      <c r="Q1324" s="1">
        <f>AllFiles[[#Headers],[200000]]+AllFiles[[#This Row],[Net Gains]]</f>
        <v>199615.90000000002</v>
      </c>
    </row>
    <row r="1325" spans="1:17" x14ac:dyDescent="0.25">
      <c r="A1325" s="1" t="s">
        <v>60</v>
      </c>
      <c r="B1325" s="2">
        <v>43090</v>
      </c>
      <c r="C1325" s="3">
        <v>0.54166666666666663</v>
      </c>
      <c r="D1325" s="1" t="s">
        <v>15</v>
      </c>
      <c r="E1325">
        <v>711.9</v>
      </c>
      <c r="F1325">
        <v>706.4</v>
      </c>
      <c r="G1325">
        <v>715.7</v>
      </c>
      <c r="H1325" s="3">
        <v>0.625</v>
      </c>
      <c r="I1325" s="1">
        <v>5.5</v>
      </c>
      <c r="J1325" s="1">
        <v>3.8000000000000682</v>
      </c>
      <c r="K1325" s="1">
        <v>362</v>
      </c>
      <c r="L1325">
        <v>1375.6000000000247</v>
      </c>
      <c r="M1325">
        <v>119</v>
      </c>
      <c r="N1325">
        <v>1256.6000000000247</v>
      </c>
      <c r="O1325" t="s">
        <v>68</v>
      </c>
      <c r="P1325" s="6">
        <v>7.7258041859811803E-3</v>
      </c>
      <c r="Q1325" s="1">
        <f>AllFiles[[#Headers],[200000]]+AllFiles[[#This Row],[Net Gains]]</f>
        <v>201256.60000000003</v>
      </c>
    </row>
    <row r="1326" spans="1:17" x14ac:dyDescent="0.25">
      <c r="A1326" s="1" t="s">
        <v>54</v>
      </c>
      <c r="B1326" s="2">
        <v>43090</v>
      </c>
      <c r="C1326" s="3">
        <v>0.41666666666666669</v>
      </c>
      <c r="D1326" s="1" t="s">
        <v>13</v>
      </c>
      <c r="E1326">
        <v>735</v>
      </c>
      <c r="F1326">
        <v>740.5</v>
      </c>
      <c r="G1326">
        <v>730.5</v>
      </c>
      <c r="H1326" s="3">
        <v>0.625</v>
      </c>
      <c r="I1326" s="1">
        <v>5.5</v>
      </c>
      <c r="J1326" s="1">
        <v>4.5</v>
      </c>
      <c r="K1326" s="1">
        <v>362</v>
      </c>
      <c r="L1326">
        <v>1629</v>
      </c>
      <c r="M1326">
        <v>123</v>
      </c>
      <c r="N1326">
        <v>1506</v>
      </c>
      <c r="O1326" t="s">
        <v>68</v>
      </c>
      <c r="P1326" s="6">
        <v>7.4829931972789096E-3</v>
      </c>
      <c r="Q1326" s="1">
        <f>AllFiles[[#Headers],[200000]]+AllFiles[[#This Row],[Net Gains]]</f>
        <v>201506</v>
      </c>
    </row>
    <row r="1327" spans="1:17" x14ac:dyDescent="0.25">
      <c r="A1327" s="1" t="s">
        <v>11</v>
      </c>
      <c r="B1327" s="2">
        <v>43091</v>
      </c>
      <c r="C1327" s="3">
        <v>0.4375</v>
      </c>
      <c r="D1327" s="1" t="s">
        <v>13</v>
      </c>
      <c r="E1327">
        <v>3255.9</v>
      </c>
      <c r="F1327">
        <v>3268.9</v>
      </c>
      <c r="G1327">
        <v>3268.9</v>
      </c>
      <c r="H1327" s="3">
        <v>0.45833333333333331</v>
      </c>
      <c r="I1327" s="1">
        <v>13</v>
      </c>
      <c r="J1327" s="1">
        <v>-13</v>
      </c>
      <c r="K1327" s="1">
        <v>153</v>
      </c>
      <c r="L1327">
        <v>-1989</v>
      </c>
      <c r="M1327">
        <v>230</v>
      </c>
      <c r="N1327">
        <v>-2219</v>
      </c>
      <c r="O1327" t="s">
        <v>67</v>
      </c>
      <c r="P1327" s="6">
        <v>3.9927516201357502E-3</v>
      </c>
      <c r="Q1327" s="1">
        <f>AllFiles[[#Headers],[200000]]+AllFiles[[#This Row],[Net Gains]]</f>
        <v>197781</v>
      </c>
    </row>
    <row r="1328" spans="1:17" x14ac:dyDescent="0.25">
      <c r="A1328" s="1" t="s">
        <v>11</v>
      </c>
      <c r="B1328" s="2">
        <v>43091</v>
      </c>
      <c r="C1328" s="3">
        <v>0.45833333333333331</v>
      </c>
      <c r="D1328" s="1" t="s">
        <v>12</v>
      </c>
      <c r="E1328">
        <v>3268.9</v>
      </c>
      <c r="F1328">
        <v>3255.9</v>
      </c>
      <c r="G1328">
        <v>3313.55</v>
      </c>
      <c r="H1328" s="3">
        <v>0.625</v>
      </c>
      <c r="I1328" s="1">
        <v>13</v>
      </c>
      <c r="J1328" s="1">
        <v>44.650000000000091</v>
      </c>
      <c r="K1328" s="1">
        <v>153</v>
      </c>
      <c r="L1328">
        <v>6831.4500000000135</v>
      </c>
      <c r="M1328">
        <v>232</v>
      </c>
      <c r="N1328">
        <v>6599.4500000000135</v>
      </c>
      <c r="O1328" t="s">
        <v>68</v>
      </c>
      <c r="P1328" s="6">
        <v>3.9768729542047796E-3</v>
      </c>
      <c r="Q1328" s="1">
        <f>AllFiles[[#Headers],[200000]]+AllFiles[[#This Row],[Net Gains]]</f>
        <v>206599.45</v>
      </c>
    </row>
    <row r="1329" spans="1:17" x14ac:dyDescent="0.25">
      <c r="A1329" s="1" t="s">
        <v>28</v>
      </c>
      <c r="B1329" s="2">
        <v>43091</v>
      </c>
      <c r="C1329" s="3">
        <v>0.58333333333333337</v>
      </c>
      <c r="D1329" s="1" t="s">
        <v>21</v>
      </c>
      <c r="E1329">
        <v>526.85</v>
      </c>
      <c r="F1329">
        <v>533.25</v>
      </c>
      <c r="G1329">
        <v>528.9</v>
      </c>
      <c r="H1329" s="3">
        <v>0.625</v>
      </c>
      <c r="I1329" s="1">
        <v>6.3999999999999773</v>
      </c>
      <c r="J1329" s="1">
        <v>-2.0499999999999545</v>
      </c>
      <c r="K1329" s="1">
        <v>311</v>
      </c>
      <c r="L1329">
        <v>-637.54999999998586</v>
      </c>
      <c r="M1329">
        <v>76</v>
      </c>
      <c r="N1329">
        <v>-713.54999999998586</v>
      </c>
      <c r="O1329" t="s">
        <v>67</v>
      </c>
      <c r="P1329" s="6">
        <v>1.2147670114833401E-2</v>
      </c>
      <c r="Q1329" s="1">
        <f>AllFiles[[#Headers],[200000]]+AllFiles[[#This Row],[Net Gains]]</f>
        <v>199286.45</v>
      </c>
    </row>
    <row r="1330" spans="1:17" x14ac:dyDescent="0.25">
      <c r="A1330" s="1" t="s">
        <v>28</v>
      </c>
      <c r="B1330" s="2">
        <v>43091</v>
      </c>
      <c r="C1330" s="3">
        <v>0.58333333333333337</v>
      </c>
      <c r="D1330" s="1" t="s">
        <v>15</v>
      </c>
      <c r="E1330">
        <v>533.25</v>
      </c>
      <c r="F1330">
        <v>526.85</v>
      </c>
      <c r="G1330">
        <v>526.85</v>
      </c>
      <c r="H1330" s="3">
        <v>0.58333333333333337</v>
      </c>
      <c r="I1330" s="1">
        <v>6.3999999999999773</v>
      </c>
      <c r="J1330" s="1">
        <v>-6.3999999999999773</v>
      </c>
      <c r="K1330" s="1">
        <v>311</v>
      </c>
      <c r="L1330">
        <v>-1990.3999999999928</v>
      </c>
      <c r="M1330">
        <v>76</v>
      </c>
      <c r="N1330">
        <v>-2066.3999999999928</v>
      </c>
      <c r="O1330" t="s">
        <v>67</v>
      </c>
      <c r="P1330" s="6">
        <v>1.20018752930145E-2</v>
      </c>
      <c r="Q1330" s="1">
        <f>AllFiles[[#Headers],[200000]]+AllFiles[[#This Row],[Net Gains]]</f>
        <v>197933.6</v>
      </c>
    </row>
    <row r="1331" spans="1:17" x14ac:dyDescent="0.25">
      <c r="A1331" s="1" t="s">
        <v>16</v>
      </c>
      <c r="B1331" s="2">
        <v>43091</v>
      </c>
      <c r="C1331" s="3">
        <v>0.44791666666666669</v>
      </c>
      <c r="D1331" s="1" t="s">
        <v>12</v>
      </c>
      <c r="E1331">
        <v>602</v>
      </c>
      <c r="F1331">
        <v>600.4</v>
      </c>
      <c r="G1331">
        <v>600.4</v>
      </c>
      <c r="H1331" s="3">
        <v>0.44791666666666669</v>
      </c>
      <c r="I1331" s="1">
        <v>1.6000000000000227</v>
      </c>
      <c r="J1331" s="1">
        <v>-1.6000000000000227</v>
      </c>
      <c r="K1331" s="1">
        <v>1232</v>
      </c>
      <c r="L1331">
        <v>-1971.200000000028</v>
      </c>
      <c r="M1331">
        <v>341</v>
      </c>
      <c r="N1331">
        <v>-2312.200000000028</v>
      </c>
      <c r="O1331" t="s">
        <v>67</v>
      </c>
      <c r="P1331" s="6">
        <v>2.6578073089701401E-3</v>
      </c>
      <c r="Q1331" s="1">
        <f>AllFiles[[#Headers],[200000]]+AllFiles[[#This Row],[Net Gains]]</f>
        <v>197687.79999999996</v>
      </c>
    </row>
    <row r="1332" spans="1:17" x14ac:dyDescent="0.25">
      <c r="A1332" s="1" t="s">
        <v>16</v>
      </c>
      <c r="B1332" s="2">
        <v>43091</v>
      </c>
      <c r="C1332" s="3">
        <v>0.41666666666666669</v>
      </c>
      <c r="D1332" s="1" t="s">
        <v>13</v>
      </c>
      <c r="E1332">
        <v>600.4</v>
      </c>
      <c r="F1332">
        <v>602</v>
      </c>
      <c r="G1332">
        <v>602</v>
      </c>
      <c r="H1332" s="3">
        <v>0.44791666666666669</v>
      </c>
      <c r="I1332" s="1">
        <v>1.6000000000000227</v>
      </c>
      <c r="J1332" s="1">
        <v>-1.6000000000000227</v>
      </c>
      <c r="K1332" s="1">
        <v>1232</v>
      </c>
      <c r="L1332">
        <v>-1971.200000000028</v>
      </c>
      <c r="M1332">
        <v>341</v>
      </c>
      <c r="N1332">
        <v>-2312.200000000028</v>
      </c>
      <c r="O1332" t="s">
        <v>67</v>
      </c>
      <c r="P1332" s="6">
        <v>2.66489007328451E-3</v>
      </c>
      <c r="Q1332" s="1">
        <f>AllFiles[[#Headers],[200000]]+AllFiles[[#This Row],[Net Gains]]</f>
        <v>197687.79999999996</v>
      </c>
    </row>
    <row r="1333" spans="1:17" x14ac:dyDescent="0.25">
      <c r="A1333" s="1" t="s">
        <v>24</v>
      </c>
      <c r="B1333" s="2">
        <v>43091</v>
      </c>
      <c r="C1333" s="3">
        <v>0.5625</v>
      </c>
      <c r="D1333" s="1" t="s">
        <v>15</v>
      </c>
      <c r="E1333">
        <v>506.4</v>
      </c>
      <c r="F1333">
        <v>503.8</v>
      </c>
      <c r="G1333">
        <v>503.8</v>
      </c>
      <c r="H1333" s="3">
        <v>0.5625</v>
      </c>
      <c r="I1333" s="1">
        <v>2.5999999999999659</v>
      </c>
      <c r="J1333" s="1">
        <v>-2.5999999999999659</v>
      </c>
      <c r="K1333" s="1">
        <v>762</v>
      </c>
      <c r="L1333">
        <v>-1981.1999999999739</v>
      </c>
      <c r="M1333">
        <v>178</v>
      </c>
      <c r="N1333">
        <v>-2159.1999999999739</v>
      </c>
      <c r="O1333" t="s">
        <v>67</v>
      </c>
      <c r="P1333" s="6">
        <v>5.1342812006318402E-3</v>
      </c>
      <c r="Q1333" s="1">
        <f>AllFiles[[#Headers],[200000]]+AllFiles[[#This Row],[Net Gains]]</f>
        <v>197840.80000000002</v>
      </c>
    </row>
    <row r="1334" spans="1:17" x14ac:dyDescent="0.25">
      <c r="A1334" s="1" t="s">
        <v>24</v>
      </c>
      <c r="B1334" s="2">
        <v>43091</v>
      </c>
      <c r="C1334" s="3">
        <v>0.5625</v>
      </c>
      <c r="D1334" s="1" t="s">
        <v>21</v>
      </c>
      <c r="E1334">
        <v>503.8</v>
      </c>
      <c r="F1334">
        <v>506.4</v>
      </c>
      <c r="G1334">
        <v>503</v>
      </c>
      <c r="H1334" s="3">
        <v>0.625</v>
      </c>
      <c r="I1334" s="1">
        <v>2.5999999999999659</v>
      </c>
      <c r="J1334" s="1">
        <v>0.80000000000001137</v>
      </c>
      <c r="K1334" s="1">
        <v>762</v>
      </c>
      <c r="L1334">
        <v>609.60000000000866</v>
      </c>
      <c r="M1334">
        <v>177</v>
      </c>
      <c r="N1334">
        <v>432.60000000000866</v>
      </c>
      <c r="O1334" t="s">
        <v>68</v>
      </c>
      <c r="P1334" s="6">
        <v>5.1607780865422096E-3</v>
      </c>
      <c r="Q1334" s="1">
        <f>AllFiles[[#Headers],[200000]]+AllFiles[[#This Row],[Net Gains]]</f>
        <v>200432.6</v>
      </c>
    </row>
    <row r="1335" spans="1:17" x14ac:dyDescent="0.25">
      <c r="A1335" s="1" t="s">
        <v>39</v>
      </c>
      <c r="B1335" s="2">
        <v>43091</v>
      </c>
      <c r="C1335" s="3">
        <v>0.41666666666666669</v>
      </c>
      <c r="D1335" s="1" t="s">
        <v>15</v>
      </c>
      <c r="E1335">
        <v>1024.8</v>
      </c>
      <c r="F1335">
        <v>1018.7</v>
      </c>
      <c r="G1335">
        <v>1038.6500000000001</v>
      </c>
      <c r="H1335" s="3">
        <v>0.625</v>
      </c>
      <c r="I1335" s="1">
        <v>6.0999999999999091</v>
      </c>
      <c r="J1335" s="1">
        <v>13.850000000000136</v>
      </c>
      <c r="K1335" s="1">
        <v>326</v>
      </c>
      <c r="L1335">
        <v>4515.100000000044</v>
      </c>
      <c r="M1335">
        <v>155</v>
      </c>
      <c r="N1335">
        <v>4360.100000000044</v>
      </c>
      <c r="O1335" t="s">
        <v>68</v>
      </c>
      <c r="P1335" s="6">
        <v>5.9523809523808601E-3</v>
      </c>
      <c r="Q1335" s="1">
        <f>AllFiles[[#Headers],[200000]]+AllFiles[[#This Row],[Net Gains]]</f>
        <v>204360.10000000003</v>
      </c>
    </row>
    <row r="1336" spans="1:17" x14ac:dyDescent="0.25">
      <c r="A1336" s="1" t="s">
        <v>49</v>
      </c>
      <c r="B1336" s="2">
        <v>43091</v>
      </c>
      <c r="C1336" s="3">
        <v>0.41666666666666669</v>
      </c>
      <c r="D1336" s="1" t="s">
        <v>15</v>
      </c>
      <c r="E1336">
        <v>189.8</v>
      </c>
      <c r="F1336">
        <v>188.7</v>
      </c>
      <c r="G1336">
        <v>193.5</v>
      </c>
      <c r="H1336" s="3">
        <v>0.625</v>
      </c>
      <c r="I1336" s="1">
        <v>1.1000000000000227</v>
      </c>
      <c r="J1336" s="1">
        <v>3.6999999999999886</v>
      </c>
      <c r="K1336" s="1">
        <v>1780</v>
      </c>
      <c r="L1336">
        <v>6585.99999999998</v>
      </c>
      <c r="M1336">
        <v>157</v>
      </c>
      <c r="N1336">
        <v>6428.99999999998</v>
      </c>
      <c r="O1336" t="s">
        <v>68</v>
      </c>
      <c r="P1336" s="6">
        <v>5.7955742887250902E-3</v>
      </c>
      <c r="Q1336" s="1">
        <f>AllFiles[[#Headers],[200000]]+AllFiles[[#This Row],[Net Gains]]</f>
        <v>206428.99999999997</v>
      </c>
    </row>
    <row r="1337" spans="1:17" x14ac:dyDescent="0.25">
      <c r="A1337" s="1" t="s">
        <v>41</v>
      </c>
      <c r="B1337" s="2">
        <v>43091</v>
      </c>
      <c r="C1337" s="3">
        <v>0.44791666666666669</v>
      </c>
      <c r="D1337" s="1" t="s">
        <v>15</v>
      </c>
      <c r="E1337">
        <v>425</v>
      </c>
      <c r="F1337">
        <v>423.1</v>
      </c>
      <c r="G1337">
        <v>423.1</v>
      </c>
      <c r="H1337" s="3">
        <v>0.44791666666666669</v>
      </c>
      <c r="I1337" s="1">
        <v>1.8999999999999773</v>
      </c>
      <c r="J1337" s="1">
        <v>-1.8999999999999773</v>
      </c>
      <c r="K1337" s="1">
        <v>1040</v>
      </c>
      <c r="L1337">
        <v>-1975.9999999999764</v>
      </c>
      <c r="M1337">
        <v>203</v>
      </c>
      <c r="N1337">
        <v>-2178.9999999999764</v>
      </c>
      <c r="O1337" t="s">
        <v>67</v>
      </c>
      <c r="P1337" s="6">
        <v>4.4705882352940596E-3</v>
      </c>
      <c r="Q1337" s="1">
        <f>AllFiles[[#Headers],[200000]]+AllFiles[[#This Row],[Net Gains]]</f>
        <v>197821.00000000003</v>
      </c>
    </row>
    <row r="1338" spans="1:17" x14ac:dyDescent="0.25">
      <c r="A1338" s="1" t="s">
        <v>41</v>
      </c>
      <c r="B1338" s="2">
        <v>43091</v>
      </c>
      <c r="C1338" s="3">
        <v>0.44791666666666669</v>
      </c>
      <c r="D1338" s="1" t="s">
        <v>21</v>
      </c>
      <c r="E1338">
        <v>423.1</v>
      </c>
      <c r="F1338">
        <v>425</v>
      </c>
      <c r="G1338">
        <v>425</v>
      </c>
      <c r="H1338" s="3">
        <v>0.5</v>
      </c>
      <c r="I1338" s="1">
        <v>1.8999999999999773</v>
      </c>
      <c r="J1338" s="1">
        <v>-1.8999999999999773</v>
      </c>
      <c r="K1338" s="1">
        <v>1040</v>
      </c>
      <c r="L1338">
        <v>-1975.9999999999764</v>
      </c>
      <c r="M1338">
        <v>203</v>
      </c>
      <c r="N1338">
        <v>-2178.9999999999764</v>
      </c>
      <c r="O1338" t="s">
        <v>67</v>
      </c>
      <c r="P1338" s="6">
        <v>4.4906641455920004E-3</v>
      </c>
      <c r="Q1338" s="1">
        <f>AllFiles[[#Headers],[200000]]+AllFiles[[#This Row],[Net Gains]]</f>
        <v>197821.00000000003</v>
      </c>
    </row>
    <row r="1339" spans="1:17" x14ac:dyDescent="0.25">
      <c r="A1339" s="1" t="s">
        <v>54</v>
      </c>
      <c r="B1339" s="2">
        <v>43091</v>
      </c>
      <c r="C1339" s="3">
        <v>0.44791666666666669</v>
      </c>
      <c r="D1339" s="1" t="s">
        <v>13</v>
      </c>
      <c r="E1339">
        <v>730.65</v>
      </c>
      <c r="F1339">
        <v>733.4</v>
      </c>
      <c r="G1339">
        <v>733.4</v>
      </c>
      <c r="H1339" s="3">
        <v>0.5625</v>
      </c>
      <c r="I1339" s="1">
        <v>2.75</v>
      </c>
      <c r="J1339" s="1">
        <v>-2.75</v>
      </c>
      <c r="K1339" s="1">
        <v>721</v>
      </c>
      <c r="L1339">
        <v>-1982.75</v>
      </c>
      <c r="M1339">
        <v>243</v>
      </c>
      <c r="N1339">
        <v>-2225.75</v>
      </c>
      <c r="O1339" t="s">
        <v>67</v>
      </c>
      <c r="P1339" s="6">
        <v>3.7637719838500001E-3</v>
      </c>
      <c r="Q1339" s="1">
        <f>AllFiles[[#Headers],[200000]]+AllFiles[[#This Row],[Net Gains]]</f>
        <v>197774.25</v>
      </c>
    </row>
    <row r="1340" spans="1:17" x14ac:dyDescent="0.25">
      <c r="A1340" s="1" t="s">
        <v>54</v>
      </c>
      <c r="B1340" s="2">
        <v>43091</v>
      </c>
      <c r="C1340" s="3">
        <v>0.5625</v>
      </c>
      <c r="D1340" s="1" t="s">
        <v>12</v>
      </c>
      <c r="E1340">
        <v>733.4</v>
      </c>
      <c r="F1340">
        <v>730.65</v>
      </c>
      <c r="G1340">
        <v>730.65</v>
      </c>
      <c r="H1340" s="3">
        <v>0.5625</v>
      </c>
      <c r="I1340" s="1">
        <v>2.75</v>
      </c>
      <c r="J1340" s="1">
        <v>-2.75</v>
      </c>
      <c r="K1340" s="1">
        <v>721</v>
      </c>
      <c r="L1340">
        <v>-1982.75</v>
      </c>
      <c r="M1340">
        <v>243</v>
      </c>
      <c r="N1340">
        <v>-2225.75</v>
      </c>
      <c r="O1340" t="s">
        <v>67</v>
      </c>
      <c r="P1340" s="6">
        <v>3.7496591218980102E-3</v>
      </c>
      <c r="Q1340" s="1">
        <f>AllFiles[[#Headers],[200000]]+AllFiles[[#This Row],[Net Gains]]</f>
        <v>197774.25</v>
      </c>
    </row>
    <row r="1341" spans="1:17" x14ac:dyDescent="0.25">
      <c r="A1341" s="1" t="s">
        <v>16</v>
      </c>
      <c r="B1341" s="2">
        <v>43095</v>
      </c>
      <c r="C1341" s="3">
        <v>0.44791666666666669</v>
      </c>
      <c r="D1341" s="1" t="s">
        <v>15</v>
      </c>
      <c r="E1341">
        <v>607.9</v>
      </c>
      <c r="F1341">
        <v>602.85</v>
      </c>
      <c r="G1341">
        <v>611.20000000000005</v>
      </c>
      <c r="H1341" s="3">
        <v>0.625</v>
      </c>
      <c r="I1341" s="1">
        <v>5.0499999999999545</v>
      </c>
      <c r="J1341" s="1">
        <v>3.3000000000000682</v>
      </c>
      <c r="K1341" s="1">
        <v>394</v>
      </c>
      <c r="L1341">
        <v>1300.2000000000269</v>
      </c>
      <c r="M1341">
        <v>111</v>
      </c>
      <c r="N1341">
        <v>1189.2000000000269</v>
      </c>
      <c r="O1341" t="s">
        <v>68</v>
      </c>
      <c r="P1341" s="6">
        <v>8.3072873827931496E-3</v>
      </c>
      <c r="Q1341" s="1">
        <f>AllFiles[[#Headers],[200000]]+AllFiles[[#This Row],[Net Gains]]</f>
        <v>201189.20000000004</v>
      </c>
    </row>
    <row r="1342" spans="1:17" x14ac:dyDescent="0.25">
      <c r="A1342" s="1" t="s">
        <v>48</v>
      </c>
      <c r="B1342" s="2">
        <v>43095</v>
      </c>
      <c r="C1342" s="3">
        <v>0.41666666666666669</v>
      </c>
      <c r="D1342" s="1" t="s">
        <v>15</v>
      </c>
      <c r="E1342">
        <v>534.75</v>
      </c>
      <c r="F1342">
        <v>532</v>
      </c>
      <c r="G1342">
        <v>541.5</v>
      </c>
      <c r="H1342" s="3">
        <v>0.625</v>
      </c>
      <c r="I1342" s="1">
        <v>2.75</v>
      </c>
      <c r="J1342" s="1">
        <v>6.75</v>
      </c>
      <c r="K1342" s="1">
        <v>721</v>
      </c>
      <c r="L1342">
        <v>4866.75</v>
      </c>
      <c r="M1342">
        <v>179</v>
      </c>
      <c r="N1342">
        <v>4687.75</v>
      </c>
      <c r="O1342" t="s">
        <v>68</v>
      </c>
      <c r="P1342" s="6">
        <v>5.1425899953249201E-3</v>
      </c>
      <c r="Q1342" s="1">
        <f>AllFiles[[#Headers],[200000]]+AllFiles[[#This Row],[Net Gains]]</f>
        <v>204687.75</v>
      </c>
    </row>
    <row r="1343" spans="1:17" x14ac:dyDescent="0.25">
      <c r="A1343" s="1" t="s">
        <v>58</v>
      </c>
      <c r="B1343" s="2">
        <v>43095</v>
      </c>
      <c r="C1343" s="3">
        <v>0.44791666666666669</v>
      </c>
      <c r="D1343" s="1" t="s">
        <v>13</v>
      </c>
      <c r="E1343">
        <v>2644.5</v>
      </c>
      <c r="F1343">
        <v>2665.35</v>
      </c>
      <c r="G1343">
        <v>2651.65</v>
      </c>
      <c r="H1343" s="3">
        <v>0.625</v>
      </c>
      <c r="I1343" s="1">
        <v>20.849999999999909</v>
      </c>
      <c r="J1343" s="1">
        <v>-7.1500000000000909</v>
      </c>
      <c r="K1343" s="1">
        <v>95</v>
      </c>
      <c r="L1343">
        <v>-679.25000000000864</v>
      </c>
      <c r="M1343">
        <v>116</v>
      </c>
      <c r="N1343">
        <v>-795.25000000000864</v>
      </c>
      <c r="O1343" t="s">
        <v>67</v>
      </c>
      <c r="P1343" s="6">
        <v>7.8842881452070007E-3</v>
      </c>
      <c r="Q1343" s="1">
        <f>AllFiles[[#Headers],[200000]]+AllFiles[[#This Row],[Net Gains]]</f>
        <v>199204.75</v>
      </c>
    </row>
    <row r="1344" spans="1:17" x14ac:dyDescent="0.25">
      <c r="A1344" s="1" t="s">
        <v>16</v>
      </c>
      <c r="B1344" s="2">
        <v>43097</v>
      </c>
      <c r="C1344" s="3">
        <v>0.41666666666666669</v>
      </c>
      <c r="D1344" s="1" t="s">
        <v>13</v>
      </c>
      <c r="E1344">
        <v>610.25</v>
      </c>
      <c r="F1344">
        <v>614.79999999999995</v>
      </c>
      <c r="G1344">
        <v>605.1</v>
      </c>
      <c r="H1344" s="3">
        <v>0.625</v>
      </c>
      <c r="I1344" s="1">
        <v>4.5499999999999545</v>
      </c>
      <c r="J1344" s="1">
        <v>5.1499999999999773</v>
      </c>
      <c r="K1344" s="1">
        <v>437</v>
      </c>
      <c r="L1344">
        <v>2250.5499999999902</v>
      </c>
      <c r="M1344">
        <v>123</v>
      </c>
      <c r="N1344">
        <v>2127.5499999999902</v>
      </c>
      <c r="O1344" t="s">
        <v>68</v>
      </c>
      <c r="P1344" s="6">
        <v>7.4559606718557197E-3</v>
      </c>
      <c r="Q1344" s="1">
        <f>AllFiles[[#Headers],[200000]]+AllFiles[[#This Row],[Net Gains]]</f>
        <v>202127.55</v>
      </c>
    </row>
    <row r="1345" spans="1:17" x14ac:dyDescent="0.25">
      <c r="A1345" s="1" t="s">
        <v>20</v>
      </c>
      <c r="B1345" s="2">
        <v>43097</v>
      </c>
      <c r="C1345" s="3">
        <v>0.41666666666666669</v>
      </c>
      <c r="D1345" s="1" t="s">
        <v>13</v>
      </c>
      <c r="E1345">
        <v>1708.2</v>
      </c>
      <c r="F1345">
        <v>1710.5</v>
      </c>
      <c r="G1345">
        <v>1710.5</v>
      </c>
      <c r="H1345" s="3">
        <v>0.42708333333333331</v>
      </c>
      <c r="I1345" s="1">
        <v>2.2999999999999545</v>
      </c>
      <c r="J1345" s="1">
        <v>-2.2999999999999545</v>
      </c>
      <c r="K1345" s="1">
        <v>860</v>
      </c>
      <c r="L1345">
        <v>-1977.9999999999609</v>
      </c>
      <c r="M1345">
        <v>677</v>
      </c>
      <c r="N1345">
        <v>-2654.9999999999609</v>
      </c>
      <c r="O1345" t="s">
        <v>67</v>
      </c>
      <c r="P1345" s="6">
        <v>1.34644655192598E-3</v>
      </c>
      <c r="Q1345" s="1">
        <f>AllFiles[[#Headers],[200000]]+AllFiles[[#This Row],[Net Gains]]</f>
        <v>197345.00000000003</v>
      </c>
    </row>
    <row r="1346" spans="1:17" x14ac:dyDescent="0.25">
      <c r="A1346" s="1" t="s">
        <v>20</v>
      </c>
      <c r="B1346" s="2">
        <v>43097</v>
      </c>
      <c r="C1346" s="3">
        <v>0.42708333333333331</v>
      </c>
      <c r="D1346" s="1" t="s">
        <v>12</v>
      </c>
      <c r="E1346">
        <v>1710.5</v>
      </c>
      <c r="F1346">
        <v>1708.2</v>
      </c>
      <c r="G1346">
        <v>1708.2</v>
      </c>
      <c r="H1346" s="3">
        <v>0.42708333333333331</v>
      </c>
      <c r="I1346" s="1">
        <v>2.2999999999999545</v>
      </c>
      <c r="J1346" s="1">
        <v>-2.2999999999999545</v>
      </c>
      <c r="K1346" s="1">
        <v>860</v>
      </c>
      <c r="L1346">
        <v>-1977.9999999999609</v>
      </c>
      <c r="M1346">
        <v>677</v>
      </c>
      <c r="N1346">
        <v>-2654.9999999999609</v>
      </c>
      <c r="O1346" t="s">
        <v>67</v>
      </c>
      <c r="P1346" s="6">
        <v>1.3446360713241499E-3</v>
      </c>
      <c r="Q1346" s="1">
        <f>AllFiles[[#Headers],[200000]]+AllFiles[[#This Row],[Net Gains]]</f>
        <v>197345.00000000003</v>
      </c>
    </row>
    <row r="1347" spans="1:17" x14ac:dyDescent="0.25">
      <c r="A1347" s="1" t="s">
        <v>45</v>
      </c>
      <c r="B1347" s="2">
        <v>43097</v>
      </c>
      <c r="C1347" s="3">
        <v>0.4375</v>
      </c>
      <c r="D1347" s="1" t="s">
        <v>13</v>
      </c>
      <c r="E1347">
        <v>9635</v>
      </c>
      <c r="F1347">
        <v>9667.9500000000007</v>
      </c>
      <c r="G1347">
        <v>9667.9500000000007</v>
      </c>
      <c r="H1347" s="3">
        <v>0.45833333333333331</v>
      </c>
      <c r="I1347" s="1">
        <v>32.950000000000728</v>
      </c>
      <c r="J1347" s="1">
        <v>-32.950000000000728</v>
      </c>
      <c r="K1347" s="1">
        <v>60</v>
      </c>
      <c r="L1347">
        <v>-1977.0000000000437</v>
      </c>
      <c r="M1347">
        <v>267</v>
      </c>
      <c r="N1347">
        <v>-2244.0000000000437</v>
      </c>
      <c r="O1347" t="s">
        <v>67</v>
      </c>
      <c r="P1347" s="6">
        <v>3.4198235599377999E-3</v>
      </c>
      <c r="Q1347" s="1">
        <f>AllFiles[[#Headers],[200000]]+AllFiles[[#This Row],[Net Gains]]</f>
        <v>197755.99999999994</v>
      </c>
    </row>
    <row r="1348" spans="1:17" x14ac:dyDescent="0.25">
      <c r="A1348" s="1" t="s">
        <v>45</v>
      </c>
      <c r="B1348" s="2">
        <v>43097</v>
      </c>
      <c r="C1348" s="3">
        <v>0.45833333333333331</v>
      </c>
      <c r="D1348" s="1" t="s">
        <v>12</v>
      </c>
      <c r="E1348">
        <v>9667.9500000000007</v>
      </c>
      <c r="F1348">
        <v>9635</v>
      </c>
      <c r="G1348">
        <v>9635</v>
      </c>
      <c r="H1348" s="3">
        <v>0.625</v>
      </c>
      <c r="I1348" s="1">
        <v>32.950000000000728</v>
      </c>
      <c r="J1348" s="1">
        <v>-32.950000000000728</v>
      </c>
      <c r="K1348" s="1">
        <v>60</v>
      </c>
      <c r="L1348">
        <v>-1977.0000000000437</v>
      </c>
      <c r="M1348">
        <v>267</v>
      </c>
      <c r="N1348">
        <v>-2244.0000000000437</v>
      </c>
      <c r="O1348" t="s">
        <v>67</v>
      </c>
      <c r="P1348" s="6">
        <v>3.40816822594249E-3</v>
      </c>
      <c r="Q1348" s="1">
        <f>AllFiles[[#Headers],[200000]]+AllFiles[[#This Row],[Net Gains]]</f>
        <v>197755.99999999994</v>
      </c>
    </row>
    <row r="1349" spans="1:17" x14ac:dyDescent="0.25">
      <c r="A1349" s="1" t="s">
        <v>58</v>
      </c>
      <c r="B1349" s="2">
        <v>43097</v>
      </c>
      <c r="C1349" s="3">
        <v>0.42708333333333331</v>
      </c>
      <c r="D1349" s="1" t="s">
        <v>15</v>
      </c>
      <c r="E1349">
        <v>2626.15</v>
      </c>
      <c r="F1349">
        <v>2615.1999999999998</v>
      </c>
      <c r="G1349">
        <v>2623.35</v>
      </c>
      <c r="H1349" s="3">
        <v>0.625</v>
      </c>
      <c r="I1349" s="1">
        <v>10.950000000000273</v>
      </c>
      <c r="J1349" s="1">
        <v>-2.8000000000001819</v>
      </c>
      <c r="K1349" s="1">
        <v>182</v>
      </c>
      <c r="L1349">
        <v>-509.60000000003311</v>
      </c>
      <c r="M1349">
        <v>220</v>
      </c>
      <c r="N1349">
        <v>-729.60000000003311</v>
      </c>
      <c r="O1349" t="s">
        <v>67</v>
      </c>
      <c r="P1349" s="6">
        <v>4.1696018886964803E-3</v>
      </c>
      <c r="Q1349" s="1">
        <f>AllFiles[[#Headers],[200000]]+AllFiles[[#This Row],[Net Gains]]</f>
        <v>199270.39999999997</v>
      </c>
    </row>
    <row r="1350" spans="1:17" x14ac:dyDescent="0.25">
      <c r="A1350" s="1" t="s">
        <v>44</v>
      </c>
      <c r="B1350" s="2">
        <v>43098</v>
      </c>
      <c r="C1350" s="3">
        <v>0.44791666666666669</v>
      </c>
      <c r="D1350" s="1" t="s">
        <v>15</v>
      </c>
      <c r="E1350">
        <v>3760</v>
      </c>
      <c r="F1350">
        <v>3738.45</v>
      </c>
      <c r="G1350">
        <v>3779.8</v>
      </c>
      <c r="H1350" s="3">
        <v>0.625</v>
      </c>
      <c r="I1350" s="1">
        <v>21.550000000000182</v>
      </c>
      <c r="J1350" s="1">
        <v>19.800000000000182</v>
      </c>
      <c r="K1350" s="1">
        <v>92</v>
      </c>
      <c r="L1350">
        <v>1821.6000000000167</v>
      </c>
      <c r="M1350">
        <v>160</v>
      </c>
      <c r="N1350">
        <v>1661.6000000000167</v>
      </c>
      <c r="O1350" t="s">
        <v>68</v>
      </c>
      <c r="P1350" s="6">
        <v>5.7313829787234497E-3</v>
      </c>
      <c r="Q1350" s="1">
        <f>AllFiles[[#Headers],[200000]]+AllFiles[[#This Row],[Net Gains]]</f>
        <v>201661.6</v>
      </c>
    </row>
    <row r="1351" spans="1:17" x14ac:dyDescent="0.25">
      <c r="A1351" s="1" t="s">
        <v>57</v>
      </c>
      <c r="B1351" s="2">
        <v>43098</v>
      </c>
      <c r="C1351" s="3">
        <v>0.4375</v>
      </c>
      <c r="D1351" s="1" t="s">
        <v>15</v>
      </c>
      <c r="E1351">
        <v>501.9</v>
      </c>
      <c r="F1351">
        <v>499.25</v>
      </c>
      <c r="G1351">
        <v>499.25</v>
      </c>
      <c r="H1351" s="3">
        <v>0.4375</v>
      </c>
      <c r="I1351" s="1">
        <v>2.6499999999999773</v>
      </c>
      <c r="J1351" s="1">
        <v>-2.6499999999999773</v>
      </c>
      <c r="K1351" s="1">
        <v>748</v>
      </c>
      <c r="L1351">
        <v>-1982.199999999983</v>
      </c>
      <c r="M1351">
        <v>173</v>
      </c>
      <c r="N1351">
        <v>-2155.199999999983</v>
      </c>
      <c r="O1351" t="s">
        <v>67</v>
      </c>
      <c r="P1351" s="6">
        <v>5.2799362422792902E-3</v>
      </c>
      <c r="Q1351" s="1">
        <f>AllFiles[[#Headers],[200000]]+AllFiles[[#This Row],[Net Gains]]</f>
        <v>197844.80000000002</v>
      </c>
    </row>
    <row r="1352" spans="1:17" x14ac:dyDescent="0.25">
      <c r="A1352" s="1" t="s">
        <v>57</v>
      </c>
      <c r="B1352" s="2">
        <v>43098</v>
      </c>
      <c r="C1352" s="3">
        <v>0.4375</v>
      </c>
      <c r="D1352" s="1" t="s">
        <v>21</v>
      </c>
      <c r="E1352">
        <v>499.25</v>
      </c>
      <c r="F1352">
        <v>501.9</v>
      </c>
      <c r="G1352">
        <v>501.9</v>
      </c>
      <c r="H1352" s="3">
        <v>0.58333333333333337</v>
      </c>
      <c r="I1352" s="1">
        <v>2.6499999999999773</v>
      </c>
      <c r="J1352" s="1">
        <v>-2.6499999999999773</v>
      </c>
      <c r="K1352" s="1">
        <v>748</v>
      </c>
      <c r="L1352">
        <v>-1982.199999999983</v>
      </c>
      <c r="M1352">
        <v>173</v>
      </c>
      <c r="N1352">
        <v>-2155.199999999983</v>
      </c>
      <c r="O1352" t="s">
        <v>67</v>
      </c>
      <c r="P1352" s="6">
        <v>5.3079619429143299E-3</v>
      </c>
      <c r="Q1352" s="1">
        <f>AllFiles[[#Headers],[200000]]+AllFiles[[#This Row],[Net Gains]]</f>
        <v>197844.80000000002</v>
      </c>
    </row>
    <row r="1353" spans="1:17" x14ac:dyDescent="0.25">
      <c r="A1353" s="1" t="s">
        <v>54</v>
      </c>
      <c r="B1353" s="2">
        <v>43098</v>
      </c>
      <c r="C1353" s="3">
        <v>0.41666666666666669</v>
      </c>
      <c r="D1353" s="1" t="s">
        <v>13</v>
      </c>
      <c r="E1353">
        <v>760.05</v>
      </c>
      <c r="F1353">
        <v>765.7</v>
      </c>
      <c r="G1353">
        <v>763.35</v>
      </c>
      <c r="H1353" s="3">
        <v>0.625</v>
      </c>
      <c r="I1353" s="1">
        <v>5.6500000000000909</v>
      </c>
      <c r="J1353" s="1">
        <v>-3.3000000000000682</v>
      </c>
      <c r="K1353" s="1">
        <v>352</v>
      </c>
      <c r="L1353">
        <v>-1161.600000000024</v>
      </c>
      <c r="M1353">
        <v>124</v>
      </c>
      <c r="N1353">
        <v>-1285.600000000024</v>
      </c>
      <c r="O1353" t="s">
        <v>67</v>
      </c>
      <c r="P1353" s="6">
        <v>7.4337214656931697E-3</v>
      </c>
      <c r="Q1353" s="1">
        <f>AllFiles[[#Headers],[200000]]+AllFiles[[#This Row],[Net Gains]]</f>
        <v>198714.39999999997</v>
      </c>
    </row>
    <row r="1354" spans="1:17" x14ac:dyDescent="0.25">
      <c r="A1354" s="1" t="s">
        <v>53</v>
      </c>
      <c r="B1354" s="2">
        <v>43101</v>
      </c>
      <c r="C1354" s="3">
        <v>0.54166666666666663</v>
      </c>
      <c r="D1354" s="1" t="s">
        <v>21</v>
      </c>
      <c r="E1354">
        <v>200.3</v>
      </c>
      <c r="F1354">
        <v>200.85</v>
      </c>
      <c r="G1354">
        <v>200.85</v>
      </c>
      <c r="H1354" s="3">
        <v>0.54166666666666663</v>
      </c>
      <c r="I1354" s="1">
        <v>0.54999999999998295</v>
      </c>
      <c r="J1354" s="1">
        <v>-0.54999999999998295</v>
      </c>
      <c r="K1354" s="1">
        <v>3490</v>
      </c>
      <c r="L1354">
        <v>-1919.4999999999404</v>
      </c>
      <c r="M1354">
        <v>323</v>
      </c>
      <c r="N1354">
        <v>-2242.4999999999404</v>
      </c>
      <c r="O1354" t="s">
        <v>67</v>
      </c>
      <c r="P1354" s="6">
        <v>2.7458811782325701E-3</v>
      </c>
      <c r="Q1354" s="1">
        <f>AllFiles[[#Headers],[200000]]+AllFiles[[#This Row],[Net Gains]]</f>
        <v>197757.50000000006</v>
      </c>
    </row>
    <row r="1355" spans="1:17" x14ac:dyDescent="0.25">
      <c r="A1355" s="1" t="s">
        <v>53</v>
      </c>
      <c r="B1355" s="2">
        <v>43101</v>
      </c>
      <c r="C1355" s="3">
        <v>0.54166666666666663</v>
      </c>
      <c r="D1355" s="1" t="s">
        <v>15</v>
      </c>
      <c r="E1355">
        <v>200.85</v>
      </c>
      <c r="F1355">
        <v>200.3</v>
      </c>
      <c r="G1355">
        <v>200.3</v>
      </c>
      <c r="H1355" s="3">
        <v>0.54166666666666663</v>
      </c>
      <c r="I1355" s="1">
        <v>0.54999999999998295</v>
      </c>
      <c r="J1355" s="1">
        <v>-0.54999999999998295</v>
      </c>
      <c r="K1355" s="1">
        <v>3490</v>
      </c>
      <c r="L1355">
        <v>-1919.4999999999404</v>
      </c>
      <c r="M1355">
        <v>323</v>
      </c>
      <c r="N1355">
        <v>-2242.4999999999404</v>
      </c>
      <c r="O1355" t="s">
        <v>67</v>
      </c>
      <c r="P1355" s="6">
        <v>2.73836196166285E-3</v>
      </c>
      <c r="Q1355" s="1">
        <f>AllFiles[[#Headers],[200000]]+AllFiles[[#This Row],[Net Gains]]</f>
        <v>197757.50000000006</v>
      </c>
    </row>
    <row r="1356" spans="1:17" x14ac:dyDescent="0.25">
      <c r="A1356" s="1" t="s">
        <v>59</v>
      </c>
      <c r="B1356" s="2">
        <v>43101</v>
      </c>
      <c r="C1356" s="3">
        <v>0.51041666666666663</v>
      </c>
      <c r="D1356" s="1" t="s">
        <v>15</v>
      </c>
      <c r="E1356">
        <v>313.45</v>
      </c>
      <c r="F1356">
        <v>311</v>
      </c>
      <c r="G1356">
        <v>316.14999999999998</v>
      </c>
      <c r="H1356" s="3">
        <v>0.625</v>
      </c>
      <c r="I1356" s="1">
        <v>2.4499999999999886</v>
      </c>
      <c r="J1356" s="1">
        <v>2.6999999999999886</v>
      </c>
      <c r="K1356" s="1">
        <v>808</v>
      </c>
      <c r="L1356">
        <v>2181.5999999999908</v>
      </c>
      <c r="M1356">
        <v>118</v>
      </c>
      <c r="N1356">
        <v>2063.5999999999908</v>
      </c>
      <c r="O1356" t="s">
        <v>68</v>
      </c>
      <c r="P1356" s="6">
        <v>7.8162386345509306E-3</v>
      </c>
      <c r="Q1356" s="1">
        <f>AllFiles[[#Headers],[200000]]+AllFiles[[#This Row],[Net Gains]]</f>
        <v>202063.59999999998</v>
      </c>
    </row>
    <row r="1357" spans="1:17" x14ac:dyDescent="0.25">
      <c r="A1357" s="1" t="s">
        <v>19</v>
      </c>
      <c r="B1357" s="2">
        <v>43102</v>
      </c>
      <c r="C1357" s="3">
        <v>0.44791666666666669</v>
      </c>
      <c r="D1357" s="1" t="s">
        <v>12</v>
      </c>
      <c r="E1357">
        <v>2425.5500000000002</v>
      </c>
      <c r="F1357">
        <v>2414.15</v>
      </c>
      <c r="G1357">
        <v>2414.15</v>
      </c>
      <c r="H1357" s="3">
        <v>0.46875</v>
      </c>
      <c r="I1357" s="1">
        <v>11.400000000000091</v>
      </c>
      <c r="J1357" s="1">
        <v>-11.400000000000091</v>
      </c>
      <c r="K1357" s="1">
        <v>175</v>
      </c>
      <c r="L1357">
        <v>-1995.0000000000159</v>
      </c>
      <c r="M1357">
        <v>195</v>
      </c>
      <c r="N1357">
        <v>-2190.0000000000159</v>
      </c>
      <c r="O1357" t="s">
        <v>67</v>
      </c>
      <c r="P1357" s="6">
        <v>4.6999649564016801E-3</v>
      </c>
      <c r="Q1357" s="1">
        <f>AllFiles[[#Headers],[200000]]+AllFiles[[#This Row],[Net Gains]]</f>
        <v>197809.99999999997</v>
      </c>
    </row>
    <row r="1358" spans="1:17" x14ac:dyDescent="0.25">
      <c r="A1358" s="1" t="s">
        <v>19</v>
      </c>
      <c r="B1358" s="2">
        <v>43102</v>
      </c>
      <c r="C1358" s="3">
        <v>0.41666666666666669</v>
      </c>
      <c r="D1358" s="1" t="s">
        <v>13</v>
      </c>
      <c r="E1358">
        <v>2414.15</v>
      </c>
      <c r="F1358">
        <v>2425.5500000000002</v>
      </c>
      <c r="G1358">
        <v>2425.5500000000002</v>
      </c>
      <c r="H1358" s="3">
        <v>0.44791666666666669</v>
      </c>
      <c r="I1358" s="1">
        <v>11.400000000000091</v>
      </c>
      <c r="J1358" s="1">
        <v>-11.400000000000091</v>
      </c>
      <c r="K1358" s="1">
        <v>175</v>
      </c>
      <c r="L1358">
        <v>-1995.0000000000159</v>
      </c>
      <c r="M1358">
        <v>195</v>
      </c>
      <c r="N1358">
        <v>-2190.0000000000159</v>
      </c>
      <c r="O1358" t="s">
        <v>67</v>
      </c>
      <c r="P1358" s="6">
        <v>4.7221589379285002E-3</v>
      </c>
      <c r="Q1358" s="1">
        <f>AllFiles[[#Headers],[200000]]+AllFiles[[#This Row],[Net Gains]]</f>
        <v>197809.99999999997</v>
      </c>
    </row>
    <row r="1359" spans="1:17" x14ac:dyDescent="0.25">
      <c r="A1359" s="1" t="s">
        <v>23</v>
      </c>
      <c r="B1359" s="2">
        <v>43102</v>
      </c>
      <c r="C1359" s="3">
        <v>0.53125</v>
      </c>
      <c r="D1359" s="1" t="s">
        <v>21</v>
      </c>
      <c r="E1359">
        <v>1865.05</v>
      </c>
      <c r="F1359">
        <v>1869.95</v>
      </c>
      <c r="G1359">
        <v>1869.95</v>
      </c>
      <c r="H1359" s="3">
        <v>0.61458333333333337</v>
      </c>
      <c r="I1359" s="1">
        <v>4.9000000000000909</v>
      </c>
      <c r="J1359" s="1">
        <v>-4.9000000000000909</v>
      </c>
      <c r="K1359" s="1">
        <v>406</v>
      </c>
      <c r="L1359">
        <v>-1989.4000000000369</v>
      </c>
      <c r="M1359">
        <v>349</v>
      </c>
      <c r="N1359">
        <v>-2338.4000000000369</v>
      </c>
      <c r="O1359" t="s">
        <v>67</v>
      </c>
      <c r="P1359" s="6">
        <v>2.6272754081660501E-3</v>
      </c>
      <c r="Q1359" s="1">
        <f>AllFiles[[#Headers],[200000]]+AllFiles[[#This Row],[Net Gains]]</f>
        <v>197661.59999999998</v>
      </c>
    </row>
    <row r="1360" spans="1:17" x14ac:dyDescent="0.25">
      <c r="A1360" s="1" t="s">
        <v>23</v>
      </c>
      <c r="B1360" s="2">
        <v>43102</v>
      </c>
      <c r="C1360" s="3">
        <v>0.53125</v>
      </c>
      <c r="D1360" s="1" t="s">
        <v>15</v>
      </c>
      <c r="E1360">
        <v>1869.95</v>
      </c>
      <c r="F1360">
        <v>1865.05</v>
      </c>
      <c r="G1360">
        <v>1865.05</v>
      </c>
      <c r="H1360" s="3">
        <v>0.53125</v>
      </c>
      <c r="I1360" s="1">
        <v>4.9000000000000909</v>
      </c>
      <c r="J1360" s="1">
        <v>-4.9000000000000909</v>
      </c>
      <c r="K1360" s="1">
        <v>406</v>
      </c>
      <c r="L1360">
        <v>-1989.4000000000369</v>
      </c>
      <c r="M1360">
        <v>349</v>
      </c>
      <c r="N1360">
        <v>-2338.4000000000369</v>
      </c>
      <c r="O1360" t="s">
        <v>67</v>
      </c>
      <c r="P1360" s="6">
        <v>2.6203909195433501E-3</v>
      </c>
      <c r="Q1360" s="1">
        <f>AllFiles[[#Headers],[200000]]+AllFiles[[#This Row],[Net Gains]]</f>
        <v>197661.59999999998</v>
      </c>
    </row>
    <row r="1361" spans="1:17" x14ac:dyDescent="0.25">
      <c r="A1361" s="1" t="s">
        <v>11</v>
      </c>
      <c r="B1361" s="2">
        <v>43103</v>
      </c>
      <c r="C1361" s="3">
        <v>0.41666666666666669</v>
      </c>
      <c r="D1361" s="1" t="s">
        <v>13</v>
      </c>
      <c r="E1361">
        <v>3286.5</v>
      </c>
      <c r="F1361">
        <v>3295</v>
      </c>
      <c r="G1361">
        <v>3242.1</v>
      </c>
      <c r="H1361" s="3">
        <v>0.625</v>
      </c>
      <c r="I1361" s="1">
        <v>8.5</v>
      </c>
      <c r="J1361" s="1">
        <v>44.400000000000091</v>
      </c>
      <c r="K1361" s="1">
        <v>234</v>
      </c>
      <c r="L1361">
        <v>10389.60000000002</v>
      </c>
      <c r="M1361">
        <v>352</v>
      </c>
      <c r="N1361">
        <v>10037.60000000002</v>
      </c>
      <c r="O1361" t="s">
        <v>68</v>
      </c>
      <c r="P1361" s="6">
        <v>2.5863380495968402E-3</v>
      </c>
      <c r="Q1361" s="1">
        <f>AllFiles[[#Headers],[200000]]+AllFiles[[#This Row],[Net Gains]]</f>
        <v>210037.60000000003</v>
      </c>
    </row>
    <row r="1362" spans="1:17" x14ac:dyDescent="0.25">
      <c r="A1362" s="1" t="s">
        <v>29</v>
      </c>
      <c r="B1362" s="2">
        <v>43103</v>
      </c>
      <c r="C1362" s="3">
        <v>0.45833333333333331</v>
      </c>
      <c r="D1362" s="1" t="s">
        <v>15</v>
      </c>
      <c r="E1362">
        <v>502.4</v>
      </c>
      <c r="F1362">
        <v>499.55</v>
      </c>
      <c r="G1362">
        <v>499.55</v>
      </c>
      <c r="H1362" s="3">
        <v>0.45833333333333331</v>
      </c>
      <c r="I1362" s="1">
        <v>2.8499999999999659</v>
      </c>
      <c r="J1362" s="1">
        <v>-2.8499999999999659</v>
      </c>
      <c r="K1362" s="1">
        <v>696</v>
      </c>
      <c r="L1362">
        <v>-1983.5999999999763</v>
      </c>
      <c r="M1362">
        <v>161</v>
      </c>
      <c r="N1362">
        <v>-2144.5999999999763</v>
      </c>
      <c r="O1362" t="s">
        <v>67</v>
      </c>
      <c r="P1362" s="6">
        <v>5.6727707006368798E-3</v>
      </c>
      <c r="Q1362" s="1">
        <f>AllFiles[[#Headers],[200000]]+AllFiles[[#This Row],[Net Gains]]</f>
        <v>197855.40000000002</v>
      </c>
    </row>
    <row r="1363" spans="1:17" x14ac:dyDescent="0.25">
      <c r="A1363" s="1" t="s">
        <v>29</v>
      </c>
      <c r="B1363" s="2">
        <v>43103</v>
      </c>
      <c r="C1363" s="3">
        <v>0.45833333333333331</v>
      </c>
      <c r="D1363" s="1" t="s">
        <v>21</v>
      </c>
      <c r="E1363">
        <v>499.55</v>
      </c>
      <c r="F1363">
        <v>502.4</v>
      </c>
      <c r="G1363">
        <v>495.2</v>
      </c>
      <c r="H1363" s="3">
        <v>0.625</v>
      </c>
      <c r="I1363" s="1">
        <v>2.8499999999999659</v>
      </c>
      <c r="J1363" s="1">
        <v>4.3500000000000227</v>
      </c>
      <c r="K1363" s="1">
        <v>696</v>
      </c>
      <c r="L1363">
        <v>3027.6000000000158</v>
      </c>
      <c r="M1363">
        <v>160</v>
      </c>
      <c r="N1363">
        <v>2867.6000000000158</v>
      </c>
      <c r="O1363" t="s">
        <v>68</v>
      </c>
      <c r="P1363" s="6">
        <v>5.7051346211589799E-3</v>
      </c>
      <c r="Q1363" s="1">
        <f>AllFiles[[#Headers],[200000]]+AllFiles[[#This Row],[Net Gains]]</f>
        <v>202867.6</v>
      </c>
    </row>
    <row r="1364" spans="1:17" x14ac:dyDescent="0.25">
      <c r="A1364" s="1" t="s">
        <v>17</v>
      </c>
      <c r="B1364" s="2">
        <v>43103</v>
      </c>
      <c r="C1364" s="3">
        <v>0.5625</v>
      </c>
      <c r="D1364" s="1" t="s">
        <v>15</v>
      </c>
      <c r="E1364">
        <v>28950</v>
      </c>
      <c r="F1364">
        <v>28732.799999999999</v>
      </c>
      <c r="G1364">
        <v>28784.45</v>
      </c>
      <c r="H1364" s="3">
        <v>0.625</v>
      </c>
      <c r="I1364" s="1">
        <v>217.20000000000073</v>
      </c>
      <c r="J1364" s="1">
        <v>-165.54999999999927</v>
      </c>
      <c r="K1364" s="1">
        <v>9</v>
      </c>
      <c r="L1364">
        <v>-1489.9499999999935</v>
      </c>
      <c r="M1364">
        <v>120</v>
      </c>
      <c r="N1364">
        <v>-1609.9499999999935</v>
      </c>
      <c r="O1364" t="s">
        <v>67</v>
      </c>
      <c r="P1364" s="6">
        <v>7.50259067357516E-3</v>
      </c>
      <c r="Q1364" s="1">
        <f>AllFiles[[#Headers],[200000]]+AllFiles[[#This Row],[Net Gains]]</f>
        <v>198390.05000000002</v>
      </c>
    </row>
    <row r="1365" spans="1:17" x14ac:dyDescent="0.25">
      <c r="A1365" s="1" t="s">
        <v>26</v>
      </c>
      <c r="B1365" s="2">
        <v>43103</v>
      </c>
      <c r="C1365" s="3">
        <v>0.59375</v>
      </c>
      <c r="D1365" s="1" t="s">
        <v>21</v>
      </c>
      <c r="E1365">
        <v>900.2</v>
      </c>
      <c r="F1365">
        <v>903</v>
      </c>
      <c r="G1365">
        <v>903</v>
      </c>
      <c r="H1365" s="3">
        <v>0.59375</v>
      </c>
      <c r="I1365" s="1">
        <v>2.7999999999999545</v>
      </c>
      <c r="J1365" s="1">
        <v>-2.7999999999999545</v>
      </c>
      <c r="K1365" s="1">
        <v>708</v>
      </c>
      <c r="L1365">
        <v>-1982.3999999999678</v>
      </c>
      <c r="M1365">
        <v>294</v>
      </c>
      <c r="N1365">
        <v>-2276.3999999999678</v>
      </c>
      <c r="O1365" t="s">
        <v>67</v>
      </c>
      <c r="P1365" s="6">
        <v>3.1104199066873499E-3</v>
      </c>
      <c r="Q1365" s="1">
        <f>AllFiles[[#Headers],[200000]]+AllFiles[[#This Row],[Net Gains]]</f>
        <v>197723.60000000003</v>
      </c>
    </row>
    <row r="1366" spans="1:17" x14ac:dyDescent="0.25">
      <c r="A1366" s="1" t="s">
        <v>26</v>
      </c>
      <c r="B1366" s="2">
        <v>43103</v>
      </c>
      <c r="C1366" s="3">
        <v>0.59375</v>
      </c>
      <c r="D1366" s="1" t="s">
        <v>15</v>
      </c>
      <c r="E1366">
        <v>903</v>
      </c>
      <c r="F1366">
        <v>900.2</v>
      </c>
      <c r="G1366">
        <v>900.2</v>
      </c>
      <c r="H1366" s="3">
        <v>0.59375</v>
      </c>
      <c r="I1366" s="1">
        <v>2.7999999999999545</v>
      </c>
      <c r="J1366" s="1">
        <v>-2.7999999999999545</v>
      </c>
      <c r="K1366" s="1">
        <v>708</v>
      </c>
      <c r="L1366">
        <v>-1982.3999999999678</v>
      </c>
      <c r="M1366">
        <v>294</v>
      </c>
      <c r="N1366">
        <v>-2276.3999999999678</v>
      </c>
      <c r="O1366" t="s">
        <v>67</v>
      </c>
      <c r="P1366" s="6">
        <v>3.1007751937984001E-3</v>
      </c>
      <c r="Q1366" s="1">
        <f>AllFiles[[#Headers],[200000]]+AllFiles[[#This Row],[Net Gains]]</f>
        <v>197723.60000000003</v>
      </c>
    </row>
    <row r="1367" spans="1:17" x14ac:dyDescent="0.25">
      <c r="A1367" s="1" t="s">
        <v>50</v>
      </c>
      <c r="B1367" s="2">
        <v>43103</v>
      </c>
      <c r="C1367" s="3">
        <v>0.59375</v>
      </c>
      <c r="D1367" s="1" t="s">
        <v>21</v>
      </c>
      <c r="E1367">
        <v>275.14999999999998</v>
      </c>
      <c r="F1367">
        <v>276.60000000000002</v>
      </c>
      <c r="G1367">
        <v>276.60000000000002</v>
      </c>
      <c r="H1367" s="3">
        <v>0.59375</v>
      </c>
      <c r="I1367" s="1">
        <v>1.4500000000000455</v>
      </c>
      <c r="J1367" s="1">
        <v>-1.4500000000000455</v>
      </c>
      <c r="K1367" s="1">
        <v>1357</v>
      </c>
      <c r="L1367">
        <v>-1967.6500000000617</v>
      </c>
      <c r="M1367">
        <v>173</v>
      </c>
      <c r="N1367">
        <v>-2140.6500000000615</v>
      </c>
      <c r="O1367" t="s">
        <v>67</v>
      </c>
      <c r="P1367" s="6">
        <v>5.2698528075596799E-3</v>
      </c>
      <c r="Q1367" s="1">
        <f>AllFiles[[#Headers],[200000]]+AllFiles[[#This Row],[Net Gains]]</f>
        <v>197859.34999999995</v>
      </c>
    </row>
    <row r="1368" spans="1:17" x14ac:dyDescent="0.25">
      <c r="A1368" s="1" t="s">
        <v>50</v>
      </c>
      <c r="B1368" s="2">
        <v>43103</v>
      </c>
      <c r="C1368" s="3">
        <v>0.59375</v>
      </c>
      <c r="D1368" s="1" t="s">
        <v>15</v>
      </c>
      <c r="E1368">
        <v>276.60000000000002</v>
      </c>
      <c r="F1368">
        <v>275.14999999999998</v>
      </c>
      <c r="G1368">
        <v>275.14999999999998</v>
      </c>
      <c r="H1368" s="3">
        <v>0.59375</v>
      </c>
      <c r="I1368" s="1">
        <v>1.4500000000000455</v>
      </c>
      <c r="J1368" s="1">
        <v>-1.4500000000000455</v>
      </c>
      <c r="K1368" s="1">
        <v>1357</v>
      </c>
      <c r="L1368">
        <v>-1967.6500000000617</v>
      </c>
      <c r="M1368">
        <v>173</v>
      </c>
      <c r="N1368">
        <v>-2140.6500000000615</v>
      </c>
      <c r="O1368" t="s">
        <v>67</v>
      </c>
      <c r="P1368" s="6">
        <v>5.2422270426610504E-3</v>
      </c>
      <c r="Q1368" s="1">
        <f>AllFiles[[#Headers],[200000]]+AllFiles[[#This Row],[Net Gains]]</f>
        <v>197859.34999999995</v>
      </c>
    </row>
    <row r="1369" spans="1:17" x14ac:dyDescent="0.25">
      <c r="A1369" s="1" t="s">
        <v>39</v>
      </c>
      <c r="B1369" s="2">
        <v>43103</v>
      </c>
      <c r="C1369" s="3">
        <v>0.45833333333333331</v>
      </c>
      <c r="D1369" s="1" t="s">
        <v>13</v>
      </c>
      <c r="E1369">
        <v>1021.4</v>
      </c>
      <c r="F1369">
        <v>1025.7</v>
      </c>
      <c r="G1369">
        <v>1020.2</v>
      </c>
      <c r="H1369" s="3">
        <v>0.625</v>
      </c>
      <c r="I1369" s="1">
        <v>4.3000000000000682</v>
      </c>
      <c r="J1369" s="1">
        <v>1.1999999999999318</v>
      </c>
      <c r="K1369" s="1">
        <v>462</v>
      </c>
      <c r="L1369">
        <v>554.39999999996849</v>
      </c>
      <c r="M1369">
        <v>217</v>
      </c>
      <c r="N1369">
        <v>337.39999999996849</v>
      </c>
      <c r="O1369" t="s">
        <v>68</v>
      </c>
      <c r="P1369" s="6">
        <v>4.20990796945376E-3</v>
      </c>
      <c r="Q1369" s="1">
        <f>AllFiles[[#Headers],[200000]]+AllFiles[[#This Row],[Net Gains]]</f>
        <v>200337.39999999997</v>
      </c>
    </row>
    <row r="1370" spans="1:17" x14ac:dyDescent="0.25">
      <c r="A1370" s="1" t="s">
        <v>55</v>
      </c>
      <c r="B1370" s="2">
        <v>43103</v>
      </c>
      <c r="C1370" s="3">
        <v>0.41666666666666669</v>
      </c>
      <c r="D1370" s="1" t="s">
        <v>15</v>
      </c>
      <c r="E1370">
        <v>4275.8</v>
      </c>
      <c r="F1370">
        <v>4262.3500000000004</v>
      </c>
      <c r="G1370">
        <v>4305</v>
      </c>
      <c r="H1370" s="3">
        <v>0.625</v>
      </c>
      <c r="I1370" s="1">
        <v>13.449999999999818</v>
      </c>
      <c r="J1370" s="1">
        <v>29.199999999999818</v>
      </c>
      <c r="K1370" s="1">
        <v>148</v>
      </c>
      <c r="L1370">
        <v>4321.5999999999731</v>
      </c>
      <c r="M1370">
        <v>293</v>
      </c>
      <c r="N1370">
        <v>4028.5999999999731</v>
      </c>
      <c r="O1370" t="s">
        <v>68</v>
      </c>
      <c r="P1370" s="6">
        <v>3.1456101782122198E-3</v>
      </c>
      <c r="Q1370" s="1">
        <f>AllFiles[[#Headers],[200000]]+AllFiles[[#This Row],[Net Gains]]</f>
        <v>204028.59999999998</v>
      </c>
    </row>
    <row r="1371" spans="1:17" x14ac:dyDescent="0.25">
      <c r="A1371" s="1" t="s">
        <v>26</v>
      </c>
      <c r="B1371" s="2">
        <v>43104</v>
      </c>
      <c r="C1371" s="3">
        <v>0.42708333333333331</v>
      </c>
      <c r="D1371" s="1" t="s">
        <v>13</v>
      </c>
      <c r="E1371">
        <v>885.85</v>
      </c>
      <c r="F1371">
        <v>887.8</v>
      </c>
      <c r="G1371">
        <v>887.8</v>
      </c>
      <c r="H1371" s="3">
        <v>0.57291666666666663</v>
      </c>
      <c r="I1371" s="1">
        <v>1.9499999999999318</v>
      </c>
      <c r="J1371" s="1">
        <v>-1.9499999999999318</v>
      </c>
      <c r="K1371" s="1">
        <v>1013</v>
      </c>
      <c r="L1371">
        <v>-1975.3499999999308</v>
      </c>
      <c r="M1371">
        <v>414</v>
      </c>
      <c r="N1371">
        <v>-2389.3499999999308</v>
      </c>
      <c r="O1371" t="s">
        <v>67</v>
      </c>
      <c r="P1371" s="6">
        <v>2.2012756109950102E-3</v>
      </c>
      <c r="Q1371" s="1">
        <f>AllFiles[[#Headers],[200000]]+AllFiles[[#This Row],[Net Gains]]</f>
        <v>197610.65000000008</v>
      </c>
    </row>
    <row r="1372" spans="1:17" x14ac:dyDescent="0.25">
      <c r="A1372" s="1" t="s">
        <v>26</v>
      </c>
      <c r="B1372" s="2">
        <v>43104</v>
      </c>
      <c r="C1372" s="3">
        <v>0.57291666666666663</v>
      </c>
      <c r="D1372" s="1" t="s">
        <v>12</v>
      </c>
      <c r="E1372">
        <v>887.8</v>
      </c>
      <c r="F1372">
        <v>885.85</v>
      </c>
      <c r="G1372">
        <v>895</v>
      </c>
      <c r="H1372" s="3">
        <v>0.625</v>
      </c>
      <c r="I1372" s="1">
        <v>1.9499999999999318</v>
      </c>
      <c r="J1372" s="1">
        <v>7.2000000000000455</v>
      </c>
      <c r="K1372" s="1">
        <v>1013</v>
      </c>
      <c r="L1372">
        <v>7293.6000000000458</v>
      </c>
      <c r="M1372">
        <v>416</v>
      </c>
      <c r="N1372">
        <v>6877.6000000000458</v>
      </c>
      <c r="O1372" t="s">
        <v>68</v>
      </c>
      <c r="P1372" s="6">
        <v>2.1964406397836601E-3</v>
      </c>
      <c r="Q1372" s="1">
        <f>AllFiles[[#Headers],[200000]]+AllFiles[[#This Row],[Net Gains]]</f>
        <v>206877.60000000003</v>
      </c>
    </row>
    <row r="1373" spans="1:17" x14ac:dyDescent="0.25">
      <c r="A1373" s="1" t="s">
        <v>42</v>
      </c>
      <c r="B1373" s="2">
        <v>43105</v>
      </c>
      <c r="C1373" s="3">
        <v>0.45833333333333331</v>
      </c>
      <c r="D1373" s="1" t="s">
        <v>15</v>
      </c>
      <c r="E1373">
        <v>1328</v>
      </c>
      <c r="F1373">
        <v>1322.55</v>
      </c>
      <c r="G1373">
        <v>1322.55</v>
      </c>
      <c r="H1373" s="3">
        <v>0.45833333333333331</v>
      </c>
      <c r="I1373" s="1">
        <v>5.4500000000000455</v>
      </c>
      <c r="J1373" s="1">
        <v>-5.4500000000000455</v>
      </c>
      <c r="K1373" s="1">
        <v>365</v>
      </c>
      <c r="L1373">
        <v>-1989.2500000000166</v>
      </c>
      <c r="M1373">
        <v>223</v>
      </c>
      <c r="N1373">
        <v>-2212.2500000000164</v>
      </c>
      <c r="O1373" t="s">
        <v>67</v>
      </c>
      <c r="P1373" s="6">
        <v>4.1039156626506397E-3</v>
      </c>
      <c r="Q1373" s="1">
        <f>AllFiles[[#Headers],[200000]]+AllFiles[[#This Row],[Net Gains]]</f>
        <v>197787.74999999997</v>
      </c>
    </row>
    <row r="1374" spans="1:17" x14ac:dyDescent="0.25">
      <c r="A1374" s="1" t="s">
        <v>42</v>
      </c>
      <c r="B1374" s="2">
        <v>43105</v>
      </c>
      <c r="C1374" s="3">
        <v>0.45833333333333331</v>
      </c>
      <c r="D1374" s="1" t="s">
        <v>21</v>
      </c>
      <c r="E1374">
        <v>1322.55</v>
      </c>
      <c r="F1374">
        <v>1328</v>
      </c>
      <c r="G1374">
        <v>1313.7</v>
      </c>
      <c r="H1374" s="3">
        <v>0.625</v>
      </c>
      <c r="I1374" s="1">
        <v>5.4500000000000455</v>
      </c>
      <c r="J1374" s="1">
        <v>8.8499999999999091</v>
      </c>
      <c r="K1374" s="1">
        <v>365</v>
      </c>
      <c r="L1374">
        <v>3230.2499999999668</v>
      </c>
      <c r="M1374">
        <v>222</v>
      </c>
      <c r="N1374">
        <v>3008.2499999999668</v>
      </c>
      <c r="O1374" t="s">
        <v>68</v>
      </c>
      <c r="P1374" s="6">
        <v>4.1208271898983398E-3</v>
      </c>
      <c r="Q1374" s="1">
        <f>AllFiles[[#Headers],[200000]]+AllFiles[[#This Row],[Net Gains]]</f>
        <v>203008.24999999997</v>
      </c>
    </row>
    <row r="1375" spans="1:17" x14ac:dyDescent="0.25">
      <c r="A1375" s="1" t="s">
        <v>28</v>
      </c>
      <c r="B1375" s="2">
        <v>43108</v>
      </c>
      <c r="C1375" s="3">
        <v>0.51041666666666663</v>
      </c>
      <c r="D1375" s="1" t="s">
        <v>13</v>
      </c>
      <c r="E1375">
        <v>517.6</v>
      </c>
      <c r="F1375">
        <v>523</v>
      </c>
      <c r="G1375">
        <v>517.15</v>
      </c>
      <c r="H1375" s="3">
        <v>0.625</v>
      </c>
      <c r="I1375" s="1">
        <v>5.3999999999999773</v>
      </c>
      <c r="J1375" s="1">
        <v>0.45000000000004547</v>
      </c>
      <c r="K1375" s="1">
        <v>368</v>
      </c>
      <c r="L1375">
        <v>165.60000000001673</v>
      </c>
      <c r="M1375">
        <v>88</v>
      </c>
      <c r="N1375">
        <v>77.600000000016735</v>
      </c>
      <c r="O1375" t="s">
        <v>68</v>
      </c>
      <c r="P1375" s="6">
        <v>1.0432766615146799E-2</v>
      </c>
      <c r="Q1375" s="1">
        <f>AllFiles[[#Headers],[200000]]+AllFiles[[#This Row],[Net Gains]]</f>
        <v>200077.6</v>
      </c>
    </row>
    <row r="1376" spans="1:17" x14ac:dyDescent="0.25">
      <c r="A1376" s="1" t="s">
        <v>29</v>
      </c>
      <c r="B1376" s="2">
        <v>43108</v>
      </c>
      <c r="C1376" s="3">
        <v>0.41666666666666669</v>
      </c>
      <c r="D1376" s="1" t="s">
        <v>15</v>
      </c>
      <c r="E1376">
        <v>496.2</v>
      </c>
      <c r="F1376">
        <v>493.05</v>
      </c>
      <c r="G1376">
        <v>497.1</v>
      </c>
      <c r="H1376" s="3">
        <v>0.625</v>
      </c>
      <c r="I1376" s="1">
        <v>3.1499999999999773</v>
      </c>
      <c r="J1376" s="1">
        <v>0.90000000000003411</v>
      </c>
      <c r="K1376" s="1">
        <v>630</v>
      </c>
      <c r="L1376">
        <v>567.00000000002149</v>
      </c>
      <c r="M1376">
        <v>144</v>
      </c>
      <c r="N1376">
        <v>423.00000000002149</v>
      </c>
      <c r="O1376" t="s">
        <v>68</v>
      </c>
      <c r="P1376" s="6">
        <v>6.34824667472789E-3</v>
      </c>
      <c r="Q1376" s="1">
        <f>AllFiles[[#Headers],[200000]]+AllFiles[[#This Row],[Net Gains]]</f>
        <v>200423.00000000003</v>
      </c>
    </row>
    <row r="1377" spans="1:17" x14ac:dyDescent="0.25">
      <c r="A1377" s="1" t="s">
        <v>23</v>
      </c>
      <c r="B1377" s="2">
        <v>43108</v>
      </c>
      <c r="C1377" s="3">
        <v>0.4375</v>
      </c>
      <c r="D1377" s="1" t="s">
        <v>13</v>
      </c>
      <c r="E1377">
        <v>1862</v>
      </c>
      <c r="F1377">
        <v>1864.95</v>
      </c>
      <c r="G1377">
        <v>1860.05</v>
      </c>
      <c r="H1377" s="3">
        <v>0.625</v>
      </c>
      <c r="I1377" s="1">
        <v>2.9500000000000455</v>
      </c>
      <c r="J1377" s="1">
        <v>1.9500000000000455</v>
      </c>
      <c r="K1377" s="1">
        <v>672</v>
      </c>
      <c r="L1377">
        <v>1310.4000000000306</v>
      </c>
      <c r="M1377">
        <v>576</v>
      </c>
      <c r="N1377">
        <v>734.40000000003056</v>
      </c>
      <c r="O1377" t="s">
        <v>68</v>
      </c>
      <c r="P1377" s="6">
        <v>1.58431793770142E-3</v>
      </c>
      <c r="Q1377" s="1">
        <f>AllFiles[[#Headers],[200000]]+AllFiles[[#This Row],[Net Gains]]</f>
        <v>200734.40000000002</v>
      </c>
    </row>
    <row r="1378" spans="1:17" x14ac:dyDescent="0.25">
      <c r="A1378" s="1" t="s">
        <v>39</v>
      </c>
      <c r="B1378" s="2">
        <v>43108</v>
      </c>
      <c r="C1378" s="3">
        <v>0.41666666666666669</v>
      </c>
      <c r="D1378" s="1" t="s">
        <v>15</v>
      </c>
      <c r="E1378">
        <v>1027.9000000000001</v>
      </c>
      <c r="F1378">
        <v>1022.6</v>
      </c>
      <c r="G1378">
        <v>1037.95</v>
      </c>
      <c r="H1378" s="3">
        <v>0.625</v>
      </c>
      <c r="I1378" s="1">
        <v>5.3000000000000682</v>
      </c>
      <c r="J1378" s="1">
        <v>10.049999999999955</v>
      </c>
      <c r="K1378" s="1">
        <v>375</v>
      </c>
      <c r="L1378">
        <v>3768.7499999999827</v>
      </c>
      <c r="M1378">
        <v>179</v>
      </c>
      <c r="N1378">
        <v>3589.7499999999827</v>
      </c>
      <c r="O1378" t="s">
        <v>68</v>
      </c>
      <c r="P1378" s="6">
        <v>5.1561435937348601E-3</v>
      </c>
      <c r="Q1378" s="1">
        <f>AllFiles[[#Headers],[200000]]+AllFiles[[#This Row],[Net Gains]]</f>
        <v>203589.74999999997</v>
      </c>
    </row>
    <row r="1379" spans="1:17" x14ac:dyDescent="0.25">
      <c r="A1379" s="1" t="s">
        <v>43</v>
      </c>
      <c r="B1379" s="2">
        <v>43108</v>
      </c>
      <c r="C1379" s="3">
        <v>0.42708333333333331</v>
      </c>
      <c r="D1379" s="1" t="s">
        <v>21</v>
      </c>
      <c r="E1379">
        <v>177.6</v>
      </c>
      <c r="F1379">
        <v>177.95</v>
      </c>
      <c r="G1379">
        <v>177.95</v>
      </c>
      <c r="H1379" s="3">
        <v>0.42708333333333331</v>
      </c>
      <c r="I1379" s="1">
        <v>0.34999999999999432</v>
      </c>
      <c r="J1379" s="1">
        <v>-0.34999999999999432</v>
      </c>
      <c r="K1379" s="1">
        <v>5361</v>
      </c>
      <c r="L1379">
        <v>-1876.3499999999694</v>
      </c>
      <c r="M1379">
        <v>439</v>
      </c>
      <c r="N1379">
        <v>-2315.3499999999694</v>
      </c>
      <c r="O1379" t="s">
        <v>67</v>
      </c>
      <c r="P1379" s="6">
        <v>1.9707207207206902E-3</v>
      </c>
      <c r="Q1379" s="1">
        <f>AllFiles[[#Headers],[200000]]+AllFiles[[#This Row],[Net Gains]]</f>
        <v>197684.65000000002</v>
      </c>
    </row>
    <row r="1380" spans="1:17" x14ac:dyDescent="0.25">
      <c r="A1380" s="1" t="s">
        <v>43</v>
      </c>
      <c r="B1380" s="2">
        <v>43108</v>
      </c>
      <c r="C1380" s="3">
        <v>0.42708333333333331</v>
      </c>
      <c r="D1380" s="1" t="s">
        <v>15</v>
      </c>
      <c r="E1380">
        <v>177.95</v>
      </c>
      <c r="F1380">
        <v>177.6</v>
      </c>
      <c r="G1380">
        <v>177.6</v>
      </c>
      <c r="H1380" s="3">
        <v>0.42708333333333331</v>
      </c>
      <c r="I1380" s="1">
        <v>0.34999999999999432</v>
      </c>
      <c r="J1380" s="1">
        <v>-0.34999999999999432</v>
      </c>
      <c r="K1380" s="1">
        <v>5361</v>
      </c>
      <c r="L1380">
        <v>-1876.3499999999694</v>
      </c>
      <c r="M1380">
        <v>439</v>
      </c>
      <c r="N1380">
        <v>-2315.3499999999694</v>
      </c>
      <c r="O1380" t="s">
        <v>67</v>
      </c>
      <c r="P1380" s="6">
        <v>1.9668446192750498E-3</v>
      </c>
      <c r="Q1380" s="1">
        <f>AllFiles[[#Headers],[200000]]+AllFiles[[#This Row],[Net Gains]]</f>
        <v>197684.65000000002</v>
      </c>
    </row>
    <row r="1381" spans="1:17" x14ac:dyDescent="0.25">
      <c r="A1381" s="1" t="s">
        <v>40</v>
      </c>
      <c r="B1381" s="2">
        <v>43109</v>
      </c>
      <c r="C1381" s="3">
        <v>0.41666666666666669</v>
      </c>
      <c r="D1381" s="1" t="s">
        <v>15</v>
      </c>
      <c r="E1381">
        <v>935.5</v>
      </c>
      <c r="F1381">
        <v>927.5</v>
      </c>
      <c r="G1381">
        <v>941</v>
      </c>
      <c r="H1381" s="3">
        <v>0.625</v>
      </c>
      <c r="I1381" s="1">
        <v>8</v>
      </c>
      <c r="J1381" s="1">
        <v>5.5</v>
      </c>
      <c r="K1381" s="1">
        <v>249</v>
      </c>
      <c r="L1381">
        <v>1369.5</v>
      </c>
      <c r="M1381">
        <v>108</v>
      </c>
      <c r="N1381">
        <v>1261.5</v>
      </c>
      <c r="O1381" t="s">
        <v>68</v>
      </c>
      <c r="P1381" s="6">
        <v>8.5515766969535001E-3</v>
      </c>
      <c r="Q1381" s="1">
        <f>AllFiles[[#Headers],[200000]]+AllFiles[[#This Row],[Net Gains]]</f>
        <v>201261.5</v>
      </c>
    </row>
    <row r="1382" spans="1:17" x14ac:dyDescent="0.25">
      <c r="A1382" s="1" t="s">
        <v>36</v>
      </c>
      <c r="B1382" s="2">
        <v>43110</v>
      </c>
      <c r="C1382" s="3">
        <v>0.41666666666666669</v>
      </c>
      <c r="D1382" s="1" t="s">
        <v>15</v>
      </c>
      <c r="E1382">
        <v>1365</v>
      </c>
      <c r="F1382">
        <v>1356.75</v>
      </c>
      <c r="G1382">
        <v>1366.75</v>
      </c>
      <c r="H1382" s="3">
        <v>0.625</v>
      </c>
      <c r="I1382" s="1">
        <v>8.25</v>
      </c>
      <c r="J1382" s="1">
        <v>1.75</v>
      </c>
      <c r="K1382" s="1">
        <v>241</v>
      </c>
      <c r="L1382">
        <v>421.75</v>
      </c>
      <c r="M1382">
        <v>152</v>
      </c>
      <c r="N1382">
        <v>269.75</v>
      </c>
      <c r="O1382" t="s">
        <v>68</v>
      </c>
      <c r="P1382" s="6">
        <v>6.0439560439560398E-3</v>
      </c>
      <c r="Q1382" s="1">
        <f>AllFiles[[#Headers],[200000]]+AllFiles[[#This Row],[Net Gains]]</f>
        <v>200269.75</v>
      </c>
    </row>
    <row r="1383" spans="1:17" x14ac:dyDescent="0.25">
      <c r="A1383" s="1" t="s">
        <v>46</v>
      </c>
      <c r="B1383" s="2">
        <v>43110</v>
      </c>
      <c r="C1383" s="3">
        <v>0.52083333333333337</v>
      </c>
      <c r="D1383" s="1" t="s">
        <v>15</v>
      </c>
      <c r="E1383">
        <v>284</v>
      </c>
      <c r="F1383">
        <v>282.05</v>
      </c>
      <c r="G1383">
        <v>282.05</v>
      </c>
      <c r="H1383" s="3">
        <v>0.52083333333333337</v>
      </c>
      <c r="I1383" s="1">
        <v>1.9499999999999886</v>
      </c>
      <c r="J1383" s="1">
        <v>-1.9499999999999886</v>
      </c>
      <c r="K1383" s="1">
        <v>1013</v>
      </c>
      <c r="L1383">
        <v>-1975.3499999999885</v>
      </c>
      <c r="M1383">
        <v>132</v>
      </c>
      <c r="N1383">
        <v>-2107.3499999999885</v>
      </c>
      <c r="O1383" t="s">
        <v>67</v>
      </c>
      <c r="P1383" s="6">
        <v>6.8661971830985503E-3</v>
      </c>
      <c r="Q1383" s="1">
        <f>AllFiles[[#Headers],[200000]]+AllFiles[[#This Row],[Net Gains]]</f>
        <v>197892.65000000002</v>
      </c>
    </row>
    <row r="1384" spans="1:17" x14ac:dyDescent="0.25">
      <c r="A1384" s="1" t="s">
        <v>46</v>
      </c>
      <c r="B1384" s="2">
        <v>43110</v>
      </c>
      <c r="C1384" s="3">
        <v>0.52083333333333337</v>
      </c>
      <c r="D1384" s="1" t="s">
        <v>21</v>
      </c>
      <c r="E1384">
        <v>282.05</v>
      </c>
      <c r="F1384">
        <v>284</v>
      </c>
      <c r="G1384">
        <v>283.45</v>
      </c>
      <c r="H1384" s="3">
        <v>0.625</v>
      </c>
      <c r="I1384" s="1">
        <v>1.9499999999999886</v>
      </c>
      <c r="J1384" s="1">
        <v>-1.3999999999999773</v>
      </c>
      <c r="K1384" s="1">
        <v>1013</v>
      </c>
      <c r="L1384">
        <v>-1418.1999999999771</v>
      </c>
      <c r="M1384">
        <v>132</v>
      </c>
      <c r="N1384">
        <v>-1550.1999999999771</v>
      </c>
      <c r="O1384" t="s">
        <v>67</v>
      </c>
      <c r="P1384" s="6">
        <v>6.9136677893990002E-3</v>
      </c>
      <c r="Q1384" s="1">
        <f>AllFiles[[#Headers],[200000]]+AllFiles[[#This Row],[Net Gains]]</f>
        <v>198449.80000000002</v>
      </c>
    </row>
    <row r="1385" spans="1:17" x14ac:dyDescent="0.25">
      <c r="A1385" s="1" t="s">
        <v>40</v>
      </c>
      <c r="B1385" s="2">
        <v>43110</v>
      </c>
      <c r="C1385" s="3">
        <v>0.44791666666666669</v>
      </c>
      <c r="D1385" s="1" t="s">
        <v>13</v>
      </c>
      <c r="E1385">
        <v>941</v>
      </c>
      <c r="F1385">
        <v>944.95</v>
      </c>
      <c r="G1385">
        <v>944.95</v>
      </c>
      <c r="H1385" s="3">
        <v>0.58333333333333337</v>
      </c>
      <c r="I1385" s="1">
        <v>3.9500000000000455</v>
      </c>
      <c r="J1385" s="1">
        <v>-3.9500000000000455</v>
      </c>
      <c r="K1385" s="1">
        <v>503</v>
      </c>
      <c r="L1385">
        <v>-1986.8500000000229</v>
      </c>
      <c r="M1385">
        <v>219</v>
      </c>
      <c r="N1385">
        <v>-2205.8500000000231</v>
      </c>
      <c r="O1385" t="s">
        <v>67</v>
      </c>
      <c r="P1385" s="6">
        <v>4.1976620616365999E-3</v>
      </c>
      <c r="Q1385" s="1">
        <f>AllFiles[[#Headers],[200000]]+AllFiles[[#This Row],[Net Gains]]</f>
        <v>197794.14999999997</v>
      </c>
    </row>
    <row r="1386" spans="1:17" x14ac:dyDescent="0.25">
      <c r="A1386" s="1" t="s">
        <v>40</v>
      </c>
      <c r="B1386" s="2">
        <v>43110</v>
      </c>
      <c r="C1386" s="3">
        <v>0.58333333333333337</v>
      </c>
      <c r="D1386" s="1" t="s">
        <v>12</v>
      </c>
      <c r="E1386">
        <v>944.95</v>
      </c>
      <c r="F1386">
        <v>941</v>
      </c>
      <c r="G1386">
        <v>941</v>
      </c>
      <c r="H1386" s="3">
        <v>0.59375</v>
      </c>
      <c r="I1386" s="1">
        <v>3.9500000000000455</v>
      </c>
      <c r="J1386" s="1">
        <v>-3.9500000000000455</v>
      </c>
      <c r="K1386" s="1">
        <v>503</v>
      </c>
      <c r="L1386">
        <v>-1986.8500000000229</v>
      </c>
      <c r="M1386">
        <v>219</v>
      </c>
      <c r="N1386">
        <v>-2205.8500000000231</v>
      </c>
      <c r="O1386" t="s">
        <v>67</v>
      </c>
      <c r="P1386" s="6">
        <v>4.1801153500185704E-3</v>
      </c>
      <c r="Q1386" s="1">
        <f>AllFiles[[#Headers],[200000]]+AllFiles[[#This Row],[Net Gains]]</f>
        <v>197794.14999999997</v>
      </c>
    </row>
    <row r="1387" spans="1:17" x14ac:dyDescent="0.25">
      <c r="A1387" s="1" t="s">
        <v>37</v>
      </c>
      <c r="B1387" s="2">
        <v>43111</v>
      </c>
      <c r="C1387" s="3">
        <v>0.5625</v>
      </c>
      <c r="D1387" s="1" t="s">
        <v>21</v>
      </c>
      <c r="E1387">
        <v>1732</v>
      </c>
      <c r="F1387">
        <v>1742.4</v>
      </c>
      <c r="G1387">
        <v>1742.4</v>
      </c>
      <c r="H1387" s="3">
        <v>0.5625</v>
      </c>
      <c r="I1387" s="1">
        <v>10.400000000000091</v>
      </c>
      <c r="J1387" s="1">
        <v>-10.400000000000091</v>
      </c>
      <c r="K1387" s="1">
        <v>191</v>
      </c>
      <c r="L1387">
        <v>-1986.4000000000174</v>
      </c>
      <c r="M1387">
        <v>153</v>
      </c>
      <c r="N1387">
        <v>-2139.4000000000174</v>
      </c>
      <c r="O1387" t="s">
        <v>67</v>
      </c>
      <c r="P1387" s="6">
        <v>6.0046189376443898E-3</v>
      </c>
      <c r="Q1387" s="1">
        <f>AllFiles[[#Headers],[200000]]+AllFiles[[#This Row],[Net Gains]]</f>
        <v>197860.59999999998</v>
      </c>
    </row>
    <row r="1388" spans="1:17" x14ac:dyDescent="0.25">
      <c r="A1388" s="1" t="s">
        <v>37</v>
      </c>
      <c r="B1388" s="2">
        <v>43111</v>
      </c>
      <c r="C1388" s="3">
        <v>0.5625</v>
      </c>
      <c r="D1388" s="1" t="s">
        <v>15</v>
      </c>
      <c r="E1388">
        <v>1742.4</v>
      </c>
      <c r="F1388">
        <v>1732</v>
      </c>
      <c r="G1388">
        <v>1732</v>
      </c>
      <c r="H1388" s="3">
        <v>0.5625</v>
      </c>
      <c r="I1388" s="1">
        <v>10.400000000000091</v>
      </c>
      <c r="J1388" s="1">
        <v>-10.400000000000091</v>
      </c>
      <c r="K1388" s="1">
        <v>191</v>
      </c>
      <c r="L1388">
        <v>-1986.4000000000174</v>
      </c>
      <c r="M1388">
        <v>153</v>
      </c>
      <c r="N1388">
        <v>-2139.4000000000174</v>
      </c>
      <c r="O1388" t="s">
        <v>67</v>
      </c>
      <c r="P1388" s="6">
        <v>5.9687786960514796E-3</v>
      </c>
      <c r="Q1388" s="1">
        <f>AllFiles[[#Headers],[200000]]+AllFiles[[#This Row],[Net Gains]]</f>
        <v>197860.59999999998</v>
      </c>
    </row>
    <row r="1389" spans="1:17" x14ac:dyDescent="0.25">
      <c r="A1389" s="1" t="s">
        <v>52</v>
      </c>
      <c r="B1389" s="2">
        <v>43111</v>
      </c>
      <c r="C1389" s="3">
        <v>0.44791666666666669</v>
      </c>
      <c r="D1389" s="1" t="s">
        <v>15</v>
      </c>
      <c r="E1389">
        <v>302.75</v>
      </c>
      <c r="F1389">
        <v>300.75</v>
      </c>
      <c r="G1389">
        <v>302.2</v>
      </c>
      <c r="H1389" s="3">
        <v>0.625</v>
      </c>
      <c r="I1389" s="1">
        <v>2</v>
      </c>
      <c r="J1389" s="1">
        <v>-0.55000000000001137</v>
      </c>
      <c r="K1389" s="1">
        <v>988</v>
      </c>
      <c r="L1389">
        <v>-543.40000000001123</v>
      </c>
      <c r="M1389">
        <v>138</v>
      </c>
      <c r="N1389">
        <v>-681.40000000001123</v>
      </c>
      <c r="O1389" t="s">
        <v>67</v>
      </c>
      <c r="P1389" s="6">
        <v>6.6061106523534301E-3</v>
      </c>
      <c r="Q1389" s="1">
        <f>AllFiles[[#Headers],[200000]]+AllFiles[[#This Row],[Net Gains]]</f>
        <v>199318.59999999998</v>
      </c>
    </row>
    <row r="1390" spans="1:17" x14ac:dyDescent="0.25">
      <c r="A1390" s="1" t="s">
        <v>58</v>
      </c>
      <c r="B1390" s="2">
        <v>43111</v>
      </c>
      <c r="C1390" s="3">
        <v>0.41666666666666669</v>
      </c>
      <c r="D1390" s="1" t="s">
        <v>13</v>
      </c>
      <c r="E1390">
        <v>2790.2</v>
      </c>
      <c r="F1390">
        <v>2800</v>
      </c>
      <c r="G1390">
        <v>2800</v>
      </c>
      <c r="H1390" s="3">
        <v>0.52083333333333337</v>
      </c>
      <c r="I1390" s="1">
        <v>9.8000000000001819</v>
      </c>
      <c r="J1390" s="1">
        <v>-9.8000000000001819</v>
      </c>
      <c r="K1390" s="1">
        <v>203</v>
      </c>
      <c r="L1390">
        <v>-1989.4000000000369</v>
      </c>
      <c r="M1390">
        <v>262</v>
      </c>
      <c r="N1390">
        <v>-2251.4000000000369</v>
      </c>
      <c r="O1390" t="s">
        <v>67</v>
      </c>
      <c r="P1390" s="6">
        <v>3.5122930255896299E-3</v>
      </c>
      <c r="Q1390" s="1">
        <f>AllFiles[[#Headers],[200000]]+AllFiles[[#This Row],[Net Gains]]</f>
        <v>197748.59999999998</v>
      </c>
    </row>
    <row r="1391" spans="1:17" x14ac:dyDescent="0.25">
      <c r="A1391" s="1" t="s">
        <v>58</v>
      </c>
      <c r="B1391" s="2">
        <v>43111</v>
      </c>
      <c r="C1391" s="3">
        <v>0.52083333333333337</v>
      </c>
      <c r="D1391" s="1" t="s">
        <v>12</v>
      </c>
      <c r="E1391">
        <v>2800</v>
      </c>
      <c r="F1391">
        <v>2790.2</v>
      </c>
      <c r="G1391">
        <v>2790.2</v>
      </c>
      <c r="H1391" s="3">
        <v>0.57291666666666663</v>
      </c>
      <c r="I1391" s="1">
        <v>9.8000000000001819</v>
      </c>
      <c r="J1391" s="1">
        <v>-9.8000000000001819</v>
      </c>
      <c r="K1391" s="1">
        <v>203</v>
      </c>
      <c r="L1391">
        <v>-1989.4000000000369</v>
      </c>
      <c r="M1391">
        <v>262</v>
      </c>
      <c r="N1391">
        <v>-2251.4000000000369</v>
      </c>
      <c r="O1391" t="s">
        <v>67</v>
      </c>
      <c r="P1391" s="6">
        <v>3.5000000000000599E-3</v>
      </c>
      <c r="Q1391" s="1">
        <f>AllFiles[[#Headers],[200000]]+AllFiles[[#This Row],[Net Gains]]</f>
        <v>197748.59999999998</v>
      </c>
    </row>
    <row r="1392" spans="1:17" x14ac:dyDescent="0.25">
      <c r="A1392" s="1" t="s">
        <v>54</v>
      </c>
      <c r="B1392" s="2">
        <v>43111</v>
      </c>
      <c r="C1392" s="3">
        <v>0.46875</v>
      </c>
      <c r="D1392" s="1" t="s">
        <v>15</v>
      </c>
      <c r="E1392">
        <v>784.9</v>
      </c>
      <c r="F1392">
        <v>777.9</v>
      </c>
      <c r="G1392">
        <v>785.65</v>
      </c>
      <c r="H1392" s="3">
        <v>0.625</v>
      </c>
      <c r="I1392" s="1">
        <v>7</v>
      </c>
      <c r="J1392" s="1">
        <v>0.75</v>
      </c>
      <c r="K1392" s="1">
        <v>284</v>
      </c>
      <c r="L1392">
        <v>213</v>
      </c>
      <c r="M1392">
        <v>103</v>
      </c>
      <c r="N1392">
        <v>110</v>
      </c>
      <c r="O1392" t="s">
        <v>68</v>
      </c>
      <c r="P1392" s="6">
        <v>8.9183335456746102E-3</v>
      </c>
      <c r="Q1392" s="1">
        <f>AllFiles[[#Headers],[200000]]+AllFiles[[#This Row],[Net Gains]]</f>
        <v>200110</v>
      </c>
    </row>
    <row r="1393" spans="1:17" x14ac:dyDescent="0.25">
      <c r="A1393" s="1" t="s">
        <v>14</v>
      </c>
      <c r="B1393" s="2">
        <v>43112</v>
      </c>
      <c r="C1393" s="3">
        <v>0.41666666666666669</v>
      </c>
      <c r="D1393" s="1" t="s">
        <v>13</v>
      </c>
      <c r="E1393">
        <v>558.65</v>
      </c>
      <c r="F1393">
        <v>561.35</v>
      </c>
      <c r="G1393">
        <v>554.9</v>
      </c>
      <c r="H1393" s="3">
        <v>0.625</v>
      </c>
      <c r="I1393" s="1">
        <v>2.7000000000000455</v>
      </c>
      <c r="J1393" s="1">
        <v>3.75</v>
      </c>
      <c r="K1393" s="1">
        <v>734</v>
      </c>
      <c r="L1393">
        <v>2752.5</v>
      </c>
      <c r="M1393">
        <v>188</v>
      </c>
      <c r="N1393">
        <v>2564.5</v>
      </c>
      <c r="O1393" t="s">
        <v>68</v>
      </c>
      <c r="P1393" s="6">
        <v>4.8330797458158896E-3</v>
      </c>
      <c r="Q1393" s="1">
        <f>AllFiles[[#Headers],[200000]]+AllFiles[[#This Row],[Net Gains]]</f>
        <v>202564.5</v>
      </c>
    </row>
    <row r="1394" spans="1:17" x14ac:dyDescent="0.25">
      <c r="A1394" s="1" t="s">
        <v>37</v>
      </c>
      <c r="B1394" s="2">
        <v>43112</v>
      </c>
      <c r="C1394" s="3">
        <v>0.53125</v>
      </c>
      <c r="D1394" s="1" t="s">
        <v>12</v>
      </c>
      <c r="E1394">
        <v>1699.45</v>
      </c>
      <c r="F1394">
        <v>1688</v>
      </c>
      <c r="G1394">
        <v>1706.95</v>
      </c>
      <c r="H1394" s="3">
        <v>0.625</v>
      </c>
      <c r="I1394" s="1">
        <v>11.450000000000045</v>
      </c>
      <c r="J1394" s="1">
        <v>7.5</v>
      </c>
      <c r="K1394" s="1">
        <v>174</v>
      </c>
      <c r="L1394">
        <v>1305</v>
      </c>
      <c r="M1394">
        <v>137</v>
      </c>
      <c r="N1394">
        <v>1168</v>
      </c>
      <c r="O1394" t="s">
        <v>68</v>
      </c>
      <c r="P1394" s="6">
        <v>6.7374738886110501E-3</v>
      </c>
      <c r="Q1394" s="1">
        <f>AllFiles[[#Headers],[200000]]+AllFiles[[#This Row],[Net Gains]]</f>
        <v>201168</v>
      </c>
    </row>
    <row r="1395" spans="1:17" x14ac:dyDescent="0.25">
      <c r="A1395" s="1" t="s">
        <v>37</v>
      </c>
      <c r="B1395" s="2">
        <v>43112</v>
      </c>
      <c r="C1395" s="3">
        <v>0.52083333333333337</v>
      </c>
      <c r="D1395" s="1" t="s">
        <v>13</v>
      </c>
      <c r="E1395">
        <v>1688</v>
      </c>
      <c r="F1395">
        <v>1699.45</v>
      </c>
      <c r="G1395">
        <v>1699.45</v>
      </c>
      <c r="H1395" s="3">
        <v>0.53125</v>
      </c>
      <c r="I1395" s="1">
        <v>11.450000000000045</v>
      </c>
      <c r="J1395" s="1">
        <v>-11.450000000000045</v>
      </c>
      <c r="K1395" s="1">
        <v>174</v>
      </c>
      <c r="L1395">
        <v>-1992.3000000000079</v>
      </c>
      <c r="M1395">
        <v>136</v>
      </c>
      <c r="N1395">
        <v>-2128.3000000000079</v>
      </c>
      <c r="O1395" t="s">
        <v>67</v>
      </c>
      <c r="P1395" s="6">
        <v>6.7831753554502602E-3</v>
      </c>
      <c r="Q1395" s="1">
        <f>AllFiles[[#Headers],[200000]]+AllFiles[[#This Row],[Net Gains]]</f>
        <v>197871.69999999998</v>
      </c>
    </row>
    <row r="1396" spans="1:17" x14ac:dyDescent="0.25">
      <c r="A1396" s="1" t="s">
        <v>22</v>
      </c>
      <c r="B1396" s="2">
        <v>43115</v>
      </c>
      <c r="C1396" s="3">
        <v>0.51041666666666663</v>
      </c>
      <c r="D1396" s="1" t="s">
        <v>15</v>
      </c>
      <c r="E1396">
        <v>1196</v>
      </c>
      <c r="F1396">
        <v>1192.8499999999999</v>
      </c>
      <c r="G1396">
        <v>1205.05</v>
      </c>
      <c r="H1396" s="3">
        <v>0.625</v>
      </c>
      <c r="I1396" s="1">
        <v>3.1500000000000909</v>
      </c>
      <c r="J1396" s="1">
        <v>9.0499999999999545</v>
      </c>
      <c r="K1396" s="1">
        <v>630</v>
      </c>
      <c r="L1396">
        <v>5701.4999999999709</v>
      </c>
      <c r="M1396">
        <v>348</v>
      </c>
      <c r="N1396">
        <v>5353.4999999999709</v>
      </c>
      <c r="O1396" t="s">
        <v>68</v>
      </c>
      <c r="P1396" s="6">
        <v>2.6337792642141199E-3</v>
      </c>
      <c r="Q1396" s="1">
        <f>AllFiles[[#Headers],[200000]]+AllFiles[[#This Row],[Net Gains]]</f>
        <v>205353.49999999997</v>
      </c>
    </row>
    <row r="1397" spans="1:17" x14ac:dyDescent="0.25">
      <c r="A1397" s="1" t="s">
        <v>19</v>
      </c>
      <c r="B1397" s="2">
        <v>43116</v>
      </c>
      <c r="C1397" s="3">
        <v>0.47916666666666669</v>
      </c>
      <c r="D1397" s="1" t="s">
        <v>15</v>
      </c>
      <c r="E1397">
        <v>2459</v>
      </c>
      <c r="F1397">
        <v>2440.15</v>
      </c>
      <c r="G1397">
        <v>2469.1</v>
      </c>
      <c r="H1397" s="3">
        <v>0.625</v>
      </c>
      <c r="I1397" s="1">
        <v>18.849999999999909</v>
      </c>
      <c r="J1397" s="1">
        <v>10.099999999999909</v>
      </c>
      <c r="K1397" s="1">
        <v>105</v>
      </c>
      <c r="L1397">
        <v>1060.4999999999905</v>
      </c>
      <c r="M1397">
        <v>120</v>
      </c>
      <c r="N1397">
        <v>940.49999999999045</v>
      </c>
      <c r="O1397" t="s">
        <v>68</v>
      </c>
      <c r="P1397" s="6">
        <v>7.6657177714517704E-3</v>
      </c>
      <c r="Q1397" s="1">
        <f>AllFiles[[#Headers],[200000]]+AllFiles[[#This Row],[Net Gains]]</f>
        <v>200940.5</v>
      </c>
    </row>
    <row r="1398" spans="1:17" x14ac:dyDescent="0.25">
      <c r="A1398" s="1" t="s">
        <v>24</v>
      </c>
      <c r="B1398" s="2">
        <v>43116</v>
      </c>
      <c r="C1398" s="3">
        <v>0.41666666666666669</v>
      </c>
      <c r="D1398" s="1" t="s">
        <v>13</v>
      </c>
      <c r="E1398">
        <v>488.3</v>
      </c>
      <c r="F1398">
        <v>490.8</v>
      </c>
      <c r="G1398">
        <v>478</v>
      </c>
      <c r="H1398" s="3">
        <v>0.625</v>
      </c>
      <c r="I1398" s="1">
        <v>2.5</v>
      </c>
      <c r="J1398" s="1">
        <v>10.300000000000011</v>
      </c>
      <c r="K1398" s="1">
        <v>792</v>
      </c>
      <c r="L1398">
        <v>8157.6000000000095</v>
      </c>
      <c r="M1398">
        <v>177</v>
      </c>
      <c r="N1398">
        <v>7980.6000000000095</v>
      </c>
      <c r="O1398" t="s">
        <v>68</v>
      </c>
      <c r="P1398" s="6">
        <v>5.1198033995494604E-3</v>
      </c>
      <c r="Q1398" s="1">
        <f>AllFiles[[#Headers],[200000]]+AllFiles[[#This Row],[Net Gains]]</f>
        <v>207980.6</v>
      </c>
    </row>
    <row r="1399" spans="1:17" x14ac:dyDescent="0.25">
      <c r="A1399" s="1" t="s">
        <v>43</v>
      </c>
      <c r="B1399" s="2">
        <v>43116</v>
      </c>
      <c r="C1399" s="3">
        <v>0.42708333333333331</v>
      </c>
      <c r="D1399" s="1" t="s">
        <v>13</v>
      </c>
      <c r="E1399">
        <v>172.9</v>
      </c>
      <c r="F1399">
        <v>173.95</v>
      </c>
      <c r="G1399">
        <v>173.95</v>
      </c>
      <c r="H1399" s="3">
        <v>0.625</v>
      </c>
      <c r="I1399" s="1">
        <v>1.0499999999999829</v>
      </c>
      <c r="J1399" s="1">
        <v>-1.0499999999999829</v>
      </c>
      <c r="K1399" s="1">
        <v>1863</v>
      </c>
      <c r="L1399">
        <v>-1956.1499999999683</v>
      </c>
      <c r="M1399">
        <v>149</v>
      </c>
      <c r="N1399">
        <v>-2105.1499999999683</v>
      </c>
      <c r="O1399" t="s">
        <v>67</v>
      </c>
      <c r="P1399" s="6">
        <v>6.0728744939270302E-3</v>
      </c>
      <c r="Q1399" s="1">
        <f>AllFiles[[#Headers],[200000]]+AllFiles[[#This Row],[Net Gains]]</f>
        <v>197894.85000000003</v>
      </c>
    </row>
    <row r="1400" spans="1:17" x14ac:dyDescent="0.25">
      <c r="A1400" s="1" t="s">
        <v>40</v>
      </c>
      <c r="B1400" s="2">
        <v>43116</v>
      </c>
      <c r="C1400" s="3">
        <v>0.41666666666666669</v>
      </c>
      <c r="D1400" s="1" t="s">
        <v>13</v>
      </c>
      <c r="E1400">
        <v>939.2</v>
      </c>
      <c r="F1400">
        <v>942.2</v>
      </c>
      <c r="G1400">
        <v>922.15</v>
      </c>
      <c r="H1400" s="3">
        <v>0.625</v>
      </c>
      <c r="I1400" s="1">
        <v>3</v>
      </c>
      <c r="J1400" s="1">
        <v>17.050000000000068</v>
      </c>
      <c r="K1400" s="1">
        <v>661</v>
      </c>
      <c r="L1400">
        <v>11270.050000000045</v>
      </c>
      <c r="M1400">
        <v>283</v>
      </c>
      <c r="N1400">
        <v>10987.050000000045</v>
      </c>
      <c r="O1400" t="s">
        <v>68</v>
      </c>
      <c r="P1400" s="6">
        <v>3.19420783645656E-3</v>
      </c>
      <c r="Q1400" s="1">
        <f>AllFiles[[#Headers],[200000]]+AllFiles[[#This Row],[Net Gains]]</f>
        <v>210987.05000000005</v>
      </c>
    </row>
    <row r="1401" spans="1:17" x14ac:dyDescent="0.25">
      <c r="A1401" s="1" t="s">
        <v>52</v>
      </c>
      <c r="B1401" s="2">
        <v>43116</v>
      </c>
      <c r="C1401" s="3">
        <v>0.42708333333333331</v>
      </c>
      <c r="D1401" s="1" t="s">
        <v>13</v>
      </c>
      <c r="E1401">
        <v>301.2</v>
      </c>
      <c r="F1401">
        <v>302.8</v>
      </c>
      <c r="G1401">
        <v>295.95</v>
      </c>
      <c r="H1401" s="3">
        <v>0.625</v>
      </c>
      <c r="I1401" s="1">
        <v>1.6000000000000227</v>
      </c>
      <c r="J1401" s="1">
        <v>5.25</v>
      </c>
      <c r="K1401" s="1">
        <v>1232</v>
      </c>
      <c r="L1401">
        <v>6468</v>
      </c>
      <c r="M1401">
        <v>170</v>
      </c>
      <c r="N1401">
        <v>6298</v>
      </c>
      <c r="O1401" t="s">
        <v>68</v>
      </c>
      <c r="P1401" s="6">
        <v>5.3120849933599697E-3</v>
      </c>
      <c r="Q1401" s="1">
        <f>AllFiles[[#Headers],[200000]]+AllFiles[[#This Row],[Net Gains]]</f>
        <v>206298</v>
      </c>
    </row>
    <row r="1402" spans="1:17" x14ac:dyDescent="0.25">
      <c r="A1402" s="1" t="s">
        <v>58</v>
      </c>
      <c r="B1402" s="2">
        <v>43116</v>
      </c>
      <c r="C1402" s="3">
        <v>0.41666666666666669</v>
      </c>
      <c r="D1402" s="1" t="s">
        <v>15</v>
      </c>
      <c r="E1402">
        <v>2804.35</v>
      </c>
      <c r="F1402">
        <v>2788</v>
      </c>
      <c r="G1402">
        <v>2846.35</v>
      </c>
      <c r="H1402" s="3">
        <v>0.625</v>
      </c>
      <c r="I1402" s="1">
        <v>16.349999999999909</v>
      </c>
      <c r="J1402" s="1">
        <v>42</v>
      </c>
      <c r="K1402" s="1">
        <v>122</v>
      </c>
      <c r="L1402">
        <v>5124</v>
      </c>
      <c r="M1402">
        <v>159</v>
      </c>
      <c r="N1402">
        <v>4965</v>
      </c>
      <c r="O1402" t="s">
        <v>68</v>
      </c>
      <c r="P1402" s="6">
        <v>5.8302280385828797E-3</v>
      </c>
      <c r="Q1402" s="1">
        <f>AllFiles[[#Headers],[200000]]+AllFiles[[#This Row],[Net Gains]]</f>
        <v>204965</v>
      </c>
    </row>
    <row r="1403" spans="1:17" x14ac:dyDescent="0.25">
      <c r="A1403" s="1" t="s">
        <v>55</v>
      </c>
      <c r="B1403" s="2">
        <v>43116</v>
      </c>
      <c r="C1403" s="3">
        <v>0.44791666666666669</v>
      </c>
      <c r="D1403" s="1" t="s">
        <v>21</v>
      </c>
      <c r="E1403">
        <v>4525</v>
      </c>
      <c r="F1403">
        <v>4555</v>
      </c>
      <c r="G1403">
        <v>4555</v>
      </c>
      <c r="H1403" s="3">
        <v>0.46875</v>
      </c>
      <c r="I1403" s="1">
        <v>30</v>
      </c>
      <c r="J1403" s="1">
        <v>-30</v>
      </c>
      <c r="K1403" s="1">
        <v>66</v>
      </c>
      <c r="L1403">
        <v>-1980</v>
      </c>
      <c r="M1403">
        <v>138</v>
      </c>
      <c r="N1403">
        <v>-2118</v>
      </c>
      <c r="O1403" t="s">
        <v>67</v>
      </c>
      <c r="P1403" s="6">
        <v>6.6298342541436499E-3</v>
      </c>
      <c r="Q1403" s="1">
        <f>AllFiles[[#Headers],[200000]]+AllFiles[[#This Row],[Net Gains]]</f>
        <v>197882</v>
      </c>
    </row>
    <row r="1404" spans="1:17" x14ac:dyDescent="0.25">
      <c r="A1404" s="1" t="s">
        <v>55</v>
      </c>
      <c r="B1404" s="2">
        <v>43116</v>
      </c>
      <c r="C1404" s="3">
        <v>0.44791666666666669</v>
      </c>
      <c r="D1404" s="1" t="s">
        <v>15</v>
      </c>
      <c r="E1404">
        <v>4555</v>
      </c>
      <c r="F1404">
        <v>4525</v>
      </c>
      <c r="G1404">
        <v>4525</v>
      </c>
      <c r="H1404" s="3">
        <v>0.44791666666666669</v>
      </c>
      <c r="I1404" s="1">
        <v>30</v>
      </c>
      <c r="J1404" s="1">
        <v>-30</v>
      </c>
      <c r="K1404" s="1">
        <v>66</v>
      </c>
      <c r="L1404">
        <v>-1980</v>
      </c>
      <c r="M1404">
        <v>138</v>
      </c>
      <c r="N1404">
        <v>-2118</v>
      </c>
      <c r="O1404" t="s">
        <v>67</v>
      </c>
      <c r="P1404" s="6">
        <v>6.58616904500549E-3</v>
      </c>
      <c r="Q1404" s="1">
        <f>AllFiles[[#Headers],[200000]]+AllFiles[[#This Row],[Net Gains]]</f>
        <v>197882</v>
      </c>
    </row>
    <row r="1405" spans="1:17" x14ac:dyDescent="0.25">
      <c r="A1405" s="1" t="s">
        <v>59</v>
      </c>
      <c r="B1405" s="2">
        <v>43116</v>
      </c>
      <c r="C1405" s="3">
        <v>0.41666666666666669</v>
      </c>
      <c r="D1405" s="1" t="s">
        <v>15</v>
      </c>
      <c r="E1405">
        <v>325.39999999999998</v>
      </c>
      <c r="F1405">
        <v>322</v>
      </c>
      <c r="G1405">
        <v>332.1</v>
      </c>
      <c r="H1405" s="3">
        <v>0.625</v>
      </c>
      <c r="I1405" s="1">
        <v>3.3999999999999773</v>
      </c>
      <c r="J1405" s="1">
        <v>6.7000000000000455</v>
      </c>
      <c r="K1405" s="1">
        <v>584</v>
      </c>
      <c r="L1405">
        <v>3912.8000000000266</v>
      </c>
      <c r="M1405">
        <v>89</v>
      </c>
      <c r="N1405">
        <v>3823.8000000000266</v>
      </c>
      <c r="O1405" t="s">
        <v>68</v>
      </c>
      <c r="P1405" s="6">
        <v>1.0448678549477499E-2</v>
      </c>
      <c r="Q1405" s="1">
        <f>AllFiles[[#Headers],[200000]]+AllFiles[[#This Row],[Net Gains]]</f>
        <v>203823.80000000002</v>
      </c>
    </row>
    <row r="1406" spans="1:17" x14ac:dyDescent="0.25">
      <c r="A1406" s="1" t="s">
        <v>55</v>
      </c>
      <c r="B1406" s="2">
        <v>43117</v>
      </c>
      <c r="C1406" s="3">
        <v>0.41666666666666669</v>
      </c>
      <c r="D1406" s="1" t="s">
        <v>15</v>
      </c>
      <c r="E1406">
        <v>4545</v>
      </c>
      <c r="F1406">
        <v>4525</v>
      </c>
      <c r="G1406">
        <v>4536.1499999999996</v>
      </c>
      <c r="H1406" s="3">
        <v>0.625</v>
      </c>
      <c r="I1406" s="1">
        <v>20</v>
      </c>
      <c r="J1406" s="1">
        <v>-8.8500000000003638</v>
      </c>
      <c r="K1406" s="1">
        <v>99</v>
      </c>
      <c r="L1406">
        <v>-876.15000000003602</v>
      </c>
      <c r="M1406">
        <v>207</v>
      </c>
      <c r="N1406">
        <v>-1083.150000000036</v>
      </c>
      <c r="O1406" t="s">
        <v>67</v>
      </c>
      <c r="P1406" s="6">
        <v>4.4004400440044002E-3</v>
      </c>
      <c r="Q1406" s="1">
        <f>AllFiles[[#Headers],[200000]]+AllFiles[[#This Row],[Net Gains]]</f>
        <v>198916.84999999998</v>
      </c>
    </row>
    <row r="1407" spans="1:17" x14ac:dyDescent="0.25">
      <c r="A1407" s="1" t="s">
        <v>18</v>
      </c>
      <c r="B1407" s="2">
        <v>43118</v>
      </c>
      <c r="C1407" s="3">
        <v>0.47916666666666669</v>
      </c>
      <c r="D1407" s="1" t="s">
        <v>13</v>
      </c>
      <c r="E1407">
        <v>431.4</v>
      </c>
      <c r="F1407">
        <v>435.1</v>
      </c>
      <c r="G1407">
        <v>416.2</v>
      </c>
      <c r="H1407" s="3">
        <v>0.625</v>
      </c>
      <c r="I1407" s="1">
        <v>3.7000000000000455</v>
      </c>
      <c r="J1407" s="1">
        <v>15.199999999999989</v>
      </c>
      <c r="K1407" s="1">
        <v>537</v>
      </c>
      <c r="L1407">
        <v>8162.3999999999942</v>
      </c>
      <c r="M1407">
        <v>105</v>
      </c>
      <c r="N1407">
        <v>8057.3999999999942</v>
      </c>
      <c r="O1407" t="s">
        <v>68</v>
      </c>
      <c r="P1407" s="6">
        <v>8.5767269355587501E-3</v>
      </c>
      <c r="Q1407" s="1">
        <f>AllFiles[[#Headers],[200000]]+AllFiles[[#This Row],[Net Gains]]</f>
        <v>208057.4</v>
      </c>
    </row>
    <row r="1408" spans="1:17" x14ac:dyDescent="0.25">
      <c r="A1408" s="1" t="s">
        <v>29</v>
      </c>
      <c r="B1408" s="2">
        <v>43118</v>
      </c>
      <c r="C1408" s="3">
        <v>0.41666666666666669</v>
      </c>
      <c r="D1408" s="1" t="s">
        <v>13</v>
      </c>
      <c r="E1408">
        <v>478</v>
      </c>
      <c r="F1408">
        <v>480.55</v>
      </c>
      <c r="G1408">
        <v>470.3</v>
      </c>
      <c r="H1408" s="3">
        <v>0.625</v>
      </c>
      <c r="I1408" s="1">
        <v>2.5500000000000114</v>
      </c>
      <c r="J1408" s="1">
        <v>7.6999999999999886</v>
      </c>
      <c r="K1408" s="1">
        <v>777</v>
      </c>
      <c r="L1408">
        <v>5982.8999999999915</v>
      </c>
      <c r="M1408">
        <v>170</v>
      </c>
      <c r="N1408">
        <v>5812.8999999999915</v>
      </c>
      <c r="O1408" t="s">
        <v>68</v>
      </c>
      <c r="P1408" s="6">
        <v>5.3347280334728299E-3</v>
      </c>
      <c r="Q1408" s="1">
        <f>AllFiles[[#Headers],[200000]]+AllFiles[[#This Row],[Net Gains]]</f>
        <v>205812.9</v>
      </c>
    </row>
    <row r="1409" spans="1:17" x14ac:dyDescent="0.25">
      <c r="A1409" s="1" t="s">
        <v>17</v>
      </c>
      <c r="B1409" s="2">
        <v>43118</v>
      </c>
      <c r="C1409" s="3">
        <v>0.59375</v>
      </c>
      <c r="D1409" s="1" t="s">
        <v>13</v>
      </c>
      <c r="E1409">
        <v>28050</v>
      </c>
      <c r="F1409">
        <v>28270</v>
      </c>
      <c r="G1409">
        <v>28000</v>
      </c>
      <c r="H1409" s="3">
        <v>0.625</v>
      </c>
      <c r="I1409" s="1">
        <v>220</v>
      </c>
      <c r="J1409" s="1">
        <v>50</v>
      </c>
      <c r="K1409" s="1">
        <v>9</v>
      </c>
      <c r="L1409">
        <v>450</v>
      </c>
      <c r="M1409">
        <v>117</v>
      </c>
      <c r="N1409">
        <v>333</v>
      </c>
      <c r="O1409" t="s">
        <v>68</v>
      </c>
      <c r="P1409" s="6">
        <v>7.8431372549019607E-3</v>
      </c>
      <c r="Q1409" s="1">
        <f>AllFiles[[#Headers],[200000]]+AllFiles[[#This Row],[Net Gains]]</f>
        <v>200333</v>
      </c>
    </row>
    <row r="1410" spans="1:17" x14ac:dyDescent="0.25">
      <c r="A1410" s="1" t="s">
        <v>23</v>
      </c>
      <c r="B1410" s="2">
        <v>43118</v>
      </c>
      <c r="C1410" s="3">
        <v>0.46875</v>
      </c>
      <c r="D1410" s="1" t="s">
        <v>21</v>
      </c>
      <c r="E1410">
        <v>1938.6</v>
      </c>
      <c r="F1410">
        <v>1947.4</v>
      </c>
      <c r="G1410">
        <v>1947.4</v>
      </c>
      <c r="H1410" s="3">
        <v>0.57291666666666663</v>
      </c>
      <c r="I1410" s="1">
        <v>8.8000000000001819</v>
      </c>
      <c r="J1410" s="1">
        <v>-8.8000000000001819</v>
      </c>
      <c r="K1410" s="1">
        <v>226</v>
      </c>
      <c r="L1410">
        <v>-1988.8000000000411</v>
      </c>
      <c r="M1410">
        <v>202</v>
      </c>
      <c r="N1410">
        <v>-2190.8000000000411</v>
      </c>
      <c r="O1410" t="s">
        <v>67</v>
      </c>
      <c r="P1410" s="6">
        <v>4.5393582998040803E-3</v>
      </c>
      <c r="Q1410" s="1">
        <f>AllFiles[[#Headers],[200000]]+AllFiles[[#This Row],[Net Gains]]</f>
        <v>197809.19999999995</v>
      </c>
    </row>
    <row r="1411" spans="1:17" x14ac:dyDescent="0.25">
      <c r="A1411" s="1" t="s">
        <v>23</v>
      </c>
      <c r="B1411" s="2">
        <v>43118</v>
      </c>
      <c r="C1411" s="3">
        <v>0.46875</v>
      </c>
      <c r="D1411" s="1" t="s">
        <v>15</v>
      </c>
      <c r="E1411">
        <v>1947.4</v>
      </c>
      <c r="F1411">
        <v>1938.6</v>
      </c>
      <c r="G1411">
        <v>1938.6</v>
      </c>
      <c r="H1411" s="3">
        <v>0.46875</v>
      </c>
      <c r="I1411" s="1">
        <v>8.8000000000001819</v>
      </c>
      <c r="J1411" s="1">
        <v>-8.8000000000001819</v>
      </c>
      <c r="K1411" s="1">
        <v>226</v>
      </c>
      <c r="L1411">
        <v>-1988.8000000000411</v>
      </c>
      <c r="M1411">
        <v>202</v>
      </c>
      <c r="N1411">
        <v>-2190.8000000000411</v>
      </c>
      <c r="O1411" t="s">
        <v>67</v>
      </c>
      <c r="P1411" s="6">
        <v>4.5188456403410602E-3</v>
      </c>
      <c r="Q1411" s="1">
        <f>AllFiles[[#Headers],[200000]]+AllFiles[[#This Row],[Net Gains]]</f>
        <v>197809.19999999995</v>
      </c>
    </row>
    <row r="1412" spans="1:17" x14ac:dyDescent="0.25">
      <c r="A1412" s="1" t="s">
        <v>52</v>
      </c>
      <c r="B1412" s="2">
        <v>43118</v>
      </c>
      <c r="C1412" s="3">
        <v>0.41666666666666669</v>
      </c>
      <c r="D1412" s="1" t="s">
        <v>13</v>
      </c>
      <c r="E1412">
        <v>310.60000000000002</v>
      </c>
      <c r="F1412">
        <v>313</v>
      </c>
      <c r="G1412">
        <v>303.10000000000002</v>
      </c>
      <c r="H1412" s="3">
        <v>0.625</v>
      </c>
      <c r="I1412" s="1">
        <v>2.3999999999999773</v>
      </c>
      <c r="J1412" s="1">
        <v>7.5</v>
      </c>
      <c r="K1412" s="1">
        <v>825</v>
      </c>
      <c r="L1412">
        <v>6187.5</v>
      </c>
      <c r="M1412">
        <v>117</v>
      </c>
      <c r="N1412">
        <v>6070.5</v>
      </c>
      <c r="O1412" t="s">
        <v>68</v>
      </c>
      <c r="P1412" s="6">
        <v>7.7269800386348302E-3</v>
      </c>
      <c r="Q1412" s="1">
        <f>AllFiles[[#Headers],[200000]]+AllFiles[[#This Row],[Net Gains]]</f>
        <v>206070.5</v>
      </c>
    </row>
    <row r="1413" spans="1:17" x14ac:dyDescent="0.25">
      <c r="A1413" s="1" t="s">
        <v>48</v>
      </c>
      <c r="B1413" s="2">
        <v>43118</v>
      </c>
      <c r="C1413" s="3">
        <v>0.44791666666666669</v>
      </c>
      <c r="D1413" s="1" t="s">
        <v>13</v>
      </c>
      <c r="E1413">
        <v>581.70000000000005</v>
      </c>
      <c r="F1413">
        <v>587.75</v>
      </c>
      <c r="G1413">
        <v>577.20000000000005</v>
      </c>
      <c r="H1413" s="3">
        <v>0.625</v>
      </c>
      <c r="I1413" s="1">
        <v>6.0499999999999545</v>
      </c>
      <c r="J1413" s="1">
        <v>4.5</v>
      </c>
      <c r="K1413" s="1">
        <v>329</v>
      </c>
      <c r="L1413">
        <v>1480.5</v>
      </c>
      <c r="M1413">
        <v>88</v>
      </c>
      <c r="N1413">
        <v>1392.5</v>
      </c>
      <c r="O1413" t="s">
        <v>68</v>
      </c>
      <c r="P1413" s="6">
        <v>1.0400550111741401E-2</v>
      </c>
      <c r="Q1413" s="1">
        <f>AllFiles[[#Headers],[200000]]+AllFiles[[#This Row],[Net Gains]]</f>
        <v>201392.5</v>
      </c>
    </row>
    <row r="1414" spans="1:17" x14ac:dyDescent="0.25">
      <c r="A1414" s="1" t="s">
        <v>18</v>
      </c>
      <c r="B1414" s="2">
        <v>43119</v>
      </c>
      <c r="C1414" s="3">
        <v>0.41666666666666669</v>
      </c>
      <c r="D1414" s="1" t="s">
        <v>15</v>
      </c>
      <c r="E1414">
        <v>428.35</v>
      </c>
      <c r="F1414">
        <v>423.4</v>
      </c>
      <c r="G1414">
        <v>433.25</v>
      </c>
      <c r="H1414" s="3">
        <v>0.625</v>
      </c>
      <c r="I1414" s="1">
        <v>4.9500000000000455</v>
      </c>
      <c r="J1414" s="1">
        <v>4.8999999999999773</v>
      </c>
      <c r="K1414" s="1">
        <v>402</v>
      </c>
      <c r="L1414">
        <v>1969.7999999999909</v>
      </c>
      <c r="M1414">
        <v>80</v>
      </c>
      <c r="N1414">
        <v>1889.7999999999909</v>
      </c>
      <c r="O1414" t="s">
        <v>68</v>
      </c>
      <c r="P1414" s="6">
        <v>1.1555970584802301E-2</v>
      </c>
      <c r="Q1414" s="1">
        <f>AllFiles[[#Headers],[200000]]+AllFiles[[#This Row],[Net Gains]]</f>
        <v>201889.8</v>
      </c>
    </row>
    <row r="1415" spans="1:17" x14ac:dyDescent="0.25">
      <c r="A1415" s="1" t="s">
        <v>16</v>
      </c>
      <c r="B1415" s="2">
        <v>43119</v>
      </c>
      <c r="C1415" s="3">
        <v>0.45833333333333331</v>
      </c>
      <c r="D1415" s="1" t="s">
        <v>12</v>
      </c>
      <c r="E1415">
        <v>604.20000000000005</v>
      </c>
      <c r="F1415">
        <v>600.65</v>
      </c>
      <c r="G1415">
        <v>602.70000000000005</v>
      </c>
      <c r="H1415" s="3">
        <v>0.625</v>
      </c>
      <c r="I1415" s="1">
        <v>3.5500000000000682</v>
      </c>
      <c r="J1415" s="1">
        <v>-1.5</v>
      </c>
      <c r="K1415" s="1">
        <v>559</v>
      </c>
      <c r="L1415">
        <v>-838.5</v>
      </c>
      <c r="M1415">
        <v>156</v>
      </c>
      <c r="N1415">
        <v>-994.5</v>
      </c>
      <c r="O1415" t="s">
        <v>67</v>
      </c>
      <c r="P1415" s="6">
        <v>5.8755379013572797E-3</v>
      </c>
      <c r="Q1415" s="1">
        <f>AllFiles[[#Headers],[200000]]+AllFiles[[#This Row],[Net Gains]]</f>
        <v>199005.5</v>
      </c>
    </row>
    <row r="1416" spans="1:17" x14ac:dyDescent="0.25">
      <c r="A1416" s="1" t="s">
        <v>16</v>
      </c>
      <c r="B1416" s="2">
        <v>43119</v>
      </c>
      <c r="C1416" s="3">
        <v>0.41666666666666669</v>
      </c>
      <c r="D1416" s="1" t="s">
        <v>13</v>
      </c>
      <c r="E1416">
        <v>600.65</v>
      </c>
      <c r="F1416">
        <v>604.20000000000005</v>
      </c>
      <c r="G1416">
        <v>604.20000000000005</v>
      </c>
      <c r="H1416" s="3">
        <v>0.45833333333333331</v>
      </c>
      <c r="I1416" s="1">
        <v>3.5500000000000682</v>
      </c>
      <c r="J1416" s="1">
        <v>-3.5500000000000682</v>
      </c>
      <c r="K1416" s="1">
        <v>559</v>
      </c>
      <c r="L1416">
        <v>-1984.450000000038</v>
      </c>
      <c r="M1416">
        <v>155</v>
      </c>
      <c r="N1416">
        <v>-2139.450000000038</v>
      </c>
      <c r="O1416" t="s">
        <v>67</v>
      </c>
      <c r="P1416" s="6">
        <v>5.9102638807959204E-3</v>
      </c>
      <c r="Q1416" s="1">
        <f>AllFiles[[#Headers],[200000]]+AllFiles[[#This Row],[Net Gains]]</f>
        <v>197860.54999999996</v>
      </c>
    </row>
    <row r="1417" spans="1:17" x14ac:dyDescent="0.25">
      <c r="A1417" s="1" t="s">
        <v>25</v>
      </c>
      <c r="B1417" s="2">
        <v>43119</v>
      </c>
      <c r="C1417" s="3">
        <v>0.48958333333333331</v>
      </c>
      <c r="D1417" s="1" t="s">
        <v>21</v>
      </c>
      <c r="E1417">
        <v>1218.5</v>
      </c>
      <c r="F1417">
        <v>1224</v>
      </c>
      <c r="G1417">
        <v>1224</v>
      </c>
      <c r="H1417" s="3">
        <v>0.625</v>
      </c>
      <c r="I1417" s="1">
        <v>5.5</v>
      </c>
      <c r="J1417" s="1">
        <v>-5.5</v>
      </c>
      <c r="K1417" s="1">
        <v>362</v>
      </c>
      <c r="L1417">
        <v>-1991</v>
      </c>
      <c r="M1417">
        <v>204</v>
      </c>
      <c r="N1417">
        <v>-2195</v>
      </c>
      <c r="O1417" t="s">
        <v>67</v>
      </c>
      <c r="P1417" s="6">
        <v>4.5137464095198997E-3</v>
      </c>
      <c r="Q1417" s="1">
        <f>AllFiles[[#Headers],[200000]]+AllFiles[[#This Row],[Net Gains]]</f>
        <v>197805</v>
      </c>
    </row>
    <row r="1418" spans="1:17" x14ac:dyDescent="0.25">
      <c r="A1418" s="1" t="s">
        <v>25</v>
      </c>
      <c r="B1418" s="2">
        <v>43119</v>
      </c>
      <c r="C1418" s="3">
        <v>0.48958333333333331</v>
      </c>
      <c r="D1418" s="1" t="s">
        <v>15</v>
      </c>
      <c r="E1418">
        <v>1224</v>
      </c>
      <c r="F1418">
        <v>1218.5</v>
      </c>
      <c r="G1418">
        <v>1218.5</v>
      </c>
      <c r="H1418" s="3">
        <v>0.48958333333333331</v>
      </c>
      <c r="I1418" s="1">
        <v>5.5</v>
      </c>
      <c r="J1418" s="1">
        <v>-5.5</v>
      </c>
      <c r="K1418" s="1">
        <v>362</v>
      </c>
      <c r="L1418">
        <v>-1991</v>
      </c>
      <c r="M1418">
        <v>204</v>
      </c>
      <c r="N1418">
        <v>-2195</v>
      </c>
      <c r="O1418" t="s">
        <v>67</v>
      </c>
      <c r="P1418" s="6">
        <v>4.4934640522875796E-3</v>
      </c>
      <c r="Q1418" s="1">
        <f>AllFiles[[#Headers],[200000]]+AllFiles[[#This Row],[Net Gains]]</f>
        <v>197805</v>
      </c>
    </row>
    <row r="1419" spans="1:17" x14ac:dyDescent="0.25">
      <c r="A1419" s="1" t="s">
        <v>28</v>
      </c>
      <c r="B1419" s="2">
        <v>43122</v>
      </c>
      <c r="C1419" s="3">
        <v>0.42708333333333331</v>
      </c>
      <c r="D1419" s="1" t="s">
        <v>13</v>
      </c>
      <c r="E1419">
        <v>492</v>
      </c>
      <c r="F1419">
        <v>494.45</v>
      </c>
      <c r="G1419">
        <v>490.5</v>
      </c>
      <c r="H1419" s="3">
        <v>0.625</v>
      </c>
      <c r="I1419" s="1">
        <v>2.4499999999999886</v>
      </c>
      <c r="J1419" s="1">
        <v>1.5</v>
      </c>
      <c r="K1419" s="1">
        <v>808</v>
      </c>
      <c r="L1419">
        <v>1212</v>
      </c>
      <c r="M1419">
        <v>183</v>
      </c>
      <c r="N1419">
        <v>1029</v>
      </c>
      <c r="O1419" t="s">
        <v>68</v>
      </c>
      <c r="P1419" s="6">
        <v>4.9796747967479401E-3</v>
      </c>
      <c r="Q1419" s="1">
        <f>AllFiles[[#Headers],[200000]]+AllFiles[[#This Row],[Net Gains]]</f>
        <v>201029</v>
      </c>
    </row>
    <row r="1420" spans="1:17" x14ac:dyDescent="0.25">
      <c r="A1420" s="1" t="s">
        <v>19</v>
      </c>
      <c r="B1420" s="2">
        <v>43122</v>
      </c>
      <c r="C1420" s="3">
        <v>0.45833333333333331</v>
      </c>
      <c r="D1420" s="1" t="s">
        <v>21</v>
      </c>
      <c r="E1420">
        <v>2477.5</v>
      </c>
      <c r="F1420">
        <v>2514</v>
      </c>
      <c r="G1420">
        <v>2488.15</v>
      </c>
      <c r="H1420" s="3">
        <v>0.625</v>
      </c>
      <c r="I1420" s="1">
        <v>36.5</v>
      </c>
      <c r="J1420" s="1">
        <v>-10.650000000000091</v>
      </c>
      <c r="K1420" s="1">
        <v>54</v>
      </c>
      <c r="L1420">
        <v>-575.10000000000491</v>
      </c>
      <c r="M1420">
        <v>62</v>
      </c>
      <c r="N1420">
        <v>-637.10000000000491</v>
      </c>
      <c r="O1420" t="s">
        <v>67</v>
      </c>
      <c r="P1420" s="6">
        <v>1.4732593340060499E-2</v>
      </c>
      <c r="Q1420" s="1">
        <f>AllFiles[[#Headers],[200000]]+AllFiles[[#This Row],[Net Gains]]</f>
        <v>199362.9</v>
      </c>
    </row>
    <row r="1421" spans="1:17" x14ac:dyDescent="0.25">
      <c r="A1421" s="1" t="s">
        <v>19</v>
      </c>
      <c r="B1421" s="2">
        <v>43122</v>
      </c>
      <c r="C1421" s="3">
        <v>0.45833333333333331</v>
      </c>
      <c r="D1421" s="1" t="s">
        <v>15</v>
      </c>
      <c r="E1421">
        <v>2514</v>
      </c>
      <c r="F1421">
        <v>2477.5</v>
      </c>
      <c r="G1421">
        <v>2477.5</v>
      </c>
      <c r="H1421" s="3">
        <v>0.45833333333333331</v>
      </c>
      <c r="I1421" s="1">
        <v>36.5</v>
      </c>
      <c r="J1421" s="1">
        <v>-36.5</v>
      </c>
      <c r="K1421" s="1">
        <v>54</v>
      </c>
      <c r="L1421">
        <v>-1971</v>
      </c>
      <c r="M1421">
        <v>62</v>
      </c>
      <c r="N1421">
        <v>-2033</v>
      </c>
      <c r="O1421" t="s">
        <v>67</v>
      </c>
      <c r="P1421" s="6">
        <v>1.4518695306284799E-2</v>
      </c>
      <c r="Q1421" s="1">
        <f>AllFiles[[#Headers],[200000]]+AllFiles[[#This Row],[Net Gains]]</f>
        <v>197967</v>
      </c>
    </row>
    <row r="1422" spans="1:17" x14ac:dyDescent="0.25">
      <c r="A1422" s="1" t="s">
        <v>26</v>
      </c>
      <c r="B1422" s="2">
        <v>43122</v>
      </c>
      <c r="C1422" s="3">
        <v>0.42708333333333331</v>
      </c>
      <c r="D1422" s="1" t="s">
        <v>13</v>
      </c>
      <c r="E1422">
        <v>950</v>
      </c>
      <c r="F1422">
        <v>954.2</v>
      </c>
      <c r="G1422">
        <v>954.2</v>
      </c>
      <c r="H1422" s="3">
        <v>0.46875</v>
      </c>
      <c r="I1422" s="1">
        <v>4.2000000000000455</v>
      </c>
      <c r="J1422" s="1">
        <v>-4.2000000000000455</v>
      </c>
      <c r="K1422" s="1">
        <v>473</v>
      </c>
      <c r="L1422">
        <v>-1986.6000000000215</v>
      </c>
      <c r="M1422">
        <v>208</v>
      </c>
      <c r="N1422">
        <v>-2194.6000000000213</v>
      </c>
      <c r="O1422" t="s">
        <v>67</v>
      </c>
      <c r="P1422" s="6">
        <v>4.421052631579E-3</v>
      </c>
      <c r="Q1422" s="1">
        <f>AllFiles[[#Headers],[200000]]+AllFiles[[#This Row],[Net Gains]]</f>
        <v>197805.39999999997</v>
      </c>
    </row>
    <row r="1423" spans="1:17" x14ac:dyDescent="0.25">
      <c r="A1423" s="1" t="s">
        <v>26</v>
      </c>
      <c r="B1423" s="2">
        <v>43122</v>
      </c>
      <c r="C1423" s="3">
        <v>0.46875</v>
      </c>
      <c r="D1423" s="1" t="s">
        <v>12</v>
      </c>
      <c r="E1423">
        <v>954.2</v>
      </c>
      <c r="F1423">
        <v>950</v>
      </c>
      <c r="G1423">
        <v>950</v>
      </c>
      <c r="H1423" s="3">
        <v>0.47916666666666669</v>
      </c>
      <c r="I1423" s="1">
        <v>4.2000000000000455</v>
      </c>
      <c r="J1423" s="1">
        <v>-4.2000000000000455</v>
      </c>
      <c r="K1423" s="1">
        <v>473</v>
      </c>
      <c r="L1423">
        <v>-1986.6000000000215</v>
      </c>
      <c r="M1423">
        <v>208</v>
      </c>
      <c r="N1423">
        <v>-2194.6000000000213</v>
      </c>
      <c r="O1423" t="s">
        <v>67</v>
      </c>
      <c r="P1423" s="6">
        <v>4.4015929574513198E-3</v>
      </c>
      <c r="Q1423" s="1">
        <f>AllFiles[[#Headers],[200000]]+AllFiles[[#This Row],[Net Gains]]</f>
        <v>197805.39999999997</v>
      </c>
    </row>
    <row r="1424" spans="1:17" x14ac:dyDescent="0.25">
      <c r="A1424" s="1" t="s">
        <v>36</v>
      </c>
      <c r="B1424" s="2">
        <v>43122</v>
      </c>
      <c r="C1424" s="3">
        <v>0.46875</v>
      </c>
      <c r="D1424" s="1" t="s">
        <v>13</v>
      </c>
      <c r="E1424">
        <v>1353.35</v>
      </c>
      <c r="F1424">
        <v>1358.5</v>
      </c>
      <c r="G1424">
        <v>1358.5</v>
      </c>
      <c r="H1424" s="3">
        <v>0.63541666666666663</v>
      </c>
      <c r="I1424" s="1">
        <v>5.1500000000000909</v>
      </c>
      <c r="J1424" s="1">
        <v>-5.1500000000000909</v>
      </c>
      <c r="K1424" s="1">
        <v>386</v>
      </c>
      <c r="L1424">
        <v>-1987.9000000000351</v>
      </c>
      <c r="M1424">
        <v>241</v>
      </c>
      <c r="N1424">
        <v>-2228.9000000000351</v>
      </c>
      <c r="O1424" t="s">
        <v>67</v>
      </c>
      <c r="P1424" s="6">
        <v>3.8053718550264798E-3</v>
      </c>
      <c r="Q1424" s="1">
        <f>AllFiles[[#Headers],[200000]]+AllFiles[[#This Row],[Net Gains]]</f>
        <v>197771.09999999998</v>
      </c>
    </row>
    <row r="1425" spans="1:17" x14ac:dyDescent="0.25">
      <c r="A1425" s="1" t="s">
        <v>53</v>
      </c>
      <c r="B1425" s="2">
        <v>43122</v>
      </c>
      <c r="C1425" s="3">
        <v>0.42708333333333331</v>
      </c>
      <c r="D1425" s="1" t="s">
        <v>12</v>
      </c>
      <c r="E1425">
        <v>196.5</v>
      </c>
      <c r="F1425">
        <v>196</v>
      </c>
      <c r="G1425">
        <v>196</v>
      </c>
      <c r="H1425" s="3">
        <v>0.42708333333333331</v>
      </c>
      <c r="I1425" s="1">
        <v>0.5</v>
      </c>
      <c r="J1425" s="1">
        <v>-0.5</v>
      </c>
      <c r="K1425" s="1">
        <v>3824</v>
      </c>
      <c r="L1425">
        <v>-1912</v>
      </c>
      <c r="M1425">
        <v>346</v>
      </c>
      <c r="N1425">
        <v>-2258</v>
      </c>
      <c r="O1425" t="s">
        <v>67</v>
      </c>
      <c r="P1425" s="6">
        <v>2.5445292620865098E-3</v>
      </c>
      <c r="Q1425" s="1">
        <f>AllFiles[[#Headers],[200000]]+AllFiles[[#This Row],[Net Gains]]</f>
        <v>197742</v>
      </c>
    </row>
    <row r="1426" spans="1:17" x14ac:dyDescent="0.25">
      <c r="A1426" s="1" t="s">
        <v>53</v>
      </c>
      <c r="B1426" s="2">
        <v>43122</v>
      </c>
      <c r="C1426" s="3">
        <v>0.41666666666666669</v>
      </c>
      <c r="D1426" s="1" t="s">
        <v>13</v>
      </c>
      <c r="E1426">
        <v>196</v>
      </c>
      <c r="F1426">
        <v>196.5</v>
      </c>
      <c r="G1426">
        <v>196.5</v>
      </c>
      <c r="H1426" s="3">
        <v>0.42708333333333331</v>
      </c>
      <c r="I1426" s="1">
        <v>0.5</v>
      </c>
      <c r="J1426" s="1">
        <v>-0.5</v>
      </c>
      <c r="K1426" s="1">
        <v>3824</v>
      </c>
      <c r="L1426">
        <v>-1912</v>
      </c>
      <c r="M1426">
        <v>346</v>
      </c>
      <c r="N1426">
        <v>-2258</v>
      </c>
      <c r="O1426" t="s">
        <v>67</v>
      </c>
      <c r="P1426" s="6">
        <v>2.5510204081632599E-3</v>
      </c>
      <c r="Q1426" s="1">
        <f>AllFiles[[#Headers],[200000]]+AllFiles[[#This Row],[Net Gains]]</f>
        <v>197742</v>
      </c>
    </row>
    <row r="1427" spans="1:17" x14ac:dyDescent="0.25">
      <c r="A1427" s="1" t="s">
        <v>28</v>
      </c>
      <c r="B1427" s="2">
        <v>43123</v>
      </c>
      <c r="C1427" s="3">
        <v>0.41666666666666669</v>
      </c>
      <c r="D1427" s="1" t="s">
        <v>15</v>
      </c>
      <c r="E1427">
        <v>495.75</v>
      </c>
      <c r="F1427">
        <v>489.25</v>
      </c>
      <c r="G1427">
        <v>492.85</v>
      </c>
      <c r="H1427" s="3">
        <v>0.625</v>
      </c>
      <c r="I1427" s="1">
        <v>6.5</v>
      </c>
      <c r="J1427" s="1">
        <v>-2.8999999999999773</v>
      </c>
      <c r="K1427" s="1">
        <v>306</v>
      </c>
      <c r="L1427">
        <v>-887.39999999999304</v>
      </c>
      <c r="M1427">
        <v>70</v>
      </c>
      <c r="N1427">
        <v>-957.39999999999304</v>
      </c>
      <c r="O1427" t="s">
        <v>67</v>
      </c>
      <c r="P1427" s="6">
        <v>1.31114473020676E-2</v>
      </c>
      <c r="Q1427" s="1">
        <f>AllFiles[[#Headers],[200000]]+AllFiles[[#This Row],[Net Gains]]</f>
        <v>199042.6</v>
      </c>
    </row>
    <row r="1428" spans="1:17" x14ac:dyDescent="0.25">
      <c r="A1428" s="1" t="s">
        <v>47</v>
      </c>
      <c r="B1428" s="2">
        <v>43123</v>
      </c>
      <c r="C1428" s="3">
        <v>0.41666666666666669</v>
      </c>
      <c r="D1428" s="1" t="s">
        <v>15</v>
      </c>
      <c r="E1428">
        <v>275</v>
      </c>
      <c r="F1428">
        <v>274.5</v>
      </c>
      <c r="G1428">
        <v>276.5</v>
      </c>
      <c r="H1428" s="3">
        <v>0.625</v>
      </c>
      <c r="I1428" s="1">
        <v>0.5</v>
      </c>
      <c r="J1428" s="1">
        <v>1.5</v>
      </c>
      <c r="K1428" s="1">
        <v>3824</v>
      </c>
      <c r="L1428">
        <v>5736</v>
      </c>
      <c r="M1428">
        <v>486</v>
      </c>
      <c r="N1428">
        <v>5250</v>
      </c>
      <c r="O1428" t="s">
        <v>68</v>
      </c>
      <c r="P1428" s="6">
        <v>1.8181818181818199E-3</v>
      </c>
      <c r="Q1428" s="1">
        <f>AllFiles[[#Headers],[200000]]+AllFiles[[#This Row],[Net Gains]]</f>
        <v>205250</v>
      </c>
    </row>
    <row r="1429" spans="1:17" x14ac:dyDescent="0.25">
      <c r="A1429" s="1" t="s">
        <v>45</v>
      </c>
      <c r="B1429" s="2">
        <v>43123</v>
      </c>
      <c r="C1429" s="3">
        <v>0.5</v>
      </c>
      <c r="D1429" s="1" t="s">
        <v>15</v>
      </c>
      <c r="E1429">
        <v>9353.2000000000007</v>
      </c>
      <c r="F1429">
        <v>9312.4500000000007</v>
      </c>
      <c r="G1429">
        <v>9399.0499999999993</v>
      </c>
      <c r="H1429" s="3">
        <v>0.625</v>
      </c>
      <c r="I1429" s="1">
        <v>40.75</v>
      </c>
      <c r="J1429" s="1">
        <v>45.849999999998545</v>
      </c>
      <c r="K1429" s="1">
        <v>49</v>
      </c>
      <c r="L1429">
        <v>2246.6499999999287</v>
      </c>
      <c r="M1429">
        <v>212</v>
      </c>
      <c r="N1429">
        <v>2034.6499999999287</v>
      </c>
      <c r="O1429" t="s">
        <v>68</v>
      </c>
      <c r="P1429" s="6">
        <v>4.3567976735234999E-3</v>
      </c>
      <c r="Q1429" s="1">
        <f>AllFiles[[#Headers],[200000]]+AllFiles[[#This Row],[Net Gains]]</f>
        <v>202034.64999999994</v>
      </c>
    </row>
    <row r="1430" spans="1:17" x14ac:dyDescent="0.25">
      <c r="A1430" s="1" t="s">
        <v>49</v>
      </c>
      <c r="B1430" s="2">
        <v>43123</v>
      </c>
      <c r="C1430" s="3">
        <v>0.55208333333333337</v>
      </c>
      <c r="D1430" s="1" t="s">
        <v>15</v>
      </c>
      <c r="E1430">
        <v>203.7</v>
      </c>
      <c r="F1430">
        <v>202.65</v>
      </c>
      <c r="G1430">
        <v>207.45</v>
      </c>
      <c r="H1430" s="3">
        <v>0.625</v>
      </c>
      <c r="I1430" s="1">
        <v>1.0499999999999829</v>
      </c>
      <c r="J1430" s="1">
        <v>3.75</v>
      </c>
      <c r="K1430" s="1">
        <v>1863</v>
      </c>
      <c r="L1430">
        <v>6986.25</v>
      </c>
      <c r="M1430">
        <v>177</v>
      </c>
      <c r="N1430">
        <v>6809.25</v>
      </c>
      <c r="O1430" t="s">
        <v>68</v>
      </c>
      <c r="P1430" s="6">
        <v>5.1546391752576503E-3</v>
      </c>
      <c r="Q1430" s="1">
        <f>AllFiles[[#Headers],[200000]]+AllFiles[[#This Row],[Net Gains]]</f>
        <v>206809.25</v>
      </c>
    </row>
    <row r="1431" spans="1:17" x14ac:dyDescent="0.25">
      <c r="A1431" s="1" t="s">
        <v>52</v>
      </c>
      <c r="B1431" s="2">
        <v>43123</v>
      </c>
      <c r="C1431" s="3">
        <v>0.45833333333333331</v>
      </c>
      <c r="D1431" s="1" t="s">
        <v>15</v>
      </c>
      <c r="E1431">
        <v>311.95</v>
      </c>
      <c r="F1431">
        <v>309.10000000000002</v>
      </c>
      <c r="G1431">
        <v>317.5</v>
      </c>
      <c r="H1431" s="3">
        <v>0.625</v>
      </c>
      <c r="I1431" s="1">
        <v>2.8499999999999659</v>
      </c>
      <c r="J1431" s="1">
        <v>5.5500000000000114</v>
      </c>
      <c r="K1431" s="1">
        <v>696</v>
      </c>
      <c r="L1431">
        <v>3862.8000000000079</v>
      </c>
      <c r="M1431">
        <v>101</v>
      </c>
      <c r="N1431">
        <v>3761.8000000000079</v>
      </c>
      <c r="O1431" t="s">
        <v>68</v>
      </c>
      <c r="P1431" s="6">
        <v>9.1360794999197498E-3</v>
      </c>
      <c r="Q1431" s="1">
        <f>AllFiles[[#Headers],[200000]]+AllFiles[[#This Row],[Net Gains]]</f>
        <v>203761.80000000002</v>
      </c>
    </row>
    <row r="1432" spans="1:17" x14ac:dyDescent="0.25">
      <c r="A1432" s="1" t="s">
        <v>48</v>
      </c>
      <c r="B1432" s="2">
        <v>43123</v>
      </c>
      <c r="C1432" s="3">
        <v>0.47916666666666669</v>
      </c>
      <c r="D1432" s="1" t="s">
        <v>21</v>
      </c>
      <c r="E1432">
        <v>577.1</v>
      </c>
      <c r="F1432">
        <v>582.5</v>
      </c>
      <c r="G1432">
        <v>580.5</v>
      </c>
      <c r="H1432" s="3">
        <v>0.625</v>
      </c>
      <c r="I1432" s="1">
        <v>5.3999999999999773</v>
      </c>
      <c r="J1432" s="1">
        <v>-3.3999999999999773</v>
      </c>
      <c r="K1432" s="1">
        <v>368</v>
      </c>
      <c r="L1432">
        <v>-1251.1999999999916</v>
      </c>
      <c r="M1432">
        <v>98</v>
      </c>
      <c r="N1432">
        <v>-1349.1999999999916</v>
      </c>
      <c r="O1432" t="s">
        <v>67</v>
      </c>
      <c r="P1432" s="6">
        <v>9.3571304799860994E-3</v>
      </c>
      <c r="Q1432" s="1">
        <f>AllFiles[[#Headers],[200000]]+AllFiles[[#This Row],[Net Gains]]</f>
        <v>198650.80000000002</v>
      </c>
    </row>
    <row r="1433" spans="1:17" x14ac:dyDescent="0.25">
      <c r="A1433" s="1" t="s">
        <v>48</v>
      </c>
      <c r="B1433" s="2">
        <v>43123</v>
      </c>
      <c r="C1433" s="3">
        <v>0.47916666666666669</v>
      </c>
      <c r="D1433" s="1" t="s">
        <v>15</v>
      </c>
      <c r="E1433">
        <v>582.5</v>
      </c>
      <c r="F1433">
        <v>577.1</v>
      </c>
      <c r="G1433">
        <v>577.1</v>
      </c>
      <c r="H1433" s="3">
        <v>0.47916666666666669</v>
      </c>
      <c r="I1433" s="1">
        <v>5.3999999999999773</v>
      </c>
      <c r="J1433" s="1">
        <v>-5.3999999999999773</v>
      </c>
      <c r="K1433" s="1">
        <v>368</v>
      </c>
      <c r="L1433">
        <v>-1987.1999999999916</v>
      </c>
      <c r="M1433">
        <v>99</v>
      </c>
      <c r="N1433">
        <v>-2086.1999999999916</v>
      </c>
      <c r="O1433" t="s">
        <v>67</v>
      </c>
      <c r="P1433" s="6">
        <v>9.2703862660943794E-3</v>
      </c>
      <c r="Q1433" s="1">
        <f>AllFiles[[#Headers],[200000]]+AllFiles[[#This Row],[Net Gains]]</f>
        <v>197913.80000000002</v>
      </c>
    </row>
    <row r="1434" spans="1:17" x14ac:dyDescent="0.25">
      <c r="A1434" s="1" t="s">
        <v>56</v>
      </c>
      <c r="B1434" s="2">
        <v>43123</v>
      </c>
      <c r="C1434" s="3">
        <v>0.53125</v>
      </c>
      <c r="D1434" s="1" t="s">
        <v>13</v>
      </c>
      <c r="E1434">
        <v>902.4</v>
      </c>
      <c r="F1434">
        <v>909</v>
      </c>
      <c r="G1434">
        <v>906.85</v>
      </c>
      <c r="H1434" s="3">
        <v>0.625</v>
      </c>
      <c r="I1434" s="1">
        <v>6.6000000000000227</v>
      </c>
      <c r="J1434" s="1">
        <v>-4.4500000000000455</v>
      </c>
      <c r="K1434" s="1">
        <v>301</v>
      </c>
      <c r="L1434">
        <v>-1339.4500000000137</v>
      </c>
      <c r="M1434">
        <v>126</v>
      </c>
      <c r="N1434">
        <v>-1465.4500000000137</v>
      </c>
      <c r="O1434" t="s">
        <v>67</v>
      </c>
      <c r="P1434" s="6">
        <v>7.3138297872340696E-3</v>
      </c>
      <c r="Q1434" s="1">
        <f>AllFiles[[#Headers],[200000]]+AllFiles[[#This Row],[Net Gains]]</f>
        <v>198534.55</v>
      </c>
    </row>
    <row r="1435" spans="1:17" x14ac:dyDescent="0.25">
      <c r="A1435" s="1" t="s">
        <v>28</v>
      </c>
      <c r="B1435" s="2">
        <v>43124</v>
      </c>
      <c r="C1435" s="3">
        <v>0.45833333333333331</v>
      </c>
      <c r="D1435" s="1" t="s">
        <v>12</v>
      </c>
      <c r="E1435">
        <v>472.95</v>
      </c>
      <c r="F1435">
        <v>469.25</v>
      </c>
      <c r="G1435">
        <v>469.25</v>
      </c>
      <c r="H1435" s="3">
        <v>0.46875</v>
      </c>
      <c r="I1435" s="1">
        <v>3.6999999999999886</v>
      </c>
      <c r="J1435" s="1">
        <v>-3.6999999999999886</v>
      </c>
      <c r="K1435" s="1">
        <v>537</v>
      </c>
      <c r="L1435">
        <v>-1986.899999999994</v>
      </c>
      <c r="M1435">
        <v>117</v>
      </c>
      <c r="N1435">
        <v>-2103.8999999999942</v>
      </c>
      <c r="O1435" t="s">
        <v>67</v>
      </c>
      <c r="P1435" s="6">
        <v>7.8232371286605096E-3</v>
      </c>
      <c r="Q1435" s="1">
        <f>AllFiles[[#Headers],[200000]]+AllFiles[[#This Row],[Net Gains]]</f>
        <v>197896.1</v>
      </c>
    </row>
    <row r="1436" spans="1:17" x14ac:dyDescent="0.25">
      <c r="A1436" s="1" t="s">
        <v>28</v>
      </c>
      <c r="B1436" s="2">
        <v>43124</v>
      </c>
      <c r="C1436" s="3">
        <v>0.42708333333333331</v>
      </c>
      <c r="D1436" s="1" t="s">
        <v>13</v>
      </c>
      <c r="E1436">
        <v>469.25</v>
      </c>
      <c r="F1436">
        <v>472.95</v>
      </c>
      <c r="G1436">
        <v>472.95</v>
      </c>
      <c r="H1436" s="3">
        <v>0.45833333333333331</v>
      </c>
      <c r="I1436" s="1">
        <v>3.6999999999999886</v>
      </c>
      <c r="J1436" s="1">
        <v>-3.6999999999999886</v>
      </c>
      <c r="K1436" s="1">
        <v>537</v>
      </c>
      <c r="L1436">
        <v>-1986.899999999994</v>
      </c>
      <c r="M1436">
        <v>117</v>
      </c>
      <c r="N1436">
        <v>-2103.8999999999942</v>
      </c>
      <c r="O1436" t="s">
        <v>67</v>
      </c>
      <c r="P1436" s="6">
        <v>7.8849227490676403E-3</v>
      </c>
      <c r="Q1436" s="1">
        <f>AllFiles[[#Headers],[200000]]+AllFiles[[#This Row],[Net Gains]]</f>
        <v>197896.1</v>
      </c>
    </row>
    <row r="1437" spans="1:17" x14ac:dyDescent="0.25">
      <c r="A1437" s="1" t="s">
        <v>25</v>
      </c>
      <c r="B1437" s="2">
        <v>43124</v>
      </c>
      <c r="C1437" s="3">
        <v>0.42708333333333331</v>
      </c>
      <c r="D1437" s="1" t="s">
        <v>13</v>
      </c>
      <c r="E1437">
        <v>1208.0999999999999</v>
      </c>
      <c r="F1437">
        <v>1217.7</v>
      </c>
      <c r="G1437">
        <v>1200.8</v>
      </c>
      <c r="H1437" s="3">
        <v>0.625</v>
      </c>
      <c r="I1437" s="1">
        <v>9.6000000000001364</v>
      </c>
      <c r="J1437" s="1">
        <v>7.2999999999999545</v>
      </c>
      <c r="K1437" s="1">
        <v>207</v>
      </c>
      <c r="L1437">
        <v>1511.0999999999906</v>
      </c>
      <c r="M1437">
        <v>115</v>
      </c>
      <c r="N1437">
        <v>1396.0999999999906</v>
      </c>
      <c r="O1437" t="s">
        <v>68</v>
      </c>
      <c r="P1437" s="6">
        <v>7.9463620561213005E-3</v>
      </c>
      <c r="Q1437" s="1">
        <f>AllFiles[[#Headers],[200000]]+AllFiles[[#This Row],[Net Gains]]</f>
        <v>201396.09999999998</v>
      </c>
    </row>
    <row r="1438" spans="1:17" x14ac:dyDescent="0.25">
      <c r="A1438" s="1" t="s">
        <v>59</v>
      </c>
      <c r="B1438" s="2">
        <v>43124</v>
      </c>
      <c r="C1438" s="3">
        <v>0.5</v>
      </c>
      <c r="D1438" s="1" t="s">
        <v>15</v>
      </c>
      <c r="E1438">
        <v>320.05</v>
      </c>
      <c r="F1438">
        <v>315.45</v>
      </c>
      <c r="G1438">
        <v>315.45</v>
      </c>
      <c r="H1438" s="3">
        <v>0.5</v>
      </c>
      <c r="I1438" s="1">
        <v>4.6000000000000227</v>
      </c>
      <c r="J1438" s="1">
        <v>-4.6000000000000227</v>
      </c>
      <c r="K1438" s="1">
        <v>432</v>
      </c>
      <c r="L1438">
        <v>-1987.2000000000098</v>
      </c>
      <c r="M1438">
        <v>64</v>
      </c>
      <c r="N1438">
        <v>-2051.2000000000098</v>
      </c>
      <c r="O1438" t="s">
        <v>67</v>
      </c>
      <c r="P1438" s="6">
        <v>1.43727542571474E-2</v>
      </c>
      <c r="Q1438" s="1">
        <f>AllFiles[[#Headers],[200000]]+AllFiles[[#This Row],[Net Gains]]</f>
        <v>197948.79999999999</v>
      </c>
    </row>
    <row r="1439" spans="1:17" x14ac:dyDescent="0.25">
      <c r="A1439" s="1" t="s">
        <v>59</v>
      </c>
      <c r="B1439" s="2">
        <v>43124</v>
      </c>
      <c r="C1439" s="3">
        <v>0.5</v>
      </c>
      <c r="D1439" s="1" t="s">
        <v>21</v>
      </c>
      <c r="E1439">
        <v>315.45</v>
      </c>
      <c r="F1439">
        <v>320.05</v>
      </c>
      <c r="G1439">
        <v>313.95</v>
      </c>
      <c r="H1439" s="3">
        <v>0.625</v>
      </c>
      <c r="I1439" s="1">
        <v>4.6000000000000227</v>
      </c>
      <c r="J1439" s="1">
        <v>1.5</v>
      </c>
      <c r="K1439" s="1">
        <v>432</v>
      </c>
      <c r="L1439">
        <v>648</v>
      </c>
      <c r="M1439">
        <v>63</v>
      </c>
      <c r="N1439">
        <v>585</v>
      </c>
      <c r="O1439" t="s">
        <v>68</v>
      </c>
      <c r="P1439" s="6">
        <v>1.45823426850532E-2</v>
      </c>
      <c r="Q1439" s="1">
        <f>AllFiles[[#Headers],[200000]]+AllFiles[[#This Row],[Net Gains]]</f>
        <v>200585</v>
      </c>
    </row>
    <row r="1440" spans="1:17" x14ac:dyDescent="0.25">
      <c r="A1440" s="1" t="s">
        <v>47</v>
      </c>
      <c r="B1440" s="2">
        <v>43125</v>
      </c>
      <c r="C1440" s="3">
        <v>0.57291666666666663</v>
      </c>
      <c r="D1440" s="1" t="s">
        <v>12</v>
      </c>
      <c r="E1440">
        <v>279.8</v>
      </c>
      <c r="F1440">
        <v>279.2</v>
      </c>
      <c r="G1440">
        <v>279.2</v>
      </c>
      <c r="H1440" s="3">
        <v>0.57291666666666663</v>
      </c>
      <c r="I1440" s="1">
        <v>0.60000000000002274</v>
      </c>
      <c r="J1440" s="1">
        <v>-0.60000000000002274</v>
      </c>
      <c r="K1440" s="1">
        <v>3210</v>
      </c>
      <c r="L1440">
        <v>-1926.000000000073</v>
      </c>
      <c r="M1440">
        <v>413</v>
      </c>
      <c r="N1440">
        <v>-2339.0000000000728</v>
      </c>
      <c r="O1440" t="s">
        <v>67</v>
      </c>
      <c r="P1440" s="6">
        <v>2.14438884917807E-3</v>
      </c>
      <c r="Q1440" s="1">
        <f>AllFiles[[#Headers],[200000]]+AllFiles[[#This Row],[Net Gains]]</f>
        <v>197660.99999999994</v>
      </c>
    </row>
    <row r="1441" spans="1:17" x14ac:dyDescent="0.25">
      <c r="A1441" s="1" t="s">
        <v>47</v>
      </c>
      <c r="B1441" s="2">
        <v>43125</v>
      </c>
      <c r="C1441" s="3">
        <v>0.5625</v>
      </c>
      <c r="D1441" s="1" t="s">
        <v>13</v>
      </c>
      <c r="E1441">
        <v>279.2</v>
      </c>
      <c r="F1441">
        <v>279.8</v>
      </c>
      <c r="G1441">
        <v>279.8</v>
      </c>
      <c r="H1441" s="3">
        <v>0.57291666666666663</v>
      </c>
      <c r="I1441" s="1">
        <v>0.60000000000002274</v>
      </c>
      <c r="J1441" s="1">
        <v>-0.60000000000002274</v>
      </c>
      <c r="K1441" s="1">
        <v>3210</v>
      </c>
      <c r="L1441">
        <v>-1926.000000000073</v>
      </c>
      <c r="M1441">
        <v>413</v>
      </c>
      <c r="N1441">
        <v>-2339.0000000000728</v>
      </c>
      <c r="O1441" t="s">
        <v>67</v>
      </c>
      <c r="P1441" s="6">
        <v>2.14899713467057E-3</v>
      </c>
      <c r="Q1441" s="1">
        <f>AllFiles[[#Headers],[200000]]+AllFiles[[#This Row],[Net Gains]]</f>
        <v>197660.99999999994</v>
      </c>
    </row>
    <row r="1442" spans="1:17" x14ac:dyDescent="0.25">
      <c r="A1442" s="1" t="s">
        <v>49</v>
      </c>
      <c r="B1442" s="2">
        <v>43125</v>
      </c>
      <c r="C1442" s="3">
        <v>0.41666666666666669</v>
      </c>
      <c r="D1442" s="1" t="s">
        <v>13</v>
      </c>
      <c r="E1442">
        <v>210.5</v>
      </c>
      <c r="F1442">
        <v>211.9</v>
      </c>
      <c r="G1442">
        <v>208.85</v>
      </c>
      <c r="H1442" s="3">
        <v>0.625</v>
      </c>
      <c r="I1442" s="1">
        <v>1.4000000000000057</v>
      </c>
      <c r="J1442" s="1">
        <v>1.6500000000000057</v>
      </c>
      <c r="K1442" s="1">
        <v>1405</v>
      </c>
      <c r="L1442">
        <v>2318.2500000000082</v>
      </c>
      <c r="M1442">
        <v>136</v>
      </c>
      <c r="N1442">
        <v>2182.2500000000082</v>
      </c>
      <c r="O1442" t="s">
        <v>68</v>
      </c>
      <c r="P1442" s="6">
        <v>6.65083135391927E-3</v>
      </c>
      <c r="Q1442" s="1">
        <f>AllFiles[[#Headers],[200000]]+AllFiles[[#This Row],[Net Gains]]</f>
        <v>202182.25</v>
      </c>
    </row>
    <row r="1443" spans="1:17" x14ac:dyDescent="0.25">
      <c r="A1443" s="1" t="s">
        <v>14</v>
      </c>
      <c r="B1443" s="2">
        <v>43129</v>
      </c>
      <c r="C1443" s="3">
        <v>0.47916666666666669</v>
      </c>
      <c r="D1443" s="1" t="s">
        <v>12</v>
      </c>
      <c r="E1443">
        <v>617.65</v>
      </c>
      <c r="F1443">
        <v>614.4</v>
      </c>
      <c r="G1443">
        <v>614.4</v>
      </c>
      <c r="H1443" s="3">
        <v>0.48958333333333331</v>
      </c>
      <c r="I1443" s="1">
        <v>3.25</v>
      </c>
      <c r="J1443" s="1">
        <v>-3.25</v>
      </c>
      <c r="K1443" s="1">
        <v>611</v>
      </c>
      <c r="L1443">
        <v>-1985.75</v>
      </c>
      <c r="M1443">
        <v>174</v>
      </c>
      <c r="N1443">
        <v>-2159.75</v>
      </c>
      <c r="O1443" t="s">
        <v>67</v>
      </c>
      <c r="P1443" s="6">
        <v>5.26187970533474E-3</v>
      </c>
      <c r="Q1443" s="1">
        <f>AllFiles[[#Headers],[200000]]+AllFiles[[#This Row],[Net Gains]]</f>
        <v>197840.25</v>
      </c>
    </row>
    <row r="1444" spans="1:17" x14ac:dyDescent="0.25">
      <c r="A1444" s="1" t="s">
        <v>14</v>
      </c>
      <c r="B1444" s="2">
        <v>43129</v>
      </c>
      <c r="C1444" s="3">
        <v>0.42708333333333331</v>
      </c>
      <c r="D1444" s="1" t="s">
        <v>13</v>
      </c>
      <c r="E1444">
        <v>614.4</v>
      </c>
      <c r="F1444">
        <v>617.65</v>
      </c>
      <c r="G1444">
        <v>617.65</v>
      </c>
      <c r="H1444" s="3">
        <v>0.47916666666666669</v>
      </c>
      <c r="I1444" s="1">
        <v>3.25</v>
      </c>
      <c r="J1444" s="1">
        <v>-3.25</v>
      </c>
      <c r="K1444" s="1">
        <v>611</v>
      </c>
      <c r="L1444">
        <v>-1985.75</v>
      </c>
      <c r="M1444">
        <v>174</v>
      </c>
      <c r="N1444">
        <v>-2159.75</v>
      </c>
      <c r="O1444" t="s">
        <v>67</v>
      </c>
      <c r="P1444" s="6">
        <v>5.2897135416666704E-3</v>
      </c>
      <c r="Q1444" s="1">
        <f>AllFiles[[#Headers],[200000]]+AllFiles[[#This Row],[Net Gains]]</f>
        <v>197840.25</v>
      </c>
    </row>
    <row r="1445" spans="1:17" x14ac:dyDescent="0.25">
      <c r="A1445" s="1" t="s">
        <v>50</v>
      </c>
      <c r="B1445" s="2">
        <v>43129</v>
      </c>
      <c r="C1445" s="3">
        <v>0.41666666666666669</v>
      </c>
      <c r="D1445" s="1" t="s">
        <v>13</v>
      </c>
      <c r="E1445">
        <v>261</v>
      </c>
      <c r="F1445">
        <v>262.5</v>
      </c>
      <c r="G1445">
        <v>258.3</v>
      </c>
      <c r="H1445" s="3">
        <v>0.625</v>
      </c>
      <c r="I1445" s="1">
        <v>1.5</v>
      </c>
      <c r="J1445" s="1">
        <v>2.6999999999999886</v>
      </c>
      <c r="K1445" s="1">
        <v>1313</v>
      </c>
      <c r="L1445">
        <v>3545.0999999999849</v>
      </c>
      <c r="M1445">
        <v>157</v>
      </c>
      <c r="N1445">
        <v>3388.0999999999849</v>
      </c>
      <c r="O1445" t="s">
        <v>68</v>
      </c>
      <c r="P1445" s="6">
        <v>5.74712643678161E-3</v>
      </c>
      <c r="Q1445" s="1">
        <f>AllFiles[[#Headers],[200000]]+AllFiles[[#This Row],[Net Gains]]</f>
        <v>203388.09999999998</v>
      </c>
    </row>
    <row r="1446" spans="1:17" x14ac:dyDescent="0.25">
      <c r="A1446" s="1" t="s">
        <v>36</v>
      </c>
      <c r="B1446" s="2">
        <v>43129</v>
      </c>
      <c r="C1446" s="3">
        <v>0.42708333333333331</v>
      </c>
      <c r="D1446" s="1" t="s">
        <v>15</v>
      </c>
      <c r="E1446">
        <v>1383.8</v>
      </c>
      <c r="F1446">
        <v>1378.3</v>
      </c>
      <c r="G1446">
        <v>1378.3</v>
      </c>
      <c r="H1446" s="3">
        <v>0.42708333333333331</v>
      </c>
      <c r="I1446" s="1">
        <v>5.5</v>
      </c>
      <c r="J1446" s="1">
        <v>-5.5</v>
      </c>
      <c r="K1446" s="1">
        <v>362</v>
      </c>
      <c r="L1446">
        <v>-1991</v>
      </c>
      <c r="M1446">
        <v>230</v>
      </c>
      <c r="N1446">
        <v>-2221</v>
      </c>
      <c r="O1446" t="s">
        <v>67</v>
      </c>
      <c r="P1446" s="6">
        <v>3.9745627980922096E-3</v>
      </c>
      <c r="Q1446" s="1">
        <f>AllFiles[[#Headers],[200000]]+AllFiles[[#This Row],[Net Gains]]</f>
        <v>197779</v>
      </c>
    </row>
    <row r="1447" spans="1:17" x14ac:dyDescent="0.25">
      <c r="A1447" s="1" t="s">
        <v>36</v>
      </c>
      <c r="B1447" s="2">
        <v>43129</v>
      </c>
      <c r="C1447" s="3">
        <v>0.42708333333333331</v>
      </c>
      <c r="D1447" s="1" t="s">
        <v>21</v>
      </c>
      <c r="E1447">
        <v>1378.3</v>
      </c>
      <c r="F1447">
        <v>1383.8</v>
      </c>
      <c r="G1447">
        <v>1383.8</v>
      </c>
      <c r="H1447" s="3">
        <v>0.4375</v>
      </c>
      <c r="I1447" s="1">
        <v>5.5</v>
      </c>
      <c r="J1447" s="1">
        <v>-5.5</v>
      </c>
      <c r="K1447" s="1">
        <v>362</v>
      </c>
      <c r="L1447">
        <v>-1991</v>
      </c>
      <c r="M1447">
        <v>230</v>
      </c>
      <c r="N1447">
        <v>-2221</v>
      </c>
      <c r="O1447" t="s">
        <v>67</v>
      </c>
      <c r="P1447" s="6">
        <v>3.9904229848363899E-3</v>
      </c>
      <c r="Q1447" s="1">
        <f>AllFiles[[#Headers],[200000]]+AllFiles[[#This Row],[Net Gains]]</f>
        <v>197779</v>
      </c>
    </row>
    <row r="1448" spans="1:17" x14ac:dyDescent="0.25">
      <c r="A1448" s="1" t="s">
        <v>48</v>
      </c>
      <c r="B1448" s="2">
        <v>43129</v>
      </c>
      <c r="C1448" s="3">
        <v>0.42708333333333331</v>
      </c>
      <c r="D1448" s="1" t="s">
        <v>12</v>
      </c>
      <c r="E1448">
        <v>583.5</v>
      </c>
      <c r="F1448">
        <v>580.29999999999995</v>
      </c>
      <c r="G1448">
        <v>580.29999999999995</v>
      </c>
      <c r="H1448" s="3">
        <v>0.42708333333333331</v>
      </c>
      <c r="I1448" s="1">
        <v>3.2000000000000455</v>
      </c>
      <c r="J1448" s="1">
        <v>-3.2000000000000455</v>
      </c>
      <c r="K1448" s="1">
        <v>620</v>
      </c>
      <c r="L1448">
        <v>-1984.0000000000282</v>
      </c>
      <c r="M1448">
        <v>166</v>
      </c>
      <c r="N1448">
        <v>-2150.0000000000282</v>
      </c>
      <c r="O1448" t="s">
        <v>67</v>
      </c>
      <c r="P1448" s="6">
        <v>5.4841473864610897E-3</v>
      </c>
      <c r="Q1448" s="1">
        <f>AllFiles[[#Headers],[200000]]+AllFiles[[#This Row],[Net Gains]]</f>
        <v>197849.99999999997</v>
      </c>
    </row>
    <row r="1449" spans="1:17" x14ac:dyDescent="0.25">
      <c r="A1449" s="1" t="s">
        <v>48</v>
      </c>
      <c r="B1449" s="2">
        <v>43129</v>
      </c>
      <c r="C1449" s="3">
        <v>0.41666666666666669</v>
      </c>
      <c r="D1449" s="1" t="s">
        <v>13</v>
      </c>
      <c r="E1449">
        <v>580.29999999999995</v>
      </c>
      <c r="F1449">
        <v>583.5</v>
      </c>
      <c r="G1449">
        <v>583.5</v>
      </c>
      <c r="H1449" s="3">
        <v>0.42708333333333331</v>
      </c>
      <c r="I1449" s="1">
        <v>3.2000000000000455</v>
      </c>
      <c r="J1449" s="1">
        <v>-3.2000000000000455</v>
      </c>
      <c r="K1449" s="1">
        <v>620</v>
      </c>
      <c r="L1449">
        <v>-1984.0000000000282</v>
      </c>
      <c r="M1449">
        <v>166</v>
      </c>
      <c r="N1449">
        <v>-2150.0000000000282</v>
      </c>
      <c r="O1449" t="s">
        <v>67</v>
      </c>
      <c r="P1449" s="6">
        <v>5.5143891090815899E-3</v>
      </c>
      <c r="Q1449" s="1">
        <f>AllFiles[[#Headers],[200000]]+AllFiles[[#This Row],[Net Gains]]</f>
        <v>197849.99999999997</v>
      </c>
    </row>
    <row r="1450" spans="1:17" x14ac:dyDescent="0.25">
      <c r="A1450" s="1" t="s">
        <v>54</v>
      </c>
      <c r="B1450" s="2">
        <v>43129</v>
      </c>
      <c r="C1450" s="3">
        <v>0.42708333333333331</v>
      </c>
      <c r="D1450" s="1" t="s">
        <v>15</v>
      </c>
      <c r="E1450">
        <v>787.45</v>
      </c>
      <c r="F1450">
        <v>779.25</v>
      </c>
      <c r="G1450">
        <v>789.9</v>
      </c>
      <c r="H1450" s="3">
        <v>0.625</v>
      </c>
      <c r="I1450" s="1">
        <v>8.2000000000000455</v>
      </c>
      <c r="J1450" s="1">
        <v>2.4499999999999318</v>
      </c>
      <c r="K1450" s="1">
        <v>243</v>
      </c>
      <c r="L1450">
        <v>595.34999999998342</v>
      </c>
      <c r="M1450">
        <v>89</v>
      </c>
      <c r="N1450">
        <v>506.34999999998342</v>
      </c>
      <c r="O1450" t="s">
        <v>68</v>
      </c>
      <c r="P1450" s="6">
        <v>1.0413359578385999E-2</v>
      </c>
      <c r="Q1450" s="1">
        <f>AllFiles[[#Headers],[200000]]+AllFiles[[#This Row],[Net Gains]]</f>
        <v>200506.34999999998</v>
      </c>
    </row>
    <row r="1451" spans="1:17" x14ac:dyDescent="0.25">
      <c r="A1451" s="1" t="s">
        <v>11</v>
      </c>
      <c r="B1451" s="2">
        <v>43130</v>
      </c>
      <c r="C1451" s="3">
        <v>0.42708333333333331</v>
      </c>
      <c r="D1451" s="1" t="s">
        <v>13</v>
      </c>
      <c r="E1451">
        <v>3360.05</v>
      </c>
      <c r="F1451">
        <v>3389</v>
      </c>
      <c r="G1451">
        <v>3352.85</v>
      </c>
      <c r="H1451" s="3">
        <v>0.625</v>
      </c>
      <c r="I1451" s="1">
        <v>28.949999999999818</v>
      </c>
      <c r="J1451" s="1">
        <v>7.2000000000002728</v>
      </c>
      <c r="K1451" s="1">
        <v>69</v>
      </c>
      <c r="L1451">
        <v>496.80000000001883</v>
      </c>
      <c r="M1451">
        <v>107</v>
      </c>
      <c r="N1451">
        <v>389.80000000001883</v>
      </c>
      <c r="O1451" t="s">
        <v>68</v>
      </c>
      <c r="P1451" s="6">
        <v>8.6159432151306694E-3</v>
      </c>
      <c r="Q1451" s="1">
        <f>AllFiles[[#Headers],[200000]]+AllFiles[[#This Row],[Net Gains]]</f>
        <v>200389.80000000002</v>
      </c>
    </row>
    <row r="1452" spans="1:17" x14ac:dyDescent="0.25">
      <c r="A1452" s="1" t="s">
        <v>20</v>
      </c>
      <c r="B1452" s="2">
        <v>43130</v>
      </c>
      <c r="C1452" s="3">
        <v>0.41666666666666669</v>
      </c>
      <c r="D1452" s="1" t="s">
        <v>13</v>
      </c>
      <c r="E1452">
        <v>1942.05</v>
      </c>
      <c r="F1452">
        <v>1950.7</v>
      </c>
      <c r="G1452">
        <v>1942.15</v>
      </c>
      <c r="H1452" s="3">
        <v>0.625</v>
      </c>
      <c r="I1452" s="1">
        <v>8.6500000000000909</v>
      </c>
      <c r="J1452" s="1">
        <v>-0.10000000000013642</v>
      </c>
      <c r="K1452" s="1">
        <v>230</v>
      </c>
      <c r="L1452">
        <v>-23.000000000031378</v>
      </c>
      <c r="M1452">
        <v>206</v>
      </c>
      <c r="N1452">
        <v>-229.00000000003138</v>
      </c>
      <c r="O1452" t="s">
        <v>67</v>
      </c>
      <c r="P1452" s="6">
        <v>4.45405628073432E-3</v>
      </c>
      <c r="Q1452" s="1">
        <f>AllFiles[[#Headers],[200000]]+AllFiles[[#This Row],[Net Gains]]</f>
        <v>199770.99999999997</v>
      </c>
    </row>
    <row r="1453" spans="1:17" x14ac:dyDescent="0.25">
      <c r="A1453" s="1" t="s">
        <v>47</v>
      </c>
      <c r="B1453" s="2">
        <v>43130</v>
      </c>
      <c r="C1453" s="3">
        <v>0.41666666666666669</v>
      </c>
      <c r="D1453" s="1" t="s">
        <v>13</v>
      </c>
      <c r="E1453">
        <v>272.14999999999998</v>
      </c>
      <c r="F1453">
        <v>274.05</v>
      </c>
      <c r="G1453">
        <v>274.05</v>
      </c>
      <c r="H1453" s="3">
        <v>0.46875</v>
      </c>
      <c r="I1453" s="1">
        <v>1.9000000000000341</v>
      </c>
      <c r="J1453" s="1">
        <v>-1.9000000000000341</v>
      </c>
      <c r="K1453" s="1">
        <v>1040</v>
      </c>
      <c r="L1453">
        <v>-1976.0000000000355</v>
      </c>
      <c r="M1453">
        <v>131</v>
      </c>
      <c r="N1453">
        <v>-2107.0000000000355</v>
      </c>
      <c r="O1453" t="s">
        <v>67</v>
      </c>
      <c r="P1453" s="6">
        <v>6.9814440565865703E-3</v>
      </c>
      <c r="Q1453" s="1">
        <f>AllFiles[[#Headers],[200000]]+AllFiles[[#This Row],[Net Gains]]</f>
        <v>197892.99999999997</v>
      </c>
    </row>
    <row r="1454" spans="1:17" x14ac:dyDescent="0.25">
      <c r="A1454" s="1" t="s">
        <v>47</v>
      </c>
      <c r="B1454" s="2">
        <v>43130</v>
      </c>
      <c r="C1454" s="3">
        <v>0.46875</v>
      </c>
      <c r="D1454" s="1" t="s">
        <v>12</v>
      </c>
      <c r="E1454">
        <v>274.05</v>
      </c>
      <c r="F1454">
        <v>272.14999999999998</v>
      </c>
      <c r="G1454">
        <v>275.14999999999998</v>
      </c>
      <c r="H1454" s="3">
        <v>0.625</v>
      </c>
      <c r="I1454" s="1">
        <v>1.9000000000000341</v>
      </c>
      <c r="J1454" s="1">
        <v>1.0999999999999659</v>
      </c>
      <c r="K1454" s="1">
        <v>1040</v>
      </c>
      <c r="L1454">
        <v>1143.9999999999645</v>
      </c>
      <c r="M1454">
        <v>132</v>
      </c>
      <c r="N1454">
        <v>1011.9999999999645</v>
      </c>
      <c r="O1454" t="s">
        <v>68</v>
      </c>
      <c r="P1454" s="6">
        <v>6.93304141580016E-3</v>
      </c>
      <c r="Q1454" s="1">
        <f>AllFiles[[#Headers],[200000]]+AllFiles[[#This Row],[Net Gains]]</f>
        <v>201011.99999999997</v>
      </c>
    </row>
    <row r="1455" spans="1:17" x14ac:dyDescent="0.25">
      <c r="A1455" s="1" t="s">
        <v>22</v>
      </c>
      <c r="B1455" s="2">
        <v>43131</v>
      </c>
      <c r="C1455" s="3">
        <v>0.5625</v>
      </c>
      <c r="D1455" s="1" t="s">
        <v>15</v>
      </c>
      <c r="E1455">
        <v>1137.55</v>
      </c>
      <c r="F1455">
        <v>1133.4000000000001</v>
      </c>
      <c r="G1455">
        <v>1133.4000000000001</v>
      </c>
      <c r="H1455" s="3">
        <v>0.5625</v>
      </c>
      <c r="I1455" s="1">
        <v>4.1499999999998636</v>
      </c>
      <c r="J1455" s="1">
        <v>-4.1499999999998636</v>
      </c>
      <c r="K1455" s="1">
        <v>479</v>
      </c>
      <c r="L1455">
        <v>-1987.8499999999347</v>
      </c>
      <c r="M1455">
        <v>251</v>
      </c>
      <c r="N1455">
        <v>-2238.8499999999349</v>
      </c>
      <c r="O1455" t="s">
        <v>67</v>
      </c>
      <c r="P1455" s="6">
        <v>3.6481912882949E-3</v>
      </c>
      <c r="Q1455" s="1">
        <f>AllFiles[[#Headers],[200000]]+AllFiles[[#This Row],[Net Gains]]</f>
        <v>197761.15000000005</v>
      </c>
    </row>
    <row r="1456" spans="1:17" x14ac:dyDescent="0.25">
      <c r="A1456" s="1" t="s">
        <v>22</v>
      </c>
      <c r="B1456" s="2">
        <v>43131</v>
      </c>
      <c r="C1456" s="3">
        <v>0.5625</v>
      </c>
      <c r="D1456" s="1" t="s">
        <v>21</v>
      </c>
      <c r="E1456">
        <v>1133.4000000000001</v>
      </c>
      <c r="F1456">
        <v>1137.55</v>
      </c>
      <c r="G1456">
        <v>1129.7</v>
      </c>
      <c r="H1456" s="3">
        <v>0.625</v>
      </c>
      <c r="I1456" s="1">
        <v>4.1499999999998636</v>
      </c>
      <c r="J1456" s="1">
        <v>3.7000000000000455</v>
      </c>
      <c r="K1456" s="1">
        <v>479</v>
      </c>
      <c r="L1456">
        <v>1772.3000000000218</v>
      </c>
      <c r="M1456">
        <v>250</v>
      </c>
      <c r="N1456">
        <v>1522.3000000000218</v>
      </c>
      <c r="O1456" t="s">
        <v>68</v>
      </c>
      <c r="P1456" s="6">
        <v>3.6615493206280801E-3</v>
      </c>
      <c r="Q1456" s="1">
        <f>AllFiles[[#Headers],[200000]]+AllFiles[[#This Row],[Net Gains]]</f>
        <v>201522.30000000002</v>
      </c>
    </row>
    <row r="1457" spans="1:17" x14ac:dyDescent="0.25">
      <c r="A1457" s="1" t="s">
        <v>53</v>
      </c>
      <c r="B1457" s="2">
        <v>43131</v>
      </c>
      <c r="C1457" s="3">
        <v>0.41666666666666669</v>
      </c>
      <c r="D1457" s="1" t="s">
        <v>13</v>
      </c>
      <c r="E1457">
        <v>192.55</v>
      </c>
      <c r="F1457">
        <v>193.6</v>
      </c>
      <c r="G1457">
        <v>193.6</v>
      </c>
      <c r="H1457" s="3">
        <v>0.4375</v>
      </c>
      <c r="I1457" s="1">
        <v>1.0499999999999829</v>
      </c>
      <c r="J1457" s="1">
        <v>-1.0499999999999829</v>
      </c>
      <c r="K1457" s="1">
        <v>1863</v>
      </c>
      <c r="L1457">
        <v>-1956.1499999999683</v>
      </c>
      <c r="M1457">
        <v>166</v>
      </c>
      <c r="N1457">
        <v>-2122.1499999999683</v>
      </c>
      <c r="O1457" t="s">
        <v>67</v>
      </c>
      <c r="P1457" s="6">
        <v>5.4531290573876E-3</v>
      </c>
      <c r="Q1457" s="1">
        <f>AllFiles[[#Headers],[200000]]+AllFiles[[#This Row],[Net Gains]]</f>
        <v>197877.85000000003</v>
      </c>
    </row>
    <row r="1458" spans="1:17" x14ac:dyDescent="0.25">
      <c r="A1458" s="1" t="s">
        <v>53</v>
      </c>
      <c r="B1458" s="2">
        <v>43131</v>
      </c>
      <c r="C1458" s="3">
        <v>0.4375</v>
      </c>
      <c r="D1458" s="1" t="s">
        <v>12</v>
      </c>
      <c r="E1458">
        <v>193.6</v>
      </c>
      <c r="F1458">
        <v>192.55</v>
      </c>
      <c r="G1458">
        <v>192.55</v>
      </c>
      <c r="H1458" s="3">
        <v>0.5</v>
      </c>
      <c r="I1458" s="1">
        <v>1.0499999999999829</v>
      </c>
      <c r="J1458" s="1">
        <v>-1.0499999999999829</v>
      </c>
      <c r="K1458" s="1">
        <v>1863</v>
      </c>
      <c r="L1458">
        <v>-1956.1499999999683</v>
      </c>
      <c r="M1458">
        <v>166</v>
      </c>
      <c r="N1458">
        <v>-2122.1499999999683</v>
      </c>
      <c r="O1458" t="s">
        <v>67</v>
      </c>
      <c r="P1458" s="6">
        <v>5.4235537190081796E-3</v>
      </c>
      <c r="Q1458" s="1">
        <f>AllFiles[[#Headers],[200000]]+AllFiles[[#This Row],[Net Gains]]</f>
        <v>197877.85000000003</v>
      </c>
    </row>
    <row r="1459" spans="1:17" x14ac:dyDescent="0.25">
      <c r="A1459" s="1" t="s">
        <v>57</v>
      </c>
      <c r="B1459" s="2">
        <v>43131</v>
      </c>
      <c r="C1459" s="3">
        <v>0.41666666666666669</v>
      </c>
      <c r="D1459" s="1" t="s">
        <v>15</v>
      </c>
      <c r="E1459">
        <v>604.35</v>
      </c>
      <c r="F1459">
        <v>599.85</v>
      </c>
      <c r="G1459">
        <v>613.65</v>
      </c>
      <c r="H1459" s="3">
        <v>0.625</v>
      </c>
      <c r="I1459" s="1">
        <v>4.5</v>
      </c>
      <c r="J1459" s="1">
        <v>9.2999999999999545</v>
      </c>
      <c r="K1459" s="1">
        <v>442</v>
      </c>
      <c r="L1459">
        <v>4110.5999999999804</v>
      </c>
      <c r="M1459">
        <v>124</v>
      </c>
      <c r="N1459">
        <v>3986.5999999999804</v>
      </c>
      <c r="O1459" t="s">
        <v>68</v>
      </c>
      <c r="P1459" s="6">
        <v>7.4460163812360399E-3</v>
      </c>
      <c r="Q1459" s="1">
        <f>AllFiles[[#Headers],[200000]]+AllFiles[[#This Row],[Net Gains]]</f>
        <v>203986.59999999998</v>
      </c>
    </row>
    <row r="1460" spans="1:17" x14ac:dyDescent="0.25">
      <c r="A1460" s="1" t="s">
        <v>24</v>
      </c>
      <c r="B1460" s="2">
        <v>43132</v>
      </c>
      <c r="C1460" s="3">
        <v>0.54166666666666663</v>
      </c>
      <c r="D1460" s="1" t="s">
        <v>15</v>
      </c>
      <c r="E1460">
        <v>485.9</v>
      </c>
      <c r="F1460">
        <v>483.3</v>
      </c>
      <c r="G1460">
        <v>485.5</v>
      </c>
      <c r="H1460" s="3">
        <v>0.625</v>
      </c>
      <c r="I1460" s="1">
        <v>2.5999999999999659</v>
      </c>
      <c r="J1460" s="1">
        <v>-0.39999999999997726</v>
      </c>
      <c r="K1460" s="1">
        <v>762</v>
      </c>
      <c r="L1460">
        <v>-304.79999999998267</v>
      </c>
      <c r="M1460">
        <v>171</v>
      </c>
      <c r="N1460">
        <v>-475.79999999998267</v>
      </c>
      <c r="O1460" t="s">
        <v>67</v>
      </c>
      <c r="P1460" s="6">
        <v>5.3508952459353099E-3</v>
      </c>
      <c r="Q1460" s="1">
        <f>AllFiles[[#Headers],[200000]]+AllFiles[[#This Row],[Net Gains]]</f>
        <v>199524.2</v>
      </c>
    </row>
    <row r="1461" spans="1:17" x14ac:dyDescent="0.25">
      <c r="A1461" s="1" t="s">
        <v>51</v>
      </c>
      <c r="B1461" s="2">
        <v>43132</v>
      </c>
      <c r="C1461" s="3">
        <v>0.52083333333333337</v>
      </c>
      <c r="D1461" s="1" t="s">
        <v>21</v>
      </c>
      <c r="E1461">
        <v>1111.2</v>
      </c>
      <c r="F1461">
        <v>1117</v>
      </c>
      <c r="G1461">
        <v>1117</v>
      </c>
      <c r="H1461" s="3">
        <v>0.52083333333333337</v>
      </c>
      <c r="I1461" s="1">
        <v>5.7999999999999545</v>
      </c>
      <c r="J1461" s="1">
        <v>-5.7999999999999545</v>
      </c>
      <c r="K1461" s="1">
        <v>343</v>
      </c>
      <c r="L1461">
        <v>-1989.3999999999844</v>
      </c>
      <c r="M1461">
        <v>176</v>
      </c>
      <c r="N1461">
        <v>-2165.3999999999842</v>
      </c>
      <c r="O1461" t="s">
        <v>67</v>
      </c>
      <c r="P1461" s="6">
        <v>5.2195824334052903E-3</v>
      </c>
      <c r="Q1461" s="1">
        <f>AllFiles[[#Headers],[200000]]+AllFiles[[#This Row],[Net Gains]]</f>
        <v>197834.6</v>
      </c>
    </row>
    <row r="1462" spans="1:17" x14ac:dyDescent="0.25">
      <c r="A1462" s="1" t="s">
        <v>51</v>
      </c>
      <c r="B1462" s="2">
        <v>43132</v>
      </c>
      <c r="C1462" s="3">
        <v>0.52083333333333337</v>
      </c>
      <c r="D1462" s="1" t="s">
        <v>15</v>
      </c>
      <c r="E1462">
        <v>1117</v>
      </c>
      <c r="F1462">
        <v>1111.2</v>
      </c>
      <c r="G1462">
        <v>1111.2</v>
      </c>
      <c r="H1462" s="3">
        <v>0.52083333333333337</v>
      </c>
      <c r="I1462" s="1">
        <v>5.7999999999999545</v>
      </c>
      <c r="J1462" s="1">
        <v>-5.7999999999999545</v>
      </c>
      <c r="K1462" s="1">
        <v>343</v>
      </c>
      <c r="L1462">
        <v>-1989.3999999999844</v>
      </c>
      <c r="M1462">
        <v>176</v>
      </c>
      <c r="N1462">
        <v>-2165.3999999999842</v>
      </c>
      <c r="O1462" t="s">
        <v>67</v>
      </c>
      <c r="P1462" s="6">
        <v>5.19247985675914E-3</v>
      </c>
      <c r="Q1462" s="1">
        <f>AllFiles[[#Headers],[200000]]+AllFiles[[#This Row],[Net Gains]]</f>
        <v>197834.6</v>
      </c>
    </row>
    <row r="1463" spans="1:17" x14ac:dyDescent="0.25">
      <c r="A1463" s="1" t="s">
        <v>14</v>
      </c>
      <c r="B1463" s="2">
        <v>43133</v>
      </c>
      <c r="C1463" s="3">
        <v>0.4375</v>
      </c>
      <c r="D1463" s="1" t="s">
        <v>13</v>
      </c>
      <c r="E1463">
        <v>577.5</v>
      </c>
      <c r="F1463">
        <v>581.5</v>
      </c>
      <c r="G1463">
        <v>564.5</v>
      </c>
      <c r="H1463" s="3">
        <v>0.625</v>
      </c>
      <c r="I1463" s="1">
        <v>4</v>
      </c>
      <c r="J1463" s="1">
        <v>13</v>
      </c>
      <c r="K1463" s="1">
        <v>497</v>
      </c>
      <c r="L1463">
        <v>6461</v>
      </c>
      <c r="M1463">
        <v>131</v>
      </c>
      <c r="N1463">
        <v>6330</v>
      </c>
      <c r="O1463" t="s">
        <v>68</v>
      </c>
      <c r="P1463" s="6">
        <v>6.9264069264069299E-3</v>
      </c>
      <c r="Q1463" s="1">
        <f>AllFiles[[#Headers],[200000]]+AllFiles[[#This Row],[Net Gains]]</f>
        <v>206330</v>
      </c>
    </row>
    <row r="1464" spans="1:17" x14ac:dyDescent="0.25">
      <c r="A1464" s="1" t="s">
        <v>11</v>
      </c>
      <c r="B1464" s="2">
        <v>43133</v>
      </c>
      <c r="C1464" s="3">
        <v>0.42708333333333331</v>
      </c>
      <c r="D1464" s="1" t="s">
        <v>13</v>
      </c>
      <c r="E1464">
        <v>3375.35</v>
      </c>
      <c r="F1464">
        <v>3427.05</v>
      </c>
      <c r="G1464">
        <v>3246.4</v>
      </c>
      <c r="H1464" s="3">
        <v>0.625</v>
      </c>
      <c r="I1464" s="1">
        <v>51.700000000000273</v>
      </c>
      <c r="J1464" s="1">
        <v>128.94999999999982</v>
      </c>
      <c r="K1464" s="1">
        <v>38</v>
      </c>
      <c r="L1464">
        <v>4900.0999999999931</v>
      </c>
      <c r="M1464">
        <v>58</v>
      </c>
      <c r="N1464">
        <v>4842.0999999999931</v>
      </c>
      <c r="O1464" t="s">
        <v>68</v>
      </c>
      <c r="P1464" s="6">
        <v>1.53169300961383E-2</v>
      </c>
      <c r="Q1464" s="1">
        <f>AllFiles[[#Headers],[200000]]+AllFiles[[#This Row],[Net Gains]]</f>
        <v>204842.1</v>
      </c>
    </row>
    <row r="1465" spans="1:17" x14ac:dyDescent="0.25">
      <c r="A1465" s="1" t="s">
        <v>17</v>
      </c>
      <c r="B1465" s="2">
        <v>43133</v>
      </c>
      <c r="C1465" s="3">
        <v>0.59375</v>
      </c>
      <c r="D1465" s="1" t="s">
        <v>15</v>
      </c>
      <c r="E1465">
        <v>28494.7</v>
      </c>
      <c r="F1465">
        <v>27847.5</v>
      </c>
      <c r="G1465">
        <v>27847.5</v>
      </c>
      <c r="H1465" s="3">
        <v>0.59375</v>
      </c>
      <c r="I1465" s="1">
        <v>647.20000000000073</v>
      </c>
      <c r="J1465" s="1">
        <v>-647.20000000000073</v>
      </c>
      <c r="K1465" s="1">
        <v>3</v>
      </c>
      <c r="L1465">
        <v>-1941.6000000000022</v>
      </c>
      <c r="M1465">
        <v>39</v>
      </c>
      <c r="N1465">
        <v>-1980.6000000000022</v>
      </c>
      <c r="O1465" t="s">
        <v>67</v>
      </c>
      <c r="P1465" s="6">
        <v>2.2712995750086899E-2</v>
      </c>
      <c r="Q1465" s="1">
        <f>AllFiles[[#Headers],[200000]]+AllFiles[[#This Row],[Net Gains]]</f>
        <v>198019.4</v>
      </c>
    </row>
    <row r="1466" spans="1:17" x14ac:dyDescent="0.25">
      <c r="A1466" s="1" t="s">
        <v>17</v>
      </c>
      <c r="B1466" s="2">
        <v>43133</v>
      </c>
      <c r="C1466" s="3">
        <v>0.59375</v>
      </c>
      <c r="D1466" s="1" t="s">
        <v>21</v>
      </c>
      <c r="E1466">
        <v>27847.5</v>
      </c>
      <c r="F1466">
        <v>28494.7</v>
      </c>
      <c r="G1466">
        <v>27698.5</v>
      </c>
      <c r="H1466" s="3">
        <v>0.625</v>
      </c>
      <c r="I1466" s="1">
        <v>647.20000000000073</v>
      </c>
      <c r="J1466" s="1">
        <v>149</v>
      </c>
      <c r="K1466" s="1">
        <v>3</v>
      </c>
      <c r="L1466">
        <v>447</v>
      </c>
      <c r="M1466">
        <v>39</v>
      </c>
      <c r="N1466">
        <v>408</v>
      </c>
      <c r="O1466" t="s">
        <v>68</v>
      </c>
      <c r="P1466" s="6">
        <v>2.32408654277763E-2</v>
      </c>
      <c r="Q1466" s="1">
        <f>AllFiles[[#Headers],[200000]]+AllFiles[[#This Row],[Net Gains]]</f>
        <v>200408</v>
      </c>
    </row>
    <row r="1467" spans="1:17" x14ac:dyDescent="0.25">
      <c r="A1467" s="1" t="s">
        <v>24</v>
      </c>
      <c r="B1467" s="2">
        <v>43133</v>
      </c>
      <c r="C1467" s="3">
        <v>0.41666666666666669</v>
      </c>
      <c r="D1467" s="1" t="s">
        <v>13</v>
      </c>
      <c r="E1467">
        <v>477.7</v>
      </c>
      <c r="F1467">
        <v>482.05</v>
      </c>
      <c r="G1467">
        <v>468.35</v>
      </c>
      <c r="H1467" s="3">
        <v>0.625</v>
      </c>
      <c r="I1467" s="1">
        <v>4.3500000000000227</v>
      </c>
      <c r="J1467" s="1">
        <v>9.3499999999999659</v>
      </c>
      <c r="K1467" s="1">
        <v>457</v>
      </c>
      <c r="L1467">
        <v>4272.9499999999844</v>
      </c>
      <c r="M1467">
        <v>100</v>
      </c>
      <c r="N1467">
        <v>4172.9499999999844</v>
      </c>
      <c r="O1467" t="s">
        <v>68</v>
      </c>
      <c r="P1467" s="6">
        <v>9.1061335566255397E-3</v>
      </c>
      <c r="Q1467" s="1">
        <f>AllFiles[[#Headers],[200000]]+AllFiles[[#This Row],[Net Gains]]</f>
        <v>204172.94999999998</v>
      </c>
    </row>
    <row r="1468" spans="1:17" x14ac:dyDescent="0.25">
      <c r="A1468" s="1" t="s">
        <v>23</v>
      </c>
      <c r="B1468" s="2">
        <v>43133</v>
      </c>
      <c r="C1468" s="3">
        <v>0.58333333333333337</v>
      </c>
      <c r="D1468" s="1" t="s">
        <v>13</v>
      </c>
      <c r="E1468">
        <v>1961</v>
      </c>
      <c r="F1468">
        <v>1972.35</v>
      </c>
      <c r="G1468">
        <v>1948.1</v>
      </c>
      <c r="H1468" s="3">
        <v>0.625</v>
      </c>
      <c r="I1468" s="1">
        <v>11.349999999999909</v>
      </c>
      <c r="J1468" s="1">
        <v>12.900000000000091</v>
      </c>
      <c r="K1468" s="1">
        <v>175</v>
      </c>
      <c r="L1468">
        <v>2257.5000000000159</v>
      </c>
      <c r="M1468">
        <v>158</v>
      </c>
      <c r="N1468">
        <v>2099.5000000000159</v>
      </c>
      <c r="O1468" t="s">
        <v>68</v>
      </c>
      <c r="P1468" s="6">
        <v>5.7878633350331001E-3</v>
      </c>
      <c r="Q1468" s="1">
        <f>AllFiles[[#Headers],[200000]]+AllFiles[[#This Row],[Net Gains]]</f>
        <v>202099.50000000003</v>
      </c>
    </row>
    <row r="1469" spans="1:17" x14ac:dyDescent="0.25">
      <c r="A1469" s="1" t="s">
        <v>44</v>
      </c>
      <c r="B1469" s="2">
        <v>43133</v>
      </c>
      <c r="C1469" s="3">
        <v>0.41666666666666669</v>
      </c>
      <c r="D1469" s="1" t="s">
        <v>13</v>
      </c>
      <c r="E1469">
        <v>3722.05</v>
      </c>
      <c r="F1469">
        <v>3741.65</v>
      </c>
      <c r="G1469">
        <v>3620</v>
      </c>
      <c r="H1469" s="3">
        <v>0.625</v>
      </c>
      <c r="I1469" s="1">
        <v>19.599999999999909</v>
      </c>
      <c r="J1469" s="1">
        <v>102.05000000000018</v>
      </c>
      <c r="K1469" s="1">
        <v>101</v>
      </c>
      <c r="L1469">
        <v>10307.050000000017</v>
      </c>
      <c r="M1469">
        <v>171</v>
      </c>
      <c r="N1469">
        <v>10136.050000000017</v>
      </c>
      <c r="O1469" t="s">
        <v>68</v>
      </c>
      <c r="P1469" s="6">
        <v>5.2659152886178097E-3</v>
      </c>
      <c r="Q1469" s="1">
        <f>AllFiles[[#Headers],[200000]]+AllFiles[[#This Row],[Net Gains]]</f>
        <v>210136.05000000002</v>
      </c>
    </row>
    <row r="1470" spans="1:17" x14ac:dyDescent="0.25">
      <c r="A1470" s="1" t="s">
        <v>40</v>
      </c>
      <c r="B1470" s="2">
        <v>43133</v>
      </c>
      <c r="C1470" s="3">
        <v>0.42708333333333331</v>
      </c>
      <c r="D1470" s="1" t="s">
        <v>13</v>
      </c>
      <c r="E1470">
        <v>932.45</v>
      </c>
      <c r="F1470">
        <v>937.6</v>
      </c>
      <c r="G1470">
        <v>905.1</v>
      </c>
      <c r="H1470" s="3">
        <v>0.625</v>
      </c>
      <c r="I1470" s="1">
        <v>5.1499999999999773</v>
      </c>
      <c r="J1470" s="1">
        <v>27.350000000000023</v>
      </c>
      <c r="K1470" s="1">
        <v>386</v>
      </c>
      <c r="L1470">
        <v>10557.100000000009</v>
      </c>
      <c r="M1470">
        <v>164</v>
      </c>
      <c r="N1470">
        <v>10393.100000000009</v>
      </c>
      <c r="O1470" t="s">
        <v>68</v>
      </c>
      <c r="P1470" s="6">
        <v>5.5230843476861803E-3</v>
      </c>
      <c r="Q1470" s="1">
        <f>AllFiles[[#Headers],[200000]]+AllFiles[[#This Row],[Net Gains]]</f>
        <v>210393.1</v>
      </c>
    </row>
    <row r="1471" spans="1:17" x14ac:dyDescent="0.25">
      <c r="A1471" s="1" t="s">
        <v>60</v>
      </c>
      <c r="B1471" s="2">
        <v>43133</v>
      </c>
      <c r="C1471" s="3">
        <v>0.41666666666666669</v>
      </c>
      <c r="D1471" s="1" t="s">
        <v>13</v>
      </c>
      <c r="E1471">
        <v>683.65</v>
      </c>
      <c r="F1471">
        <v>688.95</v>
      </c>
      <c r="G1471">
        <v>688.95</v>
      </c>
      <c r="H1471" s="3">
        <v>0.53125</v>
      </c>
      <c r="I1471" s="1">
        <v>5.3000000000000682</v>
      </c>
      <c r="J1471" s="1">
        <v>-5.3000000000000682</v>
      </c>
      <c r="K1471" s="1">
        <v>375</v>
      </c>
      <c r="L1471">
        <v>-1987.5000000000255</v>
      </c>
      <c r="M1471">
        <v>119</v>
      </c>
      <c r="N1471">
        <v>-2106.5000000000255</v>
      </c>
      <c r="O1471" t="s">
        <v>67</v>
      </c>
      <c r="P1471" s="6">
        <v>7.7525049367367397E-3</v>
      </c>
      <c r="Q1471" s="1">
        <f>AllFiles[[#Headers],[200000]]+AllFiles[[#This Row],[Net Gains]]</f>
        <v>197893.49999999997</v>
      </c>
    </row>
    <row r="1472" spans="1:17" x14ac:dyDescent="0.25">
      <c r="A1472" s="1" t="s">
        <v>60</v>
      </c>
      <c r="B1472" s="2">
        <v>43133</v>
      </c>
      <c r="C1472" s="3">
        <v>0.53125</v>
      </c>
      <c r="D1472" s="1" t="s">
        <v>12</v>
      </c>
      <c r="E1472">
        <v>688.95</v>
      </c>
      <c r="F1472">
        <v>683.65</v>
      </c>
      <c r="G1472">
        <v>683.65</v>
      </c>
      <c r="H1472" s="3">
        <v>0.53125</v>
      </c>
      <c r="I1472" s="1">
        <v>5.3000000000000682</v>
      </c>
      <c r="J1472" s="1">
        <v>-5.3000000000000682</v>
      </c>
      <c r="K1472" s="1">
        <v>375</v>
      </c>
      <c r="L1472">
        <v>-1987.5000000000255</v>
      </c>
      <c r="M1472">
        <v>119</v>
      </c>
      <c r="N1472">
        <v>-2106.5000000000255</v>
      </c>
      <c r="O1472" t="s">
        <v>67</v>
      </c>
      <c r="P1472" s="6">
        <v>7.6928659554395401E-3</v>
      </c>
      <c r="Q1472" s="1">
        <f>AllFiles[[#Headers],[200000]]+AllFiles[[#This Row],[Net Gains]]</f>
        <v>197893.49999999997</v>
      </c>
    </row>
    <row r="1473" spans="1:17" x14ac:dyDescent="0.25">
      <c r="A1473" s="1" t="s">
        <v>48</v>
      </c>
      <c r="B1473" s="2">
        <v>43136</v>
      </c>
      <c r="C1473" s="3">
        <v>0.42708333333333331</v>
      </c>
      <c r="D1473" s="1" t="s">
        <v>15</v>
      </c>
      <c r="E1473">
        <v>551.04999999999995</v>
      </c>
      <c r="F1473">
        <v>543.6</v>
      </c>
      <c r="G1473">
        <v>556.95000000000005</v>
      </c>
      <c r="H1473" s="3">
        <v>0.625</v>
      </c>
      <c r="I1473" s="1">
        <v>7.4499999999999318</v>
      </c>
      <c r="J1473" s="1">
        <v>5.9000000000000909</v>
      </c>
      <c r="K1473" s="1">
        <v>267</v>
      </c>
      <c r="L1473">
        <v>1575.3000000000243</v>
      </c>
      <c r="M1473">
        <v>69</v>
      </c>
      <c r="N1473">
        <v>1506.3000000000243</v>
      </c>
      <c r="O1473" t="s">
        <v>68</v>
      </c>
      <c r="P1473" s="6">
        <v>1.3519644315397801E-2</v>
      </c>
      <c r="Q1473" s="1">
        <f>AllFiles[[#Headers],[200000]]+AllFiles[[#This Row],[Net Gains]]</f>
        <v>201506.30000000002</v>
      </c>
    </row>
    <row r="1474" spans="1:17" x14ac:dyDescent="0.25">
      <c r="A1474" s="1" t="s">
        <v>26</v>
      </c>
      <c r="B1474" s="2">
        <v>43137</v>
      </c>
      <c r="C1474" s="3">
        <v>0.41666666666666669</v>
      </c>
      <c r="D1474" s="1" t="s">
        <v>13</v>
      </c>
      <c r="E1474">
        <v>952</v>
      </c>
      <c r="F1474">
        <v>960.9</v>
      </c>
      <c r="G1474">
        <v>954.65</v>
      </c>
      <c r="H1474" s="3">
        <v>0.625</v>
      </c>
      <c r="I1474" s="1">
        <v>8.8999999999999773</v>
      </c>
      <c r="J1474" s="1">
        <v>-2.6499999999999773</v>
      </c>
      <c r="K1474" s="1">
        <v>224</v>
      </c>
      <c r="L1474">
        <v>-593.59999999999491</v>
      </c>
      <c r="M1474">
        <v>99</v>
      </c>
      <c r="N1474">
        <v>-692.59999999999491</v>
      </c>
      <c r="O1474" t="s">
        <v>67</v>
      </c>
      <c r="P1474" s="6">
        <v>9.3487394957983E-3</v>
      </c>
      <c r="Q1474" s="1">
        <f>AllFiles[[#Headers],[200000]]+AllFiles[[#This Row],[Net Gains]]</f>
        <v>199307.4</v>
      </c>
    </row>
    <row r="1475" spans="1:17" x14ac:dyDescent="0.25">
      <c r="A1475" s="1" t="s">
        <v>23</v>
      </c>
      <c r="B1475" s="2">
        <v>43137</v>
      </c>
      <c r="C1475" s="3">
        <v>0.46875</v>
      </c>
      <c r="D1475" s="1" t="s">
        <v>12</v>
      </c>
      <c r="E1475">
        <v>1853.4</v>
      </c>
      <c r="F1475">
        <v>1838.6</v>
      </c>
      <c r="G1475">
        <v>1893.7</v>
      </c>
      <c r="H1475" s="3">
        <v>0.625</v>
      </c>
      <c r="I1475" s="1">
        <v>14.800000000000182</v>
      </c>
      <c r="J1475" s="1">
        <v>40.299999999999955</v>
      </c>
      <c r="K1475" s="1">
        <v>134</v>
      </c>
      <c r="L1475">
        <v>5400.1999999999935</v>
      </c>
      <c r="M1475">
        <v>116</v>
      </c>
      <c r="N1475">
        <v>5284.1999999999935</v>
      </c>
      <c r="O1475" t="s">
        <v>68</v>
      </c>
      <c r="P1475" s="6">
        <v>7.9853242689112893E-3</v>
      </c>
      <c r="Q1475" s="1">
        <f>AllFiles[[#Headers],[200000]]+AllFiles[[#This Row],[Net Gains]]</f>
        <v>205284.19999999998</v>
      </c>
    </row>
    <row r="1476" spans="1:17" x14ac:dyDescent="0.25">
      <c r="A1476" s="1" t="s">
        <v>23</v>
      </c>
      <c r="B1476" s="2">
        <v>43137</v>
      </c>
      <c r="C1476" s="3">
        <v>0.41666666666666669</v>
      </c>
      <c r="D1476" s="1" t="s">
        <v>13</v>
      </c>
      <c r="E1476">
        <v>1838.6</v>
      </c>
      <c r="F1476">
        <v>1853.4</v>
      </c>
      <c r="G1476">
        <v>1853.4</v>
      </c>
      <c r="H1476" s="3">
        <v>0.46875</v>
      </c>
      <c r="I1476" s="1">
        <v>14.800000000000182</v>
      </c>
      <c r="J1476" s="1">
        <v>-14.800000000000182</v>
      </c>
      <c r="K1476" s="1">
        <v>134</v>
      </c>
      <c r="L1476">
        <v>-1983.2000000000244</v>
      </c>
      <c r="M1476">
        <v>114</v>
      </c>
      <c r="N1476">
        <v>-2097.2000000000244</v>
      </c>
      <c r="O1476" t="s">
        <v>67</v>
      </c>
      <c r="P1476" s="6">
        <v>8.0496029587730795E-3</v>
      </c>
      <c r="Q1476" s="1">
        <f>AllFiles[[#Headers],[200000]]+AllFiles[[#This Row],[Net Gains]]</f>
        <v>197902.8</v>
      </c>
    </row>
    <row r="1477" spans="1:17" x14ac:dyDescent="0.25">
      <c r="A1477" s="1" t="s">
        <v>28</v>
      </c>
      <c r="B1477" s="2">
        <v>43138</v>
      </c>
      <c r="C1477" s="3">
        <v>0.41666666666666669</v>
      </c>
      <c r="D1477" s="1" t="s">
        <v>13</v>
      </c>
      <c r="E1477">
        <v>439</v>
      </c>
      <c r="F1477">
        <v>444</v>
      </c>
      <c r="G1477">
        <v>431.55</v>
      </c>
      <c r="H1477" s="3">
        <v>0.625</v>
      </c>
      <c r="I1477" s="1">
        <v>5</v>
      </c>
      <c r="J1477" s="1">
        <v>7.4499999999999886</v>
      </c>
      <c r="K1477" s="1">
        <v>398</v>
      </c>
      <c r="L1477">
        <v>2965.0999999999954</v>
      </c>
      <c r="M1477">
        <v>80</v>
      </c>
      <c r="N1477">
        <v>2885.0999999999954</v>
      </c>
      <c r="O1477" t="s">
        <v>68</v>
      </c>
      <c r="P1477" s="6">
        <v>1.13895216400911E-2</v>
      </c>
      <c r="Q1477" s="1">
        <f>AllFiles[[#Headers],[200000]]+AllFiles[[#This Row],[Net Gains]]</f>
        <v>202885.1</v>
      </c>
    </row>
    <row r="1478" spans="1:17" x14ac:dyDescent="0.25">
      <c r="A1478" s="1" t="s">
        <v>36</v>
      </c>
      <c r="B1478" s="2">
        <v>43138</v>
      </c>
      <c r="C1478" s="3">
        <v>0.51041666666666663</v>
      </c>
      <c r="D1478" s="1" t="s">
        <v>12</v>
      </c>
      <c r="E1478">
        <v>1320.5</v>
      </c>
      <c r="F1478">
        <v>1310</v>
      </c>
      <c r="G1478">
        <v>1310</v>
      </c>
      <c r="H1478" s="3">
        <v>0.60416666666666663</v>
      </c>
      <c r="I1478" s="1">
        <v>10.5</v>
      </c>
      <c r="J1478" s="1">
        <v>-10.5</v>
      </c>
      <c r="K1478" s="1">
        <v>190</v>
      </c>
      <c r="L1478">
        <v>-1995</v>
      </c>
      <c r="M1478">
        <v>115</v>
      </c>
      <c r="N1478">
        <v>-2110</v>
      </c>
      <c r="O1478" t="s">
        <v>67</v>
      </c>
      <c r="P1478" s="6">
        <v>7.9515335100340794E-3</v>
      </c>
      <c r="Q1478" s="1">
        <f>AllFiles[[#Headers],[200000]]+AllFiles[[#This Row],[Net Gains]]</f>
        <v>197890</v>
      </c>
    </row>
    <row r="1479" spans="1:17" x14ac:dyDescent="0.25">
      <c r="A1479" s="1" t="s">
        <v>36</v>
      </c>
      <c r="B1479" s="2">
        <v>43138</v>
      </c>
      <c r="C1479" s="3">
        <v>0.4375</v>
      </c>
      <c r="D1479" s="1" t="s">
        <v>13</v>
      </c>
      <c r="E1479">
        <v>1310</v>
      </c>
      <c r="F1479">
        <v>1320.5</v>
      </c>
      <c r="G1479">
        <v>1320.5</v>
      </c>
      <c r="H1479" s="3">
        <v>0.51041666666666663</v>
      </c>
      <c r="I1479" s="1">
        <v>10.5</v>
      </c>
      <c r="J1479" s="1">
        <v>-10.5</v>
      </c>
      <c r="K1479" s="1">
        <v>190</v>
      </c>
      <c r="L1479">
        <v>-1995</v>
      </c>
      <c r="M1479">
        <v>115</v>
      </c>
      <c r="N1479">
        <v>-2110</v>
      </c>
      <c r="O1479" t="s">
        <v>67</v>
      </c>
      <c r="P1479" s="6">
        <v>8.0152671755725196E-3</v>
      </c>
      <c r="Q1479" s="1">
        <f>AllFiles[[#Headers],[200000]]+AllFiles[[#This Row],[Net Gains]]</f>
        <v>197890</v>
      </c>
    </row>
    <row r="1480" spans="1:17" x14ac:dyDescent="0.25">
      <c r="A1480" s="1" t="s">
        <v>45</v>
      </c>
      <c r="B1480" s="2">
        <v>43138</v>
      </c>
      <c r="C1480" s="3">
        <v>0.4375</v>
      </c>
      <c r="D1480" s="1" t="s">
        <v>13</v>
      </c>
      <c r="E1480">
        <v>9065.5</v>
      </c>
      <c r="F1480">
        <v>9104.0499999999993</v>
      </c>
      <c r="G1480">
        <v>8909.9500000000007</v>
      </c>
      <c r="H1480" s="3">
        <v>0.625</v>
      </c>
      <c r="I1480" s="1">
        <v>38.549999999999272</v>
      </c>
      <c r="J1480" s="1">
        <v>155.54999999999927</v>
      </c>
      <c r="K1480" s="1">
        <v>51</v>
      </c>
      <c r="L1480">
        <v>7933.0499999999629</v>
      </c>
      <c r="M1480">
        <v>211</v>
      </c>
      <c r="N1480">
        <v>7722.0499999999629</v>
      </c>
      <c r="O1480" t="s">
        <v>68</v>
      </c>
      <c r="P1480" s="6">
        <v>4.2523854172411097E-3</v>
      </c>
      <c r="Q1480" s="1">
        <f>AllFiles[[#Headers],[200000]]+AllFiles[[#This Row],[Net Gains]]</f>
        <v>207722.04999999996</v>
      </c>
    </row>
    <row r="1481" spans="1:17" x14ac:dyDescent="0.25">
      <c r="A1481" s="1" t="s">
        <v>55</v>
      </c>
      <c r="B1481" s="2">
        <v>43138</v>
      </c>
      <c r="C1481" s="3">
        <v>0.4375</v>
      </c>
      <c r="D1481" s="1" t="s">
        <v>21</v>
      </c>
      <c r="E1481">
        <v>4137.5</v>
      </c>
      <c r="F1481">
        <v>4162.3999999999996</v>
      </c>
      <c r="G1481">
        <v>4089</v>
      </c>
      <c r="H1481" s="3">
        <v>0.625</v>
      </c>
      <c r="I1481" s="1">
        <v>24.899999999999636</v>
      </c>
      <c r="J1481" s="1">
        <v>48.5</v>
      </c>
      <c r="K1481" s="1">
        <v>80</v>
      </c>
      <c r="L1481">
        <v>3880</v>
      </c>
      <c r="M1481">
        <v>152</v>
      </c>
      <c r="N1481">
        <v>3728</v>
      </c>
      <c r="O1481" t="s">
        <v>68</v>
      </c>
      <c r="P1481" s="6">
        <v>6.0181268882174401E-3</v>
      </c>
      <c r="Q1481" s="1">
        <f>AllFiles[[#Headers],[200000]]+AllFiles[[#This Row],[Net Gains]]</f>
        <v>203728</v>
      </c>
    </row>
    <row r="1482" spans="1:17" x14ac:dyDescent="0.25">
      <c r="A1482" s="1" t="s">
        <v>55</v>
      </c>
      <c r="B1482" s="2">
        <v>43138</v>
      </c>
      <c r="C1482" s="3">
        <v>0.4375</v>
      </c>
      <c r="D1482" s="1" t="s">
        <v>15</v>
      </c>
      <c r="E1482">
        <v>4162.3999999999996</v>
      </c>
      <c r="F1482">
        <v>4137.5</v>
      </c>
      <c r="G1482">
        <v>4137.5</v>
      </c>
      <c r="H1482" s="3">
        <v>0.4375</v>
      </c>
      <c r="I1482" s="1">
        <v>24.899999999999636</v>
      </c>
      <c r="J1482" s="1">
        <v>-24.899999999999636</v>
      </c>
      <c r="K1482" s="1">
        <v>80</v>
      </c>
      <c r="L1482">
        <v>-1991.9999999999709</v>
      </c>
      <c r="M1482">
        <v>153</v>
      </c>
      <c r="N1482">
        <v>-2144.9999999999709</v>
      </c>
      <c r="O1482" t="s">
        <v>67</v>
      </c>
      <c r="P1482" s="6">
        <v>5.9821256967133498E-3</v>
      </c>
      <c r="Q1482" s="1">
        <f>AllFiles[[#Headers],[200000]]+AllFiles[[#This Row],[Net Gains]]</f>
        <v>197855.00000000003</v>
      </c>
    </row>
    <row r="1483" spans="1:17" x14ac:dyDescent="0.25">
      <c r="A1483" s="1" t="s">
        <v>44</v>
      </c>
      <c r="B1483" s="2">
        <v>43139</v>
      </c>
      <c r="C1483" s="3">
        <v>0.42708333333333331</v>
      </c>
      <c r="D1483" s="1" t="s">
        <v>12</v>
      </c>
      <c r="E1483">
        <v>3579.9</v>
      </c>
      <c r="F1483">
        <v>3568</v>
      </c>
      <c r="G1483">
        <v>3568</v>
      </c>
      <c r="H1483" s="3">
        <v>0.42708333333333331</v>
      </c>
      <c r="I1483" s="1">
        <v>11.900000000000091</v>
      </c>
      <c r="J1483" s="1">
        <v>-11.900000000000091</v>
      </c>
      <c r="K1483" s="1">
        <v>167</v>
      </c>
      <c r="L1483">
        <v>-1987.3000000000152</v>
      </c>
      <c r="M1483">
        <v>275</v>
      </c>
      <c r="N1483">
        <v>-2262.3000000000152</v>
      </c>
      <c r="O1483" t="s">
        <v>67</v>
      </c>
      <c r="P1483" s="6">
        <v>3.32411519874859E-3</v>
      </c>
      <c r="Q1483" s="1">
        <f>AllFiles[[#Headers],[200000]]+AllFiles[[#This Row],[Net Gains]]</f>
        <v>197737.69999999998</v>
      </c>
    </row>
    <row r="1484" spans="1:17" x14ac:dyDescent="0.25">
      <c r="A1484" s="1" t="s">
        <v>44</v>
      </c>
      <c r="B1484" s="2">
        <v>43139</v>
      </c>
      <c r="C1484" s="3">
        <v>0.41666666666666669</v>
      </c>
      <c r="D1484" s="1" t="s">
        <v>13</v>
      </c>
      <c r="E1484">
        <v>3568</v>
      </c>
      <c r="F1484">
        <v>3579.9</v>
      </c>
      <c r="G1484">
        <v>3579.9</v>
      </c>
      <c r="H1484" s="3">
        <v>0.42708333333333331</v>
      </c>
      <c r="I1484" s="1">
        <v>11.900000000000091</v>
      </c>
      <c r="J1484" s="1">
        <v>-11.900000000000091</v>
      </c>
      <c r="K1484" s="1">
        <v>167</v>
      </c>
      <c r="L1484">
        <v>-1987.3000000000152</v>
      </c>
      <c r="M1484">
        <v>275</v>
      </c>
      <c r="N1484">
        <v>-2262.3000000000152</v>
      </c>
      <c r="O1484" t="s">
        <v>67</v>
      </c>
      <c r="P1484" s="6">
        <v>3.3352017937219999E-3</v>
      </c>
      <c r="Q1484" s="1">
        <f>AllFiles[[#Headers],[200000]]+AllFiles[[#This Row],[Net Gains]]</f>
        <v>197737.69999999998</v>
      </c>
    </row>
    <row r="1485" spans="1:17" x14ac:dyDescent="0.25">
      <c r="A1485" s="1" t="s">
        <v>46</v>
      </c>
      <c r="B1485" s="2">
        <v>43139</v>
      </c>
      <c r="C1485" s="3">
        <v>0.46875</v>
      </c>
      <c r="D1485" s="1" t="s">
        <v>21</v>
      </c>
      <c r="E1485">
        <v>293.14999999999998</v>
      </c>
      <c r="F1485">
        <v>295</v>
      </c>
      <c r="G1485">
        <v>295</v>
      </c>
      <c r="H1485" s="3">
        <v>0.53125</v>
      </c>
      <c r="I1485" s="1">
        <v>1.8500000000000227</v>
      </c>
      <c r="J1485" s="1">
        <v>-1.8500000000000227</v>
      </c>
      <c r="K1485" s="1">
        <v>1067</v>
      </c>
      <c r="L1485">
        <v>-1973.9500000000244</v>
      </c>
      <c r="M1485">
        <v>145</v>
      </c>
      <c r="N1485">
        <v>-2118.9500000000244</v>
      </c>
      <c r="O1485" t="s">
        <v>67</v>
      </c>
      <c r="P1485" s="6">
        <v>6.3107624083234603E-3</v>
      </c>
      <c r="Q1485" s="1">
        <f>AllFiles[[#Headers],[200000]]+AllFiles[[#This Row],[Net Gains]]</f>
        <v>197881.05</v>
      </c>
    </row>
    <row r="1486" spans="1:17" x14ac:dyDescent="0.25">
      <c r="A1486" s="1" t="s">
        <v>46</v>
      </c>
      <c r="B1486" s="2">
        <v>43139</v>
      </c>
      <c r="C1486" s="3">
        <v>0.46875</v>
      </c>
      <c r="D1486" s="1" t="s">
        <v>15</v>
      </c>
      <c r="E1486">
        <v>295</v>
      </c>
      <c r="F1486">
        <v>293.14999999999998</v>
      </c>
      <c r="G1486">
        <v>293.14999999999998</v>
      </c>
      <c r="H1486" s="3">
        <v>0.46875</v>
      </c>
      <c r="I1486" s="1">
        <v>1.8500000000000227</v>
      </c>
      <c r="J1486" s="1">
        <v>-1.8500000000000227</v>
      </c>
      <c r="K1486" s="1">
        <v>1067</v>
      </c>
      <c r="L1486">
        <v>-1973.9500000000244</v>
      </c>
      <c r="M1486">
        <v>145</v>
      </c>
      <c r="N1486">
        <v>-2118.9500000000244</v>
      </c>
      <c r="O1486" t="s">
        <v>67</v>
      </c>
      <c r="P1486" s="6">
        <v>6.2711864406780398E-3</v>
      </c>
      <c r="Q1486" s="1">
        <f>AllFiles[[#Headers],[200000]]+AllFiles[[#This Row],[Net Gains]]</f>
        <v>197881.05</v>
      </c>
    </row>
    <row r="1487" spans="1:17" x14ac:dyDescent="0.25">
      <c r="A1487" s="1" t="s">
        <v>54</v>
      </c>
      <c r="B1487" s="2">
        <v>43139</v>
      </c>
      <c r="C1487" s="3">
        <v>0.45833333333333331</v>
      </c>
      <c r="D1487" s="1" t="s">
        <v>15</v>
      </c>
      <c r="E1487">
        <v>710.55</v>
      </c>
      <c r="F1487">
        <v>705.5</v>
      </c>
      <c r="G1487">
        <v>719</v>
      </c>
      <c r="H1487" s="3">
        <v>0.625</v>
      </c>
      <c r="I1487" s="1">
        <v>5.0499999999999545</v>
      </c>
      <c r="J1487" s="1">
        <v>8.4500000000000455</v>
      </c>
      <c r="K1487" s="1">
        <v>394</v>
      </c>
      <c r="L1487">
        <v>3329.3000000000179</v>
      </c>
      <c r="M1487">
        <v>130</v>
      </c>
      <c r="N1487">
        <v>3199.3000000000179</v>
      </c>
      <c r="O1487" t="s">
        <v>68</v>
      </c>
      <c r="P1487" s="6">
        <v>7.10717050172395E-3</v>
      </c>
      <c r="Q1487" s="1">
        <f>AllFiles[[#Headers],[200000]]+AllFiles[[#This Row],[Net Gains]]</f>
        <v>203199.30000000002</v>
      </c>
    </row>
    <row r="1488" spans="1:17" x14ac:dyDescent="0.25">
      <c r="A1488" s="1" t="s">
        <v>16</v>
      </c>
      <c r="B1488" s="2">
        <v>43140</v>
      </c>
      <c r="C1488" s="3">
        <v>0.51041666666666663</v>
      </c>
      <c r="D1488" s="1" t="s">
        <v>15</v>
      </c>
      <c r="E1488">
        <v>613.9</v>
      </c>
      <c r="F1488">
        <v>609</v>
      </c>
      <c r="G1488">
        <v>621.79999999999995</v>
      </c>
      <c r="H1488" s="3">
        <v>0.625</v>
      </c>
      <c r="I1488" s="1">
        <v>4.8999999999999773</v>
      </c>
      <c r="J1488" s="1">
        <v>7.8999999999999773</v>
      </c>
      <c r="K1488" s="1">
        <v>406</v>
      </c>
      <c r="L1488">
        <v>3207.3999999999905</v>
      </c>
      <c r="M1488">
        <v>116</v>
      </c>
      <c r="N1488">
        <v>3091.3999999999905</v>
      </c>
      <c r="O1488" t="s">
        <v>68</v>
      </c>
      <c r="P1488" s="6">
        <v>7.9817559863169501E-3</v>
      </c>
      <c r="Q1488" s="1">
        <f>AllFiles[[#Headers],[200000]]+AllFiles[[#This Row],[Net Gains]]</f>
        <v>203091.4</v>
      </c>
    </row>
    <row r="1489" spans="1:17" x14ac:dyDescent="0.25">
      <c r="A1489" s="1" t="s">
        <v>59</v>
      </c>
      <c r="B1489" s="2">
        <v>43140</v>
      </c>
      <c r="C1489" s="3">
        <v>0.41666666666666669</v>
      </c>
      <c r="D1489" s="1" t="s">
        <v>13</v>
      </c>
      <c r="E1489">
        <v>285.7</v>
      </c>
      <c r="F1489">
        <v>287.2</v>
      </c>
      <c r="G1489">
        <v>284.64999999999998</v>
      </c>
      <c r="H1489" s="3">
        <v>0.625</v>
      </c>
      <c r="I1489" s="1">
        <v>1.5</v>
      </c>
      <c r="J1489" s="1">
        <v>1.0500000000000114</v>
      </c>
      <c r="K1489" s="1">
        <v>1313</v>
      </c>
      <c r="L1489">
        <v>1378.6500000000149</v>
      </c>
      <c r="M1489">
        <v>173</v>
      </c>
      <c r="N1489">
        <v>1205.6500000000149</v>
      </c>
      <c r="O1489" t="s">
        <v>68</v>
      </c>
      <c r="P1489" s="6">
        <v>5.2502625131256603E-3</v>
      </c>
      <c r="Q1489" s="1">
        <f>AllFiles[[#Headers],[200000]]+AllFiles[[#This Row],[Net Gains]]</f>
        <v>201205.65000000002</v>
      </c>
    </row>
    <row r="1490" spans="1:17" x14ac:dyDescent="0.25">
      <c r="A1490" s="1" t="s">
        <v>36</v>
      </c>
      <c r="B1490" s="2">
        <v>43143</v>
      </c>
      <c r="C1490" s="3">
        <v>0.5</v>
      </c>
      <c r="D1490" s="1" t="s">
        <v>12</v>
      </c>
      <c r="E1490">
        <v>1344</v>
      </c>
      <c r="F1490">
        <v>1334.25</v>
      </c>
      <c r="G1490">
        <v>1347.65</v>
      </c>
      <c r="H1490" s="3">
        <v>0.625</v>
      </c>
      <c r="I1490" s="1">
        <v>9.75</v>
      </c>
      <c r="J1490" s="1">
        <v>3.6500000000000909</v>
      </c>
      <c r="K1490" s="1">
        <v>204</v>
      </c>
      <c r="L1490">
        <v>744.60000000001855</v>
      </c>
      <c r="M1490">
        <v>127</v>
      </c>
      <c r="N1490">
        <v>617.60000000001855</v>
      </c>
      <c r="O1490" t="s">
        <v>68</v>
      </c>
      <c r="P1490" s="6">
        <v>7.2544642857142903E-3</v>
      </c>
      <c r="Q1490" s="1">
        <f>AllFiles[[#Headers],[200000]]+AllFiles[[#This Row],[Net Gains]]</f>
        <v>200617.60000000001</v>
      </c>
    </row>
    <row r="1491" spans="1:17" x14ac:dyDescent="0.25">
      <c r="A1491" s="1" t="s">
        <v>36</v>
      </c>
      <c r="B1491" s="2">
        <v>43143</v>
      </c>
      <c r="C1491" s="3">
        <v>0.41666666666666669</v>
      </c>
      <c r="D1491" s="1" t="s">
        <v>13</v>
      </c>
      <c r="E1491">
        <v>1334.25</v>
      </c>
      <c r="F1491">
        <v>1344</v>
      </c>
      <c r="G1491">
        <v>1344</v>
      </c>
      <c r="H1491" s="3">
        <v>0.5</v>
      </c>
      <c r="I1491" s="1">
        <v>9.75</v>
      </c>
      <c r="J1491" s="1">
        <v>-9.75</v>
      </c>
      <c r="K1491" s="1">
        <v>204</v>
      </c>
      <c r="L1491">
        <v>-1989</v>
      </c>
      <c r="M1491">
        <v>126</v>
      </c>
      <c r="N1491">
        <v>-2115</v>
      </c>
      <c r="O1491" t="s">
        <v>67</v>
      </c>
      <c r="P1491" s="6">
        <v>7.3074761101742597E-3</v>
      </c>
      <c r="Q1491" s="1">
        <f>AllFiles[[#Headers],[200000]]+AllFiles[[#This Row],[Net Gains]]</f>
        <v>197885</v>
      </c>
    </row>
    <row r="1492" spans="1:17" x14ac:dyDescent="0.25">
      <c r="A1492" s="1" t="s">
        <v>38</v>
      </c>
      <c r="B1492" s="2">
        <v>43143</v>
      </c>
      <c r="C1492" s="3">
        <v>0.52083333333333337</v>
      </c>
      <c r="D1492" s="1" t="s">
        <v>13</v>
      </c>
      <c r="E1492">
        <v>325.14999999999998</v>
      </c>
      <c r="F1492">
        <v>327.35000000000002</v>
      </c>
      <c r="G1492">
        <v>327.35000000000002</v>
      </c>
      <c r="H1492" s="3">
        <v>0.60416666666666663</v>
      </c>
      <c r="I1492" s="1">
        <v>2.2000000000000455</v>
      </c>
      <c r="J1492" s="1">
        <v>-2.2000000000000455</v>
      </c>
      <c r="K1492" s="1">
        <v>899</v>
      </c>
      <c r="L1492">
        <v>-1977.8000000000409</v>
      </c>
      <c r="M1492">
        <v>135</v>
      </c>
      <c r="N1492">
        <v>-2112.8000000000411</v>
      </c>
      <c r="O1492" t="s">
        <v>67</v>
      </c>
      <c r="P1492" s="6">
        <v>6.76610795017698E-3</v>
      </c>
      <c r="Q1492" s="1">
        <f>AllFiles[[#Headers],[200000]]+AllFiles[[#This Row],[Net Gains]]</f>
        <v>197887.19999999995</v>
      </c>
    </row>
    <row r="1493" spans="1:17" x14ac:dyDescent="0.25">
      <c r="A1493" s="1" t="s">
        <v>39</v>
      </c>
      <c r="B1493" s="2">
        <v>43143</v>
      </c>
      <c r="C1493" s="3">
        <v>0.44791666666666669</v>
      </c>
      <c r="D1493" s="1" t="s">
        <v>13</v>
      </c>
      <c r="E1493">
        <v>1110.4000000000001</v>
      </c>
      <c r="F1493">
        <v>1115.75</v>
      </c>
      <c r="G1493">
        <v>1102.05</v>
      </c>
      <c r="H1493" s="3">
        <v>0.625</v>
      </c>
      <c r="I1493" s="1">
        <v>5.3499999999999091</v>
      </c>
      <c r="J1493" s="1">
        <v>8.3500000000001364</v>
      </c>
      <c r="K1493" s="1">
        <v>372</v>
      </c>
      <c r="L1493">
        <v>3106.2000000000507</v>
      </c>
      <c r="M1493">
        <v>190</v>
      </c>
      <c r="N1493">
        <v>2916.2000000000507</v>
      </c>
      <c r="O1493" t="s">
        <v>68</v>
      </c>
      <c r="P1493" s="6">
        <v>4.8180835734869497E-3</v>
      </c>
      <c r="Q1493" s="1">
        <f>AllFiles[[#Headers],[200000]]+AllFiles[[#This Row],[Net Gains]]</f>
        <v>202916.20000000004</v>
      </c>
    </row>
    <row r="1494" spans="1:17" x14ac:dyDescent="0.25">
      <c r="A1494" s="1" t="s">
        <v>43</v>
      </c>
      <c r="B1494" s="2">
        <v>43143</v>
      </c>
      <c r="C1494" s="3">
        <v>0.46875</v>
      </c>
      <c r="D1494" s="1" t="s">
        <v>12</v>
      </c>
      <c r="E1494">
        <v>163.69999999999999</v>
      </c>
      <c r="F1494">
        <v>162.5</v>
      </c>
      <c r="G1494">
        <v>164.9</v>
      </c>
      <c r="H1494" s="3">
        <v>0.625</v>
      </c>
      <c r="I1494" s="1">
        <v>1.1999999999999886</v>
      </c>
      <c r="J1494" s="1">
        <v>1.2000000000000171</v>
      </c>
      <c r="K1494" s="1">
        <v>1635</v>
      </c>
      <c r="L1494">
        <v>1962.000000000028</v>
      </c>
      <c r="M1494">
        <v>124</v>
      </c>
      <c r="N1494">
        <v>1838.000000000028</v>
      </c>
      <c r="O1494" t="s">
        <v>68</v>
      </c>
      <c r="P1494" s="6">
        <v>7.3304825901037802E-3</v>
      </c>
      <c r="Q1494" s="1">
        <f>AllFiles[[#Headers],[200000]]+AllFiles[[#This Row],[Net Gains]]</f>
        <v>201838.00000000003</v>
      </c>
    </row>
    <row r="1495" spans="1:17" x14ac:dyDescent="0.25">
      <c r="A1495" s="1" t="s">
        <v>43</v>
      </c>
      <c r="B1495" s="2">
        <v>43143</v>
      </c>
      <c r="C1495" s="3">
        <v>0.41666666666666669</v>
      </c>
      <c r="D1495" s="1" t="s">
        <v>13</v>
      </c>
      <c r="E1495">
        <v>162.5</v>
      </c>
      <c r="F1495">
        <v>163.69999999999999</v>
      </c>
      <c r="G1495">
        <v>163.69999999999999</v>
      </c>
      <c r="H1495" s="3">
        <v>0.46875</v>
      </c>
      <c r="I1495" s="1">
        <v>1.1999999999999886</v>
      </c>
      <c r="J1495" s="1">
        <v>-1.1999999999999886</v>
      </c>
      <c r="K1495" s="1">
        <v>1635</v>
      </c>
      <c r="L1495">
        <v>-1961.9999999999814</v>
      </c>
      <c r="M1495">
        <v>123</v>
      </c>
      <c r="N1495">
        <v>-2084.9999999999814</v>
      </c>
      <c r="O1495" t="s">
        <v>67</v>
      </c>
      <c r="P1495" s="6">
        <v>7.3846153846153203E-3</v>
      </c>
      <c r="Q1495" s="1">
        <f>AllFiles[[#Headers],[200000]]+AllFiles[[#This Row],[Net Gains]]</f>
        <v>197915.00000000003</v>
      </c>
    </row>
    <row r="1496" spans="1:17" x14ac:dyDescent="0.25">
      <c r="A1496" s="1" t="s">
        <v>48</v>
      </c>
      <c r="B1496" s="2">
        <v>43143</v>
      </c>
      <c r="C1496" s="3">
        <v>0.41666666666666669</v>
      </c>
      <c r="D1496" s="1" t="s">
        <v>15</v>
      </c>
      <c r="E1496">
        <v>597.45000000000005</v>
      </c>
      <c r="F1496">
        <v>585</v>
      </c>
      <c r="G1496">
        <v>590.45000000000005</v>
      </c>
      <c r="H1496" s="3">
        <v>0.625</v>
      </c>
      <c r="I1496" s="1">
        <v>12.450000000000045</v>
      </c>
      <c r="J1496" s="1">
        <v>-7</v>
      </c>
      <c r="K1496" s="1">
        <v>160</v>
      </c>
      <c r="L1496">
        <v>-1120</v>
      </c>
      <c r="M1496">
        <v>44</v>
      </c>
      <c r="N1496">
        <v>-1164</v>
      </c>
      <c r="O1496" t="s">
        <v>67</v>
      </c>
      <c r="P1496" s="6">
        <v>2.08385638965605E-2</v>
      </c>
      <c r="Q1496" s="1">
        <f>AllFiles[[#Headers],[200000]]+AllFiles[[#This Row],[Net Gains]]</f>
        <v>198836</v>
      </c>
    </row>
    <row r="1497" spans="1:17" x14ac:dyDescent="0.25">
      <c r="A1497" s="1" t="s">
        <v>14</v>
      </c>
      <c r="B1497" s="2">
        <v>43146</v>
      </c>
      <c r="C1497" s="3">
        <v>0.41666666666666669</v>
      </c>
      <c r="D1497" s="1" t="s">
        <v>15</v>
      </c>
      <c r="E1497">
        <v>540.35</v>
      </c>
      <c r="F1497">
        <v>535.20000000000005</v>
      </c>
      <c r="G1497">
        <v>543.9</v>
      </c>
      <c r="H1497" s="3">
        <v>0.625</v>
      </c>
      <c r="I1497" s="1">
        <v>5.1499999999999773</v>
      </c>
      <c r="J1497" s="1">
        <v>3.5499999999999545</v>
      </c>
      <c r="K1497" s="1">
        <v>386</v>
      </c>
      <c r="L1497">
        <v>1370.2999999999824</v>
      </c>
      <c r="M1497">
        <v>97</v>
      </c>
      <c r="N1497">
        <v>1273.2999999999824</v>
      </c>
      <c r="O1497" t="s">
        <v>68</v>
      </c>
      <c r="P1497" s="6">
        <v>9.5308596280188392E-3</v>
      </c>
      <c r="Q1497" s="1">
        <f>AllFiles[[#Headers],[200000]]+AllFiles[[#This Row],[Net Gains]]</f>
        <v>201273.3</v>
      </c>
    </row>
    <row r="1498" spans="1:17" x14ac:dyDescent="0.25">
      <c r="A1498" s="1" t="s">
        <v>25</v>
      </c>
      <c r="B1498" s="2">
        <v>43146</v>
      </c>
      <c r="C1498" s="3">
        <v>0.45833333333333331</v>
      </c>
      <c r="D1498" s="1" t="s">
        <v>13</v>
      </c>
      <c r="E1498">
        <v>1129.5999999999999</v>
      </c>
      <c r="F1498">
        <v>1138</v>
      </c>
      <c r="G1498">
        <v>1104.5</v>
      </c>
      <c r="H1498" s="3">
        <v>0.625</v>
      </c>
      <c r="I1498" s="1">
        <v>8.4000000000000909</v>
      </c>
      <c r="J1498" s="1">
        <v>25.099999999999909</v>
      </c>
      <c r="K1498" s="1">
        <v>237</v>
      </c>
      <c r="L1498">
        <v>5948.6999999999789</v>
      </c>
      <c r="M1498">
        <v>122</v>
      </c>
      <c r="N1498">
        <v>5826.6999999999789</v>
      </c>
      <c r="O1498" t="s">
        <v>68</v>
      </c>
      <c r="P1498" s="6">
        <v>7.4362606232295401E-3</v>
      </c>
      <c r="Q1498" s="1">
        <f>AllFiles[[#Headers],[200000]]+AllFiles[[#This Row],[Net Gains]]</f>
        <v>205826.69999999998</v>
      </c>
    </row>
    <row r="1499" spans="1:17" x14ac:dyDescent="0.25">
      <c r="A1499" s="1" t="s">
        <v>50</v>
      </c>
      <c r="B1499" s="2">
        <v>43146</v>
      </c>
      <c r="C1499" s="3">
        <v>0.42708333333333331</v>
      </c>
      <c r="D1499" s="1" t="s">
        <v>15</v>
      </c>
      <c r="E1499">
        <v>248.5</v>
      </c>
      <c r="F1499">
        <v>246.5</v>
      </c>
      <c r="G1499">
        <v>251.05</v>
      </c>
      <c r="H1499" s="3">
        <v>0.625</v>
      </c>
      <c r="I1499" s="1">
        <v>2</v>
      </c>
      <c r="J1499" s="1">
        <v>2.5500000000000114</v>
      </c>
      <c r="K1499" s="1">
        <v>988</v>
      </c>
      <c r="L1499">
        <v>2519.4000000000115</v>
      </c>
      <c r="M1499">
        <v>114</v>
      </c>
      <c r="N1499">
        <v>2405.4000000000115</v>
      </c>
      <c r="O1499" t="s">
        <v>68</v>
      </c>
      <c r="P1499" s="6">
        <v>8.0482897384305807E-3</v>
      </c>
      <c r="Q1499" s="1">
        <f>AllFiles[[#Headers],[200000]]+AllFiles[[#This Row],[Net Gains]]</f>
        <v>202405.40000000002</v>
      </c>
    </row>
    <row r="1500" spans="1:17" x14ac:dyDescent="0.25">
      <c r="A1500" s="1" t="s">
        <v>37</v>
      </c>
      <c r="B1500" s="2">
        <v>43146</v>
      </c>
      <c r="C1500" s="3">
        <v>0.46875</v>
      </c>
      <c r="D1500" s="1" t="s">
        <v>15</v>
      </c>
      <c r="E1500">
        <v>1699.6</v>
      </c>
      <c r="F1500">
        <v>1692.45</v>
      </c>
      <c r="G1500">
        <v>1692.45</v>
      </c>
      <c r="H1500" s="3">
        <v>0.46875</v>
      </c>
      <c r="I1500" s="1">
        <v>7.1499999999998636</v>
      </c>
      <c r="J1500" s="1">
        <v>-7.1499999999998636</v>
      </c>
      <c r="K1500" s="1">
        <v>278</v>
      </c>
      <c r="L1500">
        <v>-1987.6999999999621</v>
      </c>
      <c r="M1500">
        <v>217</v>
      </c>
      <c r="N1500">
        <v>-2204.6999999999621</v>
      </c>
      <c r="O1500" t="s">
        <v>67</v>
      </c>
      <c r="P1500" s="6">
        <v>4.2068722052246797E-3</v>
      </c>
      <c r="Q1500" s="1">
        <f>AllFiles[[#Headers],[200000]]+AllFiles[[#This Row],[Net Gains]]</f>
        <v>197795.30000000005</v>
      </c>
    </row>
    <row r="1501" spans="1:17" x14ac:dyDescent="0.25">
      <c r="A1501" s="1" t="s">
        <v>37</v>
      </c>
      <c r="B1501" s="2">
        <v>43146</v>
      </c>
      <c r="C1501" s="3">
        <v>0.46875</v>
      </c>
      <c r="D1501" s="1" t="s">
        <v>21</v>
      </c>
      <c r="E1501">
        <v>1692.45</v>
      </c>
      <c r="F1501">
        <v>1699.6</v>
      </c>
      <c r="G1501">
        <v>1699.6</v>
      </c>
      <c r="H1501" s="3">
        <v>0.53125</v>
      </c>
      <c r="I1501" s="1">
        <v>7.1499999999998636</v>
      </c>
      <c r="J1501" s="1">
        <v>-7.1499999999998636</v>
      </c>
      <c r="K1501" s="1">
        <v>278</v>
      </c>
      <c r="L1501">
        <v>-1987.6999999999621</v>
      </c>
      <c r="M1501">
        <v>217</v>
      </c>
      <c r="N1501">
        <v>-2204.6999999999621</v>
      </c>
      <c r="O1501" t="s">
        <v>67</v>
      </c>
      <c r="P1501" s="6">
        <v>4.2246447457826601E-3</v>
      </c>
      <c r="Q1501" s="1">
        <f>AllFiles[[#Headers],[200000]]+AllFiles[[#This Row],[Net Gains]]</f>
        <v>197795.30000000005</v>
      </c>
    </row>
    <row r="1502" spans="1:17" x14ac:dyDescent="0.25">
      <c r="A1502" s="1" t="s">
        <v>39</v>
      </c>
      <c r="B1502" s="2">
        <v>43146</v>
      </c>
      <c r="C1502" s="3">
        <v>0.41666666666666669</v>
      </c>
      <c r="D1502" s="1" t="s">
        <v>15</v>
      </c>
      <c r="E1502">
        <v>1116</v>
      </c>
      <c r="F1502">
        <v>1107.75</v>
      </c>
      <c r="G1502">
        <v>1113.55</v>
      </c>
      <c r="H1502" s="3">
        <v>0.625</v>
      </c>
      <c r="I1502" s="1">
        <v>8.25</v>
      </c>
      <c r="J1502" s="1">
        <v>-2.4500000000000455</v>
      </c>
      <c r="K1502" s="1">
        <v>241</v>
      </c>
      <c r="L1502">
        <v>-590.45000000001096</v>
      </c>
      <c r="M1502">
        <v>124</v>
      </c>
      <c r="N1502">
        <v>-714.45000000001096</v>
      </c>
      <c r="O1502" t="s">
        <v>67</v>
      </c>
      <c r="P1502" s="6">
        <v>7.3924731182795703E-3</v>
      </c>
      <c r="Q1502" s="1">
        <f>AllFiles[[#Headers],[200000]]+AllFiles[[#This Row],[Net Gains]]</f>
        <v>199285.55</v>
      </c>
    </row>
    <row r="1503" spans="1:17" x14ac:dyDescent="0.25">
      <c r="A1503" s="1" t="s">
        <v>47</v>
      </c>
      <c r="B1503" s="2">
        <v>43146</v>
      </c>
      <c r="C1503" s="3">
        <v>0.47916666666666669</v>
      </c>
      <c r="D1503" s="1" t="s">
        <v>15</v>
      </c>
      <c r="E1503">
        <v>268.39999999999998</v>
      </c>
      <c r="F1503">
        <v>265.75</v>
      </c>
      <c r="G1503">
        <v>268</v>
      </c>
      <c r="H1503" s="3">
        <v>0.625</v>
      </c>
      <c r="I1503" s="1">
        <v>2.6499999999999773</v>
      </c>
      <c r="J1503" s="1">
        <v>-0.39999999999997726</v>
      </c>
      <c r="K1503" s="1">
        <v>748</v>
      </c>
      <c r="L1503">
        <v>-299.19999999998299</v>
      </c>
      <c r="M1503">
        <v>93</v>
      </c>
      <c r="N1503">
        <v>-392.19999999998299</v>
      </c>
      <c r="O1503" t="s">
        <v>67</v>
      </c>
      <c r="P1503" s="6">
        <v>9.8733233979134798E-3</v>
      </c>
      <c r="Q1503" s="1">
        <f>AllFiles[[#Headers],[200000]]+AllFiles[[#This Row],[Net Gains]]</f>
        <v>199607.80000000002</v>
      </c>
    </row>
    <row r="1504" spans="1:17" x14ac:dyDescent="0.25">
      <c r="A1504" s="1" t="s">
        <v>46</v>
      </c>
      <c r="B1504" s="2">
        <v>43146</v>
      </c>
      <c r="C1504" s="3">
        <v>0.45833333333333331</v>
      </c>
      <c r="D1504" s="1" t="s">
        <v>21</v>
      </c>
      <c r="E1504">
        <v>312.3</v>
      </c>
      <c r="F1504">
        <v>314</v>
      </c>
      <c r="G1504">
        <v>307.7</v>
      </c>
      <c r="H1504" s="3">
        <v>0.625</v>
      </c>
      <c r="I1504" s="1">
        <v>1.6999999999999886</v>
      </c>
      <c r="J1504" s="1">
        <v>4.6000000000000227</v>
      </c>
      <c r="K1504" s="1">
        <v>1160</v>
      </c>
      <c r="L1504">
        <v>5336.0000000000264</v>
      </c>
      <c r="M1504">
        <v>166</v>
      </c>
      <c r="N1504">
        <v>5170.0000000000264</v>
      </c>
      <c r="O1504" t="s">
        <v>68</v>
      </c>
      <c r="P1504" s="6">
        <v>5.4434838296509398E-3</v>
      </c>
      <c r="Q1504" s="1">
        <f>AllFiles[[#Headers],[200000]]+AllFiles[[#This Row],[Net Gains]]</f>
        <v>205170.00000000003</v>
      </c>
    </row>
    <row r="1505" spans="1:17" x14ac:dyDescent="0.25">
      <c r="A1505" s="1" t="s">
        <v>46</v>
      </c>
      <c r="B1505" s="2">
        <v>43146</v>
      </c>
      <c r="C1505" s="3">
        <v>0.45833333333333331</v>
      </c>
      <c r="D1505" s="1" t="s">
        <v>15</v>
      </c>
      <c r="E1505">
        <v>314</v>
      </c>
      <c r="F1505">
        <v>312.3</v>
      </c>
      <c r="G1505">
        <v>312.3</v>
      </c>
      <c r="H1505" s="3">
        <v>0.45833333333333331</v>
      </c>
      <c r="I1505" s="1">
        <v>1.6999999999999886</v>
      </c>
      <c r="J1505" s="1">
        <v>-1.6999999999999886</v>
      </c>
      <c r="K1505" s="1">
        <v>1160</v>
      </c>
      <c r="L1505">
        <v>-1971.9999999999868</v>
      </c>
      <c r="M1505">
        <v>168</v>
      </c>
      <c r="N1505">
        <v>-2139.9999999999868</v>
      </c>
      <c r="O1505" t="s">
        <v>67</v>
      </c>
      <c r="P1505" s="6">
        <v>5.4140127388534699E-3</v>
      </c>
      <c r="Q1505" s="1">
        <f>AllFiles[[#Headers],[200000]]+AllFiles[[#This Row],[Net Gains]]</f>
        <v>197860</v>
      </c>
    </row>
    <row r="1506" spans="1:17" x14ac:dyDescent="0.25">
      <c r="A1506" s="1" t="s">
        <v>51</v>
      </c>
      <c r="B1506" s="2">
        <v>43146</v>
      </c>
      <c r="C1506" s="3">
        <v>0.42708333333333331</v>
      </c>
      <c r="D1506" s="1" t="s">
        <v>21</v>
      </c>
      <c r="E1506">
        <v>1044.25</v>
      </c>
      <c r="F1506">
        <v>1047.45</v>
      </c>
      <c r="G1506">
        <v>1040.75</v>
      </c>
      <c r="H1506" s="3">
        <v>0.625</v>
      </c>
      <c r="I1506" s="1">
        <v>3.2000000000000455</v>
      </c>
      <c r="J1506" s="1">
        <v>3.5</v>
      </c>
      <c r="K1506" s="1">
        <v>620</v>
      </c>
      <c r="L1506">
        <v>2170</v>
      </c>
      <c r="M1506">
        <v>298</v>
      </c>
      <c r="N1506">
        <v>1872</v>
      </c>
      <c r="O1506" t="s">
        <v>68</v>
      </c>
      <c r="P1506" s="6">
        <v>3.0644002872875701E-3</v>
      </c>
      <c r="Q1506" s="1">
        <f>AllFiles[[#Headers],[200000]]+AllFiles[[#This Row],[Net Gains]]</f>
        <v>201872</v>
      </c>
    </row>
    <row r="1507" spans="1:17" x14ac:dyDescent="0.25">
      <c r="A1507" s="1" t="s">
        <v>51</v>
      </c>
      <c r="B1507" s="2">
        <v>43146</v>
      </c>
      <c r="C1507" s="3">
        <v>0.42708333333333331</v>
      </c>
      <c r="D1507" s="1" t="s">
        <v>15</v>
      </c>
      <c r="E1507">
        <v>1047.45</v>
      </c>
      <c r="F1507">
        <v>1044.25</v>
      </c>
      <c r="G1507">
        <v>1044.25</v>
      </c>
      <c r="H1507" s="3">
        <v>0.42708333333333331</v>
      </c>
      <c r="I1507" s="1">
        <v>3.2000000000000455</v>
      </c>
      <c r="J1507" s="1">
        <v>-3.2000000000000455</v>
      </c>
      <c r="K1507" s="1">
        <v>620</v>
      </c>
      <c r="L1507">
        <v>-1984.0000000000282</v>
      </c>
      <c r="M1507">
        <v>299</v>
      </c>
      <c r="N1507">
        <v>-2283.0000000000282</v>
      </c>
      <c r="O1507" t="s">
        <v>67</v>
      </c>
      <c r="P1507" s="6">
        <v>3.0550384266552501E-3</v>
      </c>
      <c r="Q1507" s="1">
        <f>AllFiles[[#Headers],[200000]]+AllFiles[[#This Row],[Net Gains]]</f>
        <v>197716.99999999997</v>
      </c>
    </row>
    <row r="1508" spans="1:17" x14ac:dyDescent="0.25">
      <c r="A1508" s="1" t="s">
        <v>40</v>
      </c>
      <c r="B1508" s="2">
        <v>43146</v>
      </c>
      <c r="C1508" s="3">
        <v>0.45833333333333331</v>
      </c>
      <c r="D1508" s="1" t="s">
        <v>15</v>
      </c>
      <c r="E1508">
        <v>943.75</v>
      </c>
      <c r="F1508">
        <v>938.3</v>
      </c>
      <c r="G1508">
        <v>938.3</v>
      </c>
      <c r="H1508" s="3">
        <v>0.45833333333333331</v>
      </c>
      <c r="I1508" s="1">
        <v>5.4500000000000455</v>
      </c>
      <c r="J1508" s="1">
        <v>-5.4500000000000455</v>
      </c>
      <c r="K1508" s="1">
        <v>365</v>
      </c>
      <c r="L1508">
        <v>-1989.2500000000166</v>
      </c>
      <c r="M1508">
        <v>158</v>
      </c>
      <c r="N1508">
        <v>-2147.2500000000164</v>
      </c>
      <c r="O1508" t="s">
        <v>67</v>
      </c>
      <c r="P1508" s="6">
        <v>5.7748344370861402E-3</v>
      </c>
      <c r="Q1508" s="1">
        <f>AllFiles[[#Headers],[200000]]+AllFiles[[#This Row],[Net Gains]]</f>
        <v>197852.74999999997</v>
      </c>
    </row>
    <row r="1509" spans="1:17" x14ac:dyDescent="0.25">
      <c r="A1509" s="1" t="s">
        <v>40</v>
      </c>
      <c r="B1509" s="2">
        <v>43146</v>
      </c>
      <c r="C1509" s="3">
        <v>0.45833333333333331</v>
      </c>
      <c r="D1509" s="1" t="s">
        <v>21</v>
      </c>
      <c r="E1509">
        <v>938.3</v>
      </c>
      <c r="F1509">
        <v>943.75</v>
      </c>
      <c r="G1509">
        <v>936.75</v>
      </c>
      <c r="H1509" s="3">
        <v>0.625</v>
      </c>
      <c r="I1509" s="1">
        <v>5.4500000000000455</v>
      </c>
      <c r="J1509" s="1">
        <v>1.5499999999999545</v>
      </c>
      <c r="K1509" s="1">
        <v>365</v>
      </c>
      <c r="L1509">
        <v>565.7499999999834</v>
      </c>
      <c r="M1509">
        <v>158</v>
      </c>
      <c r="N1509">
        <v>407.7499999999834</v>
      </c>
      <c r="O1509" t="s">
        <v>68</v>
      </c>
      <c r="P1509" s="6">
        <v>5.8083768517532197E-3</v>
      </c>
      <c r="Q1509" s="1">
        <f>AllFiles[[#Headers],[200000]]+AllFiles[[#This Row],[Net Gains]]</f>
        <v>200407.74999999997</v>
      </c>
    </row>
    <row r="1510" spans="1:17" x14ac:dyDescent="0.25">
      <c r="A1510" s="1" t="s">
        <v>52</v>
      </c>
      <c r="B1510" s="2">
        <v>43146</v>
      </c>
      <c r="C1510" s="3">
        <v>0.44791666666666669</v>
      </c>
      <c r="D1510" s="1" t="s">
        <v>21</v>
      </c>
      <c r="E1510">
        <v>279.3</v>
      </c>
      <c r="F1510">
        <v>281.85000000000002</v>
      </c>
      <c r="G1510">
        <v>281.85000000000002</v>
      </c>
      <c r="H1510" s="3">
        <v>0.52083333333333337</v>
      </c>
      <c r="I1510" s="1">
        <v>2.5500000000000114</v>
      </c>
      <c r="J1510" s="1">
        <v>-2.5500000000000114</v>
      </c>
      <c r="K1510" s="1">
        <v>777</v>
      </c>
      <c r="L1510">
        <v>-1981.3500000000088</v>
      </c>
      <c r="M1510">
        <v>101</v>
      </c>
      <c r="N1510">
        <v>-2082.3500000000085</v>
      </c>
      <c r="O1510" t="s">
        <v>67</v>
      </c>
      <c r="P1510" s="6">
        <v>9.1299677765843603E-3</v>
      </c>
      <c r="Q1510" s="1">
        <f>AllFiles[[#Headers],[200000]]+AllFiles[[#This Row],[Net Gains]]</f>
        <v>197917.65</v>
      </c>
    </row>
    <row r="1511" spans="1:17" x14ac:dyDescent="0.25">
      <c r="A1511" s="1" t="s">
        <v>52</v>
      </c>
      <c r="B1511" s="2">
        <v>43146</v>
      </c>
      <c r="C1511" s="3">
        <v>0.44791666666666669</v>
      </c>
      <c r="D1511" s="1" t="s">
        <v>15</v>
      </c>
      <c r="E1511">
        <v>281.85000000000002</v>
      </c>
      <c r="F1511">
        <v>279.3</v>
      </c>
      <c r="G1511">
        <v>279.3</v>
      </c>
      <c r="H1511" s="3">
        <v>0.44791666666666669</v>
      </c>
      <c r="I1511" s="1">
        <v>2.5500000000000114</v>
      </c>
      <c r="J1511" s="1">
        <v>-2.5500000000000114</v>
      </c>
      <c r="K1511" s="1">
        <v>777</v>
      </c>
      <c r="L1511">
        <v>-1981.3500000000088</v>
      </c>
      <c r="M1511">
        <v>101</v>
      </c>
      <c r="N1511">
        <v>-2082.3500000000085</v>
      </c>
      <c r="O1511" t="s">
        <v>67</v>
      </c>
      <c r="P1511" s="6">
        <v>9.0473656200106799E-3</v>
      </c>
      <c r="Q1511" s="1">
        <f>AllFiles[[#Headers],[200000]]+AllFiles[[#This Row],[Net Gains]]</f>
        <v>197917.65</v>
      </c>
    </row>
    <row r="1512" spans="1:17" x14ac:dyDescent="0.25">
      <c r="A1512" s="1" t="s">
        <v>54</v>
      </c>
      <c r="B1512" s="2">
        <v>43146</v>
      </c>
      <c r="C1512" s="3">
        <v>0.42708333333333331</v>
      </c>
      <c r="D1512" s="1" t="s">
        <v>15</v>
      </c>
      <c r="E1512">
        <v>728.55</v>
      </c>
      <c r="F1512">
        <v>724.95</v>
      </c>
      <c r="G1512">
        <v>724.95</v>
      </c>
      <c r="H1512" s="3">
        <v>0.42708333333333331</v>
      </c>
      <c r="I1512" s="1">
        <v>3.5999999999999091</v>
      </c>
      <c r="J1512" s="1">
        <v>-3.5999999999999091</v>
      </c>
      <c r="K1512" s="1">
        <v>552</v>
      </c>
      <c r="L1512">
        <v>-1987.1999999999498</v>
      </c>
      <c r="M1512">
        <v>185</v>
      </c>
      <c r="N1512">
        <v>-2172.1999999999498</v>
      </c>
      <c r="O1512" t="s">
        <v>67</v>
      </c>
      <c r="P1512" s="6">
        <v>4.9413218035823303E-3</v>
      </c>
      <c r="Q1512" s="1">
        <f>AllFiles[[#Headers],[200000]]+AllFiles[[#This Row],[Net Gains]]</f>
        <v>197827.80000000005</v>
      </c>
    </row>
    <row r="1513" spans="1:17" x14ac:dyDescent="0.25">
      <c r="A1513" s="1" t="s">
        <v>54</v>
      </c>
      <c r="B1513" s="2">
        <v>43146</v>
      </c>
      <c r="C1513" s="3">
        <v>0.42708333333333331</v>
      </c>
      <c r="D1513" s="1" t="s">
        <v>21</v>
      </c>
      <c r="E1513">
        <v>724.95</v>
      </c>
      <c r="F1513">
        <v>728.55</v>
      </c>
      <c r="G1513">
        <v>715.75</v>
      </c>
      <c r="H1513" s="3">
        <v>0.625</v>
      </c>
      <c r="I1513" s="1">
        <v>3.5999999999999091</v>
      </c>
      <c r="J1513" s="1">
        <v>9.2000000000000455</v>
      </c>
      <c r="K1513" s="1">
        <v>552</v>
      </c>
      <c r="L1513">
        <v>5078.4000000000251</v>
      </c>
      <c r="M1513">
        <v>183</v>
      </c>
      <c r="N1513">
        <v>4895.4000000000251</v>
      </c>
      <c r="O1513" t="s">
        <v>68</v>
      </c>
      <c r="P1513" s="6">
        <v>4.9658597144629398E-3</v>
      </c>
      <c r="Q1513" s="1">
        <f>AllFiles[[#Headers],[200000]]+AllFiles[[#This Row],[Net Gains]]</f>
        <v>204895.40000000002</v>
      </c>
    </row>
    <row r="1514" spans="1:17" x14ac:dyDescent="0.25">
      <c r="A1514" s="1" t="s">
        <v>14</v>
      </c>
      <c r="B1514" s="2">
        <v>43147</v>
      </c>
      <c r="C1514" s="3">
        <v>0.42708333333333331</v>
      </c>
      <c r="D1514" s="1" t="s">
        <v>13</v>
      </c>
      <c r="E1514">
        <v>539.1</v>
      </c>
      <c r="F1514">
        <v>542.5</v>
      </c>
      <c r="G1514">
        <v>537.65</v>
      </c>
      <c r="H1514" s="3">
        <v>0.625</v>
      </c>
      <c r="I1514" s="1">
        <v>3.3999999999999773</v>
      </c>
      <c r="J1514" s="1">
        <v>1.4500000000000455</v>
      </c>
      <c r="K1514" s="1">
        <v>584</v>
      </c>
      <c r="L1514">
        <v>846.80000000002656</v>
      </c>
      <c r="M1514">
        <v>145</v>
      </c>
      <c r="N1514">
        <v>701.80000000002656</v>
      </c>
      <c r="O1514" t="s">
        <v>68</v>
      </c>
      <c r="P1514" s="6">
        <v>6.30680764236687E-3</v>
      </c>
      <c r="Q1514" s="1">
        <f>AllFiles[[#Headers],[200000]]+AllFiles[[#This Row],[Net Gains]]</f>
        <v>200701.80000000002</v>
      </c>
    </row>
    <row r="1515" spans="1:17" x14ac:dyDescent="0.25">
      <c r="A1515" s="1" t="s">
        <v>38</v>
      </c>
      <c r="B1515" s="2">
        <v>43147</v>
      </c>
      <c r="C1515" s="3">
        <v>0.41666666666666669</v>
      </c>
      <c r="D1515" s="1" t="s">
        <v>13</v>
      </c>
      <c r="E1515">
        <v>329.75</v>
      </c>
      <c r="F1515">
        <v>332</v>
      </c>
      <c r="G1515">
        <v>320.55</v>
      </c>
      <c r="H1515" s="3">
        <v>0.625</v>
      </c>
      <c r="I1515" s="1">
        <v>2.25</v>
      </c>
      <c r="J1515" s="1">
        <v>9.1999999999999886</v>
      </c>
      <c r="K1515" s="1">
        <v>879</v>
      </c>
      <c r="L1515">
        <v>8086.7999999999902</v>
      </c>
      <c r="M1515">
        <v>132</v>
      </c>
      <c r="N1515">
        <v>7954.7999999999902</v>
      </c>
      <c r="O1515" t="s">
        <v>68</v>
      </c>
      <c r="P1515" s="6">
        <v>6.8233510235026504E-3</v>
      </c>
      <c r="Q1515" s="1">
        <f>AllFiles[[#Headers],[200000]]+AllFiles[[#This Row],[Net Gains]]</f>
        <v>207954.8</v>
      </c>
    </row>
    <row r="1516" spans="1:17" x14ac:dyDescent="0.25">
      <c r="A1516" s="1" t="s">
        <v>46</v>
      </c>
      <c r="B1516" s="2">
        <v>43147</v>
      </c>
      <c r="C1516" s="3">
        <v>0.52083333333333337</v>
      </c>
      <c r="D1516" s="1" t="s">
        <v>12</v>
      </c>
      <c r="E1516">
        <v>310.89999999999998</v>
      </c>
      <c r="F1516">
        <v>309.39999999999998</v>
      </c>
      <c r="G1516">
        <v>309.39999999999998</v>
      </c>
      <c r="H1516" s="3">
        <v>0.5625</v>
      </c>
      <c r="I1516" s="1">
        <v>1.5</v>
      </c>
      <c r="J1516" s="1">
        <v>-1.5</v>
      </c>
      <c r="K1516" s="1">
        <v>1313</v>
      </c>
      <c r="L1516">
        <v>-1969.5</v>
      </c>
      <c r="M1516">
        <v>188</v>
      </c>
      <c r="N1516">
        <v>-2157.5</v>
      </c>
      <c r="O1516" t="s">
        <v>67</v>
      </c>
      <c r="P1516" s="6">
        <v>4.8247024766805997E-3</v>
      </c>
      <c r="Q1516" s="1">
        <f>AllFiles[[#Headers],[200000]]+AllFiles[[#This Row],[Net Gains]]</f>
        <v>197842.5</v>
      </c>
    </row>
    <row r="1517" spans="1:17" x14ac:dyDescent="0.25">
      <c r="A1517" s="1" t="s">
        <v>46</v>
      </c>
      <c r="B1517" s="2">
        <v>43147</v>
      </c>
      <c r="C1517" s="3">
        <v>0.41666666666666669</v>
      </c>
      <c r="D1517" s="1" t="s">
        <v>13</v>
      </c>
      <c r="E1517">
        <v>309.39999999999998</v>
      </c>
      <c r="F1517">
        <v>310.89999999999998</v>
      </c>
      <c r="G1517">
        <v>310.89999999999998</v>
      </c>
      <c r="H1517" s="3">
        <v>0.52083333333333337</v>
      </c>
      <c r="I1517" s="1">
        <v>1.5</v>
      </c>
      <c r="J1517" s="1">
        <v>-1.5</v>
      </c>
      <c r="K1517" s="1">
        <v>1313</v>
      </c>
      <c r="L1517">
        <v>-1969.5</v>
      </c>
      <c r="M1517">
        <v>188</v>
      </c>
      <c r="N1517">
        <v>-2157.5</v>
      </c>
      <c r="O1517" t="s">
        <v>67</v>
      </c>
      <c r="P1517" s="6">
        <v>4.8480930833872003E-3</v>
      </c>
      <c r="Q1517" s="1">
        <f>AllFiles[[#Headers],[200000]]+AllFiles[[#This Row],[Net Gains]]</f>
        <v>197842.5</v>
      </c>
    </row>
    <row r="1518" spans="1:17" x14ac:dyDescent="0.25">
      <c r="A1518" s="1" t="s">
        <v>51</v>
      </c>
      <c r="B1518" s="2">
        <v>43147</v>
      </c>
      <c r="C1518" s="3">
        <v>0.41666666666666669</v>
      </c>
      <c r="D1518" s="1" t="s">
        <v>15</v>
      </c>
      <c r="E1518">
        <v>1047.25</v>
      </c>
      <c r="F1518">
        <v>1043.5999999999999</v>
      </c>
      <c r="G1518">
        <v>1050</v>
      </c>
      <c r="H1518" s="3">
        <v>0.625</v>
      </c>
      <c r="I1518" s="1">
        <v>3.6500000000000909</v>
      </c>
      <c r="J1518" s="1">
        <v>2.75</v>
      </c>
      <c r="K1518" s="1">
        <v>544</v>
      </c>
      <c r="L1518">
        <v>1496</v>
      </c>
      <c r="M1518">
        <v>263</v>
      </c>
      <c r="N1518">
        <v>1233</v>
      </c>
      <c r="O1518" t="s">
        <v>68</v>
      </c>
      <c r="P1518" s="6">
        <v>3.4853186918119799E-3</v>
      </c>
      <c r="Q1518" s="1">
        <f>AllFiles[[#Headers],[200000]]+AllFiles[[#This Row],[Net Gains]]</f>
        <v>201233</v>
      </c>
    </row>
    <row r="1519" spans="1:17" x14ac:dyDescent="0.25">
      <c r="A1519" s="1" t="s">
        <v>53</v>
      </c>
      <c r="B1519" s="2">
        <v>43147</v>
      </c>
      <c r="C1519" s="3">
        <v>0.44791666666666669</v>
      </c>
      <c r="D1519" s="1" t="s">
        <v>13</v>
      </c>
      <c r="E1519">
        <v>196.3</v>
      </c>
      <c r="F1519">
        <v>197</v>
      </c>
      <c r="G1519">
        <v>197</v>
      </c>
      <c r="H1519" s="3">
        <v>0.45833333333333331</v>
      </c>
      <c r="I1519" s="1">
        <v>0.69999999999998863</v>
      </c>
      <c r="J1519" s="1">
        <v>-0.69999999999998863</v>
      </c>
      <c r="K1519" s="1">
        <v>2766</v>
      </c>
      <c r="L1519">
        <v>-1936.1999999999684</v>
      </c>
      <c r="M1519">
        <v>251</v>
      </c>
      <c r="N1519">
        <v>-2187.1999999999684</v>
      </c>
      <c r="O1519" t="s">
        <v>67</v>
      </c>
      <c r="P1519" s="6">
        <v>3.5659704533876099E-3</v>
      </c>
      <c r="Q1519" s="1">
        <f>AllFiles[[#Headers],[200000]]+AllFiles[[#This Row],[Net Gains]]</f>
        <v>197812.80000000002</v>
      </c>
    </row>
    <row r="1520" spans="1:17" x14ac:dyDescent="0.25">
      <c r="A1520" s="1" t="s">
        <v>53</v>
      </c>
      <c r="B1520" s="2">
        <v>43147</v>
      </c>
      <c r="C1520" s="3">
        <v>0.45833333333333331</v>
      </c>
      <c r="D1520" s="1" t="s">
        <v>12</v>
      </c>
      <c r="E1520">
        <v>197</v>
      </c>
      <c r="F1520">
        <v>196.3</v>
      </c>
      <c r="G1520">
        <v>196.3</v>
      </c>
      <c r="H1520" s="3">
        <v>0.53125</v>
      </c>
      <c r="I1520" s="1">
        <v>0.69999999999998863</v>
      </c>
      <c r="J1520" s="1">
        <v>-0.69999999999998863</v>
      </c>
      <c r="K1520" s="1">
        <v>2766</v>
      </c>
      <c r="L1520">
        <v>-1936.1999999999684</v>
      </c>
      <c r="M1520">
        <v>251</v>
      </c>
      <c r="N1520">
        <v>-2187.1999999999684</v>
      </c>
      <c r="O1520" t="s">
        <v>67</v>
      </c>
      <c r="P1520" s="6">
        <v>3.5532994923857301E-3</v>
      </c>
      <c r="Q1520" s="1">
        <f>AllFiles[[#Headers],[200000]]+AllFiles[[#This Row],[Net Gains]]</f>
        <v>197812.80000000002</v>
      </c>
    </row>
    <row r="1521" spans="1:17" x14ac:dyDescent="0.25">
      <c r="A1521" s="1" t="s">
        <v>60</v>
      </c>
      <c r="B1521" s="2">
        <v>43147</v>
      </c>
      <c r="C1521" s="3">
        <v>0.41666666666666669</v>
      </c>
      <c r="D1521" s="1" t="s">
        <v>13</v>
      </c>
      <c r="E1521">
        <v>702</v>
      </c>
      <c r="F1521">
        <v>705.25</v>
      </c>
      <c r="G1521">
        <v>689.95</v>
      </c>
      <c r="H1521" s="3">
        <v>0.625</v>
      </c>
      <c r="I1521" s="1">
        <v>3.25</v>
      </c>
      <c r="J1521" s="1">
        <v>12.049999999999955</v>
      </c>
      <c r="K1521" s="1">
        <v>611</v>
      </c>
      <c r="L1521">
        <v>7362.549999999972</v>
      </c>
      <c r="M1521">
        <v>196</v>
      </c>
      <c r="N1521">
        <v>7166.549999999972</v>
      </c>
      <c r="O1521" t="s">
        <v>68</v>
      </c>
      <c r="P1521" s="6">
        <v>4.6296296296296302E-3</v>
      </c>
      <c r="Q1521" s="1">
        <f>AllFiles[[#Headers],[200000]]+AllFiles[[#This Row],[Net Gains]]</f>
        <v>207166.54999999996</v>
      </c>
    </row>
    <row r="1522" spans="1:17" x14ac:dyDescent="0.25">
      <c r="A1522" s="1" t="s">
        <v>14</v>
      </c>
      <c r="B1522" s="2">
        <v>43150</v>
      </c>
      <c r="C1522" s="3">
        <v>0.58333333333333337</v>
      </c>
      <c r="D1522" s="1" t="s">
        <v>12</v>
      </c>
      <c r="E1522">
        <v>532.20000000000005</v>
      </c>
      <c r="F1522">
        <v>528.20000000000005</v>
      </c>
      <c r="G1522">
        <v>543.20000000000005</v>
      </c>
      <c r="H1522" s="3">
        <v>0.625</v>
      </c>
      <c r="I1522" s="1">
        <v>4</v>
      </c>
      <c r="J1522" s="1">
        <v>11</v>
      </c>
      <c r="K1522" s="1">
        <v>497</v>
      </c>
      <c r="L1522">
        <v>5467</v>
      </c>
      <c r="M1522">
        <v>123</v>
      </c>
      <c r="N1522">
        <v>5344</v>
      </c>
      <c r="O1522" t="s">
        <v>68</v>
      </c>
      <c r="P1522" s="6">
        <v>7.5159714393085303E-3</v>
      </c>
      <c r="Q1522" s="1">
        <f>AllFiles[[#Headers],[200000]]+AllFiles[[#This Row],[Net Gains]]</f>
        <v>205344</v>
      </c>
    </row>
    <row r="1523" spans="1:17" x14ac:dyDescent="0.25">
      <c r="A1523" s="1" t="s">
        <v>14</v>
      </c>
      <c r="B1523" s="2">
        <v>43150</v>
      </c>
      <c r="C1523" s="3">
        <v>0.5625</v>
      </c>
      <c r="D1523" s="1" t="s">
        <v>13</v>
      </c>
      <c r="E1523">
        <v>528.20000000000005</v>
      </c>
      <c r="F1523">
        <v>532.20000000000005</v>
      </c>
      <c r="G1523">
        <v>532.20000000000005</v>
      </c>
      <c r="H1523" s="3">
        <v>0.58333333333333337</v>
      </c>
      <c r="I1523" s="1">
        <v>4</v>
      </c>
      <c r="J1523" s="1">
        <v>-4</v>
      </c>
      <c r="K1523" s="1">
        <v>497</v>
      </c>
      <c r="L1523">
        <v>-1988</v>
      </c>
      <c r="M1523">
        <v>122</v>
      </c>
      <c r="N1523">
        <v>-2110</v>
      </c>
      <c r="O1523" t="s">
        <v>67</v>
      </c>
      <c r="P1523" s="6">
        <v>7.5728890571753098E-3</v>
      </c>
      <c r="Q1523" s="1">
        <f>AllFiles[[#Headers],[200000]]+AllFiles[[#This Row],[Net Gains]]</f>
        <v>197890</v>
      </c>
    </row>
    <row r="1524" spans="1:17" x14ac:dyDescent="0.25">
      <c r="A1524" s="1" t="s">
        <v>11</v>
      </c>
      <c r="B1524" s="2">
        <v>43150</v>
      </c>
      <c r="C1524" s="3">
        <v>0.51041666666666663</v>
      </c>
      <c r="D1524" s="1" t="s">
        <v>13</v>
      </c>
      <c r="E1524">
        <v>3069.25</v>
      </c>
      <c r="F1524">
        <v>3088.9</v>
      </c>
      <c r="G1524">
        <v>3029.45</v>
      </c>
      <c r="H1524" s="3">
        <v>0.625</v>
      </c>
      <c r="I1524" s="1">
        <v>19.650000000000091</v>
      </c>
      <c r="J1524" s="1">
        <v>39.800000000000182</v>
      </c>
      <c r="K1524" s="1">
        <v>101</v>
      </c>
      <c r="L1524">
        <v>4019.8000000000184</v>
      </c>
      <c r="M1524">
        <v>142</v>
      </c>
      <c r="N1524">
        <v>3877.8000000000184</v>
      </c>
      <c r="O1524" t="s">
        <v>68</v>
      </c>
      <c r="P1524" s="6">
        <v>6.4022155249654098E-3</v>
      </c>
      <c r="Q1524" s="1">
        <f>AllFiles[[#Headers],[200000]]+AllFiles[[#This Row],[Net Gains]]</f>
        <v>203877.80000000002</v>
      </c>
    </row>
    <row r="1525" spans="1:17" x14ac:dyDescent="0.25">
      <c r="A1525" s="1" t="s">
        <v>28</v>
      </c>
      <c r="B1525" s="2">
        <v>43150</v>
      </c>
      <c r="C1525" s="3">
        <v>0.41666666666666669</v>
      </c>
      <c r="D1525" s="1" t="s">
        <v>13</v>
      </c>
      <c r="E1525">
        <v>410.7</v>
      </c>
      <c r="F1525">
        <v>417.85</v>
      </c>
      <c r="G1525">
        <v>414.55</v>
      </c>
      <c r="H1525" s="3">
        <v>0.625</v>
      </c>
      <c r="I1525" s="1">
        <v>7.1500000000000341</v>
      </c>
      <c r="J1525" s="1">
        <v>-3.8500000000000227</v>
      </c>
      <c r="K1525" s="1">
        <v>278</v>
      </c>
      <c r="L1525">
        <v>-1070.3000000000063</v>
      </c>
      <c r="M1525">
        <v>53</v>
      </c>
      <c r="N1525">
        <v>-1123.3000000000063</v>
      </c>
      <c r="O1525" t="s">
        <v>67</v>
      </c>
      <c r="P1525" s="6">
        <v>1.7409301193085099E-2</v>
      </c>
      <c r="Q1525" s="1">
        <f>AllFiles[[#Headers],[200000]]+AllFiles[[#This Row],[Net Gains]]</f>
        <v>198876.69999999998</v>
      </c>
    </row>
    <row r="1526" spans="1:17" x14ac:dyDescent="0.25">
      <c r="A1526" s="1" t="s">
        <v>17</v>
      </c>
      <c r="B1526" s="2">
        <v>43150</v>
      </c>
      <c r="C1526" s="3">
        <v>0.41666666666666669</v>
      </c>
      <c r="D1526" s="1" t="s">
        <v>13</v>
      </c>
      <c r="E1526">
        <v>27220</v>
      </c>
      <c r="F1526">
        <v>27403.95</v>
      </c>
      <c r="G1526">
        <v>27158.75</v>
      </c>
      <c r="H1526" s="3">
        <v>0.625</v>
      </c>
      <c r="I1526" s="1">
        <v>183.95000000000073</v>
      </c>
      <c r="J1526" s="1">
        <v>61.25</v>
      </c>
      <c r="K1526" s="1">
        <v>10</v>
      </c>
      <c r="L1526">
        <v>612.5</v>
      </c>
      <c r="M1526">
        <v>126</v>
      </c>
      <c r="N1526">
        <v>486.5</v>
      </c>
      <c r="O1526" t="s">
        <v>68</v>
      </c>
      <c r="P1526" s="6">
        <v>6.7578986039676997E-3</v>
      </c>
      <c r="Q1526" s="1">
        <f>AllFiles[[#Headers],[200000]]+AllFiles[[#This Row],[Net Gains]]</f>
        <v>200486.5</v>
      </c>
    </row>
    <row r="1527" spans="1:17" x14ac:dyDescent="0.25">
      <c r="A1527" s="1" t="s">
        <v>23</v>
      </c>
      <c r="B1527" s="2">
        <v>43150</v>
      </c>
      <c r="C1527" s="3">
        <v>0.44791666666666669</v>
      </c>
      <c r="D1527" s="1" t="s">
        <v>13</v>
      </c>
      <c r="E1527">
        <v>1863.75</v>
      </c>
      <c r="F1527">
        <v>1877.3</v>
      </c>
      <c r="G1527">
        <v>1877.3</v>
      </c>
      <c r="H1527" s="3">
        <v>0.53125</v>
      </c>
      <c r="I1527" s="1">
        <v>13.549999999999955</v>
      </c>
      <c r="J1527" s="1">
        <v>-13.549999999999955</v>
      </c>
      <c r="K1527" s="1">
        <v>147</v>
      </c>
      <c r="L1527">
        <v>-1991.8499999999933</v>
      </c>
      <c r="M1527">
        <v>127</v>
      </c>
      <c r="N1527">
        <v>-2118.8499999999931</v>
      </c>
      <c r="O1527" t="s">
        <v>67</v>
      </c>
      <c r="P1527" s="6">
        <v>7.2702883970489404E-3</v>
      </c>
      <c r="Q1527" s="1">
        <f>AllFiles[[#Headers],[200000]]+AllFiles[[#This Row],[Net Gains]]</f>
        <v>197881.15</v>
      </c>
    </row>
    <row r="1528" spans="1:17" x14ac:dyDescent="0.25">
      <c r="A1528" s="1" t="s">
        <v>23</v>
      </c>
      <c r="B1528" s="2">
        <v>43150</v>
      </c>
      <c r="C1528" s="3">
        <v>0.53125</v>
      </c>
      <c r="D1528" s="1" t="s">
        <v>12</v>
      </c>
      <c r="E1528">
        <v>1877.3</v>
      </c>
      <c r="F1528">
        <v>1863.75</v>
      </c>
      <c r="G1528">
        <v>1877.25</v>
      </c>
      <c r="H1528" s="3">
        <v>0.625</v>
      </c>
      <c r="I1528" s="1">
        <v>13.549999999999955</v>
      </c>
      <c r="J1528" s="1">
        <v>-4.9999999999954525E-2</v>
      </c>
      <c r="K1528" s="1">
        <v>147</v>
      </c>
      <c r="L1528">
        <v>-7.3499999999933152</v>
      </c>
      <c r="M1528">
        <v>127</v>
      </c>
      <c r="N1528">
        <v>-134.34999999999332</v>
      </c>
      <c r="O1528" t="s">
        <v>67</v>
      </c>
      <c r="P1528" s="6">
        <v>7.2178128162786702E-3</v>
      </c>
      <c r="Q1528" s="1">
        <f>AllFiles[[#Headers],[200000]]+AllFiles[[#This Row],[Net Gains]]</f>
        <v>199865.65</v>
      </c>
    </row>
    <row r="1529" spans="1:17" x14ac:dyDescent="0.25">
      <c r="A1529" s="1" t="s">
        <v>44</v>
      </c>
      <c r="B1529" s="2">
        <v>43150</v>
      </c>
      <c r="C1529" s="3">
        <v>0.5</v>
      </c>
      <c r="D1529" s="1" t="s">
        <v>12</v>
      </c>
      <c r="E1529">
        <v>3495.8</v>
      </c>
      <c r="F1529">
        <v>3468.65</v>
      </c>
      <c r="G1529">
        <v>3468.65</v>
      </c>
      <c r="H1529" s="3">
        <v>0.5625</v>
      </c>
      <c r="I1529" s="1">
        <v>27.150000000000091</v>
      </c>
      <c r="J1529" s="1">
        <v>-27.150000000000091</v>
      </c>
      <c r="K1529" s="1">
        <v>73</v>
      </c>
      <c r="L1529">
        <v>-1981.9500000000066</v>
      </c>
      <c r="M1529">
        <v>117</v>
      </c>
      <c r="N1529">
        <v>-2098.9500000000066</v>
      </c>
      <c r="O1529" t="s">
        <v>67</v>
      </c>
      <c r="P1529" s="6">
        <v>7.7664626122776201E-3</v>
      </c>
      <c r="Q1529" s="1">
        <f>AllFiles[[#Headers],[200000]]+AllFiles[[#This Row],[Net Gains]]</f>
        <v>197901.05</v>
      </c>
    </row>
    <row r="1530" spans="1:17" x14ac:dyDescent="0.25">
      <c r="A1530" s="1" t="s">
        <v>44</v>
      </c>
      <c r="B1530" s="2">
        <v>43150</v>
      </c>
      <c r="C1530" s="3">
        <v>0.41666666666666669</v>
      </c>
      <c r="D1530" s="1" t="s">
        <v>13</v>
      </c>
      <c r="E1530">
        <v>3468.65</v>
      </c>
      <c r="F1530">
        <v>3495.8</v>
      </c>
      <c r="G1530">
        <v>3495.8</v>
      </c>
      <c r="H1530" s="3">
        <v>0.5</v>
      </c>
      <c r="I1530" s="1">
        <v>27.150000000000091</v>
      </c>
      <c r="J1530" s="1">
        <v>-27.150000000000091</v>
      </c>
      <c r="K1530" s="1">
        <v>73</v>
      </c>
      <c r="L1530">
        <v>-1981.9500000000066</v>
      </c>
      <c r="M1530">
        <v>117</v>
      </c>
      <c r="N1530">
        <v>-2098.9500000000066</v>
      </c>
      <c r="O1530" t="s">
        <v>67</v>
      </c>
      <c r="P1530" s="6">
        <v>7.8272526775546893E-3</v>
      </c>
      <c r="Q1530" s="1">
        <f>AllFiles[[#Headers],[200000]]+AllFiles[[#This Row],[Net Gains]]</f>
        <v>197901.05</v>
      </c>
    </row>
    <row r="1531" spans="1:17" x14ac:dyDescent="0.25">
      <c r="A1531" s="1" t="s">
        <v>50</v>
      </c>
      <c r="B1531" s="2">
        <v>43150</v>
      </c>
      <c r="C1531" s="3">
        <v>0.41666666666666669</v>
      </c>
      <c r="D1531" s="1" t="s">
        <v>13</v>
      </c>
      <c r="E1531">
        <v>245.5</v>
      </c>
      <c r="F1531">
        <v>247.35</v>
      </c>
      <c r="G1531">
        <v>247.35</v>
      </c>
      <c r="H1531" s="3">
        <v>0.44791666666666669</v>
      </c>
      <c r="I1531" s="1">
        <v>1.8499999999999943</v>
      </c>
      <c r="J1531" s="1">
        <v>-1.8499999999999943</v>
      </c>
      <c r="K1531" s="1">
        <v>1067</v>
      </c>
      <c r="L1531">
        <v>-1973.9499999999939</v>
      </c>
      <c r="M1531">
        <v>121</v>
      </c>
      <c r="N1531">
        <v>-2094.9499999999939</v>
      </c>
      <c r="O1531" t="s">
        <v>67</v>
      </c>
      <c r="P1531" s="6">
        <v>7.5356415478614802E-3</v>
      </c>
      <c r="Q1531" s="1">
        <f>AllFiles[[#Headers],[200000]]+AllFiles[[#This Row],[Net Gains]]</f>
        <v>197905.05000000002</v>
      </c>
    </row>
    <row r="1532" spans="1:17" x14ac:dyDescent="0.25">
      <c r="A1532" s="1" t="s">
        <v>50</v>
      </c>
      <c r="B1532" s="2">
        <v>43150</v>
      </c>
      <c r="C1532" s="3">
        <v>0.44791666666666669</v>
      </c>
      <c r="D1532" s="1" t="s">
        <v>12</v>
      </c>
      <c r="E1532">
        <v>247.35</v>
      </c>
      <c r="F1532">
        <v>245.5</v>
      </c>
      <c r="G1532">
        <v>245.5</v>
      </c>
      <c r="H1532" s="3">
        <v>0.47916666666666669</v>
      </c>
      <c r="I1532" s="1">
        <v>1.8499999999999943</v>
      </c>
      <c r="J1532" s="1">
        <v>-1.8499999999999943</v>
      </c>
      <c r="K1532" s="1">
        <v>1067</v>
      </c>
      <c r="L1532">
        <v>-1973.9499999999939</v>
      </c>
      <c r="M1532">
        <v>121</v>
      </c>
      <c r="N1532">
        <v>-2094.9499999999939</v>
      </c>
      <c r="O1532" t="s">
        <v>67</v>
      </c>
      <c r="P1532" s="6">
        <v>7.4792803719425701E-3</v>
      </c>
      <c r="Q1532" s="1">
        <f>AllFiles[[#Headers],[200000]]+AllFiles[[#This Row],[Net Gains]]</f>
        <v>197905.05000000002</v>
      </c>
    </row>
    <row r="1533" spans="1:17" x14ac:dyDescent="0.25">
      <c r="A1533" s="1" t="s">
        <v>37</v>
      </c>
      <c r="B1533" s="2">
        <v>43150</v>
      </c>
      <c r="C1533" s="3">
        <v>0.41666666666666669</v>
      </c>
      <c r="D1533" s="1" t="s">
        <v>13</v>
      </c>
      <c r="E1533">
        <v>1637.4</v>
      </c>
      <c r="F1533">
        <v>1645</v>
      </c>
      <c r="G1533">
        <v>1630.05</v>
      </c>
      <c r="H1533" s="3">
        <v>0.625</v>
      </c>
      <c r="I1533" s="1">
        <v>7.5999999999999091</v>
      </c>
      <c r="J1533" s="1">
        <v>7.3500000000001364</v>
      </c>
      <c r="K1533" s="1">
        <v>262</v>
      </c>
      <c r="L1533">
        <v>1925.7000000000357</v>
      </c>
      <c r="M1533">
        <v>197</v>
      </c>
      <c r="N1533">
        <v>1728.7000000000357</v>
      </c>
      <c r="O1533" t="s">
        <v>68</v>
      </c>
      <c r="P1533" s="6">
        <v>4.64150482472206E-3</v>
      </c>
      <c r="Q1533" s="1">
        <f>AllFiles[[#Headers],[200000]]+AllFiles[[#This Row],[Net Gains]]</f>
        <v>201728.70000000004</v>
      </c>
    </row>
    <row r="1534" spans="1:17" x14ac:dyDescent="0.25">
      <c r="A1534" s="1" t="s">
        <v>39</v>
      </c>
      <c r="B1534" s="2">
        <v>43150</v>
      </c>
      <c r="C1534" s="3">
        <v>0.53125</v>
      </c>
      <c r="D1534" s="1" t="s">
        <v>15</v>
      </c>
      <c r="E1534">
        <v>1135</v>
      </c>
      <c r="F1534">
        <v>1124.25</v>
      </c>
      <c r="G1534">
        <v>1124.25</v>
      </c>
      <c r="H1534" s="3">
        <v>0.53125</v>
      </c>
      <c r="I1534" s="1">
        <v>10.75</v>
      </c>
      <c r="J1534" s="1">
        <v>-10.75</v>
      </c>
      <c r="K1534" s="1">
        <v>185</v>
      </c>
      <c r="L1534">
        <v>-1988.75</v>
      </c>
      <c r="M1534">
        <v>97</v>
      </c>
      <c r="N1534">
        <v>-2085.75</v>
      </c>
      <c r="O1534" t="s">
        <v>67</v>
      </c>
      <c r="P1534" s="6">
        <v>9.4713656387665195E-3</v>
      </c>
      <c r="Q1534" s="1">
        <f>AllFiles[[#Headers],[200000]]+AllFiles[[#This Row],[Net Gains]]</f>
        <v>197914.25</v>
      </c>
    </row>
    <row r="1535" spans="1:17" x14ac:dyDescent="0.25">
      <c r="A1535" s="1" t="s">
        <v>39</v>
      </c>
      <c r="B1535" s="2">
        <v>43150</v>
      </c>
      <c r="C1535" s="3">
        <v>0.53125</v>
      </c>
      <c r="D1535" s="1" t="s">
        <v>21</v>
      </c>
      <c r="E1535">
        <v>1124.25</v>
      </c>
      <c r="F1535">
        <v>1135</v>
      </c>
      <c r="G1535">
        <v>1131.2</v>
      </c>
      <c r="H1535" s="3">
        <v>0.625</v>
      </c>
      <c r="I1535" s="1">
        <v>10.75</v>
      </c>
      <c r="J1535" s="1">
        <v>-6.9500000000000455</v>
      </c>
      <c r="K1535" s="1">
        <v>185</v>
      </c>
      <c r="L1535">
        <v>-1285.7500000000084</v>
      </c>
      <c r="M1535">
        <v>96</v>
      </c>
      <c r="N1535">
        <v>-1381.7500000000084</v>
      </c>
      <c r="O1535" t="s">
        <v>67</v>
      </c>
      <c r="P1535" s="6">
        <v>9.5619301756726706E-3</v>
      </c>
      <c r="Q1535" s="1">
        <f>AllFiles[[#Headers],[200000]]+AllFiles[[#This Row],[Net Gains]]</f>
        <v>198618.25</v>
      </c>
    </row>
    <row r="1536" spans="1:17" x14ac:dyDescent="0.25">
      <c r="A1536" s="1" t="s">
        <v>51</v>
      </c>
      <c r="B1536" s="2">
        <v>43150</v>
      </c>
      <c r="C1536" s="3">
        <v>0.41666666666666669</v>
      </c>
      <c r="D1536" s="1" t="s">
        <v>13</v>
      </c>
      <c r="E1536">
        <v>1047.25</v>
      </c>
      <c r="F1536">
        <v>1052.25</v>
      </c>
      <c r="G1536">
        <v>1052.25</v>
      </c>
      <c r="H1536" s="3">
        <v>0.4375</v>
      </c>
      <c r="I1536" s="1">
        <v>5</v>
      </c>
      <c r="J1536" s="1">
        <v>-5</v>
      </c>
      <c r="K1536" s="1">
        <v>398</v>
      </c>
      <c r="L1536">
        <v>-1990</v>
      </c>
      <c r="M1536">
        <v>193</v>
      </c>
      <c r="N1536">
        <v>-2183</v>
      </c>
      <c r="O1536" t="s">
        <v>67</v>
      </c>
      <c r="P1536" s="6">
        <v>4.7744091668655998E-3</v>
      </c>
      <c r="Q1536" s="1">
        <f>AllFiles[[#Headers],[200000]]+AllFiles[[#This Row],[Net Gains]]</f>
        <v>197817</v>
      </c>
    </row>
    <row r="1537" spans="1:17" x14ac:dyDescent="0.25">
      <c r="A1537" s="1" t="s">
        <v>51</v>
      </c>
      <c r="B1537" s="2">
        <v>43150</v>
      </c>
      <c r="C1537" s="3">
        <v>0.4375</v>
      </c>
      <c r="D1537" s="1" t="s">
        <v>12</v>
      </c>
      <c r="E1537">
        <v>1052.25</v>
      </c>
      <c r="F1537">
        <v>1047.25</v>
      </c>
      <c r="G1537">
        <v>1056.3499999999999</v>
      </c>
      <c r="H1537" s="3">
        <v>0.625</v>
      </c>
      <c r="I1537" s="1">
        <v>5</v>
      </c>
      <c r="J1537" s="1">
        <v>4.0999999999999091</v>
      </c>
      <c r="K1537" s="1">
        <v>398</v>
      </c>
      <c r="L1537">
        <v>1631.7999999999638</v>
      </c>
      <c r="M1537">
        <v>194</v>
      </c>
      <c r="N1537">
        <v>1437.7999999999638</v>
      </c>
      <c r="O1537" t="s">
        <v>68</v>
      </c>
      <c r="P1537" s="6">
        <v>4.7517224994060303E-3</v>
      </c>
      <c r="Q1537" s="1">
        <f>AllFiles[[#Headers],[200000]]+AllFiles[[#This Row],[Net Gains]]</f>
        <v>201437.79999999996</v>
      </c>
    </row>
    <row r="1538" spans="1:17" x14ac:dyDescent="0.25">
      <c r="A1538" s="1" t="s">
        <v>52</v>
      </c>
      <c r="B1538" s="2">
        <v>43150</v>
      </c>
      <c r="C1538" s="3">
        <v>0.44791666666666669</v>
      </c>
      <c r="D1538" s="1" t="s">
        <v>13</v>
      </c>
      <c r="E1538">
        <v>266.14999999999998</v>
      </c>
      <c r="F1538">
        <v>269</v>
      </c>
      <c r="G1538">
        <v>269</v>
      </c>
      <c r="H1538" s="3">
        <v>0.63541666666666663</v>
      </c>
      <c r="I1538" s="1">
        <v>2.8500000000000227</v>
      </c>
      <c r="J1538" s="1">
        <v>-2.8500000000000227</v>
      </c>
      <c r="K1538" s="1">
        <v>696</v>
      </c>
      <c r="L1538">
        <v>-1983.6000000000158</v>
      </c>
      <c r="M1538">
        <v>86</v>
      </c>
      <c r="N1538">
        <v>-2069.6000000000158</v>
      </c>
      <c r="O1538" t="s">
        <v>67</v>
      </c>
      <c r="P1538" s="6">
        <v>1.0708247229006301E-2</v>
      </c>
      <c r="Q1538" s="1">
        <f>AllFiles[[#Headers],[200000]]+AllFiles[[#This Row],[Net Gains]]</f>
        <v>197930.4</v>
      </c>
    </row>
    <row r="1539" spans="1:17" x14ac:dyDescent="0.25">
      <c r="A1539" s="1" t="s">
        <v>48</v>
      </c>
      <c r="B1539" s="2">
        <v>43150</v>
      </c>
      <c r="C1539" s="3">
        <v>0.41666666666666669</v>
      </c>
      <c r="D1539" s="1" t="s">
        <v>13</v>
      </c>
      <c r="E1539">
        <v>570</v>
      </c>
      <c r="F1539">
        <v>574.75</v>
      </c>
      <c r="G1539">
        <v>559.6</v>
      </c>
      <c r="H1539" s="3">
        <v>0.625</v>
      </c>
      <c r="I1539" s="1">
        <v>4.75</v>
      </c>
      <c r="J1539" s="1">
        <v>10.399999999999977</v>
      </c>
      <c r="K1539" s="1">
        <v>419</v>
      </c>
      <c r="L1539">
        <v>4357.5999999999904</v>
      </c>
      <c r="M1539">
        <v>109</v>
      </c>
      <c r="N1539">
        <v>4248.5999999999904</v>
      </c>
      <c r="O1539" t="s">
        <v>68</v>
      </c>
      <c r="P1539" s="6">
        <v>8.3333333333333297E-3</v>
      </c>
      <c r="Q1539" s="1">
        <f>AllFiles[[#Headers],[200000]]+AllFiles[[#This Row],[Net Gains]]</f>
        <v>204248.59999999998</v>
      </c>
    </row>
    <row r="1540" spans="1:17" x14ac:dyDescent="0.25">
      <c r="A1540" s="1" t="s">
        <v>37</v>
      </c>
      <c r="B1540" s="2">
        <v>43151</v>
      </c>
      <c r="C1540" s="3">
        <v>0.58333333333333337</v>
      </c>
      <c r="D1540" s="1" t="s">
        <v>15</v>
      </c>
      <c r="E1540">
        <v>1641</v>
      </c>
      <c r="F1540">
        <v>1629.05</v>
      </c>
      <c r="G1540">
        <v>1629.05</v>
      </c>
      <c r="H1540" s="3">
        <v>0.58333333333333337</v>
      </c>
      <c r="I1540" s="1">
        <v>11.950000000000045</v>
      </c>
      <c r="J1540" s="1">
        <v>-11.950000000000045</v>
      </c>
      <c r="K1540" s="1">
        <v>167</v>
      </c>
      <c r="L1540">
        <v>-1995.6500000000076</v>
      </c>
      <c r="M1540">
        <v>126</v>
      </c>
      <c r="N1540">
        <v>-2121.6500000000078</v>
      </c>
      <c r="O1540" t="s">
        <v>67</v>
      </c>
      <c r="P1540" s="6">
        <v>7.2821450335161797E-3</v>
      </c>
      <c r="Q1540" s="1">
        <f>AllFiles[[#Headers],[200000]]+AllFiles[[#This Row],[Net Gains]]</f>
        <v>197878.35</v>
      </c>
    </row>
    <row r="1541" spans="1:17" x14ac:dyDescent="0.25">
      <c r="A1541" s="1" t="s">
        <v>37</v>
      </c>
      <c r="B1541" s="2">
        <v>43151</v>
      </c>
      <c r="C1541" s="3">
        <v>0.58333333333333337</v>
      </c>
      <c r="D1541" s="1" t="s">
        <v>21</v>
      </c>
      <c r="E1541">
        <v>1629.05</v>
      </c>
      <c r="F1541">
        <v>1641</v>
      </c>
      <c r="G1541">
        <v>1620.7</v>
      </c>
      <c r="H1541" s="3">
        <v>0.625</v>
      </c>
      <c r="I1541" s="1">
        <v>11.950000000000045</v>
      </c>
      <c r="J1541" s="1">
        <v>8.3499999999999091</v>
      </c>
      <c r="K1541" s="1">
        <v>167</v>
      </c>
      <c r="L1541">
        <v>1394.4499999999848</v>
      </c>
      <c r="M1541">
        <v>125</v>
      </c>
      <c r="N1541">
        <v>1269.4499999999848</v>
      </c>
      <c r="O1541" t="s">
        <v>68</v>
      </c>
      <c r="P1541" s="6">
        <v>7.3355636720788498E-3</v>
      </c>
      <c r="Q1541" s="1">
        <f>AllFiles[[#Headers],[200000]]+AllFiles[[#This Row],[Net Gains]]</f>
        <v>201269.44999999998</v>
      </c>
    </row>
    <row r="1542" spans="1:17" x14ac:dyDescent="0.25">
      <c r="A1542" s="1" t="s">
        <v>17</v>
      </c>
      <c r="B1542" s="2">
        <v>43152</v>
      </c>
      <c r="C1542" s="3">
        <v>0.44791666666666669</v>
      </c>
      <c r="D1542" s="1" t="s">
        <v>15</v>
      </c>
      <c r="E1542">
        <v>27290</v>
      </c>
      <c r="F1542">
        <v>27155</v>
      </c>
      <c r="G1542">
        <v>27311.3</v>
      </c>
      <c r="H1542" s="3">
        <v>0.625</v>
      </c>
      <c r="I1542" s="1">
        <v>135</v>
      </c>
      <c r="J1542" s="1">
        <v>21.299999999999272</v>
      </c>
      <c r="K1542" s="1">
        <v>14</v>
      </c>
      <c r="L1542">
        <v>298.19999999998981</v>
      </c>
      <c r="M1542">
        <v>176</v>
      </c>
      <c r="N1542">
        <v>122.19999999998981</v>
      </c>
      <c r="O1542" t="s">
        <v>68</v>
      </c>
      <c r="P1542" s="6">
        <v>4.9468669842433104E-3</v>
      </c>
      <c r="Q1542" s="1">
        <f>AllFiles[[#Headers],[200000]]+AllFiles[[#This Row],[Net Gains]]</f>
        <v>200122.19999999998</v>
      </c>
    </row>
    <row r="1543" spans="1:17" x14ac:dyDescent="0.25">
      <c r="A1543" s="1" t="s">
        <v>23</v>
      </c>
      <c r="B1543" s="2">
        <v>43152</v>
      </c>
      <c r="C1543" s="3">
        <v>0.46875</v>
      </c>
      <c r="D1543" s="1" t="s">
        <v>12</v>
      </c>
      <c r="E1543">
        <v>1860.35</v>
      </c>
      <c r="F1543">
        <v>1856.85</v>
      </c>
      <c r="G1543">
        <v>1856.85</v>
      </c>
      <c r="H1543" s="3">
        <v>0.53125</v>
      </c>
      <c r="I1543" s="1">
        <v>3.5</v>
      </c>
      <c r="J1543" s="1">
        <v>-3.5</v>
      </c>
      <c r="K1543" s="1">
        <v>567</v>
      </c>
      <c r="L1543">
        <v>-1984.5</v>
      </c>
      <c r="M1543">
        <v>485</v>
      </c>
      <c r="N1543">
        <v>-2469.5</v>
      </c>
      <c r="O1543" t="s">
        <v>67</v>
      </c>
      <c r="P1543" s="6">
        <v>1.88136640954659E-3</v>
      </c>
      <c r="Q1543" s="1">
        <f>AllFiles[[#Headers],[200000]]+AllFiles[[#This Row],[Net Gains]]</f>
        <v>197530.5</v>
      </c>
    </row>
    <row r="1544" spans="1:17" x14ac:dyDescent="0.25">
      <c r="A1544" s="1" t="s">
        <v>23</v>
      </c>
      <c r="B1544" s="2">
        <v>43152</v>
      </c>
      <c r="C1544" s="3">
        <v>0.42708333333333331</v>
      </c>
      <c r="D1544" s="1" t="s">
        <v>13</v>
      </c>
      <c r="E1544">
        <v>1856.85</v>
      </c>
      <c r="F1544">
        <v>1860.35</v>
      </c>
      <c r="G1544">
        <v>1860.35</v>
      </c>
      <c r="H1544" s="3">
        <v>0.46875</v>
      </c>
      <c r="I1544" s="1">
        <v>3.5</v>
      </c>
      <c r="J1544" s="1">
        <v>-3.5</v>
      </c>
      <c r="K1544" s="1">
        <v>567</v>
      </c>
      <c r="L1544">
        <v>-1984.5</v>
      </c>
      <c r="M1544">
        <v>485</v>
      </c>
      <c r="N1544">
        <v>-2469.5</v>
      </c>
      <c r="O1544" t="s">
        <v>67</v>
      </c>
      <c r="P1544" s="6">
        <v>1.8849126208363601E-3</v>
      </c>
      <c r="Q1544" s="1">
        <f>AllFiles[[#Headers],[200000]]+AllFiles[[#This Row],[Net Gains]]</f>
        <v>197530.5</v>
      </c>
    </row>
    <row r="1545" spans="1:17" x14ac:dyDescent="0.25">
      <c r="A1545" s="1" t="s">
        <v>45</v>
      </c>
      <c r="B1545" s="2">
        <v>43152</v>
      </c>
      <c r="C1545" s="3">
        <v>0.41666666666666669</v>
      </c>
      <c r="D1545" s="1" t="s">
        <v>13</v>
      </c>
      <c r="E1545">
        <v>8720.2000000000007</v>
      </c>
      <c r="F1545">
        <v>8745</v>
      </c>
      <c r="G1545">
        <v>8745</v>
      </c>
      <c r="H1545" s="3">
        <v>0.42708333333333331</v>
      </c>
      <c r="I1545" s="1">
        <v>24.799999999999272</v>
      </c>
      <c r="J1545" s="1">
        <v>-24.799999999999272</v>
      </c>
      <c r="K1545" s="1">
        <v>80</v>
      </c>
      <c r="L1545">
        <v>-1983.9999999999418</v>
      </c>
      <c r="M1545">
        <v>322</v>
      </c>
      <c r="N1545">
        <v>-2305.9999999999418</v>
      </c>
      <c r="O1545" t="s">
        <v>67</v>
      </c>
      <c r="P1545" s="6">
        <v>2.8439714685442202E-3</v>
      </c>
      <c r="Q1545" s="1">
        <f>AllFiles[[#Headers],[200000]]+AllFiles[[#This Row],[Net Gains]]</f>
        <v>197694.00000000006</v>
      </c>
    </row>
    <row r="1546" spans="1:17" x14ac:dyDescent="0.25">
      <c r="A1546" s="1" t="s">
        <v>45</v>
      </c>
      <c r="B1546" s="2">
        <v>43152</v>
      </c>
      <c r="C1546" s="3">
        <v>0.42708333333333331</v>
      </c>
      <c r="D1546" s="1" t="s">
        <v>12</v>
      </c>
      <c r="E1546">
        <v>8745</v>
      </c>
      <c r="F1546">
        <v>8720.2000000000007</v>
      </c>
      <c r="G1546">
        <v>8783</v>
      </c>
      <c r="H1546" s="3">
        <v>0.625</v>
      </c>
      <c r="I1546" s="1">
        <v>24.799999999999272</v>
      </c>
      <c r="J1546" s="1">
        <v>38</v>
      </c>
      <c r="K1546" s="1">
        <v>80</v>
      </c>
      <c r="L1546">
        <v>3040</v>
      </c>
      <c r="M1546">
        <v>323</v>
      </c>
      <c r="N1546">
        <v>2717</v>
      </c>
      <c r="O1546" t="s">
        <v>68</v>
      </c>
      <c r="P1546" s="6">
        <v>2.8359062321325602E-3</v>
      </c>
      <c r="Q1546" s="1">
        <f>AllFiles[[#Headers],[200000]]+AllFiles[[#This Row],[Net Gains]]</f>
        <v>202717</v>
      </c>
    </row>
    <row r="1547" spans="1:17" x14ac:dyDescent="0.25">
      <c r="A1547" s="1" t="s">
        <v>18</v>
      </c>
      <c r="B1547" s="2">
        <v>43153</v>
      </c>
      <c r="C1547" s="3">
        <v>0.41666666666666669</v>
      </c>
      <c r="D1547" s="1" t="s">
        <v>15</v>
      </c>
      <c r="E1547">
        <v>398</v>
      </c>
      <c r="F1547">
        <v>394.55</v>
      </c>
      <c r="G1547">
        <v>403</v>
      </c>
      <c r="H1547" s="3">
        <v>0.625</v>
      </c>
      <c r="I1547" s="1">
        <v>3.4499999999999886</v>
      </c>
      <c r="J1547" s="1">
        <v>5</v>
      </c>
      <c r="K1547" s="1">
        <v>575</v>
      </c>
      <c r="L1547">
        <v>2875</v>
      </c>
      <c r="M1547">
        <v>106</v>
      </c>
      <c r="N1547">
        <v>2769</v>
      </c>
      <c r="O1547" t="s">
        <v>68</v>
      </c>
      <c r="P1547" s="6">
        <v>8.6683417085426807E-3</v>
      </c>
      <c r="Q1547" s="1">
        <f>AllFiles[[#Headers],[200000]]+AllFiles[[#This Row],[Net Gains]]</f>
        <v>202769</v>
      </c>
    </row>
    <row r="1548" spans="1:17" x14ac:dyDescent="0.25">
      <c r="A1548" s="1" t="s">
        <v>52</v>
      </c>
      <c r="B1548" s="2">
        <v>43153</v>
      </c>
      <c r="C1548" s="3">
        <v>0.59375</v>
      </c>
      <c r="D1548" s="1" t="s">
        <v>21</v>
      </c>
      <c r="E1548">
        <v>271.60000000000002</v>
      </c>
      <c r="F1548">
        <v>272.8</v>
      </c>
      <c r="G1548">
        <v>272.8</v>
      </c>
      <c r="H1548" s="3">
        <v>0.61458333333333337</v>
      </c>
      <c r="I1548" s="1">
        <v>1.1999999999999886</v>
      </c>
      <c r="J1548" s="1">
        <v>-1.1999999999999886</v>
      </c>
      <c r="K1548" s="1">
        <v>1635</v>
      </c>
      <c r="L1548">
        <v>-1961.9999999999814</v>
      </c>
      <c r="M1548">
        <v>205</v>
      </c>
      <c r="N1548">
        <v>-2166.9999999999814</v>
      </c>
      <c r="O1548" t="s">
        <v>67</v>
      </c>
      <c r="P1548" s="6">
        <v>4.4182621502208697E-3</v>
      </c>
      <c r="Q1548" s="1">
        <f>AllFiles[[#Headers],[200000]]+AllFiles[[#This Row],[Net Gains]]</f>
        <v>197833.00000000003</v>
      </c>
    </row>
    <row r="1549" spans="1:17" x14ac:dyDescent="0.25">
      <c r="A1549" s="1" t="s">
        <v>52</v>
      </c>
      <c r="B1549" s="2">
        <v>43153</v>
      </c>
      <c r="C1549" s="3">
        <v>0.59375</v>
      </c>
      <c r="D1549" s="1" t="s">
        <v>15</v>
      </c>
      <c r="E1549">
        <v>272.8</v>
      </c>
      <c r="F1549">
        <v>271.60000000000002</v>
      </c>
      <c r="G1549">
        <v>271.60000000000002</v>
      </c>
      <c r="H1549" s="3">
        <v>0.59375</v>
      </c>
      <c r="I1549" s="1">
        <v>1.1999999999999886</v>
      </c>
      <c r="J1549" s="1">
        <v>-1.1999999999999886</v>
      </c>
      <c r="K1549" s="1">
        <v>1635</v>
      </c>
      <c r="L1549">
        <v>-1961.9999999999814</v>
      </c>
      <c r="M1549">
        <v>205</v>
      </c>
      <c r="N1549">
        <v>-2166.9999999999814</v>
      </c>
      <c r="O1549" t="s">
        <v>67</v>
      </c>
      <c r="P1549" s="6">
        <v>4.3988269794721004E-3</v>
      </c>
      <c r="Q1549" s="1">
        <f>AllFiles[[#Headers],[200000]]+AllFiles[[#This Row],[Net Gains]]</f>
        <v>197833.00000000003</v>
      </c>
    </row>
    <row r="1550" spans="1:17" x14ac:dyDescent="0.25">
      <c r="A1550" s="1" t="s">
        <v>60</v>
      </c>
      <c r="B1550" s="2">
        <v>43153</v>
      </c>
      <c r="C1550" s="3">
        <v>0.53125</v>
      </c>
      <c r="D1550" s="1" t="s">
        <v>21</v>
      </c>
      <c r="E1550">
        <v>639.70000000000005</v>
      </c>
      <c r="F1550">
        <v>645.79999999999995</v>
      </c>
      <c r="G1550">
        <v>645.79999999999995</v>
      </c>
      <c r="H1550" s="3">
        <v>0.57291666666666663</v>
      </c>
      <c r="I1550" s="1">
        <v>6.0999999999999091</v>
      </c>
      <c r="J1550" s="1">
        <v>-6.0999999999999091</v>
      </c>
      <c r="K1550" s="1">
        <v>326</v>
      </c>
      <c r="L1550">
        <v>-1988.5999999999704</v>
      </c>
      <c r="M1550">
        <v>97</v>
      </c>
      <c r="N1550">
        <v>-2085.5999999999704</v>
      </c>
      <c r="O1550" t="s">
        <v>67</v>
      </c>
      <c r="P1550" s="6">
        <v>9.5357198686882999E-3</v>
      </c>
      <c r="Q1550" s="1">
        <f>AllFiles[[#Headers],[200000]]+AllFiles[[#This Row],[Net Gains]]</f>
        <v>197914.40000000002</v>
      </c>
    </row>
    <row r="1551" spans="1:17" x14ac:dyDescent="0.25">
      <c r="A1551" s="1" t="s">
        <v>60</v>
      </c>
      <c r="B1551" s="2">
        <v>43153</v>
      </c>
      <c r="C1551" s="3">
        <v>0.53125</v>
      </c>
      <c r="D1551" s="1" t="s">
        <v>15</v>
      </c>
      <c r="E1551">
        <v>645.79999999999995</v>
      </c>
      <c r="F1551">
        <v>639.70000000000005</v>
      </c>
      <c r="G1551">
        <v>639.70000000000005</v>
      </c>
      <c r="H1551" s="3">
        <v>0.53125</v>
      </c>
      <c r="I1551" s="1">
        <v>6.0999999999999091</v>
      </c>
      <c r="J1551" s="1">
        <v>-6.0999999999999091</v>
      </c>
      <c r="K1551" s="1">
        <v>326</v>
      </c>
      <c r="L1551">
        <v>-1988.5999999999704</v>
      </c>
      <c r="M1551">
        <v>97</v>
      </c>
      <c r="N1551">
        <v>-2085.5999999999704</v>
      </c>
      <c r="O1551" t="s">
        <v>67</v>
      </c>
      <c r="P1551" s="6">
        <v>9.4456488076802604E-3</v>
      </c>
      <c r="Q1551" s="1">
        <f>AllFiles[[#Headers],[200000]]+AllFiles[[#This Row],[Net Gains]]</f>
        <v>197914.40000000002</v>
      </c>
    </row>
    <row r="1552" spans="1:17" x14ac:dyDescent="0.25">
      <c r="A1552" s="1" t="s">
        <v>16</v>
      </c>
      <c r="B1552" s="2">
        <v>43154</v>
      </c>
      <c r="C1552" s="3">
        <v>0.51041666666666663</v>
      </c>
      <c r="D1552" s="1" t="s">
        <v>15</v>
      </c>
      <c r="E1552">
        <v>603.54999999999995</v>
      </c>
      <c r="F1552">
        <v>597.29999999999995</v>
      </c>
      <c r="G1552">
        <v>597.29999999999995</v>
      </c>
      <c r="H1552" s="3">
        <v>0.51041666666666663</v>
      </c>
      <c r="I1552" s="1">
        <v>6.25</v>
      </c>
      <c r="J1552" s="1">
        <v>-6.25</v>
      </c>
      <c r="K1552" s="1">
        <v>318</v>
      </c>
      <c r="L1552">
        <v>-1987.5</v>
      </c>
      <c r="M1552">
        <v>88</v>
      </c>
      <c r="N1552">
        <v>-2075.5</v>
      </c>
      <c r="O1552" t="s">
        <v>67</v>
      </c>
      <c r="P1552" s="6">
        <v>1.03553972330379E-2</v>
      </c>
      <c r="Q1552" s="1">
        <f>AllFiles[[#Headers],[200000]]+AllFiles[[#This Row],[Net Gains]]</f>
        <v>197924.5</v>
      </c>
    </row>
    <row r="1553" spans="1:17" x14ac:dyDescent="0.25">
      <c r="A1553" s="1" t="s">
        <v>16</v>
      </c>
      <c r="B1553" s="2">
        <v>43154</v>
      </c>
      <c r="C1553" s="3">
        <v>0.51041666666666663</v>
      </c>
      <c r="D1553" s="1" t="s">
        <v>21</v>
      </c>
      <c r="E1553">
        <v>597.29999999999995</v>
      </c>
      <c r="F1553">
        <v>603.54999999999995</v>
      </c>
      <c r="G1553">
        <v>595.6</v>
      </c>
      <c r="H1553" s="3">
        <v>0.625</v>
      </c>
      <c r="I1553" s="1">
        <v>6.25</v>
      </c>
      <c r="J1553" s="1">
        <v>1.6999999999999318</v>
      </c>
      <c r="K1553" s="1">
        <v>318</v>
      </c>
      <c r="L1553">
        <v>540.59999999997831</v>
      </c>
      <c r="M1553">
        <v>88</v>
      </c>
      <c r="N1553">
        <v>452.59999999997831</v>
      </c>
      <c r="O1553" t="s">
        <v>68</v>
      </c>
      <c r="P1553" s="6">
        <v>1.04637535576762E-2</v>
      </c>
      <c r="Q1553" s="1">
        <f>AllFiles[[#Headers],[200000]]+AllFiles[[#This Row],[Net Gains]]</f>
        <v>200452.59999999998</v>
      </c>
    </row>
    <row r="1554" spans="1:17" x14ac:dyDescent="0.25">
      <c r="A1554" s="1" t="s">
        <v>44</v>
      </c>
      <c r="B1554" s="2">
        <v>43154</v>
      </c>
      <c r="C1554" s="3">
        <v>0.48958333333333331</v>
      </c>
      <c r="D1554" s="1" t="s">
        <v>12</v>
      </c>
      <c r="E1554">
        <v>3473.9</v>
      </c>
      <c r="F1554">
        <v>3455</v>
      </c>
      <c r="G1554">
        <v>3500</v>
      </c>
      <c r="H1554" s="3">
        <v>0.625</v>
      </c>
      <c r="I1554" s="1">
        <v>18.900000000000091</v>
      </c>
      <c r="J1554" s="1">
        <v>26.099999999999909</v>
      </c>
      <c r="K1554" s="1">
        <v>105</v>
      </c>
      <c r="L1554">
        <v>2740.4999999999905</v>
      </c>
      <c r="M1554">
        <v>169</v>
      </c>
      <c r="N1554">
        <v>2571.4999999999905</v>
      </c>
      <c r="O1554" t="s">
        <v>68</v>
      </c>
      <c r="P1554" s="6">
        <v>5.44057111603676E-3</v>
      </c>
      <c r="Q1554" s="1">
        <f>AllFiles[[#Headers],[200000]]+AllFiles[[#This Row],[Net Gains]]</f>
        <v>202571.5</v>
      </c>
    </row>
    <row r="1555" spans="1:17" x14ac:dyDescent="0.25">
      <c r="A1555" s="1" t="s">
        <v>44</v>
      </c>
      <c r="B1555" s="2">
        <v>43154</v>
      </c>
      <c r="C1555" s="3">
        <v>0.41666666666666669</v>
      </c>
      <c r="D1555" s="1" t="s">
        <v>13</v>
      </c>
      <c r="E1555">
        <v>3455</v>
      </c>
      <c r="F1555">
        <v>3473.9</v>
      </c>
      <c r="G1555">
        <v>3473.9</v>
      </c>
      <c r="H1555" s="3">
        <v>0.48958333333333331</v>
      </c>
      <c r="I1555" s="1">
        <v>18.900000000000091</v>
      </c>
      <c r="J1555" s="1">
        <v>-18.900000000000091</v>
      </c>
      <c r="K1555" s="1">
        <v>105</v>
      </c>
      <c r="L1555">
        <v>-1984.5000000000095</v>
      </c>
      <c r="M1555">
        <v>168</v>
      </c>
      <c r="N1555">
        <v>-2152.5000000000095</v>
      </c>
      <c r="O1555" t="s">
        <v>67</v>
      </c>
      <c r="P1555" s="6">
        <v>5.4703328509406899E-3</v>
      </c>
      <c r="Q1555" s="1">
        <f>AllFiles[[#Headers],[200000]]+AllFiles[[#This Row],[Net Gains]]</f>
        <v>197847.5</v>
      </c>
    </row>
    <row r="1556" spans="1:17" x14ac:dyDescent="0.25">
      <c r="A1556" s="1" t="s">
        <v>38</v>
      </c>
      <c r="B1556" s="2">
        <v>43154</v>
      </c>
      <c r="C1556" s="3">
        <v>0.54166666666666663</v>
      </c>
      <c r="D1556" s="1" t="s">
        <v>21</v>
      </c>
      <c r="E1556">
        <v>320</v>
      </c>
      <c r="F1556">
        <v>321.14999999999998</v>
      </c>
      <c r="G1556">
        <v>321.14999999999998</v>
      </c>
      <c r="H1556" s="3">
        <v>0.54166666666666663</v>
      </c>
      <c r="I1556" s="1">
        <v>1.1499999999999773</v>
      </c>
      <c r="J1556" s="1">
        <v>-1.1499999999999773</v>
      </c>
      <c r="K1556" s="1">
        <v>1705</v>
      </c>
      <c r="L1556">
        <v>-1960.7499999999613</v>
      </c>
      <c r="M1556">
        <v>252</v>
      </c>
      <c r="N1556">
        <v>-2212.7499999999613</v>
      </c>
      <c r="O1556" t="s">
        <v>67</v>
      </c>
      <c r="P1556" s="6">
        <v>3.5937499999999299E-3</v>
      </c>
      <c r="Q1556" s="1">
        <f>AllFiles[[#Headers],[200000]]+AllFiles[[#This Row],[Net Gains]]</f>
        <v>197787.25000000003</v>
      </c>
    </row>
    <row r="1557" spans="1:17" x14ac:dyDescent="0.25">
      <c r="A1557" s="1" t="s">
        <v>38</v>
      </c>
      <c r="B1557" s="2">
        <v>43154</v>
      </c>
      <c r="C1557" s="3">
        <v>0.54166666666666663</v>
      </c>
      <c r="D1557" s="1" t="s">
        <v>15</v>
      </c>
      <c r="E1557">
        <v>321.14999999999998</v>
      </c>
      <c r="F1557">
        <v>320</v>
      </c>
      <c r="G1557">
        <v>320</v>
      </c>
      <c r="H1557" s="3">
        <v>0.54166666666666663</v>
      </c>
      <c r="I1557" s="1">
        <v>1.1499999999999773</v>
      </c>
      <c r="J1557" s="1">
        <v>-1.1499999999999773</v>
      </c>
      <c r="K1557" s="1">
        <v>1705</v>
      </c>
      <c r="L1557">
        <v>-1960.7499999999613</v>
      </c>
      <c r="M1557">
        <v>252</v>
      </c>
      <c r="N1557">
        <v>-2212.7499999999613</v>
      </c>
      <c r="O1557" t="s">
        <v>67</v>
      </c>
      <c r="P1557" s="6">
        <v>3.5808812081581098E-3</v>
      </c>
      <c r="Q1557" s="1">
        <f>AllFiles[[#Headers],[200000]]+AllFiles[[#This Row],[Net Gains]]</f>
        <v>197787.25000000003</v>
      </c>
    </row>
    <row r="1558" spans="1:17" x14ac:dyDescent="0.25">
      <c r="A1558" s="1" t="s">
        <v>37</v>
      </c>
      <c r="B1558" s="2">
        <v>43154</v>
      </c>
      <c r="C1558" s="3">
        <v>0.41666666666666669</v>
      </c>
      <c r="D1558" s="1" t="s">
        <v>15</v>
      </c>
      <c r="E1558">
        <v>1635</v>
      </c>
      <c r="F1558">
        <v>1627.15</v>
      </c>
      <c r="G1558">
        <v>1642.05</v>
      </c>
      <c r="H1558" s="3">
        <v>0.625</v>
      </c>
      <c r="I1558" s="1">
        <v>7.8499999999999091</v>
      </c>
      <c r="J1558" s="1">
        <v>7.0499999999999545</v>
      </c>
      <c r="K1558" s="1">
        <v>254</v>
      </c>
      <c r="L1558">
        <v>1790.6999999999884</v>
      </c>
      <c r="M1558">
        <v>192</v>
      </c>
      <c r="N1558">
        <v>1598.6999999999884</v>
      </c>
      <c r="O1558" t="s">
        <v>68</v>
      </c>
      <c r="P1558" s="6">
        <v>4.8012232415901596E-3</v>
      </c>
      <c r="Q1558" s="1">
        <f>AllFiles[[#Headers],[200000]]+AllFiles[[#This Row],[Net Gains]]</f>
        <v>201598.69999999998</v>
      </c>
    </row>
    <row r="1559" spans="1:17" x14ac:dyDescent="0.25">
      <c r="A1559" s="1" t="s">
        <v>46</v>
      </c>
      <c r="B1559" s="2">
        <v>43154</v>
      </c>
      <c r="C1559" s="3">
        <v>0.41666666666666669</v>
      </c>
      <c r="D1559" s="1" t="s">
        <v>15</v>
      </c>
      <c r="E1559">
        <v>304.14999999999998</v>
      </c>
      <c r="F1559">
        <v>300.55</v>
      </c>
      <c r="G1559">
        <v>306.89999999999998</v>
      </c>
      <c r="H1559" s="3">
        <v>0.625</v>
      </c>
      <c r="I1559" s="1">
        <v>3.5999999999999659</v>
      </c>
      <c r="J1559" s="1">
        <v>2.75</v>
      </c>
      <c r="K1559" s="1">
        <v>552</v>
      </c>
      <c r="L1559">
        <v>1518</v>
      </c>
      <c r="M1559">
        <v>78</v>
      </c>
      <c r="N1559">
        <v>1440</v>
      </c>
      <c r="O1559" t="s">
        <v>68</v>
      </c>
      <c r="P1559" s="6">
        <v>1.18362650008219E-2</v>
      </c>
      <c r="Q1559" s="1">
        <f>AllFiles[[#Headers],[200000]]+AllFiles[[#This Row],[Net Gains]]</f>
        <v>201440</v>
      </c>
    </row>
    <row r="1560" spans="1:17" x14ac:dyDescent="0.25">
      <c r="A1560" s="1" t="s">
        <v>53</v>
      </c>
      <c r="B1560" s="2">
        <v>43154</v>
      </c>
      <c r="C1560" s="3">
        <v>0.45833333333333331</v>
      </c>
      <c r="D1560" s="1" t="s">
        <v>15</v>
      </c>
      <c r="E1560">
        <v>191.9</v>
      </c>
      <c r="F1560">
        <v>191.05</v>
      </c>
      <c r="G1560">
        <v>193.1</v>
      </c>
      <c r="H1560" s="3">
        <v>0.625</v>
      </c>
      <c r="I1560" s="1">
        <v>0.84999999999999432</v>
      </c>
      <c r="J1560" s="1">
        <v>1.1999999999999886</v>
      </c>
      <c r="K1560" s="1">
        <v>2290</v>
      </c>
      <c r="L1560">
        <v>2747.9999999999741</v>
      </c>
      <c r="M1560">
        <v>203</v>
      </c>
      <c r="N1560">
        <v>2544.9999999999741</v>
      </c>
      <c r="O1560" t="s">
        <v>68</v>
      </c>
      <c r="P1560" s="6">
        <v>4.4293903074517698E-3</v>
      </c>
      <c r="Q1560" s="1">
        <f>AllFiles[[#Headers],[200000]]+AllFiles[[#This Row],[Net Gains]]</f>
        <v>202544.99999999997</v>
      </c>
    </row>
    <row r="1561" spans="1:17" x14ac:dyDescent="0.25">
      <c r="A1561" s="1" t="s">
        <v>14</v>
      </c>
      <c r="B1561" s="2">
        <v>43157</v>
      </c>
      <c r="C1561" s="3">
        <v>0.41666666666666669</v>
      </c>
      <c r="D1561" s="1" t="s">
        <v>15</v>
      </c>
      <c r="E1561">
        <v>543.04999999999995</v>
      </c>
      <c r="F1561">
        <v>540.5</v>
      </c>
      <c r="G1561">
        <v>553.4</v>
      </c>
      <c r="H1561" s="3">
        <v>0.625</v>
      </c>
      <c r="I1561" s="1">
        <v>2.5499999999999545</v>
      </c>
      <c r="J1561" s="1">
        <v>10.350000000000023</v>
      </c>
      <c r="K1561" s="1">
        <v>777</v>
      </c>
      <c r="L1561">
        <v>8041.950000000018</v>
      </c>
      <c r="M1561">
        <v>196</v>
      </c>
      <c r="N1561">
        <v>7845.950000000018</v>
      </c>
      <c r="O1561" t="s">
        <v>68</v>
      </c>
      <c r="P1561" s="6">
        <v>4.6957002117667896E-3</v>
      </c>
      <c r="Q1561" s="1">
        <f>AllFiles[[#Headers],[200000]]+AllFiles[[#This Row],[Net Gains]]</f>
        <v>207845.95</v>
      </c>
    </row>
    <row r="1562" spans="1:17" x14ac:dyDescent="0.25">
      <c r="A1562" s="1" t="s">
        <v>25</v>
      </c>
      <c r="B1562" s="2">
        <v>43157</v>
      </c>
      <c r="C1562" s="3">
        <v>0.41666666666666669</v>
      </c>
      <c r="D1562" s="1" t="s">
        <v>15</v>
      </c>
      <c r="E1562">
        <v>1158.95</v>
      </c>
      <c r="F1562">
        <v>1148.75</v>
      </c>
      <c r="G1562">
        <v>1180.9000000000001</v>
      </c>
      <c r="H1562" s="3">
        <v>0.625</v>
      </c>
      <c r="I1562" s="1">
        <v>10.200000000000045</v>
      </c>
      <c r="J1562" s="1">
        <v>21.950000000000045</v>
      </c>
      <c r="K1562" s="1">
        <v>195</v>
      </c>
      <c r="L1562">
        <v>4280.2500000000091</v>
      </c>
      <c r="M1562">
        <v>105</v>
      </c>
      <c r="N1562">
        <v>4175.2500000000091</v>
      </c>
      <c r="O1562" t="s">
        <v>68</v>
      </c>
      <c r="P1562" s="6">
        <v>8.8010699339920104E-3</v>
      </c>
      <c r="Q1562" s="1">
        <f>AllFiles[[#Headers],[200000]]+AllFiles[[#This Row],[Net Gains]]</f>
        <v>204175.25</v>
      </c>
    </row>
    <row r="1563" spans="1:17" x14ac:dyDescent="0.25">
      <c r="A1563" s="1" t="s">
        <v>39</v>
      </c>
      <c r="B1563" s="2">
        <v>43157</v>
      </c>
      <c r="C1563" s="3">
        <v>0.4375</v>
      </c>
      <c r="D1563" s="1" t="s">
        <v>13</v>
      </c>
      <c r="E1563">
        <v>1144.2</v>
      </c>
      <c r="F1563">
        <v>1150.25</v>
      </c>
      <c r="G1563">
        <v>1138.95</v>
      </c>
      <c r="H1563" s="3">
        <v>0.625</v>
      </c>
      <c r="I1563" s="1">
        <v>6.0499999999999545</v>
      </c>
      <c r="J1563" s="1">
        <v>5.25</v>
      </c>
      <c r="K1563" s="1">
        <v>329</v>
      </c>
      <c r="L1563">
        <v>1727.25</v>
      </c>
      <c r="M1563">
        <v>173</v>
      </c>
      <c r="N1563">
        <v>1554.25</v>
      </c>
      <c r="O1563" t="s">
        <v>68</v>
      </c>
      <c r="P1563" s="6">
        <v>5.2875371438559299E-3</v>
      </c>
      <c r="Q1563" s="1">
        <f>AllFiles[[#Headers],[200000]]+AllFiles[[#This Row],[Net Gains]]</f>
        <v>201554.25</v>
      </c>
    </row>
    <row r="1564" spans="1:17" x14ac:dyDescent="0.25">
      <c r="A1564" s="1" t="s">
        <v>42</v>
      </c>
      <c r="B1564" s="2">
        <v>43157</v>
      </c>
      <c r="C1564" s="3">
        <v>0.41666666666666669</v>
      </c>
      <c r="D1564" s="1" t="s">
        <v>15</v>
      </c>
      <c r="E1564">
        <v>1318.9</v>
      </c>
      <c r="F1564">
        <v>1314.5</v>
      </c>
      <c r="G1564">
        <v>1346.1</v>
      </c>
      <c r="H1564" s="3">
        <v>0.625</v>
      </c>
      <c r="I1564" s="1">
        <v>4.4000000000000909</v>
      </c>
      <c r="J1564" s="1">
        <v>27.199999999999818</v>
      </c>
      <c r="K1564" s="1">
        <v>452</v>
      </c>
      <c r="L1564">
        <v>12294.399999999918</v>
      </c>
      <c r="M1564">
        <v>278</v>
      </c>
      <c r="N1564">
        <v>12016.399999999918</v>
      </c>
      <c r="O1564" t="s">
        <v>68</v>
      </c>
      <c r="P1564" s="6">
        <v>3.3361134278566199E-3</v>
      </c>
      <c r="Q1564" s="1">
        <f>AllFiles[[#Headers],[200000]]+AllFiles[[#This Row],[Net Gains]]</f>
        <v>212016.39999999991</v>
      </c>
    </row>
    <row r="1565" spans="1:17" x14ac:dyDescent="0.25">
      <c r="A1565" s="1" t="s">
        <v>11</v>
      </c>
      <c r="B1565" s="2">
        <v>43159</v>
      </c>
      <c r="C1565" s="3">
        <v>0.41666666666666669</v>
      </c>
      <c r="D1565" s="1" t="s">
        <v>15</v>
      </c>
      <c r="E1565">
        <v>3034.7</v>
      </c>
      <c r="F1565">
        <v>3009.75</v>
      </c>
      <c r="G1565">
        <v>3016.1</v>
      </c>
      <c r="H1565" s="3">
        <v>0.625</v>
      </c>
      <c r="I1565" s="1">
        <v>24.949999999999818</v>
      </c>
      <c r="J1565" s="1">
        <v>-18.599999999999909</v>
      </c>
      <c r="K1565" s="1">
        <v>80</v>
      </c>
      <c r="L1565">
        <v>-1487.9999999999927</v>
      </c>
      <c r="M1565">
        <v>112</v>
      </c>
      <c r="N1565">
        <v>-1599.9999999999927</v>
      </c>
      <c r="O1565" t="s">
        <v>67</v>
      </c>
      <c r="P1565" s="6">
        <v>8.2215705012027001E-3</v>
      </c>
      <c r="Q1565" s="1">
        <f>AllFiles[[#Headers],[200000]]+AllFiles[[#This Row],[Net Gains]]</f>
        <v>198400</v>
      </c>
    </row>
    <row r="1566" spans="1:17" x14ac:dyDescent="0.25">
      <c r="A1566" s="1" t="s">
        <v>44</v>
      </c>
      <c r="B1566" s="2">
        <v>43159</v>
      </c>
      <c r="C1566" s="3">
        <v>0.41666666666666669</v>
      </c>
      <c r="D1566" s="1" t="s">
        <v>15</v>
      </c>
      <c r="E1566">
        <v>3577</v>
      </c>
      <c r="F1566">
        <v>3563.2</v>
      </c>
      <c r="G1566">
        <v>3600</v>
      </c>
      <c r="H1566" s="3">
        <v>0.625</v>
      </c>
      <c r="I1566" s="1">
        <v>13.800000000000182</v>
      </c>
      <c r="J1566" s="1">
        <v>23</v>
      </c>
      <c r="K1566" s="1">
        <v>144</v>
      </c>
      <c r="L1566">
        <v>3312</v>
      </c>
      <c r="M1566">
        <v>238</v>
      </c>
      <c r="N1566">
        <v>3074</v>
      </c>
      <c r="O1566" t="s">
        <v>68</v>
      </c>
      <c r="P1566" s="6">
        <v>3.8579815487839501E-3</v>
      </c>
      <c r="Q1566" s="1">
        <f>AllFiles[[#Headers],[200000]]+AllFiles[[#This Row],[Net Gains]]</f>
        <v>203074</v>
      </c>
    </row>
    <row r="1567" spans="1:17" x14ac:dyDescent="0.25">
      <c r="A1567" s="1" t="s">
        <v>36</v>
      </c>
      <c r="B1567" s="2">
        <v>43159</v>
      </c>
      <c r="C1567" s="3">
        <v>0.41666666666666669</v>
      </c>
      <c r="D1567" s="1" t="s">
        <v>13</v>
      </c>
      <c r="E1567">
        <v>1330</v>
      </c>
      <c r="F1567">
        <v>1335.7</v>
      </c>
      <c r="G1567">
        <v>1316.15</v>
      </c>
      <c r="H1567" s="3">
        <v>0.625</v>
      </c>
      <c r="I1567" s="1">
        <v>5.7000000000000455</v>
      </c>
      <c r="J1567" s="1">
        <v>13.849999999999909</v>
      </c>
      <c r="K1567" s="1">
        <v>349</v>
      </c>
      <c r="L1567">
        <v>4833.6499999999687</v>
      </c>
      <c r="M1567">
        <v>213</v>
      </c>
      <c r="N1567">
        <v>4620.6499999999687</v>
      </c>
      <c r="O1567" t="s">
        <v>68</v>
      </c>
      <c r="P1567" s="6">
        <v>4.2857142857143198E-3</v>
      </c>
      <c r="Q1567" s="1">
        <f>AllFiles[[#Headers],[200000]]+AllFiles[[#This Row],[Net Gains]]</f>
        <v>204620.64999999997</v>
      </c>
    </row>
    <row r="1568" spans="1:17" x14ac:dyDescent="0.25">
      <c r="A1568" s="1" t="s">
        <v>42</v>
      </c>
      <c r="B1568" s="2">
        <v>43159</v>
      </c>
      <c r="C1568" s="3">
        <v>0.47916666666666669</v>
      </c>
      <c r="D1568" s="1" t="s">
        <v>12</v>
      </c>
      <c r="E1568">
        <v>1325.2</v>
      </c>
      <c r="F1568">
        <v>1320</v>
      </c>
      <c r="G1568">
        <v>1320</v>
      </c>
      <c r="H1568" s="3">
        <v>0.57291666666666663</v>
      </c>
      <c r="I1568" s="1">
        <v>5.2000000000000455</v>
      </c>
      <c r="J1568" s="1">
        <v>-5.2000000000000455</v>
      </c>
      <c r="K1568" s="1">
        <v>382</v>
      </c>
      <c r="L1568">
        <v>-1986.4000000000174</v>
      </c>
      <c r="M1568">
        <v>233</v>
      </c>
      <c r="N1568">
        <v>-2219.4000000000174</v>
      </c>
      <c r="O1568" t="s">
        <v>67</v>
      </c>
      <c r="P1568" s="6">
        <v>3.9239360096589501E-3</v>
      </c>
      <c r="Q1568" s="1">
        <f>AllFiles[[#Headers],[200000]]+AllFiles[[#This Row],[Net Gains]]</f>
        <v>197780.59999999998</v>
      </c>
    </row>
    <row r="1569" spans="1:17" x14ac:dyDescent="0.25">
      <c r="A1569" s="1" t="s">
        <v>42</v>
      </c>
      <c r="B1569" s="2">
        <v>43159</v>
      </c>
      <c r="C1569" s="3">
        <v>0.41666666666666669</v>
      </c>
      <c r="D1569" s="1" t="s">
        <v>13</v>
      </c>
      <c r="E1569">
        <v>1320</v>
      </c>
      <c r="F1569">
        <v>1325.2</v>
      </c>
      <c r="G1569">
        <v>1325.2</v>
      </c>
      <c r="H1569" s="3">
        <v>0.47916666666666669</v>
      </c>
      <c r="I1569" s="1">
        <v>5.2000000000000455</v>
      </c>
      <c r="J1569" s="1">
        <v>-5.2000000000000455</v>
      </c>
      <c r="K1569" s="1">
        <v>382</v>
      </c>
      <c r="L1569">
        <v>-1986.4000000000174</v>
      </c>
      <c r="M1569">
        <v>233</v>
      </c>
      <c r="N1569">
        <v>-2219.4000000000174</v>
      </c>
      <c r="O1569" t="s">
        <v>67</v>
      </c>
      <c r="P1569" s="6">
        <v>3.93939393939397E-3</v>
      </c>
      <c r="Q1569" s="1">
        <f>AllFiles[[#Headers],[200000]]+AllFiles[[#This Row],[Net Gains]]</f>
        <v>197780.59999999998</v>
      </c>
    </row>
    <row r="1570" spans="1:17" x14ac:dyDescent="0.25">
      <c r="A1570" s="1" t="s">
        <v>53</v>
      </c>
      <c r="B1570" s="2">
        <v>43159</v>
      </c>
      <c r="C1570" s="3">
        <v>0.41666666666666669</v>
      </c>
      <c r="D1570" s="1" t="s">
        <v>13</v>
      </c>
      <c r="E1570">
        <v>195.6</v>
      </c>
      <c r="F1570">
        <v>196.25</v>
      </c>
      <c r="G1570">
        <v>196.25</v>
      </c>
      <c r="H1570" s="3">
        <v>0.44791666666666669</v>
      </c>
      <c r="I1570" s="1">
        <v>0.65000000000000568</v>
      </c>
      <c r="J1570" s="1">
        <v>-0.65000000000000568</v>
      </c>
      <c r="K1570" s="1">
        <v>2971</v>
      </c>
      <c r="L1570">
        <v>-1931.1500000000169</v>
      </c>
      <c r="M1570">
        <v>268</v>
      </c>
      <c r="N1570">
        <v>-2199.1500000000169</v>
      </c>
      <c r="O1570" t="s">
        <v>67</v>
      </c>
      <c r="P1570" s="6">
        <v>3.3231083844581098E-3</v>
      </c>
      <c r="Q1570" s="1">
        <f>AllFiles[[#Headers],[200000]]+AllFiles[[#This Row],[Net Gains]]</f>
        <v>197800.84999999998</v>
      </c>
    </row>
    <row r="1571" spans="1:17" x14ac:dyDescent="0.25">
      <c r="A1571" s="1" t="s">
        <v>53</v>
      </c>
      <c r="B1571" s="2">
        <v>43159</v>
      </c>
      <c r="C1571" s="3">
        <v>0.44791666666666669</v>
      </c>
      <c r="D1571" s="1" t="s">
        <v>12</v>
      </c>
      <c r="E1571">
        <v>196.25</v>
      </c>
      <c r="F1571">
        <v>195.6</v>
      </c>
      <c r="G1571">
        <v>195.6</v>
      </c>
      <c r="H1571" s="3">
        <v>0.44791666666666669</v>
      </c>
      <c r="I1571" s="1">
        <v>0.65000000000000568</v>
      </c>
      <c r="J1571" s="1">
        <v>-0.65000000000000568</v>
      </c>
      <c r="K1571" s="1">
        <v>2971</v>
      </c>
      <c r="L1571">
        <v>-1931.1500000000169</v>
      </c>
      <c r="M1571">
        <v>268</v>
      </c>
      <c r="N1571">
        <v>-2199.1500000000169</v>
      </c>
      <c r="O1571" t="s">
        <v>67</v>
      </c>
      <c r="P1571" s="6">
        <v>3.3121019108280502E-3</v>
      </c>
      <c r="Q1571" s="1">
        <f>AllFiles[[#Headers],[200000]]+AllFiles[[#This Row],[Net Gains]]</f>
        <v>197800.84999999998</v>
      </c>
    </row>
    <row r="1572" spans="1:17" x14ac:dyDescent="0.25">
      <c r="A1572" s="1" t="s">
        <v>52</v>
      </c>
      <c r="B1572" s="2">
        <v>43159</v>
      </c>
      <c r="C1572" s="3">
        <v>0.53125</v>
      </c>
      <c r="D1572" s="1" t="s">
        <v>15</v>
      </c>
      <c r="E1572">
        <v>265.25</v>
      </c>
      <c r="F1572">
        <v>264</v>
      </c>
      <c r="G1572">
        <v>264</v>
      </c>
      <c r="H1572" s="3">
        <v>0.53125</v>
      </c>
      <c r="I1572" s="1">
        <v>1.25</v>
      </c>
      <c r="J1572" s="1">
        <v>-1.25</v>
      </c>
      <c r="K1572" s="1">
        <v>1571</v>
      </c>
      <c r="L1572">
        <v>-1963.75</v>
      </c>
      <c r="M1572">
        <v>192</v>
      </c>
      <c r="N1572">
        <v>-2155.75</v>
      </c>
      <c r="O1572" t="s">
        <v>67</v>
      </c>
      <c r="P1572" s="6">
        <v>4.7125353440150798E-3</v>
      </c>
      <c r="Q1572" s="1">
        <f>AllFiles[[#Headers],[200000]]+AllFiles[[#This Row],[Net Gains]]</f>
        <v>197844.25</v>
      </c>
    </row>
    <row r="1573" spans="1:17" x14ac:dyDescent="0.25">
      <c r="A1573" s="1" t="s">
        <v>52</v>
      </c>
      <c r="B1573" s="2">
        <v>43159</v>
      </c>
      <c r="C1573" s="3">
        <v>0.53125</v>
      </c>
      <c r="D1573" s="1" t="s">
        <v>21</v>
      </c>
      <c r="E1573">
        <v>264</v>
      </c>
      <c r="F1573">
        <v>265.25</v>
      </c>
      <c r="G1573">
        <v>265.25</v>
      </c>
      <c r="H1573" s="3">
        <v>0.58333333333333337</v>
      </c>
      <c r="I1573" s="1">
        <v>1.25</v>
      </c>
      <c r="J1573" s="1">
        <v>-1.25</v>
      </c>
      <c r="K1573" s="1">
        <v>1571</v>
      </c>
      <c r="L1573">
        <v>-1963.75</v>
      </c>
      <c r="M1573">
        <v>192</v>
      </c>
      <c r="N1573">
        <v>-2155.75</v>
      </c>
      <c r="O1573" t="s">
        <v>67</v>
      </c>
      <c r="P1573" s="6">
        <v>4.7348484848484798E-3</v>
      </c>
      <c r="Q1573" s="1">
        <f>AllFiles[[#Headers],[200000]]+AllFiles[[#This Row],[Net Gains]]</f>
        <v>197844.25</v>
      </c>
    </row>
    <row r="1574" spans="1:17" x14ac:dyDescent="0.25">
      <c r="A1574" s="1" t="s">
        <v>60</v>
      </c>
      <c r="B1574" s="2">
        <v>43159</v>
      </c>
      <c r="C1574" s="3">
        <v>0.41666666666666669</v>
      </c>
      <c r="D1574" s="1" t="s">
        <v>15</v>
      </c>
      <c r="E1574">
        <v>667.5</v>
      </c>
      <c r="F1574">
        <v>664.85</v>
      </c>
      <c r="G1574">
        <v>671.65</v>
      </c>
      <c r="H1574" s="3">
        <v>0.625</v>
      </c>
      <c r="I1574" s="1">
        <v>2.6499999999999773</v>
      </c>
      <c r="J1574" s="1">
        <v>4.1499999999999773</v>
      </c>
      <c r="K1574" s="1">
        <v>748</v>
      </c>
      <c r="L1574">
        <v>3104.199999999983</v>
      </c>
      <c r="M1574">
        <v>231</v>
      </c>
      <c r="N1574">
        <v>2873.199999999983</v>
      </c>
      <c r="O1574" t="s">
        <v>68</v>
      </c>
      <c r="P1574" s="6">
        <v>3.9700374531834899E-3</v>
      </c>
      <c r="Q1574" s="1">
        <f>AllFiles[[#Headers],[200000]]+AllFiles[[#This Row],[Net Gains]]</f>
        <v>202873.19999999998</v>
      </c>
    </row>
    <row r="1575" spans="1:17" x14ac:dyDescent="0.25">
      <c r="A1575" s="1" t="s">
        <v>38</v>
      </c>
      <c r="B1575" s="2">
        <v>43160</v>
      </c>
      <c r="C1575" s="3">
        <v>0.41666666666666669</v>
      </c>
      <c r="D1575" s="1" t="s">
        <v>13</v>
      </c>
      <c r="E1575">
        <v>310.55</v>
      </c>
      <c r="F1575">
        <v>312.60000000000002</v>
      </c>
      <c r="G1575">
        <v>305.14999999999998</v>
      </c>
      <c r="H1575" s="3">
        <v>0.625</v>
      </c>
      <c r="I1575" s="1">
        <v>2.0500000000000114</v>
      </c>
      <c r="J1575" s="1">
        <v>5.4000000000000341</v>
      </c>
      <c r="K1575" s="1">
        <v>964</v>
      </c>
      <c r="L1575">
        <v>5205.6000000000331</v>
      </c>
      <c r="M1575">
        <v>137</v>
      </c>
      <c r="N1575">
        <v>5068.6000000000331</v>
      </c>
      <c r="O1575" t="s">
        <v>68</v>
      </c>
      <c r="P1575" s="6">
        <v>6.6011914345516396E-3</v>
      </c>
      <c r="Q1575" s="1">
        <f>AllFiles[[#Headers],[200000]]+AllFiles[[#This Row],[Net Gains]]</f>
        <v>205068.60000000003</v>
      </c>
    </row>
    <row r="1576" spans="1:17" x14ac:dyDescent="0.25">
      <c r="A1576" s="1" t="s">
        <v>42</v>
      </c>
      <c r="B1576" s="2">
        <v>43160</v>
      </c>
      <c r="C1576" s="3">
        <v>0.45833333333333331</v>
      </c>
      <c r="D1576" s="1" t="s">
        <v>13</v>
      </c>
      <c r="E1576">
        <v>1317.3</v>
      </c>
      <c r="F1576">
        <v>1322.75</v>
      </c>
      <c r="G1576">
        <v>1314.95</v>
      </c>
      <c r="H1576" s="3">
        <v>0.625</v>
      </c>
      <c r="I1576" s="1">
        <v>5.4500000000000455</v>
      </c>
      <c r="J1576" s="1">
        <v>2.3499999999999091</v>
      </c>
      <c r="K1576" s="1">
        <v>365</v>
      </c>
      <c r="L1576">
        <v>857.7499999999668</v>
      </c>
      <c r="M1576">
        <v>221</v>
      </c>
      <c r="N1576">
        <v>636.7499999999668</v>
      </c>
      <c r="O1576" t="s">
        <v>68</v>
      </c>
      <c r="P1576" s="6">
        <v>4.1372504364989302E-3</v>
      </c>
      <c r="Q1576" s="1">
        <f>AllFiles[[#Headers],[200000]]+AllFiles[[#This Row],[Net Gains]]</f>
        <v>200636.74999999997</v>
      </c>
    </row>
    <row r="1577" spans="1:17" x14ac:dyDescent="0.25">
      <c r="A1577" s="1" t="s">
        <v>43</v>
      </c>
      <c r="B1577" s="2">
        <v>43160</v>
      </c>
      <c r="C1577" s="3">
        <v>0.41666666666666669</v>
      </c>
      <c r="D1577" s="1" t="s">
        <v>13</v>
      </c>
      <c r="E1577">
        <v>162.80000000000001</v>
      </c>
      <c r="F1577">
        <v>163.25</v>
      </c>
      <c r="G1577">
        <v>163.25</v>
      </c>
      <c r="H1577" s="3">
        <v>0.5625</v>
      </c>
      <c r="I1577" s="1">
        <v>0.44999999999998863</v>
      </c>
      <c r="J1577" s="1">
        <v>-0.44999999999998863</v>
      </c>
      <c r="K1577" s="1">
        <v>4228</v>
      </c>
      <c r="L1577">
        <v>-1902.5999999999519</v>
      </c>
      <c r="M1577">
        <v>318</v>
      </c>
      <c r="N1577">
        <v>-2220.5999999999522</v>
      </c>
      <c r="O1577" t="s">
        <v>67</v>
      </c>
      <c r="P1577" s="6">
        <v>2.7641277641276898E-3</v>
      </c>
      <c r="Q1577" s="1">
        <f>AllFiles[[#Headers],[200000]]+AllFiles[[#This Row],[Net Gains]]</f>
        <v>197779.40000000005</v>
      </c>
    </row>
    <row r="1578" spans="1:17" x14ac:dyDescent="0.25">
      <c r="A1578" s="1" t="s">
        <v>43</v>
      </c>
      <c r="B1578" s="2">
        <v>43160</v>
      </c>
      <c r="C1578" s="3">
        <v>0.5625</v>
      </c>
      <c r="D1578" s="1" t="s">
        <v>12</v>
      </c>
      <c r="E1578">
        <v>163.25</v>
      </c>
      <c r="F1578">
        <v>162.80000000000001</v>
      </c>
      <c r="G1578">
        <v>162.80000000000001</v>
      </c>
      <c r="H1578" s="3">
        <v>0.57291666666666663</v>
      </c>
      <c r="I1578" s="1">
        <v>0.44999999999998863</v>
      </c>
      <c r="J1578" s="1">
        <v>-0.44999999999998863</v>
      </c>
      <c r="K1578" s="1">
        <v>4228</v>
      </c>
      <c r="L1578">
        <v>-1902.5999999999519</v>
      </c>
      <c r="M1578">
        <v>318</v>
      </c>
      <c r="N1578">
        <v>-2220.5999999999522</v>
      </c>
      <c r="O1578" t="s">
        <v>67</v>
      </c>
      <c r="P1578" s="6">
        <v>2.75650842266456E-3</v>
      </c>
      <c r="Q1578" s="1">
        <f>AllFiles[[#Headers],[200000]]+AllFiles[[#This Row],[Net Gains]]</f>
        <v>197779.40000000005</v>
      </c>
    </row>
    <row r="1579" spans="1:17" x14ac:dyDescent="0.25">
      <c r="A1579" s="1" t="s">
        <v>36</v>
      </c>
      <c r="B1579" s="2">
        <v>43164</v>
      </c>
      <c r="C1579" s="3">
        <v>0.41666666666666669</v>
      </c>
      <c r="D1579" s="1" t="s">
        <v>13</v>
      </c>
      <c r="E1579">
        <v>1305.0999999999999</v>
      </c>
      <c r="F1579">
        <v>1309.6500000000001</v>
      </c>
      <c r="G1579">
        <v>1300.0999999999999</v>
      </c>
      <c r="H1579" s="3">
        <v>0.625</v>
      </c>
      <c r="I1579" s="1">
        <v>4.5500000000001819</v>
      </c>
      <c r="J1579" s="1">
        <v>5</v>
      </c>
      <c r="K1579" s="1">
        <v>437</v>
      </c>
      <c r="L1579">
        <v>2185</v>
      </c>
      <c r="M1579">
        <v>262</v>
      </c>
      <c r="N1579">
        <v>1923</v>
      </c>
      <c r="O1579" t="s">
        <v>68</v>
      </c>
      <c r="P1579" s="6">
        <v>3.4863228871352199E-3</v>
      </c>
      <c r="Q1579" s="1">
        <f>AllFiles[[#Headers],[200000]]+AllFiles[[#This Row],[Net Gains]]</f>
        <v>201923</v>
      </c>
    </row>
    <row r="1580" spans="1:17" x14ac:dyDescent="0.25">
      <c r="A1580" s="1" t="s">
        <v>52</v>
      </c>
      <c r="B1580" s="2">
        <v>43164</v>
      </c>
      <c r="C1580" s="3">
        <v>0.41666666666666669</v>
      </c>
      <c r="D1580" s="1" t="s">
        <v>15</v>
      </c>
      <c r="E1580">
        <v>262.14999999999998</v>
      </c>
      <c r="F1580">
        <v>259.89999999999998</v>
      </c>
      <c r="G1580">
        <v>263.60000000000002</v>
      </c>
      <c r="H1580" s="3">
        <v>0.625</v>
      </c>
      <c r="I1580" s="1">
        <v>2.25</v>
      </c>
      <c r="J1580" s="1">
        <v>1.4500000000000455</v>
      </c>
      <c r="K1580" s="1">
        <v>879</v>
      </c>
      <c r="L1580">
        <v>1274.55000000004</v>
      </c>
      <c r="M1580">
        <v>107</v>
      </c>
      <c r="N1580">
        <v>1167.55000000004</v>
      </c>
      <c r="O1580" t="s">
        <v>68</v>
      </c>
      <c r="P1580" s="6">
        <v>8.5828724012969697E-3</v>
      </c>
      <c r="Q1580" s="1">
        <f>AllFiles[[#Headers],[200000]]+AllFiles[[#This Row],[Net Gains]]</f>
        <v>201167.55000000005</v>
      </c>
    </row>
    <row r="1581" spans="1:17" x14ac:dyDescent="0.25">
      <c r="A1581" s="1" t="s">
        <v>27</v>
      </c>
      <c r="B1581" s="2">
        <v>43165</v>
      </c>
      <c r="C1581" s="3">
        <v>0.41666666666666669</v>
      </c>
      <c r="D1581" s="1" t="s">
        <v>13</v>
      </c>
      <c r="E1581">
        <v>303.2</v>
      </c>
      <c r="F1581">
        <v>305.3</v>
      </c>
      <c r="G1581">
        <v>305.3</v>
      </c>
      <c r="H1581" s="3">
        <v>0.58333333333333337</v>
      </c>
      <c r="I1581" s="1">
        <v>2.1000000000000227</v>
      </c>
      <c r="J1581" s="1">
        <v>-2.1000000000000227</v>
      </c>
      <c r="K1581" s="1">
        <v>942</v>
      </c>
      <c r="L1581">
        <v>-1978.2000000000214</v>
      </c>
      <c r="M1581">
        <v>132</v>
      </c>
      <c r="N1581">
        <v>-2110.2000000000216</v>
      </c>
      <c r="O1581" t="s">
        <v>67</v>
      </c>
      <c r="P1581" s="6">
        <v>6.92612137203174E-3</v>
      </c>
      <c r="Q1581" s="1">
        <f>AllFiles[[#Headers],[200000]]+AllFiles[[#This Row],[Net Gains]]</f>
        <v>197889.8</v>
      </c>
    </row>
    <row r="1582" spans="1:17" x14ac:dyDescent="0.25">
      <c r="A1582" s="1" t="s">
        <v>27</v>
      </c>
      <c r="B1582" s="2">
        <v>43165</v>
      </c>
      <c r="C1582" s="3">
        <v>0.58333333333333337</v>
      </c>
      <c r="D1582" s="1" t="s">
        <v>12</v>
      </c>
      <c r="E1582">
        <v>305.3</v>
      </c>
      <c r="F1582">
        <v>303.2</v>
      </c>
      <c r="G1582">
        <v>306.5</v>
      </c>
      <c r="H1582" s="3">
        <v>0.625</v>
      </c>
      <c r="I1582" s="1">
        <v>2.1000000000000227</v>
      </c>
      <c r="J1582" s="1">
        <v>1.1999999999999886</v>
      </c>
      <c r="K1582" s="1">
        <v>942</v>
      </c>
      <c r="L1582">
        <v>1130.3999999999892</v>
      </c>
      <c r="M1582">
        <v>133</v>
      </c>
      <c r="N1582">
        <v>997.39999999998918</v>
      </c>
      <c r="O1582" t="s">
        <v>68</v>
      </c>
      <c r="P1582" s="6">
        <v>6.8784801834262102E-3</v>
      </c>
      <c r="Q1582" s="1">
        <f>AllFiles[[#Headers],[200000]]+AllFiles[[#This Row],[Net Gains]]</f>
        <v>200997.4</v>
      </c>
    </row>
    <row r="1583" spans="1:17" x14ac:dyDescent="0.25">
      <c r="A1583" s="1" t="s">
        <v>46</v>
      </c>
      <c r="B1583" s="2">
        <v>43165</v>
      </c>
      <c r="C1583" s="3">
        <v>0.41666666666666669</v>
      </c>
      <c r="D1583" s="1" t="s">
        <v>13</v>
      </c>
      <c r="E1583">
        <v>297.05</v>
      </c>
      <c r="F1583">
        <v>299.45</v>
      </c>
      <c r="G1583">
        <v>294.14999999999998</v>
      </c>
      <c r="H1583" s="3">
        <v>0.625</v>
      </c>
      <c r="I1583" s="1">
        <v>2.3999999999999773</v>
      </c>
      <c r="J1583" s="1">
        <v>2.9000000000000341</v>
      </c>
      <c r="K1583" s="1">
        <v>825</v>
      </c>
      <c r="L1583">
        <v>2392.5000000000282</v>
      </c>
      <c r="M1583">
        <v>113</v>
      </c>
      <c r="N1583">
        <v>2279.5000000000282</v>
      </c>
      <c r="O1583" t="s">
        <v>68</v>
      </c>
      <c r="P1583" s="6">
        <v>8.0794479043931194E-3</v>
      </c>
      <c r="Q1583" s="1">
        <f>AllFiles[[#Headers],[200000]]+AllFiles[[#This Row],[Net Gains]]</f>
        <v>202279.50000000003</v>
      </c>
    </row>
    <row r="1584" spans="1:17" x14ac:dyDescent="0.25">
      <c r="A1584" s="1" t="s">
        <v>43</v>
      </c>
      <c r="B1584" s="2">
        <v>43165</v>
      </c>
      <c r="C1584" s="3">
        <v>0.45833333333333331</v>
      </c>
      <c r="D1584" s="1" t="s">
        <v>12</v>
      </c>
      <c r="E1584">
        <v>163.35</v>
      </c>
      <c r="F1584">
        <v>162.69999999999999</v>
      </c>
      <c r="G1584">
        <v>163.55000000000001</v>
      </c>
      <c r="H1584" s="3">
        <v>0.625</v>
      </c>
      <c r="I1584" s="1">
        <v>0.65000000000000568</v>
      </c>
      <c r="J1584" s="1">
        <v>0.20000000000001705</v>
      </c>
      <c r="K1584" s="1">
        <v>2971</v>
      </c>
      <c r="L1584">
        <v>594.20000000005064</v>
      </c>
      <c r="M1584">
        <v>224</v>
      </c>
      <c r="N1584">
        <v>370.20000000005064</v>
      </c>
      <c r="O1584" t="s">
        <v>68</v>
      </c>
      <c r="P1584" s="6">
        <v>3.9791857973676499E-3</v>
      </c>
      <c r="Q1584" s="1">
        <f>AllFiles[[#Headers],[200000]]+AllFiles[[#This Row],[Net Gains]]</f>
        <v>200370.20000000004</v>
      </c>
    </row>
    <row r="1585" spans="1:17" x14ac:dyDescent="0.25">
      <c r="A1585" s="1" t="s">
        <v>43</v>
      </c>
      <c r="B1585" s="2">
        <v>43165</v>
      </c>
      <c r="C1585" s="3">
        <v>0.41666666666666669</v>
      </c>
      <c r="D1585" s="1" t="s">
        <v>13</v>
      </c>
      <c r="E1585">
        <v>162.69999999999999</v>
      </c>
      <c r="F1585">
        <v>163.35</v>
      </c>
      <c r="G1585">
        <v>163.35</v>
      </c>
      <c r="H1585" s="3">
        <v>0.45833333333333331</v>
      </c>
      <c r="I1585" s="1">
        <v>0.65000000000000568</v>
      </c>
      <c r="J1585" s="1">
        <v>-0.65000000000000568</v>
      </c>
      <c r="K1585" s="1">
        <v>2971</v>
      </c>
      <c r="L1585">
        <v>-1931.1500000000169</v>
      </c>
      <c r="M1585">
        <v>223</v>
      </c>
      <c r="N1585">
        <v>-2154.1500000000169</v>
      </c>
      <c r="O1585" t="s">
        <v>67</v>
      </c>
      <c r="P1585" s="6">
        <v>3.9950829748002801E-3</v>
      </c>
      <c r="Q1585" s="1">
        <f>AllFiles[[#Headers],[200000]]+AllFiles[[#This Row],[Net Gains]]</f>
        <v>197845.84999999998</v>
      </c>
    </row>
    <row r="1586" spans="1:17" x14ac:dyDescent="0.25">
      <c r="A1586" s="1" t="s">
        <v>49</v>
      </c>
      <c r="B1586" s="2">
        <v>43165</v>
      </c>
      <c r="C1586" s="3">
        <v>0.57291666666666663</v>
      </c>
      <c r="D1586" s="1" t="s">
        <v>12</v>
      </c>
      <c r="E1586">
        <v>186.35</v>
      </c>
      <c r="F1586">
        <v>185.25</v>
      </c>
      <c r="G1586">
        <v>185.25</v>
      </c>
      <c r="H1586" s="3">
        <v>0.58333333333333337</v>
      </c>
      <c r="I1586" s="1">
        <v>1.0999999999999943</v>
      </c>
      <c r="J1586" s="1">
        <v>-1.0999999999999943</v>
      </c>
      <c r="K1586" s="1">
        <v>1780</v>
      </c>
      <c r="L1586">
        <v>-1957.99999999999</v>
      </c>
      <c r="M1586">
        <v>153</v>
      </c>
      <c r="N1586">
        <v>-2110.99999999999</v>
      </c>
      <c r="O1586" t="s">
        <v>67</v>
      </c>
      <c r="P1586" s="6">
        <v>5.9028709417761997E-3</v>
      </c>
      <c r="Q1586" s="1">
        <f>AllFiles[[#Headers],[200000]]+AllFiles[[#This Row],[Net Gains]]</f>
        <v>197889</v>
      </c>
    </row>
    <row r="1587" spans="1:17" x14ac:dyDescent="0.25">
      <c r="A1587" s="1" t="s">
        <v>49</v>
      </c>
      <c r="B1587" s="2">
        <v>43165</v>
      </c>
      <c r="C1587" s="3">
        <v>0.42708333333333331</v>
      </c>
      <c r="D1587" s="1" t="s">
        <v>13</v>
      </c>
      <c r="E1587">
        <v>185.25</v>
      </c>
      <c r="F1587">
        <v>186.35</v>
      </c>
      <c r="G1587">
        <v>186.35</v>
      </c>
      <c r="H1587" s="3">
        <v>0.57291666666666663</v>
      </c>
      <c r="I1587" s="1">
        <v>1.0999999999999943</v>
      </c>
      <c r="J1587" s="1">
        <v>-1.0999999999999943</v>
      </c>
      <c r="K1587" s="1">
        <v>1780</v>
      </c>
      <c r="L1587">
        <v>-1957.99999999999</v>
      </c>
      <c r="M1587">
        <v>153</v>
      </c>
      <c r="N1587">
        <v>-2110.99999999999</v>
      </c>
      <c r="O1587" t="s">
        <v>67</v>
      </c>
      <c r="P1587" s="6">
        <v>5.9379217273953797E-3</v>
      </c>
      <c r="Q1587" s="1">
        <f>AllFiles[[#Headers],[200000]]+AllFiles[[#This Row],[Net Gains]]</f>
        <v>197889</v>
      </c>
    </row>
    <row r="1588" spans="1:17" x14ac:dyDescent="0.25">
      <c r="A1588" s="1" t="s">
        <v>52</v>
      </c>
      <c r="B1588" s="2">
        <v>43165</v>
      </c>
      <c r="C1588" s="3">
        <v>0.41666666666666669</v>
      </c>
      <c r="D1588" s="1" t="s">
        <v>13</v>
      </c>
      <c r="E1588">
        <v>263.3</v>
      </c>
      <c r="F1588">
        <v>264.7</v>
      </c>
      <c r="G1588">
        <v>256.25</v>
      </c>
      <c r="H1588" s="3">
        <v>0.625</v>
      </c>
      <c r="I1588" s="1">
        <v>1.3999999999999773</v>
      </c>
      <c r="J1588" s="1">
        <v>7.0500000000000114</v>
      </c>
      <c r="K1588" s="1">
        <v>1405</v>
      </c>
      <c r="L1588">
        <v>9905.2500000000164</v>
      </c>
      <c r="M1588">
        <v>168</v>
      </c>
      <c r="N1588">
        <v>9737.2500000000164</v>
      </c>
      <c r="O1588" t="s">
        <v>68</v>
      </c>
      <c r="P1588" s="6">
        <v>5.3171287504746598E-3</v>
      </c>
      <c r="Q1588" s="1">
        <f>AllFiles[[#Headers],[200000]]+AllFiles[[#This Row],[Net Gains]]</f>
        <v>209737.25000000003</v>
      </c>
    </row>
    <row r="1589" spans="1:17" x14ac:dyDescent="0.25">
      <c r="A1589" s="1" t="s">
        <v>11</v>
      </c>
      <c r="B1589" s="2">
        <v>43166</v>
      </c>
      <c r="C1589" s="3">
        <v>0.42708333333333331</v>
      </c>
      <c r="D1589" s="1" t="s">
        <v>15</v>
      </c>
      <c r="E1589">
        <v>2924</v>
      </c>
      <c r="F1589">
        <v>2906.05</v>
      </c>
      <c r="G1589">
        <v>2906.05</v>
      </c>
      <c r="H1589" s="3">
        <v>0.42708333333333331</v>
      </c>
      <c r="I1589" s="1">
        <v>17.949999999999818</v>
      </c>
      <c r="J1589" s="1">
        <v>-17.949999999999818</v>
      </c>
      <c r="K1589" s="1">
        <v>111</v>
      </c>
      <c r="L1589">
        <v>-1992.4499999999798</v>
      </c>
      <c r="M1589">
        <v>149</v>
      </c>
      <c r="N1589">
        <v>-2141.4499999999798</v>
      </c>
      <c r="O1589" t="s">
        <v>67</v>
      </c>
      <c r="P1589" s="6">
        <v>6.1388508891928196E-3</v>
      </c>
      <c r="Q1589" s="1">
        <f>AllFiles[[#Headers],[200000]]+AllFiles[[#This Row],[Net Gains]]</f>
        <v>197858.55000000002</v>
      </c>
    </row>
    <row r="1590" spans="1:17" x14ac:dyDescent="0.25">
      <c r="A1590" s="1" t="s">
        <v>11</v>
      </c>
      <c r="B1590" s="2">
        <v>43166</v>
      </c>
      <c r="C1590" s="3">
        <v>0.42708333333333331</v>
      </c>
      <c r="D1590" s="1" t="s">
        <v>21</v>
      </c>
      <c r="E1590">
        <v>2906.05</v>
      </c>
      <c r="F1590">
        <v>2924</v>
      </c>
      <c r="G1590">
        <v>2924</v>
      </c>
      <c r="H1590" s="3">
        <v>0.5</v>
      </c>
      <c r="I1590" s="1">
        <v>17.949999999999818</v>
      </c>
      <c r="J1590" s="1">
        <v>-17.949999999999818</v>
      </c>
      <c r="K1590" s="1">
        <v>111</v>
      </c>
      <c r="L1590">
        <v>-1992.4499999999798</v>
      </c>
      <c r="M1590">
        <v>149</v>
      </c>
      <c r="N1590">
        <v>-2141.4499999999798</v>
      </c>
      <c r="O1590" t="s">
        <v>67</v>
      </c>
      <c r="P1590" s="6">
        <v>6.17676915400623E-3</v>
      </c>
      <c r="Q1590" s="1">
        <f>AllFiles[[#Headers],[200000]]+AllFiles[[#This Row],[Net Gains]]</f>
        <v>197858.55000000002</v>
      </c>
    </row>
    <row r="1591" spans="1:17" x14ac:dyDescent="0.25">
      <c r="A1591" s="1" t="s">
        <v>27</v>
      </c>
      <c r="B1591" s="2">
        <v>43166</v>
      </c>
      <c r="C1591" s="3">
        <v>0.41666666666666669</v>
      </c>
      <c r="D1591" s="1" t="s">
        <v>13</v>
      </c>
      <c r="E1591">
        <v>304</v>
      </c>
      <c r="F1591">
        <v>305.3</v>
      </c>
      <c r="G1591">
        <v>305.3</v>
      </c>
      <c r="H1591" s="3">
        <v>0.4375</v>
      </c>
      <c r="I1591" s="1">
        <v>1.3000000000000114</v>
      </c>
      <c r="J1591" s="1">
        <v>-1.3000000000000114</v>
      </c>
      <c r="K1591" s="1">
        <v>1511</v>
      </c>
      <c r="L1591">
        <v>-1964.3000000000172</v>
      </c>
      <c r="M1591">
        <v>212</v>
      </c>
      <c r="N1591">
        <v>-2176.3000000000175</v>
      </c>
      <c r="O1591" t="s">
        <v>67</v>
      </c>
      <c r="P1591" s="6">
        <v>4.2763157894737201E-3</v>
      </c>
      <c r="Q1591" s="1">
        <f>AllFiles[[#Headers],[200000]]+AllFiles[[#This Row],[Net Gains]]</f>
        <v>197823.69999999998</v>
      </c>
    </row>
    <row r="1592" spans="1:17" x14ac:dyDescent="0.25">
      <c r="A1592" s="1" t="s">
        <v>27</v>
      </c>
      <c r="B1592" s="2">
        <v>43166</v>
      </c>
      <c r="C1592" s="3">
        <v>0.4375</v>
      </c>
      <c r="D1592" s="1" t="s">
        <v>12</v>
      </c>
      <c r="E1592">
        <v>305.3</v>
      </c>
      <c r="F1592">
        <v>304</v>
      </c>
      <c r="G1592">
        <v>304</v>
      </c>
      <c r="H1592" s="3">
        <v>0.4375</v>
      </c>
      <c r="I1592" s="1">
        <v>1.3000000000000114</v>
      </c>
      <c r="J1592" s="1">
        <v>-1.3000000000000114</v>
      </c>
      <c r="K1592" s="1">
        <v>1511</v>
      </c>
      <c r="L1592">
        <v>-1964.3000000000172</v>
      </c>
      <c r="M1592">
        <v>212</v>
      </c>
      <c r="N1592">
        <v>-2176.3000000000175</v>
      </c>
      <c r="O1592" t="s">
        <v>67</v>
      </c>
      <c r="P1592" s="6">
        <v>4.25810678021622E-3</v>
      </c>
      <c r="Q1592" s="1">
        <f>AllFiles[[#Headers],[200000]]+AllFiles[[#This Row],[Net Gains]]</f>
        <v>197823.69999999998</v>
      </c>
    </row>
    <row r="1593" spans="1:17" x14ac:dyDescent="0.25">
      <c r="A1593" s="1" t="s">
        <v>25</v>
      </c>
      <c r="B1593" s="2">
        <v>43166</v>
      </c>
      <c r="C1593" s="3">
        <v>0.47916666666666669</v>
      </c>
      <c r="D1593" s="1" t="s">
        <v>21</v>
      </c>
      <c r="E1593">
        <v>1127.9000000000001</v>
      </c>
      <c r="F1593">
        <v>1138.5</v>
      </c>
      <c r="G1593">
        <v>1113.7</v>
      </c>
      <c r="H1593" s="3">
        <v>0.625</v>
      </c>
      <c r="I1593" s="1">
        <v>10.599999999999909</v>
      </c>
      <c r="J1593" s="1">
        <v>14.200000000000045</v>
      </c>
      <c r="K1593" s="1">
        <v>188</v>
      </c>
      <c r="L1593">
        <v>2669.6000000000085</v>
      </c>
      <c r="M1593">
        <v>97</v>
      </c>
      <c r="N1593">
        <v>2572.6000000000085</v>
      </c>
      <c r="O1593" t="s">
        <v>68</v>
      </c>
      <c r="P1593" s="6">
        <v>9.3979962762655404E-3</v>
      </c>
      <c r="Q1593" s="1">
        <f>AllFiles[[#Headers],[200000]]+AllFiles[[#This Row],[Net Gains]]</f>
        <v>202572.6</v>
      </c>
    </row>
    <row r="1594" spans="1:17" x14ac:dyDescent="0.25">
      <c r="A1594" s="1" t="s">
        <v>25</v>
      </c>
      <c r="B1594" s="2">
        <v>43166</v>
      </c>
      <c r="C1594" s="3">
        <v>0.47916666666666669</v>
      </c>
      <c r="D1594" s="1" t="s">
        <v>15</v>
      </c>
      <c r="E1594">
        <v>1138.5</v>
      </c>
      <c r="F1594">
        <v>1127.9000000000001</v>
      </c>
      <c r="G1594">
        <v>1127.9000000000001</v>
      </c>
      <c r="H1594" s="3">
        <v>0.47916666666666669</v>
      </c>
      <c r="I1594" s="1">
        <v>10.599999999999909</v>
      </c>
      <c r="J1594" s="1">
        <v>-10.599999999999909</v>
      </c>
      <c r="K1594" s="1">
        <v>188</v>
      </c>
      <c r="L1594">
        <v>-1992.7999999999829</v>
      </c>
      <c r="M1594">
        <v>98</v>
      </c>
      <c r="N1594">
        <v>-2090.7999999999829</v>
      </c>
      <c r="O1594" t="s">
        <v>67</v>
      </c>
      <c r="P1594" s="6">
        <v>9.31049626701793E-3</v>
      </c>
      <c r="Q1594" s="1">
        <f>AllFiles[[#Headers],[200000]]+AllFiles[[#This Row],[Net Gains]]</f>
        <v>197909.2</v>
      </c>
    </row>
    <row r="1595" spans="1:17" x14ac:dyDescent="0.25">
      <c r="A1595" s="1" t="s">
        <v>39</v>
      </c>
      <c r="B1595" s="2">
        <v>43166</v>
      </c>
      <c r="C1595" s="3">
        <v>0.42708333333333331</v>
      </c>
      <c r="D1595" s="1" t="s">
        <v>13</v>
      </c>
      <c r="E1595">
        <v>1151.5</v>
      </c>
      <c r="F1595">
        <v>1157</v>
      </c>
      <c r="G1595">
        <v>1142.9000000000001</v>
      </c>
      <c r="H1595" s="3">
        <v>0.625</v>
      </c>
      <c r="I1595" s="1">
        <v>5.5</v>
      </c>
      <c r="J1595" s="1">
        <v>8.5999999999999091</v>
      </c>
      <c r="K1595" s="1">
        <v>362</v>
      </c>
      <c r="L1595">
        <v>3113.1999999999671</v>
      </c>
      <c r="M1595">
        <v>192</v>
      </c>
      <c r="N1595">
        <v>2921.1999999999671</v>
      </c>
      <c r="O1595" t="s">
        <v>68</v>
      </c>
      <c r="P1595" s="6">
        <v>4.77637863656101E-3</v>
      </c>
      <c r="Q1595" s="1">
        <f>AllFiles[[#Headers],[200000]]+AllFiles[[#This Row],[Net Gains]]</f>
        <v>202921.19999999995</v>
      </c>
    </row>
    <row r="1596" spans="1:17" x14ac:dyDescent="0.25">
      <c r="A1596" s="1" t="s">
        <v>60</v>
      </c>
      <c r="B1596" s="2">
        <v>43166</v>
      </c>
      <c r="C1596" s="3">
        <v>0.46875</v>
      </c>
      <c r="D1596" s="1" t="s">
        <v>15</v>
      </c>
      <c r="E1596">
        <v>659.7</v>
      </c>
      <c r="F1596">
        <v>653.9</v>
      </c>
      <c r="G1596">
        <v>653.9</v>
      </c>
      <c r="H1596" s="3">
        <v>0.46875</v>
      </c>
      <c r="I1596" s="1">
        <v>5.8000000000000682</v>
      </c>
      <c r="J1596" s="1">
        <v>-5.8000000000000682</v>
      </c>
      <c r="K1596" s="1">
        <v>343</v>
      </c>
      <c r="L1596">
        <v>-1989.4000000000233</v>
      </c>
      <c r="M1596">
        <v>104</v>
      </c>
      <c r="N1596">
        <v>-2093.4000000000233</v>
      </c>
      <c r="O1596" t="s">
        <v>67</v>
      </c>
      <c r="P1596" s="6">
        <v>8.7918750947401404E-3</v>
      </c>
      <c r="Q1596" s="1">
        <f>AllFiles[[#Headers],[200000]]+AllFiles[[#This Row],[Net Gains]]</f>
        <v>197906.59999999998</v>
      </c>
    </row>
    <row r="1597" spans="1:17" x14ac:dyDescent="0.25">
      <c r="A1597" s="1" t="s">
        <v>60</v>
      </c>
      <c r="B1597" s="2">
        <v>43166</v>
      </c>
      <c r="C1597" s="3">
        <v>0.46875</v>
      </c>
      <c r="D1597" s="1" t="s">
        <v>21</v>
      </c>
      <c r="E1597">
        <v>653.9</v>
      </c>
      <c r="F1597">
        <v>659.7</v>
      </c>
      <c r="G1597">
        <v>647.45000000000005</v>
      </c>
      <c r="H1597" s="3">
        <v>0.625</v>
      </c>
      <c r="I1597" s="1">
        <v>5.8000000000000682</v>
      </c>
      <c r="J1597" s="1">
        <v>6.4499999999999318</v>
      </c>
      <c r="K1597" s="1">
        <v>343</v>
      </c>
      <c r="L1597">
        <v>2212.3499999999767</v>
      </c>
      <c r="M1597">
        <v>103</v>
      </c>
      <c r="N1597">
        <v>2109.3499999999767</v>
      </c>
      <c r="O1597" t="s">
        <v>68</v>
      </c>
      <c r="P1597" s="6">
        <v>8.8698577764185198E-3</v>
      </c>
      <c r="Q1597" s="1">
        <f>AllFiles[[#Headers],[200000]]+AllFiles[[#This Row],[Net Gains]]</f>
        <v>202109.34999999998</v>
      </c>
    </row>
    <row r="1598" spans="1:17" x14ac:dyDescent="0.25">
      <c r="A1598" s="1" t="s">
        <v>18</v>
      </c>
      <c r="B1598" s="2">
        <v>43167</v>
      </c>
      <c r="C1598" s="3">
        <v>0.41666666666666669</v>
      </c>
      <c r="D1598" s="1" t="s">
        <v>13</v>
      </c>
      <c r="E1598">
        <v>375.5</v>
      </c>
      <c r="F1598">
        <v>379.2</v>
      </c>
      <c r="G1598">
        <v>379.2</v>
      </c>
      <c r="H1598" s="3">
        <v>0.44791666666666669</v>
      </c>
      <c r="I1598" s="1">
        <v>3.6999999999999886</v>
      </c>
      <c r="J1598" s="1">
        <v>-3.6999999999999886</v>
      </c>
      <c r="K1598" s="1">
        <v>537</v>
      </c>
      <c r="L1598">
        <v>-1986.899999999994</v>
      </c>
      <c r="M1598">
        <v>94</v>
      </c>
      <c r="N1598">
        <v>-2080.8999999999942</v>
      </c>
      <c r="O1598" t="s">
        <v>67</v>
      </c>
      <c r="P1598" s="6">
        <v>9.8535286284953099E-3</v>
      </c>
      <c r="Q1598" s="1">
        <f>AllFiles[[#Headers],[200000]]+AllFiles[[#This Row],[Net Gains]]</f>
        <v>197919.1</v>
      </c>
    </row>
    <row r="1599" spans="1:17" x14ac:dyDescent="0.25">
      <c r="A1599" s="1" t="s">
        <v>18</v>
      </c>
      <c r="B1599" s="2">
        <v>43167</v>
      </c>
      <c r="C1599" s="3">
        <v>0.44791666666666669</v>
      </c>
      <c r="D1599" s="1" t="s">
        <v>12</v>
      </c>
      <c r="E1599">
        <v>379.2</v>
      </c>
      <c r="F1599">
        <v>375.5</v>
      </c>
      <c r="G1599">
        <v>375.5</v>
      </c>
      <c r="H1599" s="3">
        <v>0.44791666666666669</v>
      </c>
      <c r="I1599" s="1">
        <v>3.6999999999999886</v>
      </c>
      <c r="J1599" s="1">
        <v>-3.6999999999999886</v>
      </c>
      <c r="K1599" s="1">
        <v>537</v>
      </c>
      <c r="L1599">
        <v>-1986.899999999994</v>
      </c>
      <c r="M1599">
        <v>94</v>
      </c>
      <c r="N1599">
        <v>-2080.8999999999942</v>
      </c>
      <c r="O1599" t="s">
        <v>67</v>
      </c>
      <c r="P1599" s="6">
        <v>9.7573839662447003E-3</v>
      </c>
      <c r="Q1599" s="1">
        <f>AllFiles[[#Headers],[200000]]+AllFiles[[#This Row],[Net Gains]]</f>
        <v>197919.1</v>
      </c>
    </row>
    <row r="1600" spans="1:17" x14ac:dyDescent="0.25">
      <c r="A1600" s="1" t="s">
        <v>40</v>
      </c>
      <c r="B1600" s="2">
        <v>43167</v>
      </c>
      <c r="C1600" s="3">
        <v>0.42708333333333331</v>
      </c>
      <c r="D1600" s="1" t="s">
        <v>13</v>
      </c>
      <c r="E1600">
        <v>894.6</v>
      </c>
      <c r="F1600">
        <v>900.7</v>
      </c>
      <c r="G1600">
        <v>900.7</v>
      </c>
      <c r="H1600" s="3">
        <v>0.47916666666666669</v>
      </c>
      <c r="I1600" s="1">
        <v>6.1000000000000227</v>
      </c>
      <c r="J1600" s="1">
        <v>-6.1000000000000227</v>
      </c>
      <c r="K1600" s="1">
        <v>326</v>
      </c>
      <c r="L1600">
        <v>-1988.6000000000074</v>
      </c>
      <c r="M1600">
        <v>135</v>
      </c>
      <c r="N1600">
        <v>-2123.6000000000076</v>
      </c>
      <c r="O1600" t="s">
        <v>67</v>
      </c>
      <c r="P1600" s="6">
        <v>6.8186899172814897E-3</v>
      </c>
      <c r="Q1600" s="1">
        <f>AllFiles[[#Headers],[200000]]+AllFiles[[#This Row],[Net Gains]]</f>
        <v>197876.4</v>
      </c>
    </row>
    <row r="1601" spans="1:17" x14ac:dyDescent="0.25">
      <c r="A1601" s="1" t="s">
        <v>40</v>
      </c>
      <c r="B1601" s="2">
        <v>43167</v>
      </c>
      <c r="C1601" s="3">
        <v>0.47916666666666669</v>
      </c>
      <c r="D1601" s="1" t="s">
        <v>12</v>
      </c>
      <c r="E1601">
        <v>900.7</v>
      </c>
      <c r="F1601">
        <v>894.6</v>
      </c>
      <c r="G1601">
        <v>909.9</v>
      </c>
      <c r="H1601" s="3">
        <v>0.625</v>
      </c>
      <c r="I1601" s="1">
        <v>6.1000000000000227</v>
      </c>
      <c r="J1601" s="1">
        <v>9.1999999999999318</v>
      </c>
      <c r="K1601" s="1">
        <v>326</v>
      </c>
      <c r="L1601">
        <v>2999.199999999978</v>
      </c>
      <c r="M1601">
        <v>136</v>
      </c>
      <c r="N1601">
        <v>2863.199999999978</v>
      </c>
      <c r="O1601" t="s">
        <v>68</v>
      </c>
      <c r="P1601" s="6">
        <v>6.77251026979019E-3</v>
      </c>
      <c r="Q1601" s="1">
        <f>AllFiles[[#Headers],[200000]]+AllFiles[[#This Row],[Net Gains]]</f>
        <v>202863.19999999998</v>
      </c>
    </row>
    <row r="1602" spans="1:17" x14ac:dyDescent="0.25">
      <c r="A1602" s="1" t="s">
        <v>40</v>
      </c>
      <c r="B1602" s="2">
        <v>43168</v>
      </c>
      <c r="C1602" s="3">
        <v>0.59375</v>
      </c>
      <c r="D1602" s="1" t="s">
        <v>15</v>
      </c>
      <c r="E1602">
        <v>917</v>
      </c>
      <c r="F1602">
        <v>914</v>
      </c>
      <c r="G1602">
        <v>914</v>
      </c>
      <c r="H1602" s="3">
        <v>0.59375</v>
      </c>
      <c r="I1602" s="1">
        <v>3</v>
      </c>
      <c r="J1602" s="1">
        <v>-3</v>
      </c>
      <c r="K1602" s="1">
        <v>661</v>
      </c>
      <c r="L1602">
        <v>-1983</v>
      </c>
      <c r="M1602">
        <v>279</v>
      </c>
      <c r="N1602">
        <v>-2262</v>
      </c>
      <c r="O1602" t="s">
        <v>67</v>
      </c>
      <c r="P1602" s="6">
        <v>3.2715376226826599E-3</v>
      </c>
      <c r="Q1602" s="1">
        <f>AllFiles[[#Headers],[200000]]+AllFiles[[#This Row],[Net Gains]]</f>
        <v>197738</v>
      </c>
    </row>
    <row r="1603" spans="1:17" x14ac:dyDescent="0.25">
      <c r="A1603" s="1" t="s">
        <v>40</v>
      </c>
      <c r="B1603" s="2">
        <v>43168</v>
      </c>
      <c r="C1603" s="3">
        <v>0.59375</v>
      </c>
      <c r="D1603" s="1" t="s">
        <v>21</v>
      </c>
      <c r="E1603">
        <v>914</v>
      </c>
      <c r="F1603">
        <v>917</v>
      </c>
      <c r="G1603">
        <v>917</v>
      </c>
      <c r="H1603" s="3">
        <v>0.60416666666666663</v>
      </c>
      <c r="I1603" s="1">
        <v>3</v>
      </c>
      <c r="J1603" s="1">
        <v>-3</v>
      </c>
      <c r="K1603" s="1">
        <v>661</v>
      </c>
      <c r="L1603">
        <v>-1983</v>
      </c>
      <c r="M1603">
        <v>279</v>
      </c>
      <c r="N1603">
        <v>-2262</v>
      </c>
      <c r="O1603" t="s">
        <v>67</v>
      </c>
      <c r="P1603" s="6">
        <v>3.2822757111597399E-3</v>
      </c>
      <c r="Q1603" s="1">
        <f>AllFiles[[#Headers],[200000]]+AllFiles[[#This Row],[Net Gains]]</f>
        <v>197738</v>
      </c>
    </row>
    <row r="1604" spans="1:17" x14ac:dyDescent="0.25">
      <c r="A1604" s="1" t="s">
        <v>60</v>
      </c>
      <c r="B1604" s="2">
        <v>43168</v>
      </c>
      <c r="C1604" s="3">
        <v>0.41666666666666669</v>
      </c>
      <c r="D1604" s="1" t="s">
        <v>13</v>
      </c>
      <c r="E1604">
        <v>635.29999999999995</v>
      </c>
      <c r="F1604">
        <v>641.35</v>
      </c>
      <c r="G1604">
        <v>605.20000000000005</v>
      </c>
      <c r="H1604" s="3">
        <v>0.625</v>
      </c>
      <c r="I1604" s="1">
        <v>6.0500000000000682</v>
      </c>
      <c r="J1604" s="1">
        <v>30.099999999999909</v>
      </c>
      <c r="K1604" s="1">
        <v>329</v>
      </c>
      <c r="L1604">
        <v>9902.8999999999705</v>
      </c>
      <c r="M1604">
        <v>94</v>
      </c>
      <c r="N1604">
        <v>9808.8999999999705</v>
      </c>
      <c r="O1604" t="s">
        <v>68</v>
      </c>
      <c r="P1604" s="6">
        <v>9.5230599716670406E-3</v>
      </c>
      <c r="Q1604" s="1">
        <f>AllFiles[[#Headers],[200000]]+AllFiles[[#This Row],[Net Gains]]</f>
        <v>209808.89999999997</v>
      </c>
    </row>
    <row r="1605" spans="1:17" x14ac:dyDescent="0.25">
      <c r="A1605" s="1" t="s">
        <v>54</v>
      </c>
      <c r="B1605" s="2">
        <v>43168</v>
      </c>
      <c r="C1605" s="3">
        <v>0.4375</v>
      </c>
      <c r="D1605" s="1" t="s">
        <v>21</v>
      </c>
      <c r="E1605">
        <v>714.35</v>
      </c>
      <c r="F1605">
        <v>720.1</v>
      </c>
      <c r="G1605">
        <v>712.35</v>
      </c>
      <c r="H1605" s="3">
        <v>0.625</v>
      </c>
      <c r="I1605" s="1">
        <v>5.75</v>
      </c>
      <c r="J1605" s="1">
        <v>2</v>
      </c>
      <c r="K1605" s="1">
        <v>346</v>
      </c>
      <c r="L1605">
        <v>692</v>
      </c>
      <c r="M1605">
        <v>114</v>
      </c>
      <c r="N1605">
        <v>578</v>
      </c>
      <c r="O1605" t="s">
        <v>68</v>
      </c>
      <c r="P1605" s="6">
        <v>8.0492755651991304E-3</v>
      </c>
      <c r="Q1605" s="1">
        <f>AllFiles[[#Headers],[200000]]+AllFiles[[#This Row],[Net Gains]]</f>
        <v>200578</v>
      </c>
    </row>
    <row r="1606" spans="1:17" x14ac:dyDescent="0.25">
      <c r="A1606" s="1" t="s">
        <v>54</v>
      </c>
      <c r="B1606" s="2">
        <v>43168</v>
      </c>
      <c r="C1606" s="3">
        <v>0.4375</v>
      </c>
      <c r="D1606" s="1" t="s">
        <v>15</v>
      </c>
      <c r="E1606">
        <v>720.1</v>
      </c>
      <c r="F1606">
        <v>714.35</v>
      </c>
      <c r="G1606">
        <v>714.35</v>
      </c>
      <c r="H1606" s="3">
        <v>0.4375</v>
      </c>
      <c r="I1606" s="1">
        <v>5.75</v>
      </c>
      <c r="J1606" s="1">
        <v>-5.75</v>
      </c>
      <c r="K1606" s="1">
        <v>346</v>
      </c>
      <c r="L1606">
        <v>-1989.5</v>
      </c>
      <c r="M1606">
        <v>115</v>
      </c>
      <c r="N1606">
        <v>-2104.5</v>
      </c>
      <c r="O1606" t="s">
        <v>67</v>
      </c>
      <c r="P1606" s="6">
        <v>7.9850020830440193E-3</v>
      </c>
      <c r="Q1606" s="1">
        <f>AllFiles[[#Headers],[200000]]+AllFiles[[#This Row],[Net Gains]]</f>
        <v>197895.5</v>
      </c>
    </row>
    <row r="1607" spans="1:17" x14ac:dyDescent="0.25">
      <c r="A1607" s="1" t="s">
        <v>28</v>
      </c>
      <c r="B1607" s="2">
        <v>43171</v>
      </c>
      <c r="C1607" s="3">
        <v>0.47916666666666669</v>
      </c>
      <c r="D1607" s="1" t="s">
        <v>15</v>
      </c>
      <c r="E1607">
        <v>410.95</v>
      </c>
      <c r="F1607">
        <v>406</v>
      </c>
      <c r="G1607">
        <v>420.25</v>
      </c>
      <c r="H1607" s="3">
        <v>0.625</v>
      </c>
      <c r="I1607" s="1">
        <v>4.9499999999999886</v>
      </c>
      <c r="J1607" s="1">
        <v>9.3000000000000114</v>
      </c>
      <c r="K1607" s="1">
        <v>402</v>
      </c>
      <c r="L1607">
        <v>3738.6000000000045</v>
      </c>
      <c r="M1607">
        <v>77</v>
      </c>
      <c r="N1607">
        <v>3661.6000000000045</v>
      </c>
      <c r="O1607" t="s">
        <v>68</v>
      </c>
      <c r="P1607" s="6">
        <v>1.20452609806546E-2</v>
      </c>
      <c r="Q1607" s="1">
        <f>AllFiles[[#Headers],[200000]]+AllFiles[[#This Row],[Net Gains]]</f>
        <v>203661.6</v>
      </c>
    </row>
    <row r="1608" spans="1:17" x14ac:dyDescent="0.25">
      <c r="A1608" s="1" t="s">
        <v>38</v>
      </c>
      <c r="B1608" s="2">
        <v>43171</v>
      </c>
      <c r="C1608" s="3">
        <v>0.46875</v>
      </c>
      <c r="D1608" s="1" t="s">
        <v>15</v>
      </c>
      <c r="E1608">
        <v>296.25</v>
      </c>
      <c r="F1608">
        <v>294.64999999999998</v>
      </c>
      <c r="G1608">
        <v>294.64999999999998</v>
      </c>
      <c r="H1608" s="3">
        <v>0.46875</v>
      </c>
      <c r="I1608" s="1">
        <v>1.6000000000000227</v>
      </c>
      <c r="J1608" s="1">
        <v>-1.6000000000000227</v>
      </c>
      <c r="K1608" s="1">
        <v>1232</v>
      </c>
      <c r="L1608">
        <v>-1971.200000000028</v>
      </c>
      <c r="M1608">
        <v>168</v>
      </c>
      <c r="N1608">
        <v>-2139.200000000028</v>
      </c>
      <c r="O1608" t="s">
        <v>67</v>
      </c>
      <c r="P1608" s="6">
        <v>5.4008438818566196E-3</v>
      </c>
      <c r="Q1608" s="1">
        <f>AllFiles[[#Headers],[200000]]+AllFiles[[#This Row],[Net Gains]]</f>
        <v>197860.79999999996</v>
      </c>
    </row>
    <row r="1609" spans="1:17" x14ac:dyDescent="0.25">
      <c r="A1609" s="1" t="s">
        <v>38</v>
      </c>
      <c r="B1609" s="2">
        <v>43171</v>
      </c>
      <c r="C1609" s="3">
        <v>0.46875</v>
      </c>
      <c r="D1609" s="1" t="s">
        <v>21</v>
      </c>
      <c r="E1609">
        <v>294.64999999999998</v>
      </c>
      <c r="F1609">
        <v>296.25</v>
      </c>
      <c r="G1609">
        <v>296.25</v>
      </c>
      <c r="H1609" s="3">
        <v>0.53125</v>
      </c>
      <c r="I1609" s="1">
        <v>1.6000000000000227</v>
      </c>
      <c r="J1609" s="1">
        <v>-1.6000000000000227</v>
      </c>
      <c r="K1609" s="1">
        <v>1232</v>
      </c>
      <c r="L1609">
        <v>-1971.200000000028</v>
      </c>
      <c r="M1609">
        <v>168</v>
      </c>
      <c r="N1609">
        <v>-2139.200000000028</v>
      </c>
      <c r="O1609" t="s">
        <v>67</v>
      </c>
      <c r="P1609" s="6">
        <v>5.4301713897845702E-3</v>
      </c>
      <c r="Q1609" s="1">
        <f>AllFiles[[#Headers],[200000]]+AllFiles[[#This Row],[Net Gains]]</f>
        <v>197860.79999999996</v>
      </c>
    </row>
    <row r="1610" spans="1:17" x14ac:dyDescent="0.25">
      <c r="A1610" s="1" t="s">
        <v>39</v>
      </c>
      <c r="B1610" s="2">
        <v>43171</v>
      </c>
      <c r="C1610" s="3">
        <v>0.41666666666666669</v>
      </c>
      <c r="D1610" s="1" t="s">
        <v>15</v>
      </c>
      <c r="E1610">
        <v>1185</v>
      </c>
      <c r="F1610">
        <v>1179.0999999999999</v>
      </c>
      <c r="G1610">
        <v>1185.55</v>
      </c>
      <c r="H1610" s="3">
        <v>0.625</v>
      </c>
      <c r="I1610" s="1">
        <v>5.9000000000000909</v>
      </c>
      <c r="J1610" s="1">
        <v>0.54999999999995453</v>
      </c>
      <c r="K1610" s="1">
        <v>337</v>
      </c>
      <c r="L1610">
        <v>185.34999999998468</v>
      </c>
      <c r="M1610">
        <v>184</v>
      </c>
      <c r="N1610">
        <v>1.349999999984675</v>
      </c>
      <c r="O1610" t="s">
        <v>68</v>
      </c>
      <c r="P1610" s="6">
        <v>4.9789029535865703E-3</v>
      </c>
      <c r="Q1610" s="1">
        <f>AllFiles[[#Headers],[200000]]+AllFiles[[#This Row],[Net Gains]]</f>
        <v>200001.34999999998</v>
      </c>
    </row>
    <row r="1611" spans="1:17" x14ac:dyDescent="0.25">
      <c r="A1611" s="1" t="s">
        <v>18</v>
      </c>
      <c r="B1611" s="2">
        <v>43172</v>
      </c>
      <c r="C1611" s="3">
        <v>0.57291666666666663</v>
      </c>
      <c r="D1611" s="1" t="s">
        <v>13</v>
      </c>
      <c r="E1611">
        <v>384.3</v>
      </c>
      <c r="F1611">
        <v>386.1</v>
      </c>
      <c r="G1611">
        <v>386.1</v>
      </c>
      <c r="H1611" s="3">
        <v>0.58333333333333337</v>
      </c>
      <c r="I1611" s="1">
        <v>1.8000000000000114</v>
      </c>
      <c r="J1611" s="1">
        <v>-1.8000000000000114</v>
      </c>
      <c r="K1611" s="1">
        <v>1097</v>
      </c>
      <c r="L1611">
        <v>-1974.6000000000124</v>
      </c>
      <c r="M1611">
        <v>195</v>
      </c>
      <c r="N1611">
        <v>-2169.6000000000122</v>
      </c>
      <c r="O1611" t="s">
        <v>67</v>
      </c>
      <c r="P1611" s="6">
        <v>4.6838407494145503E-3</v>
      </c>
      <c r="Q1611" s="1">
        <f>AllFiles[[#Headers],[200000]]+AllFiles[[#This Row],[Net Gains]]</f>
        <v>197830.39999999999</v>
      </c>
    </row>
    <row r="1612" spans="1:17" x14ac:dyDescent="0.25">
      <c r="A1612" s="1" t="s">
        <v>18</v>
      </c>
      <c r="B1612" s="2">
        <v>43172</v>
      </c>
      <c r="C1612" s="3">
        <v>0.58333333333333337</v>
      </c>
      <c r="D1612" s="1" t="s">
        <v>12</v>
      </c>
      <c r="E1612">
        <v>386.1</v>
      </c>
      <c r="F1612">
        <v>384.3</v>
      </c>
      <c r="G1612">
        <v>384.3</v>
      </c>
      <c r="H1612" s="3">
        <v>0.58333333333333337</v>
      </c>
      <c r="I1612" s="1">
        <v>1.8000000000000114</v>
      </c>
      <c r="J1612" s="1">
        <v>-1.8000000000000114</v>
      </c>
      <c r="K1612" s="1">
        <v>1097</v>
      </c>
      <c r="L1612">
        <v>-1974.6000000000124</v>
      </c>
      <c r="M1612">
        <v>195</v>
      </c>
      <c r="N1612">
        <v>-2169.6000000000122</v>
      </c>
      <c r="O1612" t="s">
        <v>67</v>
      </c>
      <c r="P1612" s="6">
        <v>4.6620046620046898E-3</v>
      </c>
      <c r="Q1612" s="1">
        <f>AllFiles[[#Headers],[200000]]+AllFiles[[#This Row],[Net Gains]]</f>
        <v>197830.39999999999</v>
      </c>
    </row>
    <row r="1613" spans="1:17" x14ac:dyDescent="0.25">
      <c r="A1613" s="1" t="s">
        <v>14</v>
      </c>
      <c r="B1613" s="2">
        <v>43172</v>
      </c>
      <c r="C1613" s="3">
        <v>0.41666666666666669</v>
      </c>
      <c r="D1613" s="1" t="s">
        <v>15</v>
      </c>
      <c r="E1613">
        <v>527.5</v>
      </c>
      <c r="F1613">
        <v>521.95000000000005</v>
      </c>
      <c r="G1613">
        <v>530</v>
      </c>
      <c r="H1613" s="3">
        <v>0.625</v>
      </c>
      <c r="I1613" s="1">
        <v>5.5499999999999545</v>
      </c>
      <c r="J1613" s="1">
        <v>2.5</v>
      </c>
      <c r="K1613" s="1">
        <v>358</v>
      </c>
      <c r="L1613">
        <v>895</v>
      </c>
      <c r="M1613">
        <v>88</v>
      </c>
      <c r="N1613">
        <v>807</v>
      </c>
      <c r="O1613" t="s">
        <v>68</v>
      </c>
      <c r="P1613" s="6">
        <v>1.05213270142179E-2</v>
      </c>
      <c r="Q1613" s="1">
        <f>AllFiles[[#Headers],[200000]]+AllFiles[[#This Row],[Net Gains]]</f>
        <v>200807</v>
      </c>
    </row>
    <row r="1614" spans="1:17" x14ac:dyDescent="0.25">
      <c r="A1614" s="1" t="s">
        <v>11</v>
      </c>
      <c r="B1614" s="2">
        <v>43172</v>
      </c>
      <c r="C1614" s="3">
        <v>0.57291666666666663</v>
      </c>
      <c r="D1614" s="1" t="s">
        <v>15</v>
      </c>
      <c r="E1614">
        <v>2990</v>
      </c>
      <c r="F1614">
        <v>2976.75</v>
      </c>
      <c r="G1614">
        <v>2976.75</v>
      </c>
      <c r="H1614" s="3">
        <v>0.57291666666666663</v>
      </c>
      <c r="I1614" s="1">
        <v>13.25</v>
      </c>
      <c r="J1614" s="1">
        <v>-13.25</v>
      </c>
      <c r="K1614" s="1">
        <v>150</v>
      </c>
      <c r="L1614">
        <v>-1987.5</v>
      </c>
      <c r="M1614">
        <v>206</v>
      </c>
      <c r="N1614">
        <v>-2193.5</v>
      </c>
      <c r="O1614" t="s">
        <v>67</v>
      </c>
      <c r="P1614" s="6">
        <v>4.4314381270903003E-3</v>
      </c>
      <c r="Q1614" s="1">
        <f>AllFiles[[#Headers],[200000]]+AllFiles[[#This Row],[Net Gains]]</f>
        <v>197806.5</v>
      </c>
    </row>
    <row r="1615" spans="1:17" x14ac:dyDescent="0.25">
      <c r="A1615" s="1" t="s">
        <v>11</v>
      </c>
      <c r="B1615" s="2">
        <v>43172</v>
      </c>
      <c r="C1615" s="3">
        <v>0.57291666666666663</v>
      </c>
      <c r="D1615" s="1" t="s">
        <v>21</v>
      </c>
      <c r="E1615">
        <v>2976.75</v>
      </c>
      <c r="F1615">
        <v>2990</v>
      </c>
      <c r="G1615">
        <v>2971.1</v>
      </c>
      <c r="H1615" s="3">
        <v>0.625</v>
      </c>
      <c r="I1615" s="1">
        <v>13.25</v>
      </c>
      <c r="J1615" s="1">
        <v>5.6500000000000909</v>
      </c>
      <c r="K1615" s="1">
        <v>150</v>
      </c>
      <c r="L1615">
        <v>847.50000000001364</v>
      </c>
      <c r="M1615">
        <v>206</v>
      </c>
      <c r="N1615">
        <v>641.50000000001364</v>
      </c>
      <c r="O1615" t="s">
        <v>68</v>
      </c>
      <c r="P1615" s="6">
        <v>4.4511631813219099E-3</v>
      </c>
      <c r="Q1615" s="1">
        <f>AllFiles[[#Headers],[200000]]+AllFiles[[#This Row],[Net Gains]]</f>
        <v>200641.5</v>
      </c>
    </row>
    <row r="1616" spans="1:17" x14ac:dyDescent="0.25">
      <c r="A1616" s="1" t="s">
        <v>19</v>
      </c>
      <c r="B1616" s="2">
        <v>43172</v>
      </c>
      <c r="C1616" s="3">
        <v>0.41666666666666669</v>
      </c>
      <c r="D1616" s="1" t="s">
        <v>15</v>
      </c>
      <c r="E1616">
        <v>2173.6999999999998</v>
      </c>
      <c r="F1616">
        <v>2157.9</v>
      </c>
      <c r="G1616">
        <v>2178</v>
      </c>
      <c r="H1616" s="3">
        <v>0.625</v>
      </c>
      <c r="I1616" s="1">
        <v>15.799999999999727</v>
      </c>
      <c r="J1616" s="1">
        <v>4.3000000000001819</v>
      </c>
      <c r="K1616" s="1">
        <v>126</v>
      </c>
      <c r="L1616">
        <v>541.80000000002292</v>
      </c>
      <c r="M1616">
        <v>127</v>
      </c>
      <c r="N1616">
        <v>414.80000000002292</v>
      </c>
      <c r="O1616" t="s">
        <v>68</v>
      </c>
      <c r="P1616" s="6">
        <v>7.2687123338085902E-3</v>
      </c>
      <c r="Q1616" s="1">
        <f>AllFiles[[#Headers],[200000]]+AllFiles[[#This Row],[Net Gains]]</f>
        <v>200414.80000000002</v>
      </c>
    </row>
    <row r="1617" spans="1:17" x14ac:dyDescent="0.25">
      <c r="A1617" s="1" t="s">
        <v>52</v>
      </c>
      <c r="B1617" s="2">
        <v>43172</v>
      </c>
      <c r="C1617" s="3">
        <v>0.57291666666666663</v>
      </c>
      <c r="D1617" s="1" t="s">
        <v>21</v>
      </c>
      <c r="E1617">
        <v>255.85</v>
      </c>
      <c r="F1617">
        <v>259.85000000000002</v>
      </c>
      <c r="G1617">
        <v>253.45</v>
      </c>
      <c r="H1617" s="3">
        <v>0.625</v>
      </c>
      <c r="I1617" s="1">
        <v>4.0000000000000284</v>
      </c>
      <c r="J1617" s="1">
        <v>2.4000000000000057</v>
      </c>
      <c r="K1617" s="1">
        <v>497</v>
      </c>
      <c r="L1617">
        <v>1192.8000000000029</v>
      </c>
      <c r="M1617">
        <v>59</v>
      </c>
      <c r="N1617">
        <v>1133.8000000000029</v>
      </c>
      <c r="O1617" t="s">
        <v>68</v>
      </c>
      <c r="P1617" s="6">
        <v>1.5634160641000702E-2</v>
      </c>
      <c r="Q1617" s="1">
        <f>AllFiles[[#Headers],[200000]]+AllFiles[[#This Row],[Net Gains]]</f>
        <v>201133.8</v>
      </c>
    </row>
    <row r="1618" spans="1:17" x14ac:dyDescent="0.25">
      <c r="A1618" s="1" t="s">
        <v>52</v>
      </c>
      <c r="B1618" s="2">
        <v>43172</v>
      </c>
      <c r="C1618" s="3">
        <v>0.57291666666666663</v>
      </c>
      <c r="D1618" s="1" t="s">
        <v>15</v>
      </c>
      <c r="E1618">
        <v>259.85000000000002</v>
      </c>
      <c r="F1618">
        <v>255.85</v>
      </c>
      <c r="G1618">
        <v>255.85</v>
      </c>
      <c r="H1618" s="3">
        <v>0.57291666666666663</v>
      </c>
      <c r="I1618" s="1">
        <v>4.0000000000000284</v>
      </c>
      <c r="J1618" s="1">
        <v>-4.0000000000000284</v>
      </c>
      <c r="K1618" s="1">
        <v>497</v>
      </c>
      <c r="L1618">
        <v>-1988.0000000000141</v>
      </c>
      <c r="M1618">
        <v>59</v>
      </c>
      <c r="N1618">
        <v>-2047.0000000000141</v>
      </c>
      <c r="O1618" t="s">
        <v>67</v>
      </c>
      <c r="P1618" s="6">
        <v>1.5393496247835399E-2</v>
      </c>
      <c r="Q1618" s="1">
        <f>AllFiles[[#Headers],[200000]]+AllFiles[[#This Row],[Net Gains]]</f>
        <v>197953</v>
      </c>
    </row>
    <row r="1619" spans="1:17" x14ac:dyDescent="0.25">
      <c r="A1619" s="1" t="s">
        <v>56</v>
      </c>
      <c r="B1619" s="2">
        <v>43172</v>
      </c>
      <c r="C1619" s="3">
        <v>0.41666666666666669</v>
      </c>
      <c r="D1619" s="1" t="s">
        <v>15</v>
      </c>
      <c r="E1619">
        <v>838</v>
      </c>
      <c r="F1619">
        <v>835.05</v>
      </c>
      <c r="G1619">
        <v>849.85</v>
      </c>
      <c r="H1619" s="3">
        <v>0.625</v>
      </c>
      <c r="I1619" s="1">
        <v>2.9500000000000455</v>
      </c>
      <c r="J1619" s="1">
        <v>11.850000000000023</v>
      </c>
      <c r="K1619" s="1">
        <v>672</v>
      </c>
      <c r="L1619">
        <v>7963.2000000000153</v>
      </c>
      <c r="M1619">
        <v>261</v>
      </c>
      <c r="N1619">
        <v>7702.2000000000153</v>
      </c>
      <c r="O1619" t="s">
        <v>68</v>
      </c>
      <c r="P1619" s="6">
        <v>3.5202863961814402E-3</v>
      </c>
      <c r="Q1619" s="1">
        <f>AllFiles[[#Headers],[200000]]+AllFiles[[#This Row],[Net Gains]]</f>
        <v>207702.2</v>
      </c>
    </row>
    <row r="1620" spans="1:17" x14ac:dyDescent="0.25">
      <c r="A1620" s="1" t="s">
        <v>54</v>
      </c>
      <c r="B1620" s="2">
        <v>43172</v>
      </c>
      <c r="C1620" s="3">
        <v>0.57291666666666663</v>
      </c>
      <c r="D1620" s="1" t="s">
        <v>15</v>
      </c>
      <c r="E1620">
        <v>727.8</v>
      </c>
      <c r="F1620">
        <v>720.15</v>
      </c>
      <c r="G1620">
        <v>720.15</v>
      </c>
      <c r="H1620" s="3">
        <v>0.57291666666666663</v>
      </c>
      <c r="I1620" s="1">
        <v>7.6499999999999773</v>
      </c>
      <c r="J1620" s="1">
        <v>-7.6499999999999773</v>
      </c>
      <c r="K1620" s="1">
        <v>260</v>
      </c>
      <c r="L1620">
        <v>-1988.9999999999941</v>
      </c>
      <c r="M1620">
        <v>87</v>
      </c>
      <c r="N1620">
        <v>-2075.9999999999941</v>
      </c>
      <c r="O1620" t="s">
        <v>67</v>
      </c>
      <c r="P1620" s="6">
        <v>1.05111294311624E-2</v>
      </c>
      <c r="Q1620" s="1">
        <f>AllFiles[[#Headers],[200000]]+AllFiles[[#This Row],[Net Gains]]</f>
        <v>197924</v>
      </c>
    </row>
    <row r="1621" spans="1:17" x14ac:dyDescent="0.25">
      <c r="A1621" s="1" t="s">
        <v>54</v>
      </c>
      <c r="B1621" s="2">
        <v>43172</v>
      </c>
      <c r="C1621" s="3">
        <v>0.57291666666666663</v>
      </c>
      <c r="D1621" s="1" t="s">
        <v>21</v>
      </c>
      <c r="E1621">
        <v>720.15</v>
      </c>
      <c r="F1621">
        <v>727.8</v>
      </c>
      <c r="G1621">
        <v>722.1</v>
      </c>
      <c r="H1621" s="3">
        <v>0.625</v>
      </c>
      <c r="I1621" s="1">
        <v>7.6499999999999773</v>
      </c>
      <c r="J1621" s="1">
        <v>-1.9500000000000455</v>
      </c>
      <c r="K1621" s="1">
        <v>260</v>
      </c>
      <c r="L1621">
        <v>-507.00000000001182</v>
      </c>
      <c r="M1621">
        <v>87</v>
      </c>
      <c r="N1621">
        <v>-594.00000000001182</v>
      </c>
      <c r="O1621" t="s">
        <v>67</v>
      </c>
      <c r="P1621" s="6">
        <v>1.0622786919391799E-2</v>
      </c>
      <c r="Q1621" s="1">
        <f>AllFiles[[#Headers],[200000]]+AllFiles[[#This Row],[Net Gains]]</f>
        <v>199406</v>
      </c>
    </row>
    <row r="1622" spans="1:17" x14ac:dyDescent="0.25">
      <c r="A1622" s="1" t="s">
        <v>27</v>
      </c>
      <c r="B1622" s="2">
        <v>43173</v>
      </c>
      <c r="C1622" s="3">
        <v>0.46875</v>
      </c>
      <c r="D1622" s="1" t="s">
        <v>15</v>
      </c>
      <c r="E1622">
        <v>292.89999999999998</v>
      </c>
      <c r="F1622">
        <v>291.89999999999998</v>
      </c>
      <c r="G1622">
        <v>291.89999999999998</v>
      </c>
      <c r="H1622" s="3">
        <v>0.46875</v>
      </c>
      <c r="I1622" s="1">
        <v>1</v>
      </c>
      <c r="J1622" s="1">
        <v>-1</v>
      </c>
      <c r="K1622" s="1">
        <v>1955</v>
      </c>
      <c r="L1622">
        <v>-1955</v>
      </c>
      <c r="M1622">
        <v>263</v>
      </c>
      <c r="N1622">
        <v>-2218</v>
      </c>
      <c r="O1622" t="s">
        <v>67</v>
      </c>
      <c r="P1622" s="6">
        <v>3.41413451689997E-3</v>
      </c>
      <c r="Q1622" s="1">
        <f>AllFiles[[#Headers],[200000]]+AllFiles[[#This Row],[Net Gains]]</f>
        <v>197782</v>
      </c>
    </row>
    <row r="1623" spans="1:17" x14ac:dyDescent="0.25">
      <c r="A1623" s="1" t="s">
        <v>27</v>
      </c>
      <c r="B1623" s="2">
        <v>43173</v>
      </c>
      <c r="C1623" s="3">
        <v>0.46875</v>
      </c>
      <c r="D1623" s="1" t="s">
        <v>21</v>
      </c>
      <c r="E1623">
        <v>291.89999999999998</v>
      </c>
      <c r="F1623">
        <v>292.89999999999998</v>
      </c>
      <c r="G1623">
        <v>292.89999999999998</v>
      </c>
      <c r="H1623" s="3">
        <v>0.48958333333333331</v>
      </c>
      <c r="I1623" s="1">
        <v>1</v>
      </c>
      <c r="J1623" s="1">
        <v>-1</v>
      </c>
      <c r="K1623" s="1">
        <v>1955</v>
      </c>
      <c r="L1623">
        <v>-1955</v>
      </c>
      <c r="M1623">
        <v>263</v>
      </c>
      <c r="N1623">
        <v>-2218</v>
      </c>
      <c r="O1623" t="s">
        <v>67</v>
      </c>
      <c r="P1623" s="6">
        <v>3.42583076396026E-3</v>
      </c>
      <c r="Q1623" s="1">
        <f>AllFiles[[#Headers],[200000]]+AllFiles[[#This Row],[Net Gains]]</f>
        <v>197782</v>
      </c>
    </row>
    <row r="1624" spans="1:17" x14ac:dyDescent="0.25">
      <c r="A1624" s="1" t="s">
        <v>23</v>
      </c>
      <c r="B1624" s="2">
        <v>43173</v>
      </c>
      <c r="C1624" s="3">
        <v>0.5625</v>
      </c>
      <c r="D1624" s="1" t="s">
        <v>12</v>
      </c>
      <c r="E1624">
        <v>1862</v>
      </c>
      <c r="F1624">
        <v>1855</v>
      </c>
      <c r="G1624">
        <v>1864.55</v>
      </c>
      <c r="H1624" s="3">
        <v>0.625</v>
      </c>
      <c r="I1624" s="1">
        <v>7</v>
      </c>
      <c r="J1624" s="1">
        <v>2.5499999999999545</v>
      </c>
      <c r="K1624" s="1">
        <v>284</v>
      </c>
      <c r="L1624">
        <v>724.19999999998709</v>
      </c>
      <c r="M1624">
        <v>244</v>
      </c>
      <c r="N1624">
        <v>480.19999999998709</v>
      </c>
      <c r="O1624" t="s">
        <v>68</v>
      </c>
      <c r="P1624" s="6">
        <v>3.7593984962406E-3</v>
      </c>
      <c r="Q1624" s="1">
        <f>AllFiles[[#Headers],[200000]]+AllFiles[[#This Row],[Net Gains]]</f>
        <v>200480.19999999998</v>
      </c>
    </row>
    <row r="1625" spans="1:17" x14ac:dyDescent="0.25">
      <c r="A1625" s="1" t="s">
        <v>23</v>
      </c>
      <c r="B1625" s="2">
        <v>43173</v>
      </c>
      <c r="C1625" s="3">
        <v>0.41666666666666669</v>
      </c>
      <c r="D1625" s="1" t="s">
        <v>13</v>
      </c>
      <c r="E1625">
        <v>1855</v>
      </c>
      <c r="F1625">
        <v>1862</v>
      </c>
      <c r="G1625">
        <v>1862</v>
      </c>
      <c r="H1625" s="3">
        <v>0.5625</v>
      </c>
      <c r="I1625" s="1">
        <v>7</v>
      </c>
      <c r="J1625" s="1">
        <v>-7</v>
      </c>
      <c r="K1625" s="1">
        <v>284</v>
      </c>
      <c r="L1625">
        <v>-1988</v>
      </c>
      <c r="M1625">
        <v>243</v>
      </c>
      <c r="N1625">
        <v>-2231</v>
      </c>
      <c r="O1625" t="s">
        <v>67</v>
      </c>
      <c r="P1625" s="6">
        <v>3.77358490566038E-3</v>
      </c>
      <c r="Q1625" s="1">
        <f>AllFiles[[#Headers],[200000]]+AllFiles[[#This Row],[Net Gains]]</f>
        <v>197769</v>
      </c>
    </row>
    <row r="1626" spans="1:17" x14ac:dyDescent="0.25">
      <c r="A1626" s="1" t="s">
        <v>52</v>
      </c>
      <c r="B1626" s="2">
        <v>43173</v>
      </c>
      <c r="C1626" s="3">
        <v>0.52083333333333337</v>
      </c>
      <c r="D1626" s="1" t="s">
        <v>15</v>
      </c>
      <c r="E1626">
        <v>253</v>
      </c>
      <c r="F1626">
        <v>251.25</v>
      </c>
      <c r="G1626">
        <v>257.05</v>
      </c>
      <c r="H1626" s="3">
        <v>0.625</v>
      </c>
      <c r="I1626" s="1">
        <v>1.75</v>
      </c>
      <c r="J1626" s="1">
        <v>4.0500000000000114</v>
      </c>
      <c r="K1626" s="1">
        <v>1128</v>
      </c>
      <c r="L1626">
        <v>4568.4000000000124</v>
      </c>
      <c r="M1626">
        <v>133</v>
      </c>
      <c r="N1626">
        <v>4435.4000000000124</v>
      </c>
      <c r="O1626" t="s">
        <v>68</v>
      </c>
      <c r="P1626" s="6">
        <v>6.91699604743083E-3</v>
      </c>
      <c r="Q1626" s="1">
        <f>AllFiles[[#Headers],[200000]]+AllFiles[[#This Row],[Net Gains]]</f>
        <v>204435.40000000002</v>
      </c>
    </row>
    <row r="1627" spans="1:17" x14ac:dyDescent="0.25">
      <c r="A1627" s="1" t="s">
        <v>41</v>
      </c>
      <c r="B1627" s="2">
        <v>43173</v>
      </c>
      <c r="C1627" s="3">
        <v>0.44791666666666669</v>
      </c>
      <c r="D1627" s="1" t="s">
        <v>21</v>
      </c>
      <c r="E1627">
        <v>351.65</v>
      </c>
      <c r="F1627">
        <v>353.45</v>
      </c>
      <c r="G1627">
        <v>353.45</v>
      </c>
      <c r="H1627" s="3">
        <v>0.625</v>
      </c>
      <c r="I1627" s="1">
        <v>1.8000000000000114</v>
      </c>
      <c r="J1627" s="1">
        <v>-1.8000000000000114</v>
      </c>
      <c r="K1627" s="1">
        <v>1097</v>
      </c>
      <c r="L1627">
        <v>-1974.6000000000124</v>
      </c>
      <c r="M1627">
        <v>178</v>
      </c>
      <c r="N1627">
        <v>-2152.6000000000122</v>
      </c>
      <c r="O1627" t="s">
        <v>67</v>
      </c>
      <c r="P1627" s="6">
        <v>5.1187260059718798E-3</v>
      </c>
      <c r="Q1627" s="1">
        <f>AllFiles[[#Headers],[200000]]+AllFiles[[#This Row],[Net Gains]]</f>
        <v>197847.4</v>
      </c>
    </row>
    <row r="1628" spans="1:17" x14ac:dyDescent="0.25">
      <c r="A1628" s="1" t="s">
        <v>41</v>
      </c>
      <c r="B1628" s="2">
        <v>43173</v>
      </c>
      <c r="C1628" s="3">
        <v>0.44791666666666669</v>
      </c>
      <c r="D1628" s="1" t="s">
        <v>15</v>
      </c>
      <c r="E1628">
        <v>353.45</v>
      </c>
      <c r="F1628">
        <v>351.65</v>
      </c>
      <c r="G1628">
        <v>351.65</v>
      </c>
      <c r="H1628" s="3">
        <v>0.44791666666666669</v>
      </c>
      <c r="I1628" s="1">
        <v>1.8000000000000114</v>
      </c>
      <c r="J1628" s="1">
        <v>-1.8000000000000114</v>
      </c>
      <c r="K1628" s="1">
        <v>1097</v>
      </c>
      <c r="L1628">
        <v>-1974.6000000000124</v>
      </c>
      <c r="M1628">
        <v>178</v>
      </c>
      <c r="N1628">
        <v>-2152.6000000000122</v>
      </c>
      <c r="O1628" t="s">
        <v>67</v>
      </c>
      <c r="P1628" s="6">
        <v>5.09265808459474E-3</v>
      </c>
      <c r="Q1628" s="1">
        <f>AllFiles[[#Headers],[200000]]+AllFiles[[#This Row],[Net Gains]]</f>
        <v>197847.4</v>
      </c>
    </row>
    <row r="1629" spans="1:17" x14ac:dyDescent="0.25">
      <c r="A1629" s="1" t="s">
        <v>16</v>
      </c>
      <c r="B1629" s="2">
        <v>43174</v>
      </c>
      <c r="C1629" s="3">
        <v>0.42708333333333331</v>
      </c>
      <c r="D1629" s="1" t="s">
        <v>15</v>
      </c>
      <c r="E1629">
        <v>578.54999999999995</v>
      </c>
      <c r="F1629">
        <v>576</v>
      </c>
      <c r="G1629">
        <v>576</v>
      </c>
      <c r="H1629" s="3">
        <v>0.42708333333333331</v>
      </c>
      <c r="I1629" s="1">
        <v>2.5499999999999545</v>
      </c>
      <c r="J1629" s="1">
        <v>-2.5499999999999545</v>
      </c>
      <c r="K1629" s="1">
        <v>777</v>
      </c>
      <c r="L1629">
        <v>-1981.3499999999647</v>
      </c>
      <c r="M1629">
        <v>207</v>
      </c>
      <c r="N1629">
        <v>-2188.3499999999649</v>
      </c>
      <c r="O1629" t="s">
        <v>67</v>
      </c>
      <c r="P1629" s="6">
        <v>4.4075706507647602E-3</v>
      </c>
      <c r="Q1629" s="1">
        <f>AllFiles[[#Headers],[200000]]+AllFiles[[#This Row],[Net Gains]]</f>
        <v>197811.65000000002</v>
      </c>
    </row>
    <row r="1630" spans="1:17" x14ac:dyDescent="0.25">
      <c r="A1630" s="1" t="s">
        <v>16</v>
      </c>
      <c r="B1630" s="2">
        <v>43174</v>
      </c>
      <c r="C1630" s="3">
        <v>0.42708333333333331</v>
      </c>
      <c r="D1630" s="1" t="s">
        <v>21</v>
      </c>
      <c r="E1630">
        <v>576</v>
      </c>
      <c r="F1630">
        <v>578.54999999999995</v>
      </c>
      <c r="G1630">
        <v>572.54999999999995</v>
      </c>
      <c r="H1630" s="3">
        <v>0.625</v>
      </c>
      <c r="I1630" s="1">
        <v>2.5499999999999545</v>
      </c>
      <c r="J1630" s="1">
        <v>3.4500000000000455</v>
      </c>
      <c r="K1630" s="1">
        <v>777</v>
      </c>
      <c r="L1630">
        <v>2680.6500000000351</v>
      </c>
      <c r="M1630">
        <v>206</v>
      </c>
      <c r="N1630">
        <v>2474.6500000000351</v>
      </c>
      <c r="O1630" t="s">
        <v>68</v>
      </c>
      <c r="P1630" s="6">
        <v>4.42708333333325E-3</v>
      </c>
      <c r="Q1630" s="1">
        <f>AllFiles[[#Headers],[200000]]+AllFiles[[#This Row],[Net Gains]]</f>
        <v>202474.65000000002</v>
      </c>
    </row>
    <row r="1631" spans="1:17" x14ac:dyDescent="0.25">
      <c r="A1631" s="1" t="s">
        <v>36</v>
      </c>
      <c r="B1631" s="2">
        <v>43174</v>
      </c>
      <c r="C1631" s="3">
        <v>0.55208333333333337</v>
      </c>
      <c r="D1631" s="1" t="s">
        <v>13</v>
      </c>
      <c r="E1631">
        <v>1305.1500000000001</v>
      </c>
      <c r="F1631">
        <v>1310.5</v>
      </c>
      <c r="G1631">
        <v>1301.3</v>
      </c>
      <c r="H1631" s="3">
        <v>0.625</v>
      </c>
      <c r="I1631" s="1">
        <v>5.3499999999999091</v>
      </c>
      <c r="J1631" s="1">
        <v>3.8500000000001364</v>
      </c>
      <c r="K1631" s="1">
        <v>372</v>
      </c>
      <c r="L1631">
        <v>1432.2000000000507</v>
      </c>
      <c r="M1631">
        <v>224</v>
      </c>
      <c r="N1631">
        <v>1208.2000000000507</v>
      </c>
      <c r="O1631" t="s">
        <v>68</v>
      </c>
      <c r="P1631" s="6">
        <v>4.0991456920659803E-3</v>
      </c>
      <c r="Q1631" s="1">
        <f>AllFiles[[#Headers],[200000]]+AllFiles[[#This Row],[Net Gains]]</f>
        <v>201208.20000000004</v>
      </c>
    </row>
    <row r="1632" spans="1:17" x14ac:dyDescent="0.25">
      <c r="A1632" s="1" t="s">
        <v>46</v>
      </c>
      <c r="B1632" s="2">
        <v>43174</v>
      </c>
      <c r="C1632" s="3">
        <v>0.42708333333333331</v>
      </c>
      <c r="D1632" s="1" t="s">
        <v>15</v>
      </c>
      <c r="E1632">
        <v>300.3</v>
      </c>
      <c r="F1632">
        <v>299.10000000000002</v>
      </c>
      <c r="G1632">
        <v>299.10000000000002</v>
      </c>
      <c r="H1632" s="3">
        <v>0.42708333333333331</v>
      </c>
      <c r="I1632" s="1">
        <v>1.1999999999999886</v>
      </c>
      <c r="J1632" s="1">
        <v>-1.1999999999999886</v>
      </c>
      <c r="K1632" s="1">
        <v>1635</v>
      </c>
      <c r="L1632">
        <v>-1961.9999999999814</v>
      </c>
      <c r="M1632">
        <v>226</v>
      </c>
      <c r="N1632">
        <v>-2187.9999999999814</v>
      </c>
      <c r="O1632" t="s">
        <v>67</v>
      </c>
      <c r="P1632" s="6">
        <v>3.9960039960039596E-3</v>
      </c>
      <c r="Q1632" s="1">
        <f>AllFiles[[#Headers],[200000]]+AllFiles[[#This Row],[Net Gains]]</f>
        <v>197812.00000000003</v>
      </c>
    </row>
    <row r="1633" spans="1:17" x14ac:dyDescent="0.25">
      <c r="A1633" s="1" t="s">
        <v>46</v>
      </c>
      <c r="B1633" s="2">
        <v>43174</v>
      </c>
      <c r="C1633" s="3">
        <v>0.42708333333333331</v>
      </c>
      <c r="D1633" s="1" t="s">
        <v>21</v>
      </c>
      <c r="E1633">
        <v>299.10000000000002</v>
      </c>
      <c r="F1633">
        <v>300.3</v>
      </c>
      <c r="G1633">
        <v>295.35000000000002</v>
      </c>
      <c r="H1633" s="3">
        <v>0.625</v>
      </c>
      <c r="I1633" s="1">
        <v>1.1999999999999886</v>
      </c>
      <c r="J1633" s="1">
        <v>3.75</v>
      </c>
      <c r="K1633" s="1">
        <v>1635</v>
      </c>
      <c r="L1633">
        <v>6131.25</v>
      </c>
      <c r="M1633">
        <v>224</v>
      </c>
      <c r="N1633">
        <v>5907.25</v>
      </c>
      <c r="O1633" t="s">
        <v>68</v>
      </c>
      <c r="P1633" s="6">
        <v>4.0120361083249402E-3</v>
      </c>
      <c r="Q1633" s="1">
        <f>AllFiles[[#Headers],[200000]]+AllFiles[[#This Row],[Net Gains]]</f>
        <v>205907.25</v>
      </c>
    </row>
    <row r="1634" spans="1:17" x14ac:dyDescent="0.25">
      <c r="A1634" s="1" t="s">
        <v>11</v>
      </c>
      <c r="B1634" s="2">
        <v>43175</v>
      </c>
      <c r="C1634" s="3">
        <v>0.42708333333333331</v>
      </c>
      <c r="D1634" s="1" t="s">
        <v>15</v>
      </c>
      <c r="E1634">
        <v>2954.95</v>
      </c>
      <c r="F1634">
        <v>2945.5</v>
      </c>
      <c r="G1634">
        <v>2945.5</v>
      </c>
      <c r="H1634" s="3">
        <v>0.42708333333333331</v>
      </c>
      <c r="I1634" s="1">
        <v>9.4499999999998181</v>
      </c>
      <c r="J1634" s="1">
        <v>-9.4499999999998181</v>
      </c>
      <c r="K1634" s="1">
        <v>211</v>
      </c>
      <c r="L1634">
        <v>-1993.9499999999616</v>
      </c>
      <c r="M1634">
        <v>287</v>
      </c>
      <c r="N1634">
        <v>-2280.9499999999616</v>
      </c>
      <c r="O1634" t="s">
        <v>67</v>
      </c>
      <c r="P1634" s="6">
        <v>3.1980236552225298E-3</v>
      </c>
      <c r="Q1634" s="1">
        <f>AllFiles[[#Headers],[200000]]+AllFiles[[#This Row],[Net Gains]]</f>
        <v>197719.05000000005</v>
      </c>
    </row>
    <row r="1635" spans="1:17" x14ac:dyDescent="0.25">
      <c r="A1635" s="1" t="s">
        <v>11</v>
      </c>
      <c r="B1635" s="2">
        <v>43175</v>
      </c>
      <c r="C1635" s="3">
        <v>0.42708333333333331</v>
      </c>
      <c r="D1635" s="1" t="s">
        <v>21</v>
      </c>
      <c r="E1635">
        <v>2945.5</v>
      </c>
      <c r="F1635">
        <v>2954.95</v>
      </c>
      <c r="G1635">
        <v>2954.95</v>
      </c>
      <c r="H1635" s="3">
        <v>0.42708333333333331</v>
      </c>
      <c r="I1635" s="1">
        <v>9.4499999999998181</v>
      </c>
      <c r="J1635" s="1">
        <v>-9.4499999999998181</v>
      </c>
      <c r="K1635" s="1">
        <v>211</v>
      </c>
      <c r="L1635">
        <v>-1993.9499999999616</v>
      </c>
      <c r="M1635">
        <v>287</v>
      </c>
      <c r="N1635">
        <v>-2280.9499999999616</v>
      </c>
      <c r="O1635" t="s">
        <v>67</v>
      </c>
      <c r="P1635" s="6">
        <v>3.2082838227804498E-3</v>
      </c>
      <c r="Q1635" s="1">
        <f>AllFiles[[#Headers],[200000]]+AllFiles[[#This Row],[Net Gains]]</f>
        <v>197719.05000000005</v>
      </c>
    </row>
    <row r="1636" spans="1:17" x14ac:dyDescent="0.25">
      <c r="A1636" s="1" t="s">
        <v>29</v>
      </c>
      <c r="B1636" s="2">
        <v>43175</v>
      </c>
      <c r="C1636" s="3">
        <v>0.41666666666666669</v>
      </c>
      <c r="D1636" s="1" t="s">
        <v>13</v>
      </c>
      <c r="E1636">
        <v>453.65</v>
      </c>
      <c r="F1636">
        <v>457.5</v>
      </c>
      <c r="G1636">
        <v>447.75</v>
      </c>
      <c r="H1636" s="3">
        <v>0.625</v>
      </c>
      <c r="I1636" s="1">
        <v>3.8500000000000227</v>
      </c>
      <c r="J1636" s="1">
        <v>5.8999999999999773</v>
      </c>
      <c r="K1636" s="1">
        <v>516</v>
      </c>
      <c r="L1636">
        <v>3044.3999999999883</v>
      </c>
      <c r="M1636">
        <v>107</v>
      </c>
      <c r="N1636">
        <v>2937.3999999999883</v>
      </c>
      <c r="O1636" t="s">
        <v>68</v>
      </c>
      <c r="P1636" s="6">
        <v>8.4867188361071808E-3</v>
      </c>
      <c r="Q1636" s="1">
        <f>AllFiles[[#Headers],[200000]]+AllFiles[[#This Row],[Net Gains]]</f>
        <v>202937.4</v>
      </c>
    </row>
    <row r="1637" spans="1:17" x14ac:dyDescent="0.25">
      <c r="A1637" s="1" t="s">
        <v>16</v>
      </c>
      <c r="B1637" s="2">
        <v>43175</v>
      </c>
      <c r="C1637" s="3">
        <v>0.41666666666666669</v>
      </c>
      <c r="D1637" s="1" t="s">
        <v>13</v>
      </c>
      <c r="E1637">
        <v>568.4</v>
      </c>
      <c r="F1637">
        <v>572.75</v>
      </c>
      <c r="G1637">
        <v>559</v>
      </c>
      <c r="H1637" s="3">
        <v>0.625</v>
      </c>
      <c r="I1637" s="1">
        <v>4.3500000000000227</v>
      </c>
      <c r="J1637" s="1">
        <v>9.3999999999999773</v>
      </c>
      <c r="K1637" s="1">
        <v>457</v>
      </c>
      <c r="L1637">
        <v>4295.7999999999893</v>
      </c>
      <c r="M1637">
        <v>119</v>
      </c>
      <c r="N1637">
        <v>4176.7999999999893</v>
      </c>
      <c r="O1637" t="s">
        <v>68</v>
      </c>
      <c r="P1637" s="6">
        <v>7.65306122448984E-3</v>
      </c>
      <c r="Q1637" s="1">
        <f>AllFiles[[#Headers],[200000]]+AllFiles[[#This Row],[Net Gains]]</f>
        <v>204176.8</v>
      </c>
    </row>
    <row r="1638" spans="1:17" x14ac:dyDescent="0.25">
      <c r="A1638" s="1" t="s">
        <v>47</v>
      </c>
      <c r="B1638" s="2">
        <v>43175</v>
      </c>
      <c r="C1638" s="3">
        <v>0.41666666666666669</v>
      </c>
      <c r="D1638" s="1" t="s">
        <v>13</v>
      </c>
      <c r="E1638">
        <v>263.05</v>
      </c>
      <c r="F1638">
        <v>264.75</v>
      </c>
      <c r="G1638">
        <v>260.75</v>
      </c>
      <c r="H1638" s="3">
        <v>0.625</v>
      </c>
      <c r="I1638" s="1">
        <v>1.6999999999999886</v>
      </c>
      <c r="J1638" s="1">
        <v>2.3000000000000114</v>
      </c>
      <c r="K1638" s="1">
        <v>1160</v>
      </c>
      <c r="L1638">
        <v>2668.0000000000132</v>
      </c>
      <c r="M1638">
        <v>140</v>
      </c>
      <c r="N1638">
        <v>2528.0000000000132</v>
      </c>
      <c r="O1638" t="s">
        <v>68</v>
      </c>
      <c r="P1638" s="6">
        <v>6.4626496863713703E-3</v>
      </c>
      <c r="Q1638" s="1">
        <f>AllFiles[[#Headers],[200000]]+AllFiles[[#This Row],[Net Gains]]</f>
        <v>202528</v>
      </c>
    </row>
    <row r="1639" spans="1:17" x14ac:dyDescent="0.25">
      <c r="A1639" s="1" t="s">
        <v>45</v>
      </c>
      <c r="B1639" s="2">
        <v>43175</v>
      </c>
      <c r="C1639" s="3">
        <v>0.4375</v>
      </c>
      <c r="D1639" s="1" t="s">
        <v>13</v>
      </c>
      <c r="E1639">
        <v>8782</v>
      </c>
      <c r="F1639">
        <v>8823.4500000000007</v>
      </c>
      <c r="G1639">
        <v>8660.85</v>
      </c>
      <c r="H1639" s="3">
        <v>0.625</v>
      </c>
      <c r="I1639" s="1">
        <v>41.450000000000728</v>
      </c>
      <c r="J1639" s="1">
        <v>121.14999999999964</v>
      </c>
      <c r="K1639" s="1">
        <v>48</v>
      </c>
      <c r="L1639">
        <v>5815.1999999999825</v>
      </c>
      <c r="M1639">
        <v>193</v>
      </c>
      <c r="N1639">
        <v>5622.1999999999825</v>
      </c>
      <c r="O1639" t="s">
        <v>68</v>
      </c>
      <c r="P1639" s="6">
        <v>4.7198815759508898E-3</v>
      </c>
      <c r="Q1639" s="1">
        <f>AllFiles[[#Headers],[200000]]+AllFiles[[#This Row],[Net Gains]]</f>
        <v>205622.19999999998</v>
      </c>
    </row>
    <row r="1640" spans="1:17" x14ac:dyDescent="0.25">
      <c r="A1640" s="1" t="s">
        <v>41</v>
      </c>
      <c r="B1640" s="2">
        <v>43175</v>
      </c>
      <c r="C1640" s="3">
        <v>0.41666666666666669</v>
      </c>
      <c r="D1640" s="1" t="s">
        <v>13</v>
      </c>
      <c r="E1640">
        <v>348.65</v>
      </c>
      <c r="F1640">
        <v>351.9</v>
      </c>
      <c r="G1640">
        <v>339.85</v>
      </c>
      <c r="H1640" s="3">
        <v>0.625</v>
      </c>
      <c r="I1640" s="1">
        <v>3.25</v>
      </c>
      <c r="J1640" s="1">
        <v>8.7999999999999545</v>
      </c>
      <c r="K1640" s="1">
        <v>611</v>
      </c>
      <c r="L1640">
        <v>5376.799999999972</v>
      </c>
      <c r="M1640">
        <v>97</v>
      </c>
      <c r="N1640">
        <v>5279.799999999972</v>
      </c>
      <c r="O1640" t="s">
        <v>68</v>
      </c>
      <c r="P1640" s="6">
        <v>9.3216692958554403E-3</v>
      </c>
      <c r="Q1640" s="1">
        <f>AllFiles[[#Headers],[200000]]+AllFiles[[#This Row],[Net Gains]]</f>
        <v>205279.79999999996</v>
      </c>
    </row>
    <row r="1641" spans="1:17" x14ac:dyDescent="0.25">
      <c r="A1641" s="1" t="s">
        <v>56</v>
      </c>
      <c r="B1641" s="2">
        <v>43175</v>
      </c>
      <c r="C1641" s="3">
        <v>0.41666666666666669</v>
      </c>
      <c r="D1641" s="1" t="s">
        <v>13</v>
      </c>
      <c r="E1641">
        <v>863.15</v>
      </c>
      <c r="F1641">
        <v>868.85</v>
      </c>
      <c r="G1641">
        <v>868.85</v>
      </c>
      <c r="H1641" s="3">
        <v>0.45833333333333331</v>
      </c>
      <c r="I1641" s="1">
        <v>5.7000000000000455</v>
      </c>
      <c r="J1641" s="1">
        <v>-5.7000000000000455</v>
      </c>
      <c r="K1641" s="1">
        <v>349</v>
      </c>
      <c r="L1641">
        <v>-1989.3000000000159</v>
      </c>
      <c r="M1641">
        <v>140</v>
      </c>
      <c r="N1641">
        <v>-2129.3000000000156</v>
      </c>
      <c r="O1641" t="s">
        <v>67</v>
      </c>
      <c r="P1641" s="6">
        <v>6.6037189364537398E-3</v>
      </c>
      <c r="Q1641" s="1">
        <f>AllFiles[[#Headers],[200000]]+AllFiles[[#This Row],[Net Gains]]</f>
        <v>197870.69999999998</v>
      </c>
    </row>
    <row r="1642" spans="1:17" x14ac:dyDescent="0.25">
      <c r="A1642" s="1" t="s">
        <v>56</v>
      </c>
      <c r="B1642" s="2">
        <v>43175</v>
      </c>
      <c r="C1642" s="3">
        <v>0.45833333333333331</v>
      </c>
      <c r="D1642" s="1" t="s">
        <v>12</v>
      </c>
      <c r="E1642">
        <v>868.85</v>
      </c>
      <c r="F1642">
        <v>863.15</v>
      </c>
      <c r="G1642">
        <v>881.9</v>
      </c>
      <c r="H1642" s="3">
        <v>0.625</v>
      </c>
      <c r="I1642" s="1">
        <v>5.7000000000000455</v>
      </c>
      <c r="J1642" s="1">
        <v>13.049999999999955</v>
      </c>
      <c r="K1642" s="1">
        <v>349</v>
      </c>
      <c r="L1642">
        <v>4554.4499999999844</v>
      </c>
      <c r="M1642">
        <v>141</v>
      </c>
      <c r="N1642">
        <v>4413.4499999999844</v>
      </c>
      <c r="O1642" t="s">
        <v>68</v>
      </c>
      <c r="P1642" s="6">
        <v>6.5603959256488997E-3</v>
      </c>
      <c r="Q1642" s="1">
        <f>AllFiles[[#Headers],[200000]]+AllFiles[[#This Row],[Net Gains]]</f>
        <v>204413.44999999998</v>
      </c>
    </row>
    <row r="1643" spans="1:17" x14ac:dyDescent="0.25">
      <c r="A1643" s="1" t="s">
        <v>22</v>
      </c>
      <c r="B1643" s="2">
        <v>43178</v>
      </c>
      <c r="C1643" s="3">
        <v>0.41666666666666669</v>
      </c>
      <c r="D1643" s="1" t="s">
        <v>13</v>
      </c>
      <c r="E1643">
        <v>1100.5999999999999</v>
      </c>
      <c r="F1643">
        <v>1109.5</v>
      </c>
      <c r="G1643">
        <v>1100</v>
      </c>
      <c r="H1643" s="3">
        <v>0.625</v>
      </c>
      <c r="I1643" s="1">
        <v>8.9000000000000909</v>
      </c>
      <c r="J1643" s="1">
        <v>0.59999999999990905</v>
      </c>
      <c r="K1643" s="1">
        <v>224</v>
      </c>
      <c r="L1643">
        <v>134.39999999997963</v>
      </c>
      <c r="M1643">
        <v>114</v>
      </c>
      <c r="N1643">
        <v>20.399999999979627</v>
      </c>
      <c r="O1643" t="s">
        <v>68</v>
      </c>
      <c r="P1643" s="6">
        <v>8.0864982736689895E-3</v>
      </c>
      <c r="Q1643" s="1">
        <f>AllFiles[[#Headers],[200000]]+AllFiles[[#This Row],[Net Gains]]</f>
        <v>200020.39999999997</v>
      </c>
    </row>
    <row r="1644" spans="1:17" x14ac:dyDescent="0.25">
      <c r="A1644" s="1" t="s">
        <v>17</v>
      </c>
      <c r="B1644" s="2">
        <v>43178</v>
      </c>
      <c r="C1644" s="3">
        <v>0.41666666666666669</v>
      </c>
      <c r="D1644" s="1" t="s">
        <v>13</v>
      </c>
      <c r="E1644">
        <v>27750</v>
      </c>
      <c r="F1644">
        <v>27999.3</v>
      </c>
      <c r="G1644">
        <v>27349.95</v>
      </c>
      <c r="H1644" s="3">
        <v>0.625</v>
      </c>
      <c r="I1644" s="1">
        <v>249.29999999999927</v>
      </c>
      <c r="J1644" s="1">
        <v>400.04999999999927</v>
      </c>
      <c r="K1644" s="1">
        <v>8</v>
      </c>
      <c r="L1644">
        <v>3200.3999999999942</v>
      </c>
      <c r="M1644">
        <v>102</v>
      </c>
      <c r="N1644">
        <v>3098.3999999999942</v>
      </c>
      <c r="O1644" t="s">
        <v>68</v>
      </c>
      <c r="P1644" s="6">
        <v>8.9837837837837605E-3</v>
      </c>
      <c r="Q1644" s="1">
        <f>AllFiles[[#Headers],[200000]]+AllFiles[[#This Row],[Net Gains]]</f>
        <v>203098.4</v>
      </c>
    </row>
    <row r="1645" spans="1:17" x14ac:dyDescent="0.25">
      <c r="A1645" s="1" t="s">
        <v>38</v>
      </c>
      <c r="B1645" s="2">
        <v>43178</v>
      </c>
      <c r="C1645" s="3">
        <v>0.42708333333333331</v>
      </c>
      <c r="D1645" s="1" t="s">
        <v>12</v>
      </c>
      <c r="E1645">
        <v>298</v>
      </c>
      <c r="F1645">
        <v>296.64999999999998</v>
      </c>
      <c r="G1645">
        <v>296.64999999999998</v>
      </c>
      <c r="H1645" s="3">
        <v>0.4375</v>
      </c>
      <c r="I1645" s="1">
        <v>1.3500000000000227</v>
      </c>
      <c r="J1645" s="1">
        <v>-1.3500000000000227</v>
      </c>
      <c r="K1645" s="1">
        <v>1456</v>
      </c>
      <c r="L1645">
        <v>-1965.6000000000331</v>
      </c>
      <c r="M1645">
        <v>200</v>
      </c>
      <c r="N1645">
        <v>-2165.6000000000331</v>
      </c>
      <c r="O1645" t="s">
        <v>67</v>
      </c>
      <c r="P1645" s="6">
        <v>4.5302013422819599E-3</v>
      </c>
      <c r="Q1645" s="1">
        <f>AllFiles[[#Headers],[200000]]+AllFiles[[#This Row],[Net Gains]]</f>
        <v>197834.39999999997</v>
      </c>
    </row>
    <row r="1646" spans="1:17" x14ac:dyDescent="0.25">
      <c r="A1646" s="1" t="s">
        <v>38</v>
      </c>
      <c r="B1646" s="2">
        <v>43178</v>
      </c>
      <c r="C1646" s="3">
        <v>0.41666666666666669</v>
      </c>
      <c r="D1646" s="1" t="s">
        <v>13</v>
      </c>
      <c r="E1646">
        <v>296.64999999999998</v>
      </c>
      <c r="F1646">
        <v>298</v>
      </c>
      <c r="G1646">
        <v>298</v>
      </c>
      <c r="H1646" s="3">
        <v>0.42708333333333331</v>
      </c>
      <c r="I1646" s="1">
        <v>1.3500000000000227</v>
      </c>
      <c r="J1646" s="1">
        <v>-1.3500000000000227</v>
      </c>
      <c r="K1646" s="1">
        <v>1456</v>
      </c>
      <c r="L1646">
        <v>-1965.6000000000331</v>
      </c>
      <c r="M1646">
        <v>200</v>
      </c>
      <c r="N1646">
        <v>-2165.6000000000331</v>
      </c>
      <c r="O1646" t="s">
        <v>67</v>
      </c>
      <c r="P1646" s="6">
        <v>4.5508174616552301E-3</v>
      </c>
      <c r="Q1646" s="1">
        <f>AllFiles[[#Headers],[200000]]+AllFiles[[#This Row],[Net Gains]]</f>
        <v>197834.39999999997</v>
      </c>
    </row>
    <row r="1647" spans="1:17" x14ac:dyDescent="0.25">
      <c r="A1647" s="1" t="s">
        <v>37</v>
      </c>
      <c r="B1647" s="2">
        <v>43178</v>
      </c>
      <c r="C1647" s="3">
        <v>0.57291666666666663</v>
      </c>
      <c r="D1647" s="1" t="s">
        <v>13</v>
      </c>
      <c r="E1647">
        <v>1715.9</v>
      </c>
      <c r="F1647">
        <v>1727</v>
      </c>
      <c r="G1647">
        <v>1720.1</v>
      </c>
      <c r="H1647" s="3">
        <v>0.625</v>
      </c>
      <c r="I1647" s="1">
        <v>11.099999999999909</v>
      </c>
      <c r="J1647" s="1">
        <v>-4.1999999999998181</v>
      </c>
      <c r="K1647" s="1">
        <v>179</v>
      </c>
      <c r="L1647">
        <v>-751.79999999996744</v>
      </c>
      <c r="M1647">
        <v>142</v>
      </c>
      <c r="N1647">
        <v>-893.79999999996744</v>
      </c>
      <c r="O1647" t="s">
        <v>67</v>
      </c>
      <c r="P1647" s="6">
        <v>6.4689084445479998E-3</v>
      </c>
      <c r="Q1647" s="1">
        <f>AllFiles[[#Headers],[200000]]+AllFiles[[#This Row],[Net Gains]]</f>
        <v>199106.20000000004</v>
      </c>
    </row>
    <row r="1648" spans="1:17" x14ac:dyDescent="0.25">
      <c r="A1648" s="1" t="s">
        <v>46</v>
      </c>
      <c r="B1648" s="2">
        <v>43178</v>
      </c>
      <c r="C1648" s="3">
        <v>0.41666666666666669</v>
      </c>
      <c r="D1648" s="1" t="s">
        <v>13</v>
      </c>
      <c r="E1648">
        <v>285.2</v>
      </c>
      <c r="F1648">
        <v>287.10000000000002</v>
      </c>
      <c r="G1648">
        <v>282.75</v>
      </c>
      <c r="H1648" s="3">
        <v>0.625</v>
      </c>
      <c r="I1648" s="1">
        <v>1.9000000000000341</v>
      </c>
      <c r="J1648" s="1">
        <v>2.4499999999999886</v>
      </c>
      <c r="K1648" s="1">
        <v>1040</v>
      </c>
      <c r="L1648">
        <v>2547.9999999999882</v>
      </c>
      <c r="M1648">
        <v>136</v>
      </c>
      <c r="N1648">
        <v>2411.9999999999882</v>
      </c>
      <c r="O1648" t="s">
        <v>68</v>
      </c>
      <c r="P1648" s="6">
        <v>6.6619915848528596E-3</v>
      </c>
      <c r="Q1648" s="1">
        <f>AllFiles[[#Headers],[200000]]+AllFiles[[#This Row],[Net Gains]]</f>
        <v>202412</v>
      </c>
    </row>
    <row r="1649" spans="1:17" x14ac:dyDescent="0.25">
      <c r="A1649" s="1" t="s">
        <v>49</v>
      </c>
      <c r="B1649" s="2">
        <v>43178</v>
      </c>
      <c r="C1649" s="3">
        <v>0.41666666666666669</v>
      </c>
      <c r="D1649" s="1" t="s">
        <v>13</v>
      </c>
      <c r="E1649">
        <v>176.35</v>
      </c>
      <c r="F1649">
        <v>177.35</v>
      </c>
      <c r="G1649">
        <v>177.35</v>
      </c>
      <c r="H1649" s="3">
        <v>0.4375</v>
      </c>
      <c r="I1649" s="1">
        <v>1</v>
      </c>
      <c r="J1649" s="1">
        <v>-1</v>
      </c>
      <c r="K1649" s="1">
        <v>1955</v>
      </c>
      <c r="L1649">
        <v>-1955</v>
      </c>
      <c r="M1649">
        <v>160</v>
      </c>
      <c r="N1649">
        <v>-2115</v>
      </c>
      <c r="O1649" t="s">
        <v>67</v>
      </c>
      <c r="P1649" s="6">
        <v>5.6705415367167599E-3</v>
      </c>
      <c r="Q1649" s="1">
        <f>AllFiles[[#Headers],[200000]]+AllFiles[[#This Row],[Net Gains]]</f>
        <v>197885</v>
      </c>
    </row>
    <row r="1650" spans="1:17" x14ac:dyDescent="0.25">
      <c r="A1650" s="1" t="s">
        <v>49</v>
      </c>
      <c r="B1650" s="2">
        <v>43178</v>
      </c>
      <c r="C1650" s="3">
        <v>0.4375</v>
      </c>
      <c r="D1650" s="1" t="s">
        <v>12</v>
      </c>
      <c r="E1650">
        <v>177.35</v>
      </c>
      <c r="F1650">
        <v>176.35</v>
      </c>
      <c r="G1650">
        <v>176.35</v>
      </c>
      <c r="H1650" s="3">
        <v>0.625</v>
      </c>
      <c r="I1650" s="1">
        <v>1</v>
      </c>
      <c r="J1650" s="1">
        <v>-1</v>
      </c>
      <c r="K1650" s="1">
        <v>1955</v>
      </c>
      <c r="L1650">
        <v>-1955</v>
      </c>
      <c r="M1650">
        <v>160</v>
      </c>
      <c r="N1650">
        <v>-2115</v>
      </c>
      <c r="O1650" t="s">
        <v>67</v>
      </c>
      <c r="P1650" s="6">
        <v>5.63856780377784E-3</v>
      </c>
      <c r="Q1650" s="1">
        <f>AllFiles[[#Headers],[200000]]+AllFiles[[#This Row],[Net Gains]]</f>
        <v>197885</v>
      </c>
    </row>
    <row r="1651" spans="1:17" x14ac:dyDescent="0.25">
      <c r="A1651" s="1" t="s">
        <v>52</v>
      </c>
      <c r="B1651" s="2">
        <v>43178</v>
      </c>
      <c r="C1651" s="3">
        <v>0.41666666666666669</v>
      </c>
      <c r="D1651" s="1" t="s">
        <v>13</v>
      </c>
      <c r="E1651">
        <v>250.95</v>
      </c>
      <c r="F1651">
        <v>252.15</v>
      </c>
      <c r="G1651">
        <v>247.9</v>
      </c>
      <c r="H1651" s="3">
        <v>0.625</v>
      </c>
      <c r="I1651" s="1">
        <v>1.2000000000000171</v>
      </c>
      <c r="J1651" s="1">
        <v>3.0499999999999829</v>
      </c>
      <c r="K1651" s="1">
        <v>1635</v>
      </c>
      <c r="L1651">
        <v>4986.7499999999718</v>
      </c>
      <c r="M1651">
        <v>188</v>
      </c>
      <c r="N1651">
        <v>4798.7499999999718</v>
      </c>
      <c r="O1651" t="s">
        <v>68</v>
      </c>
      <c r="P1651" s="6">
        <v>4.7818290496115402E-3</v>
      </c>
      <c r="Q1651" s="1">
        <f>AllFiles[[#Headers],[200000]]+AllFiles[[#This Row],[Net Gains]]</f>
        <v>204798.74999999997</v>
      </c>
    </row>
    <row r="1652" spans="1:17" x14ac:dyDescent="0.25">
      <c r="A1652" s="1" t="s">
        <v>60</v>
      </c>
      <c r="B1652" s="2">
        <v>43178</v>
      </c>
      <c r="C1652" s="3">
        <v>0.41666666666666669</v>
      </c>
      <c r="D1652" s="1" t="s">
        <v>13</v>
      </c>
      <c r="E1652">
        <v>590.25</v>
      </c>
      <c r="F1652">
        <v>597.45000000000005</v>
      </c>
      <c r="G1652">
        <v>574.35</v>
      </c>
      <c r="H1652" s="3">
        <v>0.625</v>
      </c>
      <c r="I1652" s="1">
        <v>7.2000000000000455</v>
      </c>
      <c r="J1652" s="1">
        <v>15.899999999999977</v>
      </c>
      <c r="K1652" s="1">
        <v>276</v>
      </c>
      <c r="L1652">
        <v>4388.3999999999942</v>
      </c>
      <c r="M1652">
        <v>74</v>
      </c>
      <c r="N1652">
        <v>4314.3999999999942</v>
      </c>
      <c r="O1652" t="s">
        <v>68</v>
      </c>
      <c r="P1652" s="6">
        <v>1.2198221092757399E-2</v>
      </c>
      <c r="Q1652" s="1">
        <f>AllFiles[[#Headers],[200000]]+AllFiles[[#This Row],[Net Gains]]</f>
        <v>204314.4</v>
      </c>
    </row>
    <row r="1653" spans="1:17" x14ac:dyDescent="0.25">
      <c r="A1653" s="1" t="s">
        <v>57</v>
      </c>
      <c r="B1653" s="2">
        <v>43178</v>
      </c>
      <c r="C1653" s="3">
        <v>0.41666666666666669</v>
      </c>
      <c r="D1653" s="1" t="s">
        <v>13</v>
      </c>
      <c r="E1653">
        <v>628.1</v>
      </c>
      <c r="F1653">
        <v>630.85</v>
      </c>
      <c r="G1653">
        <v>609.04999999999995</v>
      </c>
      <c r="H1653" s="3">
        <v>0.625</v>
      </c>
      <c r="I1653" s="1">
        <v>2.75</v>
      </c>
      <c r="J1653" s="1">
        <v>19.050000000000068</v>
      </c>
      <c r="K1653" s="1">
        <v>721</v>
      </c>
      <c r="L1653">
        <v>13735.050000000048</v>
      </c>
      <c r="M1653">
        <v>206</v>
      </c>
      <c r="N1653">
        <v>13529.050000000048</v>
      </c>
      <c r="O1653" t="s">
        <v>68</v>
      </c>
      <c r="P1653" s="6">
        <v>4.3782837127845902E-3</v>
      </c>
      <c r="Q1653" s="1">
        <f>AllFiles[[#Headers],[200000]]+AllFiles[[#This Row],[Net Gains]]</f>
        <v>213529.05000000005</v>
      </c>
    </row>
    <row r="1654" spans="1:17" x14ac:dyDescent="0.25">
      <c r="A1654" s="1" t="s">
        <v>54</v>
      </c>
      <c r="B1654" s="2">
        <v>43178</v>
      </c>
      <c r="C1654" s="3">
        <v>0.41666666666666669</v>
      </c>
      <c r="D1654" s="1" t="s">
        <v>13</v>
      </c>
      <c r="E1654">
        <v>712.4</v>
      </c>
      <c r="F1654">
        <v>718.65</v>
      </c>
      <c r="G1654">
        <v>701.45</v>
      </c>
      <c r="H1654" s="3">
        <v>0.625</v>
      </c>
      <c r="I1654" s="1">
        <v>6.25</v>
      </c>
      <c r="J1654" s="1">
        <v>10.949999999999932</v>
      </c>
      <c r="K1654" s="1">
        <v>318</v>
      </c>
      <c r="L1654">
        <v>3482.0999999999785</v>
      </c>
      <c r="M1654">
        <v>104</v>
      </c>
      <c r="N1654">
        <v>3378.0999999999785</v>
      </c>
      <c r="O1654" t="s">
        <v>68</v>
      </c>
      <c r="P1654" s="6">
        <v>8.7731611454239192E-3</v>
      </c>
      <c r="Q1654" s="1">
        <f>AllFiles[[#Headers],[200000]]+AllFiles[[#This Row],[Net Gains]]</f>
        <v>203378.09999999998</v>
      </c>
    </row>
    <row r="1655" spans="1:17" x14ac:dyDescent="0.25">
      <c r="A1655" s="1" t="s">
        <v>59</v>
      </c>
      <c r="B1655" s="2">
        <v>43178</v>
      </c>
      <c r="C1655" s="3">
        <v>0.45833333333333331</v>
      </c>
      <c r="D1655" s="1" t="s">
        <v>13</v>
      </c>
      <c r="E1655">
        <v>292.10000000000002</v>
      </c>
      <c r="F1655">
        <v>294.14999999999998</v>
      </c>
      <c r="G1655">
        <v>288.39999999999998</v>
      </c>
      <c r="H1655" s="3">
        <v>0.625</v>
      </c>
      <c r="I1655" s="1">
        <v>2.0499999999999545</v>
      </c>
      <c r="J1655" s="1">
        <v>3.7000000000000455</v>
      </c>
      <c r="K1655" s="1">
        <v>964</v>
      </c>
      <c r="L1655">
        <v>3566.8000000000438</v>
      </c>
      <c r="M1655">
        <v>129</v>
      </c>
      <c r="N1655">
        <v>3437.8000000000438</v>
      </c>
      <c r="O1655" t="s">
        <v>68</v>
      </c>
      <c r="P1655" s="6">
        <v>7.0181444710714002E-3</v>
      </c>
      <c r="Q1655" s="1">
        <f>AllFiles[[#Headers],[200000]]+AllFiles[[#This Row],[Net Gains]]</f>
        <v>203437.80000000005</v>
      </c>
    </row>
    <row r="1656" spans="1:17" x14ac:dyDescent="0.25">
      <c r="A1656" s="1" t="s">
        <v>20</v>
      </c>
      <c r="B1656" s="2">
        <v>43179</v>
      </c>
      <c r="C1656" s="3">
        <v>0.41666666666666669</v>
      </c>
      <c r="D1656" s="1" t="s">
        <v>15</v>
      </c>
      <c r="E1656">
        <v>1785</v>
      </c>
      <c r="F1656">
        <v>1775.85</v>
      </c>
      <c r="G1656">
        <v>1800</v>
      </c>
      <c r="H1656" s="3">
        <v>0.625</v>
      </c>
      <c r="I1656" s="1">
        <v>9.1500000000000909</v>
      </c>
      <c r="J1656" s="1">
        <v>15</v>
      </c>
      <c r="K1656" s="1">
        <v>218</v>
      </c>
      <c r="L1656">
        <v>3270</v>
      </c>
      <c r="M1656">
        <v>180</v>
      </c>
      <c r="N1656">
        <v>3090</v>
      </c>
      <c r="O1656" t="s">
        <v>68</v>
      </c>
      <c r="P1656" s="6">
        <v>5.12605042016812E-3</v>
      </c>
      <c r="Q1656" s="1">
        <f>AllFiles[[#Headers],[200000]]+AllFiles[[#This Row],[Net Gains]]</f>
        <v>203090</v>
      </c>
    </row>
    <row r="1657" spans="1:17" x14ac:dyDescent="0.25">
      <c r="A1657" s="1" t="s">
        <v>42</v>
      </c>
      <c r="B1657" s="2">
        <v>43179</v>
      </c>
      <c r="C1657" s="3">
        <v>0.41666666666666669</v>
      </c>
      <c r="D1657" s="1" t="s">
        <v>15</v>
      </c>
      <c r="E1657">
        <v>1287</v>
      </c>
      <c r="F1657">
        <v>1283.25</v>
      </c>
      <c r="G1657">
        <v>1292.6500000000001</v>
      </c>
      <c r="H1657" s="3">
        <v>0.625</v>
      </c>
      <c r="I1657" s="1">
        <v>3.75</v>
      </c>
      <c r="J1657" s="1">
        <v>5.6500000000000909</v>
      </c>
      <c r="K1657" s="1">
        <v>530</v>
      </c>
      <c r="L1657">
        <v>2994.5000000000482</v>
      </c>
      <c r="M1657">
        <v>315</v>
      </c>
      <c r="N1657">
        <v>2679.5000000000482</v>
      </c>
      <c r="O1657" t="s">
        <v>68</v>
      </c>
      <c r="P1657" s="6">
        <v>2.9137529137529101E-3</v>
      </c>
      <c r="Q1657" s="1">
        <f>AllFiles[[#Headers],[200000]]+AllFiles[[#This Row],[Net Gains]]</f>
        <v>202679.50000000006</v>
      </c>
    </row>
    <row r="1658" spans="1:17" x14ac:dyDescent="0.25">
      <c r="A1658" s="1" t="s">
        <v>58</v>
      </c>
      <c r="B1658" s="2">
        <v>43179</v>
      </c>
      <c r="C1658" s="3">
        <v>0.41666666666666669</v>
      </c>
      <c r="D1658" s="1" t="s">
        <v>15</v>
      </c>
      <c r="E1658">
        <v>2847.95</v>
      </c>
      <c r="F1658">
        <v>2828</v>
      </c>
      <c r="G1658">
        <v>2860.75</v>
      </c>
      <c r="H1658" s="3">
        <v>0.625</v>
      </c>
      <c r="I1658" s="1">
        <v>19.949999999999818</v>
      </c>
      <c r="J1658" s="1">
        <v>12.800000000000182</v>
      </c>
      <c r="K1658" s="1">
        <v>100</v>
      </c>
      <c r="L1658">
        <v>1280.0000000000182</v>
      </c>
      <c r="M1658">
        <v>132</v>
      </c>
      <c r="N1658">
        <v>1148.0000000000182</v>
      </c>
      <c r="O1658" t="s">
        <v>68</v>
      </c>
      <c r="P1658" s="6">
        <v>7.00503871205598E-3</v>
      </c>
      <c r="Q1658" s="1">
        <f>AllFiles[[#Headers],[200000]]+AllFiles[[#This Row],[Net Gains]]</f>
        <v>201148.00000000003</v>
      </c>
    </row>
    <row r="1659" spans="1:17" x14ac:dyDescent="0.25">
      <c r="A1659" s="1" t="s">
        <v>20</v>
      </c>
      <c r="B1659" s="2">
        <v>43180</v>
      </c>
      <c r="C1659" s="3">
        <v>0.41666666666666669</v>
      </c>
      <c r="D1659" s="1" t="s">
        <v>15</v>
      </c>
      <c r="E1659">
        <v>1824.6</v>
      </c>
      <c r="F1659">
        <v>1812</v>
      </c>
      <c r="G1659">
        <v>1819.8</v>
      </c>
      <c r="H1659" s="3">
        <v>0.625</v>
      </c>
      <c r="I1659" s="1">
        <v>12.599999999999909</v>
      </c>
      <c r="J1659" s="1">
        <v>-4.7999999999999545</v>
      </c>
      <c r="K1659" s="1">
        <v>158</v>
      </c>
      <c r="L1659">
        <v>-758.39999999999281</v>
      </c>
      <c r="M1659">
        <v>133</v>
      </c>
      <c r="N1659">
        <v>-891.39999999999281</v>
      </c>
      <c r="O1659" t="s">
        <v>67</v>
      </c>
      <c r="P1659" s="6">
        <v>6.9056231502794604E-3</v>
      </c>
      <c r="Q1659" s="1">
        <f>AllFiles[[#Headers],[200000]]+AllFiles[[#This Row],[Net Gains]]</f>
        <v>199108.6</v>
      </c>
    </row>
    <row r="1660" spans="1:17" x14ac:dyDescent="0.25">
      <c r="A1660" s="1" t="s">
        <v>23</v>
      </c>
      <c r="B1660" s="2">
        <v>43180</v>
      </c>
      <c r="C1660" s="3">
        <v>0.5</v>
      </c>
      <c r="D1660" s="1" t="s">
        <v>21</v>
      </c>
      <c r="E1660">
        <v>1847.8</v>
      </c>
      <c r="F1660">
        <v>1852</v>
      </c>
      <c r="G1660">
        <v>1852</v>
      </c>
      <c r="H1660" s="3">
        <v>0.55208333333333337</v>
      </c>
      <c r="I1660" s="1">
        <v>4.2000000000000455</v>
      </c>
      <c r="J1660" s="1">
        <v>-4.2000000000000455</v>
      </c>
      <c r="K1660" s="1">
        <v>473</v>
      </c>
      <c r="L1660">
        <v>-1986.6000000000215</v>
      </c>
      <c r="M1660">
        <v>403</v>
      </c>
      <c r="N1660">
        <v>-2389.6000000000213</v>
      </c>
      <c r="O1660" t="s">
        <v>67</v>
      </c>
      <c r="P1660" s="6">
        <v>2.2729732655049498E-3</v>
      </c>
      <c r="Q1660" s="1">
        <f>AllFiles[[#Headers],[200000]]+AllFiles[[#This Row],[Net Gains]]</f>
        <v>197610.39999999997</v>
      </c>
    </row>
    <row r="1661" spans="1:17" x14ac:dyDescent="0.25">
      <c r="A1661" s="1" t="s">
        <v>23</v>
      </c>
      <c r="B1661" s="2">
        <v>43180</v>
      </c>
      <c r="C1661" s="3">
        <v>0.5</v>
      </c>
      <c r="D1661" s="1" t="s">
        <v>15</v>
      </c>
      <c r="E1661">
        <v>1852</v>
      </c>
      <c r="F1661">
        <v>1847.8</v>
      </c>
      <c r="G1661">
        <v>1847.8</v>
      </c>
      <c r="H1661" s="3">
        <v>0.5</v>
      </c>
      <c r="I1661" s="1">
        <v>4.2000000000000455</v>
      </c>
      <c r="J1661" s="1">
        <v>-4.2000000000000455</v>
      </c>
      <c r="K1661" s="1">
        <v>473</v>
      </c>
      <c r="L1661">
        <v>-1986.6000000000215</v>
      </c>
      <c r="M1661">
        <v>403</v>
      </c>
      <c r="N1661">
        <v>-2389.6000000000213</v>
      </c>
      <c r="O1661" t="s">
        <v>67</v>
      </c>
      <c r="P1661" s="6">
        <v>2.26781857451406E-3</v>
      </c>
      <c r="Q1661" s="1">
        <f>AllFiles[[#Headers],[200000]]+AllFiles[[#This Row],[Net Gains]]</f>
        <v>197610.39999999997</v>
      </c>
    </row>
    <row r="1662" spans="1:17" x14ac:dyDescent="0.25">
      <c r="A1662" s="1" t="s">
        <v>43</v>
      </c>
      <c r="B1662" s="2">
        <v>43180</v>
      </c>
      <c r="C1662" s="3">
        <v>0.41666666666666669</v>
      </c>
      <c r="D1662" s="1" t="s">
        <v>15</v>
      </c>
      <c r="E1662">
        <v>168.15</v>
      </c>
      <c r="F1662">
        <v>167.3</v>
      </c>
      <c r="G1662">
        <v>170.25</v>
      </c>
      <c r="H1662" s="3">
        <v>0.625</v>
      </c>
      <c r="I1662" s="1">
        <v>0.84999999999999432</v>
      </c>
      <c r="J1662" s="1">
        <v>2.0999999999999943</v>
      </c>
      <c r="K1662" s="1">
        <v>2290</v>
      </c>
      <c r="L1662">
        <v>4808.9999999999873</v>
      </c>
      <c r="M1662">
        <v>179</v>
      </c>
      <c r="N1662">
        <v>4629.9999999999873</v>
      </c>
      <c r="O1662" t="s">
        <v>68</v>
      </c>
      <c r="P1662" s="6">
        <v>5.05501040737433E-3</v>
      </c>
      <c r="Q1662" s="1">
        <f>AllFiles[[#Headers],[200000]]+AllFiles[[#This Row],[Net Gains]]</f>
        <v>204630</v>
      </c>
    </row>
    <row r="1663" spans="1:17" x14ac:dyDescent="0.25">
      <c r="A1663" s="1" t="s">
        <v>52</v>
      </c>
      <c r="B1663" s="2">
        <v>43180</v>
      </c>
      <c r="C1663" s="3">
        <v>0.48958333333333331</v>
      </c>
      <c r="D1663" s="1" t="s">
        <v>21</v>
      </c>
      <c r="E1663">
        <v>252.55</v>
      </c>
      <c r="F1663">
        <v>254</v>
      </c>
      <c r="G1663">
        <v>248.35</v>
      </c>
      <c r="H1663" s="3">
        <v>0.625</v>
      </c>
      <c r="I1663" s="1">
        <v>1.4499999999999886</v>
      </c>
      <c r="J1663" s="1">
        <v>4.2000000000000171</v>
      </c>
      <c r="K1663" s="1">
        <v>1357</v>
      </c>
      <c r="L1663">
        <v>5699.4000000000233</v>
      </c>
      <c r="M1663">
        <v>157</v>
      </c>
      <c r="N1663">
        <v>5542.4000000000233</v>
      </c>
      <c r="O1663" t="s">
        <v>68</v>
      </c>
      <c r="P1663" s="6">
        <v>5.7414373391407201E-3</v>
      </c>
      <c r="Q1663" s="1">
        <f>AllFiles[[#Headers],[200000]]+AllFiles[[#This Row],[Net Gains]]</f>
        <v>205542.40000000002</v>
      </c>
    </row>
    <row r="1664" spans="1:17" x14ac:dyDescent="0.25">
      <c r="A1664" s="1" t="s">
        <v>52</v>
      </c>
      <c r="B1664" s="2">
        <v>43180</v>
      </c>
      <c r="C1664" s="3">
        <v>0.48958333333333331</v>
      </c>
      <c r="D1664" s="1" t="s">
        <v>15</v>
      </c>
      <c r="E1664">
        <v>254</v>
      </c>
      <c r="F1664">
        <v>252.55</v>
      </c>
      <c r="G1664">
        <v>252.55</v>
      </c>
      <c r="H1664" s="3">
        <v>0.48958333333333331</v>
      </c>
      <c r="I1664" s="1">
        <v>1.4499999999999886</v>
      </c>
      <c r="J1664" s="1">
        <v>-1.4499999999999886</v>
      </c>
      <c r="K1664" s="1">
        <v>1357</v>
      </c>
      <c r="L1664">
        <v>-1967.6499999999846</v>
      </c>
      <c r="M1664">
        <v>159</v>
      </c>
      <c r="N1664">
        <v>-2126.6499999999846</v>
      </c>
      <c r="O1664" t="s">
        <v>67</v>
      </c>
      <c r="P1664" s="6">
        <v>5.7086614173227903E-3</v>
      </c>
      <c r="Q1664" s="1">
        <f>AllFiles[[#Headers],[200000]]+AllFiles[[#This Row],[Net Gains]]</f>
        <v>197873.35</v>
      </c>
    </row>
    <row r="1665" spans="1:17" x14ac:dyDescent="0.25">
      <c r="A1665" s="1" t="s">
        <v>48</v>
      </c>
      <c r="B1665" s="2">
        <v>43180</v>
      </c>
      <c r="C1665" s="3">
        <v>0.45833333333333331</v>
      </c>
      <c r="D1665" s="1" t="s">
        <v>13</v>
      </c>
      <c r="E1665">
        <v>511.65</v>
      </c>
      <c r="F1665">
        <v>514.6</v>
      </c>
      <c r="G1665">
        <v>505.3</v>
      </c>
      <c r="H1665" s="3">
        <v>0.625</v>
      </c>
      <c r="I1665" s="1">
        <v>2.9500000000000455</v>
      </c>
      <c r="J1665" s="1">
        <v>6.3499999999999659</v>
      </c>
      <c r="K1665" s="1">
        <v>672</v>
      </c>
      <c r="L1665">
        <v>4267.1999999999771</v>
      </c>
      <c r="M1665">
        <v>158</v>
      </c>
      <c r="N1665">
        <v>4109.1999999999771</v>
      </c>
      <c r="O1665" t="s">
        <v>68</v>
      </c>
      <c r="P1665" s="6">
        <v>5.7656601192222099E-3</v>
      </c>
      <c r="Q1665" s="1">
        <f>AllFiles[[#Headers],[200000]]+AllFiles[[#This Row],[Net Gains]]</f>
        <v>204109.19999999998</v>
      </c>
    </row>
    <row r="1666" spans="1:17" x14ac:dyDescent="0.25">
      <c r="A1666" s="1" t="s">
        <v>41</v>
      </c>
      <c r="B1666" s="2">
        <v>43180</v>
      </c>
      <c r="C1666" s="3">
        <v>0.5</v>
      </c>
      <c r="D1666" s="1" t="s">
        <v>13</v>
      </c>
      <c r="E1666">
        <v>337.55</v>
      </c>
      <c r="F1666">
        <v>339.65</v>
      </c>
      <c r="G1666">
        <v>333.25</v>
      </c>
      <c r="H1666" s="3">
        <v>0.625</v>
      </c>
      <c r="I1666" s="1">
        <v>2.0999999999999659</v>
      </c>
      <c r="J1666" s="1">
        <v>4.3000000000000114</v>
      </c>
      <c r="K1666" s="1">
        <v>942</v>
      </c>
      <c r="L1666">
        <v>4050.6000000000108</v>
      </c>
      <c r="M1666">
        <v>146</v>
      </c>
      <c r="N1666">
        <v>3904.6000000000108</v>
      </c>
      <c r="O1666" t="s">
        <v>68</v>
      </c>
      <c r="P1666" s="6">
        <v>6.2213005480668496E-3</v>
      </c>
      <c r="Q1666" s="1">
        <f>AllFiles[[#Headers],[200000]]+AllFiles[[#This Row],[Net Gains]]</f>
        <v>203904.6</v>
      </c>
    </row>
    <row r="1667" spans="1:17" x14ac:dyDescent="0.25">
      <c r="A1667" s="1" t="s">
        <v>56</v>
      </c>
      <c r="B1667" s="2">
        <v>43180</v>
      </c>
      <c r="C1667" s="3">
        <v>0.53125</v>
      </c>
      <c r="D1667" s="1" t="s">
        <v>21</v>
      </c>
      <c r="E1667">
        <v>876.95</v>
      </c>
      <c r="F1667">
        <v>884</v>
      </c>
      <c r="G1667">
        <v>873.05</v>
      </c>
      <c r="H1667" s="3">
        <v>0.625</v>
      </c>
      <c r="I1667" s="1">
        <v>7.0499999999999545</v>
      </c>
      <c r="J1667" s="1">
        <v>3.9000000000000909</v>
      </c>
      <c r="K1667" s="1">
        <v>282</v>
      </c>
      <c r="L1667">
        <v>1099.8000000000256</v>
      </c>
      <c r="M1667">
        <v>114</v>
      </c>
      <c r="N1667">
        <v>985.80000000002565</v>
      </c>
      <c r="O1667" t="s">
        <v>68</v>
      </c>
      <c r="P1667" s="6">
        <v>8.0392268658417906E-3</v>
      </c>
      <c r="Q1667" s="1">
        <f>AllFiles[[#Headers],[200000]]+AllFiles[[#This Row],[Net Gains]]</f>
        <v>200985.80000000002</v>
      </c>
    </row>
    <row r="1668" spans="1:17" x14ac:dyDescent="0.25">
      <c r="A1668" s="1" t="s">
        <v>56</v>
      </c>
      <c r="B1668" s="2">
        <v>43180</v>
      </c>
      <c r="C1668" s="3">
        <v>0.53125</v>
      </c>
      <c r="D1668" s="1" t="s">
        <v>15</v>
      </c>
      <c r="E1668">
        <v>884</v>
      </c>
      <c r="F1668">
        <v>876.95</v>
      </c>
      <c r="G1668">
        <v>876.95</v>
      </c>
      <c r="H1668" s="3">
        <v>0.53125</v>
      </c>
      <c r="I1668" s="1">
        <v>7.0499999999999545</v>
      </c>
      <c r="J1668" s="1">
        <v>-7.0499999999999545</v>
      </c>
      <c r="K1668" s="1">
        <v>282</v>
      </c>
      <c r="L1668">
        <v>-1988.0999999999872</v>
      </c>
      <c r="M1668">
        <v>115</v>
      </c>
      <c r="N1668">
        <v>-2103.0999999999872</v>
      </c>
      <c r="O1668" t="s">
        <v>67</v>
      </c>
      <c r="P1668" s="6">
        <v>7.9751131221719E-3</v>
      </c>
      <c r="Q1668" s="1">
        <f>AllFiles[[#Headers],[200000]]+AllFiles[[#This Row],[Net Gains]]</f>
        <v>197896.90000000002</v>
      </c>
    </row>
    <row r="1669" spans="1:17" x14ac:dyDescent="0.25">
      <c r="A1669" s="1" t="s">
        <v>29</v>
      </c>
      <c r="B1669" s="2">
        <v>43181</v>
      </c>
      <c r="C1669" s="3">
        <v>0.41666666666666669</v>
      </c>
      <c r="D1669" s="1" t="s">
        <v>13</v>
      </c>
      <c r="E1669">
        <v>420.25</v>
      </c>
      <c r="F1669">
        <v>425.3</v>
      </c>
      <c r="G1669">
        <v>414.7</v>
      </c>
      <c r="H1669" s="3">
        <v>0.625</v>
      </c>
      <c r="I1669" s="1">
        <v>5.0500000000000114</v>
      </c>
      <c r="J1669" s="1">
        <v>5.5500000000000114</v>
      </c>
      <c r="K1669" s="1">
        <v>394</v>
      </c>
      <c r="L1669">
        <v>2186.7000000000044</v>
      </c>
      <c r="M1669">
        <v>76</v>
      </c>
      <c r="N1669">
        <v>2110.7000000000044</v>
      </c>
      <c r="O1669" t="s">
        <v>68</v>
      </c>
      <c r="P1669" s="6">
        <v>1.20166567519334E-2</v>
      </c>
      <c r="Q1669" s="1">
        <f>AllFiles[[#Headers],[200000]]+AllFiles[[#This Row],[Net Gains]]</f>
        <v>202110.7</v>
      </c>
    </row>
    <row r="1670" spans="1:17" x14ac:dyDescent="0.25">
      <c r="A1670" s="1" t="s">
        <v>16</v>
      </c>
      <c r="B1670" s="2">
        <v>43181</v>
      </c>
      <c r="C1670" s="3">
        <v>0.41666666666666669</v>
      </c>
      <c r="D1670" s="1" t="s">
        <v>13</v>
      </c>
      <c r="E1670">
        <v>548.25</v>
      </c>
      <c r="F1670">
        <v>553.20000000000005</v>
      </c>
      <c r="G1670">
        <v>541.35</v>
      </c>
      <c r="H1670" s="3">
        <v>0.625</v>
      </c>
      <c r="I1670" s="1">
        <v>4.9500000000000455</v>
      </c>
      <c r="J1670" s="1">
        <v>6.8999999999999773</v>
      </c>
      <c r="K1670" s="1">
        <v>402</v>
      </c>
      <c r="L1670">
        <v>2773.7999999999911</v>
      </c>
      <c r="M1670">
        <v>101</v>
      </c>
      <c r="N1670">
        <v>2672.7999999999911</v>
      </c>
      <c r="O1670" t="s">
        <v>68</v>
      </c>
      <c r="P1670" s="6">
        <v>9.02872777017792E-3</v>
      </c>
      <c r="Q1670" s="1">
        <f>AllFiles[[#Headers],[200000]]+AllFiles[[#This Row],[Net Gains]]</f>
        <v>202672.8</v>
      </c>
    </row>
    <row r="1671" spans="1:17" x14ac:dyDescent="0.25">
      <c r="A1671" s="1" t="s">
        <v>19</v>
      </c>
      <c r="B1671" s="2">
        <v>43181</v>
      </c>
      <c r="C1671" s="3">
        <v>0.47916666666666669</v>
      </c>
      <c r="D1671" s="1" t="s">
        <v>12</v>
      </c>
      <c r="E1671">
        <v>2141.8000000000002</v>
      </c>
      <c r="F1671">
        <v>2134</v>
      </c>
      <c r="G1671">
        <v>2134</v>
      </c>
      <c r="H1671" s="3">
        <v>0.47916666666666669</v>
      </c>
      <c r="I1671" s="1">
        <v>7.8000000000001819</v>
      </c>
      <c r="J1671" s="1">
        <v>-7.8000000000001819</v>
      </c>
      <c r="K1671" s="1">
        <v>255</v>
      </c>
      <c r="L1671">
        <v>-1989.0000000000464</v>
      </c>
      <c r="M1671">
        <v>251</v>
      </c>
      <c r="N1671">
        <v>-2240.0000000000464</v>
      </c>
      <c r="O1671" t="s">
        <v>67</v>
      </c>
      <c r="P1671" s="6">
        <v>3.6417966196657901E-3</v>
      </c>
      <c r="Q1671" s="1">
        <f>AllFiles[[#Headers],[200000]]+AllFiles[[#This Row],[Net Gains]]</f>
        <v>197759.99999999994</v>
      </c>
    </row>
    <row r="1672" spans="1:17" x14ac:dyDescent="0.25">
      <c r="A1672" s="1" t="s">
        <v>19</v>
      </c>
      <c r="B1672" s="2">
        <v>43181</v>
      </c>
      <c r="C1672" s="3">
        <v>0.41666666666666669</v>
      </c>
      <c r="D1672" s="1" t="s">
        <v>13</v>
      </c>
      <c r="E1672">
        <v>2134</v>
      </c>
      <c r="F1672">
        <v>2141.8000000000002</v>
      </c>
      <c r="G1672">
        <v>2141.8000000000002</v>
      </c>
      <c r="H1672" s="3">
        <v>0.47916666666666669</v>
      </c>
      <c r="I1672" s="1">
        <v>7.8000000000001819</v>
      </c>
      <c r="J1672" s="1">
        <v>-7.8000000000001819</v>
      </c>
      <c r="K1672" s="1">
        <v>255</v>
      </c>
      <c r="L1672">
        <v>-1989.0000000000464</v>
      </c>
      <c r="M1672">
        <v>251</v>
      </c>
      <c r="N1672">
        <v>-2240.0000000000464</v>
      </c>
      <c r="O1672" t="s">
        <v>67</v>
      </c>
      <c r="P1672" s="6">
        <v>3.6551077788192E-3</v>
      </c>
      <c r="Q1672" s="1">
        <f>AllFiles[[#Headers],[200000]]+AllFiles[[#This Row],[Net Gains]]</f>
        <v>197759.99999999994</v>
      </c>
    </row>
    <row r="1673" spans="1:17" x14ac:dyDescent="0.25">
      <c r="A1673" s="1" t="s">
        <v>25</v>
      </c>
      <c r="B1673" s="2">
        <v>43181</v>
      </c>
      <c r="C1673" s="3">
        <v>0.42708333333333331</v>
      </c>
      <c r="D1673" s="1" t="s">
        <v>12</v>
      </c>
      <c r="E1673">
        <v>1090.75</v>
      </c>
      <c r="F1673">
        <v>1086.7</v>
      </c>
      <c r="G1673">
        <v>1086.7</v>
      </c>
      <c r="H1673" s="3">
        <v>0.5625</v>
      </c>
      <c r="I1673" s="1">
        <v>4.0499999999999545</v>
      </c>
      <c r="J1673" s="1">
        <v>-4.0499999999999545</v>
      </c>
      <c r="K1673" s="1">
        <v>491</v>
      </c>
      <c r="L1673">
        <v>-1988.5499999999777</v>
      </c>
      <c r="M1673">
        <v>246</v>
      </c>
      <c r="N1673">
        <v>-2234.5499999999774</v>
      </c>
      <c r="O1673" t="s">
        <v>67</v>
      </c>
      <c r="P1673" s="6">
        <v>3.7130414852165499E-3</v>
      </c>
      <c r="Q1673" s="1">
        <f>AllFiles[[#Headers],[200000]]+AllFiles[[#This Row],[Net Gains]]</f>
        <v>197765.45</v>
      </c>
    </row>
    <row r="1674" spans="1:17" x14ac:dyDescent="0.25">
      <c r="A1674" s="1" t="s">
        <v>25</v>
      </c>
      <c r="B1674" s="2">
        <v>43181</v>
      </c>
      <c r="C1674" s="3">
        <v>0.41666666666666669</v>
      </c>
      <c r="D1674" s="1" t="s">
        <v>13</v>
      </c>
      <c r="E1674">
        <v>1086.7</v>
      </c>
      <c r="F1674">
        <v>1090.75</v>
      </c>
      <c r="G1674">
        <v>1090.75</v>
      </c>
      <c r="H1674" s="3">
        <v>0.42708333333333331</v>
      </c>
      <c r="I1674" s="1">
        <v>4.0499999999999545</v>
      </c>
      <c r="J1674" s="1">
        <v>-4.0499999999999545</v>
      </c>
      <c r="K1674" s="1">
        <v>491</v>
      </c>
      <c r="L1674">
        <v>-1988.5499999999777</v>
      </c>
      <c r="M1674">
        <v>246</v>
      </c>
      <c r="N1674">
        <v>-2234.5499999999774</v>
      </c>
      <c r="O1674" t="s">
        <v>67</v>
      </c>
      <c r="P1674" s="6">
        <v>3.72687954357224E-3</v>
      </c>
      <c r="Q1674" s="1">
        <f>AllFiles[[#Headers],[200000]]+AllFiles[[#This Row],[Net Gains]]</f>
        <v>197765.45</v>
      </c>
    </row>
    <row r="1675" spans="1:17" x14ac:dyDescent="0.25">
      <c r="A1675" s="1" t="s">
        <v>38</v>
      </c>
      <c r="B1675" s="2">
        <v>43181</v>
      </c>
      <c r="C1675" s="3">
        <v>0.42708333333333331</v>
      </c>
      <c r="D1675" s="1" t="s">
        <v>12</v>
      </c>
      <c r="E1675">
        <v>287.8</v>
      </c>
      <c r="F1675">
        <v>287.05</v>
      </c>
      <c r="G1675">
        <v>287.05</v>
      </c>
      <c r="H1675" s="3">
        <v>0.42708333333333331</v>
      </c>
      <c r="I1675" s="1">
        <v>0.75</v>
      </c>
      <c r="J1675" s="1">
        <v>-0.75</v>
      </c>
      <c r="K1675" s="1">
        <v>2587</v>
      </c>
      <c r="L1675">
        <v>-1940.25</v>
      </c>
      <c r="M1675">
        <v>343</v>
      </c>
      <c r="N1675">
        <v>-2283.25</v>
      </c>
      <c r="O1675" t="s">
        <v>67</v>
      </c>
      <c r="P1675" s="6">
        <v>2.6059763724808902E-3</v>
      </c>
      <c r="Q1675" s="1">
        <f>AllFiles[[#Headers],[200000]]+AllFiles[[#This Row],[Net Gains]]</f>
        <v>197716.75</v>
      </c>
    </row>
    <row r="1676" spans="1:17" x14ac:dyDescent="0.25">
      <c r="A1676" s="1" t="s">
        <v>38</v>
      </c>
      <c r="B1676" s="2">
        <v>43181</v>
      </c>
      <c r="C1676" s="3">
        <v>0.41666666666666669</v>
      </c>
      <c r="D1676" s="1" t="s">
        <v>13</v>
      </c>
      <c r="E1676">
        <v>287.05</v>
      </c>
      <c r="F1676">
        <v>287.8</v>
      </c>
      <c r="G1676">
        <v>287.8</v>
      </c>
      <c r="H1676" s="3">
        <v>0.42708333333333331</v>
      </c>
      <c r="I1676" s="1">
        <v>0.75</v>
      </c>
      <c r="J1676" s="1">
        <v>-0.75</v>
      </c>
      <c r="K1676" s="1">
        <v>2587</v>
      </c>
      <c r="L1676">
        <v>-1940.25</v>
      </c>
      <c r="M1676">
        <v>343</v>
      </c>
      <c r="N1676">
        <v>-2283.25</v>
      </c>
      <c r="O1676" t="s">
        <v>67</v>
      </c>
      <c r="P1676" s="6">
        <v>2.61278522905417E-3</v>
      </c>
      <c r="Q1676" s="1">
        <f>AllFiles[[#Headers],[200000]]+AllFiles[[#This Row],[Net Gains]]</f>
        <v>197716.75</v>
      </c>
    </row>
    <row r="1677" spans="1:17" x14ac:dyDescent="0.25">
      <c r="A1677" s="1" t="s">
        <v>51</v>
      </c>
      <c r="B1677" s="2">
        <v>43181</v>
      </c>
      <c r="C1677" s="3">
        <v>0.46875</v>
      </c>
      <c r="D1677" s="1" t="s">
        <v>15</v>
      </c>
      <c r="E1677">
        <v>1054.8499999999999</v>
      </c>
      <c r="F1677">
        <v>1053</v>
      </c>
      <c r="G1677">
        <v>1053</v>
      </c>
      <c r="H1677" s="3">
        <v>0.46875</v>
      </c>
      <c r="I1677" s="1">
        <v>1.8499999999999091</v>
      </c>
      <c r="J1677" s="1">
        <v>-1.8499999999999091</v>
      </c>
      <c r="K1677" s="1">
        <v>1067</v>
      </c>
      <c r="L1677">
        <v>-1973.949999999903</v>
      </c>
      <c r="M1677">
        <v>518</v>
      </c>
      <c r="N1677">
        <v>-2491.949999999903</v>
      </c>
      <c r="O1677" t="s">
        <v>67</v>
      </c>
      <c r="P1677" s="6">
        <v>1.7538038583684E-3</v>
      </c>
      <c r="Q1677" s="1">
        <f>AllFiles[[#Headers],[200000]]+AllFiles[[#This Row],[Net Gains]]</f>
        <v>197508.0500000001</v>
      </c>
    </row>
    <row r="1678" spans="1:17" x14ac:dyDescent="0.25">
      <c r="A1678" s="1" t="s">
        <v>51</v>
      </c>
      <c r="B1678" s="2">
        <v>43181</v>
      </c>
      <c r="C1678" s="3">
        <v>0.46875</v>
      </c>
      <c r="D1678" s="1" t="s">
        <v>21</v>
      </c>
      <c r="E1678">
        <v>1053</v>
      </c>
      <c r="F1678">
        <v>1054.8499999999999</v>
      </c>
      <c r="G1678">
        <v>1054.8499999999999</v>
      </c>
      <c r="H1678" s="3">
        <v>0.46875</v>
      </c>
      <c r="I1678" s="1">
        <v>1.8499999999999091</v>
      </c>
      <c r="J1678" s="1">
        <v>-1.8499999999999091</v>
      </c>
      <c r="K1678" s="1">
        <v>1067</v>
      </c>
      <c r="L1678">
        <v>-1973.949999999903</v>
      </c>
      <c r="M1678">
        <v>518</v>
      </c>
      <c r="N1678">
        <v>-2491.949999999903</v>
      </c>
      <c r="O1678" t="s">
        <v>67</v>
      </c>
      <c r="P1678" s="6">
        <v>1.7568850902183401E-3</v>
      </c>
      <c r="Q1678" s="1">
        <f>AllFiles[[#Headers],[200000]]+AllFiles[[#This Row],[Net Gains]]</f>
        <v>197508.0500000001</v>
      </c>
    </row>
    <row r="1679" spans="1:17" x14ac:dyDescent="0.25">
      <c r="A1679" s="1" t="s">
        <v>42</v>
      </c>
      <c r="B1679" s="2">
        <v>43181</v>
      </c>
      <c r="C1679" s="3">
        <v>0.45833333333333331</v>
      </c>
      <c r="D1679" s="1" t="s">
        <v>13</v>
      </c>
      <c r="E1679">
        <v>1311.2</v>
      </c>
      <c r="F1679">
        <v>1316</v>
      </c>
      <c r="G1679">
        <v>1294.95</v>
      </c>
      <c r="H1679" s="3">
        <v>0.625</v>
      </c>
      <c r="I1679" s="1">
        <v>4.7999999999999545</v>
      </c>
      <c r="J1679" s="1">
        <v>16.25</v>
      </c>
      <c r="K1679" s="1">
        <v>414</v>
      </c>
      <c r="L1679">
        <v>6727.5</v>
      </c>
      <c r="M1679">
        <v>249</v>
      </c>
      <c r="N1679">
        <v>6478.5</v>
      </c>
      <c r="O1679" t="s">
        <v>68</v>
      </c>
      <c r="P1679" s="6">
        <v>3.6607687614398699E-3</v>
      </c>
      <c r="Q1679" s="1">
        <f>AllFiles[[#Headers],[200000]]+AllFiles[[#This Row],[Net Gains]]</f>
        <v>206478.5</v>
      </c>
    </row>
    <row r="1680" spans="1:17" x14ac:dyDescent="0.25">
      <c r="A1680" s="1" t="s">
        <v>48</v>
      </c>
      <c r="B1680" s="2">
        <v>43181</v>
      </c>
      <c r="C1680" s="3">
        <v>0.41666666666666669</v>
      </c>
      <c r="D1680" s="1" t="s">
        <v>13</v>
      </c>
      <c r="E1680">
        <v>511.1</v>
      </c>
      <c r="F1680">
        <v>514.79999999999995</v>
      </c>
      <c r="G1680">
        <v>508.25</v>
      </c>
      <c r="H1680" s="3">
        <v>0.625</v>
      </c>
      <c r="I1680" s="1">
        <v>3.6999999999999318</v>
      </c>
      <c r="J1680" s="1">
        <v>2.8500000000000227</v>
      </c>
      <c r="K1680" s="1">
        <v>537</v>
      </c>
      <c r="L1680">
        <v>1530.4500000000121</v>
      </c>
      <c r="M1680">
        <v>126</v>
      </c>
      <c r="N1680">
        <v>1404.4500000000121</v>
      </c>
      <c r="O1680" t="s">
        <v>68</v>
      </c>
      <c r="P1680" s="6">
        <v>7.23928781060444E-3</v>
      </c>
      <c r="Q1680" s="1">
        <f>AllFiles[[#Headers],[200000]]+AllFiles[[#This Row],[Net Gains]]</f>
        <v>201404.45</v>
      </c>
    </row>
    <row r="1681" spans="1:17" x14ac:dyDescent="0.25">
      <c r="A1681" s="1" t="s">
        <v>60</v>
      </c>
      <c r="B1681" s="2">
        <v>43181</v>
      </c>
      <c r="C1681" s="3">
        <v>0.42708333333333331</v>
      </c>
      <c r="D1681" s="1" t="s">
        <v>13</v>
      </c>
      <c r="E1681">
        <v>576.5</v>
      </c>
      <c r="F1681">
        <v>582.79999999999995</v>
      </c>
      <c r="G1681">
        <v>582.79999999999995</v>
      </c>
      <c r="H1681" s="3">
        <v>0.52083333333333337</v>
      </c>
      <c r="I1681" s="1">
        <v>6.2999999999999545</v>
      </c>
      <c r="J1681" s="1">
        <v>-6.2999999999999545</v>
      </c>
      <c r="K1681" s="1">
        <v>316</v>
      </c>
      <c r="L1681">
        <v>-1990.7999999999856</v>
      </c>
      <c r="M1681">
        <v>85</v>
      </c>
      <c r="N1681">
        <v>-2075.7999999999856</v>
      </c>
      <c r="O1681" t="s">
        <v>67</v>
      </c>
      <c r="P1681" s="6">
        <v>1.0928013876842901E-2</v>
      </c>
      <c r="Q1681" s="1">
        <f>AllFiles[[#Headers],[200000]]+AllFiles[[#This Row],[Net Gains]]</f>
        <v>197924.2</v>
      </c>
    </row>
    <row r="1682" spans="1:17" x14ac:dyDescent="0.25">
      <c r="A1682" s="1" t="s">
        <v>60</v>
      </c>
      <c r="B1682" s="2">
        <v>43181</v>
      </c>
      <c r="C1682" s="3">
        <v>0.52083333333333337</v>
      </c>
      <c r="D1682" s="1" t="s">
        <v>12</v>
      </c>
      <c r="E1682">
        <v>582.79999999999995</v>
      </c>
      <c r="F1682">
        <v>576.5</v>
      </c>
      <c r="G1682">
        <v>576.5</v>
      </c>
      <c r="H1682" s="3">
        <v>0.55208333333333337</v>
      </c>
      <c r="I1682" s="1">
        <v>6.2999999999999545</v>
      </c>
      <c r="J1682" s="1">
        <v>-6.2999999999999545</v>
      </c>
      <c r="K1682" s="1">
        <v>316</v>
      </c>
      <c r="L1682">
        <v>-1990.7999999999856</v>
      </c>
      <c r="M1682">
        <v>85</v>
      </c>
      <c r="N1682">
        <v>-2075.7999999999856</v>
      </c>
      <c r="O1682" t="s">
        <v>67</v>
      </c>
      <c r="P1682" s="6">
        <v>1.08098833218942E-2</v>
      </c>
      <c r="Q1682" s="1">
        <f>AllFiles[[#Headers],[200000]]+AllFiles[[#This Row],[Net Gains]]</f>
        <v>197924.2</v>
      </c>
    </row>
    <row r="1683" spans="1:17" x14ac:dyDescent="0.25">
      <c r="A1683" s="1" t="s">
        <v>36</v>
      </c>
      <c r="B1683" s="2">
        <v>43182</v>
      </c>
      <c r="C1683" s="3">
        <v>0.45833333333333331</v>
      </c>
      <c r="D1683" s="1" t="s">
        <v>12</v>
      </c>
      <c r="E1683">
        <v>1292.5</v>
      </c>
      <c r="F1683">
        <v>1286.1500000000001</v>
      </c>
      <c r="G1683">
        <v>1286.1500000000001</v>
      </c>
      <c r="H1683" s="3">
        <v>0.46875</v>
      </c>
      <c r="I1683" s="1">
        <v>6.3499999999999091</v>
      </c>
      <c r="J1683" s="1">
        <v>-6.3499999999999091</v>
      </c>
      <c r="K1683" s="1">
        <v>313</v>
      </c>
      <c r="L1683">
        <v>-1987.5499999999715</v>
      </c>
      <c r="M1683">
        <v>186</v>
      </c>
      <c r="N1683">
        <v>-2173.5499999999715</v>
      </c>
      <c r="O1683" t="s">
        <v>67</v>
      </c>
      <c r="P1683" s="6">
        <v>4.9129593810444197E-3</v>
      </c>
      <c r="Q1683" s="1">
        <f>AllFiles[[#Headers],[200000]]+AllFiles[[#This Row],[Net Gains]]</f>
        <v>197826.45000000004</v>
      </c>
    </row>
    <row r="1684" spans="1:17" x14ac:dyDescent="0.25">
      <c r="A1684" s="1" t="s">
        <v>36</v>
      </c>
      <c r="B1684" s="2">
        <v>43182</v>
      </c>
      <c r="C1684" s="3">
        <v>0.41666666666666669</v>
      </c>
      <c r="D1684" s="1" t="s">
        <v>13</v>
      </c>
      <c r="E1684">
        <v>1286.1500000000001</v>
      </c>
      <c r="F1684">
        <v>1292.5</v>
      </c>
      <c r="G1684">
        <v>1292.5</v>
      </c>
      <c r="H1684" s="3">
        <v>0.45833333333333331</v>
      </c>
      <c r="I1684" s="1">
        <v>6.3499999999999091</v>
      </c>
      <c r="J1684" s="1">
        <v>-6.3499999999999091</v>
      </c>
      <c r="K1684" s="1">
        <v>313</v>
      </c>
      <c r="L1684">
        <v>-1987.5499999999715</v>
      </c>
      <c r="M1684">
        <v>186</v>
      </c>
      <c r="N1684">
        <v>-2173.5499999999715</v>
      </c>
      <c r="O1684" t="s">
        <v>67</v>
      </c>
      <c r="P1684" s="6">
        <v>4.9372157213388099E-3</v>
      </c>
      <c r="Q1684" s="1">
        <f>AllFiles[[#Headers],[200000]]+AllFiles[[#This Row],[Net Gains]]</f>
        <v>197826.45000000004</v>
      </c>
    </row>
    <row r="1685" spans="1:17" x14ac:dyDescent="0.25">
      <c r="A1685" s="1" t="s">
        <v>57</v>
      </c>
      <c r="B1685" s="2">
        <v>43182</v>
      </c>
      <c r="C1685" s="3">
        <v>0.5</v>
      </c>
      <c r="D1685" s="1" t="s">
        <v>15</v>
      </c>
      <c r="E1685">
        <v>621</v>
      </c>
      <c r="F1685">
        <v>614.75</v>
      </c>
      <c r="G1685">
        <v>614.75</v>
      </c>
      <c r="H1685" s="3">
        <v>0.5</v>
      </c>
      <c r="I1685" s="1">
        <v>6.25</v>
      </c>
      <c r="J1685" s="1">
        <v>-6.25</v>
      </c>
      <c r="K1685" s="1">
        <v>318</v>
      </c>
      <c r="L1685">
        <v>-1987.5</v>
      </c>
      <c r="M1685">
        <v>91</v>
      </c>
      <c r="N1685">
        <v>-2078.5</v>
      </c>
      <c r="O1685" t="s">
        <v>67</v>
      </c>
      <c r="P1685" s="6">
        <v>1.00644122383253E-2</v>
      </c>
      <c r="Q1685" s="1">
        <f>AllFiles[[#Headers],[200000]]+AllFiles[[#This Row],[Net Gains]]</f>
        <v>197921.5</v>
      </c>
    </row>
    <row r="1686" spans="1:17" x14ac:dyDescent="0.25">
      <c r="A1686" s="1" t="s">
        <v>57</v>
      </c>
      <c r="B1686" s="2">
        <v>43182</v>
      </c>
      <c r="C1686" s="3">
        <v>0.5</v>
      </c>
      <c r="D1686" s="1" t="s">
        <v>21</v>
      </c>
      <c r="E1686">
        <v>614.75</v>
      </c>
      <c r="F1686">
        <v>621</v>
      </c>
      <c r="G1686">
        <v>621</v>
      </c>
      <c r="H1686" s="3">
        <v>0.5625</v>
      </c>
      <c r="I1686" s="1">
        <v>6.25</v>
      </c>
      <c r="J1686" s="1">
        <v>-6.25</v>
      </c>
      <c r="K1686" s="1">
        <v>318</v>
      </c>
      <c r="L1686">
        <v>-1987.5</v>
      </c>
      <c r="M1686">
        <v>91</v>
      </c>
      <c r="N1686">
        <v>-2078.5</v>
      </c>
      <c r="O1686" t="s">
        <v>67</v>
      </c>
      <c r="P1686" s="6">
        <v>1.0166734444896301E-2</v>
      </c>
      <c r="Q1686" s="1">
        <f>AllFiles[[#Headers],[200000]]+AllFiles[[#This Row],[Net Gains]]</f>
        <v>197921.5</v>
      </c>
    </row>
    <row r="1687" spans="1:17" x14ac:dyDescent="0.25">
      <c r="A1687" s="1" t="s">
        <v>59</v>
      </c>
      <c r="B1687" s="2">
        <v>43182</v>
      </c>
      <c r="C1687" s="3">
        <v>0.55208333333333337</v>
      </c>
      <c r="D1687" s="1" t="s">
        <v>21</v>
      </c>
      <c r="E1687">
        <v>285.05</v>
      </c>
      <c r="F1687">
        <v>286.89999999999998</v>
      </c>
      <c r="G1687">
        <v>286.89999999999998</v>
      </c>
      <c r="H1687" s="3">
        <v>0.58333333333333337</v>
      </c>
      <c r="I1687" s="1">
        <v>1.8499999999999659</v>
      </c>
      <c r="J1687" s="1">
        <v>-1.8499999999999659</v>
      </c>
      <c r="K1687" s="1">
        <v>1067</v>
      </c>
      <c r="L1687">
        <v>-1973.9499999999637</v>
      </c>
      <c r="M1687">
        <v>141</v>
      </c>
      <c r="N1687">
        <v>-2114.9499999999634</v>
      </c>
      <c r="O1687" t="s">
        <v>67</v>
      </c>
      <c r="P1687" s="6">
        <v>6.4900894579897096E-3</v>
      </c>
      <c r="Q1687" s="1">
        <f>AllFiles[[#Headers],[200000]]+AllFiles[[#This Row],[Net Gains]]</f>
        <v>197885.05000000005</v>
      </c>
    </row>
    <row r="1688" spans="1:17" x14ac:dyDescent="0.25">
      <c r="A1688" s="1" t="s">
        <v>59</v>
      </c>
      <c r="B1688" s="2">
        <v>43182</v>
      </c>
      <c r="C1688" s="3">
        <v>0.55208333333333337</v>
      </c>
      <c r="D1688" s="1" t="s">
        <v>15</v>
      </c>
      <c r="E1688">
        <v>286.89999999999998</v>
      </c>
      <c r="F1688">
        <v>285.05</v>
      </c>
      <c r="G1688">
        <v>285.05</v>
      </c>
      <c r="H1688" s="3">
        <v>0.55208333333333337</v>
      </c>
      <c r="I1688" s="1">
        <v>1.8499999999999659</v>
      </c>
      <c r="J1688" s="1">
        <v>-1.8499999999999659</v>
      </c>
      <c r="K1688" s="1">
        <v>1067</v>
      </c>
      <c r="L1688">
        <v>-1973.9499999999637</v>
      </c>
      <c r="M1688">
        <v>141</v>
      </c>
      <c r="N1688">
        <v>-2114.9499999999634</v>
      </c>
      <c r="O1688" t="s">
        <v>67</v>
      </c>
      <c r="P1688" s="6">
        <v>6.4482398048099198E-3</v>
      </c>
      <c r="Q1688" s="1">
        <f>AllFiles[[#Headers],[200000]]+AllFiles[[#This Row],[Net Gains]]</f>
        <v>197885.05000000005</v>
      </c>
    </row>
    <row r="1689" spans="1:17" x14ac:dyDescent="0.25">
      <c r="A1689" s="1" t="s">
        <v>50</v>
      </c>
      <c r="B1689" s="2">
        <v>43185</v>
      </c>
      <c r="C1689" s="3">
        <v>0.52083333333333337</v>
      </c>
      <c r="D1689" s="1" t="s">
        <v>12</v>
      </c>
      <c r="E1689">
        <v>205.85</v>
      </c>
      <c r="F1689">
        <v>204.6</v>
      </c>
      <c r="G1689">
        <v>211</v>
      </c>
      <c r="H1689" s="3">
        <v>0.625</v>
      </c>
      <c r="I1689" s="1">
        <v>1.25</v>
      </c>
      <c r="J1689" s="1">
        <v>5.1500000000000057</v>
      </c>
      <c r="K1689" s="1">
        <v>1571</v>
      </c>
      <c r="L1689">
        <v>8090.6500000000087</v>
      </c>
      <c r="M1689">
        <v>151</v>
      </c>
      <c r="N1689">
        <v>7939.6500000000087</v>
      </c>
      <c r="O1689" t="s">
        <v>68</v>
      </c>
      <c r="P1689" s="6">
        <v>6.0723828030119003E-3</v>
      </c>
      <c r="Q1689" s="1">
        <f>AllFiles[[#Headers],[200000]]+AllFiles[[#This Row],[Net Gains]]</f>
        <v>207939.65000000002</v>
      </c>
    </row>
    <row r="1690" spans="1:17" x14ac:dyDescent="0.25">
      <c r="A1690" s="1" t="s">
        <v>50</v>
      </c>
      <c r="B1690" s="2">
        <v>43185</v>
      </c>
      <c r="C1690" s="3">
        <v>0.41666666666666669</v>
      </c>
      <c r="D1690" s="1" t="s">
        <v>13</v>
      </c>
      <c r="E1690">
        <v>204.6</v>
      </c>
      <c r="F1690">
        <v>205.85</v>
      </c>
      <c r="G1690">
        <v>205.85</v>
      </c>
      <c r="H1690" s="3">
        <v>0.52083333333333337</v>
      </c>
      <c r="I1690" s="1">
        <v>1.25</v>
      </c>
      <c r="J1690" s="1">
        <v>-1.25</v>
      </c>
      <c r="K1690" s="1">
        <v>1571</v>
      </c>
      <c r="L1690">
        <v>-1963.75</v>
      </c>
      <c r="M1690">
        <v>149</v>
      </c>
      <c r="N1690">
        <v>-2112.75</v>
      </c>
      <c r="O1690" t="s">
        <v>67</v>
      </c>
      <c r="P1690" s="6">
        <v>6.1094819159335303E-3</v>
      </c>
      <c r="Q1690" s="1">
        <f>AllFiles[[#Headers],[200000]]+AllFiles[[#This Row],[Net Gains]]</f>
        <v>197887.25</v>
      </c>
    </row>
    <row r="1691" spans="1:17" x14ac:dyDescent="0.25">
      <c r="A1691" s="1" t="s">
        <v>51</v>
      </c>
      <c r="B1691" s="2">
        <v>43185</v>
      </c>
      <c r="C1691" s="3">
        <v>0.41666666666666669</v>
      </c>
      <c r="D1691" s="1" t="s">
        <v>13</v>
      </c>
      <c r="E1691">
        <v>1030.1500000000001</v>
      </c>
      <c r="F1691">
        <v>1033.25</v>
      </c>
      <c r="G1691">
        <v>1033.25</v>
      </c>
      <c r="H1691" s="3">
        <v>0.4375</v>
      </c>
      <c r="I1691" s="1">
        <v>3.0999999999999091</v>
      </c>
      <c r="J1691" s="1">
        <v>-3.0999999999999091</v>
      </c>
      <c r="K1691" s="1">
        <v>640</v>
      </c>
      <c r="L1691">
        <v>-1983.9999999999418</v>
      </c>
      <c r="M1691">
        <v>304</v>
      </c>
      <c r="N1691">
        <v>-2287.9999999999418</v>
      </c>
      <c r="O1691" t="s">
        <v>67</v>
      </c>
      <c r="P1691" s="6">
        <v>3.0092704945880802E-3</v>
      </c>
      <c r="Q1691" s="1">
        <f>AllFiles[[#Headers],[200000]]+AllFiles[[#This Row],[Net Gains]]</f>
        <v>197712.00000000006</v>
      </c>
    </row>
    <row r="1692" spans="1:17" x14ac:dyDescent="0.25">
      <c r="A1692" s="1" t="s">
        <v>51</v>
      </c>
      <c r="B1692" s="2">
        <v>43185</v>
      </c>
      <c r="C1692" s="3">
        <v>0.4375</v>
      </c>
      <c r="D1692" s="1" t="s">
        <v>12</v>
      </c>
      <c r="E1692">
        <v>1033.25</v>
      </c>
      <c r="F1692">
        <v>1030.1500000000001</v>
      </c>
      <c r="G1692">
        <v>1030.1500000000001</v>
      </c>
      <c r="H1692" s="3">
        <v>0.4375</v>
      </c>
      <c r="I1692" s="1">
        <v>3.0999999999999091</v>
      </c>
      <c r="J1692" s="1">
        <v>-3.0999999999999091</v>
      </c>
      <c r="K1692" s="1">
        <v>640</v>
      </c>
      <c r="L1692">
        <v>-1983.9999999999418</v>
      </c>
      <c r="M1692">
        <v>304</v>
      </c>
      <c r="N1692">
        <v>-2287.9999999999418</v>
      </c>
      <c r="O1692" t="s">
        <v>67</v>
      </c>
      <c r="P1692" s="6">
        <v>3.0002419549962798E-3</v>
      </c>
      <c r="Q1692" s="1">
        <f>AllFiles[[#Headers],[200000]]+AllFiles[[#This Row],[Net Gains]]</f>
        <v>197712.00000000006</v>
      </c>
    </row>
    <row r="1693" spans="1:17" x14ac:dyDescent="0.25">
      <c r="A1693" s="1" t="s">
        <v>60</v>
      </c>
      <c r="B1693" s="2">
        <v>43185</v>
      </c>
      <c r="C1693" s="3">
        <v>0.45833333333333331</v>
      </c>
      <c r="D1693" s="1" t="s">
        <v>12</v>
      </c>
      <c r="E1693">
        <v>569.45000000000005</v>
      </c>
      <c r="F1693">
        <v>566.04999999999995</v>
      </c>
      <c r="G1693">
        <v>566.04999999999995</v>
      </c>
      <c r="H1693" s="3">
        <v>0.45833333333333331</v>
      </c>
      <c r="I1693" s="1">
        <v>3.4000000000000909</v>
      </c>
      <c r="J1693" s="1">
        <v>-3.4000000000000909</v>
      </c>
      <c r="K1693" s="1">
        <v>584</v>
      </c>
      <c r="L1693">
        <v>-1985.6000000000531</v>
      </c>
      <c r="M1693">
        <v>153</v>
      </c>
      <c r="N1693">
        <v>-2138.6000000000531</v>
      </c>
      <c r="O1693" t="s">
        <v>67</v>
      </c>
      <c r="P1693" s="6">
        <v>5.9706734568444799E-3</v>
      </c>
      <c r="Q1693" s="1">
        <f>AllFiles[[#Headers],[200000]]+AllFiles[[#This Row],[Net Gains]]</f>
        <v>197861.39999999994</v>
      </c>
    </row>
    <row r="1694" spans="1:17" x14ac:dyDescent="0.25">
      <c r="A1694" s="1" t="s">
        <v>60</v>
      </c>
      <c r="B1694" s="2">
        <v>43185</v>
      </c>
      <c r="C1694" s="3">
        <v>0.41666666666666669</v>
      </c>
      <c r="D1694" s="1" t="s">
        <v>13</v>
      </c>
      <c r="E1694">
        <v>566.04999999999995</v>
      </c>
      <c r="F1694">
        <v>569.45000000000005</v>
      </c>
      <c r="G1694">
        <v>569.45000000000005</v>
      </c>
      <c r="H1694" s="3">
        <v>0.45833333333333331</v>
      </c>
      <c r="I1694" s="1">
        <v>3.4000000000000909</v>
      </c>
      <c r="J1694" s="1">
        <v>-3.4000000000000909</v>
      </c>
      <c r="K1694" s="1">
        <v>584</v>
      </c>
      <c r="L1694">
        <v>-1985.6000000000531</v>
      </c>
      <c r="M1694">
        <v>153</v>
      </c>
      <c r="N1694">
        <v>-2138.6000000000531</v>
      </c>
      <c r="O1694" t="s">
        <v>67</v>
      </c>
      <c r="P1694" s="6">
        <v>6.0065365250421198E-3</v>
      </c>
      <c r="Q1694" s="1">
        <f>AllFiles[[#Headers],[200000]]+AllFiles[[#This Row],[Net Gains]]</f>
        <v>197861.39999999994</v>
      </c>
    </row>
    <row r="1695" spans="1:17" x14ac:dyDescent="0.25">
      <c r="A1695" s="1" t="s">
        <v>28</v>
      </c>
      <c r="B1695" s="2">
        <v>43186</v>
      </c>
      <c r="C1695" s="3">
        <v>0.41666666666666669</v>
      </c>
      <c r="D1695" s="1" t="s">
        <v>13</v>
      </c>
      <c r="E1695">
        <v>414.5</v>
      </c>
      <c r="F1695">
        <v>416.35</v>
      </c>
      <c r="G1695">
        <v>416.35</v>
      </c>
      <c r="H1695" s="3">
        <v>0.5625</v>
      </c>
      <c r="I1695" s="1">
        <v>1.8500000000000227</v>
      </c>
      <c r="J1695" s="1">
        <v>-1.8500000000000227</v>
      </c>
      <c r="K1695" s="1">
        <v>1067</v>
      </c>
      <c r="L1695">
        <v>-1973.9500000000244</v>
      </c>
      <c r="M1695">
        <v>204</v>
      </c>
      <c r="N1695">
        <v>-2177.9500000000244</v>
      </c>
      <c r="O1695" t="s">
        <v>67</v>
      </c>
      <c r="P1695" s="6">
        <v>4.4632086851629001E-3</v>
      </c>
      <c r="Q1695" s="1">
        <f>AllFiles[[#Headers],[200000]]+AllFiles[[#This Row],[Net Gains]]</f>
        <v>197822.05</v>
      </c>
    </row>
    <row r="1696" spans="1:17" x14ac:dyDescent="0.25">
      <c r="A1696" s="1" t="s">
        <v>28</v>
      </c>
      <c r="B1696" s="2">
        <v>43186</v>
      </c>
      <c r="C1696" s="3">
        <v>0.5625</v>
      </c>
      <c r="D1696" s="1" t="s">
        <v>12</v>
      </c>
      <c r="E1696">
        <v>416.35</v>
      </c>
      <c r="F1696">
        <v>414.5</v>
      </c>
      <c r="G1696">
        <v>414.5</v>
      </c>
      <c r="H1696" s="3">
        <v>0.5625</v>
      </c>
      <c r="I1696" s="1">
        <v>1.8500000000000227</v>
      </c>
      <c r="J1696" s="1">
        <v>-1.8500000000000227</v>
      </c>
      <c r="K1696" s="1">
        <v>1067</v>
      </c>
      <c r="L1696">
        <v>-1973.9500000000244</v>
      </c>
      <c r="M1696">
        <v>204</v>
      </c>
      <c r="N1696">
        <v>-2177.9500000000244</v>
      </c>
      <c r="O1696" t="s">
        <v>67</v>
      </c>
      <c r="P1696" s="6">
        <v>4.4433769664945898E-3</v>
      </c>
      <c r="Q1696" s="1">
        <f>AllFiles[[#Headers],[200000]]+AllFiles[[#This Row],[Net Gains]]</f>
        <v>197822.05</v>
      </c>
    </row>
    <row r="1697" spans="1:17" x14ac:dyDescent="0.25">
      <c r="A1697" s="1" t="s">
        <v>25</v>
      </c>
      <c r="B1697" s="2">
        <v>43186</v>
      </c>
      <c r="C1697" s="3">
        <v>0.41666666666666669</v>
      </c>
      <c r="D1697" s="1" t="s">
        <v>13</v>
      </c>
      <c r="E1697">
        <v>1079</v>
      </c>
      <c r="F1697">
        <v>1085.4000000000001</v>
      </c>
      <c r="G1697">
        <v>1085.4000000000001</v>
      </c>
      <c r="H1697" s="3">
        <v>0.625</v>
      </c>
      <c r="I1697" s="1">
        <v>6.4000000000000909</v>
      </c>
      <c r="J1697" s="1">
        <v>-6.4000000000000909</v>
      </c>
      <c r="K1697" s="1">
        <v>311</v>
      </c>
      <c r="L1697">
        <v>-1990.4000000000283</v>
      </c>
      <c r="M1697">
        <v>155</v>
      </c>
      <c r="N1697">
        <v>-2145.4000000000283</v>
      </c>
      <c r="O1697" t="s">
        <v>67</v>
      </c>
      <c r="P1697" s="6">
        <v>5.93141797961084E-3</v>
      </c>
      <c r="Q1697" s="1">
        <f>AllFiles[[#Headers],[200000]]+AllFiles[[#This Row],[Net Gains]]</f>
        <v>197854.59999999998</v>
      </c>
    </row>
    <row r="1698" spans="1:17" x14ac:dyDescent="0.25">
      <c r="A1698" s="1" t="s">
        <v>42</v>
      </c>
      <c r="B1698" s="2">
        <v>43186</v>
      </c>
      <c r="C1698" s="3">
        <v>0.41666666666666669</v>
      </c>
      <c r="D1698" s="1" t="s">
        <v>13</v>
      </c>
      <c r="E1698">
        <v>1303.0999999999999</v>
      </c>
      <c r="F1698">
        <v>1313</v>
      </c>
      <c r="G1698">
        <v>1306.5</v>
      </c>
      <c r="H1698" s="3">
        <v>0.625</v>
      </c>
      <c r="I1698" s="1">
        <v>9.9000000000000909</v>
      </c>
      <c r="J1698" s="1">
        <v>-3.4000000000000909</v>
      </c>
      <c r="K1698" s="1">
        <v>201</v>
      </c>
      <c r="L1698">
        <v>-683.40000000001828</v>
      </c>
      <c r="M1698">
        <v>121</v>
      </c>
      <c r="N1698">
        <v>-804.40000000001828</v>
      </c>
      <c r="O1698" t="s">
        <v>67</v>
      </c>
      <c r="P1698" s="6">
        <v>7.5972680531042102E-3</v>
      </c>
      <c r="Q1698" s="1">
        <f>AllFiles[[#Headers],[200000]]+AllFiles[[#This Row],[Net Gains]]</f>
        <v>199195.59999999998</v>
      </c>
    </row>
    <row r="1699" spans="1:17" x14ac:dyDescent="0.25">
      <c r="A1699" s="1" t="s">
        <v>43</v>
      </c>
      <c r="B1699" s="2">
        <v>43186</v>
      </c>
      <c r="C1699" s="3">
        <v>0.41666666666666669</v>
      </c>
      <c r="D1699" s="1" t="s">
        <v>13</v>
      </c>
      <c r="E1699">
        <v>169.6</v>
      </c>
      <c r="F1699">
        <v>170.3</v>
      </c>
      <c r="G1699">
        <v>170.3</v>
      </c>
      <c r="H1699" s="3">
        <v>0.5625</v>
      </c>
      <c r="I1699" s="1">
        <v>0.70000000000001705</v>
      </c>
      <c r="J1699" s="1">
        <v>-0.70000000000001705</v>
      </c>
      <c r="K1699" s="1">
        <v>2766</v>
      </c>
      <c r="L1699">
        <v>-1936.2000000000471</v>
      </c>
      <c r="M1699">
        <v>217</v>
      </c>
      <c r="N1699">
        <v>-2153.2000000000471</v>
      </c>
      <c r="O1699" t="s">
        <v>67</v>
      </c>
      <c r="P1699" s="6">
        <v>4.12735849056614E-3</v>
      </c>
      <c r="Q1699" s="1">
        <f>AllFiles[[#Headers],[200000]]+AllFiles[[#This Row],[Net Gains]]</f>
        <v>197846.79999999996</v>
      </c>
    </row>
    <row r="1700" spans="1:17" x14ac:dyDescent="0.25">
      <c r="A1700" s="1" t="s">
        <v>43</v>
      </c>
      <c r="B1700" s="2">
        <v>43186</v>
      </c>
      <c r="C1700" s="3">
        <v>0.5625</v>
      </c>
      <c r="D1700" s="1" t="s">
        <v>12</v>
      </c>
      <c r="E1700">
        <v>170.3</v>
      </c>
      <c r="F1700">
        <v>169.6</v>
      </c>
      <c r="G1700">
        <v>170.95</v>
      </c>
      <c r="H1700" s="3">
        <v>0.625</v>
      </c>
      <c r="I1700" s="1">
        <v>0.70000000000001705</v>
      </c>
      <c r="J1700" s="1">
        <v>0.64999999999997726</v>
      </c>
      <c r="K1700" s="1">
        <v>2766</v>
      </c>
      <c r="L1700">
        <v>1797.8999999999371</v>
      </c>
      <c r="M1700">
        <v>218</v>
      </c>
      <c r="N1700">
        <v>1579.8999999999371</v>
      </c>
      <c r="O1700" t="s">
        <v>68</v>
      </c>
      <c r="P1700" s="6">
        <v>4.1103934233706202E-3</v>
      </c>
      <c r="Q1700" s="1">
        <f>AllFiles[[#Headers],[200000]]+AllFiles[[#This Row],[Net Gains]]</f>
        <v>201579.89999999994</v>
      </c>
    </row>
    <row r="1701" spans="1:17" x14ac:dyDescent="0.25">
      <c r="A1701" s="1" t="s">
        <v>48</v>
      </c>
      <c r="B1701" s="2">
        <v>43186</v>
      </c>
      <c r="C1701" s="3">
        <v>0.4375</v>
      </c>
      <c r="D1701" s="1" t="s">
        <v>12</v>
      </c>
      <c r="E1701">
        <v>507.45</v>
      </c>
      <c r="F1701">
        <v>504.3</v>
      </c>
      <c r="G1701">
        <v>505.2</v>
      </c>
      <c r="H1701" s="3">
        <v>0.625</v>
      </c>
      <c r="I1701" s="1">
        <v>3.1499999999999773</v>
      </c>
      <c r="J1701" s="1">
        <v>-2.25</v>
      </c>
      <c r="K1701" s="1">
        <v>630</v>
      </c>
      <c r="L1701">
        <v>-1417.5</v>
      </c>
      <c r="M1701">
        <v>147</v>
      </c>
      <c r="N1701">
        <v>-1564.5</v>
      </c>
      <c r="O1701" t="s">
        <v>67</v>
      </c>
      <c r="P1701" s="6">
        <v>6.2075081288796496E-3</v>
      </c>
      <c r="Q1701" s="1">
        <f>AllFiles[[#Headers],[200000]]+AllFiles[[#This Row],[Net Gains]]</f>
        <v>198435.5</v>
      </c>
    </row>
    <row r="1702" spans="1:17" x14ac:dyDescent="0.25">
      <c r="A1702" s="1" t="s">
        <v>48</v>
      </c>
      <c r="B1702" s="2">
        <v>43186</v>
      </c>
      <c r="C1702" s="3">
        <v>0.41666666666666669</v>
      </c>
      <c r="D1702" s="1" t="s">
        <v>13</v>
      </c>
      <c r="E1702">
        <v>504.3</v>
      </c>
      <c r="F1702">
        <v>507.45</v>
      </c>
      <c r="G1702">
        <v>507.45</v>
      </c>
      <c r="H1702" s="3">
        <v>0.4375</v>
      </c>
      <c r="I1702" s="1">
        <v>3.1499999999999773</v>
      </c>
      <c r="J1702" s="1">
        <v>-3.1499999999999773</v>
      </c>
      <c r="K1702" s="1">
        <v>630</v>
      </c>
      <c r="L1702">
        <v>-1984.4999999999857</v>
      </c>
      <c r="M1702">
        <v>147</v>
      </c>
      <c r="N1702">
        <v>-2131.4999999999854</v>
      </c>
      <c r="O1702" t="s">
        <v>67</v>
      </c>
      <c r="P1702" s="6">
        <v>6.2462819750148304E-3</v>
      </c>
      <c r="Q1702" s="1">
        <f>AllFiles[[#Headers],[200000]]+AllFiles[[#This Row],[Net Gains]]</f>
        <v>197868.5</v>
      </c>
    </row>
    <row r="1703" spans="1:17" x14ac:dyDescent="0.25">
      <c r="A1703" s="1" t="s">
        <v>26</v>
      </c>
      <c r="B1703" s="2">
        <v>43187</v>
      </c>
      <c r="C1703" s="3">
        <v>0.46875</v>
      </c>
      <c r="D1703" s="1" t="s">
        <v>15</v>
      </c>
      <c r="E1703">
        <v>968.2</v>
      </c>
      <c r="F1703">
        <v>959.15</v>
      </c>
      <c r="G1703">
        <v>967.9</v>
      </c>
      <c r="H1703" s="3">
        <v>0.625</v>
      </c>
      <c r="I1703" s="1">
        <v>9.0500000000000682</v>
      </c>
      <c r="J1703" s="1">
        <v>-0.30000000000006821</v>
      </c>
      <c r="K1703" s="1">
        <v>220</v>
      </c>
      <c r="L1703">
        <v>-66.000000000015007</v>
      </c>
      <c r="M1703">
        <v>98</v>
      </c>
      <c r="N1703">
        <v>-164.00000000001501</v>
      </c>
      <c r="O1703" t="s">
        <v>67</v>
      </c>
      <c r="P1703" s="6">
        <v>9.3472423053088897E-3</v>
      </c>
      <c r="Q1703" s="1">
        <f>AllFiles[[#Headers],[200000]]+AllFiles[[#This Row],[Net Gains]]</f>
        <v>199835.99999999997</v>
      </c>
    </row>
    <row r="1704" spans="1:17" x14ac:dyDescent="0.25">
      <c r="A1704" s="1" t="s">
        <v>47</v>
      </c>
      <c r="B1704" s="2">
        <v>43187</v>
      </c>
      <c r="C1704" s="3">
        <v>0.46875</v>
      </c>
      <c r="D1704" s="1" t="s">
        <v>12</v>
      </c>
      <c r="E1704">
        <v>257.95</v>
      </c>
      <c r="F1704">
        <v>257.35000000000002</v>
      </c>
      <c r="G1704">
        <v>257.35000000000002</v>
      </c>
      <c r="H1704" s="3">
        <v>0.46875</v>
      </c>
      <c r="I1704" s="1">
        <v>0.59999999999996589</v>
      </c>
      <c r="J1704" s="1">
        <v>-0.59999999999996589</v>
      </c>
      <c r="K1704" s="1">
        <v>3210</v>
      </c>
      <c r="L1704">
        <v>-1925.9999999998904</v>
      </c>
      <c r="M1704">
        <v>381</v>
      </c>
      <c r="N1704">
        <v>-2306.9999999998904</v>
      </c>
      <c r="O1704" t="s">
        <v>67</v>
      </c>
      <c r="P1704" s="6">
        <v>2.3260321767783099E-3</v>
      </c>
      <c r="Q1704" s="1">
        <f>AllFiles[[#Headers],[200000]]+AllFiles[[#This Row],[Net Gains]]</f>
        <v>197693.00000000012</v>
      </c>
    </row>
    <row r="1705" spans="1:17" x14ac:dyDescent="0.25">
      <c r="A1705" s="1" t="s">
        <v>47</v>
      </c>
      <c r="B1705" s="2">
        <v>43187</v>
      </c>
      <c r="C1705" s="3">
        <v>0.41666666666666669</v>
      </c>
      <c r="D1705" s="1" t="s">
        <v>13</v>
      </c>
      <c r="E1705">
        <v>257.35000000000002</v>
      </c>
      <c r="F1705">
        <v>257.95</v>
      </c>
      <c r="G1705">
        <v>257.95</v>
      </c>
      <c r="H1705" s="3">
        <v>0.46875</v>
      </c>
      <c r="I1705" s="1">
        <v>0.59999999999996589</v>
      </c>
      <c r="J1705" s="1">
        <v>-0.59999999999996589</v>
      </c>
      <c r="K1705" s="1">
        <v>3210</v>
      </c>
      <c r="L1705">
        <v>-1925.9999999998904</v>
      </c>
      <c r="M1705">
        <v>381</v>
      </c>
      <c r="N1705">
        <v>-2306.9999999998904</v>
      </c>
      <c r="O1705" t="s">
        <v>67</v>
      </c>
      <c r="P1705" s="6">
        <v>2.3314552166309099E-3</v>
      </c>
      <c r="Q1705" s="1">
        <f>AllFiles[[#Headers],[200000]]+AllFiles[[#This Row],[Net Gains]]</f>
        <v>197693.00000000012</v>
      </c>
    </row>
    <row r="1706" spans="1:17" x14ac:dyDescent="0.25">
      <c r="A1706" s="1" t="s">
        <v>49</v>
      </c>
      <c r="B1706" s="2">
        <v>43187</v>
      </c>
      <c r="C1706" s="3">
        <v>0.41666666666666669</v>
      </c>
      <c r="D1706" s="1" t="s">
        <v>13</v>
      </c>
      <c r="E1706">
        <v>176.95</v>
      </c>
      <c r="F1706">
        <v>177.9</v>
      </c>
      <c r="G1706">
        <v>177.9</v>
      </c>
      <c r="H1706" s="3">
        <v>0.625</v>
      </c>
      <c r="I1706" s="1">
        <v>0.95000000000001705</v>
      </c>
      <c r="J1706" s="1">
        <v>-0.95000000000001705</v>
      </c>
      <c r="K1706" s="1">
        <v>2055</v>
      </c>
      <c r="L1706">
        <v>-1952.250000000035</v>
      </c>
      <c r="M1706">
        <v>168</v>
      </c>
      <c r="N1706">
        <v>-2120.250000000035</v>
      </c>
      <c r="O1706" t="s">
        <v>67</v>
      </c>
      <c r="P1706" s="6">
        <v>5.3687482339644897E-3</v>
      </c>
      <c r="Q1706" s="1">
        <f>AllFiles[[#Headers],[200000]]+AllFiles[[#This Row],[Net Gains]]</f>
        <v>197879.74999999997</v>
      </c>
    </row>
    <row r="1707" spans="1:17" x14ac:dyDescent="0.25">
      <c r="A1707" s="1" t="s">
        <v>40</v>
      </c>
      <c r="B1707" s="2">
        <v>43187</v>
      </c>
      <c r="C1707" s="3">
        <v>0.41666666666666669</v>
      </c>
      <c r="D1707" s="1" t="s">
        <v>13</v>
      </c>
      <c r="E1707">
        <v>891.65</v>
      </c>
      <c r="F1707">
        <v>894</v>
      </c>
      <c r="G1707">
        <v>881.8</v>
      </c>
      <c r="H1707" s="3">
        <v>0.625</v>
      </c>
      <c r="I1707" s="1">
        <v>2.3500000000000227</v>
      </c>
      <c r="J1707" s="1">
        <v>9.8500000000000227</v>
      </c>
      <c r="K1707" s="1">
        <v>842</v>
      </c>
      <c r="L1707">
        <v>8293.7000000000189</v>
      </c>
      <c r="M1707">
        <v>344</v>
      </c>
      <c r="N1707">
        <v>7949.7000000000189</v>
      </c>
      <c r="O1707" t="s">
        <v>68</v>
      </c>
      <c r="P1707" s="6">
        <v>2.6355632815566899E-3</v>
      </c>
      <c r="Q1707" s="1">
        <f>AllFiles[[#Headers],[200000]]+AllFiles[[#This Row],[Net Gains]]</f>
        <v>207949.7</v>
      </c>
    </row>
    <row r="1708" spans="1:17" x14ac:dyDescent="0.25">
      <c r="A1708" s="1" t="s">
        <v>55</v>
      </c>
      <c r="B1708" s="2">
        <v>43187</v>
      </c>
      <c r="C1708" s="3">
        <v>0.41666666666666669</v>
      </c>
      <c r="D1708" s="1" t="s">
        <v>13</v>
      </c>
      <c r="E1708">
        <v>3925.6</v>
      </c>
      <c r="F1708">
        <v>3940.25</v>
      </c>
      <c r="G1708">
        <v>3940.25</v>
      </c>
      <c r="H1708" s="3">
        <v>0.42708333333333331</v>
      </c>
      <c r="I1708" s="1">
        <v>14.650000000000091</v>
      </c>
      <c r="J1708" s="1">
        <v>-14.650000000000091</v>
      </c>
      <c r="K1708" s="1">
        <v>136</v>
      </c>
      <c r="L1708">
        <v>-1992.4000000000124</v>
      </c>
      <c r="M1708">
        <v>247</v>
      </c>
      <c r="N1708">
        <v>-2239.4000000000124</v>
      </c>
      <c r="O1708" t="s">
        <v>67</v>
      </c>
      <c r="P1708" s="6">
        <v>3.7319135928266002E-3</v>
      </c>
      <c r="Q1708" s="1">
        <f>AllFiles[[#Headers],[200000]]+AllFiles[[#This Row],[Net Gains]]</f>
        <v>197760.59999999998</v>
      </c>
    </row>
    <row r="1709" spans="1:17" x14ac:dyDescent="0.25">
      <c r="A1709" s="1" t="s">
        <v>55</v>
      </c>
      <c r="B1709" s="2">
        <v>43187</v>
      </c>
      <c r="C1709" s="3">
        <v>0.42708333333333331</v>
      </c>
      <c r="D1709" s="1" t="s">
        <v>12</v>
      </c>
      <c r="E1709">
        <v>3940.25</v>
      </c>
      <c r="F1709">
        <v>3925.6</v>
      </c>
      <c r="G1709">
        <v>3925.6</v>
      </c>
      <c r="H1709" s="3">
        <v>0.42708333333333331</v>
      </c>
      <c r="I1709" s="1">
        <v>14.650000000000091</v>
      </c>
      <c r="J1709" s="1">
        <v>-14.650000000000091</v>
      </c>
      <c r="K1709" s="1">
        <v>136</v>
      </c>
      <c r="L1709">
        <v>-1992.4000000000124</v>
      </c>
      <c r="M1709">
        <v>247</v>
      </c>
      <c r="N1709">
        <v>-2239.4000000000124</v>
      </c>
      <c r="O1709" t="s">
        <v>67</v>
      </c>
      <c r="P1709" s="6">
        <v>3.7180381955459899E-3</v>
      </c>
      <c r="Q1709" s="1">
        <f>AllFiles[[#Headers],[200000]]+AllFiles[[#This Row],[Net Gains]]</f>
        <v>197760.59999999998</v>
      </c>
    </row>
    <row r="1710" spans="1:17" x14ac:dyDescent="0.25">
      <c r="A1710" s="1" t="s">
        <v>16</v>
      </c>
      <c r="B1710" s="2">
        <v>43192</v>
      </c>
      <c r="C1710" s="3">
        <v>0.42708333333333331</v>
      </c>
      <c r="D1710" s="1" t="s">
        <v>15</v>
      </c>
      <c r="E1710">
        <v>553.85</v>
      </c>
      <c r="F1710">
        <v>548.70000000000005</v>
      </c>
      <c r="G1710">
        <v>576.20000000000005</v>
      </c>
      <c r="H1710" s="3">
        <v>0.625</v>
      </c>
      <c r="I1710" s="1">
        <v>5.1499999999999773</v>
      </c>
      <c r="J1710" s="1">
        <v>22.350000000000023</v>
      </c>
      <c r="K1710" s="1">
        <v>386</v>
      </c>
      <c r="L1710">
        <v>8627.1000000000095</v>
      </c>
      <c r="M1710">
        <v>101</v>
      </c>
      <c r="N1710">
        <v>8526.1000000000095</v>
      </c>
      <c r="O1710" t="s">
        <v>68</v>
      </c>
      <c r="P1710" s="6">
        <v>9.2985465378712193E-3</v>
      </c>
      <c r="Q1710" s="1">
        <f>AllFiles[[#Headers],[200000]]+AllFiles[[#This Row],[Net Gains]]</f>
        <v>208526.1</v>
      </c>
    </row>
    <row r="1711" spans="1:17" x14ac:dyDescent="0.25">
      <c r="A1711" s="1" t="s">
        <v>40</v>
      </c>
      <c r="B1711" s="2">
        <v>43192</v>
      </c>
      <c r="C1711" s="3">
        <v>0.41666666666666669</v>
      </c>
      <c r="D1711" s="1" t="s">
        <v>15</v>
      </c>
      <c r="E1711">
        <v>893.85</v>
      </c>
      <c r="F1711">
        <v>891.05</v>
      </c>
      <c r="G1711">
        <v>893</v>
      </c>
      <c r="H1711" s="3">
        <v>0.625</v>
      </c>
      <c r="I1711" s="1">
        <v>2.8000000000000682</v>
      </c>
      <c r="J1711" s="1">
        <v>-0.85000000000002274</v>
      </c>
      <c r="K1711" s="1">
        <v>708</v>
      </c>
      <c r="L1711">
        <v>-601.8000000000161</v>
      </c>
      <c r="M1711">
        <v>291</v>
      </c>
      <c r="N1711">
        <v>-892.8000000000161</v>
      </c>
      <c r="O1711" t="s">
        <v>67</v>
      </c>
      <c r="P1711" s="6">
        <v>3.1325166414947299E-3</v>
      </c>
      <c r="Q1711" s="1">
        <f>AllFiles[[#Headers],[200000]]+AllFiles[[#This Row],[Net Gains]]</f>
        <v>199107.19999999998</v>
      </c>
    </row>
    <row r="1712" spans="1:17" x14ac:dyDescent="0.25">
      <c r="A1712" s="1" t="s">
        <v>22</v>
      </c>
      <c r="B1712" s="2">
        <v>43193</v>
      </c>
      <c r="C1712" s="3">
        <v>0.41666666666666669</v>
      </c>
      <c r="D1712" s="1" t="s">
        <v>15</v>
      </c>
      <c r="E1712">
        <v>1152</v>
      </c>
      <c r="F1712">
        <v>1143.95</v>
      </c>
      <c r="G1712">
        <v>1150</v>
      </c>
      <c r="H1712" s="3">
        <v>0.625</v>
      </c>
      <c r="I1712" s="1">
        <v>8.0499999999999545</v>
      </c>
      <c r="J1712" s="1">
        <v>-2</v>
      </c>
      <c r="K1712" s="1">
        <v>247</v>
      </c>
      <c r="L1712">
        <v>-494</v>
      </c>
      <c r="M1712">
        <v>131</v>
      </c>
      <c r="N1712">
        <v>-625</v>
      </c>
      <c r="O1712" t="s">
        <v>67</v>
      </c>
      <c r="P1712" s="6">
        <v>6.98784722222218E-3</v>
      </c>
      <c r="Q1712" s="1">
        <f>AllFiles[[#Headers],[200000]]+AllFiles[[#This Row],[Net Gains]]</f>
        <v>199375</v>
      </c>
    </row>
    <row r="1713" spans="1:17" x14ac:dyDescent="0.25">
      <c r="A1713" s="1" t="s">
        <v>20</v>
      </c>
      <c r="B1713" s="2">
        <v>43193</v>
      </c>
      <c r="C1713" s="3">
        <v>0.42708333333333331</v>
      </c>
      <c r="D1713" s="1" t="s">
        <v>13</v>
      </c>
      <c r="E1713">
        <v>1826.1</v>
      </c>
      <c r="F1713">
        <v>1839.45</v>
      </c>
      <c r="G1713">
        <v>1825.2</v>
      </c>
      <c r="H1713" s="3">
        <v>0.625</v>
      </c>
      <c r="I1713" s="1">
        <v>13.350000000000136</v>
      </c>
      <c r="J1713" s="1">
        <v>0.89999999999986358</v>
      </c>
      <c r="K1713" s="1">
        <v>149</v>
      </c>
      <c r="L1713">
        <v>134.09999999997967</v>
      </c>
      <c r="M1713">
        <v>126</v>
      </c>
      <c r="N1713">
        <v>8.0999999999796728</v>
      </c>
      <c r="O1713" t="s">
        <v>68</v>
      </c>
      <c r="P1713" s="6">
        <v>7.3106620666995997E-3</v>
      </c>
      <c r="Q1713" s="1">
        <f>AllFiles[[#Headers],[200000]]+AllFiles[[#This Row],[Net Gains]]</f>
        <v>200008.09999999998</v>
      </c>
    </row>
    <row r="1714" spans="1:17" x14ac:dyDescent="0.25">
      <c r="A1714" s="1" t="s">
        <v>50</v>
      </c>
      <c r="B1714" s="2">
        <v>43193</v>
      </c>
      <c r="C1714" s="3">
        <v>0.42708333333333331</v>
      </c>
      <c r="D1714" s="1" t="s">
        <v>13</v>
      </c>
      <c r="E1714">
        <v>207.15</v>
      </c>
      <c r="F1714">
        <v>209.9</v>
      </c>
      <c r="G1714">
        <v>207.8</v>
      </c>
      <c r="H1714" s="3">
        <v>0.625</v>
      </c>
      <c r="I1714" s="1">
        <v>2.75</v>
      </c>
      <c r="J1714" s="1">
        <v>-0.65000000000000568</v>
      </c>
      <c r="K1714" s="1">
        <v>721</v>
      </c>
      <c r="L1714">
        <v>-468.65000000000407</v>
      </c>
      <c r="M1714">
        <v>69</v>
      </c>
      <c r="N1714">
        <v>-537.65000000000407</v>
      </c>
      <c r="O1714" t="s">
        <v>67</v>
      </c>
      <c r="P1714" s="6">
        <v>1.3275404296403601E-2</v>
      </c>
      <c r="Q1714" s="1">
        <f>AllFiles[[#Headers],[200000]]+AllFiles[[#This Row],[Net Gains]]</f>
        <v>199462.35</v>
      </c>
    </row>
    <row r="1715" spans="1:17" x14ac:dyDescent="0.25">
      <c r="A1715" s="1" t="s">
        <v>38</v>
      </c>
      <c r="B1715" s="2">
        <v>43193</v>
      </c>
      <c r="C1715" s="3">
        <v>0.44791666666666669</v>
      </c>
      <c r="D1715" s="1" t="s">
        <v>21</v>
      </c>
      <c r="E1715">
        <v>264.64999999999998</v>
      </c>
      <c r="F1715">
        <v>266.5</v>
      </c>
      <c r="G1715">
        <v>266.5</v>
      </c>
      <c r="H1715" s="3">
        <v>0.60416666666666663</v>
      </c>
      <c r="I1715" s="1">
        <v>1.8500000000000227</v>
      </c>
      <c r="J1715" s="1">
        <v>-1.8500000000000227</v>
      </c>
      <c r="K1715" s="1">
        <v>1067</v>
      </c>
      <c r="L1715">
        <v>-1973.9500000000244</v>
      </c>
      <c r="M1715">
        <v>131</v>
      </c>
      <c r="N1715">
        <v>-2104.9500000000244</v>
      </c>
      <c r="O1715" t="s">
        <v>67</v>
      </c>
      <c r="P1715" s="6">
        <v>6.9903646325336199E-3</v>
      </c>
      <c r="Q1715" s="1">
        <f>AllFiles[[#Headers],[200000]]+AllFiles[[#This Row],[Net Gains]]</f>
        <v>197895.05</v>
      </c>
    </row>
    <row r="1716" spans="1:17" x14ac:dyDescent="0.25">
      <c r="A1716" s="1" t="s">
        <v>38</v>
      </c>
      <c r="B1716" s="2">
        <v>43193</v>
      </c>
      <c r="C1716" s="3">
        <v>0.44791666666666669</v>
      </c>
      <c r="D1716" s="1" t="s">
        <v>15</v>
      </c>
      <c r="E1716">
        <v>266.5</v>
      </c>
      <c r="F1716">
        <v>264.64999999999998</v>
      </c>
      <c r="G1716">
        <v>264.64999999999998</v>
      </c>
      <c r="H1716" s="3">
        <v>0.44791666666666669</v>
      </c>
      <c r="I1716" s="1">
        <v>1.8500000000000227</v>
      </c>
      <c r="J1716" s="1">
        <v>-1.8500000000000227</v>
      </c>
      <c r="K1716" s="1">
        <v>1067</v>
      </c>
      <c r="L1716">
        <v>-1973.9500000000244</v>
      </c>
      <c r="M1716">
        <v>131</v>
      </c>
      <c r="N1716">
        <v>-2104.9500000000244</v>
      </c>
      <c r="O1716" t="s">
        <v>67</v>
      </c>
      <c r="P1716" s="6">
        <v>6.9418386491558104E-3</v>
      </c>
      <c r="Q1716" s="1">
        <f>AllFiles[[#Headers],[200000]]+AllFiles[[#This Row],[Net Gains]]</f>
        <v>197895.05</v>
      </c>
    </row>
    <row r="1717" spans="1:17" x14ac:dyDescent="0.25">
      <c r="A1717" s="1" t="s">
        <v>60</v>
      </c>
      <c r="B1717" s="2">
        <v>43193</v>
      </c>
      <c r="C1717" s="3">
        <v>0.45833333333333331</v>
      </c>
      <c r="D1717" s="1" t="s">
        <v>12</v>
      </c>
      <c r="E1717">
        <v>572.5</v>
      </c>
      <c r="F1717">
        <v>569</v>
      </c>
      <c r="G1717">
        <v>580</v>
      </c>
      <c r="H1717" s="3">
        <v>0.625</v>
      </c>
      <c r="I1717" s="1">
        <v>3.5</v>
      </c>
      <c r="J1717" s="1">
        <v>7.5</v>
      </c>
      <c r="K1717" s="1">
        <v>567</v>
      </c>
      <c r="L1717">
        <v>4252.5</v>
      </c>
      <c r="M1717">
        <v>151</v>
      </c>
      <c r="N1717">
        <v>4101.5</v>
      </c>
      <c r="O1717" t="s">
        <v>68</v>
      </c>
      <c r="P1717" s="6">
        <v>6.1135371179039302E-3</v>
      </c>
      <c r="Q1717" s="1">
        <f>AllFiles[[#Headers],[200000]]+AllFiles[[#This Row],[Net Gains]]</f>
        <v>204101.5</v>
      </c>
    </row>
    <row r="1718" spans="1:17" x14ac:dyDescent="0.25">
      <c r="A1718" s="1" t="s">
        <v>60</v>
      </c>
      <c r="B1718" s="2">
        <v>43193</v>
      </c>
      <c r="C1718" s="3">
        <v>0.41666666666666669</v>
      </c>
      <c r="D1718" s="1" t="s">
        <v>13</v>
      </c>
      <c r="E1718">
        <v>569</v>
      </c>
      <c r="F1718">
        <v>572.5</v>
      </c>
      <c r="G1718">
        <v>572.5</v>
      </c>
      <c r="H1718" s="3">
        <v>0.45833333333333331</v>
      </c>
      <c r="I1718" s="1">
        <v>3.5</v>
      </c>
      <c r="J1718" s="1">
        <v>-3.5</v>
      </c>
      <c r="K1718" s="1">
        <v>567</v>
      </c>
      <c r="L1718">
        <v>-1984.5</v>
      </c>
      <c r="M1718">
        <v>149</v>
      </c>
      <c r="N1718">
        <v>-2133.5</v>
      </c>
      <c r="O1718" t="s">
        <v>67</v>
      </c>
      <c r="P1718" s="6">
        <v>6.1511423550087898E-3</v>
      </c>
      <c r="Q1718" s="1">
        <f>AllFiles[[#Headers],[200000]]+AllFiles[[#This Row],[Net Gains]]</f>
        <v>197866.5</v>
      </c>
    </row>
    <row r="1719" spans="1:17" x14ac:dyDescent="0.25">
      <c r="A1719" s="1" t="s">
        <v>56</v>
      </c>
      <c r="B1719" s="2">
        <v>43193</v>
      </c>
      <c r="C1719" s="3">
        <v>0.41666666666666669</v>
      </c>
      <c r="D1719" s="1" t="s">
        <v>13</v>
      </c>
      <c r="E1719">
        <v>938.7</v>
      </c>
      <c r="F1719">
        <v>947.55</v>
      </c>
      <c r="G1719">
        <v>932.95</v>
      </c>
      <c r="H1719" s="3">
        <v>0.625</v>
      </c>
      <c r="I1719" s="1">
        <v>8.8499999999999091</v>
      </c>
      <c r="J1719" s="1">
        <v>5.75</v>
      </c>
      <c r="K1719" s="1">
        <v>225</v>
      </c>
      <c r="L1719">
        <v>1293.75</v>
      </c>
      <c r="M1719">
        <v>97</v>
      </c>
      <c r="N1719">
        <v>1196.75</v>
      </c>
      <c r="O1719" t="s">
        <v>68</v>
      </c>
      <c r="P1719" s="6">
        <v>9.4279322467240995E-3</v>
      </c>
      <c r="Q1719" s="1">
        <f>AllFiles[[#Headers],[200000]]+AllFiles[[#This Row],[Net Gains]]</f>
        <v>201196.75</v>
      </c>
    </row>
    <row r="1720" spans="1:17" x14ac:dyDescent="0.25">
      <c r="A1720" s="1" t="s">
        <v>18</v>
      </c>
      <c r="B1720" s="2">
        <v>43194</v>
      </c>
      <c r="C1720" s="3">
        <v>0.5625</v>
      </c>
      <c r="D1720" s="1" t="s">
        <v>21</v>
      </c>
      <c r="E1720">
        <v>367.05</v>
      </c>
      <c r="F1720">
        <v>369.2</v>
      </c>
      <c r="G1720">
        <v>369.2</v>
      </c>
      <c r="H1720" s="3">
        <v>0.5625</v>
      </c>
      <c r="I1720" s="1">
        <v>2.1499999999999773</v>
      </c>
      <c r="J1720" s="1">
        <v>-2.1499999999999773</v>
      </c>
      <c r="K1720" s="1">
        <v>920</v>
      </c>
      <c r="L1720">
        <v>-1977.9999999999791</v>
      </c>
      <c r="M1720">
        <v>156</v>
      </c>
      <c r="N1720">
        <v>-2133.9999999999791</v>
      </c>
      <c r="O1720" t="s">
        <v>67</v>
      </c>
      <c r="P1720" s="6">
        <v>5.8575126004630903E-3</v>
      </c>
      <c r="Q1720" s="1">
        <f>AllFiles[[#Headers],[200000]]+AllFiles[[#This Row],[Net Gains]]</f>
        <v>197866.00000000003</v>
      </c>
    </row>
    <row r="1721" spans="1:17" x14ac:dyDescent="0.25">
      <c r="A1721" s="1" t="s">
        <v>18</v>
      </c>
      <c r="B1721" s="2">
        <v>43194</v>
      </c>
      <c r="C1721" s="3">
        <v>0.5625</v>
      </c>
      <c r="D1721" s="1" t="s">
        <v>15</v>
      </c>
      <c r="E1721">
        <v>369.2</v>
      </c>
      <c r="F1721">
        <v>367.05</v>
      </c>
      <c r="G1721">
        <v>367.05</v>
      </c>
      <c r="H1721" s="3">
        <v>0.5625</v>
      </c>
      <c r="I1721" s="1">
        <v>2.1499999999999773</v>
      </c>
      <c r="J1721" s="1">
        <v>-2.1499999999999773</v>
      </c>
      <c r="K1721" s="1">
        <v>920</v>
      </c>
      <c r="L1721">
        <v>-1977.9999999999791</v>
      </c>
      <c r="M1721">
        <v>156</v>
      </c>
      <c r="N1721">
        <v>-2133.9999999999791</v>
      </c>
      <c r="O1721" t="s">
        <v>67</v>
      </c>
      <c r="P1721" s="6">
        <v>5.8234019501624502E-3</v>
      </c>
      <c r="Q1721" s="1">
        <f>AllFiles[[#Headers],[200000]]+AllFiles[[#This Row],[Net Gains]]</f>
        <v>197866.00000000003</v>
      </c>
    </row>
    <row r="1722" spans="1:17" x14ac:dyDescent="0.25">
      <c r="A1722" s="1" t="s">
        <v>20</v>
      </c>
      <c r="B1722" s="2">
        <v>43194</v>
      </c>
      <c r="C1722" s="3">
        <v>0.52083333333333337</v>
      </c>
      <c r="D1722" s="1" t="s">
        <v>13</v>
      </c>
      <c r="E1722">
        <v>1812.1</v>
      </c>
      <c r="F1722">
        <v>1817.4</v>
      </c>
      <c r="G1722">
        <v>1803.5</v>
      </c>
      <c r="H1722" s="3">
        <v>0.625</v>
      </c>
      <c r="I1722" s="1">
        <v>5.3000000000001819</v>
      </c>
      <c r="J1722" s="1">
        <v>8.5999999999999091</v>
      </c>
      <c r="K1722" s="1">
        <v>375</v>
      </c>
      <c r="L1722">
        <v>3224.9999999999659</v>
      </c>
      <c r="M1722">
        <v>312</v>
      </c>
      <c r="N1722">
        <v>2912.9999999999659</v>
      </c>
      <c r="O1722" t="s">
        <v>68</v>
      </c>
      <c r="P1722" s="6">
        <v>2.9247834004746901E-3</v>
      </c>
      <c r="Q1722" s="1">
        <f>AllFiles[[#Headers],[200000]]+AllFiles[[#This Row],[Net Gains]]</f>
        <v>202912.99999999997</v>
      </c>
    </row>
    <row r="1723" spans="1:17" x14ac:dyDescent="0.25">
      <c r="A1723" s="1" t="s">
        <v>46</v>
      </c>
      <c r="B1723" s="2">
        <v>43194</v>
      </c>
      <c r="C1723" s="3">
        <v>0.5</v>
      </c>
      <c r="D1723" s="1" t="s">
        <v>21</v>
      </c>
      <c r="E1723">
        <v>303.39999999999998</v>
      </c>
      <c r="F1723">
        <v>305.5</v>
      </c>
      <c r="G1723">
        <v>295.5</v>
      </c>
      <c r="H1723" s="3">
        <v>0.625</v>
      </c>
      <c r="I1723" s="1">
        <v>2.1000000000000227</v>
      </c>
      <c r="J1723" s="1">
        <v>7.8999999999999773</v>
      </c>
      <c r="K1723" s="1">
        <v>942</v>
      </c>
      <c r="L1723">
        <v>7441.7999999999784</v>
      </c>
      <c r="M1723">
        <v>130</v>
      </c>
      <c r="N1723">
        <v>7311.7999999999784</v>
      </c>
      <c r="O1723" t="s">
        <v>68</v>
      </c>
      <c r="P1723" s="6">
        <v>6.9215557020435798E-3</v>
      </c>
      <c r="Q1723" s="1">
        <f>AllFiles[[#Headers],[200000]]+AllFiles[[#This Row],[Net Gains]]</f>
        <v>207311.8</v>
      </c>
    </row>
    <row r="1724" spans="1:17" x14ac:dyDescent="0.25">
      <c r="A1724" s="1" t="s">
        <v>46</v>
      </c>
      <c r="B1724" s="2">
        <v>43194</v>
      </c>
      <c r="C1724" s="3">
        <v>0.5</v>
      </c>
      <c r="D1724" s="1" t="s">
        <v>15</v>
      </c>
      <c r="E1724">
        <v>305.5</v>
      </c>
      <c r="F1724">
        <v>303.39999999999998</v>
      </c>
      <c r="G1724">
        <v>303.39999999999998</v>
      </c>
      <c r="H1724" s="3">
        <v>0.5</v>
      </c>
      <c r="I1724" s="1">
        <v>2.1000000000000227</v>
      </c>
      <c r="J1724" s="1">
        <v>-2.1000000000000227</v>
      </c>
      <c r="K1724" s="1">
        <v>942</v>
      </c>
      <c r="L1724">
        <v>-1978.2000000000214</v>
      </c>
      <c r="M1724">
        <v>132</v>
      </c>
      <c r="N1724">
        <v>-2110.2000000000216</v>
      </c>
      <c r="O1724" t="s">
        <v>67</v>
      </c>
      <c r="P1724" s="6">
        <v>6.8739770867431204E-3</v>
      </c>
      <c r="Q1724" s="1">
        <f>AllFiles[[#Headers],[200000]]+AllFiles[[#This Row],[Net Gains]]</f>
        <v>197889.8</v>
      </c>
    </row>
    <row r="1725" spans="1:17" x14ac:dyDescent="0.25">
      <c r="A1725" s="1" t="s">
        <v>27</v>
      </c>
      <c r="B1725" s="2">
        <v>43195</v>
      </c>
      <c r="C1725" s="3">
        <v>0.44791666666666669</v>
      </c>
      <c r="D1725" s="1" t="s">
        <v>15</v>
      </c>
      <c r="E1725">
        <v>279.5</v>
      </c>
      <c r="F1725">
        <v>278.10000000000002</v>
      </c>
      <c r="G1725">
        <v>278.10000000000002</v>
      </c>
      <c r="H1725" s="3">
        <v>0.44791666666666669</v>
      </c>
      <c r="I1725" s="1">
        <v>1.3999999999999773</v>
      </c>
      <c r="J1725" s="1">
        <v>-1.3999999999999773</v>
      </c>
      <c r="K1725" s="1">
        <v>1405</v>
      </c>
      <c r="L1725">
        <v>-1966.9999999999682</v>
      </c>
      <c r="M1725">
        <v>181</v>
      </c>
      <c r="N1725">
        <v>-2147.9999999999682</v>
      </c>
      <c r="O1725" t="s">
        <v>67</v>
      </c>
      <c r="P1725" s="6">
        <v>5.00894454382818E-3</v>
      </c>
      <c r="Q1725" s="1">
        <f>AllFiles[[#Headers],[200000]]+AllFiles[[#This Row],[Net Gains]]</f>
        <v>197852.00000000003</v>
      </c>
    </row>
    <row r="1726" spans="1:17" x14ac:dyDescent="0.25">
      <c r="A1726" s="1" t="s">
        <v>27</v>
      </c>
      <c r="B1726" s="2">
        <v>43195</v>
      </c>
      <c r="C1726" s="3">
        <v>0.44791666666666669</v>
      </c>
      <c r="D1726" s="1" t="s">
        <v>21</v>
      </c>
      <c r="E1726">
        <v>278.10000000000002</v>
      </c>
      <c r="F1726">
        <v>279.5</v>
      </c>
      <c r="G1726">
        <v>278.05</v>
      </c>
      <c r="H1726" s="3">
        <v>0.625</v>
      </c>
      <c r="I1726" s="1">
        <v>1.3999999999999773</v>
      </c>
      <c r="J1726" s="1">
        <v>5.0000000000011369E-2</v>
      </c>
      <c r="K1726" s="1">
        <v>1405</v>
      </c>
      <c r="L1726">
        <v>70.250000000015973</v>
      </c>
      <c r="M1726">
        <v>180</v>
      </c>
      <c r="N1726">
        <v>-109.74999999998403</v>
      </c>
      <c r="O1726" t="s">
        <v>67</v>
      </c>
      <c r="P1726" s="6">
        <v>5.0341603739661204E-3</v>
      </c>
      <c r="Q1726" s="1">
        <f>AllFiles[[#Headers],[200000]]+AllFiles[[#This Row],[Net Gains]]</f>
        <v>199890.25000000003</v>
      </c>
    </row>
    <row r="1727" spans="1:17" x14ac:dyDescent="0.25">
      <c r="A1727" s="1" t="s">
        <v>25</v>
      </c>
      <c r="B1727" s="2">
        <v>43195</v>
      </c>
      <c r="C1727" s="3">
        <v>0.41666666666666669</v>
      </c>
      <c r="D1727" s="1" t="s">
        <v>15</v>
      </c>
      <c r="E1727">
        <v>1079.75</v>
      </c>
      <c r="F1727">
        <v>1074.05</v>
      </c>
      <c r="G1727">
        <v>1093.2</v>
      </c>
      <c r="H1727" s="3">
        <v>0.625</v>
      </c>
      <c r="I1727" s="1">
        <v>5.7000000000000455</v>
      </c>
      <c r="J1727" s="1">
        <v>13.450000000000045</v>
      </c>
      <c r="K1727" s="1">
        <v>349</v>
      </c>
      <c r="L1727">
        <v>4694.0500000000156</v>
      </c>
      <c r="M1727">
        <v>175</v>
      </c>
      <c r="N1727">
        <v>4519.0500000000156</v>
      </c>
      <c r="O1727" t="s">
        <v>68</v>
      </c>
      <c r="P1727" s="6">
        <v>5.2789997684649604E-3</v>
      </c>
      <c r="Q1727" s="1">
        <f>AllFiles[[#Headers],[200000]]+AllFiles[[#This Row],[Net Gains]]</f>
        <v>204519.05000000002</v>
      </c>
    </row>
    <row r="1728" spans="1:17" x14ac:dyDescent="0.25">
      <c r="A1728" s="1" t="s">
        <v>23</v>
      </c>
      <c r="B1728" s="2">
        <v>43195</v>
      </c>
      <c r="C1728" s="3">
        <v>0.42708333333333331</v>
      </c>
      <c r="D1728" s="1" t="s">
        <v>13</v>
      </c>
      <c r="E1728">
        <v>1898.1</v>
      </c>
      <c r="F1728">
        <v>1903.25</v>
      </c>
      <c r="G1728">
        <v>1903.25</v>
      </c>
      <c r="H1728" s="3">
        <v>0.60416666666666663</v>
      </c>
      <c r="I1728" s="1">
        <v>5.1500000000000909</v>
      </c>
      <c r="J1728" s="1">
        <v>-5.1500000000000909</v>
      </c>
      <c r="K1728" s="1">
        <v>386</v>
      </c>
      <c r="L1728">
        <v>-1987.9000000000351</v>
      </c>
      <c r="M1728">
        <v>338</v>
      </c>
      <c r="N1728">
        <v>-2325.9000000000351</v>
      </c>
      <c r="O1728" t="s">
        <v>67</v>
      </c>
      <c r="P1728" s="6">
        <v>2.71323955534487E-3</v>
      </c>
      <c r="Q1728" s="1">
        <f>AllFiles[[#Headers],[200000]]+AllFiles[[#This Row],[Net Gains]]</f>
        <v>197674.09999999998</v>
      </c>
    </row>
    <row r="1729" spans="1:17" x14ac:dyDescent="0.25">
      <c r="A1729" s="1" t="s">
        <v>46</v>
      </c>
      <c r="B1729" s="2">
        <v>43195</v>
      </c>
      <c r="C1729" s="3">
        <v>0.42708333333333331</v>
      </c>
      <c r="D1729" s="1" t="s">
        <v>15</v>
      </c>
      <c r="E1729">
        <v>306.95</v>
      </c>
      <c r="F1729">
        <v>302.85000000000002</v>
      </c>
      <c r="G1729">
        <v>308.2</v>
      </c>
      <c r="H1729" s="3">
        <v>0.625</v>
      </c>
      <c r="I1729" s="1">
        <v>4.0999999999999659</v>
      </c>
      <c r="J1729" s="1">
        <v>1.25</v>
      </c>
      <c r="K1729" s="1">
        <v>485</v>
      </c>
      <c r="L1729">
        <v>606.25</v>
      </c>
      <c r="M1729">
        <v>69</v>
      </c>
      <c r="N1729">
        <v>537.25</v>
      </c>
      <c r="O1729" t="s">
        <v>68</v>
      </c>
      <c r="P1729" s="6">
        <v>1.33572243036324E-2</v>
      </c>
      <c r="Q1729" s="1">
        <f>AllFiles[[#Headers],[200000]]+AllFiles[[#This Row],[Net Gains]]</f>
        <v>200537.25</v>
      </c>
    </row>
    <row r="1730" spans="1:17" x14ac:dyDescent="0.25">
      <c r="A1730" s="1" t="s">
        <v>40</v>
      </c>
      <c r="B1730" s="2">
        <v>43195</v>
      </c>
      <c r="C1730" s="3">
        <v>0.41666666666666669</v>
      </c>
      <c r="D1730" s="1" t="s">
        <v>15</v>
      </c>
      <c r="E1730">
        <v>908</v>
      </c>
      <c r="F1730">
        <v>904.8</v>
      </c>
      <c r="G1730">
        <v>908</v>
      </c>
      <c r="H1730" s="3">
        <v>0.625</v>
      </c>
      <c r="I1730" s="1">
        <v>3.2000000000000455</v>
      </c>
      <c r="J1730" s="1">
        <v>0</v>
      </c>
      <c r="K1730" s="1">
        <v>620</v>
      </c>
      <c r="L1730">
        <v>0</v>
      </c>
      <c r="M1730">
        <v>259</v>
      </c>
      <c r="N1730">
        <v>-259</v>
      </c>
      <c r="O1730" t="s">
        <v>67</v>
      </c>
      <c r="P1730" s="6">
        <v>3.52422907488992E-3</v>
      </c>
      <c r="Q1730" s="1">
        <f>AllFiles[[#Headers],[200000]]+AllFiles[[#This Row],[Net Gains]]</f>
        <v>199741</v>
      </c>
    </row>
    <row r="1731" spans="1:17" x14ac:dyDescent="0.25">
      <c r="A1731" s="1" t="s">
        <v>28</v>
      </c>
      <c r="B1731" s="2">
        <v>43196</v>
      </c>
      <c r="C1731" s="3">
        <v>0.41666666666666669</v>
      </c>
      <c r="D1731" s="1" t="s">
        <v>13</v>
      </c>
      <c r="E1731">
        <v>387.55</v>
      </c>
      <c r="F1731">
        <v>394.55</v>
      </c>
      <c r="G1731">
        <v>385.7</v>
      </c>
      <c r="H1731" s="3">
        <v>0.625</v>
      </c>
      <c r="I1731" s="1">
        <v>7</v>
      </c>
      <c r="J1731" s="1">
        <v>1.8500000000000227</v>
      </c>
      <c r="K1731" s="1">
        <v>284</v>
      </c>
      <c r="L1731">
        <v>525.40000000000646</v>
      </c>
      <c r="M1731">
        <v>51</v>
      </c>
      <c r="N1731">
        <v>474.40000000000646</v>
      </c>
      <c r="O1731" t="s">
        <v>68</v>
      </c>
      <c r="P1731" s="6">
        <v>1.80621855244485E-2</v>
      </c>
      <c r="Q1731" s="1">
        <f>AllFiles[[#Headers],[200000]]+AllFiles[[#This Row],[Net Gains]]</f>
        <v>200474.4</v>
      </c>
    </row>
    <row r="1732" spans="1:17" x14ac:dyDescent="0.25">
      <c r="A1732" s="1" t="s">
        <v>29</v>
      </c>
      <c r="B1732" s="2">
        <v>43196</v>
      </c>
      <c r="C1732" s="3">
        <v>0.41666666666666669</v>
      </c>
      <c r="D1732" s="1" t="s">
        <v>15</v>
      </c>
      <c r="E1732">
        <v>431.45</v>
      </c>
      <c r="F1732">
        <v>428</v>
      </c>
      <c r="G1732">
        <v>433.9</v>
      </c>
      <c r="H1732" s="3">
        <v>0.625</v>
      </c>
      <c r="I1732" s="1">
        <v>3.4499999999999886</v>
      </c>
      <c r="J1732" s="1">
        <v>2.4499999999999886</v>
      </c>
      <c r="K1732" s="1">
        <v>575</v>
      </c>
      <c r="L1732">
        <v>1408.7499999999934</v>
      </c>
      <c r="M1732">
        <v>115</v>
      </c>
      <c r="N1732">
        <v>1293.7499999999934</v>
      </c>
      <c r="O1732" t="s">
        <v>68</v>
      </c>
      <c r="P1732" s="6">
        <v>7.99629157492175E-3</v>
      </c>
      <c r="Q1732" s="1">
        <f>AllFiles[[#Headers],[200000]]+AllFiles[[#This Row],[Net Gains]]</f>
        <v>201293.75</v>
      </c>
    </row>
    <row r="1733" spans="1:17" x14ac:dyDescent="0.25">
      <c r="A1733" s="1" t="s">
        <v>23</v>
      </c>
      <c r="B1733" s="2">
        <v>43196</v>
      </c>
      <c r="C1733" s="3">
        <v>0.48958333333333331</v>
      </c>
      <c r="D1733" s="1" t="s">
        <v>12</v>
      </c>
      <c r="E1733">
        <v>1912.55</v>
      </c>
      <c r="F1733">
        <v>1906.6</v>
      </c>
      <c r="G1733">
        <v>1926</v>
      </c>
      <c r="H1733" s="3">
        <v>0.625</v>
      </c>
      <c r="I1733" s="1">
        <v>5.9500000000000455</v>
      </c>
      <c r="J1733" s="1">
        <v>13.450000000000045</v>
      </c>
      <c r="K1733" s="1">
        <v>334</v>
      </c>
      <c r="L1733">
        <v>4492.3000000000156</v>
      </c>
      <c r="M1733">
        <v>295</v>
      </c>
      <c r="N1733">
        <v>4197.3000000000156</v>
      </c>
      <c r="O1733" t="s">
        <v>68</v>
      </c>
      <c r="P1733" s="6">
        <v>3.1110297769993199E-3</v>
      </c>
      <c r="Q1733" s="1">
        <f>AllFiles[[#Headers],[200000]]+AllFiles[[#This Row],[Net Gains]]</f>
        <v>204197.30000000002</v>
      </c>
    </row>
    <row r="1734" spans="1:17" x14ac:dyDescent="0.25">
      <c r="A1734" s="1" t="s">
        <v>23</v>
      </c>
      <c r="B1734" s="2">
        <v>43196</v>
      </c>
      <c r="C1734" s="3">
        <v>0.4375</v>
      </c>
      <c r="D1734" s="1" t="s">
        <v>13</v>
      </c>
      <c r="E1734">
        <v>1906.6</v>
      </c>
      <c r="F1734">
        <v>1912.55</v>
      </c>
      <c r="G1734">
        <v>1912.55</v>
      </c>
      <c r="H1734" s="3">
        <v>0.48958333333333331</v>
      </c>
      <c r="I1734" s="1">
        <v>5.9500000000000455</v>
      </c>
      <c r="J1734" s="1">
        <v>-5.9500000000000455</v>
      </c>
      <c r="K1734" s="1">
        <v>334</v>
      </c>
      <c r="L1734">
        <v>-1987.3000000000152</v>
      </c>
      <c r="M1734">
        <v>294</v>
      </c>
      <c r="N1734">
        <v>-2281.3000000000152</v>
      </c>
      <c r="O1734" t="s">
        <v>67</v>
      </c>
      <c r="P1734" s="6">
        <v>3.1207384873597199E-3</v>
      </c>
      <c r="Q1734" s="1">
        <f>AllFiles[[#Headers],[200000]]+AllFiles[[#This Row],[Net Gains]]</f>
        <v>197718.69999999998</v>
      </c>
    </row>
    <row r="1735" spans="1:17" x14ac:dyDescent="0.25">
      <c r="A1735" s="1" t="s">
        <v>39</v>
      </c>
      <c r="B1735" s="2">
        <v>43196</v>
      </c>
      <c r="C1735" s="3">
        <v>0.45833333333333331</v>
      </c>
      <c r="D1735" s="1" t="s">
        <v>13</v>
      </c>
      <c r="E1735">
        <v>1130.05</v>
      </c>
      <c r="F1735">
        <v>1132.8</v>
      </c>
      <c r="G1735">
        <v>1132.8</v>
      </c>
      <c r="H1735" s="3">
        <v>0.48958333333333331</v>
      </c>
      <c r="I1735" s="1">
        <v>2.75</v>
      </c>
      <c r="J1735" s="1">
        <v>-2.75</v>
      </c>
      <c r="K1735" s="1">
        <v>721</v>
      </c>
      <c r="L1735">
        <v>-1982.75</v>
      </c>
      <c r="M1735">
        <v>376</v>
      </c>
      <c r="N1735">
        <v>-2358.75</v>
      </c>
      <c r="O1735" t="s">
        <v>67</v>
      </c>
      <c r="P1735" s="6">
        <v>2.4335206406796198E-3</v>
      </c>
      <c r="Q1735" s="1">
        <f>AllFiles[[#Headers],[200000]]+AllFiles[[#This Row],[Net Gains]]</f>
        <v>197641.25</v>
      </c>
    </row>
    <row r="1736" spans="1:17" x14ac:dyDescent="0.25">
      <c r="A1736" s="1" t="s">
        <v>39</v>
      </c>
      <c r="B1736" s="2">
        <v>43196</v>
      </c>
      <c r="C1736" s="3">
        <v>0.48958333333333331</v>
      </c>
      <c r="D1736" s="1" t="s">
        <v>12</v>
      </c>
      <c r="E1736">
        <v>1132.8</v>
      </c>
      <c r="F1736">
        <v>1130.05</v>
      </c>
      <c r="G1736">
        <v>1130.05</v>
      </c>
      <c r="H1736" s="3">
        <v>0.48958333333333331</v>
      </c>
      <c r="I1736" s="1">
        <v>2.75</v>
      </c>
      <c r="J1736" s="1">
        <v>-2.75</v>
      </c>
      <c r="K1736" s="1">
        <v>721</v>
      </c>
      <c r="L1736">
        <v>-1982.75</v>
      </c>
      <c r="M1736">
        <v>376</v>
      </c>
      <c r="N1736">
        <v>-2358.75</v>
      </c>
      <c r="O1736" t="s">
        <v>67</v>
      </c>
      <c r="P1736" s="6">
        <v>2.4276129943502801E-3</v>
      </c>
      <c r="Q1736" s="1">
        <f>AllFiles[[#Headers],[200000]]+AllFiles[[#This Row],[Net Gains]]</f>
        <v>197641.25</v>
      </c>
    </row>
    <row r="1737" spans="1:17" x14ac:dyDescent="0.25">
      <c r="A1737" s="1" t="s">
        <v>19</v>
      </c>
      <c r="B1737" s="2">
        <v>43199</v>
      </c>
      <c r="C1737" s="3">
        <v>0.44791666666666669</v>
      </c>
      <c r="D1737" s="1" t="s">
        <v>15</v>
      </c>
      <c r="E1737">
        <v>2133.1999999999998</v>
      </c>
      <c r="F1737">
        <v>2125.15</v>
      </c>
      <c r="G1737">
        <v>2125.15</v>
      </c>
      <c r="H1737" s="3">
        <v>0.44791666666666669</v>
      </c>
      <c r="I1737" s="1">
        <v>8.0499999999997272</v>
      </c>
      <c r="J1737" s="1">
        <v>-8.0499999999997272</v>
      </c>
      <c r="K1737" s="1">
        <v>247</v>
      </c>
      <c r="L1737">
        <v>-1988.3499999999326</v>
      </c>
      <c r="M1737">
        <v>242</v>
      </c>
      <c r="N1737">
        <v>-2230.3499999999326</v>
      </c>
      <c r="O1737" t="s">
        <v>67</v>
      </c>
      <c r="P1737" s="6">
        <v>3.7736733545845301E-3</v>
      </c>
      <c r="Q1737" s="1">
        <f>AllFiles[[#Headers],[200000]]+AllFiles[[#This Row],[Net Gains]]</f>
        <v>197769.65000000008</v>
      </c>
    </row>
    <row r="1738" spans="1:17" x14ac:dyDescent="0.25">
      <c r="A1738" s="1" t="s">
        <v>19</v>
      </c>
      <c r="B1738" s="2">
        <v>43199</v>
      </c>
      <c r="C1738" s="3">
        <v>0.44791666666666669</v>
      </c>
      <c r="D1738" s="1" t="s">
        <v>21</v>
      </c>
      <c r="E1738">
        <v>2125.15</v>
      </c>
      <c r="F1738">
        <v>2133.1999999999998</v>
      </c>
      <c r="G1738">
        <v>2124.5500000000002</v>
      </c>
      <c r="H1738" s="3">
        <v>0.625</v>
      </c>
      <c r="I1738" s="1">
        <v>8.0499999999997272</v>
      </c>
      <c r="J1738" s="1">
        <v>0.59999999999990905</v>
      </c>
      <c r="K1738" s="1">
        <v>247</v>
      </c>
      <c r="L1738">
        <v>148.19999999997754</v>
      </c>
      <c r="M1738">
        <v>242</v>
      </c>
      <c r="N1738">
        <v>-93.800000000022465</v>
      </c>
      <c r="O1738" t="s">
        <v>67</v>
      </c>
      <c r="P1738" s="6">
        <v>3.78796790814753E-3</v>
      </c>
      <c r="Q1738" s="1">
        <f>AllFiles[[#Headers],[200000]]+AllFiles[[#This Row],[Net Gains]]</f>
        <v>199906.19999999998</v>
      </c>
    </row>
    <row r="1739" spans="1:17" x14ac:dyDescent="0.25">
      <c r="A1739" s="1" t="s">
        <v>24</v>
      </c>
      <c r="B1739" s="2">
        <v>43199</v>
      </c>
      <c r="C1739" s="3">
        <v>0.42708333333333331</v>
      </c>
      <c r="D1739" s="1" t="s">
        <v>13</v>
      </c>
      <c r="E1739">
        <v>331.7</v>
      </c>
      <c r="F1739">
        <v>333.25</v>
      </c>
      <c r="G1739">
        <v>330.8</v>
      </c>
      <c r="H1739" s="3">
        <v>0.625</v>
      </c>
      <c r="I1739" s="1">
        <v>1.5500000000000114</v>
      </c>
      <c r="J1739" s="1">
        <v>0.89999999999997726</v>
      </c>
      <c r="K1739" s="1">
        <v>1271</v>
      </c>
      <c r="L1739">
        <v>1143.899999999971</v>
      </c>
      <c r="M1739">
        <v>194</v>
      </c>
      <c r="N1739">
        <v>949.89999999997099</v>
      </c>
      <c r="O1739" t="s">
        <v>68</v>
      </c>
      <c r="P1739" s="6">
        <v>4.6728971962617201E-3</v>
      </c>
      <c r="Q1739" s="1">
        <f>AllFiles[[#Headers],[200000]]+AllFiles[[#This Row],[Net Gains]]</f>
        <v>200949.89999999997</v>
      </c>
    </row>
    <row r="1740" spans="1:17" x14ac:dyDescent="0.25">
      <c r="A1740" s="1" t="s">
        <v>23</v>
      </c>
      <c r="B1740" s="2">
        <v>43199</v>
      </c>
      <c r="C1740" s="3">
        <v>0.54166666666666663</v>
      </c>
      <c r="D1740" s="1" t="s">
        <v>21</v>
      </c>
      <c r="E1740">
        <v>1930.45</v>
      </c>
      <c r="F1740">
        <v>1938.5</v>
      </c>
      <c r="G1740">
        <v>1938.5</v>
      </c>
      <c r="H1740" s="3">
        <v>0.58333333333333337</v>
      </c>
      <c r="I1740" s="1">
        <v>8.0499999999999545</v>
      </c>
      <c r="J1740" s="1">
        <v>-8.0499999999999545</v>
      </c>
      <c r="K1740" s="1">
        <v>247</v>
      </c>
      <c r="L1740">
        <v>-1988.3499999999888</v>
      </c>
      <c r="M1740">
        <v>220</v>
      </c>
      <c r="N1740">
        <v>-2208.3499999999885</v>
      </c>
      <c r="O1740" t="s">
        <v>67</v>
      </c>
      <c r="P1740" s="6">
        <v>4.1700121733274399E-3</v>
      </c>
      <c r="Q1740" s="1">
        <f>AllFiles[[#Headers],[200000]]+AllFiles[[#This Row],[Net Gains]]</f>
        <v>197791.65000000002</v>
      </c>
    </row>
    <row r="1741" spans="1:17" x14ac:dyDescent="0.25">
      <c r="A1741" s="1" t="s">
        <v>23</v>
      </c>
      <c r="B1741" s="2">
        <v>43199</v>
      </c>
      <c r="C1741" s="3">
        <v>0.54166666666666663</v>
      </c>
      <c r="D1741" s="1" t="s">
        <v>15</v>
      </c>
      <c r="E1741">
        <v>1938.5</v>
      </c>
      <c r="F1741">
        <v>1930.45</v>
      </c>
      <c r="G1741">
        <v>1930.45</v>
      </c>
      <c r="H1741" s="3">
        <v>0.54166666666666663</v>
      </c>
      <c r="I1741" s="1">
        <v>8.0499999999999545</v>
      </c>
      <c r="J1741" s="1">
        <v>-8.0499999999999545</v>
      </c>
      <c r="K1741" s="1">
        <v>247</v>
      </c>
      <c r="L1741">
        <v>-1988.3499999999888</v>
      </c>
      <c r="M1741">
        <v>220</v>
      </c>
      <c r="N1741">
        <v>-2208.3499999999885</v>
      </c>
      <c r="O1741" t="s">
        <v>67</v>
      </c>
      <c r="P1741" s="6">
        <v>4.1526953830280898E-3</v>
      </c>
      <c r="Q1741" s="1">
        <f>AllFiles[[#Headers],[200000]]+AllFiles[[#This Row],[Net Gains]]</f>
        <v>197791.65000000002</v>
      </c>
    </row>
    <row r="1742" spans="1:17" x14ac:dyDescent="0.25">
      <c r="A1742" s="1" t="s">
        <v>48</v>
      </c>
      <c r="B1742" s="2">
        <v>43199</v>
      </c>
      <c r="C1742" s="3">
        <v>0.44791666666666669</v>
      </c>
      <c r="D1742" s="1" t="s">
        <v>21</v>
      </c>
      <c r="E1742">
        <v>513.5</v>
      </c>
      <c r="F1742">
        <v>517.4</v>
      </c>
      <c r="G1742">
        <v>511.05</v>
      </c>
      <c r="H1742" s="3">
        <v>0.625</v>
      </c>
      <c r="I1742" s="1">
        <v>3.8999999999999773</v>
      </c>
      <c r="J1742" s="1">
        <v>2.4499999999999886</v>
      </c>
      <c r="K1742" s="1">
        <v>509</v>
      </c>
      <c r="L1742">
        <v>1247.0499999999943</v>
      </c>
      <c r="M1742">
        <v>120</v>
      </c>
      <c r="N1742">
        <v>1127.0499999999943</v>
      </c>
      <c r="O1742" t="s">
        <v>68</v>
      </c>
      <c r="P1742" s="6">
        <v>7.5949367088607202E-3</v>
      </c>
      <c r="Q1742" s="1">
        <f>AllFiles[[#Headers],[200000]]+AllFiles[[#This Row],[Net Gains]]</f>
        <v>201127.05</v>
      </c>
    </row>
    <row r="1743" spans="1:17" x14ac:dyDescent="0.25">
      <c r="A1743" s="1" t="s">
        <v>48</v>
      </c>
      <c r="B1743" s="2">
        <v>43199</v>
      </c>
      <c r="C1743" s="3">
        <v>0.44791666666666669</v>
      </c>
      <c r="D1743" s="1" t="s">
        <v>15</v>
      </c>
      <c r="E1743">
        <v>517.4</v>
      </c>
      <c r="F1743">
        <v>513.5</v>
      </c>
      <c r="G1743">
        <v>513.5</v>
      </c>
      <c r="H1743" s="3">
        <v>0.44791666666666669</v>
      </c>
      <c r="I1743" s="1">
        <v>3.8999999999999773</v>
      </c>
      <c r="J1743" s="1">
        <v>-3.8999999999999773</v>
      </c>
      <c r="K1743" s="1">
        <v>509</v>
      </c>
      <c r="L1743">
        <v>-1985.0999999999885</v>
      </c>
      <c r="M1743">
        <v>121</v>
      </c>
      <c r="N1743">
        <v>-2106.0999999999885</v>
      </c>
      <c r="O1743" t="s">
        <v>67</v>
      </c>
      <c r="P1743" s="6">
        <v>7.5376884422110099E-3</v>
      </c>
      <c r="Q1743" s="1">
        <f>AllFiles[[#Headers],[200000]]+AllFiles[[#This Row],[Net Gains]]</f>
        <v>197893.90000000002</v>
      </c>
    </row>
    <row r="1744" spans="1:17" x14ac:dyDescent="0.25">
      <c r="A1744" s="1" t="s">
        <v>22</v>
      </c>
      <c r="B1744" s="2">
        <v>43200</v>
      </c>
      <c r="C1744" s="3">
        <v>0.57291666666666663</v>
      </c>
      <c r="D1744" s="1" t="s">
        <v>21</v>
      </c>
      <c r="E1744">
        <v>1159</v>
      </c>
      <c r="F1744">
        <v>1166.75</v>
      </c>
      <c r="G1744">
        <v>1155.6500000000001</v>
      </c>
      <c r="H1744" s="3">
        <v>0.625</v>
      </c>
      <c r="I1744" s="1">
        <v>7.75</v>
      </c>
      <c r="J1744" s="1">
        <v>3.3499999999999091</v>
      </c>
      <c r="K1744" s="1">
        <v>257</v>
      </c>
      <c r="L1744">
        <v>860.94999999997663</v>
      </c>
      <c r="M1744">
        <v>137</v>
      </c>
      <c r="N1744">
        <v>723.94999999997663</v>
      </c>
      <c r="O1744" t="s">
        <v>68</v>
      </c>
      <c r="P1744" s="6">
        <v>6.6867989646246804E-3</v>
      </c>
      <c r="Q1744" s="1">
        <f>AllFiles[[#Headers],[200000]]+AllFiles[[#This Row],[Net Gains]]</f>
        <v>200723.94999999998</v>
      </c>
    </row>
    <row r="1745" spans="1:17" x14ac:dyDescent="0.25">
      <c r="A1745" s="1" t="s">
        <v>22</v>
      </c>
      <c r="B1745" s="2">
        <v>43200</v>
      </c>
      <c r="C1745" s="3">
        <v>0.57291666666666663</v>
      </c>
      <c r="D1745" s="1" t="s">
        <v>15</v>
      </c>
      <c r="E1745">
        <v>1166.75</v>
      </c>
      <c r="F1745">
        <v>1159</v>
      </c>
      <c r="G1745">
        <v>1159</v>
      </c>
      <c r="H1745" s="3">
        <v>0.57291666666666663</v>
      </c>
      <c r="I1745" s="1">
        <v>7.75</v>
      </c>
      <c r="J1745" s="1">
        <v>-7.75</v>
      </c>
      <c r="K1745" s="1">
        <v>257</v>
      </c>
      <c r="L1745">
        <v>-1991.75</v>
      </c>
      <c r="M1745">
        <v>138</v>
      </c>
      <c r="N1745">
        <v>-2129.75</v>
      </c>
      <c r="O1745" t="s">
        <v>67</v>
      </c>
      <c r="P1745" s="6">
        <v>6.6423826869509298E-3</v>
      </c>
      <c r="Q1745" s="1">
        <f>AllFiles[[#Headers],[200000]]+AllFiles[[#This Row],[Net Gains]]</f>
        <v>197870.25</v>
      </c>
    </row>
    <row r="1746" spans="1:17" x14ac:dyDescent="0.25">
      <c r="A1746" s="1" t="s">
        <v>26</v>
      </c>
      <c r="B1746" s="2">
        <v>43200</v>
      </c>
      <c r="C1746" s="3">
        <v>0.46875</v>
      </c>
      <c r="D1746" s="1" t="s">
        <v>13</v>
      </c>
      <c r="E1746">
        <v>952.2</v>
      </c>
      <c r="F1746">
        <v>956.45</v>
      </c>
      <c r="G1746">
        <v>947.75</v>
      </c>
      <c r="H1746" s="3">
        <v>0.625</v>
      </c>
      <c r="I1746" s="1">
        <v>4.25</v>
      </c>
      <c r="J1746" s="1">
        <v>4.4500000000000455</v>
      </c>
      <c r="K1746" s="1">
        <v>468</v>
      </c>
      <c r="L1746">
        <v>2082.6000000000213</v>
      </c>
      <c r="M1746">
        <v>205</v>
      </c>
      <c r="N1746">
        <v>1877.6000000000213</v>
      </c>
      <c r="O1746" t="s">
        <v>68</v>
      </c>
      <c r="P1746" s="6">
        <v>4.46334803612686E-3</v>
      </c>
      <c r="Q1746" s="1">
        <f>AllFiles[[#Headers],[200000]]+AllFiles[[#This Row],[Net Gains]]</f>
        <v>201877.60000000003</v>
      </c>
    </row>
    <row r="1747" spans="1:17" x14ac:dyDescent="0.25">
      <c r="A1747" s="1" t="s">
        <v>44</v>
      </c>
      <c r="B1747" s="2">
        <v>43200</v>
      </c>
      <c r="C1747" s="3">
        <v>0.47916666666666669</v>
      </c>
      <c r="D1747" s="1" t="s">
        <v>13</v>
      </c>
      <c r="E1747">
        <v>3755</v>
      </c>
      <c r="F1747">
        <v>3769.45</v>
      </c>
      <c r="G1747">
        <v>3716.25</v>
      </c>
      <c r="H1747" s="3">
        <v>0.625</v>
      </c>
      <c r="I1747" s="1">
        <v>14.449999999999818</v>
      </c>
      <c r="J1747" s="1">
        <v>38.75</v>
      </c>
      <c r="K1747" s="1">
        <v>138</v>
      </c>
      <c r="L1747">
        <v>5347.5</v>
      </c>
      <c r="M1747">
        <v>238</v>
      </c>
      <c r="N1747">
        <v>5109.5</v>
      </c>
      <c r="O1747" t="s">
        <v>68</v>
      </c>
      <c r="P1747" s="6">
        <v>3.8482023968042099E-3</v>
      </c>
      <c r="Q1747" s="1">
        <f>AllFiles[[#Headers],[200000]]+AllFiles[[#This Row],[Net Gains]]</f>
        <v>205109.5</v>
      </c>
    </row>
    <row r="1748" spans="1:17" x14ac:dyDescent="0.25">
      <c r="A1748" s="1" t="s">
        <v>36</v>
      </c>
      <c r="B1748" s="2">
        <v>43200</v>
      </c>
      <c r="C1748" s="3">
        <v>0.42708333333333331</v>
      </c>
      <c r="D1748" s="1" t="s">
        <v>13</v>
      </c>
      <c r="E1748">
        <v>1391.65</v>
      </c>
      <c r="F1748">
        <v>1396.7</v>
      </c>
      <c r="G1748">
        <v>1396.7</v>
      </c>
      <c r="H1748" s="3">
        <v>0.58333333333333337</v>
      </c>
      <c r="I1748" s="1">
        <v>5.0499999999999545</v>
      </c>
      <c r="J1748" s="1">
        <v>-5.0499999999999545</v>
      </c>
      <c r="K1748" s="1">
        <v>394</v>
      </c>
      <c r="L1748">
        <v>-1989.6999999999821</v>
      </c>
      <c r="M1748">
        <v>253</v>
      </c>
      <c r="N1748">
        <v>-2242.6999999999821</v>
      </c>
      <c r="O1748" t="s">
        <v>67</v>
      </c>
      <c r="P1748" s="6">
        <v>3.6287859734846798E-3</v>
      </c>
      <c r="Q1748" s="1">
        <f>AllFiles[[#Headers],[200000]]+AllFiles[[#This Row],[Net Gains]]</f>
        <v>197757.30000000002</v>
      </c>
    </row>
    <row r="1749" spans="1:17" x14ac:dyDescent="0.25">
      <c r="A1749" s="1" t="s">
        <v>36</v>
      </c>
      <c r="B1749" s="2">
        <v>43200</v>
      </c>
      <c r="C1749" s="3">
        <v>0.58333333333333337</v>
      </c>
      <c r="D1749" s="1" t="s">
        <v>12</v>
      </c>
      <c r="E1749">
        <v>1396.7</v>
      </c>
      <c r="F1749">
        <v>1391.65</v>
      </c>
      <c r="G1749">
        <v>1391.65</v>
      </c>
      <c r="H1749" s="3">
        <v>0.625</v>
      </c>
      <c r="I1749" s="1">
        <v>5.0499999999999545</v>
      </c>
      <c r="J1749" s="1">
        <v>-5.0499999999999545</v>
      </c>
      <c r="K1749" s="1">
        <v>394</v>
      </c>
      <c r="L1749">
        <v>-1989.6999999999821</v>
      </c>
      <c r="M1749">
        <v>253</v>
      </c>
      <c r="N1749">
        <v>-2242.6999999999821</v>
      </c>
      <c r="O1749" t="s">
        <v>67</v>
      </c>
      <c r="P1749" s="6">
        <v>3.61566549724347E-3</v>
      </c>
      <c r="Q1749" s="1">
        <f>AllFiles[[#Headers],[200000]]+AllFiles[[#This Row],[Net Gains]]</f>
        <v>197757.30000000002</v>
      </c>
    </row>
    <row r="1750" spans="1:17" x14ac:dyDescent="0.25">
      <c r="A1750" s="1" t="s">
        <v>54</v>
      </c>
      <c r="B1750" s="2">
        <v>43201</v>
      </c>
      <c r="C1750" s="3">
        <v>0.41666666666666669</v>
      </c>
      <c r="D1750" s="1" t="s">
        <v>13</v>
      </c>
      <c r="E1750">
        <v>744.05</v>
      </c>
      <c r="F1750">
        <v>750.1</v>
      </c>
      <c r="G1750">
        <v>745.9</v>
      </c>
      <c r="H1750" s="3">
        <v>0.625</v>
      </c>
      <c r="I1750" s="1">
        <v>6.0500000000000682</v>
      </c>
      <c r="J1750" s="1">
        <v>-1.8500000000000227</v>
      </c>
      <c r="K1750" s="1">
        <v>329</v>
      </c>
      <c r="L1750">
        <v>-608.65000000000748</v>
      </c>
      <c r="M1750">
        <v>113</v>
      </c>
      <c r="N1750">
        <v>-721.65000000000748</v>
      </c>
      <c r="O1750" t="s">
        <v>67</v>
      </c>
      <c r="P1750" s="6">
        <v>8.1311739802433607E-3</v>
      </c>
      <c r="Q1750" s="1">
        <f>AllFiles[[#Headers],[200000]]+AllFiles[[#This Row],[Net Gains]]</f>
        <v>199278.35</v>
      </c>
    </row>
    <row r="1751" spans="1:17" x14ac:dyDescent="0.25">
      <c r="A1751" s="1" t="s">
        <v>22</v>
      </c>
      <c r="B1751" s="2">
        <v>43202</v>
      </c>
      <c r="C1751" s="3">
        <v>0.41666666666666669</v>
      </c>
      <c r="D1751" s="1" t="s">
        <v>15</v>
      </c>
      <c r="E1751">
        <v>1154.25</v>
      </c>
      <c r="F1751">
        <v>1151.5999999999999</v>
      </c>
      <c r="G1751">
        <v>1167.45</v>
      </c>
      <c r="H1751" s="3">
        <v>0.625</v>
      </c>
      <c r="I1751" s="1">
        <v>2.6500000000000909</v>
      </c>
      <c r="J1751" s="1">
        <v>13.200000000000045</v>
      </c>
      <c r="K1751" s="1">
        <v>748</v>
      </c>
      <c r="L1751">
        <v>9873.6000000000349</v>
      </c>
      <c r="M1751">
        <v>400</v>
      </c>
      <c r="N1751">
        <v>9473.6000000000349</v>
      </c>
      <c r="O1751" t="s">
        <v>68</v>
      </c>
      <c r="P1751" s="6">
        <v>2.2958631145766398E-3</v>
      </c>
      <c r="Q1751" s="1">
        <f>AllFiles[[#Headers],[200000]]+AllFiles[[#This Row],[Net Gains]]</f>
        <v>209473.60000000003</v>
      </c>
    </row>
    <row r="1752" spans="1:17" x14ac:dyDescent="0.25">
      <c r="A1752" s="1" t="s">
        <v>11</v>
      </c>
      <c r="B1752" s="2">
        <v>43202</v>
      </c>
      <c r="C1752" s="3">
        <v>0.42708333333333331</v>
      </c>
      <c r="D1752" s="1" t="s">
        <v>21</v>
      </c>
      <c r="E1752">
        <v>2764.85</v>
      </c>
      <c r="F1752">
        <v>2779.95</v>
      </c>
      <c r="G1752">
        <v>2764</v>
      </c>
      <c r="H1752" s="3">
        <v>0.625</v>
      </c>
      <c r="I1752" s="1">
        <v>15.099999999999909</v>
      </c>
      <c r="J1752" s="1">
        <v>0.84999999999990905</v>
      </c>
      <c r="K1752" s="1">
        <v>132</v>
      </c>
      <c r="L1752">
        <v>112.19999999998799</v>
      </c>
      <c r="M1752">
        <v>168</v>
      </c>
      <c r="N1752">
        <v>-55.800000000012005</v>
      </c>
      <c r="O1752" t="s">
        <v>67</v>
      </c>
      <c r="P1752" s="6">
        <v>5.4614174367505998E-3</v>
      </c>
      <c r="Q1752" s="1">
        <f>AllFiles[[#Headers],[200000]]+AllFiles[[#This Row],[Net Gains]]</f>
        <v>199944.19999999998</v>
      </c>
    </row>
    <row r="1753" spans="1:17" x14ac:dyDescent="0.25">
      <c r="A1753" s="1" t="s">
        <v>11</v>
      </c>
      <c r="B1753" s="2">
        <v>43202</v>
      </c>
      <c r="C1753" s="3">
        <v>0.42708333333333331</v>
      </c>
      <c r="D1753" s="1" t="s">
        <v>15</v>
      </c>
      <c r="E1753">
        <v>2779.95</v>
      </c>
      <c r="F1753">
        <v>2764.85</v>
      </c>
      <c r="G1753">
        <v>2764.85</v>
      </c>
      <c r="H1753" s="3">
        <v>0.42708333333333331</v>
      </c>
      <c r="I1753" s="1">
        <v>15.099999999999909</v>
      </c>
      <c r="J1753" s="1">
        <v>-15.099999999999909</v>
      </c>
      <c r="K1753" s="1">
        <v>132</v>
      </c>
      <c r="L1753">
        <v>-1993.199999999988</v>
      </c>
      <c r="M1753">
        <v>169</v>
      </c>
      <c r="N1753">
        <v>-2162.199999999988</v>
      </c>
      <c r="O1753" t="s">
        <v>67</v>
      </c>
      <c r="P1753" s="6">
        <v>5.4317523696468997E-3</v>
      </c>
      <c r="Q1753" s="1">
        <f>AllFiles[[#Headers],[200000]]+AllFiles[[#This Row],[Net Gains]]</f>
        <v>197837.80000000002</v>
      </c>
    </row>
    <row r="1754" spans="1:17" x14ac:dyDescent="0.25">
      <c r="A1754" s="1" t="s">
        <v>19</v>
      </c>
      <c r="B1754" s="2">
        <v>43202</v>
      </c>
      <c r="C1754" s="3">
        <v>0.42708333333333331</v>
      </c>
      <c r="D1754" s="1" t="s">
        <v>13</v>
      </c>
      <c r="E1754">
        <v>2060.5</v>
      </c>
      <c r="F1754">
        <v>2070.1</v>
      </c>
      <c r="G1754">
        <v>2060.0500000000002</v>
      </c>
      <c r="H1754" s="3">
        <v>0.625</v>
      </c>
      <c r="I1754" s="1">
        <v>9.5999999999999091</v>
      </c>
      <c r="J1754" s="1">
        <v>0.4499999999998181</v>
      </c>
      <c r="K1754" s="1">
        <v>207</v>
      </c>
      <c r="L1754">
        <v>93.149999999962347</v>
      </c>
      <c r="M1754">
        <v>197</v>
      </c>
      <c r="N1754">
        <v>-103.85000000003765</v>
      </c>
      <c r="O1754" t="s">
        <v>67</v>
      </c>
      <c r="P1754" s="6">
        <v>4.6590633341421503E-3</v>
      </c>
      <c r="Q1754" s="1">
        <f>AllFiles[[#Headers],[200000]]+AllFiles[[#This Row],[Net Gains]]</f>
        <v>199896.14999999997</v>
      </c>
    </row>
    <row r="1755" spans="1:17" x14ac:dyDescent="0.25">
      <c r="A1755" s="1" t="s">
        <v>17</v>
      </c>
      <c r="B1755" s="2">
        <v>43202</v>
      </c>
      <c r="C1755" s="3">
        <v>0.54166666666666663</v>
      </c>
      <c r="D1755" s="1" t="s">
        <v>21</v>
      </c>
      <c r="E1755">
        <v>30649.599999999999</v>
      </c>
      <c r="F1755">
        <v>30808.85</v>
      </c>
      <c r="G1755">
        <v>30691.95</v>
      </c>
      <c r="H1755" s="3">
        <v>0.625</v>
      </c>
      <c r="I1755" s="1">
        <v>159.25</v>
      </c>
      <c r="J1755" s="1">
        <v>-42.350000000002183</v>
      </c>
      <c r="K1755" s="1">
        <v>12</v>
      </c>
      <c r="L1755">
        <v>-508.20000000002619</v>
      </c>
      <c r="M1755">
        <v>170</v>
      </c>
      <c r="N1755">
        <v>-678.20000000002619</v>
      </c>
      <c r="O1755" t="s">
        <v>67</v>
      </c>
      <c r="P1755" s="6">
        <v>5.1958263729379797E-3</v>
      </c>
      <c r="Q1755" s="1">
        <f>AllFiles[[#Headers],[200000]]+AllFiles[[#This Row],[Net Gains]]</f>
        <v>199321.8</v>
      </c>
    </row>
    <row r="1756" spans="1:17" x14ac:dyDescent="0.25">
      <c r="A1756" s="1" t="s">
        <v>17</v>
      </c>
      <c r="B1756" s="2">
        <v>43202</v>
      </c>
      <c r="C1756" s="3">
        <v>0.54166666666666663</v>
      </c>
      <c r="D1756" s="1" t="s">
        <v>15</v>
      </c>
      <c r="E1756">
        <v>30808.85</v>
      </c>
      <c r="F1756">
        <v>30649.599999999999</v>
      </c>
      <c r="G1756">
        <v>30649.599999999999</v>
      </c>
      <c r="H1756" s="3">
        <v>0.54166666666666663</v>
      </c>
      <c r="I1756" s="1">
        <v>159.25</v>
      </c>
      <c r="J1756" s="1">
        <v>-159.25</v>
      </c>
      <c r="K1756" s="1">
        <v>12</v>
      </c>
      <c r="L1756">
        <v>-1911</v>
      </c>
      <c r="M1756">
        <v>170</v>
      </c>
      <c r="N1756">
        <v>-2081</v>
      </c>
      <c r="O1756" t="s">
        <v>67</v>
      </c>
      <c r="P1756" s="6">
        <v>5.1689693058974903E-3</v>
      </c>
      <c r="Q1756" s="1">
        <f>AllFiles[[#Headers],[200000]]+AllFiles[[#This Row],[Net Gains]]</f>
        <v>197919</v>
      </c>
    </row>
    <row r="1757" spans="1:17" x14ac:dyDescent="0.25">
      <c r="A1757" s="1" t="s">
        <v>46</v>
      </c>
      <c r="B1757" s="2">
        <v>43202</v>
      </c>
      <c r="C1757" s="3">
        <v>0.42708333333333331</v>
      </c>
      <c r="D1757" s="1" t="s">
        <v>13</v>
      </c>
      <c r="E1757">
        <v>308.10000000000002</v>
      </c>
      <c r="F1757">
        <v>310.35000000000002</v>
      </c>
      <c r="G1757">
        <v>310.35000000000002</v>
      </c>
      <c r="H1757" s="3">
        <v>0.53125</v>
      </c>
      <c r="I1757" s="1">
        <v>2.25</v>
      </c>
      <c r="J1757" s="1">
        <v>-2.25</v>
      </c>
      <c r="K1757" s="1">
        <v>879</v>
      </c>
      <c r="L1757">
        <v>-1977.75</v>
      </c>
      <c r="M1757">
        <v>126</v>
      </c>
      <c r="N1757">
        <v>-2103.75</v>
      </c>
      <c r="O1757" t="s">
        <v>67</v>
      </c>
      <c r="P1757" s="6">
        <v>7.3028237585199603E-3</v>
      </c>
      <c r="Q1757" s="1">
        <f>AllFiles[[#Headers],[200000]]+AllFiles[[#This Row],[Net Gains]]</f>
        <v>197896.25</v>
      </c>
    </row>
    <row r="1758" spans="1:17" x14ac:dyDescent="0.25">
      <c r="A1758" s="1" t="s">
        <v>46</v>
      </c>
      <c r="B1758" s="2">
        <v>43202</v>
      </c>
      <c r="C1758" s="3">
        <v>0.53125</v>
      </c>
      <c r="D1758" s="1" t="s">
        <v>12</v>
      </c>
      <c r="E1758">
        <v>310.35000000000002</v>
      </c>
      <c r="F1758">
        <v>308.10000000000002</v>
      </c>
      <c r="G1758">
        <v>308.10000000000002</v>
      </c>
      <c r="H1758" s="3">
        <v>0.59375</v>
      </c>
      <c r="I1758" s="1">
        <v>2.25</v>
      </c>
      <c r="J1758" s="1">
        <v>-2.25</v>
      </c>
      <c r="K1758" s="1">
        <v>879</v>
      </c>
      <c r="L1758">
        <v>-1977.75</v>
      </c>
      <c r="M1758">
        <v>126</v>
      </c>
      <c r="N1758">
        <v>-2103.75</v>
      </c>
      <c r="O1758" t="s">
        <v>67</v>
      </c>
      <c r="P1758" s="6">
        <v>7.2498791686805199E-3</v>
      </c>
      <c r="Q1758" s="1">
        <f>AllFiles[[#Headers],[200000]]+AllFiles[[#This Row],[Net Gains]]</f>
        <v>197896.25</v>
      </c>
    </row>
    <row r="1759" spans="1:17" x14ac:dyDescent="0.25">
      <c r="A1759" s="1" t="s">
        <v>45</v>
      </c>
      <c r="B1759" s="2">
        <v>43202</v>
      </c>
      <c r="C1759" s="3">
        <v>0.44791666666666669</v>
      </c>
      <c r="D1759" s="1" t="s">
        <v>13</v>
      </c>
      <c r="E1759">
        <v>9238.5</v>
      </c>
      <c r="F1759">
        <v>9278</v>
      </c>
      <c r="G1759">
        <v>9201.4</v>
      </c>
      <c r="H1759" s="3">
        <v>0.625</v>
      </c>
      <c r="I1759" s="1">
        <v>39.5</v>
      </c>
      <c r="J1759" s="1">
        <v>37.100000000000364</v>
      </c>
      <c r="K1759" s="1">
        <v>50</v>
      </c>
      <c r="L1759">
        <v>1855.0000000000182</v>
      </c>
      <c r="M1759">
        <v>213</v>
      </c>
      <c r="N1759">
        <v>1642.0000000000182</v>
      </c>
      <c r="O1759" t="s">
        <v>68</v>
      </c>
      <c r="P1759" s="6">
        <v>4.2755858635059804E-3</v>
      </c>
      <c r="Q1759" s="1">
        <f>AllFiles[[#Headers],[200000]]+AllFiles[[#This Row],[Net Gains]]</f>
        <v>201642.00000000003</v>
      </c>
    </row>
    <row r="1760" spans="1:17" x14ac:dyDescent="0.25">
      <c r="A1760" s="1" t="s">
        <v>19</v>
      </c>
      <c r="B1760" s="2">
        <v>43203</v>
      </c>
      <c r="C1760" s="3">
        <v>0.54166666666666663</v>
      </c>
      <c r="D1760" s="1" t="s">
        <v>15</v>
      </c>
      <c r="E1760">
        <v>2086.9499999999998</v>
      </c>
      <c r="F1760">
        <v>2077.6999999999998</v>
      </c>
      <c r="G1760">
        <v>2077.6999999999998</v>
      </c>
      <c r="H1760" s="3">
        <v>0.54166666666666663</v>
      </c>
      <c r="I1760" s="1">
        <v>9.25</v>
      </c>
      <c r="J1760" s="1">
        <v>-9.25</v>
      </c>
      <c r="K1760" s="1">
        <v>215</v>
      </c>
      <c r="L1760">
        <v>-1988.75</v>
      </c>
      <c r="M1760">
        <v>206</v>
      </c>
      <c r="N1760">
        <v>-2194.75</v>
      </c>
      <c r="O1760" t="s">
        <v>67</v>
      </c>
      <c r="P1760" s="6">
        <v>4.4323055176214102E-3</v>
      </c>
      <c r="Q1760" s="1">
        <f>AllFiles[[#Headers],[200000]]+AllFiles[[#This Row],[Net Gains]]</f>
        <v>197805.25</v>
      </c>
    </row>
    <row r="1761" spans="1:17" x14ac:dyDescent="0.25">
      <c r="A1761" s="1" t="s">
        <v>19</v>
      </c>
      <c r="B1761" s="2">
        <v>43203</v>
      </c>
      <c r="C1761" s="3">
        <v>0.54166666666666663</v>
      </c>
      <c r="D1761" s="1" t="s">
        <v>21</v>
      </c>
      <c r="E1761">
        <v>2077.6999999999998</v>
      </c>
      <c r="F1761">
        <v>2086.9499999999998</v>
      </c>
      <c r="G1761">
        <v>2086.9499999999998</v>
      </c>
      <c r="H1761" s="3">
        <v>0.54166666666666663</v>
      </c>
      <c r="I1761" s="1">
        <v>9.25</v>
      </c>
      <c r="J1761" s="1">
        <v>-9.25</v>
      </c>
      <c r="K1761" s="1">
        <v>215</v>
      </c>
      <c r="L1761">
        <v>-1988.75</v>
      </c>
      <c r="M1761">
        <v>206</v>
      </c>
      <c r="N1761">
        <v>-2194.75</v>
      </c>
      <c r="O1761" t="s">
        <v>67</v>
      </c>
      <c r="P1761" s="6">
        <v>4.4520383115945498E-3</v>
      </c>
      <c r="Q1761" s="1">
        <f>AllFiles[[#Headers],[200000]]+AllFiles[[#This Row],[Net Gains]]</f>
        <v>197805.25</v>
      </c>
    </row>
    <row r="1762" spans="1:17" x14ac:dyDescent="0.25">
      <c r="A1762" s="1" t="s">
        <v>46</v>
      </c>
      <c r="B1762" s="2">
        <v>43203</v>
      </c>
      <c r="C1762" s="3">
        <v>0.54166666666666663</v>
      </c>
      <c r="D1762" s="1" t="s">
        <v>13</v>
      </c>
      <c r="E1762">
        <v>307.7</v>
      </c>
      <c r="F1762">
        <v>309.35000000000002</v>
      </c>
      <c r="G1762">
        <v>309.35000000000002</v>
      </c>
      <c r="H1762" s="3">
        <v>0.63541666666666663</v>
      </c>
      <c r="I1762" s="1">
        <v>1.6500000000000341</v>
      </c>
      <c r="J1762" s="1">
        <v>-1.6500000000000341</v>
      </c>
      <c r="K1762" s="1">
        <v>1195</v>
      </c>
      <c r="L1762">
        <v>-1971.7500000000407</v>
      </c>
      <c r="M1762">
        <v>170</v>
      </c>
      <c r="N1762">
        <v>-2141.7500000000409</v>
      </c>
      <c r="O1762" t="s">
        <v>67</v>
      </c>
      <c r="P1762" s="6">
        <v>5.3623659408515902E-3</v>
      </c>
      <c r="Q1762" s="1">
        <f>AllFiles[[#Headers],[200000]]+AllFiles[[#This Row],[Net Gains]]</f>
        <v>197858.24999999997</v>
      </c>
    </row>
    <row r="1763" spans="1:17" x14ac:dyDescent="0.25">
      <c r="A1763" s="1" t="s">
        <v>40</v>
      </c>
      <c r="B1763" s="2">
        <v>43203</v>
      </c>
      <c r="C1763" s="3">
        <v>0.54166666666666663</v>
      </c>
      <c r="D1763" s="1" t="s">
        <v>15</v>
      </c>
      <c r="E1763">
        <v>936.65</v>
      </c>
      <c r="F1763">
        <v>933.6</v>
      </c>
      <c r="G1763">
        <v>933.6</v>
      </c>
      <c r="H1763" s="3">
        <v>0.54166666666666663</v>
      </c>
      <c r="I1763" s="1">
        <v>3.0499999999999545</v>
      </c>
      <c r="J1763" s="1">
        <v>-3.0499999999999545</v>
      </c>
      <c r="K1763" s="1">
        <v>650</v>
      </c>
      <c r="L1763">
        <v>-1982.4999999999704</v>
      </c>
      <c r="M1763">
        <v>280</v>
      </c>
      <c r="N1763">
        <v>-2262.4999999999704</v>
      </c>
      <c r="O1763" t="s">
        <v>67</v>
      </c>
      <c r="P1763" s="6">
        <v>3.25628569903374E-3</v>
      </c>
      <c r="Q1763" s="1">
        <f>AllFiles[[#Headers],[200000]]+AllFiles[[#This Row],[Net Gains]]</f>
        <v>197737.50000000003</v>
      </c>
    </row>
    <row r="1764" spans="1:17" x14ac:dyDescent="0.25">
      <c r="A1764" s="1" t="s">
        <v>40</v>
      </c>
      <c r="B1764" s="2">
        <v>43203</v>
      </c>
      <c r="C1764" s="3">
        <v>0.54166666666666663</v>
      </c>
      <c r="D1764" s="1" t="s">
        <v>21</v>
      </c>
      <c r="E1764">
        <v>933.6</v>
      </c>
      <c r="F1764">
        <v>936.65</v>
      </c>
      <c r="G1764">
        <v>936.65</v>
      </c>
      <c r="H1764" s="3">
        <v>0.5625</v>
      </c>
      <c r="I1764" s="1">
        <v>3.0499999999999545</v>
      </c>
      <c r="J1764" s="1">
        <v>-3.0499999999999545</v>
      </c>
      <c r="K1764" s="1">
        <v>650</v>
      </c>
      <c r="L1764">
        <v>-1982.4999999999704</v>
      </c>
      <c r="M1764">
        <v>280</v>
      </c>
      <c r="N1764">
        <v>-2262.4999999999704</v>
      </c>
      <c r="O1764" t="s">
        <v>67</v>
      </c>
      <c r="P1764" s="6">
        <v>3.2669237360753601E-3</v>
      </c>
      <c r="Q1764" s="1">
        <f>AllFiles[[#Headers],[200000]]+AllFiles[[#This Row],[Net Gains]]</f>
        <v>197737.50000000003</v>
      </c>
    </row>
    <row r="1765" spans="1:17" x14ac:dyDescent="0.25">
      <c r="A1765" s="1" t="s">
        <v>60</v>
      </c>
      <c r="B1765" s="2">
        <v>43203</v>
      </c>
      <c r="C1765" s="3">
        <v>0.41666666666666669</v>
      </c>
      <c r="D1765" s="1" t="s">
        <v>13</v>
      </c>
      <c r="E1765">
        <v>596.35</v>
      </c>
      <c r="F1765">
        <v>603</v>
      </c>
      <c r="G1765">
        <v>593.95000000000005</v>
      </c>
      <c r="H1765" s="3">
        <v>0.625</v>
      </c>
      <c r="I1765" s="1">
        <v>6.6499999999999773</v>
      </c>
      <c r="J1765" s="1">
        <v>2.3999999999999773</v>
      </c>
      <c r="K1765" s="1">
        <v>299</v>
      </c>
      <c r="L1765">
        <v>717.5999999999932</v>
      </c>
      <c r="M1765">
        <v>82</v>
      </c>
      <c r="N1765">
        <v>635.5999999999932</v>
      </c>
      <c r="O1765" t="s">
        <v>68</v>
      </c>
      <c r="P1765" s="6">
        <v>1.11511696151588E-2</v>
      </c>
      <c r="Q1765" s="1">
        <f>AllFiles[[#Headers],[200000]]+AllFiles[[#This Row],[Net Gains]]</f>
        <v>200635.6</v>
      </c>
    </row>
    <row r="1766" spans="1:17" x14ac:dyDescent="0.25">
      <c r="A1766" s="1" t="s">
        <v>17</v>
      </c>
      <c r="B1766" s="2">
        <v>43206</v>
      </c>
      <c r="C1766" s="3">
        <v>0.42708333333333331</v>
      </c>
      <c r="D1766" s="1" t="s">
        <v>13</v>
      </c>
      <c r="E1766">
        <v>31033.25</v>
      </c>
      <c r="F1766">
        <v>31111.95</v>
      </c>
      <c r="G1766">
        <v>31111.95</v>
      </c>
      <c r="H1766" s="3">
        <v>0.52083333333333337</v>
      </c>
      <c r="I1766" s="1">
        <v>78.700000000000728</v>
      </c>
      <c r="J1766" s="1">
        <v>-78.700000000000728</v>
      </c>
      <c r="K1766" s="1">
        <v>25</v>
      </c>
      <c r="L1766">
        <v>-1967.5000000000182</v>
      </c>
      <c r="M1766">
        <v>358</v>
      </c>
      <c r="N1766">
        <v>-2325.5000000000182</v>
      </c>
      <c r="O1766" t="s">
        <v>67</v>
      </c>
      <c r="P1766" s="6">
        <v>2.53598962403231E-3</v>
      </c>
      <c r="Q1766" s="1">
        <f>AllFiles[[#Headers],[200000]]+AllFiles[[#This Row],[Net Gains]]</f>
        <v>197674.49999999997</v>
      </c>
    </row>
    <row r="1767" spans="1:17" x14ac:dyDescent="0.25">
      <c r="A1767" s="1" t="s">
        <v>17</v>
      </c>
      <c r="B1767" s="2">
        <v>43206</v>
      </c>
      <c r="C1767" s="3">
        <v>0.52083333333333337</v>
      </c>
      <c r="D1767" s="1" t="s">
        <v>12</v>
      </c>
      <c r="E1767">
        <v>31111.95</v>
      </c>
      <c r="F1767">
        <v>31033.25</v>
      </c>
      <c r="G1767">
        <v>31320.5</v>
      </c>
      <c r="H1767" s="3">
        <v>0.625</v>
      </c>
      <c r="I1767" s="1">
        <v>78.700000000000728</v>
      </c>
      <c r="J1767" s="1">
        <v>208.54999999999927</v>
      </c>
      <c r="K1767" s="1">
        <v>25</v>
      </c>
      <c r="L1767">
        <v>5213.7499999999818</v>
      </c>
      <c r="M1767">
        <v>359</v>
      </c>
      <c r="N1767">
        <v>4854.7499999999818</v>
      </c>
      <c r="O1767" t="s">
        <v>68</v>
      </c>
      <c r="P1767" s="6">
        <v>2.5295746489693099E-3</v>
      </c>
      <c r="Q1767" s="1">
        <f>AllFiles[[#Headers],[200000]]+AllFiles[[#This Row],[Net Gains]]</f>
        <v>204854.74999999997</v>
      </c>
    </row>
    <row r="1768" spans="1:17" x14ac:dyDescent="0.25">
      <c r="A1768" s="1" t="s">
        <v>20</v>
      </c>
      <c r="B1768" s="2">
        <v>43206</v>
      </c>
      <c r="C1768" s="3">
        <v>0.4375</v>
      </c>
      <c r="D1768" s="1" t="s">
        <v>15</v>
      </c>
      <c r="E1768">
        <v>1848.8</v>
      </c>
      <c r="F1768">
        <v>1842.6</v>
      </c>
      <c r="G1768">
        <v>1870.05</v>
      </c>
      <c r="H1768" s="3">
        <v>0.625</v>
      </c>
      <c r="I1768" s="1">
        <v>6.2000000000000455</v>
      </c>
      <c r="J1768" s="1">
        <v>21.25</v>
      </c>
      <c r="K1768" s="1">
        <v>321</v>
      </c>
      <c r="L1768">
        <v>6821.25</v>
      </c>
      <c r="M1768">
        <v>275</v>
      </c>
      <c r="N1768">
        <v>6546.25</v>
      </c>
      <c r="O1768" t="s">
        <v>68</v>
      </c>
      <c r="P1768" s="6">
        <v>3.3535266118563602E-3</v>
      </c>
      <c r="Q1768" s="1">
        <f>AllFiles[[#Headers],[200000]]+AllFiles[[#This Row],[Net Gains]]</f>
        <v>206546.25</v>
      </c>
    </row>
    <row r="1769" spans="1:17" x14ac:dyDescent="0.25">
      <c r="A1769" s="1" t="s">
        <v>23</v>
      </c>
      <c r="B1769" s="2">
        <v>43206</v>
      </c>
      <c r="C1769" s="3">
        <v>0.41666666666666669</v>
      </c>
      <c r="D1769" s="1" t="s">
        <v>15</v>
      </c>
      <c r="E1769">
        <v>1934.2</v>
      </c>
      <c r="F1769">
        <v>1927</v>
      </c>
      <c r="G1769">
        <v>1941.5</v>
      </c>
      <c r="H1769" s="3">
        <v>0.625</v>
      </c>
      <c r="I1769" s="1">
        <v>7.2000000000000455</v>
      </c>
      <c r="J1769" s="1">
        <v>7.2999999999999545</v>
      </c>
      <c r="K1769" s="1">
        <v>276</v>
      </c>
      <c r="L1769">
        <v>2014.7999999999874</v>
      </c>
      <c r="M1769">
        <v>247</v>
      </c>
      <c r="N1769">
        <v>1767.7999999999874</v>
      </c>
      <c r="O1769" t="s">
        <v>68</v>
      </c>
      <c r="P1769" s="6">
        <v>3.7224692379278501E-3</v>
      </c>
      <c r="Q1769" s="1">
        <f>AllFiles[[#Headers],[200000]]+AllFiles[[#This Row],[Net Gains]]</f>
        <v>201767.8</v>
      </c>
    </row>
    <row r="1770" spans="1:17" x14ac:dyDescent="0.25">
      <c r="A1770" s="1" t="s">
        <v>56</v>
      </c>
      <c r="B1770" s="2">
        <v>43206</v>
      </c>
      <c r="C1770" s="3">
        <v>0.41666666666666669</v>
      </c>
      <c r="D1770" s="1" t="s">
        <v>13</v>
      </c>
      <c r="E1770">
        <v>979.25</v>
      </c>
      <c r="F1770">
        <v>984.75</v>
      </c>
      <c r="G1770">
        <v>980.2</v>
      </c>
      <c r="H1770" s="3">
        <v>0.625</v>
      </c>
      <c r="I1770" s="1">
        <v>5.5</v>
      </c>
      <c r="J1770" s="1">
        <v>-0.95000000000004547</v>
      </c>
      <c r="K1770" s="1">
        <v>362</v>
      </c>
      <c r="L1770">
        <v>-343.90000000001646</v>
      </c>
      <c r="M1770">
        <v>164</v>
      </c>
      <c r="N1770">
        <v>-507.90000000001646</v>
      </c>
      <c r="O1770" t="s">
        <v>67</v>
      </c>
      <c r="P1770" s="6">
        <v>5.6165432729129404E-3</v>
      </c>
      <c r="Q1770" s="1">
        <f>AllFiles[[#Headers],[200000]]+AllFiles[[#This Row],[Net Gains]]</f>
        <v>199492.09999999998</v>
      </c>
    </row>
    <row r="1771" spans="1:17" x14ac:dyDescent="0.25">
      <c r="A1771" s="1" t="s">
        <v>59</v>
      </c>
      <c r="B1771" s="2">
        <v>43206</v>
      </c>
      <c r="C1771" s="3">
        <v>0.41666666666666669</v>
      </c>
      <c r="D1771" s="1" t="s">
        <v>15</v>
      </c>
      <c r="E1771">
        <v>291</v>
      </c>
      <c r="F1771">
        <v>288.14999999999998</v>
      </c>
      <c r="G1771">
        <v>289.95</v>
      </c>
      <c r="H1771" s="3">
        <v>0.625</v>
      </c>
      <c r="I1771" s="1">
        <v>2.8500000000000227</v>
      </c>
      <c r="J1771" s="1">
        <v>-1.0500000000000114</v>
      </c>
      <c r="K1771" s="1">
        <v>696</v>
      </c>
      <c r="L1771">
        <v>-730.80000000000791</v>
      </c>
      <c r="M1771">
        <v>93</v>
      </c>
      <c r="N1771">
        <v>-823.80000000000791</v>
      </c>
      <c r="O1771" t="s">
        <v>67</v>
      </c>
      <c r="P1771" s="6">
        <v>9.7938144329897704E-3</v>
      </c>
      <c r="Q1771" s="1">
        <f>AllFiles[[#Headers],[200000]]+AllFiles[[#This Row],[Net Gains]]</f>
        <v>199176.19999999998</v>
      </c>
    </row>
    <row r="1772" spans="1:17" x14ac:dyDescent="0.25">
      <c r="A1772" s="1" t="s">
        <v>29</v>
      </c>
      <c r="B1772" s="2">
        <v>43207</v>
      </c>
      <c r="C1772" s="3">
        <v>0.52083333333333337</v>
      </c>
      <c r="D1772" s="1" t="s">
        <v>12</v>
      </c>
      <c r="E1772">
        <v>408.15</v>
      </c>
      <c r="F1772">
        <v>406.1</v>
      </c>
      <c r="G1772">
        <v>406.1</v>
      </c>
      <c r="H1772" s="3">
        <v>0.54166666666666663</v>
      </c>
      <c r="I1772" s="1">
        <v>2.0499999999999545</v>
      </c>
      <c r="J1772" s="1">
        <v>-2.0499999999999545</v>
      </c>
      <c r="K1772" s="1">
        <v>964</v>
      </c>
      <c r="L1772">
        <v>-1976.1999999999562</v>
      </c>
      <c r="M1772">
        <v>181</v>
      </c>
      <c r="N1772">
        <v>-2157.1999999999562</v>
      </c>
      <c r="O1772" t="s">
        <v>67</v>
      </c>
      <c r="P1772" s="6">
        <v>5.0226632365550803E-3</v>
      </c>
      <c r="Q1772" s="1">
        <f>AllFiles[[#Headers],[200000]]+AllFiles[[#This Row],[Net Gains]]</f>
        <v>197842.80000000005</v>
      </c>
    </row>
    <row r="1773" spans="1:17" x14ac:dyDescent="0.25">
      <c r="A1773" s="1" t="s">
        <v>29</v>
      </c>
      <c r="B1773" s="2">
        <v>43207</v>
      </c>
      <c r="C1773" s="3">
        <v>0.41666666666666669</v>
      </c>
      <c r="D1773" s="1" t="s">
        <v>13</v>
      </c>
      <c r="E1773">
        <v>406.1</v>
      </c>
      <c r="F1773">
        <v>408.15</v>
      </c>
      <c r="G1773">
        <v>408.15</v>
      </c>
      <c r="H1773" s="3">
        <v>0.52083333333333337</v>
      </c>
      <c r="I1773" s="1">
        <v>2.0499999999999545</v>
      </c>
      <c r="J1773" s="1">
        <v>-2.0499999999999545</v>
      </c>
      <c r="K1773" s="1">
        <v>964</v>
      </c>
      <c r="L1773">
        <v>-1976.1999999999562</v>
      </c>
      <c r="M1773">
        <v>181</v>
      </c>
      <c r="N1773">
        <v>-2157.1999999999562</v>
      </c>
      <c r="O1773" t="s">
        <v>67</v>
      </c>
      <c r="P1773" s="6">
        <v>5.0480177296231303E-3</v>
      </c>
      <c r="Q1773" s="1">
        <f>AllFiles[[#Headers],[200000]]+AllFiles[[#This Row],[Net Gains]]</f>
        <v>197842.80000000005</v>
      </c>
    </row>
    <row r="1774" spans="1:17" x14ac:dyDescent="0.25">
      <c r="A1774" s="1" t="s">
        <v>20</v>
      </c>
      <c r="B1774" s="2">
        <v>43207</v>
      </c>
      <c r="C1774" s="3">
        <v>0.47916666666666669</v>
      </c>
      <c r="D1774" s="1" t="s">
        <v>21</v>
      </c>
      <c r="E1774">
        <v>1874</v>
      </c>
      <c r="F1774">
        <v>1877.8</v>
      </c>
      <c r="G1774">
        <v>1877.8</v>
      </c>
      <c r="H1774" s="3">
        <v>0.47916666666666669</v>
      </c>
      <c r="I1774" s="1">
        <v>3.7999999999999545</v>
      </c>
      <c r="J1774" s="1">
        <v>-3.7999999999999545</v>
      </c>
      <c r="K1774" s="1">
        <v>523</v>
      </c>
      <c r="L1774">
        <v>-1987.3999999999762</v>
      </c>
      <c r="M1774">
        <v>452</v>
      </c>
      <c r="N1774">
        <v>-2439.399999999976</v>
      </c>
      <c r="O1774" t="s">
        <v>67</v>
      </c>
      <c r="P1774" s="6">
        <v>2.02774813233722E-3</v>
      </c>
      <c r="Q1774" s="1">
        <f>AllFiles[[#Headers],[200000]]+AllFiles[[#This Row],[Net Gains]]</f>
        <v>197560.60000000003</v>
      </c>
    </row>
    <row r="1775" spans="1:17" x14ac:dyDescent="0.25">
      <c r="A1775" s="1" t="s">
        <v>20</v>
      </c>
      <c r="B1775" s="2">
        <v>43207</v>
      </c>
      <c r="C1775" s="3">
        <v>0.47916666666666669</v>
      </c>
      <c r="D1775" s="1" t="s">
        <v>15</v>
      </c>
      <c r="E1775">
        <v>1877.8</v>
      </c>
      <c r="F1775">
        <v>1874</v>
      </c>
      <c r="G1775">
        <v>1874</v>
      </c>
      <c r="H1775" s="3">
        <v>0.47916666666666669</v>
      </c>
      <c r="I1775" s="1">
        <v>3.7999999999999545</v>
      </c>
      <c r="J1775" s="1">
        <v>-3.7999999999999545</v>
      </c>
      <c r="K1775" s="1">
        <v>523</v>
      </c>
      <c r="L1775">
        <v>-1987.3999999999762</v>
      </c>
      <c r="M1775">
        <v>452</v>
      </c>
      <c r="N1775">
        <v>-2439.399999999976</v>
      </c>
      <c r="O1775" t="s">
        <v>67</v>
      </c>
      <c r="P1775" s="6">
        <v>2.0236446905953498E-3</v>
      </c>
      <c r="Q1775" s="1">
        <f>AllFiles[[#Headers],[200000]]+AllFiles[[#This Row],[Net Gains]]</f>
        <v>197560.60000000003</v>
      </c>
    </row>
    <row r="1776" spans="1:17" x14ac:dyDescent="0.25">
      <c r="A1776" s="1" t="s">
        <v>52</v>
      </c>
      <c r="B1776" s="2">
        <v>43207</v>
      </c>
      <c r="C1776" s="3">
        <v>0.45833333333333331</v>
      </c>
      <c r="D1776" s="1" t="s">
        <v>15</v>
      </c>
      <c r="E1776">
        <v>252</v>
      </c>
      <c r="F1776">
        <v>250.5</v>
      </c>
      <c r="G1776">
        <v>250.5</v>
      </c>
      <c r="H1776" s="3">
        <v>0.45833333333333331</v>
      </c>
      <c r="I1776" s="1">
        <v>1.5</v>
      </c>
      <c r="J1776" s="1">
        <v>-1.5</v>
      </c>
      <c r="K1776" s="1">
        <v>1313</v>
      </c>
      <c r="L1776">
        <v>-1969.5</v>
      </c>
      <c r="M1776">
        <v>152</v>
      </c>
      <c r="N1776">
        <v>-2121.5</v>
      </c>
      <c r="O1776" t="s">
        <v>67</v>
      </c>
      <c r="P1776" s="6">
        <v>5.9523809523809503E-3</v>
      </c>
      <c r="Q1776" s="1">
        <f>AllFiles[[#Headers],[200000]]+AllFiles[[#This Row],[Net Gains]]</f>
        <v>197878.5</v>
      </c>
    </row>
    <row r="1777" spans="1:17" x14ac:dyDescent="0.25">
      <c r="A1777" s="1" t="s">
        <v>52</v>
      </c>
      <c r="B1777" s="2">
        <v>43207</v>
      </c>
      <c r="C1777" s="3">
        <v>0.45833333333333331</v>
      </c>
      <c r="D1777" s="1" t="s">
        <v>21</v>
      </c>
      <c r="E1777">
        <v>250.5</v>
      </c>
      <c r="F1777">
        <v>252</v>
      </c>
      <c r="G1777">
        <v>247.8</v>
      </c>
      <c r="H1777" s="3">
        <v>0.625</v>
      </c>
      <c r="I1777" s="1">
        <v>1.5</v>
      </c>
      <c r="J1777" s="1">
        <v>2.6999999999999886</v>
      </c>
      <c r="K1777" s="1">
        <v>1313</v>
      </c>
      <c r="L1777">
        <v>3545.0999999999849</v>
      </c>
      <c r="M1777">
        <v>151</v>
      </c>
      <c r="N1777">
        <v>3394.0999999999849</v>
      </c>
      <c r="O1777" t="s">
        <v>68</v>
      </c>
      <c r="P1777" s="6">
        <v>5.9880239520958096E-3</v>
      </c>
      <c r="Q1777" s="1">
        <f>AllFiles[[#Headers],[200000]]+AllFiles[[#This Row],[Net Gains]]</f>
        <v>203394.09999999998</v>
      </c>
    </row>
    <row r="1778" spans="1:17" x14ac:dyDescent="0.25">
      <c r="A1778" s="1" t="s">
        <v>48</v>
      </c>
      <c r="B1778" s="2">
        <v>43207</v>
      </c>
      <c r="C1778" s="3">
        <v>0.41666666666666669</v>
      </c>
      <c r="D1778" s="1" t="s">
        <v>13</v>
      </c>
      <c r="E1778">
        <v>514.5</v>
      </c>
      <c r="F1778">
        <v>516.95000000000005</v>
      </c>
      <c r="G1778">
        <v>512.04999999999995</v>
      </c>
      <c r="H1778" s="3">
        <v>0.625</v>
      </c>
      <c r="I1778" s="1">
        <v>2.4500000000000455</v>
      </c>
      <c r="J1778" s="1">
        <v>2.4500000000000455</v>
      </c>
      <c r="K1778" s="1">
        <v>808</v>
      </c>
      <c r="L1778">
        <v>1979.6000000000367</v>
      </c>
      <c r="M1778">
        <v>191</v>
      </c>
      <c r="N1778">
        <v>1788.6000000000367</v>
      </c>
      <c r="O1778" t="s">
        <v>68</v>
      </c>
      <c r="P1778" s="6">
        <v>4.7619047619048499E-3</v>
      </c>
      <c r="Q1778" s="1">
        <f>AllFiles[[#Headers],[200000]]+AllFiles[[#This Row],[Net Gains]]</f>
        <v>201788.60000000003</v>
      </c>
    </row>
    <row r="1779" spans="1:17" x14ac:dyDescent="0.25">
      <c r="A1779" s="1" t="s">
        <v>41</v>
      </c>
      <c r="B1779" s="2">
        <v>43207</v>
      </c>
      <c r="C1779" s="3">
        <v>0.45833333333333331</v>
      </c>
      <c r="D1779" s="1" t="s">
        <v>13</v>
      </c>
      <c r="E1779">
        <v>340</v>
      </c>
      <c r="F1779">
        <v>341.55</v>
      </c>
      <c r="G1779">
        <v>336.55</v>
      </c>
      <c r="H1779" s="3">
        <v>0.625</v>
      </c>
      <c r="I1779" s="1">
        <v>1.5500000000000114</v>
      </c>
      <c r="J1779" s="1">
        <v>3.4499999999999886</v>
      </c>
      <c r="K1779" s="1">
        <v>1271</v>
      </c>
      <c r="L1779">
        <v>4384.9499999999853</v>
      </c>
      <c r="M1779">
        <v>198</v>
      </c>
      <c r="N1779">
        <v>4186.9499999999853</v>
      </c>
      <c r="O1779" t="s">
        <v>68</v>
      </c>
      <c r="P1779" s="6">
        <v>4.5588235294118E-3</v>
      </c>
      <c r="Q1779" s="1">
        <f>AllFiles[[#Headers],[200000]]+AllFiles[[#This Row],[Net Gains]]</f>
        <v>204186.94999999998</v>
      </c>
    </row>
    <row r="1780" spans="1:17" x14ac:dyDescent="0.25">
      <c r="A1780" s="1" t="s">
        <v>57</v>
      </c>
      <c r="B1780" s="2">
        <v>43207</v>
      </c>
      <c r="C1780" s="3">
        <v>0.5</v>
      </c>
      <c r="D1780" s="1" t="s">
        <v>13</v>
      </c>
      <c r="E1780">
        <v>663</v>
      </c>
      <c r="F1780">
        <v>668.6</v>
      </c>
      <c r="G1780">
        <v>668.6</v>
      </c>
      <c r="H1780" s="3">
        <v>0.58333333333333337</v>
      </c>
      <c r="I1780" s="1">
        <v>5.6000000000000227</v>
      </c>
      <c r="J1780" s="1">
        <v>-5.6000000000000227</v>
      </c>
      <c r="K1780" s="1">
        <v>355</v>
      </c>
      <c r="L1780">
        <v>-1988.0000000000082</v>
      </c>
      <c r="M1780">
        <v>109</v>
      </c>
      <c r="N1780">
        <v>-2097.0000000000082</v>
      </c>
      <c r="O1780" t="s">
        <v>67</v>
      </c>
      <c r="P1780" s="6">
        <v>8.4464555052790706E-3</v>
      </c>
      <c r="Q1780" s="1">
        <f>AllFiles[[#Headers],[200000]]+AllFiles[[#This Row],[Net Gains]]</f>
        <v>197903</v>
      </c>
    </row>
    <row r="1781" spans="1:17" x14ac:dyDescent="0.25">
      <c r="A1781" s="1" t="s">
        <v>57</v>
      </c>
      <c r="B1781" s="2">
        <v>43207</v>
      </c>
      <c r="C1781" s="3">
        <v>0.58333333333333337</v>
      </c>
      <c r="D1781" s="1" t="s">
        <v>12</v>
      </c>
      <c r="E1781">
        <v>668.6</v>
      </c>
      <c r="F1781">
        <v>663</v>
      </c>
      <c r="G1781">
        <v>668.45</v>
      </c>
      <c r="H1781" s="3">
        <v>0.625</v>
      </c>
      <c r="I1781" s="1">
        <v>5.6000000000000227</v>
      </c>
      <c r="J1781" s="1">
        <v>-0.14999999999997726</v>
      </c>
      <c r="K1781" s="1">
        <v>355</v>
      </c>
      <c r="L1781">
        <v>-53.249999999991928</v>
      </c>
      <c r="M1781">
        <v>110</v>
      </c>
      <c r="N1781">
        <v>-163.24999999999193</v>
      </c>
      <c r="O1781" t="s">
        <v>67</v>
      </c>
      <c r="P1781" s="6">
        <v>8.3757104397248292E-3</v>
      </c>
      <c r="Q1781" s="1">
        <f>AllFiles[[#Headers],[200000]]+AllFiles[[#This Row],[Net Gains]]</f>
        <v>199836.75</v>
      </c>
    </row>
    <row r="1782" spans="1:17" x14ac:dyDescent="0.25">
      <c r="A1782" s="1" t="s">
        <v>22</v>
      </c>
      <c r="B1782" s="2">
        <v>43208</v>
      </c>
      <c r="C1782" s="3">
        <v>0.41666666666666669</v>
      </c>
      <c r="D1782" s="1" t="s">
        <v>13</v>
      </c>
      <c r="E1782">
        <v>1174</v>
      </c>
      <c r="F1782">
        <v>1178.1500000000001</v>
      </c>
      <c r="G1782">
        <v>1173.1500000000001</v>
      </c>
      <c r="H1782" s="3">
        <v>0.625</v>
      </c>
      <c r="I1782" s="1">
        <v>4.1500000000000909</v>
      </c>
      <c r="J1782" s="1">
        <v>0.84999999999990905</v>
      </c>
      <c r="K1782" s="1">
        <v>479</v>
      </c>
      <c r="L1782">
        <v>407.14999999995644</v>
      </c>
      <c r="M1782">
        <v>259</v>
      </c>
      <c r="N1782">
        <v>148.14999999995644</v>
      </c>
      <c r="O1782" t="s">
        <v>68</v>
      </c>
      <c r="P1782" s="6">
        <v>3.534923339012E-3</v>
      </c>
      <c r="Q1782" s="1">
        <f>AllFiles[[#Headers],[200000]]+AllFiles[[#This Row],[Net Gains]]</f>
        <v>200148.14999999997</v>
      </c>
    </row>
    <row r="1783" spans="1:17" x14ac:dyDescent="0.25">
      <c r="A1783" s="1" t="s">
        <v>28</v>
      </c>
      <c r="B1783" s="2">
        <v>43209</v>
      </c>
      <c r="C1783" s="3">
        <v>0.44791666666666669</v>
      </c>
      <c r="D1783" s="1" t="s">
        <v>15</v>
      </c>
      <c r="E1783">
        <v>390</v>
      </c>
      <c r="F1783">
        <v>387.15</v>
      </c>
      <c r="G1783">
        <v>396</v>
      </c>
      <c r="H1783" s="3">
        <v>0.625</v>
      </c>
      <c r="I1783" s="1">
        <v>2.8500000000000227</v>
      </c>
      <c r="J1783" s="1">
        <v>6</v>
      </c>
      <c r="K1783" s="1">
        <v>696</v>
      </c>
      <c r="L1783">
        <v>4176</v>
      </c>
      <c r="M1783">
        <v>126</v>
      </c>
      <c r="N1783">
        <v>4050</v>
      </c>
      <c r="O1783" t="s">
        <v>68</v>
      </c>
      <c r="P1783" s="6">
        <v>7.30769230769237E-3</v>
      </c>
      <c r="Q1783" s="1">
        <f>AllFiles[[#Headers],[200000]]+AllFiles[[#This Row],[Net Gains]]</f>
        <v>204050</v>
      </c>
    </row>
    <row r="1784" spans="1:17" x14ac:dyDescent="0.25">
      <c r="A1784" s="1" t="s">
        <v>29</v>
      </c>
      <c r="B1784" s="2">
        <v>43209</v>
      </c>
      <c r="C1784" s="3">
        <v>0.41666666666666669</v>
      </c>
      <c r="D1784" s="1" t="s">
        <v>13</v>
      </c>
      <c r="E1784">
        <v>387</v>
      </c>
      <c r="F1784">
        <v>390.85</v>
      </c>
      <c r="G1784">
        <v>376.3</v>
      </c>
      <c r="H1784" s="3">
        <v>0.625</v>
      </c>
      <c r="I1784" s="1">
        <v>3.8500000000000227</v>
      </c>
      <c r="J1784" s="1">
        <v>10.699999999999989</v>
      </c>
      <c r="K1784" s="1">
        <v>516</v>
      </c>
      <c r="L1784">
        <v>5521.1999999999944</v>
      </c>
      <c r="M1784">
        <v>91</v>
      </c>
      <c r="N1784">
        <v>5430.1999999999944</v>
      </c>
      <c r="O1784" t="s">
        <v>68</v>
      </c>
      <c r="P1784" s="6">
        <v>9.9483204134367502E-3</v>
      </c>
      <c r="Q1784" s="1">
        <f>AllFiles[[#Headers],[200000]]+AllFiles[[#This Row],[Net Gains]]</f>
        <v>205430.19999999998</v>
      </c>
    </row>
    <row r="1785" spans="1:17" x14ac:dyDescent="0.25">
      <c r="A1785" s="1" t="s">
        <v>16</v>
      </c>
      <c r="B1785" s="2">
        <v>43209</v>
      </c>
      <c r="C1785" s="3">
        <v>0.47916666666666669</v>
      </c>
      <c r="D1785" s="1" t="s">
        <v>21</v>
      </c>
      <c r="E1785">
        <v>586</v>
      </c>
      <c r="F1785">
        <v>589.45000000000005</v>
      </c>
      <c r="G1785">
        <v>584.65</v>
      </c>
      <c r="H1785" s="3">
        <v>0.625</v>
      </c>
      <c r="I1785" s="1">
        <v>3.4500000000000455</v>
      </c>
      <c r="J1785" s="1">
        <v>1.3500000000000227</v>
      </c>
      <c r="K1785" s="1">
        <v>575</v>
      </c>
      <c r="L1785">
        <v>776.25000000001307</v>
      </c>
      <c r="M1785">
        <v>155</v>
      </c>
      <c r="N1785">
        <v>621.25000000001307</v>
      </c>
      <c r="O1785" t="s">
        <v>68</v>
      </c>
      <c r="P1785" s="6">
        <v>5.8873720136519599E-3</v>
      </c>
      <c r="Q1785" s="1">
        <f>AllFiles[[#Headers],[200000]]+AllFiles[[#This Row],[Net Gains]]</f>
        <v>200621.25</v>
      </c>
    </row>
    <row r="1786" spans="1:17" x14ac:dyDescent="0.25">
      <c r="A1786" s="1" t="s">
        <v>16</v>
      </c>
      <c r="B1786" s="2">
        <v>43209</v>
      </c>
      <c r="C1786" s="3">
        <v>0.47916666666666669</v>
      </c>
      <c r="D1786" s="1" t="s">
        <v>15</v>
      </c>
      <c r="E1786">
        <v>589.45000000000005</v>
      </c>
      <c r="F1786">
        <v>586</v>
      </c>
      <c r="G1786">
        <v>586</v>
      </c>
      <c r="H1786" s="3">
        <v>0.47916666666666669</v>
      </c>
      <c r="I1786" s="1">
        <v>3.4500000000000455</v>
      </c>
      <c r="J1786" s="1">
        <v>-3.4500000000000455</v>
      </c>
      <c r="K1786" s="1">
        <v>575</v>
      </c>
      <c r="L1786">
        <v>-1983.7500000000261</v>
      </c>
      <c r="M1786">
        <v>156</v>
      </c>
      <c r="N1786">
        <v>-2139.7500000000264</v>
      </c>
      <c r="O1786" t="s">
        <v>67</v>
      </c>
      <c r="P1786" s="6">
        <v>5.8529137331411402E-3</v>
      </c>
      <c r="Q1786" s="1">
        <f>AllFiles[[#Headers],[200000]]+AllFiles[[#This Row],[Net Gains]]</f>
        <v>197860.24999999997</v>
      </c>
    </row>
    <row r="1787" spans="1:17" x14ac:dyDescent="0.25">
      <c r="A1787" s="1" t="s">
        <v>20</v>
      </c>
      <c r="B1787" s="2">
        <v>43209</v>
      </c>
      <c r="C1787" s="3">
        <v>0.41666666666666669</v>
      </c>
      <c r="D1787" s="1" t="s">
        <v>13</v>
      </c>
      <c r="E1787">
        <v>1875</v>
      </c>
      <c r="F1787">
        <v>1881.1</v>
      </c>
      <c r="G1787">
        <v>1856</v>
      </c>
      <c r="H1787" s="3">
        <v>0.625</v>
      </c>
      <c r="I1787" s="1">
        <v>6.0999999999999091</v>
      </c>
      <c r="J1787" s="1">
        <v>19</v>
      </c>
      <c r="K1787" s="1">
        <v>326</v>
      </c>
      <c r="L1787">
        <v>6194</v>
      </c>
      <c r="M1787">
        <v>280</v>
      </c>
      <c r="N1787">
        <v>5914</v>
      </c>
      <c r="O1787" t="s">
        <v>68</v>
      </c>
      <c r="P1787" s="6">
        <v>3.25333333333328E-3</v>
      </c>
      <c r="Q1787" s="1">
        <f>AllFiles[[#Headers],[200000]]+AllFiles[[#This Row],[Net Gains]]</f>
        <v>205914</v>
      </c>
    </row>
    <row r="1788" spans="1:17" x14ac:dyDescent="0.25">
      <c r="A1788" s="1" t="s">
        <v>39</v>
      </c>
      <c r="B1788" s="2">
        <v>43209</v>
      </c>
      <c r="C1788" s="3">
        <v>0.42708333333333331</v>
      </c>
      <c r="D1788" s="1" t="s">
        <v>15</v>
      </c>
      <c r="E1788">
        <v>1133.5</v>
      </c>
      <c r="F1788">
        <v>1127.95</v>
      </c>
      <c r="G1788">
        <v>1133.0999999999999</v>
      </c>
      <c r="H1788" s="3">
        <v>0.625</v>
      </c>
      <c r="I1788" s="1">
        <v>5.5499999999999545</v>
      </c>
      <c r="J1788" s="1">
        <v>-0.40000000000009095</v>
      </c>
      <c r="K1788" s="1">
        <v>358</v>
      </c>
      <c r="L1788">
        <v>-143.20000000003256</v>
      </c>
      <c r="M1788">
        <v>187</v>
      </c>
      <c r="N1788">
        <v>-330.20000000003256</v>
      </c>
      <c r="O1788" t="s">
        <v>67</v>
      </c>
      <c r="P1788" s="6">
        <v>4.8963387737097101E-3</v>
      </c>
      <c r="Q1788" s="1">
        <f>AllFiles[[#Headers],[200000]]+AllFiles[[#This Row],[Net Gains]]</f>
        <v>199669.79999999996</v>
      </c>
    </row>
    <row r="1789" spans="1:17" x14ac:dyDescent="0.25">
      <c r="A1789" s="1" t="s">
        <v>47</v>
      </c>
      <c r="B1789" s="2">
        <v>43209</v>
      </c>
      <c r="C1789" s="3">
        <v>0.54166666666666663</v>
      </c>
      <c r="D1789" s="1" t="s">
        <v>12</v>
      </c>
      <c r="E1789">
        <v>277.45</v>
      </c>
      <c r="F1789">
        <v>275.7</v>
      </c>
      <c r="G1789">
        <v>277.39999999999998</v>
      </c>
      <c r="H1789" s="3">
        <v>0.625</v>
      </c>
      <c r="I1789" s="1">
        <v>1.75</v>
      </c>
      <c r="J1789" s="1">
        <v>-5.0000000000011369E-2</v>
      </c>
      <c r="K1789" s="1">
        <v>1128</v>
      </c>
      <c r="L1789">
        <v>-56.400000000012824</v>
      </c>
      <c r="M1789">
        <v>144</v>
      </c>
      <c r="N1789">
        <v>-200.40000000001282</v>
      </c>
      <c r="O1789" t="s">
        <v>67</v>
      </c>
      <c r="P1789" s="6">
        <v>6.3074427824833298E-3</v>
      </c>
      <c r="Q1789" s="1">
        <f>AllFiles[[#Headers],[200000]]+AllFiles[[#This Row],[Net Gains]]</f>
        <v>199799.59999999998</v>
      </c>
    </row>
    <row r="1790" spans="1:17" x14ac:dyDescent="0.25">
      <c r="A1790" s="1" t="s">
        <v>47</v>
      </c>
      <c r="B1790" s="2">
        <v>43209</v>
      </c>
      <c r="C1790" s="3">
        <v>0.41666666666666669</v>
      </c>
      <c r="D1790" s="1" t="s">
        <v>13</v>
      </c>
      <c r="E1790">
        <v>275.7</v>
      </c>
      <c r="F1790">
        <v>277.45</v>
      </c>
      <c r="G1790">
        <v>277.45</v>
      </c>
      <c r="H1790" s="3">
        <v>0.54166666666666663</v>
      </c>
      <c r="I1790" s="1">
        <v>1.75</v>
      </c>
      <c r="J1790" s="1">
        <v>-1.75</v>
      </c>
      <c r="K1790" s="1">
        <v>1128</v>
      </c>
      <c r="L1790">
        <v>-1974</v>
      </c>
      <c r="M1790">
        <v>144</v>
      </c>
      <c r="N1790">
        <v>-2118</v>
      </c>
      <c r="O1790" t="s">
        <v>67</v>
      </c>
      <c r="P1790" s="6">
        <v>6.3474791439971003E-3</v>
      </c>
      <c r="Q1790" s="1">
        <f>AllFiles[[#Headers],[200000]]+AllFiles[[#This Row],[Net Gains]]</f>
        <v>197882</v>
      </c>
    </row>
    <row r="1791" spans="1:17" x14ac:dyDescent="0.25">
      <c r="A1791" s="1" t="s">
        <v>46</v>
      </c>
      <c r="B1791" s="2">
        <v>43209</v>
      </c>
      <c r="C1791" s="3">
        <v>0.41666666666666669</v>
      </c>
      <c r="D1791" s="1" t="s">
        <v>15</v>
      </c>
      <c r="E1791">
        <v>315</v>
      </c>
      <c r="F1791">
        <v>313.85000000000002</v>
      </c>
      <c r="G1791">
        <v>321.95</v>
      </c>
      <c r="H1791" s="3">
        <v>0.625</v>
      </c>
      <c r="I1791" s="1">
        <v>1.1499999999999773</v>
      </c>
      <c r="J1791" s="1">
        <v>6.9499999999999886</v>
      </c>
      <c r="K1791" s="1">
        <v>1705</v>
      </c>
      <c r="L1791">
        <v>11849.74999999998</v>
      </c>
      <c r="M1791">
        <v>250</v>
      </c>
      <c r="N1791">
        <v>11599.74999999998</v>
      </c>
      <c r="O1791" t="s">
        <v>68</v>
      </c>
      <c r="P1791" s="6">
        <v>3.6507936507935799E-3</v>
      </c>
      <c r="Q1791" s="1">
        <f>AllFiles[[#Headers],[200000]]+AllFiles[[#This Row],[Net Gains]]</f>
        <v>211599.74999999997</v>
      </c>
    </row>
    <row r="1792" spans="1:17" x14ac:dyDescent="0.25">
      <c r="A1792" s="1" t="s">
        <v>43</v>
      </c>
      <c r="B1792" s="2">
        <v>43209</v>
      </c>
      <c r="C1792" s="3">
        <v>0.41666666666666669</v>
      </c>
      <c r="D1792" s="1" t="s">
        <v>13</v>
      </c>
      <c r="E1792">
        <v>177.9</v>
      </c>
      <c r="F1792">
        <v>178.9</v>
      </c>
      <c r="G1792">
        <v>177.6</v>
      </c>
      <c r="H1792" s="3">
        <v>0.625</v>
      </c>
      <c r="I1792" s="1">
        <v>1</v>
      </c>
      <c r="J1792" s="1">
        <v>0.30000000000001137</v>
      </c>
      <c r="K1792" s="1">
        <v>1955</v>
      </c>
      <c r="L1792">
        <v>586.50000000002228</v>
      </c>
      <c r="M1792">
        <v>160</v>
      </c>
      <c r="N1792">
        <v>426.50000000002228</v>
      </c>
      <c r="O1792" t="s">
        <v>68</v>
      </c>
      <c r="P1792" s="6">
        <v>5.6211354693648102E-3</v>
      </c>
      <c r="Q1792" s="1">
        <f>AllFiles[[#Headers],[200000]]+AllFiles[[#This Row],[Net Gains]]</f>
        <v>200426.50000000003</v>
      </c>
    </row>
    <row r="1793" spans="1:17" x14ac:dyDescent="0.25">
      <c r="A1793" s="1" t="s">
        <v>60</v>
      </c>
      <c r="B1793" s="2">
        <v>43209</v>
      </c>
      <c r="C1793" s="3">
        <v>0.42708333333333331</v>
      </c>
      <c r="D1793" s="1" t="s">
        <v>15</v>
      </c>
      <c r="E1793">
        <v>613</v>
      </c>
      <c r="F1793">
        <v>608.6</v>
      </c>
      <c r="G1793">
        <v>621.5</v>
      </c>
      <c r="H1793" s="3">
        <v>0.625</v>
      </c>
      <c r="I1793" s="1">
        <v>4.3999999999999773</v>
      </c>
      <c r="J1793" s="1">
        <v>8.5</v>
      </c>
      <c r="K1793" s="1">
        <v>452</v>
      </c>
      <c r="L1793">
        <v>3842</v>
      </c>
      <c r="M1793">
        <v>129</v>
      </c>
      <c r="N1793">
        <v>3713</v>
      </c>
      <c r="O1793" t="s">
        <v>68</v>
      </c>
      <c r="P1793" s="6">
        <v>7.1778140293637504E-3</v>
      </c>
      <c r="Q1793" s="1">
        <f>AllFiles[[#Headers],[200000]]+AllFiles[[#This Row],[Net Gains]]</f>
        <v>203713</v>
      </c>
    </row>
    <row r="1794" spans="1:17" x14ac:dyDescent="0.25">
      <c r="A1794" s="1" t="s">
        <v>56</v>
      </c>
      <c r="B1794" s="2">
        <v>43209</v>
      </c>
      <c r="C1794" s="3">
        <v>0.41666666666666669</v>
      </c>
      <c r="D1794" s="1" t="s">
        <v>13</v>
      </c>
      <c r="E1794">
        <v>960.6</v>
      </c>
      <c r="F1794">
        <v>966.85</v>
      </c>
      <c r="G1794">
        <v>954.55</v>
      </c>
      <c r="H1794" s="3">
        <v>0.625</v>
      </c>
      <c r="I1794" s="1">
        <v>6.25</v>
      </c>
      <c r="J1794" s="1">
        <v>6.0500000000000682</v>
      </c>
      <c r="K1794" s="1">
        <v>318</v>
      </c>
      <c r="L1794">
        <v>1923.9000000000217</v>
      </c>
      <c r="M1794">
        <v>141</v>
      </c>
      <c r="N1794">
        <v>1782.9000000000217</v>
      </c>
      <c r="O1794" t="s">
        <v>68</v>
      </c>
      <c r="P1794" s="6">
        <v>6.5063501977930503E-3</v>
      </c>
      <c r="Q1794" s="1">
        <f>AllFiles[[#Headers],[200000]]+AllFiles[[#This Row],[Net Gains]]</f>
        <v>201782.90000000002</v>
      </c>
    </row>
    <row r="1795" spans="1:17" x14ac:dyDescent="0.25">
      <c r="A1795" s="1" t="s">
        <v>18</v>
      </c>
      <c r="B1795" s="2">
        <v>43210</v>
      </c>
      <c r="C1795" s="3">
        <v>0.41666666666666669</v>
      </c>
      <c r="D1795" s="1" t="s">
        <v>13</v>
      </c>
      <c r="E1795">
        <v>383.3</v>
      </c>
      <c r="F1795">
        <v>384.8</v>
      </c>
      <c r="G1795">
        <v>384.8</v>
      </c>
      <c r="H1795" s="3">
        <v>0.4375</v>
      </c>
      <c r="I1795" s="1">
        <v>1.5</v>
      </c>
      <c r="J1795" s="1">
        <v>-1.5</v>
      </c>
      <c r="K1795" s="1">
        <v>1313</v>
      </c>
      <c r="L1795">
        <v>-1969.5</v>
      </c>
      <c r="M1795">
        <v>232</v>
      </c>
      <c r="N1795">
        <v>-2201.5</v>
      </c>
      <c r="O1795" t="s">
        <v>67</v>
      </c>
      <c r="P1795" s="6">
        <v>3.9133837725019603E-3</v>
      </c>
      <c r="Q1795" s="1">
        <f>AllFiles[[#Headers],[200000]]+AllFiles[[#This Row],[Net Gains]]</f>
        <v>197798.5</v>
      </c>
    </row>
    <row r="1796" spans="1:17" x14ac:dyDescent="0.25">
      <c r="A1796" s="1" t="s">
        <v>18</v>
      </c>
      <c r="B1796" s="2">
        <v>43210</v>
      </c>
      <c r="C1796" s="3">
        <v>0.4375</v>
      </c>
      <c r="D1796" s="1" t="s">
        <v>12</v>
      </c>
      <c r="E1796">
        <v>384.8</v>
      </c>
      <c r="F1796">
        <v>383.3</v>
      </c>
      <c r="G1796">
        <v>383.3</v>
      </c>
      <c r="H1796" s="3">
        <v>0.46875</v>
      </c>
      <c r="I1796" s="1">
        <v>1.5</v>
      </c>
      <c r="J1796" s="1">
        <v>-1.5</v>
      </c>
      <c r="K1796" s="1">
        <v>1313</v>
      </c>
      <c r="L1796">
        <v>-1969.5</v>
      </c>
      <c r="M1796">
        <v>232</v>
      </c>
      <c r="N1796">
        <v>-2201.5</v>
      </c>
      <c r="O1796" t="s">
        <v>67</v>
      </c>
      <c r="P1796" s="6">
        <v>3.8981288981289001E-3</v>
      </c>
      <c r="Q1796" s="1">
        <f>AllFiles[[#Headers],[200000]]+AllFiles[[#This Row],[Net Gains]]</f>
        <v>197798.5</v>
      </c>
    </row>
    <row r="1797" spans="1:17" x14ac:dyDescent="0.25">
      <c r="A1797" s="1" t="s">
        <v>24</v>
      </c>
      <c r="B1797" s="2">
        <v>43210</v>
      </c>
      <c r="C1797" s="3">
        <v>0.44791666666666669</v>
      </c>
      <c r="D1797" s="1" t="s">
        <v>13</v>
      </c>
      <c r="E1797">
        <v>331.1</v>
      </c>
      <c r="F1797">
        <v>337.75</v>
      </c>
      <c r="G1797">
        <v>330.2</v>
      </c>
      <c r="H1797" s="3">
        <v>0.625</v>
      </c>
      <c r="I1797" s="1">
        <v>6.6499999999999773</v>
      </c>
      <c r="J1797" s="1">
        <v>0.90000000000003411</v>
      </c>
      <c r="K1797" s="1">
        <v>299</v>
      </c>
      <c r="L1797">
        <v>269.1000000000102</v>
      </c>
      <c r="M1797">
        <v>46</v>
      </c>
      <c r="N1797">
        <v>223.1000000000102</v>
      </c>
      <c r="O1797" t="s">
        <v>68</v>
      </c>
      <c r="P1797" s="6">
        <v>2.0084566596194401E-2</v>
      </c>
      <c r="Q1797" s="1">
        <f>AllFiles[[#Headers],[200000]]+AllFiles[[#This Row],[Net Gains]]</f>
        <v>200223.1</v>
      </c>
    </row>
    <row r="1798" spans="1:17" x14ac:dyDescent="0.25">
      <c r="A1798" s="1" t="s">
        <v>58</v>
      </c>
      <c r="B1798" s="2">
        <v>43210</v>
      </c>
      <c r="C1798" s="3">
        <v>0.41666666666666669</v>
      </c>
      <c r="D1798" s="1" t="s">
        <v>15</v>
      </c>
      <c r="E1798">
        <v>3332.2</v>
      </c>
      <c r="F1798">
        <v>3309</v>
      </c>
      <c r="G1798">
        <v>3395</v>
      </c>
      <c r="H1798" s="3">
        <v>0.625</v>
      </c>
      <c r="I1798" s="1">
        <v>23.199999999999818</v>
      </c>
      <c r="J1798" s="1">
        <v>62.800000000000182</v>
      </c>
      <c r="K1798" s="1">
        <v>86</v>
      </c>
      <c r="L1798">
        <v>5400.8000000000156</v>
      </c>
      <c r="M1798">
        <v>134</v>
      </c>
      <c r="N1798">
        <v>5266.8000000000156</v>
      </c>
      <c r="O1798" t="s">
        <v>68</v>
      </c>
      <c r="P1798" s="6">
        <v>6.9623672048495996E-3</v>
      </c>
      <c r="Q1798" s="1">
        <f>AllFiles[[#Headers],[200000]]+AllFiles[[#This Row],[Net Gains]]</f>
        <v>205266.80000000002</v>
      </c>
    </row>
    <row r="1799" spans="1:17" x14ac:dyDescent="0.25">
      <c r="A1799" s="1" t="s">
        <v>16</v>
      </c>
      <c r="B1799" s="2">
        <v>43213</v>
      </c>
      <c r="C1799" s="3">
        <v>0.5625</v>
      </c>
      <c r="D1799" s="1" t="s">
        <v>15</v>
      </c>
      <c r="E1799">
        <v>592.65</v>
      </c>
      <c r="F1799">
        <v>587.54999999999995</v>
      </c>
      <c r="G1799">
        <v>600</v>
      </c>
      <c r="H1799" s="3">
        <v>0.625</v>
      </c>
      <c r="I1799" s="1">
        <v>5.1000000000000227</v>
      </c>
      <c r="J1799" s="1">
        <v>7.3500000000000227</v>
      </c>
      <c r="K1799" s="1">
        <v>390</v>
      </c>
      <c r="L1799">
        <v>2866.5000000000091</v>
      </c>
      <c r="M1799">
        <v>107</v>
      </c>
      <c r="N1799">
        <v>2759.5000000000091</v>
      </c>
      <c r="O1799" t="s">
        <v>68</v>
      </c>
      <c r="P1799" s="6">
        <v>8.6054163502910994E-3</v>
      </c>
      <c r="Q1799" s="1">
        <f>AllFiles[[#Headers],[200000]]+AllFiles[[#This Row],[Net Gains]]</f>
        <v>202759.5</v>
      </c>
    </row>
    <row r="1800" spans="1:17" x14ac:dyDescent="0.25">
      <c r="A1800" s="1" t="s">
        <v>39</v>
      </c>
      <c r="B1800" s="2">
        <v>43213</v>
      </c>
      <c r="C1800" s="3">
        <v>0.42708333333333331</v>
      </c>
      <c r="D1800" s="1" t="s">
        <v>15</v>
      </c>
      <c r="E1800">
        <v>1175.5</v>
      </c>
      <c r="F1800">
        <v>1162.3</v>
      </c>
      <c r="G1800">
        <v>1187.7</v>
      </c>
      <c r="H1800" s="3">
        <v>0.625</v>
      </c>
      <c r="I1800" s="1">
        <v>13.200000000000045</v>
      </c>
      <c r="J1800" s="1">
        <v>12.200000000000045</v>
      </c>
      <c r="K1800" s="1">
        <v>151</v>
      </c>
      <c r="L1800">
        <v>1842.2000000000069</v>
      </c>
      <c r="M1800">
        <v>83</v>
      </c>
      <c r="N1800">
        <v>1759.2000000000069</v>
      </c>
      <c r="O1800" t="s">
        <v>68</v>
      </c>
      <c r="P1800" s="6">
        <v>1.1229264142917901E-2</v>
      </c>
      <c r="Q1800" s="1">
        <f>AllFiles[[#Headers],[200000]]+AllFiles[[#This Row],[Net Gains]]</f>
        <v>201759.2</v>
      </c>
    </row>
    <row r="1801" spans="1:17" x14ac:dyDescent="0.25">
      <c r="A1801" s="1" t="s">
        <v>42</v>
      </c>
      <c r="B1801" s="2">
        <v>43213</v>
      </c>
      <c r="C1801" s="3">
        <v>0.44791666666666669</v>
      </c>
      <c r="D1801" s="1" t="s">
        <v>13</v>
      </c>
      <c r="E1801">
        <v>1363.05</v>
      </c>
      <c r="F1801">
        <v>1370.4</v>
      </c>
      <c r="G1801">
        <v>1370.4</v>
      </c>
      <c r="H1801" s="3">
        <v>0.5625</v>
      </c>
      <c r="I1801" s="1">
        <v>7.3500000000001364</v>
      </c>
      <c r="J1801" s="1">
        <v>-7.3500000000001364</v>
      </c>
      <c r="K1801" s="1">
        <v>271</v>
      </c>
      <c r="L1801">
        <v>-1991.850000000037</v>
      </c>
      <c r="M1801">
        <v>171</v>
      </c>
      <c r="N1801">
        <v>-2162.8500000000367</v>
      </c>
      <c r="O1801" t="s">
        <v>67</v>
      </c>
      <c r="P1801" s="6">
        <v>5.3923186970398296E-3</v>
      </c>
      <c r="Q1801" s="1">
        <f>AllFiles[[#Headers],[200000]]+AllFiles[[#This Row],[Net Gains]]</f>
        <v>197837.14999999997</v>
      </c>
    </row>
    <row r="1802" spans="1:17" x14ac:dyDescent="0.25">
      <c r="A1802" s="1" t="s">
        <v>42</v>
      </c>
      <c r="B1802" s="2">
        <v>43213</v>
      </c>
      <c r="C1802" s="3">
        <v>0.5625</v>
      </c>
      <c r="D1802" s="1" t="s">
        <v>12</v>
      </c>
      <c r="E1802">
        <v>1370.4</v>
      </c>
      <c r="F1802">
        <v>1363.05</v>
      </c>
      <c r="G1802">
        <v>1363.05</v>
      </c>
      <c r="H1802" s="3">
        <v>0.625</v>
      </c>
      <c r="I1802" s="1">
        <v>7.3500000000001364</v>
      </c>
      <c r="J1802" s="1">
        <v>-7.3500000000001364</v>
      </c>
      <c r="K1802" s="1">
        <v>271</v>
      </c>
      <c r="L1802">
        <v>-1991.850000000037</v>
      </c>
      <c r="M1802">
        <v>171</v>
      </c>
      <c r="N1802">
        <v>-2162.8500000000367</v>
      </c>
      <c r="O1802" t="s">
        <v>67</v>
      </c>
      <c r="P1802" s="6">
        <v>5.3633975481612202E-3</v>
      </c>
      <c r="Q1802" s="1">
        <f>AllFiles[[#Headers],[200000]]+AllFiles[[#This Row],[Net Gains]]</f>
        <v>197837.14999999997</v>
      </c>
    </row>
    <row r="1803" spans="1:17" x14ac:dyDescent="0.25">
      <c r="A1803" s="1" t="s">
        <v>52</v>
      </c>
      <c r="B1803" s="2">
        <v>43213</v>
      </c>
      <c r="C1803" s="3">
        <v>0.41666666666666669</v>
      </c>
      <c r="D1803" s="1" t="s">
        <v>15</v>
      </c>
      <c r="E1803">
        <v>242.4</v>
      </c>
      <c r="F1803">
        <v>240.6</v>
      </c>
      <c r="G1803">
        <v>242.45</v>
      </c>
      <c r="H1803" s="3">
        <v>0.625</v>
      </c>
      <c r="I1803" s="1">
        <v>1.8000000000000114</v>
      </c>
      <c r="J1803" s="1">
        <v>4.9999999999982947E-2</v>
      </c>
      <c r="K1803" s="1">
        <v>1097</v>
      </c>
      <c r="L1803">
        <v>54.849999999981293</v>
      </c>
      <c r="M1803">
        <v>123</v>
      </c>
      <c r="N1803">
        <v>-68.150000000018707</v>
      </c>
      <c r="O1803" t="s">
        <v>67</v>
      </c>
      <c r="P1803" s="6">
        <v>7.4257425742574696E-3</v>
      </c>
      <c r="Q1803" s="1">
        <f>AllFiles[[#Headers],[200000]]+AllFiles[[#This Row],[Net Gains]]</f>
        <v>199931.84999999998</v>
      </c>
    </row>
    <row r="1804" spans="1:17" x14ac:dyDescent="0.25">
      <c r="A1804" s="1" t="s">
        <v>58</v>
      </c>
      <c r="B1804" s="2">
        <v>43213</v>
      </c>
      <c r="C1804" s="3">
        <v>0.59375</v>
      </c>
      <c r="D1804" s="1" t="s">
        <v>15</v>
      </c>
      <c r="E1804">
        <v>3503.1</v>
      </c>
      <c r="F1804">
        <v>3437</v>
      </c>
      <c r="G1804">
        <v>3437</v>
      </c>
      <c r="H1804" s="3">
        <v>0.59375</v>
      </c>
      <c r="I1804" s="1">
        <v>66.099999999999909</v>
      </c>
      <c r="J1804" s="1">
        <v>-66.099999999999909</v>
      </c>
      <c r="K1804" s="1">
        <v>30</v>
      </c>
      <c r="L1804">
        <v>-1982.9999999999973</v>
      </c>
      <c r="M1804">
        <v>48</v>
      </c>
      <c r="N1804">
        <v>-2030.9999999999973</v>
      </c>
      <c r="O1804" t="s">
        <v>67</v>
      </c>
      <c r="P1804" s="6">
        <v>1.8869001741314801E-2</v>
      </c>
      <c r="Q1804" s="1">
        <f>AllFiles[[#Headers],[200000]]+AllFiles[[#This Row],[Net Gains]]</f>
        <v>197969</v>
      </c>
    </row>
    <row r="1805" spans="1:17" x14ac:dyDescent="0.25">
      <c r="A1805" s="1" t="s">
        <v>58</v>
      </c>
      <c r="B1805" s="2">
        <v>43213</v>
      </c>
      <c r="C1805" s="3">
        <v>0.59375</v>
      </c>
      <c r="D1805" s="1" t="s">
        <v>21</v>
      </c>
      <c r="E1805">
        <v>3437</v>
      </c>
      <c r="F1805">
        <v>3503.1</v>
      </c>
      <c r="G1805">
        <v>3401.9</v>
      </c>
      <c r="H1805" s="3">
        <v>0.625</v>
      </c>
      <c r="I1805" s="1">
        <v>66.099999999999909</v>
      </c>
      <c r="J1805" s="1">
        <v>35.099999999999909</v>
      </c>
      <c r="K1805" s="1">
        <v>30</v>
      </c>
      <c r="L1805">
        <v>1052.9999999999973</v>
      </c>
      <c r="M1805">
        <v>48</v>
      </c>
      <c r="N1805">
        <v>1004.9999999999973</v>
      </c>
      <c r="O1805" t="s">
        <v>68</v>
      </c>
      <c r="P1805" s="6">
        <v>1.9231888274658101E-2</v>
      </c>
      <c r="Q1805" s="1">
        <f>AllFiles[[#Headers],[200000]]+AllFiles[[#This Row],[Net Gains]]</f>
        <v>201005</v>
      </c>
    </row>
    <row r="1806" spans="1:17" x14ac:dyDescent="0.25">
      <c r="A1806" s="1" t="s">
        <v>14</v>
      </c>
      <c r="B1806" s="2">
        <v>43215</v>
      </c>
      <c r="C1806" s="3">
        <v>0.41666666666666669</v>
      </c>
      <c r="D1806" s="1" t="s">
        <v>13</v>
      </c>
      <c r="E1806">
        <v>498</v>
      </c>
      <c r="F1806">
        <v>502.9</v>
      </c>
      <c r="G1806">
        <v>502.9</v>
      </c>
      <c r="H1806" s="3">
        <v>0.44791666666666669</v>
      </c>
      <c r="I1806" s="1">
        <v>4.8999999999999773</v>
      </c>
      <c r="J1806" s="1">
        <v>-4.8999999999999773</v>
      </c>
      <c r="K1806" s="1">
        <v>406</v>
      </c>
      <c r="L1806">
        <v>-1989.3999999999908</v>
      </c>
      <c r="M1806">
        <v>94</v>
      </c>
      <c r="N1806">
        <v>-2083.3999999999905</v>
      </c>
      <c r="O1806" t="s">
        <v>67</v>
      </c>
      <c r="P1806" s="6">
        <v>9.8393574297188299E-3</v>
      </c>
      <c r="Q1806" s="1">
        <f>AllFiles[[#Headers],[200000]]+AllFiles[[#This Row],[Net Gains]]</f>
        <v>197916.6</v>
      </c>
    </row>
    <row r="1807" spans="1:17" x14ac:dyDescent="0.25">
      <c r="A1807" s="1" t="s">
        <v>14</v>
      </c>
      <c r="B1807" s="2">
        <v>43215</v>
      </c>
      <c r="C1807" s="3">
        <v>0.44791666666666669</v>
      </c>
      <c r="D1807" s="1" t="s">
        <v>12</v>
      </c>
      <c r="E1807">
        <v>502.9</v>
      </c>
      <c r="F1807">
        <v>498</v>
      </c>
      <c r="G1807">
        <v>498</v>
      </c>
      <c r="H1807" s="3">
        <v>0.60416666666666663</v>
      </c>
      <c r="I1807" s="1">
        <v>4.8999999999999773</v>
      </c>
      <c r="J1807" s="1">
        <v>-4.8999999999999773</v>
      </c>
      <c r="K1807" s="1">
        <v>406</v>
      </c>
      <c r="L1807">
        <v>-1989.3999999999908</v>
      </c>
      <c r="M1807">
        <v>94</v>
      </c>
      <c r="N1807">
        <v>-2083.3999999999905</v>
      </c>
      <c r="O1807" t="s">
        <v>67</v>
      </c>
      <c r="P1807" s="6">
        <v>9.7434877709285696E-3</v>
      </c>
      <c r="Q1807" s="1">
        <f>AllFiles[[#Headers],[200000]]+AllFiles[[#This Row],[Net Gains]]</f>
        <v>197916.6</v>
      </c>
    </row>
    <row r="1808" spans="1:17" x14ac:dyDescent="0.25">
      <c r="A1808" s="1" t="s">
        <v>28</v>
      </c>
      <c r="B1808" s="2">
        <v>43215</v>
      </c>
      <c r="C1808" s="3">
        <v>0.41666666666666669</v>
      </c>
      <c r="D1808" s="1" t="s">
        <v>15</v>
      </c>
      <c r="E1808">
        <v>420</v>
      </c>
      <c r="F1808">
        <v>415.35</v>
      </c>
      <c r="G1808">
        <v>420.1</v>
      </c>
      <c r="H1808" s="3">
        <v>0.625</v>
      </c>
      <c r="I1808" s="1">
        <v>4.6499999999999773</v>
      </c>
      <c r="J1808" s="1">
        <v>0.10000000000002274</v>
      </c>
      <c r="K1808" s="1">
        <v>427</v>
      </c>
      <c r="L1808">
        <v>42.700000000009709</v>
      </c>
      <c r="M1808">
        <v>83</v>
      </c>
      <c r="N1808">
        <v>-40.299999999990291</v>
      </c>
      <c r="O1808" t="s">
        <v>67</v>
      </c>
      <c r="P1808" s="6">
        <v>1.1071428571428499E-2</v>
      </c>
      <c r="Q1808" s="1">
        <f>AllFiles[[#Headers],[200000]]+AllFiles[[#This Row],[Net Gains]]</f>
        <v>199959.7</v>
      </c>
    </row>
    <row r="1809" spans="1:17" x14ac:dyDescent="0.25">
      <c r="A1809" s="1" t="s">
        <v>17</v>
      </c>
      <c r="B1809" s="2">
        <v>43215</v>
      </c>
      <c r="C1809" s="3">
        <v>0.4375</v>
      </c>
      <c r="D1809" s="1" t="s">
        <v>13</v>
      </c>
      <c r="E1809">
        <v>31001</v>
      </c>
      <c r="F1809">
        <v>31057.05</v>
      </c>
      <c r="G1809">
        <v>30744.6</v>
      </c>
      <c r="H1809" s="3">
        <v>0.625</v>
      </c>
      <c r="I1809" s="1">
        <v>56.049999999999272</v>
      </c>
      <c r="J1809" s="1">
        <v>256.40000000000146</v>
      </c>
      <c r="K1809" s="1">
        <v>35</v>
      </c>
      <c r="L1809">
        <v>8974.0000000000509</v>
      </c>
      <c r="M1809">
        <v>498</v>
      </c>
      <c r="N1809">
        <v>8476.0000000000509</v>
      </c>
      <c r="O1809" t="s">
        <v>68</v>
      </c>
      <c r="P1809" s="6">
        <v>1.80800619334858E-3</v>
      </c>
      <c r="Q1809" s="1">
        <f>AllFiles[[#Headers],[200000]]+AllFiles[[#This Row],[Net Gains]]</f>
        <v>208476.00000000006</v>
      </c>
    </row>
    <row r="1810" spans="1:17" x14ac:dyDescent="0.25">
      <c r="A1810" s="1" t="s">
        <v>42</v>
      </c>
      <c r="B1810" s="2">
        <v>43215</v>
      </c>
      <c r="C1810" s="3">
        <v>0.41666666666666669</v>
      </c>
      <c r="D1810" s="1" t="s">
        <v>13</v>
      </c>
      <c r="E1810">
        <v>1363.7</v>
      </c>
      <c r="F1810">
        <v>1371.45</v>
      </c>
      <c r="G1810">
        <v>1361.5</v>
      </c>
      <c r="H1810" s="3">
        <v>0.625</v>
      </c>
      <c r="I1810" s="1">
        <v>7.75</v>
      </c>
      <c r="J1810" s="1">
        <v>2.2000000000000455</v>
      </c>
      <c r="K1810" s="1">
        <v>257</v>
      </c>
      <c r="L1810">
        <v>565.40000000001169</v>
      </c>
      <c r="M1810">
        <v>162</v>
      </c>
      <c r="N1810">
        <v>403.40000000001169</v>
      </c>
      <c r="O1810" t="s">
        <v>68</v>
      </c>
      <c r="P1810" s="6">
        <v>5.6830681234875703E-3</v>
      </c>
      <c r="Q1810" s="1">
        <f>AllFiles[[#Headers],[200000]]+AllFiles[[#This Row],[Net Gains]]</f>
        <v>200403.40000000002</v>
      </c>
    </row>
    <row r="1811" spans="1:17" x14ac:dyDescent="0.25">
      <c r="A1811" s="1" t="s">
        <v>52</v>
      </c>
      <c r="B1811" s="2">
        <v>43215</v>
      </c>
      <c r="C1811" s="3">
        <v>0.47916666666666669</v>
      </c>
      <c r="D1811" s="1" t="s">
        <v>13</v>
      </c>
      <c r="E1811">
        <v>238.65</v>
      </c>
      <c r="F1811">
        <v>239.5</v>
      </c>
      <c r="G1811">
        <v>239.5</v>
      </c>
      <c r="H1811" s="3">
        <v>0.48958333333333331</v>
      </c>
      <c r="I1811" s="1">
        <v>0.84999999999999432</v>
      </c>
      <c r="J1811" s="1">
        <v>-0.84999999999999432</v>
      </c>
      <c r="K1811" s="1">
        <v>2290</v>
      </c>
      <c r="L1811">
        <v>-1946.499999999987</v>
      </c>
      <c r="M1811">
        <v>252</v>
      </c>
      <c r="N1811">
        <v>-2198.4999999999873</v>
      </c>
      <c r="O1811" t="s">
        <v>67</v>
      </c>
      <c r="P1811" s="6">
        <v>3.5617012361198199E-3</v>
      </c>
      <c r="Q1811" s="1">
        <f>AllFiles[[#Headers],[200000]]+AllFiles[[#This Row],[Net Gains]]</f>
        <v>197801.5</v>
      </c>
    </row>
    <row r="1812" spans="1:17" x14ac:dyDescent="0.25">
      <c r="A1812" s="1" t="s">
        <v>52</v>
      </c>
      <c r="B1812" s="2">
        <v>43215</v>
      </c>
      <c r="C1812" s="3">
        <v>0.48958333333333331</v>
      </c>
      <c r="D1812" s="1" t="s">
        <v>12</v>
      </c>
      <c r="E1812">
        <v>239.5</v>
      </c>
      <c r="F1812">
        <v>238.65</v>
      </c>
      <c r="G1812">
        <v>238.65</v>
      </c>
      <c r="H1812" s="3">
        <v>0.51041666666666663</v>
      </c>
      <c r="I1812" s="1">
        <v>0.84999999999999432</v>
      </c>
      <c r="J1812" s="1">
        <v>-0.84999999999999432</v>
      </c>
      <c r="K1812" s="1">
        <v>2290</v>
      </c>
      <c r="L1812">
        <v>-1946.499999999987</v>
      </c>
      <c r="M1812">
        <v>252</v>
      </c>
      <c r="N1812">
        <v>-2198.4999999999873</v>
      </c>
      <c r="O1812" t="s">
        <v>67</v>
      </c>
      <c r="P1812" s="6">
        <v>3.5490605427974699E-3</v>
      </c>
      <c r="Q1812" s="1">
        <f>AllFiles[[#Headers],[200000]]+AllFiles[[#This Row],[Net Gains]]</f>
        <v>197801.5</v>
      </c>
    </row>
    <row r="1813" spans="1:17" x14ac:dyDescent="0.25">
      <c r="A1813" s="1" t="s">
        <v>60</v>
      </c>
      <c r="B1813" s="2">
        <v>43215</v>
      </c>
      <c r="C1813" s="3">
        <v>0.4375</v>
      </c>
      <c r="D1813" s="1" t="s">
        <v>13</v>
      </c>
      <c r="E1813">
        <v>592</v>
      </c>
      <c r="F1813">
        <v>594.65</v>
      </c>
      <c r="G1813">
        <v>586.9</v>
      </c>
      <c r="H1813" s="3">
        <v>0.625</v>
      </c>
      <c r="I1813" s="1">
        <v>2.6499999999999773</v>
      </c>
      <c r="J1813" s="1">
        <v>5.1000000000000227</v>
      </c>
      <c r="K1813" s="1">
        <v>748</v>
      </c>
      <c r="L1813">
        <v>3814.800000000017</v>
      </c>
      <c r="M1813">
        <v>203</v>
      </c>
      <c r="N1813">
        <v>3611.800000000017</v>
      </c>
      <c r="O1813" t="s">
        <v>68</v>
      </c>
      <c r="P1813" s="6">
        <v>4.47635135135131E-3</v>
      </c>
      <c r="Q1813" s="1">
        <f>AllFiles[[#Headers],[200000]]+AllFiles[[#This Row],[Net Gains]]</f>
        <v>203611.80000000002</v>
      </c>
    </row>
    <row r="1814" spans="1:17" x14ac:dyDescent="0.25">
      <c r="A1814" s="1" t="s">
        <v>19</v>
      </c>
      <c r="B1814" s="2">
        <v>43216</v>
      </c>
      <c r="C1814" s="3">
        <v>0.42708333333333331</v>
      </c>
      <c r="D1814" s="1" t="s">
        <v>21</v>
      </c>
      <c r="E1814">
        <v>2134.35</v>
      </c>
      <c r="F1814">
        <v>2143.15</v>
      </c>
      <c r="G1814">
        <v>2077.85</v>
      </c>
      <c r="H1814" s="3">
        <v>0.625</v>
      </c>
      <c r="I1814" s="1">
        <v>8.8000000000001819</v>
      </c>
      <c r="J1814" s="1">
        <v>56.5</v>
      </c>
      <c r="K1814" s="1">
        <v>226</v>
      </c>
      <c r="L1814">
        <v>12769</v>
      </c>
      <c r="M1814">
        <v>219</v>
      </c>
      <c r="N1814">
        <v>12550</v>
      </c>
      <c r="O1814" t="s">
        <v>68</v>
      </c>
      <c r="P1814" s="6">
        <v>4.1230351160775804E-3</v>
      </c>
      <c r="Q1814" s="1">
        <f>AllFiles[[#Headers],[200000]]+AllFiles[[#This Row],[Net Gains]]</f>
        <v>212550</v>
      </c>
    </row>
    <row r="1815" spans="1:17" x14ac:dyDescent="0.25">
      <c r="A1815" s="1" t="s">
        <v>19</v>
      </c>
      <c r="B1815" s="2">
        <v>43216</v>
      </c>
      <c r="C1815" s="3">
        <v>0.42708333333333331</v>
      </c>
      <c r="D1815" s="1" t="s">
        <v>15</v>
      </c>
      <c r="E1815">
        <v>2143.15</v>
      </c>
      <c r="F1815">
        <v>2134.35</v>
      </c>
      <c r="G1815">
        <v>2134.35</v>
      </c>
      <c r="H1815" s="3">
        <v>0.42708333333333331</v>
      </c>
      <c r="I1815" s="1">
        <v>8.8000000000001819</v>
      </c>
      <c r="J1815" s="1">
        <v>-8.8000000000001819</v>
      </c>
      <c r="K1815" s="1">
        <v>226</v>
      </c>
      <c r="L1815">
        <v>-1988.8000000000411</v>
      </c>
      <c r="M1815">
        <v>223</v>
      </c>
      <c r="N1815">
        <v>-2211.8000000000411</v>
      </c>
      <c r="O1815" t="s">
        <v>67</v>
      </c>
      <c r="P1815" s="6">
        <v>4.10610549891523E-3</v>
      </c>
      <c r="Q1815" s="1">
        <f>AllFiles[[#Headers],[200000]]+AllFiles[[#This Row],[Net Gains]]</f>
        <v>197788.19999999995</v>
      </c>
    </row>
    <row r="1816" spans="1:17" x14ac:dyDescent="0.25">
      <c r="A1816" s="1" t="s">
        <v>24</v>
      </c>
      <c r="B1816" s="2">
        <v>43216</v>
      </c>
      <c r="C1816" s="3">
        <v>0.44791666666666669</v>
      </c>
      <c r="D1816" s="1" t="s">
        <v>15</v>
      </c>
      <c r="E1816">
        <v>330.5</v>
      </c>
      <c r="F1816">
        <v>327.10000000000002</v>
      </c>
      <c r="G1816">
        <v>327.10000000000002</v>
      </c>
      <c r="H1816" s="3">
        <v>0.44791666666666669</v>
      </c>
      <c r="I1816" s="1">
        <v>3.3999999999999773</v>
      </c>
      <c r="J1816" s="1">
        <v>-3.3999999999999773</v>
      </c>
      <c r="K1816" s="1">
        <v>584</v>
      </c>
      <c r="L1816">
        <v>-1985.5999999999867</v>
      </c>
      <c r="M1816">
        <v>89</v>
      </c>
      <c r="N1816">
        <v>-2074.5999999999867</v>
      </c>
      <c r="O1816" t="s">
        <v>67</v>
      </c>
      <c r="P1816" s="6">
        <v>1.0287443267776E-2</v>
      </c>
      <c r="Q1816" s="1">
        <f>AllFiles[[#Headers],[200000]]+AllFiles[[#This Row],[Net Gains]]</f>
        <v>197925.40000000002</v>
      </c>
    </row>
    <row r="1817" spans="1:17" x14ac:dyDescent="0.25">
      <c r="A1817" s="1" t="s">
        <v>24</v>
      </c>
      <c r="B1817" s="2">
        <v>43216</v>
      </c>
      <c r="C1817" s="3">
        <v>0.44791666666666669</v>
      </c>
      <c r="D1817" s="1" t="s">
        <v>21</v>
      </c>
      <c r="E1817">
        <v>327.10000000000002</v>
      </c>
      <c r="F1817">
        <v>330.5</v>
      </c>
      <c r="G1817">
        <v>325.89999999999998</v>
      </c>
      <c r="H1817" s="3">
        <v>0.625</v>
      </c>
      <c r="I1817" s="1">
        <v>3.3999999999999773</v>
      </c>
      <c r="J1817" s="1">
        <v>1.2000000000000455</v>
      </c>
      <c r="K1817" s="1">
        <v>584</v>
      </c>
      <c r="L1817">
        <v>700.80000000002656</v>
      </c>
      <c r="M1817">
        <v>88</v>
      </c>
      <c r="N1817">
        <v>612.80000000002656</v>
      </c>
      <c r="O1817" t="s">
        <v>68</v>
      </c>
      <c r="P1817" s="6">
        <v>1.0394374808926901E-2</v>
      </c>
      <c r="Q1817" s="1">
        <f>AllFiles[[#Headers],[200000]]+AllFiles[[#This Row],[Net Gains]]</f>
        <v>200612.80000000002</v>
      </c>
    </row>
    <row r="1818" spans="1:17" x14ac:dyDescent="0.25">
      <c r="A1818" s="1" t="s">
        <v>43</v>
      </c>
      <c r="B1818" s="2">
        <v>43216</v>
      </c>
      <c r="C1818" s="3">
        <v>0.44791666666666669</v>
      </c>
      <c r="D1818" s="1" t="s">
        <v>13</v>
      </c>
      <c r="E1818">
        <v>170.4</v>
      </c>
      <c r="F1818">
        <v>170.9</v>
      </c>
      <c r="G1818">
        <v>170.9</v>
      </c>
      <c r="H1818" s="3">
        <v>0.5625</v>
      </c>
      <c r="I1818" s="1">
        <v>0.5</v>
      </c>
      <c r="J1818" s="1">
        <v>-0.5</v>
      </c>
      <c r="K1818" s="1">
        <v>3824</v>
      </c>
      <c r="L1818">
        <v>-1912</v>
      </c>
      <c r="M1818">
        <v>301</v>
      </c>
      <c r="N1818">
        <v>-2213</v>
      </c>
      <c r="O1818" t="s">
        <v>67</v>
      </c>
      <c r="P1818" s="6">
        <v>2.9342723004694799E-3</v>
      </c>
      <c r="Q1818" s="1">
        <f>AllFiles[[#Headers],[200000]]+AllFiles[[#This Row],[Net Gains]]</f>
        <v>197787</v>
      </c>
    </row>
    <row r="1819" spans="1:17" x14ac:dyDescent="0.25">
      <c r="A1819" s="1" t="s">
        <v>43</v>
      </c>
      <c r="B1819" s="2">
        <v>43216</v>
      </c>
      <c r="C1819" s="3">
        <v>0.5625</v>
      </c>
      <c r="D1819" s="1" t="s">
        <v>12</v>
      </c>
      <c r="E1819">
        <v>170.9</v>
      </c>
      <c r="F1819">
        <v>170.4</v>
      </c>
      <c r="G1819">
        <v>170.4</v>
      </c>
      <c r="H1819" s="3">
        <v>0.59375</v>
      </c>
      <c r="I1819" s="1">
        <v>0.5</v>
      </c>
      <c r="J1819" s="1">
        <v>-0.5</v>
      </c>
      <c r="K1819" s="1">
        <v>3824</v>
      </c>
      <c r="L1819">
        <v>-1912</v>
      </c>
      <c r="M1819">
        <v>301</v>
      </c>
      <c r="N1819">
        <v>-2213</v>
      </c>
      <c r="O1819" t="s">
        <v>67</v>
      </c>
      <c r="P1819" s="6">
        <v>2.9256875365710898E-3</v>
      </c>
      <c r="Q1819" s="1">
        <f>AllFiles[[#Headers],[200000]]+AllFiles[[#This Row],[Net Gains]]</f>
        <v>197787</v>
      </c>
    </row>
    <row r="1820" spans="1:17" x14ac:dyDescent="0.25">
      <c r="A1820" s="1" t="s">
        <v>48</v>
      </c>
      <c r="B1820" s="2">
        <v>43216</v>
      </c>
      <c r="C1820" s="3">
        <v>0.48958333333333331</v>
      </c>
      <c r="D1820" s="1" t="s">
        <v>15</v>
      </c>
      <c r="E1820">
        <v>521</v>
      </c>
      <c r="F1820">
        <v>516.65</v>
      </c>
      <c r="G1820">
        <v>516.65</v>
      </c>
      <c r="H1820" s="3">
        <v>0.48958333333333331</v>
      </c>
      <c r="I1820" s="1">
        <v>4.3500000000000227</v>
      </c>
      <c r="J1820" s="1">
        <v>-4.3500000000000227</v>
      </c>
      <c r="K1820" s="1">
        <v>457</v>
      </c>
      <c r="L1820">
        <v>-1987.9500000000103</v>
      </c>
      <c r="M1820">
        <v>110</v>
      </c>
      <c r="N1820">
        <v>-2097.9500000000103</v>
      </c>
      <c r="O1820" t="s">
        <v>67</v>
      </c>
      <c r="P1820" s="6">
        <v>8.3493282149712505E-3</v>
      </c>
      <c r="Q1820" s="1">
        <f>AllFiles[[#Headers],[200000]]+AllFiles[[#This Row],[Net Gains]]</f>
        <v>197902.05</v>
      </c>
    </row>
    <row r="1821" spans="1:17" x14ac:dyDescent="0.25">
      <c r="A1821" s="1" t="s">
        <v>48</v>
      </c>
      <c r="B1821" s="2">
        <v>43216</v>
      </c>
      <c r="C1821" s="3">
        <v>0.48958333333333331</v>
      </c>
      <c r="D1821" s="1" t="s">
        <v>21</v>
      </c>
      <c r="E1821">
        <v>516.65</v>
      </c>
      <c r="F1821">
        <v>521</v>
      </c>
      <c r="G1821">
        <v>512.1</v>
      </c>
      <c r="H1821" s="3">
        <v>0.625</v>
      </c>
      <c r="I1821" s="1">
        <v>4.3500000000000227</v>
      </c>
      <c r="J1821" s="1">
        <v>4.5499999999999545</v>
      </c>
      <c r="K1821" s="1">
        <v>457</v>
      </c>
      <c r="L1821">
        <v>2079.3499999999794</v>
      </c>
      <c r="M1821">
        <v>109</v>
      </c>
      <c r="N1821">
        <v>1970.3499999999794</v>
      </c>
      <c r="O1821" t="s">
        <v>68</v>
      </c>
      <c r="P1821" s="6">
        <v>8.4196264395626098E-3</v>
      </c>
      <c r="Q1821" s="1">
        <f>AllFiles[[#Headers],[200000]]+AllFiles[[#This Row],[Net Gains]]</f>
        <v>201970.34999999998</v>
      </c>
    </row>
    <row r="1822" spans="1:17" x14ac:dyDescent="0.25">
      <c r="A1822" s="1" t="s">
        <v>60</v>
      </c>
      <c r="B1822" s="2">
        <v>43216</v>
      </c>
      <c r="C1822" s="3">
        <v>0.42708333333333331</v>
      </c>
      <c r="D1822" s="1" t="s">
        <v>13</v>
      </c>
      <c r="E1822">
        <v>585.1</v>
      </c>
      <c r="F1822">
        <v>588.9</v>
      </c>
      <c r="G1822">
        <v>578.4</v>
      </c>
      <c r="H1822" s="3">
        <v>0.625</v>
      </c>
      <c r="I1822" s="1">
        <v>3.7999999999999545</v>
      </c>
      <c r="J1822" s="1">
        <v>6.7000000000000455</v>
      </c>
      <c r="K1822" s="1">
        <v>523</v>
      </c>
      <c r="L1822">
        <v>3504.100000000024</v>
      </c>
      <c r="M1822">
        <v>140</v>
      </c>
      <c r="N1822">
        <v>3364.100000000024</v>
      </c>
      <c r="O1822" t="s">
        <v>68</v>
      </c>
      <c r="P1822" s="6">
        <v>6.4946163049050699E-3</v>
      </c>
      <c r="Q1822" s="1">
        <f>AllFiles[[#Headers],[200000]]+AllFiles[[#This Row],[Net Gains]]</f>
        <v>203364.10000000003</v>
      </c>
    </row>
    <row r="1823" spans="1:17" x14ac:dyDescent="0.25">
      <c r="A1823" s="1" t="s">
        <v>50</v>
      </c>
      <c r="B1823" s="2">
        <v>43217</v>
      </c>
      <c r="C1823" s="3">
        <v>0.46875</v>
      </c>
      <c r="D1823" s="1" t="s">
        <v>13</v>
      </c>
      <c r="E1823">
        <v>234.4</v>
      </c>
      <c r="F1823">
        <v>236.2</v>
      </c>
      <c r="G1823">
        <v>236.2</v>
      </c>
      <c r="H1823" s="3">
        <v>0.52083333333333337</v>
      </c>
      <c r="I1823" s="1">
        <v>1.7999999999999829</v>
      </c>
      <c r="J1823" s="1">
        <v>-1.7999999999999829</v>
      </c>
      <c r="K1823" s="1">
        <v>1097</v>
      </c>
      <c r="L1823">
        <v>-1974.5999999999813</v>
      </c>
      <c r="M1823">
        <v>119</v>
      </c>
      <c r="N1823">
        <v>-2093.5999999999813</v>
      </c>
      <c r="O1823" t="s">
        <v>67</v>
      </c>
      <c r="P1823" s="6">
        <v>7.6791808873719397E-3</v>
      </c>
      <c r="Q1823" s="1">
        <f>AllFiles[[#Headers],[200000]]+AllFiles[[#This Row],[Net Gains]]</f>
        <v>197906.40000000002</v>
      </c>
    </row>
    <row r="1824" spans="1:17" x14ac:dyDescent="0.25">
      <c r="A1824" s="1" t="s">
        <v>50</v>
      </c>
      <c r="B1824" s="2">
        <v>43217</v>
      </c>
      <c r="C1824" s="3">
        <v>0.52083333333333337</v>
      </c>
      <c r="D1824" s="1" t="s">
        <v>12</v>
      </c>
      <c r="E1824">
        <v>236.2</v>
      </c>
      <c r="F1824">
        <v>234.4</v>
      </c>
      <c r="G1824">
        <v>234.4</v>
      </c>
      <c r="H1824" s="3">
        <v>0.625</v>
      </c>
      <c r="I1824" s="1">
        <v>1.7999999999999829</v>
      </c>
      <c r="J1824" s="1">
        <v>-1.7999999999999829</v>
      </c>
      <c r="K1824" s="1">
        <v>1097</v>
      </c>
      <c r="L1824">
        <v>-1974.5999999999813</v>
      </c>
      <c r="M1824">
        <v>119</v>
      </c>
      <c r="N1824">
        <v>-2093.5999999999813</v>
      </c>
      <c r="O1824" t="s">
        <v>67</v>
      </c>
      <c r="P1824" s="6">
        <v>7.62066045723956E-3</v>
      </c>
      <c r="Q1824" s="1">
        <f>AllFiles[[#Headers],[200000]]+AllFiles[[#This Row],[Net Gains]]</f>
        <v>197906.40000000002</v>
      </c>
    </row>
    <row r="1825" spans="1:17" x14ac:dyDescent="0.25">
      <c r="A1825" s="1" t="s">
        <v>47</v>
      </c>
      <c r="B1825" s="2">
        <v>43217</v>
      </c>
      <c r="C1825" s="3">
        <v>0.42708333333333331</v>
      </c>
      <c r="D1825" s="1" t="s">
        <v>21</v>
      </c>
      <c r="E1825">
        <v>279.10000000000002</v>
      </c>
      <c r="F1825">
        <v>280.75</v>
      </c>
      <c r="G1825">
        <v>280.75</v>
      </c>
      <c r="H1825" s="3">
        <v>0.44791666666666669</v>
      </c>
      <c r="I1825" s="1">
        <v>1.6499999999999773</v>
      </c>
      <c r="J1825" s="1">
        <v>-1.6499999999999773</v>
      </c>
      <c r="K1825" s="1">
        <v>1195</v>
      </c>
      <c r="L1825">
        <v>-1971.7499999999727</v>
      </c>
      <c r="M1825">
        <v>154</v>
      </c>
      <c r="N1825">
        <v>-2125.7499999999727</v>
      </c>
      <c r="O1825" t="s">
        <v>67</v>
      </c>
      <c r="P1825" s="6">
        <v>5.9118595485488203E-3</v>
      </c>
      <c r="Q1825" s="1">
        <f>AllFiles[[#Headers],[200000]]+AllFiles[[#This Row],[Net Gains]]</f>
        <v>197874.25000000003</v>
      </c>
    </row>
    <row r="1826" spans="1:17" x14ac:dyDescent="0.25">
      <c r="A1826" s="1" t="s">
        <v>47</v>
      </c>
      <c r="B1826" s="2">
        <v>43217</v>
      </c>
      <c r="C1826" s="3">
        <v>0.42708333333333331</v>
      </c>
      <c r="D1826" s="1" t="s">
        <v>15</v>
      </c>
      <c r="E1826">
        <v>280.75</v>
      </c>
      <c r="F1826">
        <v>279.10000000000002</v>
      </c>
      <c r="G1826">
        <v>279.10000000000002</v>
      </c>
      <c r="H1826" s="3">
        <v>0.42708333333333331</v>
      </c>
      <c r="I1826" s="1">
        <v>1.6499999999999773</v>
      </c>
      <c r="J1826" s="1">
        <v>-1.6499999999999773</v>
      </c>
      <c r="K1826" s="1">
        <v>1195</v>
      </c>
      <c r="L1826">
        <v>-1971.7499999999727</v>
      </c>
      <c r="M1826">
        <v>154</v>
      </c>
      <c r="N1826">
        <v>-2125.7499999999727</v>
      </c>
      <c r="O1826" t="s">
        <v>67</v>
      </c>
      <c r="P1826" s="6">
        <v>5.8771148708814903E-3</v>
      </c>
      <c r="Q1826" s="1">
        <f>AllFiles[[#Headers],[200000]]+AllFiles[[#This Row],[Net Gains]]</f>
        <v>197874.25000000003</v>
      </c>
    </row>
    <row r="1827" spans="1:17" x14ac:dyDescent="0.25">
      <c r="A1827" s="1" t="s">
        <v>45</v>
      </c>
      <c r="B1827" s="2">
        <v>43217</v>
      </c>
      <c r="C1827" s="3">
        <v>0.58333333333333337</v>
      </c>
      <c r="D1827" s="1" t="s">
        <v>21</v>
      </c>
      <c r="E1827">
        <v>9048.9500000000007</v>
      </c>
      <c r="F1827">
        <v>9099.85</v>
      </c>
      <c r="G1827">
        <v>9099.85</v>
      </c>
      <c r="H1827" s="3">
        <v>0.58333333333333337</v>
      </c>
      <c r="I1827" s="1">
        <v>50.899999999999636</v>
      </c>
      <c r="J1827" s="1">
        <v>-50.899999999999636</v>
      </c>
      <c r="K1827" s="1">
        <v>39</v>
      </c>
      <c r="L1827">
        <v>-1985.0999999999858</v>
      </c>
      <c r="M1827">
        <v>163</v>
      </c>
      <c r="N1827">
        <v>-2148.0999999999858</v>
      </c>
      <c r="O1827" t="s">
        <v>67</v>
      </c>
      <c r="P1827" s="6">
        <v>5.6249620121671196E-3</v>
      </c>
      <c r="Q1827" s="1">
        <f>AllFiles[[#Headers],[200000]]+AllFiles[[#This Row],[Net Gains]]</f>
        <v>197851.90000000002</v>
      </c>
    </row>
    <row r="1828" spans="1:17" x14ac:dyDescent="0.25">
      <c r="A1828" s="1" t="s">
        <v>45</v>
      </c>
      <c r="B1828" s="2">
        <v>43217</v>
      </c>
      <c r="C1828" s="3">
        <v>0.58333333333333337</v>
      </c>
      <c r="D1828" s="1" t="s">
        <v>15</v>
      </c>
      <c r="E1828">
        <v>9099.85</v>
      </c>
      <c r="F1828">
        <v>9048.9500000000007</v>
      </c>
      <c r="G1828">
        <v>9048.9500000000007</v>
      </c>
      <c r="H1828" s="3">
        <v>0.58333333333333337</v>
      </c>
      <c r="I1828" s="1">
        <v>50.899999999999636</v>
      </c>
      <c r="J1828" s="1">
        <v>-50.899999999999636</v>
      </c>
      <c r="K1828" s="1">
        <v>39</v>
      </c>
      <c r="L1828">
        <v>-1985.0999999999858</v>
      </c>
      <c r="M1828">
        <v>163</v>
      </c>
      <c r="N1828">
        <v>-2148.0999999999858</v>
      </c>
      <c r="O1828" t="s">
        <v>67</v>
      </c>
      <c r="P1828" s="6">
        <v>5.5934987939361197E-3</v>
      </c>
      <c r="Q1828" s="1">
        <f>AllFiles[[#Headers],[200000]]+AllFiles[[#This Row],[Net Gains]]</f>
        <v>197851.90000000002</v>
      </c>
    </row>
    <row r="1829" spans="1:17" x14ac:dyDescent="0.25">
      <c r="A1829" s="1" t="s">
        <v>16</v>
      </c>
      <c r="B1829" s="2">
        <v>43220</v>
      </c>
      <c r="C1829" s="3">
        <v>0.53125</v>
      </c>
      <c r="D1829" s="1" t="s">
        <v>21</v>
      </c>
      <c r="E1829">
        <v>604.25</v>
      </c>
      <c r="F1829">
        <v>607.75</v>
      </c>
      <c r="G1829">
        <v>607.75</v>
      </c>
      <c r="H1829" s="3">
        <v>0.625</v>
      </c>
      <c r="I1829" s="1">
        <v>3.5</v>
      </c>
      <c r="J1829" s="1">
        <v>-3.5</v>
      </c>
      <c r="K1829" s="1">
        <v>567</v>
      </c>
      <c r="L1829">
        <v>-1984.5</v>
      </c>
      <c r="M1829">
        <v>159</v>
      </c>
      <c r="N1829">
        <v>-2143.5</v>
      </c>
      <c r="O1829" t="s">
        <v>67</v>
      </c>
      <c r="P1829" s="6">
        <v>5.7923045097228003E-3</v>
      </c>
      <c r="Q1829" s="1">
        <f>AllFiles[[#Headers],[200000]]+AllFiles[[#This Row],[Net Gains]]</f>
        <v>197856.5</v>
      </c>
    </row>
    <row r="1830" spans="1:17" x14ac:dyDescent="0.25">
      <c r="A1830" s="1" t="s">
        <v>16</v>
      </c>
      <c r="B1830" s="2">
        <v>43220</v>
      </c>
      <c r="C1830" s="3">
        <v>0.53125</v>
      </c>
      <c r="D1830" s="1" t="s">
        <v>15</v>
      </c>
      <c r="E1830">
        <v>607.75</v>
      </c>
      <c r="F1830">
        <v>604.25</v>
      </c>
      <c r="G1830">
        <v>604.25</v>
      </c>
      <c r="H1830" s="3">
        <v>0.53125</v>
      </c>
      <c r="I1830" s="1">
        <v>3.5</v>
      </c>
      <c r="J1830" s="1">
        <v>-3.5</v>
      </c>
      <c r="K1830" s="1">
        <v>567</v>
      </c>
      <c r="L1830">
        <v>-1984.5</v>
      </c>
      <c r="M1830">
        <v>159</v>
      </c>
      <c r="N1830">
        <v>-2143.5</v>
      </c>
      <c r="O1830" t="s">
        <v>67</v>
      </c>
      <c r="P1830" s="6">
        <v>5.7589469354175204E-3</v>
      </c>
      <c r="Q1830" s="1">
        <f>AllFiles[[#Headers],[200000]]+AllFiles[[#This Row],[Net Gains]]</f>
        <v>197856.5</v>
      </c>
    </row>
    <row r="1831" spans="1:17" x14ac:dyDescent="0.25">
      <c r="A1831" s="1" t="s">
        <v>19</v>
      </c>
      <c r="B1831" s="2">
        <v>43220</v>
      </c>
      <c r="C1831" s="3">
        <v>0.54166666666666663</v>
      </c>
      <c r="D1831" s="1" t="s">
        <v>21</v>
      </c>
      <c r="E1831">
        <v>2111.5</v>
      </c>
      <c r="F1831">
        <v>2119</v>
      </c>
      <c r="G1831">
        <v>2119</v>
      </c>
      <c r="H1831" s="3">
        <v>0.54166666666666663</v>
      </c>
      <c r="I1831" s="1">
        <v>7.5</v>
      </c>
      <c r="J1831" s="1">
        <v>-7.5</v>
      </c>
      <c r="K1831" s="1">
        <v>265</v>
      </c>
      <c r="L1831">
        <v>-1987.5</v>
      </c>
      <c r="M1831">
        <v>258</v>
      </c>
      <c r="N1831">
        <v>-2245.5</v>
      </c>
      <c r="O1831" t="s">
        <v>67</v>
      </c>
      <c r="P1831" s="6">
        <v>3.5519772673454899E-3</v>
      </c>
      <c r="Q1831" s="1">
        <f>AllFiles[[#Headers],[200000]]+AllFiles[[#This Row],[Net Gains]]</f>
        <v>197754.5</v>
      </c>
    </row>
    <row r="1832" spans="1:17" x14ac:dyDescent="0.25">
      <c r="A1832" s="1" t="s">
        <v>19</v>
      </c>
      <c r="B1832" s="2">
        <v>43220</v>
      </c>
      <c r="C1832" s="3">
        <v>0.54166666666666663</v>
      </c>
      <c r="D1832" s="1" t="s">
        <v>15</v>
      </c>
      <c r="E1832">
        <v>2119</v>
      </c>
      <c r="F1832">
        <v>2111.5</v>
      </c>
      <c r="G1832">
        <v>2111.5</v>
      </c>
      <c r="H1832" s="3">
        <v>0.54166666666666663</v>
      </c>
      <c r="I1832" s="1">
        <v>7.5</v>
      </c>
      <c r="J1832" s="1">
        <v>-7.5</v>
      </c>
      <c r="K1832" s="1">
        <v>265</v>
      </c>
      <c r="L1832">
        <v>-1987.5</v>
      </c>
      <c r="M1832">
        <v>258</v>
      </c>
      <c r="N1832">
        <v>-2245.5</v>
      </c>
      <c r="O1832" t="s">
        <v>67</v>
      </c>
      <c r="P1832" s="6">
        <v>3.5394053798961799E-3</v>
      </c>
      <c r="Q1832" s="1">
        <f>AllFiles[[#Headers],[200000]]+AllFiles[[#This Row],[Net Gains]]</f>
        <v>197754.5</v>
      </c>
    </row>
    <row r="1833" spans="1:17" x14ac:dyDescent="0.25">
      <c r="A1833" s="1" t="s">
        <v>46</v>
      </c>
      <c r="B1833" s="2">
        <v>43220</v>
      </c>
      <c r="C1833" s="3">
        <v>0.59375</v>
      </c>
      <c r="D1833" s="1" t="s">
        <v>21</v>
      </c>
      <c r="E1833">
        <v>325.39999999999998</v>
      </c>
      <c r="F1833">
        <v>327.3</v>
      </c>
      <c r="G1833">
        <v>324.89999999999998</v>
      </c>
      <c r="H1833" s="3">
        <v>0.625</v>
      </c>
      <c r="I1833" s="1">
        <v>1.9000000000000341</v>
      </c>
      <c r="J1833" s="1">
        <v>0.5</v>
      </c>
      <c r="K1833" s="1">
        <v>1040</v>
      </c>
      <c r="L1833">
        <v>520</v>
      </c>
      <c r="M1833">
        <v>156</v>
      </c>
      <c r="N1833">
        <v>364</v>
      </c>
      <c r="O1833" t="s">
        <v>68</v>
      </c>
      <c r="P1833" s="6">
        <v>5.8389674247081597E-3</v>
      </c>
      <c r="Q1833" s="1">
        <f>AllFiles[[#Headers],[200000]]+AllFiles[[#This Row],[Net Gains]]</f>
        <v>200364</v>
      </c>
    </row>
    <row r="1834" spans="1:17" x14ac:dyDescent="0.25">
      <c r="A1834" s="1" t="s">
        <v>46</v>
      </c>
      <c r="B1834" s="2">
        <v>43220</v>
      </c>
      <c r="C1834" s="3">
        <v>0.59375</v>
      </c>
      <c r="D1834" s="1" t="s">
        <v>15</v>
      </c>
      <c r="E1834">
        <v>327.3</v>
      </c>
      <c r="F1834">
        <v>325.39999999999998</v>
      </c>
      <c r="G1834">
        <v>325.39999999999998</v>
      </c>
      <c r="H1834" s="3">
        <v>0.59375</v>
      </c>
      <c r="I1834" s="1">
        <v>1.9000000000000341</v>
      </c>
      <c r="J1834" s="1">
        <v>-1.9000000000000341</v>
      </c>
      <c r="K1834" s="1">
        <v>1040</v>
      </c>
      <c r="L1834">
        <v>-1976.0000000000355</v>
      </c>
      <c r="M1834">
        <v>157</v>
      </c>
      <c r="N1834">
        <v>-2133.0000000000355</v>
      </c>
      <c r="O1834" t="s">
        <v>67</v>
      </c>
      <c r="P1834" s="6">
        <v>5.8050717995723599E-3</v>
      </c>
      <c r="Q1834" s="1">
        <f>AllFiles[[#Headers],[200000]]+AllFiles[[#This Row],[Net Gains]]</f>
        <v>197866.99999999997</v>
      </c>
    </row>
    <row r="1835" spans="1:17" x14ac:dyDescent="0.25">
      <c r="A1835" s="1" t="s">
        <v>20</v>
      </c>
      <c r="B1835" s="2">
        <v>43222</v>
      </c>
      <c r="C1835" s="3">
        <v>0.45833333333333331</v>
      </c>
      <c r="D1835" s="1" t="s">
        <v>12</v>
      </c>
      <c r="E1835">
        <v>1883.1</v>
      </c>
      <c r="F1835">
        <v>1874.5</v>
      </c>
      <c r="G1835">
        <v>1911.95</v>
      </c>
      <c r="H1835" s="3">
        <v>0.625</v>
      </c>
      <c r="I1835" s="1">
        <v>8.5999999999999091</v>
      </c>
      <c r="J1835" s="1">
        <v>28.850000000000136</v>
      </c>
      <c r="K1835" s="1">
        <v>231</v>
      </c>
      <c r="L1835">
        <v>6664.3500000000313</v>
      </c>
      <c r="M1835">
        <v>202</v>
      </c>
      <c r="N1835">
        <v>6462.3500000000313</v>
      </c>
      <c r="O1835" t="s">
        <v>68</v>
      </c>
      <c r="P1835" s="6">
        <v>4.5669374966809603E-3</v>
      </c>
      <c r="Q1835" s="1">
        <f>AllFiles[[#Headers],[200000]]+AllFiles[[#This Row],[Net Gains]]</f>
        <v>206462.35000000003</v>
      </c>
    </row>
    <row r="1836" spans="1:17" x14ac:dyDescent="0.25">
      <c r="A1836" s="1" t="s">
        <v>20</v>
      </c>
      <c r="B1836" s="2">
        <v>43222</v>
      </c>
      <c r="C1836" s="3">
        <v>0.41666666666666669</v>
      </c>
      <c r="D1836" s="1" t="s">
        <v>13</v>
      </c>
      <c r="E1836">
        <v>1874.5</v>
      </c>
      <c r="F1836">
        <v>1883.1</v>
      </c>
      <c r="G1836">
        <v>1883.1</v>
      </c>
      <c r="H1836" s="3">
        <v>0.45833333333333331</v>
      </c>
      <c r="I1836" s="1">
        <v>8.5999999999999091</v>
      </c>
      <c r="J1836" s="1">
        <v>-8.5999999999999091</v>
      </c>
      <c r="K1836" s="1">
        <v>231</v>
      </c>
      <c r="L1836">
        <v>-1986.599999999979</v>
      </c>
      <c r="M1836">
        <v>200</v>
      </c>
      <c r="N1836">
        <v>-2186.599999999979</v>
      </c>
      <c r="O1836" t="s">
        <v>67</v>
      </c>
      <c r="P1836" s="6">
        <v>4.58789010402769E-3</v>
      </c>
      <c r="Q1836" s="1">
        <f>AllFiles[[#Headers],[200000]]+AllFiles[[#This Row],[Net Gains]]</f>
        <v>197813.40000000002</v>
      </c>
    </row>
    <row r="1837" spans="1:17" x14ac:dyDescent="0.25">
      <c r="A1837" s="1" t="s">
        <v>50</v>
      </c>
      <c r="B1837" s="2">
        <v>43222</v>
      </c>
      <c r="C1837" s="3">
        <v>0.41666666666666669</v>
      </c>
      <c r="D1837" s="1" t="s">
        <v>13</v>
      </c>
      <c r="E1837">
        <v>233.25</v>
      </c>
      <c r="F1837">
        <v>234.3</v>
      </c>
      <c r="G1837">
        <v>228.3</v>
      </c>
      <c r="H1837" s="3">
        <v>0.625</v>
      </c>
      <c r="I1837" s="1">
        <v>1.0500000000000114</v>
      </c>
      <c r="J1837" s="1">
        <v>4.9499999999999886</v>
      </c>
      <c r="K1837" s="1">
        <v>1863</v>
      </c>
      <c r="L1837">
        <v>9221.8499999999785</v>
      </c>
      <c r="M1837">
        <v>198</v>
      </c>
      <c r="N1837">
        <v>9023.8499999999785</v>
      </c>
      <c r="O1837" t="s">
        <v>68</v>
      </c>
      <c r="P1837" s="6">
        <v>4.5016077170418499E-3</v>
      </c>
      <c r="Q1837" s="1">
        <f>AllFiles[[#Headers],[200000]]+AllFiles[[#This Row],[Net Gains]]</f>
        <v>209023.84999999998</v>
      </c>
    </row>
    <row r="1838" spans="1:17" x14ac:dyDescent="0.25">
      <c r="A1838" s="1" t="s">
        <v>46</v>
      </c>
      <c r="B1838" s="2">
        <v>43222</v>
      </c>
      <c r="C1838" s="3">
        <v>0.46875</v>
      </c>
      <c r="D1838" s="1" t="s">
        <v>13</v>
      </c>
      <c r="E1838">
        <v>321</v>
      </c>
      <c r="F1838">
        <v>324.55</v>
      </c>
      <c r="G1838">
        <v>314.8</v>
      </c>
      <c r="H1838" s="3">
        <v>0.625</v>
      </c>
      <c r="I1838" s="1">
        <v>3.5500000000000114</v>
      </c>
      <c r="J1838" s="1">
        <v>6.1999999999999886</v>
      </c>
      <c r="K1838" s="1">
        <v>559</v>
      </c>
      <c r="L1838">
        <v>3465.7999999999938</v>
      </c>
      <c r="M1838">
        <v>82</v>
      </c>
      <c r="N1838">
        <v>3383.7999999999938</v>
      </c>
      <c r="O1838" t="s">
        <v>68</v>
      </c>
      <c r="P1838" s="6">
        <v>1.10591900311527E-2</v>
      </c>
      <c r="Q1838" s="1">
        <f>AllFiles[[#Headers],[200000]]+AllFiles[[#This Row],[Net Gains]]</f>
        <v>203383.8</v>
      </c>
    </row>
    <row r="1839" spans="1:17" x14ac:dyDescent="0.25">
      <c r="A1839" s="1" t="s">
        <v>60</v>
      </c>
      <c r="B1839" s="2">
        <v>43222</v>
      </c>
      <c r="C1839" s="3">
        <v>0.41666666666666669</v>
      </c>
      <c r="D1839" s="1" t="s">
        <v>13</v>
      </c>
      <c r="E1839">
        <v>588.35</v>
      </c>
      <c r="F1839">
        <v>591.29999999999995</v>
      </c>
      <c r="G1839">
        <v>574.45000000000005</v>
      </c>
      <c r="H1839" s="3">
        <v>0.625</v>
      </c>
      <c r="I1839" s="1">
        <v>2.9499999999999318</v>
      </c>
      <c r="J1839" s="1">
        <v>13.899999999999977</v>
      </c>
      <c r="K1839" s="1">
        <v>672</v>
      </c>
      <c r="L1839">
        <v>9340.7999999999847</v>
      </c>
      <c r="M1839">
        <v>180</v>
      </c>
      <c r="N1839">
        <v>9160.7999999999847</v>
      </c>
      <c r="O1839" t="s">
        <v>68</v>
      </c>
      <c r="P1839" s="6">
        <v>5.0140222656580797E-3</v>
      </c>
      <c r="Q1839" s="1">
        <f>AllFiles[[#Headers],[200000]]+AllFiles[[#This Row],[Net Gains]]</f>
        <v>209160.8</v>
      </c>
    </row>
    <row r="1840" spans="1:17" x14ac:dyDescent="0.25">
      <c r="A1840" s="1" t="s">
        <v>44</v>
      </c>
      <c r="B1840" s="2">
        <v>43223</v>
      </c>
      <c r="C1840" s="3">
        <v>0.5625</v>
      </c>
      <c r="D1840" s="1" t="s">
        <v>15</v>
      </c>
      <c r="E1840">
        <v>3681.4</v>
      </c>
      <c r="F1840">
        <v>3642.35</v>
      </c>
      <c r="G1840">
        <v>3657.1</v>
      </c>
      <c r="H1840" s="3">
        <v>0.625</v>
      </c>
      <c r="I1840" s="1">
        <v>39.050000000000182</v>
      </c>
      <c r="J1840" s="1">
        <v>-24.300000000000182</v>
      </c>
      <c r="K1840" s="1">
        <v>51</v>
      </c>
      <c r="L1840">
        <v>-1239.3000000000093</v>
      </c>
      <c r="M1840">
        <v>87</v>
      </c>
      <c r="N1840">
        <v>-1326.3000000000093</v>
      </c>
      <c r="O1840" t="s">
        <v>67</v>
      </c>
      <c r="P1840" s="6">
        <v>1.06073776280763E-2</v>
      </c>
      <c r="Q1840" s="1">
        <f>AllFiles[[#Headers],[200000]]+AllFiles[[#This Row],[Net Gains]]</f>
        <v>198673.69999999998</v>
      </c>
    </row>
    <row r="1841" spans="1:17" x14ac:dyDescent="0.25">
      <c r="A1841" s="1" t="s">
        <v>46</v>
      </c>
      <c r="B1841" s="2">
        <v>43223</v>
      </c>
      <c r="C1841" s="3">
        <v>0.59375</v>
      </c>
      <c r="D1841" s="1" t="s">
        <v>15</v>
      </c>
      <c r="E1841">
        <v>319</v>
      </c>
      <c r="F1841">
        <v>315.35000000000002</v>
      </c>
      <c r="G1841">
        <v>319</v>
      </c>
      <c r="H1841" s="3">
        <v>0.625</v>
      </c>
      <c r="I1841" s="1">
        <v>3.6499999999999773</v>
      </c>
      <c r="J1841" s="1">
        <v>0</v>
      </c>
      <c r="K1841" s="1">
        <v>544</v>
      </c>
      <c r="L1841">
        <v>0</v>
      </c>
      <c r="M1841">
        <v>80</v>
      </c>
      <c r="N1841">
        <v>-80</v>
      </c>
      <c r="O1841" t="s">
        <v>67</v>
      </c>
      <c r="P1841" s="6">
        <v>1.14420062695924E-2</v>
      </c>
      <c r="Q1841" s="1">
        <f>AllFiles[[#Headers],[200000]]+AllFiles[[#This Row],[Net Gains]]</f>
        <v>199920</v>
      </c>
    </row>
    <row r="1842" spans="1:17" x14ac:dyDescent="0.25">
      <c r="A1842" s="1" t="s">
        <v>60</v>
      </c>
      <c r="B1842" s="2">
        <v>43223</v>
      </c>
      <c r="C1842" s="3">
        <v>0.42708333333333331</v>
      </c>
      <c r="D1842" s="1" t="s">
        <v>15</v>
      </c>
      <c r="E1842">
        <v>577.20000000000005</v>
      </c>
      <c r="F1842">
        <v>571.75</v>
      </c>
      <c r="G1842">
        <v>571.75</v>
      </c>
      <c r="H1842" s="3">
        <v>0.42708333333333331</v>
      </c>
      <c r="I1842" s="1">
        <v>5.4500000000000455</v>
      </c>
      <c r="J1842" s="1">
        <v>-5.4500000000000455</v>
      </c>
      <c r="K1842" s="1">
        <v>365</v>
      </c>
      <c r="L1842">
        <v>-1989.2500000000166</v>
      </c>
      <c r="M1842">
        <v>97</v>
      </c>
      <c r="N1842">
        <v>-2086.2500000000164</v>
      </c>
      <c r="O1842" t="s">
        <v>67</v>
      </c>
      <c r="P1842" s="6">
        <v>9.4421344421345196E-3</v>
      </c>
      <c r="Q1842" s="1">
        <f>AllFiles[[#Headers],[200000]]+AllFiles[[#This Row],[Net Gains]]</f>
        <v>197913.74999999997</v>
      </c>
    </row>
    <row r="1843" spans="1:17" x14ac:dyDescent="0.25">
      <c r="A1843" s="1" t="s">
        <v>60</v>
      </c>
      <c r="B1843" s="2">
        <v>43223</v>
      </c>
      <c r="C1843" s="3">
        <v>0.42708333333333331</v>
      </c>
      <c r="D1843" s="1" t="s">
        <v>21</v>
      </c>
      <c r="E1843">
        <v>571.75</v>
      </c>
      <c r="F1843">
        <v>577.20000000000005</v>
      </c>
      <c r="G1843">
        <v>577.20000000000005</v>
      </c>
      <c r="H1843" s="3">
        <v>0.48958333333333331</v>
      </c>
      <c r="I1843" s="1">
        <v>5.4500000000000455</v>
      </c>
      <c r="J1843" s="1">
        <v>-5.4500000000000455</v>
      </c>
      <c r="K1843" s="1">
        <v>365</v>
      </c>
      <c r="L1843">
        <v>-1989.2500000000166</v>
      </c>
      <c r="M1843">
        <v>97</v>
      </c>
      <c r="N1843">
        <v>-2086.2500000000164</v>
      </c>
      <c r="O1843" t="s">
        <v>67</v>
      </c>
      <c r="P1843" s="6">
        <v>9.5321381722781699E-3</v>
      </c>
      <c r="Q1843" s="1">
        <f>AllFiles[[#Headers],[200000]]+AllFiles[[#This Row],[Net Gains]]</f>
        <v>197913.74999999997</v>
      </c>
    </row>
    <row r="1844" spans="1:17" x14ac:dyDescent="0.25">
      <c r="A1844" s="1" t="s">
        <v>57</v>
      </c>
      <c r="B1844" s="2">
        <v>43223</v>
      </c>
      <c r="C1844" s="3">
        <v>0.42708333333333331</v>
      </c>
      <c r="D1844" s="1" t="s">
        <v>13</v>
      </c>
      <c r="E1844">
        <v>652.25</v>
      </c>
      <c r="F1844">
        <v>664.8</v>
      </c>
      <c r="G1844">
        <v>652.9</v>
      </c>
      <c r="H1844" s="3">
        <v>0.625</v>
      </c>
      <c r="I1844" s="1">
        <v>12.549999999999955</v>
      </c>
      <c r="J1844" s="1">
        <v>-0.64999999999997726</v>
      </c>
      <c r="K1844" s="1">
        <v>159</v>
      </c>
      <c r="L1844">
        <v>-103.34999999999638</v>
      </c>
      <c r="M1844">
        <v>48</v>
      </c>
      <c r="N1844">
        <v>-151.34999999999638</v>
      </c>
      <c r="O1844" t="s">
        <v>67</v>
      </c>
      <c r="P1844" s="6">
        <v>1.9241088539670301E-2</v>
      </c>
      <c r="Q1844" s="1">
        <f>AllFiles[[#Headers],[200000]]+AllFiles[[#This Row],[Net Gains]]</f>
        <v>199848.65</v>
      </c>
    </row>
    <row r="1845" spans="1:17" x14ac:dyDescent="0.25">
      <c r="A1845" s="1" t="s">
        <v>56</v>
      </c>
      <c r="B1845" s="2">
        <v>43223</v>
      </c>
      <c r="C1845" s="3">
        <v>0.45833333333333331</v>
      </c>
      <c r="D1845" s="1" t="s">
        <v>15</v>
      </c>
      <c r="E1845">
        <v>973.9</v>
      </c>
      <c r="F1845">
        <v>959</v>
      </c>
      <c r="G1845">
        <v>959</v>
      </c>
      <c r="H1845" s="3">
        <v>0.45833333333333331</v>
      </c>
      <c r="I1845" s="1">
        <v>14.899999999999977</v>
      </c>
      <c r="J1845" s="1">
        <v>-14.899999999999977</v>
      </c>
      <c r="K1845" s="1">
        <v>134</v>
      </c>
      <c r="L1845">
        <v>-1996.599999999997</v>
      </c>
      <c r="M1845">
        <v>60</v>
      </c>
      <c r="N1845">
        <v>-2056.5999999999967</v>
      </c>
      <c r="O1845" t="s">
        <v>67</v>
      </c>
      <c r="P1845" s="6">
        <v>1.52993120443577E-2</v>
      </c>
      <c r="Q1845" s="1">
        <f>AllFiles[[#Headers],[200000]]+AllFiles[[#This Row],[Net Gains]]</f>
        <v>197943.4</v>
      </c>
    </row>
    <row r="1846" spans="1:17" x14ac:dyDescent="0.25">
      <c r="A1846" s="1" t="s">
        <v>56</v>
      </c>
      <c r="B1846" s="2">
        <v>43223</v>
      </c>
      <c r="C1846" s="3">
        <v>0.45833333333333331</v>
      </c>
      <c r="D1846" s="1" t="s">
        <v>21</v>
      </c>
      <c r="E1846">
        <v>959</v>
      </c>
      <c r="F1846">
        <v>973.9</v>
      </c>
      <c r="G1846">
        <v>958.2</v>
      </c>
      <c r="H1846" s="3">
        <v>0.625</v>
      </c>
      <c r="I1846" s="1">
        <v>14.899999999999977</v>
      </c>
      <c r="J1846" s="1">
        <v>0.79999999999995453</v>
      </c>
      <c r="K1846" s="1">
        <v>134</v>
      </c>
      <c r="L1846">
        <v>107.19999999999391</v>
      </c>
      <c r="M1846">
        <v>60</v>
      </c>
      <c r="N1846">
        <v>47.199999999993906</v>
      </c>
      <c r="O1846" t="s">
        <v>68</v>
      </c>
      <c r="P1846" s="6">
        <v>1.55370177267987E-2</v>
      </c>
      <c r="Q1846" s="1">
        <f>AllFiles[[#Headers],[200000]]+AllFiles[[#This Row],[Net Gains]]</f>
        <v>200047.19999999998</v>
      </c>
    </row>
    <row r="1847" spans="1:17" x14ac:dyDescent="0.25">
      <c r="A1847" s="1" t="s">
        <v>11</v>
      </c>
      <c r="B1847" s="2">
        <v>43224</v>
      </c>
      <c r="C1847" s="3">
        <v>0.41666666666666669</v>
      </c>
      <c r="D1847" s="1" t="s">
        <v>13</v>
      </c>
      <c r="E1847">
        <v>2926</v>
      </c>
      <c r="F1847">
        <v>2940</v>
      </c>
      <c r="G1847">
        <v>2886</v>
      </c>
      <c r="H1847" s="3">
        <v>0.625</v>
      </c>
      <c r="I1847" s="1">
        <v>14</v>
      </c>
      <c r="J1847" s="1">
        <v>40</v>
      </c>
      <c r="K1847" s="1">
        <v>142</v>
      </c>
      <c r="L1847">
        <v>5680</v>
      </c>
      <c r="M1847">
        <v>190</v>
      </c>
      <c r="N1847">
        <v>5490</v>
      </c>
      <c r="O1847" t="s">
        <v>68</v>
      </c>
      <c r="P1847" s="6">
        <v>4.78468899521531E-3</v>
      </c>
      <c r="Q1847" s="1">
        <f>AllFiles[[#Headers],[200000]]+AllFiles[[#This Row],[Net Gains]]</f>
        <v>205490</v>
      </c>
    </row>
    <row r="1848" spans="1:17" x14ac:dyDescent="0.25">
      <c r="A1848" s="1" t="s">
        <v>25</v>
      </c>
      <c r="B1848" s="2">
        <v>43224</v>
      </c>
      <c r="C1848" s="3">
        <v>0.51041666666666663</v>
      </c>
      <c r="D1848" s="1" t="s">
        <v>12</v>
      </c>
      <c r="E1848">
        <v>1083.8499999999999</v>
      </c>
      <c r="F1848">
        <v>1077.55</v>
      </c>
      <c r="G1848">
        <v>1077.55</v>
      </c>
      <c r="H1848" s="3">
        <v>0.60416666666666663</v>
      </c>
      <c r="I1848" s="1">
        <v>6.2999999999999545</v>
      </c>
      <c r="J1848" s="1">
        <v>-6.2999999999999545</v>
      </c>
      <c r="K1848" s="1">
        <v>316</v>
      </c>
      <c r="L1848">
        <v>-1990.7999999999856</v>
      </c>
      <c r="M1848">
        <v>158</v>
      </c>
      <c r="N1848">
        <v>-2148.7999999999856</v>
      </c>
      <c r="O1848" t="s">
        <v>67</v>
      </c>
      <c r="P1848" s="6">
        <v>5.8126124463716896E-3</v>
      </c>
      <c r="Q1848" s="1">
        <f>AllFiles[[#Headers],[200000]]+AllFiles[[#This Row],[Net Gains]]</f>
        <v>197851.2</v>
      </c>
    </row>
    <row r="1849" spans="1:17" x14ac:dyDescent="0.25">
      <c r="A1849" s="1" t="s">
        <v>25</v>
      </c>
      <c r="B1849" s="2">
        <v>43224</v>
      </c>
      <c r="C1849" s="3">
        <v>0.44791666666666669</v>
      </c>
      <c r="D1849" s="1" t="s">
        <v>13</v>
      </c>
      <c r="E1849">
        <v>1077.55</v>
      </c>
      <c r="F1849">
        <v>1083.8499999999999</v>
      </c>
      <c r="G1849">
        <v>1083.8499999999999</v>
      </c>
      <c r="H1849" s="3">
        <v>0.51041666666666663</v>
      </c>
      <c r="I1849" s="1">
        <v>6.2999999999999545</v>
      </c>
      <c r="J1849" s="1">
        <v>-6.2999999999999545</v>
      </c>
      <c r="K1849" s="1">
        <v>316</v>
      </c>
      <c r="L1849">
        <v>-1990.7999999999856</v>
      </c>
      <c r="M1849">
        <v>158</v>
      </c>
      <c r="N1849">
        <v>-2148.7999999999856</v>
      </c>
      <c r="O1849" t="s">
        <v>67</v>
      </c>
      <c r="P1849" s="6">
        <v>5.8465964456405296E-3</v>
      </c>
      <c r="Q1849" s="1">
        <f>AllFiles[[#Headers],[200000]]+AllFiles[[#This Row],[Net Gains]]</f>
        <v>197851.2</v>
      </c>
    </row>
    <row r="1850" spans="1:17" x14ac:dyDescent="0.25">
      <c r="A1850" s="1" t="s">
        <v>20</v>
      </c>
      <c r="B1850" s="2">
        <v>43224</v>
      </c>
      <c r="C1850" s="3">
        <v>0.57291666666666663</v>
      </c>
      <c r="D1850" s="1" t="s">
        <v>12</v>
      </c>
      <c r="E1850">
        <v>1917.55</v>
      </c>
      <c r="F1850">
        <v>1911.6</v>
      </c>
      <c r="G1850">
        <v>1911.6</v>
      </c>
      <c r="H1850" s="3">
        <v>0.59375</v>
      </c>
      <c r="I1850" s="1">
        <v>5.9500000000000455</v>
      </c>
      <c r="J1850" s="1">
        <v>-5.9500000000000455</v>
      </c>
      <c r="K1850" s="1">
        <v>334</v>
      </c>
      <c r="L1850">
        <v>-1987.3000000000152</v>
      </c>
      <c r="M1850">
        <v>295</v>
      </c>
      <c r="N1850">
        <v>-2282.3000000000152</v>
      </c>
      <c r="O1850" t="s">
        <v>67</v>
      </c>
      <c r="P1850" s="6">
        <v>3.1029177857161698E-3</v>
      </c>
      <c r="Q1850" s="1">
        <f>AllFiles[[#Headers],[200000]]+AllFiles[[#This Row],[Net Gains]]</f>
        <v>197717.69999999998</v>
      </c>
    </row>
    <row r="1851" spans="1:17" x14ac:dyDescent="0.25">
      <c r="A1851" s="1" t="s">
        <v>20</v>
      </c>
      <c r="B1851" s="2">
        <v>43224</v>
      </c>
      <c r="C1851" s="3">
        <v>0.41666666666666669</v>
      </c>
      <c r="D1851" s="1" t="s">
        <v>13</v>
      </c>
      <c r="E1851">
        <v>1911.6</v>
      </c>
      <c r="F1851">
        <v>1917.55</v>
      </c>
      <c r="G1851">
        <v>1917.55</v>
      </c>
      <c r="H1851" s="3">
        <v>0.57291666666666663</v>
      </c>
      <c r="I1851" s="1">
        <v>5.9500000000000455</v>
      </c>
      <c r="J1851" s="1">
        <v>-5.9500000000000455</v>
      </c>
      <c r="K1851" s="1">
        <v>334</v>
      </c>
      <c r="L1851">
        <v>-1987.3000000000152</v>
      </c>
      <c r="M1851">
        <v>295</v>
      </c>
      <c r="N1851">
        <v>-2282.3000000000152</v>
      </c>
      <c r="O1851" t="s">
        <v>67</v>
      </c>
      <c r="P1851" s="6">
        <v>3.1125758526888698E-3</v>
      </c>
      <c r="Q1851" s="1">
        <f>AllFiles[[#Headers],[200000]]+AllFiles[[#This Row],[Net Gains]]</f>
        <v>197717.69999999998</v>
      </c>
    </row>
    <row r="1852" spans="1:17" x14ac:dyDescent="0.25">
      <c r="A1852" s="1" t="s">
        <v>46</v>
      </c>
      <c r="B1852" s="2">
        <v>43224</v>
      </c>
      <c r="C1852" s="3">
        <v>0.45833333333333331</v>
      </c>
      <c r="D1852" s="1" t="s">
        <v>12</v>
      </c>
      <c r="E1852">
        <v>317.39999999999998</v>
      </c>
      <c r="F1852">
        <v>316</v>
      </c>
      <c r="G1852">
        <v>316</v>
      </c>
      <c r="H1852" s="3">
        <v>0.48958333333333331</v>
      </c>
      <c r="I1852" s="1">
        <v>1.3999999999999773</v>
      </c>
      <c r="J1852" s="1">
        <v>-1.3999999999999773</v>
      </c>
      <c r="K1852" s="1">
        <v>1405</v>
      </c>
      <c r="L1852">
        <v>-1966.9999999999682</v>
      </c>
      <c r="M1852">
        <v>205</v>
      </c>
      <c r="N1852">
        <v>-2171.9999999999682</v>
      </c>
      <c r="O1852" t="s">
        <v>67</v>
      </c>
      <c r="P1852" s="6">
        <v>4.4108380592311801E-3</v>
      </c>
      <c r="Q1852" s="1">
        <f>AllFiles[[#Headers],[200000]]+AllFiles[[#This Row],[Net Gains]]</f>
        <v>197828.00000000003</v>
      </c>
    </row>
    <row r="1853" spans="1:17" x14ac:dyDescent="0.25">
      <c r="A1853" s="1" t="s">
        <v>46</v>
      </c>
      <c r="B1853" s="2">
        <v>43224</v>
      </c>
      <c r="C1853" s="3">
        <v>0.41666666666666669</v>
      </c>
      <c r="D1853" s="1" t="s">
        <v>13</v>
      </c>
      <c r="E1853">
        <v>316</v>
      </c>
      <c r="F1853">
        <v>317.39999999999998</v>
      </c>
      <c r="G1853">
        <v>317.39999999999998</v>
      </c>
      <c r="H1853" s="3">
        <v>0.45833333333333331</v>
      </c>
      <c r="I1853" s="1">
        <v>1.3999999999999773</v>
      </c>
      <c r="J1853" s="1">
        <v>-1.3999999999999773</v>
      </c>
      <c r="K1853" s="1">
        <v>1405</v>
      </c>
      <c r="L1853">
        <v>-1966.9999999999682</v>
      </c>
      <c r="M1853">
        <v>205</v>
      </c>
      <c r="N1853">
        <v>-2171.9999999999682</v>
      </c>
      <c r="O1853" t="s">
        <v>67</v>
      </c>
      <c r="P1853" s="6">
        <v>4.4303797468353704E-3</v>
      </c>
      <c r="Q1853" s="1">
        <f>AllFiles[[#Headers],[200000]]+AllFiles[[#This Row],[Net Gains]]</f>
        <v>197828.00000000003</v>
      </c>
    </row>
    <row r="1854" spans="1:17" x14ac:dyDescent="0.25">
      <c r="A1854" s="1" t="s">
        <v>53</v>
      </c>
      <c r="B1854" s="2">
        <v>43224</v>
      </c>
      <c r="C1854" s="3">
        <v>0.45833333333333331</v>
      </c>
      <c r="D1854" s="1" t="s">
        <v>15</v>
      </c>
      <c r="E1854">
        <v>207.25</v>
      </c>
      <c r="F1854">
        <v>206.6</v>
      </c>
      <c r="G1854">
        <v>206.6</v>
      </c>
      <c r="H1854" s="3">
        <v>0.45833333333333331</v>
      </c>
      <c r="I1854" s="1">
        <v>0.65000000000000568</v>
      </c>
      <c r="J1854" s="1">
        <v>-0.65000000000000568</v>
      </c>
      <c r="K1854" s="1">
        <v>2971</v>
      </c>
      <c r="L1854">
        <v>-1931.1500000000169</v>
      </c>
      <c r="M1854">
        <v>283</v>
      </c>
      <c r="N1854">
        <v>-2214.1500000000169</v>
      </c>
      <c r="O1854" t="s">
        <v>67</v>
      </c>
      <c r="P1854" s="6">
        <v>3.1363088057901399E-3</v>
      </c>
      <c r="Q1854" s="1">
        <f>AllFiles[[#Headers],[200000]]+AllFiles[[#This Row],[Net Gains]]</f>
        <v>197785.84999999998</v>
      </c>
    </row>
    <row r="1855" spans="1:17" x14ac:dyDescent="0.25">
      <c r="A1855" s="1" t="s">
        <v>53</v>
      </c>
      <c r="B1855" s="2">
        <v>43224</v>
      </c>
      <c r="C1855" s="3">
        <v>0.45833333333333331</v>
      </c>
      <c r="D1855" s="1" t="s">
        <v>21</v>
      </c>
      <c r="E1855">
        <v>206.6</v>
      </c>
      <c r="F1855">
        <v>207.25</v>
      </c>
      <c r="G1855">
        <v>207.25</v>
      </c>
      <c r="H1855" s="3">
        <v>0.5</v>
      </c>
      <c r="I1855" s="1">
        <v>0.65000000000000568</v>
      </c>
      <c r="J1855" s="1">
        <v>-0.65000000000000568</v>
      </c>
      <c r="K1855" s="1">
        <v>2971</v>
      </c>
      <c r="L1855">
        <v>-1931.1500000000169</v>
      </c>
      <c r="M1855">
        <v>283</v>
      </c>
      <c r="N1855">
        <v>-2214.1500000000169</v>
      </c>
      <c r="O1855" t="s">
        <v>67</v>
      </c>
      <c r="P1855" s="6">
        <v>3.14617618586644E-3</v>
      </c>
      <c r="Q1855" s="1">
        <f>AllFiles[[#Headers],[200000]]+AllFiles[[#This Row],[Net Gains]]</f>
        <v>197785.84999999998</v>
      </c>
    </row>
    <row r="1856" spans="1:17" x14ac:dyDescent="0.25">
      <c r="A1856" s="1" t="s">
        <v>52</v>
      </c>
      <c r="B1856" s="2">
        <v>43224</v>
      </c>
      <c r="C1856" s="3">
        <v>0.46875</v>
      </c>
      <c r="D1856" s="1" t="s">
        <v>15</v>
      </c>
      <c r="E1856">
        <v>243.8</v>
      </c>
      <c r="F1856">
        <v>242.15</v>
      </c>
      <c r="G1856">
        <v>242.15</v>
      </c>
      <c r="H1856" s="3">
        <v>0.46875</v>
      </c>
      <c r="I1856" s="1">
        <v>1.6500000000000057</v>
      </c>
      <c r="J1856" s="1">
        <v>-1.6500000000000057</v>
      </c>
      <c r="K1856" s="1">
        <v>1195</v>
      </c>
      <c r="L1856">
        <v>-1971.7500000000068</v>
      </c>
      <c r="M1856">
        <v>134</v>
      </c>
      <c r="N1856">
        <v>-2105.7500000000068</v>
      </c>
      <c r="O1856" t="s">
        <v>67</v>
      </c>
      <c r="P1856" s="6">
        <v>6.76784249384744E-3</v>
      </c>
      <c r="Q1856" s="1">
        <f>AllFiles[[#Headers],[200000]]+AllFiles[[#This Row],[Net Gains]]</f>
        <v>197894.25</v>
      </c>
    </row>
    <row r="1857" spans="1:17" x14ac:dyDescent="0.25">
      <c r="A1857" s="1" t="s">
        <v>52</v>
      </c>
      <c r="B1857" s="2">
        <v>43224</v>
      </c>
      <c r="C1857" s="3">
        <v>0.46875</v>
      </c>
      <c r="D1857" s="1" t="s">
        <v>21</v>
      </c>
      <c r="E1857">
        <v>242.15</v>
      </c>
      <c r="F1857">
        <v>243.8</v>
      </c>
      <c r="G1857">
        <v>241.85</v>
      </c>
      <c r="H1857" s="3">
        <v>0.625</v>
      </c>
      <c r="I1857" s="1">
        <v>1.6500000000000057</v>
      </c>
      <c r="J1857" s="1">
        <v>0.30000000000001137</v>
      </c>
      <c r="K1857" s="1">
        <v>1195</v>
      </c>
      <c r="L1857">
        <v>358.50000000001359</v>
      </c>
      <c r="M1857">
        <v>134</v>
      </c>
      <c r="N1857">
        <v>224.50000000001359</v>
      </c>
      <c r="O1857" t="s">
        <v>68</v>
      </c>
      <c r="P1857" s="6">
        <v>6.8139582903159399E-3</v>
      </c>
      <c r="Q1857" s="1">
        <f>AllFiles[[#Headers],[200000]]+AllFiles[[#This Row],[Net Gains]]</f>
        <v>200224.5</v>
      </c>
    </row>
    <row r="1858" spans="1:17" x14ac:dyDescent="0.25">
      <c r="A1858" s="1" t="s">
        <v>29</v>
      </c>
      <c r="B1858" s="2">
        <v>43227</v>
      </c>
      <c r="C1858" s="3">
        <v>0.4375</v>
      </c>
      <c r="D1858" s="1" t="s">
        <v>15</v>
      </c>
      <c r="E1858">
        <v>379.8</v>
      </c>
      <c r="F1858">
        <v>375</v>
      </c>
      <c r="G1858">
        <v>387</v>
      </c>
      <c r="H1858" s="3">
        <v>0.625</v>
      </c>
      <c r="I1858" s="1">
        <v>4.8000000000000114</v>
      </c>
      <c r="J1858" s="1">
        <v>7.1999999999999886</v>
      </c>
      <c r="K1858" s="1">
        <v>414</v>
      </c>
      <c r="L1858">
        <v>2980.7999999999952</v>
      </c>
      <c r="M1858">
        <v>74</v>
      </c>
      <c r="N1858">
        <v>2906.7999999999952</v>
      </c>
      <c r="O1858" t="s">
        <v>68</v>
      </c>
      <c r="P1858" s="6">
        <v>1.26382306477094E-2</v>
      </c>
      <c r="Q1858" s="1">
        <f>AllFiles[[#Headers],[200000]]+AllFiles[[#This Row],[Net Gains]]</f>
        <v>202906.8</v>
      </c>
    </row>
    <row r="1859" spans="1:17" x14ac:dyDescent="0.25">
      <c r="A1859" s="1" t="s">
        <v>53</v>
      </c>
      <c r="B1859" s="2">
        <v>43227</v>
      </c>
      <c r="C1859" s="3">
        <v>0.41666666666666669</v>
      </c>
      <c r="D1859" s="1" t="s">
        <v>15</v>
      </c>
      <c r="E1859">
        <v>208.35</v>
      </c>
      <c r="F1859">
        <v>207.6</v>
      </c>
      <c r="G1859">
        <v>209.15</v>
      </c>
      <c r="H1859" s="3">
        <v>0.625</v>
      </c>
      <c r="I1859" s="1">
        <v>0.75</v>
      </c>
      <c r="J1859" s="1">
        <v>0.80000000000001137</v>
      </c>
      <c r="K1859" s="1">
        <v>2587</v>
      </c>
      <c r="L1859">
        <v>2069.6000000000295</v>
      </c>
      <c r="M1859">
        <v>249</v>
      </c>
      <c r="N1859">
        <v>1820.6000000000295</v>
      </c>
      <c r="O1859" t="s">
        <v>68</v>
      </c>
      <c r="P1859" s="6">
        <v>3.5997120230381601E-3</v>
      </c>
      <c r="Q1859" s="1">
        <f>AllFiles[[#Headers],[200000]]+AllFiles[[#This Row],[Net Gains]]</f>
        <v>201820.60000000003</v>
      </c>
    </row>
    <row r="1860" spans="1:17" x14ac:dyDescent="0.25">
      <c r="A1860" s="1" t="s">
        <v>57</v>
      </c>
      <c r="B1860" s="2">
        <v>43227</v>
      </c>
      <c r="C1860" s="3">
        <v>0.41666666666666669</v>
      </c>
      <c r="D1860" s="1" t="s">
        <v>13</v>
      </c>
      <c r="E1860">
        <v>664.25</v>
      </c>
      <c r="F1860">
        <v>671</v>
      </c>
      <c r="G1860">
        <v>657.6</v>
      </c>
      <c r="H1860" s="3">
        <v>0.625</v>
      </c>
      <c r="I1860" s="1">
        <v>6.75</v>
      </c>
      <c r="J1860" s="1">
        <v>6.6499999999999773</v>
      </c>
      <c r="K1860" s="1">
        <v>295</v>
      </c>
      <c r="L1860">
        <v>1961.7499999999932</v>
      </c>
      <c r="M1860">
        <v>90</v>
      </c>
      <c r="N1860">
        <v>1871.7499999999932</v>
      </c>
      <c r="O1860" t="s">
        <v>68</v>
      </c>
      <c r="P1860" s="6">
        <v>1.0161836657884799E-2</v>
      </c>
      <c r="Q1860" s="1">
        <f>AllFiles[[#Headers],[200000]]+AllFiles[[#This Row],[Net Gains]]</f>
        <v>201871.75</v>
      </c>
    </row>
    <row r="1861" spans="1:17" x14ac:dyDescent="0.25">
      <c r="A1861" s="1" t="s">
        <v>56</v>
      </c>
      <c r="B1861" s="2">
        <v>43227</v>
      </c>
      <c r="C1861" s="3">
        <v>0.42708333333333331</v>
      </c>
      <c r="D1861" s="1" t="s">
        <v>15</v>
      </c>
      <c r="E1861">
        <v>968.95</v>
      </c>
      <c r="F1861">
        <v>961.6</v>
      </c>
      <c r="G1861">
        <v>969.2</v>
      </c>
      <c r="H1861" s="3">
        <v>0.625</v>
      </c>
      <c r="I1861" s="1">
        <v>7.3500000000000227</v>
      </c>
      <c r="J1861" s="1">
        <v>0.25</v>
      </c>
      <c r="K1861" s="1">
        <v>271</v>
      </c>
      <c r="L1861">
        <v>67.75</v>
      </c>
      <c r="M1861">
        <v>121</v>
      </c>
      <c r="N1861">
        <v>-53.25</v>
      </c>
      <c r="O1861" t="s">
        <v>67</v>
      </c>
      <c r="P1861" s="6">
        <v>7.5855307291398102E-3</v>
      </c>
      <c r="Q1861" s="1">
        <f>AllFiles[[#Headers],[200000]]+AllFiles[[#This Row],[Net Gains]]</f>
        <v>199946.75</v>
      </c>
    </row>
    <row r="1862" spans="1:17" x14ac:dyDescent="0.25">
      <c r="A1862" s="1" t="s">
        <v>29</v>
      </c>
      <c r="B1862" s="2">
        <v>43228</v>
      </c>
      <c r="C1862" s="3">
        <v>0.41666666666666669</v>
      </c>
      <c r="D1862" s="1" t="s">
        <v>15</v>
      </c>
      <c r="E1862">
        <v>386.85</v>
      </c>
      <c r="F1862">
        <v>382.2</v>
      </c>
      <c r="G1862">
        <v>393.1</v>
      </c>
      <c r="H1862" s="3">
        <v>0.625</v>
      </c>
      <c r="I1862" s="1">
        <v>4.6500000000000341</v>
      </c>
      <c r="J1862" s="1">
        <v>6.25</v>
      </c>
      <c r="K1862" s="1">
        <v>427</v>
      </c>
      <c r="L1862">
        <v>2668.75</v>
      </c>
      <c r="M1862">
        <v>77</v>
      </c>
      <c r="N1862">
        <v>2591.75</v>
      </c>
      <c r="O1862" t="s">
        <v>68</v>
      </c>
      <c r="P1862" s="6">
        <v>1.20201628538194E-2</v>
      </c>
      <c r="Q1862" s="1">
        <f>AllFiles[[#Headers],[200000]]+AllFiles[[#This Row],[Net Gains]]</f>
        <v>202591.75</v>
      </c>
    </row>
    <row r="1863" spans="1:17" x14ac:dyDescent="0.25">
      <c r="A1863" s="1" t="s">
        <v>27</v>
      </c>
      <c r="B1863" s="2">
        <v>43228</v>
      </c>
      <c r="C1863" s="3">
        <v>0.52083333333333337</v>
      </c>
      <c r="D1863" s="1" t="s">
        <v>13</v>
      </c>
      <c r="E1863">
        <v>267.39999999999998</v>
      </c>
      <c r="F1863">
        <v>269.8</v>
      </c>
      <c r="G1863">
        <v>267.89999999999998</v>
      </c>
      <c r="H1863" s="3">
        <v>0.625</v>
      </c>
      <c r="I1863" s="1">
        <v>2.4000000000000341</v>
      </c>
      <c r="J1863" s="1">
        <v>-0.5</v>
      </c>
      <c r="K1863" s="1">
        <v>825</v>
      </c>
      <c r="L1863">
        <v>-412.5</v>
      </c>
      <c r="M1863">
        <v>102</v>
      </c>
      <c r="N1863">
        <v>-514.5</v>
      </c>
      <c r="O1863" t="s">
        <v>67</v>
      </c>
      <c r="P1863" s="6">
        <v>8.9753178758415608E-3</v>
      </c>
      <c r="Q1863" s="1">
        <f>AllFiles[[#Headers],[200000]]+AllFiles[[#This Row],[Net Gains]]</f>
        <v>199485.5</v>
      </c>
    </row>
    <row r="1864" spans="1:17" x14ac:dyDescent="0.25">
      <c r="A1864" s="1" t="s">
        <v>19</v>
      </c>
      <c r="B1864" s="2">
        <v>43228</v>
      </c>
      <c r="C1864" s="3">
        <v>0.41666666666666669</v>
      </c>
      <c r="D1864" s="1" t="s">
        <v>13</v>
      </c>
      <c r="E1864">
        <v>2070</v>
      </c>
      <c r="F1864">
        <v>2088</v>
      </c>
      <c r="G1864">
        <v>2075</v>
      </c>
      <c r="H1864" s="3">
        <v>0.625</v>
      </c>
      <c r="I1864" s="1">
        <v>18</v>
      </c>
      <c r="J1864" s="1">
        <v>-5</v>
      </c>
      <c r="K1864" s="1">
        <v>110</v>
      </c>
      <c r="L1864">
        <v>-550</v>
      </c>
      <c r="M1864">
        <v>105</v>
      </c>
      <c r="N1864">
        <v>-655</v>
      </c>
      <c r="O1864" t="s">
        <v>67</v>
      </c>
      <c r="P1864" s="6">
        <v>8.6956521739130401E-3</v>
      </c>
      <c r="Q1864" s="1">
        <f>AllFiles[[#Headers],[200000]]+AllFiles[[#This Row],[Net Gains]]</f>
        <v>199345</v>
      </c>
    </row>
    <row r="1865" spans="1:17" x14ac:dyDescent="0.25">
      <c r="A1865" s="1" t="s">
        <v>24</v>
      </c>
      <c r="B1865" s="2">
        <v>43228</v>
      </c>
      <c r="C1865" s="3">
        <v>0.48958333333333331</v>
      </c>
      <c r="D1865" s="1" t="s">
        <v>15</v>
      </c>
      <c r="E1865">
        <v>346.25</v>
      </c>
      <c r="F1865">
        <v>341.85</v>
      </c>
      <c r="G1865">
        <v>341.85</v>
      </c>
      <c r="H1865" s="3">
        <v>0.48958333333333331</v>
      </c>
      <c r="I1865" s="1">
        <v>4.3999999999999773</v>
      </c>
      <c r="J1865" s="1">
        <v>-4.3999999999999773</v>
      </c>
      <c r="K1865" s="1">
        <v>452</v>
      </c>
      <c r="L1865">
        <v>-1988.7999999999897</v>
      </c>
      <c r="M1865">
        <v>72</v>
      </c>
      <c r="N1865">
        <v>-2060.7999999999897</v>
      </c>
      <c r="O1865" t="s">
        <v>67</v>
      </c>
      <c r="P1865" s="6">
        <v>1.2707581227436799E-2</v>
      </c>
      <c r="Q1865" s="1">
        <f>AllFiles[[#Headers],[200000]]+AllFiles[[#This Row],[Net Gains]]</f>
        <v>197939.20000000001</v>
      </c>
    </row>
    <row r="1866" spans="1:17" x14ac:dyDescent="0.25">
      <c r="A1866" s="1" t="s">
        <v>24</v>
      </c>
      <c r="B1866" s="2">
        <v>43228</v>
      </c>
      <c r="C1866" s="3">
        <v>0.48958333333333331</v>
      </c>
      <c r="D1866" s="1" t="s">
        <v>21</v>
      </c>
      <c r="E1866">
        <v>341.85</v>
      </c>
      <c r="F1866">
        <v>346.25</v>
      </c>
      <c r="G1866">
        <v>341.45</v>
      </c>
      <c r="H1866" s="3">
        <v>0.625</v>
      </c>
      <c r="I1866" s="1">
        <v>4.3999999999999773</v>
      </c>
      <c r="J1866" s="1">
        <v>0.40000000000003411</v>
      </c>
      <c r="K1866" s="1">
        <v>452</v>
      </c>
      <c r="L1866">
        <v>180.80000000001542</v>
      </c>
      <c r="M1866">
        <v>72</v>
      </c>
      <c r="N1866">
        <v>108.80000000001542</v>
      </c>
      <c r="O1866" t="s">
        <v>68</v>
      </c>
      <c r="P1866" s="6">
        <v>1.2871142313880301E-2</v>
      </c>
      <c r="Q1866" s="1">
        <f>AllFiles[[#Headers],[200000]]+AllFiles[[#This Row],[Net Gains]]</f>
        <v>200108.80000000002</v>
      </c>
    </row>
    <row r="1867" spans="1:17" x14ac:dyDescent="0.25">
      <c r="A1867" s="1" t="s">
        <v>20</v>
      </c>
      <c r="B1867" s="2">
        <v>43228</v>
      </c>
      <c r="C1867" s="3">
        <v>0.42708333333333331</v>
      </c>
      <c r="D1867" s="1" t="s">
        <v>13</v>
      </c>
      <c r="E1867">
        <v>1907.15</v>
      </c>
      <c r="F1867">
        <v>1913.3</v>
      </c>
      <c r="G1867">
        <v>1901.7</v>
      </c>
      <c r="H1867" s="3">
        <v>0.625</v>
      </c>
      <c r="I1867" s="1">
        <v>6.1499999999998636</v>
      </c>
      <c r="J1867" s="1">
        <v>5.4500000000000455</v>
      </c>
      <c r="K1867" s="1">
        <v>323</v>
      </c>
      <c r="L1867">
        <v>1760.3500000000147</v>
      </c>
      <c r="M1867">
        <v>283</v>
      </c>
      <c r="N1867">
        <v>1477.3500000000147</v>
      </c>
      <c r="O1867" t="s">
        <v>68</v>
      </c>
      <c r="P1867" s="6">
        <v>3.22470702356913E-3</v>
      </c>
      <c r="Q1867" s="1">
        <f>AllFiles[[#Headers],[200000]]+AllFiles[[#This Row],[Net Gains]]</f>
        <v>201477.35</v>
      </c>
    </row>
    <row r="1868" spans="1:17" x14ac:dyDescent="0.25">
      <c r="A1868" s="1" t="s">
        <v>53</v>
      </c>
      <c r="B1868" s="2">
        <v>43228</v>
      </c>
      <c r="C1868" s="3">
        <v>0.42708333333333331</v>
      </c>
      <c r="D1868" s="1" t="s">
        <v>21</v>
      </c>
      <c r="E1868">
        <v>210.25</v>
      </c>
      <c r="F1868">
        <v>211.2</v>
      </c>
      <c r="G1868">
        <v>211.2</v>
      </c>
      <c r="H1868" s="3">
        <v>0.55208333333333337</v>
      </c>
      <c r="I1868" s="1">
        <v>0.94999999999998863</v>
      </c>
      <c r="J1868" s="1">
        <v>-0.94999999999998863</v>
      </c>
      <c r="K1868" s="1">
        <v>2055</v>
      </c>
      <c r="L1868">
        <v>-1952.2499999999766</v>
      </c>
      <c r="M1868">
        <v>200</v>
      </c>
      <c r="N1868">
        <v>-2152.2499999999764</v>
      </c>
      <c r="O1868" t="s">
        <v>67</v>
      </c>
      <c r="P1868" s="6">
        <v>4.5184304399523796E-3</v>
      </c>
      <c r="Q1868" s="1">
        <f>AllFiles[[#Headers],[200000]]+AllFiles[[#This Row],[Net Gains]]</f>
        <v>197847.75000000003</v>
      </c>
    </row>
    <row r="1869" spans="1:17" x14ac:dyDescent="0.25">
      <c r="A1869" s="1" t="s">
        <v>53</v>
      </c>
      <c r="B1869" s="2">
        <v>43228</v>
      </c>
      <c r="C1869" s="3">
        <v>0.42708333333333331</v>
      </c>
      <c r="D1869" s="1" t="s">
        <v>15</v>
      </c>
      <c r="E1869">
        <v>211.2</v>
      </c>
      <c r="F1869">
        <v>210.25</v>
      </c>
      <c r="G1869">
        <v>210.25</v>
      </c>
      <c r="H1869" s="3">
        <v>0.42708333333333331</v>
      </c>
      <c r="I1869" s="1">
        <v>0.94999999999998863</v>
      </c>
      <c r="J1869" s="1">
        <v>-0.94999999999998863</v>
      </c>
      <c r="K1869" s="1">
        <v>2055</v>
      </c>
      <c r="L1869">
        <v>-1952.2499999999766</v>
      </c>
      <c r="M1869">
        <v>200</v>
      </c>
      <c r="N1869">
        <v>-2152.2499999999764</v>
      </c>
      <c r="O1869" t="s">
        <v>67</v>
      </c>
      <c r="P1869" s="6">
        <v>4.4981060606060098E-3</v>
      </c>
      <c r="Q1869" s="1">
        <f>AllFiles[[#Headers],[200000]]+AllFiles[[#This Row],[Net Gains]]</f>
        <v>197847.75000000003</v>
      </c>
    </row>
    <row r="1870" spans="1:17" x14ac:dyDescent="0.25">
      <c r="A1870" s="1" t="s">
        <v>52</v>
      </c>
      <c r="B1870" s="2">
        <v>43228</v>
      </c>
      <c r="C1870" s="3">
        <v>0.41666666666666669</v>
      </c>
      <c r="D1870" s="1" t="s">
        <v>13</v>
      </c>
      <c r="E1870">
        <v>245.7</v>
      </c>
      <c r="F1870">
        <v>247.25</v>
      </c>
      <c r="G1870">
        <v>247.25</v>
      </c>
      <c r="H1870" s="3">
        <v>0.5</v>
      </c>
      <c r="I1870" s="1">
        <v>1.5500000000000114</v>
      </c>
      <c r="J1870" s="1">
        <v>-1.5500000000000114</v>
      </c>
      <c r="K1870" s="1">
        <v>1271</v>
      </c>
      <c r="L1870">
        <v>-1970.0500000000145</v>
      </c>
      <c r="M1870">
        <v>145</v>
      </c>
      <c r="N1870">
        <v>-2115.0500000000147</v>
      </c>
      <c r="O1870" t="s">
        <v>67</v>
      </c>
      <c r="P1870" s="6">
        <v>6.3085063085063604E-3</v>
      </c>
      <c r="Q1870" s="1">
        <f>AllFiles[[#Headers],[200000]]+AllFiles[[#This Row],[Net Gains]]</f>
        <v>197884.94999999998</v>
      </c>
    </row>
    <row r="1871" spans="1:17" x14ac:dyDescent="0.25">
      <c r="A1871" s="1" t="s">
        <v>52</v>
      </c>
      <c r="B1871" s="2">
        <v>43228</v>
      </c>
      <c r="C1871" s="3">
        <v>0.5</v>
      </c>
      <c r="D1871" s="1" t="s">
        <v>12</v>
      </c>
      <c r="E1871">
        <v>247.25</v>
      </c>
      <c r="F1871">
        <v>245.7</v>
      </c>
      <c r="G1871">
        <v>250.1</v>
      </c>
      <c r="H1871" s="3">
        <v>0.625</v>
      </c>
      <c r="I1871" s="1">
        <v>1.5500000000000114</v>
      </c>
      <c r="J1871" s="1">
        <v>2.8499999999999943</v>
      </c>
      <c r="K1871" s="1">
        <v>1271</v>
      </c>
      <c r="L1871">
        <v>3622.3499999999926</v>
      </c>
      <c r="M1871">
        <v>146</v>
      </c>
      <c r="N1871">
        <v>3476.3499999999926</v>
      </c>
      <c r="O1871" t="s">
        <v>68</v>
      </c>
      <c r="P1871" s="6">
        <v>6.2689585439838699E-3</v>
      </c>
      <c r="Q1871" s="1">
        <f>AllFiles[[#Headers],[200000]]+AllFiles[[#This Row],[Net Gains]]</f>
        <v>203476.35</v>
      </c>
    </row>
    <row r="1872" spans="1:17" x14ac:dyDescent="0.25">
      <c r="A1872" s="1" t="s">
        <v>48</v>
      </c>
      <c r="B1872" s="2">
        <v>43228</v>
      </c>
      <c r="C1872" s="3">
        <v>0.52083333333333337</v>
      </c>
      <c r="D1872" s="1" t="s">
        <v>13</v>
      </c>
      <c r="E1872">
        <v>512.1</v>
      </c>
      <c r="F1872">
        <v>517.29999999999995</v>
      </c>
      <c r="G1872">
        <v>511.15</v>
      </c>
      <c r="H1872" s="3">
        <v>0.625</v>
      </c>
      <c r="I1872" s="1">
        <v>5.1999999999999318</v>
      </c>
      <c r="J1872" s="1">
        <v>0.95000000000004547</v>
      </c>
      <c r="K1872" s="1">
        <v>382</v>
      </c>
      <c r="L1872">
        <v>362.90000000001737</v>
      </c>
      <c r="M1872">
        <v>90</v>
      </c>
      <c r="N1872">
        <v>272.90000000001737</v>
      </c>
      <c r="O1872" t="s">
        <v>68</v>
      </c>
      <c r="P1872" s="6">
        <v>1.01542667447763E-2</v>
      </c>
      <c r="Q1872" s="1">
        <f>AllFiles[[#Headers],[200000]]+AllFiles[[#This Row],[Net Gains]]</f>
        <v>200272.90000000002</v>
      </c>
    </row>
    <row r="1873" spans="1:17" x14ac:dyDescent="0.25">
      <c r="A1873" s="1" t="s">
        <v>58</v>
      </c>
      <c r="B1873" s="2">
        <v>43228</v>
      </c>
      <c r="C1873" s="3">
        <v>0.41666666666666669</v>
      </c>
      <c r="D1873" s="1" t="s">
        <v>15</v>
      </c>
      <c r="E1873">
        <v>3454</v>
      </c>
      <c r="F1873">
        <v>3421.65</v>
      </c>
      <c r="G1873">
        <v>3444.6</v>
      </c>
      <c r="H1873" s="3">
        <v>0.625</v>
      </c>
      <c r="I1873" s="1">
        <v>32.349999999999909</v>
      </c>
      <c r="J1873" s="1">
        <v>-9.4000000000000909</v>
      </c>
      <c r="K1873" s="1">
        <v>61</v>
      </c>
      <c r="L1873">
        <v>-573.40000000000555</v>
      </c>
      <c r="M1873">
        <v>97</v>
      </c>
      <c r="N1873">
        <v>-670.40000000000555</v>
      </c>
      <c r="O1873" t="s">
        <v>67</v>
      </c>
      <c r="P1873" s="6">
        <v>9.36595251881874E-3</v>
      </c>
      <c r="Q1873" s="1">
        <f>AllFiles[[#Headers],[200000]]+AllFiles[[#This Row],[Net Gains]]</f>
        <v>199329.6</v>
      </c>
    </row>
    <row r="1874" spans="1:17" x14ac:dyDescent="0.25">
      <c r="A1874" s="1" t="s">
        <v>25</v>
      </c>
      <c r="B1874" s="2">
        <v>43229</v>
      </c>
      <c r="C1874" s="3">
        <v>0.52083333333333337</v>
      </c>
      <c r="D1874" s="1" t="s">
        <v>12</v>
      </c>
      <c r="E1874">
        <v>1090.4000000000001</v>
      </c>
      <c r="F1874">
        <v>1082.7</v>
      </c>
      <c r="G1874">
        <v>1095.05</v>
      </c>
      <c r="H1874" s="3">
        <v>0.625</v>
      </c>
      <c r="I1874" s="1">
        <v>7.7000000000000455</v>
      </c>
      <c r="J1874" s="1">
        <v>4.6499999999998636</v>
      </c>
      <c r="K1874" s="1">
        <v>258</v>
      </c>
      <c r="L1874">
        <v>1199.6999999999648</v>
      </c>
      <c r="M1874">
        <v>130</v>
      </c>
      <c r="N1874">
        <v>1069.6999999999648</v>
      </c>
      <c r="O1874" t="s">
        <v>68</v>
      </c>
      <c r="P1874" s="6">
        <v>7.0616287600880796E-3</v>
      </c>
      <c r="Q1874" s="1">
        <f>AllFiles[[#Headers],[200000]]+AllFiles[[#This Row],[Net Gains]]</f>
        <v>201069.69999999995</v>
      </c>
    </row>
    <row r="1875" spans="1:17" x14ac:dyDescent="0.25">
      <c r="A1875" s="1" t="s">
        <v>25</v>
      </c>
      <c r="B1875" s="2">
        <v>43229</v>
      </c>
      <c r="C1875" s="3">
        <v>0.42708333333333331</v>
      </c>
      <c r="D1875" s="1" t="s">
        <v>13</v>
      </c>
      <c r="E1875">
        <v>1082.7</v>
      </c>
      <c r="F1875">
        <v>1090.4000000000001</v>
      </c>
      <c r="G1875">
        <v>1090.4000000000001</v>
      </c>
      <c r="H1875" s="3">
        <v>0.52083333333333337</v>
      </c>
      <c r="I1875" s="1">
        <v>7.7000000000000455</v>
      </c>
      <c r="J1875" s="1">
        <v>-7.7000000000000455</v>
      </c>
      <c r="K1875" s="1">
        <v>258</v>
      </c>
      <c r="L1875">
        <v>-1986.6000000000117</v>
      </c>
      <c r="M1875">
        <v>129</v>
      </c>
      <c r="N1875">
        <v>-2115.6000000000117</v>
      </c>
      <c r="O1875" t="s">
        <v>67</v>
      </c>
      <c r="P1875" s="6">
        <v>7.11185000461813E-3</v>
      </c>
      <c r="Q1875" s="1">
        <f>AllFiles[[#Headers],[200000]]+AllFiles[[#This Row],[Net Gains]]</f>
        <v>197884.4</v>
      </c>
    </row>
    <row r="1876" spans="1:17" x14ac:dyDescent="0.25">
      <c r="A1876" s="1" t="s">
        <v>52</v>
      </c>
      <c r="B1876" s="2">
        <v>43229</v>
      </c>
      <c r="C1876" s="3">
        <v>0.54166666666666663</v>
      </c>
      <c r="D1876" s="1" t="s">
        <v>12</v>
      </c>
      <c r="E1876">
        <v>248.75</v>
      </c>
      <c r="F1876">
        <v>247.2</v>
      </c>
      <c r="G1876">
        <v>248.15</v>
      </c>
      <c r="H1876" s="3">
        <v>0.625</v>
      </c>
      <c r="I1876" s="1">
        <v>1.5500000000000114</v>
      </c>
      <c r="J1876" s="1">
        <v>-0.59999999999999432</v>
      </c>
      <c r="K1876" s="1">
        <v>1271</v>
      </c>
      <c r="L1876">
        <v>-762.59999999999275</v>
      </c>
      <c r="M1876">
        <v>146</v>
      </c>
      <c r="N1876">
        <v>-908.59999999999275</v>
      </c>
      <c r="O1876" t="s">
        <v>67</v>
      </c>
      <c r="P1876" s="6">
        <v>6.2311557788945196E-3</v>
      </c>
      <c r="Q1876" s="1">
        <f>AllFiles[[#Headers],[200000]]+AllFiles[[#This Row],[Net Gains]]</f>
        <v>199091.4</v>
      </c>
    </row>
    <row r="1877" spans="1:17" x14ac:dyDescent="0.25">
      <c r="A1877" s="1" t="s">
        <v>52</v>
      </c>
      <c r="B1877" s="2">
        <v>43229</v>
      </c>
      <c r="C1877" s="3">
        <v>0.41666666666666669</v>
      </c>
      <c r="D1877" s="1" t="s">
        <v>13</v>
      </c>
      <c r="E1877">
        <v>247.2</v>
      </c>
      <c r="F1877">
        <v>248.75</v>
      </c>
      <c r="G1877">
        <v>248.75</v>
      </c>
      <c r="H1877" s="3">
        <v>0.54166666666666663</v>
      </c>
      <c r="I1877" s="1">
        <v>1.5500000000000114</v>
      </c>
      <c r="J1877" s="1">
        <v>-1.5500000000000114</v>
      </c>
      <c r="K1877" s="1">
        <v>1271</v>
      </c>
      <c r="L1877">
        <v>-1970.0500000000145</v>
      </c>
      <c r="M1877">
        <v>145</v>
      </c>
      <c r="N1877">
        <v>-2115.0500000000147</v>
      </c>
      <c r="O1877" t="s">
        <v>67</v>
      </c>
      <c r="P1877" s="6">
        <v>6.2702265372168798E-3</v>
      </c>
      <c r="Q1877" s="1">
        <f>AllFiles[[#Headers],[200000]]+AllFiles[[#This Row],[Net Gains]]</f>
        <v>197884.94999999998</v>
      </c>
    </row>
    <row r="1878" spans="1:17" x14ac:dyDescent="0.25">
      <c r="A1878" s="1" t="s">
        <v>41</v>
      </c>
      <c r="B1878" s="2">
        <v>43229</v>
      </c>
      <c r="C1878" s="3">
        <v>0.41666666666666669</v>
      </c>
      <c r="D1878" s="1" t="s">
        <v>15</v>
      </c>
      <c r="E1878">
        <v>335.85</v>
      </c>
      <c r="F1878">
        <v>333.5</v>
      </c>
      <c r="G1878">
        <v>341.95</v>
      </c>
      <c r="H1878" s="3">
        <v>0.625</v>
      </c>
      <c r="I1878" s="1">
        <v>2.3500000000000227</v>
      </c>
      <c r="J1878" s="1">
        <v>6.0999999999999659</v>
      </c>
      <c r="K1878" s="1">
        <v>842</v>
      </c>
      <c r="L1878">
        <v>5136.1999999999716</v>
      </c>
      <c r="M1878">
        <v>132</v>
      </c>
      <c r="N1878">
        <v>5004.1999999999716</v>
      </c>
      <c r="O1878" t="s">
        <v>68</v>
      </c>
      <c r="P1878" s="6">
        <v>6.9971713562602999E-3</v>
      </c>
      <c r="Q1878" s="1">
        <f>AllFiles[[#Headers],[200000]]+AllFiles[[#This Row],[Net Gains]]</f>
        <v>205004.19999999998</v>
      </c>
    </row>
    <row r="1879" spans="1:17" x14ac:dyDescent="0.25">
      <c r="A1879" s="1" t="s">
        <v>17</v>
      </c>
      <c r="B1879" s="2">
        <v>43230</v>
      </c>
      <c r="C1879" s="3">
        <v>0.41666666666666669</v>
      </c>
      <c r="D1879" s="1" t="s">
        <v>13</v>
      </c>
      <c r="E1879">
        <v>30230</v>
      </c>
      <c r="F1879">
        <v>30600</v>
      </c>
      <c r="G1879">
        <v>30600</v>
      </c>
      <c r="H1879" s="3">
        <v>0.58333333333333337</v>
      </c>
      <c r="I1879" s="1">
        <v>370</v>
      </c>
      <c r="J1879" s="1">
        <v>-370</v>
      </c>
      <c r="K1879" s="1">
        <v>5</v>
      </c>
      <c r="L1879">
        <v>-1850</v>
      </c>
      <c r="M1879">
        <v>70</v>
      </c>
      <c r="N1879">
        <v>-1920</v>
      </c>
      <c r="O1879" t="s">
        <v>67</v>
      </c>
      <c r="P1879" s="6">
        <v>1.22394971882236E-2</v>
      </c>
      <c r="Q1879" s="1">
        <f>AllFiles[[#Headers],[200000]]+AllFiles[[#This Row],[Net Gains]]</f>
        <v>198080</v>
      </c>
    </row>
    <row r="1880" spans="1:17" x14ac:dyDescent="0.25">
      <c r="A1880" s="1" t="s">
        <v>17</v>
      </c>
      <c r="B1880" s="2">
        <v>43230</v>
      </c>
      <c r="C1880" s="3">
        <v>0.58333333333333337</v>
      </c>
      <c r="D1880" s="1" t="s">
        <v>12</v>
      </c>
      <c r="E1880">
        <v>30600</v>
      </c>
      <c r="F1880">
        <v>30230</v>
      </c>
      <c r="G1880">
        <v>30656.6</v>
      </c>
      <c r="H1880" s="3">
        <v>0.625</v>
      </c>
      <c r="I1880" s="1">
        <v>370</v>
      </c>
      <c r="J1880" s="1">
        <v>56.599999999998545</v>
      </c>
      <c r="K1880" s="1">
        <v>5</v>
      </c>
      <c r="L1880">
        <v>282.99999999999272</v>
      </c>
      <c r="M1880">
        <v>71</v>
      </c>
      <c r="N1880">
        <v>211.99999999999272</v>
      </c>
      <c r="O1880" t="s">
        <v>68</v>
      </c>
      <c r="P1880" s="6">
        <v>1.20915032679739E-2</v>
      </c>
      <c r="Q1880" s="1">
        <f>AllFiles[[#Headers],[200000]]+AllFiles[[#This Row],[Net Gains]]</f>
        <v>200212</v>
      </c>
    </row>
    <row r="1881" spans="1:17" x14ac:dyDescent="0.25">
      <c r="A1881" s="1" t="s">
        <v>37</v>
      </c>
      <c r="B1881" s="2">
        <v>43230</v>
      </c>
      <c r="C1881" s="3">
        <v>0.44791666666666669</v>
      </c>
      <c r="D1881" s="1" t="s">
        <v>15</v>
      </c>
      <c r="E1881">
        <v>1886.15</v>
      </c>
      <c r="F1881">
        <v>1878</v>
      </c>
      <c r="G1881">
        <v>1878</v>
      </c>
      <c r="H1881" s="3">
        <v>0.44791666666666669</v>
      </c>
      <c r="I1881" s="1">
        <v>8.1500000000000909</v>
      </c>
      <c r="J1881" s="1">
        <v>-8.1500000000000909</v>
      </c>
      <c r="K1881" s="1">
        <v>244</v>
      </c>
      <c r="L1881">
        <v>-1988.6000000000222</v>
      </c>
      <c r="M1881">
        <v>212</v>
      </c>
      <c r="N1881">
        <v>-2200.6000000000222</v>
      </c>
      <c r="O1881" t="s">
        <v>67</v>
      </c>
      <c r="P1881" s="6">
        <v>4.3209712907245398E-3</v>
      </c>
      <c r="Q1881" s="1">
        <f>AllFiles[[#Headers],[200000]]+AllFiles[[#This Row],[Net Gains]]</f>
        <v>197799.39999999997</v>
      </c>
    </row>
    <row r="1882" spans="1:17" x14ac:dyDescent="0.25">
      <c r="A1882" s="1" t="s">
        <v>37</v>
      </c>
      <c r="B1882" s="2">
        <v>43230</v>
      </c>
      <c r="C1882" s="3">
        <v>0.44791666666666669</v>
      </c>
      <c r="D1882" s="1" t="s">
        <v>21</v>
      </c>
      <c r="E1882">
        <v>1878</v>
      </c>
      <c r="F1882">
        <v>1886.15</v>
      </c>
      <c r="G1882">
        <v>1886.15</v>
      </c>
      <c r="H1882" s="3">
        <v>0.47916666666666669</v>
      </c>
      <c r="I1882" s="1">
        <v>8.1500000000000909</v>
      </c>
      <c r="J1882" s="1">
        <v>-8.1500000000000909</v>
      </c>
      <c r="K1882" s="1">
        <v>244</v>
      </c>
      <c r="L1882">
        <v>-1988.6000000000222</v>
      </c>
      <c r="M1882">
        <v>212</v>
      </c>
      <c r="N1882">
        <v>-2200.6000000000222</v>
      </c>
      <c r="O1882" t="s">
        <v>67</v>
      </c>
      <c r="P1882" s="6">
        <v>4.3397231096912103E-3</v>
      </c>
      <c r="Q1882" s="1">
        <f>AllFiles[[#Headers],[200000]]+AllFiles[[#This Row],[Net Gains]]</f>
        <v>197799.39999999997</v>
      </c>
    </row>
    <row r="1883" spans="1:17" x14ac:dyDescent="0.25">
      <c r="A1883" s="1" t="s">
        <v>39</v>
      </c>
      <c r="B1883" s="2">
        <v>43230</v>
      </c>
      <c r="C1883" s="3">
        <v>0.51041666666666663</v>
      </c>
      <c r="D1883" s="1" t="s">
        <v>15</v>
      </c>
      <c r="E1883">
        <v>1180</v>
      </c>
      <c r="F1883">
        <v>1176.5999999999999</v>
      </c>
      <c r="G1883">
        <v>1176.5999999999999</v>
      </c>
      <c r="H1883" s="3">
        <v>0.51041666666666663</v>
      </c>
      <c r="I1883" s="1">
        <v>3.4000000000000909</v>
      </c>
      <c r="J1883" s="1">
        <v>-3.4000000000000909</v>
      </c>
      <c r="K1883" s="1">
        <v>584</v>
      </c>
      <c r="L1883">
        <v>-1985.6000000000531</v>
      </c>
      <c r="M1883">
        <v>317</v>
      </c>
      <c r="N1883">
        <v>-2302.6000000000531</v>
      </c>
      <c r="O1883" t="s">
        <v>67</v>
      </c>
      <c r="P1883" s="6">
        <v>2.8813559322034702E-3</v>
      </c>
      <c r="Q1883" s="1">
        <f>AllFiles[[#Headers],[200000]]+AllFiles[[#This Row],[Net Gains]]</f>
        <v>197697.39999999994</v>
      </c>
    </row>
    <row r="1884" spans="1:17" x14ac:dyDescent="0.25">
      <c r="A1884" s="1" t="s">
        <v>39</v>
      </c>
      <c r="B1884" s="2">
        <v>43230</v>
      </c>
      <c r="C1884" s="3">
        <v>0.51041666666666663</v>
      </c>
      <c r="D1884" s="1" t="s">
        <v>21</v>
      </c>
      <c r="E1884">
        <v>1176.5999999999999</v>
      </c>
      <c r="F1884">
        <v>1180</v>
      </c>
      <c r="G1884">
        <v>1164.3499999999999</v>
      </c>
      <c r="H1884" s="3">
        <v>0.625</v>
      </c>
      <c r="I1884" s="1">
        <v>3.4000000000000909</v>
      </c>
      <c r="J1884" s="1">
        <v>12.25</v>
      </c>
      <c r="K1884" s="1">
        <v>584</v>
      </c>
      <c r="L1884">
        <v>7154</v>
      </c>
      <c r="M1884">
        <v>315</v>
      </c>
      <c r="N1884">
        <v>6839</v>
      </c>
      <c r="O1884" t="s">
        <v>68</v>
      </c>
      <c r="P1884" s="6">
        <v>2.8896821349652302E-3</v>
      </c>
      <c r="Q1884" s="1">
        <f>AllFiles[[#Headers],[200000]]+AllFiles[[#This Row],[Net Gains]]</f>
        <v>206839</v>
      </c>
    </row>
    <row r="1885" spans="1:17" x14ac:dyDescent="0.25">
      <c r="A1885" s="1" t="s">
        <v>49</v>
      </c>
      <c r="B1885" s="2">
        <v>43230</v>
      </c>
      <c r="C1885" s="3">
        <v>0.41666666666666669</v>
      </c>
      <c r="D1885" s="1" t="s">
        <v>15</v>
      </c>
      <c r="E1885">
        <v>185.3</v>
      </c>
      <c r="F1885">
        <v>184.3</v>
      </c>
      <c r="G1885">
        <v>188.25</v>
      </c>
      <c r="H1885" s="3">
        <v>0.625</v>
      </c>
      <c r="I1885" s="1">
        <v>1</v>
      </c>
      <c r="J1885" s="1">
        <v>2.9499999999999886</v>
      </c>
      <c r="K1885" s="1">
        <v>1955</v>
      </c>
      <c r="L1885">
        <v>5767.2499999999782</v>
      </c>
      <c r="M1885">
        <v>168</v>
      </c>
      <c r="N1885">
        <v>5599.2499999999782</v>
      </c>
      <c r="O1885" t="s">
        <v>68</v>
      </c>
      <c r="P1885" s="6">
        <v>5.3966540744738297E-3</v>
      </c>
      <c r="Q1885" s="1">
        <f>AllFiles[[#Headers],[200000]]+AllFiles[[#This Row],[Net Gains]]</f>
        <v>205599.24999999997</v>
      </c>
    </row>
    <row r="1886" spans="1:17" x14ac:dyDescent="0.25">
      <c r="A1886" s="1" t="s">
        <v>58</v>
      </c>
      <c r="B1886" s="2">
        <v>43230</v>
      </c>
      <c r="C1886" s="3">
        <v>0.41666666666666669</v>
      </c>
      <c r="D1886" s="1" t="s">
        <v>13</v>
      </c>
      <c r="E1886">
        <v>3477</v>
      </c>
      <c r="F1886">
        <v>3499.9</v>
      </c>
      <c r="G1886">
        <v>3450.05</v>
      </c>
      <c r="H1886" s="3">
        <v>0.625</v>
      </c>
      <c r="I1886" s="1">
        <v>22.900000000000091</v>
      </c>
      <c r="J1886" s="1">
        <v>26.949999999999818</v>
      </c>
      <c r="K1886" s="1">
        <v>87</v>
      </c>
      <c r="L1886">
        <v>2344.6499999999842</v>
      </c>
      <c r="M1886">
        <v>139</v>
      </c>
      <c r="N1886">
        <v>2205.6499999999842</v>
      </c>
      <c r="O1886" t="s">
        <v>68</v>
      </c>
      <c r="P1886" s="6">
        <v>6.5861374748346496E-3</v>
      </c>
      <c r="Q1886" s="1">
        <f>AllFiles[[#Headers],[200000]]+AllFiles[[#This Row],[Net Gains]]</f>
        <v>202205.65</v>
      </c>
    </row>
    <row r="1887" spans="1:17" x14ac:dyDescent="0.25">
      <c r="A1887" s="1" t="s">
        <v>29</v>
      </c>
      <c r="B1887" s="2">
        <v>43231</v>
      </c>
      <c r="C1887" s="3">
        <v>0.42708333333333331</v>
      </c>
      <c r="D1887" s="1" t="s">
        <v>21</v>
      </c>
      <c r="E1887">
        <v>396.6</v>
      </c>
      <c r="F1887">
        <v>399.5</v>
      </c>
      <c r="G1887">
        <v>399.5</v>
      </c>
      <c r="H1887" s="3">
        <v>0.57291666666666663</v>
      </c>
      <c r="I1887" s="1">
        <v>2.8999999999999773</v>
      </c>
      <c r="J1887" s="1">
        <v>-2.8999999999999773</v>
      </c>
      <c r="K1887" s="1">
        <v>684</v>
      </c>
      <c r="L1887">
        <v>-1983.5999999999844</v>
      </c>
      <c r="M1887">
        <v>126</v>
      </c>
      <c r="N1887">
        <v>-2109.5999999999844</v>
      </c>
      <c r="O1887" t="s">
        <v>67</v>
      </c>
      <c r="P1887" s="6">
        <v>7.3121533030760903E-3</v>
      </c>
      <c r="Q1887" s="1">
        <f>AllFiles[[#Headers],[200000]]+AllFiles[[#This Row],[Net Gains]]</f>
        <v>197890.40000000002</v>
      </c>
    </row>
    <row r="1888" spans="1:17" x14ac:dyDescent="0.25">
      <c r="A1888" s="1" t="s">
        <v>29</v>
      </c>
      <c r="B1888" s="2">
        <v>43231</v>
      </c>
      <c r="C1888" s="3">
        <v>0.42708333333333331</v>
      </c>
      <c r="D1888" s="1" t="s">
        <v>15</v>
      </c>
      <c r="E1888">
        <v>399.5</v>
      </c>
      <c r="F1888">
        <v>396.6</v>
      </c>
      <c r="G1888">
        <v>396.6</v>
      </c>
      <c r="H1888" s="3">
        <v>0.42708333333333331</v>
      </c>
      <c r="I1888" s="1">
        <v>2.8999999999999773</v>
      </c>
      <c r="J1888" s="1">
        <v>-2.8999999999999773</v>
      </c>
      <c r="K1888" s="1">
        <v>684</v>
      </c>
      <c r="L1888">
        <v>-1983.5999999999844</v>
      </c>
      <c r="M1888">
        <v>126</v>
      </c>
      <c r="N1888">
        <v>-2109.5999999999844</v>
      </c>
      <c r="O1888" t="s">
        <v>67</v>
      </c>
      <c r="P1888" s="6">
        <v>7.2590738423028199E-3</v>
      </c>
      <c r="Q1888" s="1">
        <f>AllFiles[[#Headers],[200000]]+AllFiles[[#This Row],[Net Gains]]</f>
        <v>197890.40000000002</v>
      </c>
    </row>
    <row r="1889" spans="1:17" x14ac:dyDescent="0.25">
      <c r="A1889" s="1" t="s">
        <v>56</v>
      </c>
      <c r="B1889" s="2">
        <v>43231</v>
      </c>
      <c r="C1889" s="3">
        <v>0.41666666666666669</v>
      </c>
      <c r="D1889" s="1" t="s">
        <v>13</v>
      </c>
      <c r="E1889">
        <v>954.4</v>
      </c>
      <c r="F1889">
        <v>976.5</v>
      </c>
      <c r="G1889">
        <v>957.75</v>
      </c>
      <c r="H1889" s="3">
        <v>0.625</v>
      </c>
      <c r="I1889" s="1">
        <v>22.100000000000023</v>
      </c>
      <c r="J1889" s="1">
        <v>-3.3500000000000227</v>
      </c>
      <c r="K1889" s="1">
        <v>90</v>
      </c>
      <c r="L1889">
        <v>-301.50000000000205</v>
      </c>
      <c r="M1889">
        <v>40</v>
      </c>
      <c r="N1889">
        <v>-341.50000000000205</v>
      </c>
      <c r="O1889" t="s">
        <v>67</v>
      </c>
      <c r="P1889" s="6">
        <v>2.3155909471919599E-2</v>
      </c>
      <c r="Q1889" s="1">
        <f>AllFiles[[#Headers],[200000]]+AllFiles[[#This Row],[Net Gains]]</f>
        <v>199658.5</v>
      </c>
    </row>
    <row r="1890" spans="1:17" x14ac:dyDescent="0.25">
      <c r="A1890" s="1" t="s">
        <v>54</v>
      </c>
      <c r="B1890" s="2">
        <v>43231</v>
      </c>
      <c r="C1890" s="3">
        <v>0.41666666666666669</v>
      </c>
      <c r="D1890" s="1" t="s">
        <v>15</v>
      </c>
      <c r="E1890">
        <v>732.35</v>
      </c>
      <c r="F1890">
        <v>726.15</v>
      </c>
      <c r="G1890">
        <v>735.55</v>
      </c>
      <c r="H1890" s="3">
        <v>0.625</v>
      </c>
      <c r="I1890" s="1">
        <v>6.2000000000000455</v>
      </c>
      <c r="J1890" s="1">
        <v>3.1999999999999318</v>
      </c>
      <c r="K1890" s="1">
        <v>321</v>
      </c>
      <c r="L1890">
        <v>1027.199999999978</v>
      </c>
      <c r="M1890">
        <v>109</v>
      </c>
      <c r="N1890">
        <v>918.19999999997799</v>
      </c>
      <c r="O1890" t="s">
        <v>68</v>
      </c>
      <c r="P1890" s="6">
        <v>8.4658974534034901E-3</v>
      </c>
      <c r="Q1890" s="1">
        <f>AllFiles[[#Headers],[200000]]+AllFiles[[#This Row],[Net Gains]]</f>
        <v>200918.19999999998</v>
      </c>
    </row>
    <row r="1891" spans="1:17" x14ac:dyDescent="0.25">
      <c r="A1891" s="1" t="s">
        <v>42</v>
      </c>
      <c r="B1891" s="2">
        <v>43234</v>
      </c>
      <c r="C1891" s="3">
        <v>0.45833333333333331</v>
      </c>
      <c r="D1891" s="1" t="s">
        <v>21</v>
      </c>
      <c r="E1891">
        <v>1388.2</v>
      </c>
      <c r="F1891">
        <v>1395.75</v>
      </c>
      <c r="G1891">
        <v>1381</v>
      </c>
      <c r="H1891" s="3">
        <v>0.625</v>
      </c>
      <c r="I1891" s="1">
        <v>7.5499999999999545</v>
      </c>
      <c r="J1891" s="1">
        <v>7.2000000000000455</v>
      </c>
      <c r="K1891" s="1">
        <v>264</v>
      </c>
      <c r="L1891">
        <v>1900.800000000012</v>
      </c>
      <c r="M1891">
        <v>169</v>
      </c>
      <c r="N1891">
        <v>1731.800000000012</v>
      </c>
      <c r="O1891" t="s">
        <v>68</v>
      </c>
      <c r="P1891" s="6">
        <v>5.4386975940065897E-3</v>
      </c>
      <c r="Q1891" s="1">
        <f>AllFiles[[#Headers],[200000]]+AllFiles[[#This Row],[Net Gains]]</f>
        <v>201731.80000000002</v>
      </c>
    </row>
    <row r="1892" spans="1:17" x14ac:dyDescent="0.25">
      <c r="A1892" s="1" t="s">
        <v>42</v>
      </c>
      <c r="B1892" s="2">
        <v>43234</v>
      </c>
      <c r="C1892" s="3">
        <v>0.45833333333333331</v>
      </c>
      <c r="D1892" s="1" t="s">
        <v>15</v>
      </c>
      <c r="E1892">
        <v>1395.75</v>
      </c>
      <c r="F1892">
        <v>1388.2</v>
      </c>
      <c r="G1892">
        <v>1388.2</v>
      </c>
      <c r="H1892" s="3">
        <v>0.45833333333333331</v>
      </c>
      <c r="I1892" s="1">
        <v>7.5499999999999545</v>
      </c>
      <c r="J1892" s="1">
        <v>-7.5499999999999545</v>
      </c>
      <c r="K1892" s="1">
        <v>264</v>
      </c>
      <c r="L1892">
        <v>-1993.199999999988</v>
      </c>
      <c r="M1892">
        <v>170</v>
      </c>
      <c r="N1892">
        <v>-2163.199999999988</v>
      </c>
      <c r="O1892" t="s">
        <v>67</v>
      </c>
      <c r="P1892" s="6">
        <v>5.4092781658606204E-3</v>
      </c>
      <c r="Q1892" s="1">
        <f>AllFiles[[#Headers],[200000]]+AllFiles[[#This Row],[Net Gains]]</f>
        <v>197836.80000000002</v>
      </c>
    </row>
    <row r="1893" spans="1:17" x14ac:dyDescent="0.25">
      <c r="A1893" s="1" t="s">
        <v>41</v>
      </c>
      <c r="B1893" s="2">
        <v>43234</v>
      </c>
      <c r="C1893" s="3">
        <v>0.42708333333333331</v>
      </c>
      <c r="D1893" s="1" t="s">
        <v>13</v>
      </c>
      <c r="E1893">
        <v>327.60000000000002</v>
      </c>
      <c r="F1893">
        <v>328.65</v>
      </c>
      <c r="G1893">
        <v>323.7</v>
      </c>
      <c r="H1893" s="3">
        <v>0.625</v>
      </c>
      <c r="I1893" s="1">
        <v>1.0499999999999545</v>
      </c>
      <c r="J1893" s="1">
        <v>3.9000000000000341</v>
      </c>
      <c r="K1893" s="1">
        <v>1863</v>
      </c>
      <c r="L1893">
        <v>7265.7000000000635</v>
      </c>
      <c r="M1893">
        <v>280</v>
      </c>
      <c r="N1893">
        <v>6985.7000000000635</v>
      </c>
      <c r="O1893" t="s">
        <v>68</v>
      </c>
      <c r="P1893" s="6">
        <v>3.2051282051280701E-3</v>
      </c>
      <c r="Q1893" s="1">
        <f>AllFiles[[#Headers],[200000]]+AllFiles[[#This Row],[Net Gains]]</f>
        <v>206985.70000000007</v>
      </c>
    </row>
    <row r="1894" spans="1:17" x14ac:dyDescent="0.25">
      <c r="A1894" s="1" t="s">
        <v>22</v>
      </c>
      <c r="B1894" s="2">
        <v>43235</v>
      </c>
      <c r="C1894" s="3">
        <v>0.41666666666666669</v>
      </c>
      <c r="D1894" s="1" t="s">
        <v>15</v>
      </c>
      <c r="E1894">
        <v>1311.45</v>
      </c>
      <c r="F1894">
        <v>1303.0999999999999</v>
      </c>
      <c r="G1894">
        <v>1314.55</v>
      </c>
      <c r="H1894" s="3">
        <v>0.625</v>
      </c>
      <c r="I1894" s="1">
        <v>8.3500000000001364</v>
      </c>
      <c r="J1894" s="1">
        <v>3.0999999999999091</v>
      </c>
      <c r="K1894" s="1">
        <v>238</v>
      </c>
      <c r="L1894">
        <v>737.79999999997835</v>
      </c>
      <c r="M1894">
        <v>144</v>
      </c>
      <c r="N1894">
        <v>593.79999999997835</v>
      </c>
      <c r="O1894" t="s">
        <v>68</v>
      </c>
      <c r="P1894" s="6">
        <v>6.3669983605933404E-3</v>
      </c>
      <c r="Q1894" s="1">
        <f>AllFiles[[#Headers],[200000]]+AllFiles[[#This Row],[Net Gains]]</f>
        <v>200593.8</v>
      </c>
    </row>
    <row r="1895" spans="1:17" x14ac:dyDescent="0.25">
      <c r="A1895" s="1" t="s">
        <v>19</v>
      </c>
      <c r="B1895" s="2">
        <v>43235</v>
      </c>
      <c r="C1895" s="3">
        <v>0.52083333333333337</v>
      </c>
      <c r="D1895" s="1" t="s">
        <v>21</v>
      </c>
      <c r="E1895">
        <v>2013.6</v>
      </c>
      <c r="F1895">
        <v>2026.5</v>
      </c>
      <c r="G1895">
        <v>2010</v>
      </c>
      <c r="H1895" s="3">
        <v>0.625</v>
      </c>
      <c r="I1895" s="1">
        <v>12.900000000000091</v>
      </c>
      <c r="J1895" s="1">
        <v>3.5999999999999091</v>
      </c>
      <c r="K1895" s="1">
        <v>154</v>
      </c>
      <c r="L1895">
        <v>554.39999999998599</v>
      </c>
      <c r="M1895">
        <v>143</v>
      </c>
      <c r="N1895">
        <v>411.39999999998599</v>
      </c>
      <c r="O1895" t="s">
        <v>68</v>
      </c>
      <c r="P1895" s="6">
        <v>6.4064362336114901E-3</v>
      </c>
      <c r="Q1895" s="1">
        <f>AllFiles[[#Headers],[200000]]+AllFiles[[#This Row],[Net Gains]]</f>
        <v>200411.4</v>
      </c>
    </row>
    <row r="1896" spans="1:17" x14ac:dyDescent="0.25">
      <c r="A1896" s="1" t="s">
        <v>19</v>
      </c>
      <c r="B1896" s="2">
        <v>43235</v>
      </c>
      <c r="C1896" s="3">
        <v>0.52083333333333337</v>
      </c>
      <c r="D1896" s="1" t="s">
        <v>15</v>
      </c>
      <c r="E1896">
        <v>2026.5</v>
      </c>
      <c r="F1896">
        <v>2013.6</v>
      </c>
      <c r="G1896">
        <v>2013.6</v>
      </c>
      <c r="H1896" s="3">
        <v>0.52083333333333337</v>
      </c>
      <c r="I1896" s="1">
        <v>12.900000000000091</v>
      </c>
      <c r="J1896" s="1">
        <v>-12.900000000000091</v>
      </c>
      <c r="K1896" s="1">
        <v>154</v>
      </c>
      <c r="L1896">
        <v>-1986.600000000014</v>
      </c>
      <c r="M1896">
        <v>144</v>
      </c>
      <c r="N1896">
        <v>-2130.600000000014</v>
      </c>
      <c r="O1896" t="s">
        <v>67</v>
      </c>
      <c r="P1896" s="6">
        <v>6.3656550703183297E-3</v>
      </c>
      <c r="Q1896" s="1">
        <f>AllFiles[[#Headers],[200000]]+AllFiles[[#This Row],[Net Gains]]</f>
        <v>197869.4</v>
      </c>
    </row>
    <row r="1897" spans="1:17" x14ac:dyDescent="0.25">
      <c r="A1897" s="1" t="s">
        <v>17</v>
      </c>
      <c r="B1897" s="2">
        <v>43235</v>
      </c>
      <c r="C1897" s="3">
        <v>0.41666666666666669</v>
      </c>
      <c r="D1897" s="1" t="s">
        <v>15</v>
      </c>
      <c r="E1897">
        <v>30679.9</v>
      </c>
      <c r="F1897">
        <v>30429.4</v>
      </c>
      <c r="G1897">
        <v>30745.95</v>
      </c>
      <c r="H1897" s="3">
        <v>0.625</v>
      </c>
      <c r="I1897" s="1">
        <v>250.5</v>
      </c>
      <c r="J1897" s="1">
        <v>66.049999999999272</v>
      </c>
      <c r="K1897" s="1">
        <v>7</v>
      </c>
      <c r="L1897">
        <v>462.34999999999491</v>
      </c>
      <c r="M1897">
        <v>99</v>
      </c>
      <c r="N1897">
        <v>363.34999999999491</v>
      </c>
      <c r="O1897" t="s">
        <v>68</v>
      </c>
      <c r="P1897" s="6">
        <v>8.1649549053289007E-3</v>
      </c>
      <c r="Q1897" s="1">
        <f>AllFiles[[#Headers],[200000]]+AllFiles[[#This Row],[Net Gains]]</f>
        <v>200363.35</v>
      </c>
    </row>
    <row r="1898" spans="1:17" x14ac:dyDescent="0.25">
      <c r="A1898" s="1" t="s">
        <v>25</v>
      </c>
      <c r="B1898" s="2">
        <v>43235</v>
      </c>
      <c r="C1898" s="3">
        <v>0.4375</v>
      </c>
      <c r="D1898" s="1" t="s">
        <v>21</v>
      </c>
      <c r="E1898">
        <v>1090.0999999999999</v>
      </c>
      <c r="F1898">
        <v>1100.2</v>
      </c>
      <c r="G1898">
        <v>1100.2</v>
      </c>
      <c r="H1898" s="3">
        <v>0.51041666666666663</v>
      </c>
      <c r="I1898" s="1">
        <v>10.100000000000136</v>
      </c>
      <c r="J1898" s="1">
        <v>-10.100000000000136</v>
      </c>
      <c r="K1898" s="1">
        <v>197</v>
      </c>
      <c r="L1898">
        <v>-1989.7000000000269</v>
      </c>
      <c r="M1898">
        <v>100</v>
      </c>
      <c r="N1898">
        <v>-2089.7000000000271</v>
      </c>
      <c r="O1898" t="s">
        <v>67</v>
      </c>
      <c r="P1898" s="6">
        <v>9.26520502706186E-3</v>
      </c>
      <c r="Q1898" s="1">
        <f>AllFiles[[#Headers],[200000]]+AllFiles[[#This Row],[Net Gains]]</f>
        <v>197910.29999999996</v>
      </c>
    </row>
    <row r="1899" spans="1:17" x14ac:dyDescent="0.25">
      <c r="A1899" s="1" t="s">
        <v>25</v>
      </c>
      <c r="B1899" s="2">
        <v>43235</v>
      </c>
      <c r="C1899" s="3">
        <v>0.4375</v>
      </c>
      <c r="D1899" s="1" t="s">
        <v>15</v>
      </c>
      <c r="E1899">
        <v>1100.2</v>
      </c>
      <c r="F1899">
        <v>1090.0999999999999</v>
      </c>
      <c r="G1899">
        <v>1090.0999999999999</v>
      </c>
      <c r="H1899" s="3">
        <v>0.4375</v>
      </c>
      <c r="I1899" s="1">
        <v>10.100000000000136</v>
      </c>
      <c r="J1899" s="1">
        <v>-10.100000000000136</v>
      </c>
      <c r="K1899" s="1">
        <v>197</v>
      </c>
      <c r="L1899">
        <v>-1989.7000000000269</v>
      </c>
      <c r="M1899">
        <v>100</v>
      </c>
      <c r="N1899">
        <v>-2089.7000000000271</v>
      </c>
      <c r="O1899" t="s">
        <v>67</v>
      </c>
      <c r="P1899" s="6">
        <v>9.1801490638066998E-3</v>
      </c>
      <c r="Q1899" s="1">
        <f>AllFiles[[#Headers],[200000]]+AllFiles[[#This Row],[Net Gains]]</f>
        <v>197910.29999999996</v>
      </c>
    </row>
    <row r="1900" spans="1:17" x14ac:dyDescent="0.25">
      <c r="A1900" s="1" t="s">
        <v>26</v>
      </c>
      <c r="B1900" s="2">
        <v>43235</v>
      </c>
      <c r="C1900" s="3">
        <v>0.59375</v>
      </c>
      <c r="D1900" s="1" t="s">
        <v>21</v>
      </c>
      <c r="E1900">
        <v>922.5</v>
      </c>
      <c r="F1900">
        <v>929.4</v>
      </c>
      <c r="G1900">
        <v>925.55</v>
      </c>
      <c r="H1900" s="3">
        <v>0.625</v>
      </c>
      <c r="I1900" s="1">
        <v>6.8999999999999773</v>
      </c>
      <c r="J1900" s="1">
        <v>-3.0499999999999545</v>
      </c>
      <c r="K1900" s="1">
        <v>288</v>
      </c>
      <c r="L1900">
        <v>-878.3999999999869</v>
      </c>
      <c r="M1900">
        <v>123</v>
      </c>
      <c r="N1900">
        <v>-1001.3999999999869</v>
      </c>
      <c r="O1900" t="s">
        <v>67</v>
      </c>
      <c r="P1900" s="6">
        <v>7.4796747967479397E-3</v>
      </c>
      <c r="Q1900" s="1">
        <f>AllFiles[[#Headers],[200000]]+AllFiles[[#This Row],[Net Gains]]</f>
        <v>198998.6</v>
      </c>
    </row>
    <row r="1901" spans="1:17" x14ac:dyDescent="0.25">
      <c r="A1901" s="1" t="s">
        <v>26</v>
      </c>
      <c r="B1901" s="2">
        <v>43235</v>
      </c>
      <c r="C1901" s="3">
        <v>0.59375</v>
      </c>
      <c r="D1901" s="1" t="s">
        <v>15</v>
      </c>
      <c r="E1901">
        <v>929.4</v>
      </c>
      <c r="F1901">
        <v>922.5</v>
      </c>
      <c r="G1901">
        <v>922.5</v>
      </c>
      <c r="H1901" s="3">
        <v>0.59375</v>
      </c>
      <c r="I1901" s="1">
        <v>6.8999999999999773</v>
      </c>
      <c r="J1901" s="1">
        <v>-6.8999999999999773</v>
      </c>
      <c r="K1901" s="1">
        <v>288</v>
      </c>
      <c r="L1901">
        <v>-1987.1999999999935</v>
      </c>
      <c r="M1901">
        <v>123</v>
      </c>
      <c r="N1901">
        <v>-2110.1999999999935</v>
      </c>
      <c r="O1901" t="s">
        <v>67</v>
      </c>
      <c r="P1901" s="6">
        <v>7.42414460942541E-3</v>
      </c>
      <c r="Q1901" s="1">
        <f>AllFiles[[#Headers],[200000]]+AllFiles[[#This Row],[Net Gains]]</f>
        <v>197889.80000000002</v>
      </c>
    </row>
    <row r="1902" spans="1:17" x14ac:dyDescent="0.25">
      <c r="A1902" s="1" t="s">
        <v>44</v>
      </c>
      <c r="B1902" s="2">
        <v>43235</v>
      </c>
      <c r="C1902" s="3">
        <v>0.48958333333333331</v>
      </c>
      <c r="D1902" s="1" t="s">
        <v>15</v>
      </c>
      <c r="E1902">
        <v>3658.4</v>
      </c>
      <c r="F1902">
        <v>3646</v>
      </c>
      <c r="G1902">
        <v>3646</v>
      </c>
      <c r="H1902" s="3">
        <v>0.48958333333333331</v>
      </c>
      <c r="I1902" s="1">
        <v>12.400000000000091</v>
      </c>
      <c r="J1902" s="1">
        <v>-12.400000000000091</v>
      </c>
      <c r="K1902" s="1">
        <v>160</v>
      </c>
      <c r="L1902">
        <v>-1984.0000000000146</v>
      </c>
      <c r="M1902">
        <v>269</v>
      </c>
      <c r="N1902">
        <v>-2253.0000000000146</v>
      </c>
      <c r="O1902" t="s">
        <v>67</v>
      </c>
      <c r="P1902" s="6">
        <v>3.3894598731686199E-3</v>
      </c>
      <c r="Q1902" s="1">
        <f>AllFiles[[#Headers],[200000]]+AllFiles[[#This Row],[Net Gains]]</f>
        <v>197747</v>
      </c>
    </row>
    <row r="1903" spans="1:17" x14ac:dyDescent="0.25">
      <c r="A1903" s="1" t="s">
        <v>44</v>
      </c>
      <c r="B1903" s="2">
        <v>43235</v>
      </c>
      <c r="C1903" s="3">
        <v>0.48958333333333331</v>
      </c>
      <c r="D1903" s="1" t="s">
        <v>21</v>
      </c>
      <c r="E1903">
        <v>3646</v>
      </c>
      <c r="F1903">
        <v>3658.4</v>
      </c>
      <c r="G1903">
        <v>3648.95</v>
      </c>
      <c r="H1903" s="3">
        <v>0.625</v>
      </c>
      <c r="I1903" s="1">
        <v>12.400000000000091</v>
      </c>
      <c r="J1903" s="1">
        <v>-2.9499999999998181</v>
      </c>
      <c r="K1903" s="1">
        <v>160</v>
      </c>
      <c r="L1903">
        <v>-471.9999999999709</v>
      </c>
      <c r="M1903">
        <v>269</v>
      </c>
      <c r="N1903">
        <v>-740.9999999999709</v>
      </c>
      <c r="O1903" t="s">
        <v>67</v>
      </c>
      <c r="P1903" s="6">
        <v>3.4009873834339199E-3</v>
      </c>
      <c r="Q1903" s="1">
        <f>AllFiles[[#Headers],[200000]]+AllFiles[[#This Row],[Net Gains]]</f>
        <v>199259.00000000003</v>
      </c>
    </row>
    <row r="1904" spans="1:17" x14ac:dyDescent="0.25">
      <c r="A1904" s="1" t="s">
        <v>38</v>
      </c>
      <c r="B1904" s="2">
        <v>43235</v>
      </c>
      <c r="C1904" s="3">
        <v>0.5</v>
      </c>
      <c r="D1904" s="1" t="s">
        <v>15</v>
      </c>
      <c r="E1904">
        <v>314.5</v>
      </c>
      <c r="F1904">
        <v>311.35000000000002</v>
      </c>
      <c r="G1904">
        <v>311.35000000000002</v>
      </c>
      <c r="H1904" s="3">
        <v>0.5</v>
      </c>
      <c r="I1904" s="1">
        <v>3.1499999999999773</v>
      </c>
      <c r="J1904" s="1">
        <v>-3.1499999999999773</v>
      </c>
      <c r="K1904" s="1">
        <v>630</v>
      </c>
      <c r="L1904">
        <v>-1984.4999999999857</v>
      </c>
      <c r="M1904">
        <v>91</v>
      </c>
      <c r="N1904">
        <v>-2075.4999999999854</v>
      </c>
      <c r="O1904" t="s">
        <v>67</v>
      </c>
      <c r="P1904" s="6">
        <v>1.00158982511923E-2</v>
      </c>
      <c r="Q1904" s="1">
        <f>AllFiles[[#Headers],[200000]]+AllFiles[[#This Row],[Net Gains]]</f>
        <v>197924.5</v>
      </c>
    </row>
    <row r="1905" spans="1:17" x14ac:dyDescent="0.25">
      <c r="A1905" s="1" t="s">
        <v>38</v>
      </c>
      <c r="B1905" s="2">
        <v>43235</v>
      </c>
      <c r="C1905" s="3">
        <v>0.5</v>
      </c>
      <c r="D1905" s="1" t="s">
        <v>21</v>
      </c>
      <c r="E1905">
        <v>311.35000000000002</v>
      </c>
      <c r="F1905">
        <v>314.5</v>
      </c>
      <c r="G1905">
        <v>314.5</v>
      </c>
      <c r="H1905" s="3">
        <v>0.5</v>
      </c>
      <c r="I1905" s="1">
        <v>3.1499999999999773</v>
      </c>
      <c r="J1905" s="1">
        <v>-3.1499999999999773</v>
      </c>
      <c r="K1905" s="1">
        <v>630</v>
      </c>
      <c r="L1905">
        <v>-1984.4999999999857</v>
      </c>
      <c r="M1905">
        <v>91</v>
      </c>
      <c r="N1905">
        <v>-2075.4999999999854</v>
      </c>
      <c r="O1905" t="s">
        <v>67</v>
      </c>
      <c r="P1905" s="6">
        <v>1.01172314115946E-2</v>
      </c>
      <c r="Q1905" s="1">
        <f>AllFiles[[#Headers],[200000]]+AllFiles[[#This Row],[Net Gains]]</f>
        <v>197924.5</v>
      </c>
    </row>
    <row r="1906" spans="1:17" x14ac:dyDescent="0.25">
      <c r="A1906" s="1" t="s">
        <v>52</v>
      </c>
      <c r="B1906" s="2">
        <v>43235</v>
      </c>
      <c r="C1906" s="3">
        <v>0.51041666666666663</v>
      </c>
      <c r="D1906" s="1" t="s">
        <v>21</v>
      </c>
      <c r="E1906">
        <v>254.6</v>
      </c>
      <c r="F1906">
        <v>256.7</v>
      </c>
      <c r="G1906">
        <v>248.25</v>
      </c>
      <c r="H1906" s="3">
        <v>0.625</v>
      </c>
      <c r="I1906" s="1">
        <v>2.0999999999999943</v>
      </c>
      <c r="J1906" s="1">
        <v>6.3499999999999943</v>
      </c>
      <c r="K1906" s="1">
        <v>942</v>
      </c>
      <c r="L1906">
        <v>5981.6999999999944</v>
      </c>
      <c r="M1906">
        <v>109</v>
      </c>
      <c r="N1906">
        <v>5872.6999999999944</v>
      </c>
      <c r="O1906" t="s">
        <v>68</v>
      </c>
      <c r="P1906" s="6">
        <v>8.2482325216024898E-3</v>
      </c>
      <c r="Q1906" s="1">
        <f>AllFiles[[#Headers],[200000]]+AllFiles[[#This Row],[Net Gains]]</f>
        <v>205872.69999999998</v>
      </c>
    </row>
    <row r="1907" spans="1:17" x14ac:dyDescent="0.25">
      <c r="A1907" s="1" t="s">
        <v>52</v>
      </c>
      <c r="B1907" s="2">
        <v>43235</v>
      </c>
      <c r="C1907" s="3">
        <v>0.51041666666666663</v>
      </c>
      <c r="D1907" s="1" t="s">
        <v>15</v>
      </c>
      <c r="E1907">
        <v>256.7</v>
      </c>
      <c r="F1907">
        <v>254.6</v>
      </c>
      <c r="G1907">
        <v>254.6</v>
      </c>
      <c r="H1907" s="3">
        <v>0.51041666666666663</v>
      </c>
      <c r="I1907" s="1">
        <v>2.0999999999999943</v>
      </c>
      <c r="J1907" s="1">
        <v>-2.0999999999999943</v>
      </c>
      <c r="K1907" s="1">
        <v>942</v>
      </c>
      <c r="L1907">
        <v>-1978.1999999999946</v>
      </c>
      <c r="M1907">
        <v>111</v>
      </c>
      <c r="N1907">
        <v>-2089.1999999999944</v>
      </c>
      <c r="O1907" t="s">
        <v>67</v>
      </c>
      <c r="P1907" s="6">
        <v>8.1807557460069902E-3</v>
      </c>
      <c r="Q1907" s="1">
        <f>AllFiles[[#Headers],[200000]]+AllFiles[[#This Row],[Net Gains]]</f>
        <v>197910.80000000002</v>
      </c>
    </row>
    <row r="1908" spans="1:17" x14ac:dyDescent="0.25">
      <c r="A1908" s="1" t="s">
        <v>54</v>
      </c>
      <c r="B1908" s="2">
        <v>43235</v>
      </c>
      <c r="C1908" s="3">
        <v>0.57291666666666663</v>
      </c>
      <c r="D1908" s="1" t="s">
        <v>21</v>
      </c>
      <c r="E1908">
        <v>733.25</v>
      </c>
      <c r="F1908">
        <v>738.7</v>
      </c>
      <c r="G1908">
        <v>733.1</v>
      </c>
      <c r="H1908" s="3">
        <v>0.625</v>
      </c>
      <c r="I1908" s="1">
        <v>5.4500000000000455</v>
      </c>
      <c r="J1908" s="1">
        <v>0.14999999999997726</v>
      </c>
      <c r="K1908" s="1">
        <v>365</v>
      </c>
      <c r="L1908">
        <v>54.749999999991701</v>
      </c>
      <c r="M1908">
        <v>124</v>
      </c>
      <c r="N1908">
        <v>-69.250000000008299</v>
      </c>
      <c r="O1908" t="s">
        <v>67</v>
      </c>
      <c r="P1908" s="6">
        <v>7.4326628025912604E-3</v>
      </c>
      <c r="Q1908" s="1">
        <f>AllFiles[[#Headers],[200000]]+AllFiles[[#This Row],[Net Gains]]</f>
        <v>199930.75</v>
      </c>
    </row>
    <row r="1909" spans="1:17" x14ac:dyDescent="0.25">
      <c r="A1909" s="1" t="s">
        <v>54</v>
      </c>
      <c r="B1909" s="2">
        <v>43235</v>
      </c>
      <c r="C1909" s="3">
        <v>0.57291666666666663</v>
      </c>
      <c r="D1909" s="1" t="s">
        <v>15</v>
      </c>
      <c r="E1909">
        <v>738.7</v>
      </c>
      <c r="F1909">
        <v>733.25</v>
      </c>
      <c r="G1909">
        <v>733.25</v>
      </c>
      <c r="H1909" s="3">
        <v>0.57291666666666663</v>
      </c>
      <c r="I1909" s="1">
        <v>5.4500000000000455</v>
      </c>
      <c r="J1909" s="1">
        <v>-5.4500000000000455</v>
      </c>
      <c r="K1909" s="1">
        <v>365</v>
      </c>
      <c r="L1909">
        <v>-1989.2500000000166</v>
      </c>
      <c r="M1909">
        <v>124</v>
      </c>
      <c r="N1909">
        <v>-2113.2500000000164</v>
      </c>
      <c r="O1909" t="s">
        <v>67</v>
      </c>
      <c r="P1909" s="6">
        <v>7.3778259103831701E-3</v>
      </c>
      <c r="Q1909" s="1">
        <f>AllFiles[[#Headers],[200000]]+AllFiles[[#This Row],[Net Gains]]</f>
        <v>197886.74999999997</v>
      </c>
    </row>
    <row r="1910" spans="1:17" x14ac:dyDescent="0.25">
      <c r="A1910" s="1" t="s">
        <v>46</v>
      </c>
      <c r="B1910" s="2">
        <v>43236</v>
      </c>
      <c r="C1910" s="3">
        <v>0.41666666666666669</v>
      </c>
      <c r="D1910" s="1" t="s">
        <v>13</v>
      </c>
      <c r="E1910">
        <v>331</v>
      </c>
      <c r="F1910">
        <v>334.35</v>
      </c>
      <c r="G1910">
        <v>334.35</v>
      </c>
      <c r="H1910" s="3">
        <v>0.44791666666666669</v>
      </c>
      <c r="I1910" s="1">
        <v>3.3500000000000227</v>
      </c>
      <c r="J1910" s="1">
        <v>-3.3500000000000227</v>
      </c>
      <c r="K1910" s="1">
        <v>592</v>
      </c>
      <c r="L1910">
        <v>-1983.2000000000135</v>
      </c>
      <c r="M1910">
        <v>91</v>
      </c>
      <c r="N1910">
        <v>-2074.2000000000135</v>
      </c>
      <c r="O1910" t="s">
        <v>67</v>
      </c>
      <c r="P1910" s="6">
        <v>1.0120845921450201E-2</v>
      </c>
      <c r="Q1910" s="1">
        <f>AllFiles[[#Headers],[200000]]+AllFiles[[#This Row],[Net Gains]]</f>
        <v>197925.8</v>
      </c>
    </row>
    <row r="1911" spans="1:17" x14ac:dyDescent="0.25">
      <c r="A1911" s="1" t="s">
        <v>46</v>
      </c>
      <c r="B1911" s="2">
        <v>43236</v>
      </c>
      <c r="C1911" s="3">
        <v>0.44791666666666669</v>
      </c>
      <c r="D1911" s="1" t="s">
        <v>12</v>
      </c>
      <c r="E1911">
        <v>334.35</v>
      </c>
      <c r="F1911">
        <v>331</v>
      </c>
      <c r="G1911">
        <v>335.7</v>
      </c>
      <c r="H1911" s="3">
        <v>0.625</v>
      </c>
      <c r="I1911" s="1">
        <v>3.3500000000000227</v>
      </c>
      <c r="J1911" s="1">
        <v>1.3499999999999659</v>
      </c>
      <c r="K1911" s="1">
        <v>592</v>
      </c>
      <c r="L1911">
        <v>799.19999999997981</v>
      </c>
      <c r="M1911">
        <v>92</v>
      </c>
      <c r="N1911">
        <v>707.19999999997981</v>
      </c>
      <c r="O1911" t="s">
        <v>68</v>
      </c>
      <c r="P1911" s="6">
        <v>1.0019440705847199E-2</v>
      </c>
      <c r="Q1911" s="1">
        <f>AllFiles[[#Headers],[200000]]+AllFiles[[#This Row],[Net Gains]]</f>
        <v>200707.19999999998</v>
      </c>
    </row>
    <row r="1912" spans="1:17" x14ac:dyDescent="0.25">
      <c r="A1912" s="1" t="s">
        <v>51</v>
      </c>
      <c r="B1912" s="2">
        <v>43236</v>
      </c>
      <c r="C1912" s="3">
        <v>0.4375</v>
      </c>
      <c r="D1912" s="1" t="s">
        <v>15</v>
      </c>
      <c r="E1912">
        <v>1277.75</v>
      </c>
      <c r="F1912">
        <v>1273</v>
      </c>
      <c r="G1912">
        <v>1278.8499999999999</v>
      </c>
      <c r="H1912" s="3">
        <v>0.625</v>
      </c>
      <c r="I1912" s="1">
        <v>4.75</v>
      </c>
      <c r="J1912" s="1">
        <v>1.0999999999999091</v>
      </c>
      <c r="K1912" s="1">
        <v>419</v>
      </c>
      <c r="L1912">
        <v>460.89999999996189</v>
      </c>
      <c r="M1912">
        <v>247</v>
      </c>
      <c r="N1912">
        <v>213.89999999996189</v>
      </c>
      <c r="O1912" t="s">
        <v>68</v>
      </c>
      <c r="P1912" s="6">
        <v>3.7174721189591098E-3</v>
      </c>
      <c r="Q1912" s="1">
        <f>AllFiles[[#Headers],[200000]]+AllFiles[[#This Row],[Net Gains]]</f>
        <v>200213.89999999997</v>
      </c>
    </row>
    <row r="1913" spans="1:17" x14ac:dyDescent="0.25">
      <c r="A1913" s="1" t="s">
        <v>16</v>
      </c>
      <c r="B1913" s="2">
        <v>43237</v>
      </c>
      <c r="C1913" s="3">
        <v>0.41666666666666669</v>
      </c>
      <c r="D1913" s="1" t="s">
        <v>13</v>
      </c>
      <c r="E1913">
        <v>540.1</v>
      </c>
      <c r="F1913">
        <v>551.15</v>
      </c>
      <c r="G1913">
        <v>551.15</v>
      </c>
      <c r="H1913" s="3">
        <v>0.5</v>
      </c>
      <c r="I1913" s="1">
        <v>11.049999999999955</v>
      </c>
      <c r="J1913" s="1">
        <v>-11.049999999999955</v>
      </c>
      <c r="K1913" s="1">
        <v>180</v>
      </c>
      <c r="L1913">
        <v>-1988.9999999999918</v>
      </c>
      <c r="M1913">
        <v>46</v>
      </c>
      <c r="N1913">
        <v>-2034.9999999999918</v>
      </c>
      <c r="O1913" t="s">
        <v>67</v>
      </c>
      <c r="P1913" s="6">
        <v>2.0459174226994899E-2</v>
      </c>
      <c r="Q1913" s="1">
        <f>AllFiles[[#Headers],[200000]]+AllFiles[[#This Row],[Net Gains]]</f>
        <v>197965</v>
      </c>
    </row>
    <row r="1914" spans="1:17" x14ac:dyDescent="0.25">
      <c r="A1914" s="1" t="s">
        <v>16</v>
      </c>
      <c r="B1914" s="2">
        <v>43237</v>
      </c>
      <c r="C1914" s="3">
        <v>0.5</v>
      </c>
      <c r="D1914" s="1" t="s">
        <v>12</v>
      </c>
      <c r="E1914">
        <v>551.15</v>
      </c>
      <c r="F1914">
        <v>540.1</v>
      </c>
      <c r="G1914">
        <v>552.9</v>
      </c>
      <c r="H1914" s="3">
        <v>0.625</v>
      </c>
      <c r="I1914" s="1">
        <v>11.049999999999955</v>
      </c>
      <c r="J1914" s="1">
        <v>1.75</v>
      </c>
      <c r="K1914" s="1">
        <v>180</v>
      </c>
      <c r="L1914">
        <v>315</v>
      </c>
      <c r="M1914">
        <v>46</v>
      </c>
      <c r="N1914">
        <v>269</v>
      </c>
      <c r="O1914" t="s">
        <v>68</v>
      </c>
      <c r="P1914" s="6">
        <v>2.00489884786355E-2</v>
      </c>
      <c r="Q1914" s="1">
        <f>AllFiles[[#Headers],[200000]]+AllFiles[[#This Row],[Net Gains]]</f>
        <v>200269</v>
      </c>
    </row>
    <row r="1915" spans="1:17" x14ac:dyDescent="0.25">
      <c r="A1915" s="1" t="s">
        <v>17</v>
      </c>
      <c r="B1915" s="2">
        <v>43237</v>
      </c>
      <c r="C1915" s="3">
        <v>0.45833333333333331</v>
      </c>
      <c r="D1915" s="1" t="s">
        <v>15</v>
      </c>
      <c r="E1915">
        <v>30860.1</v>
      </c>
      <c r="F1915">
        <v>30774.15</v>
      </c>
      <c r="G1915">
        <v>30774.15</v>
      </c>
      <c r="H1915" s="3">
        <v>0.45833333333333331</v>
      </c>
      <c r="I1915" s="1">
        <v>85.94999999999709</v>
      </c>
      <c r="J1915" s="1">
        <v>-85.94999999999709</v>
      </c>
      <c r="K1915" s="1">
        <v>23</v>
      </c>
      <c r="L1915">
        <v>-1976.8499999999331</v>
      </c>
      <c r="M1915">
        <v>327</v>
      </c>
      <c r="N1915">
        <v>-2303.8499999999331</v>
      </c>
      <c r="O1915" t="s">
        <v>67</v>
      </c>
      <c r="P1915" s="6">
        <v>2.7851497564815799E-3</v>
      </c>
      <c r="Q1915" s="1">
        <f>AllFiles[[#Headers],[200000]]+AllFiles[[#This Row],[Net Gains]]</f>
        <v>197696.15000000008</v>
      </c>
    </row>
    <row r="1916" spans="1:17" x14ac:dyDescent="0.25">
      <c r="A1916" s="1" t="s">
        <v>17</v>
      </c>
      <c r="B1916" s="2">
        <v>43237</v>
      </c>
      <c r="C1916" s="3">
        <v>0.45833333333333331</v>
      </c>
      <c r="D1916" s="1" t="s">
        <v>21</v>
      </c>
      <c r="E1916">
        <v>30774.15</v>
      </c>
      <c r="F1916">
        <v>30860.1</v>
      </c>
      <c r="G1916">
        <v>30440.400000000001</v>
      </c>
      <c r="H1916" s="3">
        <v>0.625</v>
      </c>
      <c r="I1916" s="1">
        <v>85.94999999999709</v>
      </c>
      <c r="J1916" s="1">
        <v>333.75</v>
      </c>
      <c r="K1916" s="1">
        <v>23</v>
      </c>
      <c r="L1916">
        <v>7676.25</v>
      </c>
      <c r="M1916">
        <v>324</v>
      </c>
      <c r="N1916">
        <v>7352.25</v>
      </c>
      <c r="O1916" t="s">
        <v>68</v>
      </c>
      <c r="P1916" s="6">
        <v>2.79292848055908E-3</v>
      </c>
      <c r="Q1916" s="1">
        <f>AllFiles[[#Headers],[200000]]+AllFiles[[#This Row],[Net Gains]]</f>
        <v>207352.25</v>
      </c>
    </row>
    <row r="1917" spans="1:17" x14ac:dyDescent="0.25">
      <c r="A1917" s="1" t="s">
        <v>44</v>
      </c>
      <c r="B1917" s="2">
        <v>43237</v>
      </c>
      <c r="C1917" s="3">
        <v>0.48958333333333331</v>
      </c>
      <c r="D1917" s="1" t="s">
        <v>12</v>
      </c>
      <c r="E1917">
        <v>3561.8</v>
      </c>
      <c r="F1917">
        <v>3547.45</v>
      </c>
      <c r="G1917">
        <v>3547.45</v>
      </c>
      <c r="H1917" s="3">
        <v>0.59375</v>
      </c>
      <c r="I1917" s="1">
        <v>14.350000000000364</v>
      </c>
      <c r="J1917" s="1">
        <v>-14.350000000000364</v>
      </c>
      <c r="K1917" s="1">
        <v>139</v>
      </c>
      <c r="L1917">
        <v>-1994.6500000000506</v>
      </c>
      <c r="M1917">
        <v>228</v>
      </c>
      <c r="N1917">
        <v>-2222.6500000000506</v>
      </c>
      <c r="O1917" t="s">
        <v>67</v>
      </c>
      <c r="P1917" s="6">
        <v>4.0288618114437498E-3</v>
      </c>
      <c r="Q1917" s="1">
        <f>AllFiles[[#Headers],[200000]]+AllFiles[[#This Row],[Net Gains]]</f>
        <v>197777.34999999995</v>
      </c>
    </row>
    <row r="1918" spans="1:17" x14ac:dyDescent="0.25">
      <c r="A1918" s="1" t="s">
        <v>44</v>
      </c>
      <c r="B1918" s="2">
        <v>43237</v>
      </c>
      <c r="C1918" s="3">
        <v>0.41666666666666669</v>
      </c>
      <c r="D1918" s="1" t="s">
        <v>13</v>
      </c>
      <c r="E1918">
        <v>3547.45</v>
      </c>
      <c r="F1918">
        <v>3561.8</v>
      </c>
      <c r="G1918">
        <v>3561.8</v>
      </c>
      <c r="H1918" s="3">
        <v>0.48958333333333331</v>
      </c>
      <c r="I1918" s="1">
        <v>14.350000000000364</v>
      </c>
      <c r="J1918" s="1">
        <v>-14.350000000000364</v>
      </c>
      <c r="K1918" s="1">
        <v>139</v>
      </c>
      <c r="L1918">
        <v>-1994.6500000000506</v>
      </c>
      <c r="M1918">
        <v>228</v>
      </c>
      <c r="N1918">
        <v>-2222.6500000000506</v>
      </c>
      <c r="O1918" t="s">
        <v>67</v>
      </c>
      <c r="P1918" s="6">
        <v>4.0451591988612604E-3</v>
      </c>
      <c r="Q1918" s="1">
        <f>AllFiles[[#Headers],[200000]]+AllFiles[[#This Row],[Net Gains]]</f>
        <v>197777.34999999995</v>
      </c>
    </row>
    <row r="1919" spans="1:17" x14ac:dyDescent="0.25">
      <c r="A1919" s="1" t="s">
        <v>38</v>
      </c>
      <c r="B1919" s="2">
        <v>43237</v>
      </c>
      <c r="C1919" s="3">
        <v>0.41666666666666669</v>
      </c>
      <c r="D1919" s="1" t="s">
        <v>13</v>
      </c>
      <c r="E1919">
        <v>296.60000000000002</v>
      </c>
      <c r="F1919">
        <v>298.64999999999998</v>
      </c>
      <c r="G1919">
        <v>298.64999999999998</v>
      </c>
      <c r="H1919" s="3">
        <v>0.42708333333333331</v>
      </c>
      <c r="I1919" s="1">
        <v>2.0499999999999545</v>
      </c>
      <c r="J1919" s="1">
        <v>-2.0499999999999545</v>
      </c>
      <c r="K1919" s="1">
        <v>964</v>
      </c>
      <c r="L1919">
        <v>-1976.1999999999562</v>
      </c>
      <c r="M1919">
        <v>132</v>
      </c>
      <c r="N1919">
        <v>-2108.1999999999562</v>
      </c>
      <c r="O1919" t="s">
        <v>67</v>
      </c>
      <c r="P1919" s="6">
        <v>6.9116655428184603E-3</v>
      </c>
      <c r="Q1919" s="1">
        <f>AllFiles[[#Headers],[200000]]+AllFiles[[#This Row],[Net Gains]]</f>
        <v>197891.80000000005</v>
      </c>
    </row>
    <row r="1920" spans="1:17" x14ac:dyDescent="0.25">
      <c r="A1920" s="1" t="s">
        <v>38</v>
      </c>
      <c r="B1920" s="2">
        <v>43237</v>
      </c>
      <c r="C1920" s="3">
        <v>0.42708333333333331</v>
      </c>
      <c r="D1920" s="1" t="s">
        <v>12</v>
      </c>
      <c r="E1920">
        <v>298.64999999999998</v>
      </c>
      <c r="F1920">
        <v>296.60000000000002</v>
      </c>
      <c r="G1920">
        <v>296.60000000000002</v>
      </c>
      <c r="H1920" s="3">
        <v>0.42708333333333331</v>
      </c>
      <c r="I1920" s="1">
        <v>2.0499999999999545</v>
      </c>
      <c r="J1920" s="1">
        <v>-2.0499999999999545</v>
      </c>
      <c r="K1920" s="1">
        <v>964</v>
      </c>
      <c r="L1920">
        <v>-1976.1999999999562</v>
      </c>
      <c r="M1920">
        <v>132</v>
      </c>
      <c r="N1920">
        <v>-2108.1999999999562</v>
      </c>
      <c r="O1920" t="s">
        <v>67</v>
      </c>
      <c r="P1920" s="6">
        <v>6.8642223338354399E-3</v>
      </c>
      <c r="Q1920" s="1">
        <f>AllFiles[[#Headers],[200000]]+AllFiles[[#This Row],[Net Gains]]</f>
        <v>197891.80000000005</v>
      </c>
    </row>
    <row r="1921" spans="1:17" x14ac:dyDescent="0.25">
      <c r="A1921" s="1" t="s">
        <v>39</v>
      </c>
      <c r="B1921" s="2">
        <v>43237</v>
      </c>
      <c r="C1921" s="3">
        <v>0.41666666666666669</v>
      </c>
      <c r="D1921" s="1" t="s">
        <v>13</v>
      </c>
      <c r="E1921">
        <v>1186.95</v>
      </c>
      <c r="F1921">
        <v>1193.2</v>
      </c>
      <c r="G1921">
        <v>1182.0999999999999</v>
      </c>
      <c r="H1921" s="3">
        <v>0.625</v>
      </c>
      <c r="I1921" s="1">
        <v>6.25</v>
      </c>
      <c r="J1921" s="1">
        <v>4.8500000000001364</v>
      </c>
      <c r="K1921" s="1">
        <v>318</v>
      </c>
      <c r="L1921">
        <v>1542.3000000000434</v>
      </c>
      <c r="M1921">
        <v>174</v>
      </c>
      <c r="N1921">
        <v>1368.3000000000434</v>
      </c>
      <c r="O1921" t="s">
        <v>68</v>
      </c>
      <c r="P1921" s="6">
        <v>5.2655966974177503E-3</v>
      </c>
      <c r="Q1921" s="1">
        <f>AllFiles[[#Headers],[200000]]+AllFiles[[#This Row],[Net Gains]]</f>
        <v>201368.30000000005</v>
      </c>
    </row>
    <row r="1922" spans="1:17" x14ac:dyDescent="0.25">
      <c r="A1922" s="1" t="s">
        <v>40</v>
      </c>
      <c r="B1922" s="2">
        <v>43237</v>
      </c>
      <c r="C1922" s="3">
        <v>0.5</v>
      </c>
      <c r="D1922" s="1" t="s">
        <v>13</v>
      </c>
      <c r="E1922">
        <v>948.6</v>
      </c>
      <c r="F1922">
        <v>951.9</v>
      </c>
      <c r="G1922">
        <v>951.9</v>
      </c>
      <c r="H1922" s="3">
        <v>0.60416666666666663</v>
      </c>
      <c r="I1922" s="1">
        <v>3.2999999999999545</v>
      </c>
      <c r="J1922" s="1">
        <v>-3.2999999999999545</v>
      </c>
      <c r="K1922" s="1">
        <v>601</v>
      </c>
      <c r="L1922">
        <v>-1983.2999999999727</v>
      </c>
      <c r="M1922">
        <v>263</v>
      </c>
      <c r="N1922">
        <v>-2246.2999999999729</v>
      </c>
      <c r="O1922" t="s">
        <v>67</v>
      </c>
      <c r="P1922" s="6">
        <v>3.47881087919034E-3</v>
      </c>
      <c r="Q1922" s="1">
        <f>AllFiles[[#Headers],[200000]]+AllFiles[[#This Row],[Net Gains]]</f>
        <v>197753.70000000004</v>
      </c>
    </row>
    <row r="1923" spans="1:17" x14ac:dyDescent="0.25">
      <c r="A1923" s="1" t="s">
        <v>55</v>
      </c>
      <c r="B1923" s="2">
        <v>43237</v>
      </c>
      <c r="C1923" s="3">
        <v>0.44791666666666669</v>
      </c>
      <c r="D1923" s="1" t="s">
        <v>13</v>
      </c>
      <c r="E1923">
        <v>3982.6</v>
      </c>
      <c r="F1923">
        <v>4000</v>
      </c>
      <c r="G1923">
        <v>4000</v>
      </c>
      <c r="H1923" s="3">
        <v>0.45833333333333331</v>
      </c>
      <c r="I1923" s="1">
        <v>17.400000000000091</v>
      </c>
      <c r="J1923" s="1">
        <v>-17.400000000000091</v>
      </c>
      <c r="K1923" s="1">
        <v>114</v>
      </c>
      <c r="L1923">
        <v>-1983.6000000000104</v>
      </c>
      <c r="M1923">
        <v>210</v>
      </c>
      <c r="N1923">
        <v>-2193.6000000000104</v>
      </c>
      <c r="O1923" t="s">
        <v>67</v>
      </c>
      <c r="P1923" s="6">
        <v>4.3690051725003998E-3</v>
      </c>
      <c r="Q1923" s="1">
        <f>AllFiles[[#Headers],[200000]]+AllFiles[[#This Row],[Net Gains]]</f>
        <v>197806.4</v>
      </c>
    </row>
    <row r="1924" spans="1:17" x14ac:dyDescent="0.25">
      <c r="A1924" s="1" t="s">
        <v>55</v>
      </c>
      <c r="B1924" s="2">
        <v>43237</v>
      </c>
      <c r="C1924" s="3">
        <v>0.45833333333333331</v>
      </c>
      <c r="D1924" s="1" t="s">
        <v>12</v>
      </c>
      <c r="E1924">
        <v>4000</v>
      </c>
      <c r="F1924">
        <v>3982.6</v>
      </c>
      <c r="G1924">
        <v>3982.6</v>
      </c>
      <c r="H1924" s="3">
        <v>0.625</v>
      </c>
      <c r="I1924" s="1">
        <v>17.400000000000091</v>
      </c>
      <c r="J1924" s="1">
        <v>-17.400000000000091</v>
      </c>
      <c r="K1924" s="1">
        <v>114</v>
      </c>
      <c r="L1924">
        <v>-1983.6000000000104</v>
      </c>
      <c r="M1924">
        <v>210</v>
      </c>
      <c r="N1924">
        <v>-2193.6000000000104</v>
      </c>
      <c r="O1924" t="s">
        <v>67</v>
      </c>
      <c r="P1924" s="6">
        <v>4.3500000000000196E-3</v>
      </c>
      <c r="Q1924" s="1">
        <f>AllFiles[[#Headers],[200000]]+AllFiles[[#This Row],[Net Gains]]</f>
        <v>197806.4</v>
      </c>
    </row>
    <row r="1925" spans="1:17" x14ac:dyDescent="0.25">
      <c r="A1925" s="1" t="s">
        <v>46</v>
      </c>
      <c r="B1925" s="2">
        <v>43238</v>
      </c>
      <c r="C1925" s="3">
        <v>0.41666666666666669</v>
      </c>
      <c r="D1925" s="1" t="s">
        <v>13</v>
      </c>
      <c r="E1925">
        <v>329.65</v>
      </c>
      <c r="F1925">
        <v>332.45</v>
      </c>
      <c r="G1925">
        <v>320</v>
      </c>
      <c r="H1925" s="3">
        <v>0.625</v>
      </c>
      <c r="I1925" s="1">
        <v>2.8000000000000114</v>
      </c>
      <c r="J1925" s="1">
        <v>9.6499999999999773</v>
      </c>
      <c r="K1925" s="1">
        <v>708</v>
      </c>
      <c r="L1925">
        <v>6832.1999999999844</v>
      </c>
      <c r="M1925">
        <v>106</v>
      </c>
      <c r="N1925">
        <v>6726.1999999999844</v>
      </c>
      <c r="O1925" t="s">
        <v>68</v>
      </c>
      <c r="P1925" s="6">
        <v>8.4938571211891807E-3</v>
      </c>
      <c r="Q1925" s="1">
        <f>AllFiles[[#Headers],[200000]]+AllFiles[[#This Row],[Net Gains]]</f>
        <v>206726.19999999998</v>
      </c>
    </row>
    <row r="1926" spans="1:17" x14ac:dyDescent="0.25">
      <c r="A1926" s="1" t="s">
        <v>51</v>
      </c>
      <c r="B1926" s="2">
        <v>43238</v>
      </c>
      <c r="C1926" s="3">
        <v>0.47916666666666669</v>
      </c>
      <c r="D1926" s="1" t="s">
        <v>15</v>
      </c>
      <c r="E1926">
        <v>1278.8499999999999</v>
      </c>
      <c r="F1926">
        <v>1270.5999999999999</v>
      </c>
      <c r="G1926">
        <v>1295</v>
      </c>
      <c r="H1926" s="3">
        <v>0.625</v>
      </c>
      <c r="I1926" s="1">
        <v>8.25</v>
      </c>
      <c r="J1926" s="1">
        <v>16.150000000000091</v>
      </c>
      <c r="K1926" s="1">
        <v>241</v>
      </c>
      <c r="L1926">
        <v>3892.1500000000219</v>
      </c>
      <c r="M1926">
        <v>143</v>
      </c>
      <c r="N1926">
        <v>3749.1500000000219</v>
      </c>
      <c r="O1926" t="s">
        <v>68</v>
      </c>
      <c r="P1926" s="6">
        <v>6.4511084177190396E-3</v>
      </c>
      <c r="Q1926" s="1">
        <f>AllFiles[[#Headers],[200000]]+AllFiles[[#This Row],[Net Gains]]</f>
        <v>203749.15000000002</v>
      </c>
    </row>
    <row r="1927" spans="1:17" x14ac:dyDescent="0.25">
      <c r="A1927" s="1" t="s">
        <v>52</v>
      </c>
      <c r="B1927" s="2">
        <v>43238</v>
      </c>
      <c r="C1927" s="3">
        <v>0.41666666666666669</v>
      </c>
      <c r="D1927" s="1" t="s">
        <v>13</v>
      </c>
      <c r="E1927">
        <v>241.45</v>
      </c>
      <c r="F1927">
        <v>243</v>
      </c>
      <c r="G1927">
        <v>238.7</v>
      </c>
      <c r="H1927" s="3">
        <v>0.625</v>
      </c>
      <c r="I1927" s="1">
        <v>1.5500000000000114</v>
      </c>
      <c r="J1927" s="1">
        <v>2.75</v>
      </c>
      <c r="K1927" s="1">
        <v>1271</v>
      </c>
      <c r="L1927">
        <v>3495.25</v>
      </c>
      <c r="M1927">
        <v>141</v>
      </c>
      <c r="N1927">
        <v>3354.25</v>
      </c>
      <c r="O1927" t="s">
        <v>68</v>
      </c>
      <c r="P1927" s="6">
        <v>6.4195485607786802E-3</v>
      </c>
      <c r="Q1927" s="1">
        <f>AllFiles[[#Headers],[200000]]+AllFiles[[#This Row],[Net Gains]]</f>
        <v>203354.25</v>
      </c>
    </row>
    <row r="1928" spans="1:17" x14ac:dyDescent="0.25">
      <c r="A1928" s="1" t="s">
        <v>57</v>
      </c>
      <c r="B1928" s="2">
        <v>43238</v>
      </c>
      <c r="C1928" s="3">
        <v>0.41666666666666669</v>
      </c>
      <c r="D1928" s="1" t="s">
        <v>15</v>
      </c>
      <c r="E1928">
        <v>686.35</v>
      </c>
      <c r="F1928">
        <v>675.7</v>
      </c>
      <c r="G1928">
        <v>691.25</v>
      </c>
      <c r="H1928" s="3">
        <v>0.625</v>
      </c>
      <c r="I1928" s="1">
        <v>10.649999999999977</v>
      </c>
      <c r="J1928" s="1">
        <v>4.8999999999999773</v>
      </c>
      <c r="K1928" s="1">
        <v>187</v>
      </c>
      <c r="L1928">
        <v>916.29999999999575</v>
      </c>
      <c r="M1928">
        <v>60</v>
      </c>
      <c r="N1928">
        <v>856.29999999999575</v>
      </c>
      <c r="O1928" t="s">
        <v>68</v>
      </c>
      <c r="P1928" s="6">
        <v>1.5516864573468301E-2</v>
      </c>
      <c r="Q1928" s="1">
        <f>AllFiles[[#Headers],[200000]]+AllFiles[[#This Row],[Net Gains]]</f>
        <v>200856.3</v>
      </c>
    </row>
    <row r="1929" spans="1:17" x14ac:dyDescent="0.25">
      <c r="A1929" s="1" t="s">
        <v>56</v>
      </c>
      <c r="B1929" s="2">
        <v>43238</v>
      </c>
      <c r="C1929" s="3">
        <v>0.55208333333333337</v>
      </c>
      <c r="D1929" s="1" t="s">
        <v>15</v>
      </c>
      <c r="E1929">
        <v>943</v>
      </c>
      <c r="F1929">
        <v>938.35</v>
      </c>
      <c r="G1929">
        <v>938.35</v>
      </c>
      <c r="H1929" s="3">
        <v>0.55208333333333337</v>
      </c>
      <c r="I1929" s="1">
        <v>4.6499999999999773</v>
      </c>
      <c r="J1929" s="1">
        <v>-4.6499999999999773</v>
      </c>
      <c r="K1929" s="1">
        <v>427</v>
      </c>
      <c r="L1929">
        <v>-1985.5499999999902</v>
      </c>
      <c r="M1929">
        <v>185</v>
      </c>
      <c r="N1929">
        <v>-2170.5499999999902</v>
      </c>
      <c r="O1929" t="s">
        <v>67</v>
      </c>
      <c r="P1929" s="6">
        <v>4.9310710498409096E-3</v>
      </c>
      <c r="Q1929" s="1">
        <f>AllFiles[[#Headers],[200000]]+AllFiles[[#This Row],[Net Gains]]</f>
        <v>197829.45</v>
      </c>
    </row>
    <row r="1930" spans="1:17" x14ac:dyDescent="0.25">
      <c r="A1930" s="1" t="s">
        <v>56</v>
      </c>
      <c r="B1930" s="2">
        <v>43238</v>
      </c>
      <c r="C1930" s="3">
        <v>0.55208333333333337</v>
      </c>
      <c r="D1930" s="1" t="s">
        <v>21</v>
      </c>
      <c r="E1930">
        <v>938.35</v>
      </c>
      <c r="F1930">
        <v>943</v>
      </c>
      <c r="G1930">
        <v>941.8</v>
      </c>
      <c r="H1930" s="3">
        <v>0.625</v>
      </c>
      <c r="I1930" s="1">
        <v>4.6499999999999773</v>
      </c>
      <c r="J1930" s="1">
        <v>-3.4499999999999318</v>
      </c>
      <c r="K1930" s="1">
        <v>427</v>
      </c>
      <c r="L1930">
        <v>-1473.149999999971</v>
      </c>
      <c r="M1930">
        <v>185</v>
      </c>
      <c r="N1930">
        <v>-1658.149999999971</v>
      </c>
      <c r="O1930" t="s">
        <v>67</v>
      </c>
      <c r="P1930" s="6">
        <v>4.95550700698031E-3</v>
      </c>
      <c r="Q1930" s="1">
        <f>AllFiles[[#Headers],[200000]]+AllFiles[[#This Row],[Net Gains]]</f>
        <v>198341.85000000003</v>
      </c>
    </row>
    <row r="1931" spans="1:17" x14ac:dyDescent="0.25">
      <c r="A1931" s="1" t="s">
        <v>59</v>
      </c>
      <c r="B1931" s="2">
        <v>43238</v>
      </c>
      <c r="C1931" s="3">
        <v>0.45833333333333331</v>
      </c>
      <c r="D1931" s="1" t="s">
        <v>13</v>
      </c>
      <c r="E1931">
        <v>272</v>
      </c>
      <c r="F1931">
        <v>273.64999999999998</v>
      </c>
      <c r="G1931">
        <v>269</v>
      </c>
      <c r="H1931" s="3">
        <v>0.625</v>
      </c>
      <c r="I1931" s="1">
        <v>1.6499999999999773</v>
      </c>
      <c r="J1931" s="1">
        <v>3</v>
      </c>
      <c r="K1931" s="1">
        <v>1195</v>
      </c>
      <c r="L1931">
        <v>3585</v>
      </c>
      <c r="M1931">
        <v>149</v>
      </c>
      <c r="N1931">
        <v>3436</v>
      </c>
      <c r="O1931" t="s">
        <v>68</v>
      </c>
      <c r="P1931" s="6">
        <v>6.0661764705881504E-3</v>
      </c>
      <c r="Q1931" s="1">
        <f>AllFiles[[#Headers],[200000]]+AllFiles[[#This Row],[Net Gains]]</f>
        <v>203436</v>
      </c>
    </row>
    <row r="1932" spans="1:17" x14ac:dyDescent="0.25">
      <c r="A1932" s="1" t="s">
        <v>19</v>
      </c>
      <c r="B1932" s="2">
        <v>43241</v>
      </c>
      <c r="C1932" s="3">
        <v>0.41666666666666669</v>
      </c>
      <c r="D1932" s="1" t="s">
        <v>13</v>
      </c>
      <c r="E1932">
        <v>1952.15</v>
      </c>
      <c r="F1932">
        <v>1964</v>
      </c>
      <c r="G1932">
        <v>1897.25</v>
      </c>
      <c r="H1932" s="3">
        <v>0.625</v>
      </c>
      <c r="I1932" s="1">
        <v>11.849999999999909</v>
      </c>
      <c r="J1932" s="1">
        <v>54.900000000000091</v>
      </c>
      <c r="K1932" s="1">
        <v>168</v>
      </c>
      <c r="L1932">
        <v>9223.2000000000153</v>
      </c>
      <c r="M1932">
        <v>149</v>
      </c>
      <c r="N1932">
        <v>9074.2000000000153</v>
      </c>
      <c r="O1932" t="s">
        <v>68</v>
      </c>
      <c r="P1932" s="6">
        <v>6.0702302589452197E-3</v>
      </c>
      <c r="Q1932" s="1">
        <f>AllFiles[[#Headers],[200000]]+AllFiles[[#This Row],[Net Gains]]</f>
        <v>209074.2</v>
      </c>
    </row>
    <row r="1933" spans="1:17" x14ac:dyDescent="0.25">
      <c r="A1933" s="1" t="s">
        <v>20</v>
      </c>
      <c r="B1933" s="2">
        <v>43241</v>
      </c>
      <c r="C1933" s="3">
        <v>0.42708333333333331</v>
      </c>
      <c r="D1933" s="1" t="s">
        <v>13</v>
      </c>
      <c r="E1933">
        <v>1845</v>
      </c>
      <c r="F1933">
        <v>1853.5</v>
      </c>
      <c r="G1933">
        <v>1821.4</v>
      </c>
      <c r="H1933" s="3">
        <v>0.625</v>
      </c>
      <c r="I1933" s="1">
        <v>8.5</v>
      </c>
      <c r="J1933" s="1">
        <v>23.599999999999909</v>
      </c>
      <c r="K1933" s="1">
        <v>234</v>
      </c>
      <c r="L1933">
        <v>5522.3999999999787</v>
      </c>
      <c r="M1933">
        <v>198</v>
      </c>
      <c r="N1933">
        <v>5324.3999999999787</v>
      </c>
      <c r="O1933" t="s">
        <v>68</v>
      </c>
      <c r="P1933" s="6">
        <v>4.6070460704606998E-3</v>
      </c>
      <c r="Q1933" s="1">
        <f>AllFiles[[#Headers],[200000]]+AllFiles[[#This Row],[Net Gains]]</f>
        <v>205324.39999999997</v>
      </c>
    </row>
    <row r="1934" spans="1:17" x14ac:dyDescent="0.25">
      <c r="A1934" s="1" t="s">
        <v>48</v>
      </c>
      <c r="B1934" s="2">
        <v>43241</v>
      </c>
      <c r="C1934" s="3">
        <v>0.41666666666666669</v>
      </c>
      <c r="D1934" s="1" t="s">
        <v>13</v>
      </c>
      <c r="E1934">
        <v>453.15</v>
      </c>
      <c r="F1934">
        <v>456.75</v>
      </c>
      <c r="G1934">
        <v>444.8</v>
      </c>
      <c r="H1934" s="3">
        <v>0.625</v>
      </c>
      <c r="I1934" s="1">
        <v>3.6000000000000227</v>
      </c>
      <c r="J1934" s="1">
        <v>8.3499999999999659</v>
      </c>
      <c r="K1934" s="1">
        <v>552</v>
      </c>
      <c r="L1934">
        <v>4609.1999999999807</v>
      </c>
      <c r="M1934">
        <v>115</v>
      </c>
      <c r="N1934">
        <v>4494.1999999999807</v>
      </c>
      <c r="O1934" t="s">
        <v>68</v>
      </c>
      <c r="P1934" s="6">
        <v>7.9443892750745305E-3</v>
      </c>
      <c r="Q1934" s="1">
        <f>AllFiles[[#Headers],[200000]]+AllFiles[[#This Row],[Net Gains]]</f>
        <v>204494.19999999998</v>
      </c>
    </row>
    <row r="1935" spans="1:17" x14ac:dyDescent="0.25">
      <c r="A1935" s="1" t="s">
        <v>41</v>
      </c>
      <c r="B1935" s="2">
        <v>43241</v>
      </c>
      <c r="C1935" s="3">
        <v>0.41666666666666669</v>
      </c>
      <c r="D1935" s="1" t="s">
        <v>13</v>
      </c>
      <c r="E1935">
        <v>302.35000000000002</v>
      </c>
      <c r="F1935">
        <v>305.89999999999998</v>
      </c>
      <c r="G1935">
        <v>296.10000000000002</v>
      </c>
      <c r="H1935" s="3">
        <v>0.625</v>
      </c>
      <c r="I1935" s="1">
        <v>3.5499999999999545</v>
      </c>
      <c r="J1935" s="1">
        <v>6.25</v>
      </c>
      <c r="K1935" s="1">
        <v>559</v>
      </c>
      <c r="L1935">
        <v>3493.75</v>
      </c>
      <c r="M1935">
        <v>77</v>
      </c>
      <c r="N1935">
        <v>3416.75</v>
      </c>
      <c r="O1935" t="s">
        <v>68</v>
      </c>
      <c r="P1935" s="6">
        <v>1.17413593517445E-2</v>
      </c>
      <c r="Q1935" s="1">
        <f>AllFiles[[#Headers],[200000]]+AllFiles[[#This Row],[Net Gains]]</f>
        <v>203416.75</v>
      </c>
    </row>
    <row r="1936" spans="1:17" x14ac:dyDescent="0.25">
      <c r="A1936" s="1" t="s">
        <v>14</v>
      </c>
      <c r="B1936" s="2">
        <v>43242</v>
      </c>
      <c r="C1936" s="3">
        <v>0.55208333333333337</v>
      </c>
      <c r="D1936" s="1" t="s">
        <v>15</v>
      </c>
      <c r="E1936">
        <v>532.29999999999995</v>
      </c>
      <c r="F1936">
        <v>527.79999999999995</v>
      </c>
      <c r="G1936">
        <v>527.79999999999995</v>
      </c>
      <c r="H1936" s="3">
        <v>0.55208333333333337</v>
      </c>
      <c r="I1936" s="1">
        <v>4.5</v>
      </c>
      <c r="J1936" s="1">
        <v>-4.5</v>
      </c>
      <c r="K1936" s="1">
        <v>442</v>
      </c>
      <c r="L1936">
        <v>-1989</v>
      </c>
      <c r="M1936">
        <v>108</v>
      </c>
      <c r="N1936">
        <v>-2097</v>
      </c>
      <c r="O1936" t="s">
        <v>67</v>
      </c>
      <c r="P1936" s="6">
        <v>8.4538793913206799E-3</v>
      </c>
      <c r="Q1936" s="1">
        <f>AllFiles[[#Headers],[200000]]+AllFiles[[#This Row],[Net Gains]]</f>
        <v>197903</v>
      </c>
    </row>
    <row r="1937" spans="1:17" x14ac:dyDescent="0.25">
      <c r="A1937" s="1" t="s">
        <v>14</v>
      </c>
      <c r="B1937" s="2">
        <v>43242</v>
      </c>
      <c r="C1937" s="3">
        <v>0.55208333333333337</v>
      </c>
      <c r="D1937" s="1" t="s">
        <v>21</v>
      </c>
      <c r="E1937">
        <v>527.79999999999995</v>
      </c>
      <c r="F1937">
        <v>532.29999999999995</v>
      </c>
      <c r="G1937">
        <v>523.5</v>
      </c>
      <c r="H1937" s="3">
        <v>0.625</v>
      </c>
      <c r="I1937" s="1">
        <v>4.5</v>
      </c>
      <c r="J1937" s="1">
        <v>4.2999999999999545</v>
      </c>
      <c r="K1937" s="1">
        <v>442</v>
      </c>
      <c r="L1937">
        <v>1900.5999999999799</v>
      </c>
      <c r="M1937">
        <v>107</v>
      </c>
      <c r="N1937">
        <v>1793.5999999999799</v>
      </c>
      <c r="O1937" t="s">
        <v>68</v>
      </c>
      <c r="P1937" s="6">
        <v>8.5259568018188694E-3</v>
      </c>
      <c r="Q1937" s="1">
        <f>AllFiles[[#Headers],[200000]]+AllFiles[[#This Row],[Net Gains]]</f>
        <v>201793.59999999998</v>
      </c>
    </row>
    <row r="1938" spans="1:17" x14ac:dyDescent="0.25">
      <c r="A1938" s="1" t="s">
        <v>11</v>
      </c>
      <c r="B1938" s="2">
        <v>43242</v>
      </c>
      <c r="C1938" s="3">
        <v>0.41666666666666669</v>
      </c>
      <c r="D1938" s="1" t="s">
        <v>15</v>
      </c>
      <c r="E1938">
        <v>2777.9</v>
      </c>
      <c r="F1938">
        <v>2754.1</v>
      </c>
      <c r="G1938">
        <v>2810</v>
      </c>
      <c r="H1938" s="3">
        <v>0.625</v>
      </c>
      <c r="I1938" s="1">
        <v>23.800000000000182</v>
      </c>
      <c r="J1938" s="1">
        <v>32.099999999999909</v>
      </c>
      <c r="K1938" s="1">
        <v>83</v>
      </c>
      <c r="L1938">
        <v>2664.2999999999925</v>
      </c>
      <c r="M1938">
        <v>107</v>
      </c>
      <c r="N1938">
        <v>2557.2999999999925</v>
      </c>
      <c r="O1938" t="s">
        <v>68</v>
      </c>
      <c r="P1938" s="6">
        <v>8.5676230245869799E-3</v>
      </c>
      <c r="Q1938" s="1">
        <f>AllFiles[[#Headers],[200000]]+AllFiles[[#This Row],[Net Gains]]</f>
        <v>202557.3</v>
      </c>
    </row>
    <row r="1939" spans="1:17" x14ac:dyDescent="0.25">
      <c r="A1939" s="1" t="s">
        <v>23</v>
      </c>
      <c r="B1939" s="2">
        <v>43242</v>
      </c>
      <c r="C1939" s="3">
        <v>0.45833333333333331</v>
      </c>
      <c r="D1939" s="1" t="s">
        <v>21</v>
      </c>
      <c r="E1939">
        <v>2002.05</v>
      </c>
      <c r="F1939">
        <v>2013.7</v>
      </c>
      <c r="G1939">
        <v>1990.5</v>
      </c>
      <c r="H1939" s="3">
        <v>0.625</v>
      </c>
      <c r="I1939" s="1">
        <v>11.650000000000091</v>
      </c>
      <c r="J1939" s="1">
        <v>11.549999999999955</v>
      </c>
      <c r="K1939" s="1">
        <v>171</v>
      </c>
      <c r="L1939">
        <v>1975.0499999999922</v>
      </c>
      <c r="M1939">
        <v>158</v>
      </c>
      <c r="N1939">
        <v>1817.0499999999922</v>
      </c>
      <c r="O1939" t="s">
        <v>68</v>
      </c>
      <c r="P1939" s="6">
        <v>5.8190354886242003E-3</v>
      </c>
      <c r="Q1939" s="1">
        <f>AllFiles[[#Headers],[200000]]+AllFiles[[#This Row],[Net Gains]]</f>
        <v>201817.05</v>
      </c>
    </row>
    <row r="1940" spans="1:17" x14ac:dyDescent="0.25">
      <c r="A1940" s="1" t="s">
        <v>23</v>
      </c>
      <c r="B1940" s="2">
        <v>43242</v>
      </c>
      <c r="C1940" s="3">
        <v>0.45833333333333331</v>
      </c>
      <c r="D1940" s="1" t="s">
        <v>15</v>
      </c>
      <c r="E1940">
        <v>2013.7</v>
      </c>
      <c r="F1940">
        <v>2002.05</v>
      </c>
      <c r="G1940">
        <v>2002.05</v>
      </c>
      <c r="H1940" s="3">
        <v>0.45833333333333331</v>
      </c>
      <c r="I1940" s="1">
        <v>11.650000000000091</v>
      </c>
      <c r="J1940" s="1">
        <v>-11.650000000000091</v>
      </c>
      <c r="K1940" s="1">
        <v>171</v>
      </c>
      <c r="L1940">
        <v>-1992.1500000000156</v>
      </c>
      <c r="M1940">
        <v>158</v>
      </c>
      <c r="N1940">
        <v>-2150.1500000000156</v>
      </c>
      <c r="O1940" t="s">
        <v>67</v>
      </c>
      <c r="P1940" s="6">
        <v>5.7853702140339101E-3</v>
      </c>
      <c r="Q1940" s="1">
        <f>AllFiles[[#Headers],[200000]]+AllFiles[[#This Row],[Net Gains]]</f>
        <v>197849.84999999998</v>
      </c>
    </row>
    <row r="1941" spans="1:17" x14ac:dyDescent="0.25">
      <c r="A1941" s="1" t="s">
        <v>42</v>
      </c>
      <c r="B1941" s="2">
        <v>43242</v>
      </c>
      <c r="C1941" s="3">
        <v>0.58333333333333337</v>
      </c>
      <c r="D1941" s="1" t="s">
        <v>21</v>
      </c>
      <c r="E1941">
        <v>1322.25</v>
      </c>
      <c r="F1941">
        <v>1330.8</v>
      </c>
      <c r="G1941">
        <v>1319.4</v>
      </c>
      <c r="H1941" s="3">
        <v>0.625</v>
      </c>
      <c r="I1941" s="1">
        <v>8.5499999999999545</v>
      </c>
      <c r="J1941" s="1">
        <v>2.8499999999999091</v>
      </c>
      <c r="K1941" s="1">
        <v>233</v>
      </c>
      <c r="L1941">
        <v>664.04999999997881</v>
      </c>
      <c r="M1941">
        <v>142</v>
      </c>
      <c r="N1941">
        <v>522.04999999997881</v>
      </c>
      <c r="O1941" t="s">
        <v>68</v>
      </c>
      <c r="P1941" s="6">
        <v>6.4662507090186803E-3</v>
      </c>
      <c r="Q1941" s="1">
        <f>AllFiles[[#Headers],[200000]]+AllFiles[[#This Row],[Net Gains]]</f>
        <v>200522.05</v>
      </c>
    </row>
    <row r="1942" spans="1:17" x14ac:dyDescent="0.25">
      <c r="A1942" s="1" t="s">
        <v>42</v>
      </c>
      <c r="B1942" s="2">
        <v>43242</v>
      </c>
      <c r="C1942" s="3">
        <v>0.58333333333333337</v>
      </c>
      <c r="D1942" s="1" t="s">
        <v>15</v>
      </c>
      <c r="E1942">
        <v>1330.8</v>
      </c>
      <c r="F1942">
        <v>1322.25</v>
      </c>
      <c r="G1942">
        <v>1322.25</v>
      </c>
      <c r="H1942" s="3">
        <v>0.58333333333333337</v>
      </c>
      <c r="I1942" s="1">
        <v>8.5499999999999545</v>
      </c>
      <c r="J1942" s="1">
        <v>-8.5499999999999545</v>
      </c>
      <c r="K1942" s="1">
        <v>233</v>
      </c>
      <c r="L1942">
        <v>-1992.1499999999894</v>
      </c>
      <c r="M1942">
        <v>143</v>
      </c>
      <c r="N1942">
        <v>-2135.1499999999896</v>
      </c>
      <c r="O1942" t="s">
        <v>67</v>
      </c>
      <c r="P1942" s="6">
        <v>6.4247069431920302E-3</v>
      </c>
      <c r="Q1942" s="1">
        <f>AllFiles[[#Headers],[200000]]+AllFiles[[#This Row],[Net Gains]]</f>
        <v>197864.85</v>
      </c>
    </row>
    <row r="1943" spans="1:17" x14ac:dyDescent="0.25">
      <c r="A1943" s="1" t="s">
        <v>17</v>
      </c>
      <c r="B1943" s="2">
        <v>43243</v>
      </c>
      <c r="C1943" s="3">
        <v>0.41666666666666669</v>
      </c>
      <c r="D1943" s="1" t="s">
        <v>13</v>
      </c>
      <c r="E1943">
        <v>29433.35</v>
      </c>
      <c r="F1943">
        <v>29707</v>
      </c>
      <c r="G1943">
        <v>29400</v>
      </c>
      <c r="H1943" s="3">
        <v>0.625</v>
      </c>
      <c r="I1943" s="1">
        <v>273.65000000000146</v>
      </c>
      <c r="J1943" s="1">
        <v>33.349999999998545</v>
      </c>
      <c r="K1943" s="1">
        <v>7</v>
      </c>
      <c r="L1943">
        <v>233.44999999998981</v>
      </c>
      <c r="M1943">
        <v>95</v>
      </c>
      <c r="N1943">
        <v>138.44999999998981</v>
      </c>
      <c r="O1943" t="s">
        <v>68</v>
      </c>
      <c r="P1943" s="6">
        <v>9.2972767286089199E-3</v>
      </c>
      <c r="Q1943" s="1">
        <f>AllFiles[[#Headers],[200000]]+AllFiles[[#This Row],[Net Gains]]</f>
        <v>200138.44999999998</v>
      </c>
    </row>
    <row r="1944" spans="1:17" x14ac:dyDescent="0.25">
      <c r="A1944" s="1" t="s">
        <v>23</v>
      </c>
      <c r="B1944" s="2">
        <v>43243</v>
      </c>
      <c r="C1944" s="3">
        <v>0.41666666666666669</v>
      </c>
      <c r="D1944" s="1" t="s">
        <v>13</v>
      </c>
      <c r="E1944">
        <v>1973</v>
      </c>
      <c r="F1944">
        <v>1981.95</v>
      </c>
      <c r="G1944">
        <v>1981.95</v>
      </c>
      <c r="H1944" s="3">
        <v>0.47916666666666669</v>
      </c>
      <c r="I1944" s="1">
        <v>8.9500000000000455</v>
      </c>
      <c r="J1944" s="1">
        <v>-8.9500000000000455</v>
      </c>
      <c r="K1944" s="1">
        <v>222</v>
      </c>
      <c r="L1944">
        <v>-1986.9000000000101</v>
      </c>
      <c r="M1944">
        <v>202</v>
      </c>
      <c r="N1944">
        <v>-2188.9000000000101</v>
      </c>
      <c r="O1944" t="s">
        <v>67</v>
      </c>
      <c r="P1944" s="6">
        <v>4.5362392295996198E-3</v>
      </c>
      <c r="Q1944" s="1">
        <f>AllFiles[[#Headers],[200000]]+AllFiles[[#This Row],[Net Gains]]</f>
        <v>197811.09999999998</v>
      </c>
    </row>
    <row r="1945" spans="1:17" x14ac:dyDescent="0.25">
      <c r="A1945" s="1" t="s">
        <v>23</v>
      </c>
      <c r="B1945" s="2">
        <v>43243</v>
      </c>
      <c r="C1945" s="3">
        <v>0.47916666666666669</v>
      </c>
      <c r="D1945" s="1" t="s">
        <v>12</v>
      </c>
      <c r="E1945">
        <v>1981.95</v>
      </c>
      <c r="F1945">
        <v>1973</v>
      </c>
      <c r="G1945">
        <v>1973</v>
      </c>
      <c r="H1945" s="3">
        <v>0.52083333333333337</v>
      </c>
      <c r="I1945" s="1">
        <v>8.9500000000000455</v>
      </c>
      <c r="J1945" s="1">
        <v>-8.9500000000000455</v>
      </c>
      <c r="K1945" s="1">
        <v>222</v>
      </c>
      <c r="L1945">
        <v>-1986.9000000000101</v>
      </c>
      <c r="M1945">
        <v>202</v>
      </c>
      <c r="N1945">
        <v>-2188.9000000000101</v>
      </c>
      <c r="O1945" t="s">
        <v>67</v>
      </c>
      <c r="P1945" s="6">
        <v>4.5157546860415503E-3</v>
      </c>
      <c r="Q1945" s="1">
        <f>AllFiles[[#Headers],[200000]]+AllFiles[[#This Row],[Net Gains]]</f>
        <v>197811.09999999998</v>
      </c>
    </row>
    <row r="1946" spans="1:17" x14ac:dyDescent="0.25">
      <c r="A1946" s="1" t="s">
        <v>47</v>
      </c>
      <c r="B1946" s="2">
        <v>43243</v>
      </c>
      <c r="C1946" s="3">
        <v>0.4375</v>
      </c>
      <c r="D1946" s="1" t="s">
        <v>13</v>
      </c>
      <c r="E1946">
        <v>276.8</v>
      </c>
      <c r="F1946">
        <v>278</v>
      </c>
      <c r="G1946">
        <v>273.39999999999998</v>
      </c>
      <c r="H1946" s="3">
        <v>0.625</v>
      </c>
      <c r="I1946" s="1">
        <v>1.1999999999999886</v>
      </c>
      <c r="J1946" s="1">
        <v>3.4000000000000341</v>
      </c>
      <c r="K1946" s="1">
        <v>1635</v>
      </c>
      <c r="L1946">
        <v>5559.0000000000555</v>
      </c>
      <c r="M1946">
        <v>207</v>
      </c>
      <c r="N1946">
        <v>5352.0000000000555</v>
      </c>
      <c r="O1946" t="s">
        <v>68</v>
      </c>
      <c r="P1946" s="6">
        <v>4.3352601156069004E-3</v>
      </c>
      <c r="Q1946" s="1">
        <f>AllFiles[[#Headers],[200000]]+AllFiles[[#This Row],[Net Gains]]</f>
        <v>205352.00000000006</v>
      </c>
    </row>
    <row r="1947" spans="1:17" x14ac:dyDescent="0.25">
      <c r="A1947" s="1" t="s">
        <v>40</v>
      </c>
      <c r="B1947" s="2">
        <v>43243</v>
      </c>
      <c r="C1947" s="3">
        <v>0.41666666666666669</v>
      </c>
      <c r="D1947" s="1" t="s">
        <v>13</v>
      </c>
      <c r="E1947">
        <v>918.8</v>
      </c>
      <c r="F1947">
        <v>924.5</v>
      </c>
      <c r="G1947">
        <v>912.1</v>
      </c>
      <c r="H1947" s="3">
        <v>0.625</v>
      </c>
      <c r="I1947" s="1">
        <v>5.7000000000000455</v>
      </c>
      <c r="J1947" s="1">
        <v>6.6999999999999318</v>
      </c>
      <c r="K1947" s="1">
        <v>349</v>
      </c>
      <c r="L1947">
        <v>2338.2999999999761</v>
      </c>
      <c r="M1947">
        <v>147</v>
      </c>
      <c r="N1947">
        <v>2191.2999999999761</v>
      </c>
      <c r="O1947" t="s">
        <v>68</v>
      </c>
      <c r="P1947" s="6">
        <v>6.2037440139312604E-3</v>
      </c>
      <c r="Q1947" s="1">
        <f>AllFiles[[#Headers],[200000]]+AllFiles[[#This Row],[Net Gains]]</f>
        <v>202191.3</v>
      </c>
    </row>
    <row r="1948" spans="1:17" x14ac:dyDescent="0.25">
      <c r="A1948" s="1" t="s">
        <v>52</v>
      </c>
      <c r="B1948" s="2">
        <v>43243</v>
      </c>
      <c r="C1948" s="3">
        <v>0.44791666666666669</v>
      </c>
      <c r="D1948" s="1" t="s">
        <v>15</v>
      </c>
      <c r="E1948">
        <v>268.60000000000002</v>
      </c>
      <c r="F1948">
        <v>264.8</v>
      </c>
      <c r="G1948">
        <v>264.8</v>
      </c>
      <c r="H1948" s="3">
        <v>0.44791666666666669</v>
      </c>
      <c r="I1948" s="1">
        <v>3.8000000000000114</v>
      </c>
      <c r="J1948" s="1">
        <v>-3.8000000000000114</v>
      </c>
      <c r="K1948" s="1">
        <v>523</v>
      </c>
      <c r="L1948">
        <v>-1987.400000000006</v>
      </c>
      <c r="M1948">
        <v>65</v>
      </c>
      <c r="N1948">
        <v>-2052.400000000006</v>
      </c>
      <c r="O1948" t="s">
        <v>67</v>
      </c>
      <c r="P1948" s="6">
        <v>1.41474311243485E-2</v>
      </c>
      <c r="Q1948" s="1">
        <f>AllFiles[[#Headers],[200000]]+AllFiles[[#This Row],[Net Gains]]</f>
        <v>197947.6</v>
      </c>
    </row>
    <row r="1949" spans="1:17" x14ac:dyDescent="0.25">
      <c r="A1949" s="1" t="s">
        <v>52</v>
      </c>
      <c r="B1949" s="2">
        <v>43243</v>
      </c>
      <c r="C1949" s="3">
        <v>0.44791666666666669</v>
      </c>
      <c r="D1949" s="1" t="s">
        <v>21</v>
      </c>
      <c r="E1949">
        <v>264.8</v>
      </c>
      <c r="F1949">
        <v>268.60000000000002</v>
      </c>
      <c r="G1949">
        <v>268.60000000000002</v>
      </c>
      <c r="H1949" s="3">
        <v>0.5</v>
      </c>
      <c r="I1949" s="1">
        <v>3.8000000000000114</v>
      </c>
      <c r="J1949" s="1">
        <v>-3.8000000000000114</v>
      </c>
      <c r="K1949" s="1">
        <v>523</v>
      </c>
      <c r="L1949">
        <v>-1987.400000000006</v>
      </c>
      <c r="M1949">
        <v>65</v>
      </c>
      <c r="N1949">
        <v>-2052.400000000006</v>
      </c>
      <c r="O1949" t="s">
        <v>67</v>
      </c>
      <c r="P1949" s="6">
        <v>1.4350453172205501E-2</v>
      </c>
      <c r="Q1949" s="1">
        <f>AllFiles[[#Headers],[200000]]+AllFiles[[#This Row],[Net Gains]]</f>
        <v>197947.6</v>
      </c>
    </row>
    <row r="1950" spans="1:17" x14ac:dyDescent="0.25">
      <c r="A1950" s="1" t="s">
        <v>57</v>
      </c>
      <c r="B1950" s="2">
        <v>43243</v>
      </c>
      <c r="C1950" s="3">
        <v>0.42708333333333331</v>
      </c>
      <c r="D1950" s="1" t="s">
        <v>15</v>
      </c>
      <c r="E1950">
        <v>692.55</v>
      </c>
      <c r="F1950">
        <v>689.05</v>
      </c>
      <c r="G1950">
        <v>696.55</v>
      </c>
      <c r="H1950" s="3">
        <v>0.625</v>
      </c>
      <c r="I1950" s="1">
        <v>3.5</v>
      </c>
      <c r="J1950" s="1">
        <v>4</v>
      </c>
      <c r="K1950" s="1">
        <v>567</v>
      </c>
      <c r="L1950">
        <v>2268</v>
      </c>
      <c r="M1950">
        <v>182</v>
      </c>
      <c r="N1950">
        <v>2086</v>
      </c>
      <c r="O1950" t="s">
        <v>68</v>
      </c>
      <c r="P1950" s="6">
        <v>5.0537867301999901E-3</v>
      </c>
      <c r="Q1950" s="1">
        <f>AllFiles[[#Headers],[200000]]+AllFiles[[#This Row],[Net Gains]]</f>
        <v>202086</v>
      </c>
    </row>
    <row r="1951" spans="1:17" x14ac:dyDescent="0.25">
      <c r="A1951" s="1" t="s">
        <v>50</v>
      </c>
      <c r="B1951" s="2">
        <v>43244</v>
      </c>
      <c r="C1951" s="3">
        <v>0.41666666666666669</v>
      </c>
      <c r="D1951" s="1" t="s">
        <v>13</v>
      </c>
      <c r="E1951">
        <v>228</v>
      </c>
      <c r="F1951">
        <v>229.9</v>
      </c>
      <c r="G1951">
        <v>229.9</v>
      </c>
      <c r="H1951" s="3">
        <v>0.44791666666666669</v>
      </c>
      <c r="I1951" s="1">
        <v>1.9000000000000057</v>
      </c>
      <c r="J1951" s="1">
        <v>-1.9000000000000057</v>
      </c>
      <c r="K1951" s="1">
        <v>1040</v>
      </c>
      <c r="L1951">
        <v>-1976.0000000000059</v>
      </c>
      <c r="M1951">
        <v>110</v>
      </c>
      <c r="N1951">
        <v>-2086.0000000000059</v>
      </c>
      <c r="O1951" t="s">
        <v>67</v>
      </c>
      <c r="P1951" s="6">
        <v>8.3333333333333592E-3</v>
      </c>
      <c r="Q1951" s="1">
        <f>AllFiles[[#Headers],[200000]]+AllFiles[[#This Row],[Net Gains]]</f>
        <v>197914</v>
      </c>
    </row>
    <row r="1952" spans="1:17" x14ac:dyDescent="0.25">
      <c r="A1952" s="1" t="s">
        <v>50</v>
      </c>
      <c r="B1952" s="2">
        <v>43244</v>
      </c>
      <c r="C1952" s="3">
        <v>0.44791666666666669</v>
      </c>
      <c r="D1952" s="1" t="s">
        <v>12</v>
      </c>
      <c r="E1952">
        <v>229.9</v>
      </c>
      <c r="F1952">
        <v>228</v>
      </c>
      <c r="G1952">
        <v>234</v>
      </c>
      <c r="H1952" s="3">
        <v>0.625</v>
      </c>
      <c r="I1952" s="1">
        <v>1.9000000000000057</v>
      </c>
      <c r="J1952" s="1">
        <v>4.0999999999999943</v>
      </c>
      <c r="K1952" s="1">
        <v>1040</v>
      </c>
      <c r="L1952">
        <v>4263.9999999999945</v>
      </c>
      <c r="M1952">
        <v>111</v>
      </c>
      <c r="N1952">
        <v>4152.9999999999945</v>
      </c>
      <c r="O1952" t="s">
        <v>68</v>
      </c>
      <c r="P1952" s="6">
        <v>8.2644628099173799E-3</v>
      </c>
      <c r="Q1952" s="1">
        <f>AllFiles[[#Headers],[200000]]+AllFiles[[#This Row],[Net Gains]]</f>
        <v>204153</v>
      </c>
    </row>
    <row r="1953" spans="1:17" x14ac:dyDescent="0.25">
      <c r="A1953" s="1" t="s">
        <v>59</v>
      </c>
      <c r="B1953" s="2">
        <v>43244</v>
      </c>
      <c r="C1953" s="3">
        <v>0.42708333333333331</v>
      </c>
      <c r="D1953" s="1" t="s">
        <v>12</v>
      </c>
      <c r="E1953">
        <v>264.45</v>
      </c>
      <c r="F1953">
        <v>262.75</v>
      </c>
      <c r="G1953">
        <v>264.45</v>
      </c>
      <c r="H1953" s="3">
        <v>0.625</v>
      </c>
      <c r="I1953" s="1">
        <v>1.6999999999999886</v>
      </c>
      <c r="J1953" s="1">
        <v>0</v>
      </c>
      <c r="K1953" s="1">
        <v>1160</v>
      </c>
      <c r="L1953">
        <v>0</v>
      </c>
      <c r="M1953">
        <v>142</v>
      </c>
      <c r="N1953">
        <v>-142</v>
      </c>
      <c r="O1953" t="s">
        <v>67</v>
      </c>
      <c r="P1953" s="6">
        <v>6.4284363773869898E-3</v>
      </c>
      <c r="Q1953" s="1">
        <f>AllFiles[[#Headers],[200000]]+AllFiles[[#This Row],[Net Gains]]</f>
        <v>199858</v>
      </c>
    </row>
    <row r="1954" spans="1:17" x14ac:dyDescent="0.25">
      <c r="A1954" s="1" t="s">
        <v>59</v>
      </c>
      <c r="B1954" s="2">
        <v>43244</v>
      </c>
      <c r="C1954" s="3">
        <v>0.41666666666666669</v>
      </c>
      <c r="D1954" s="1" t="s">
        <v>13</v>
      </c>
      <c r="E1954">
        <v>262.75</v>
      </c>
      <c r="F1954">
        <v>264.45</v>
      </c>
      <c r="G1954">
        <v>264.45</v>
      </c>
      <c r="H1954" s="3">
        <v>0.42708333333333331</v>
      </c>
      <c r="I1954" s="1">
        <v>1.6999999999999886</v>
      </c>
      <c r="J1954" s="1">
        <v>-1.6999999999999886</v>
      </c>
      <c r="K1954" s="1">
        <v>1160</v>
      </c>
      <c r="L1954">
        <v>-1971.9999999999868</v>
      </c>
      <c r="M1954">
        <v>141</v>
      </c>
      <c r="N1954">
        <v>-2112.9999999999868</v>
      </c>
      <c r="O1954" t="s">
        <v>67</v>
      </c>
      <c r="P1954" s="6">
        <v>6.4700285442435296E-3</v>
      </c>
      <c r="Q1954" s="1">
        <f>AllFiles[[#Headers],[200000]]+AllFiles[[#This Row],[Net Gains]]</f>
        <v>197887</v>
      </c>
    </row>
    <row r="1955" spans="1:17" x14ac:dyDescent="0.25">
      <c r="A1955" s="1" t="s">
        <v>44</v>
      </c>
      <c r="B1955" s="2">
        <v>43245</v>
      </c>
      <c r="C1955" s="3">
        <v>0.41666666666666669</v>
      </c>
      <c r="D1955" s="1" t="s">
        <v>15</v>
      </c>
      <c r="E1955">
        <v>3489.2</v>
      </c>
      <c r="F1955">
        <v>3468</v>
      </c>
      <c r="G1955">
        <v>3543.9</v>
      </c>
      <c r="H1955" s="3">
        <v>0.625</v>
      </c>
      <c r="I1955" s="1">
        <v>21.199999999999818</v>
      </c>
      <c r="J1955" s="1">
        <v>54.700000000000273</v>
      </c>
      <c r="K1955" s="1">
        <v>94</v>
      </c>
      <c r="L1955">
        <v>5141.8000000000256</v>
      </c>
      <c r="M1955">
        <v>153</v>
      </c>
      <c r="N1955">
        <v>4988.8000000000256</v>
      </c>
      <c r="O1955" t="s">
        <v>68</v>
      </c>
      <c r="P1955" s="6">
        <v>6.07589132179291E-3</v>
      </c>
      <c r="Q1955" s="1">
        <f>AllFiles[[#Headers],[200000]]+AllFiles[[#This Row],[Net Gains]]</f>
        <v>204988.80000000002</v>
      </c>
    </row>
    <row r="1956" spans="1:17" x14ac:dyDescent="0.25">
      <c r="A1956" s="1" t="s">
        <v>42</v>
      </c>
      <c r="B1956" s="2">
        <v>43245</v>
      </c>
      <c r="C1956" s="3">
        <v>0.45833333333333331</v>
      </c>
      <c r="D1956" s="1" t="s">
        <v>12</v>
      </c>
      <c r="E1956">
        <v>1340.5</v>
      </c>
      <c r="F1956">
        <v>1336.2</v>
      </c>
      <c r="G1956">
        <v>1336.2</v>
      </c>
      <c r="H1956" s="3">
        <v>0.45833333333333331</v>
      </c>
      <c r="I1956" s="1">
        <v>4.2999999999999545</v>
      </c>
      <c r="J1956" s="1">
        <v>-4.2999999999999545</v>
      </c>
      <c r="K1956" s="1">
        <v>462</v>
      </c>
      <c r="L1956">
        <v>-1986.599999999979</v>
      </c>
      <c r="M1956">
        <v>285</v>
      </c>
      <c r="N1956">
        <v>-2271.599999999979</v>
      </c>
      <c r="O1956" t="s">
        <v>67</v>
      </c>
      <c r="P1956" s="6">
        <v>3.2077582991420798E-3</v>
      </c>
      <c r="Q1956" s="1">
        <f>AllFiles[[#Headers],[200000]]+AllFiles[[#This Row],[Net Gains]]</f>
        <v>197728.40000000002</v>
      </c>
    </row>
    <row r="1957" spans="1:17" x14ac:dyDescent="0.25">
      <c r="A1957" s="1" t="s">
        <v>42</v>
      </c>
      <c r="B1957" s="2">
        <v>43245</v>
      </c>
      <c r="C1957" s="3">
        <v>0.41666666666666669</v>
      </c>
      <c r="D1957" s="1" t="s">
        <v>13</v>
      </c>
      <c r="E1957">
        <v>1336.2</v>
      </c>
      <c r="F1957">
        <v>1340.5</v>
      </c>
      <c r="G1957">
        <v>1340.5</v>
      </c>
      <c r="H1957" s="3">
        <v>0.45833333333333331</v>
      </c>
      <c r="I1957" s="1">
        <v>4.2999999999999545</v>
      </c>
      <c r="J1957" s="1">
        <v>-4.2999999999999545</v>
      </c>
      <c r="K1957" s="1">
        <v>462</v>
      </c>
      <c r="L1957">
        <v>-1986.599999999979</v>
      </c>
      <c r="M1957">
        <v>285</v>
      </c>
      <c r="N1957">
        <v>-2271.599999999979</v>
      </c>
      <c r="O1957" t="s">
        <v>67</v>
      </c>
      <c r="P1957" s="6">
        <v>3.2180811255799698E-3</v>
      </c>
      <c r="Q1957" s="1">
        <f>AllFiles[[#Headers],[200000]]+AllFiles[[#This Row],[Net Gains]]</f>
        <v>197728.40000000002</v>
      </c>
    </row>
    <row r="1958" spans="1:17" x14ac:dyDescent="0.25">
      <c r="A1958" s="1" t="s">
        <v>52</v>
      </c>
      <c r="B1958" s="2">
        <v>43245</v>
      </c>
      <c r="C1958" s="3">
        <v>0.41666666666666669</v>
      </c>
      <c r="D1958" s="1" t="s">
        <v>13</v>
      </c>
      <c r="E1958">
        <v>265.14999999999998</v>
      </c>
      <c r="F1958">
        <v>266.5</v>
      </c>
      <c r="G1958">
        <v>266.5</v>
      </c>
      <c r="H1958" s="3">
        <v>0.59375</v>
      </c>
      <c r="I1958" s="1">
        <v>1.3500000000000227</v>
      </c>
      <c r="J1958" s="1">
        <v>-1.3500000000000227</v>
      </c>
      <c r="K1958" s="1">
        <v>1456</v>
      </c>
      <c r="L1958">
        <v>-1965.6000000000331</v>
      </c>
      <c r="M1958">
        <v>179</v>
      </c>
      <c r="N1958">
        <v>-2144.6000000000331</v>
      </c>
      <c r="O1958" t="s">
        <v>67</v>
      </c>
      <c r="P1958" s="6">
        <v>5.0914576654724599E-3</v>
      </c>
      <c r="Q1958" s="1">
        <f>AllFiles[[#Headers],[200000]]+AllFiles[[#This Row],[Net Gains]]</f>
        <v>197855.39999999997</v>
      </c>
    </row>
    <row r="1959" spans="1:17" x14ac:dyDescent="0.25">
      <c r="A1959" s="1" t="s">
        <v>52</v>
      </c>
      <c r="B1959" s="2">
        <v>43245</v>
      </c>
      <c r="C1959" s="3">
        <v>0.59375</v>
      </c>
      <c r="D1959" s="1" t="s">
        <v>12</v>
      </c>
      <c r="E1959">
        <v>266.5</v>
      </c>
      <c r="F1959">
        <v>265.14999999999998</v>
      </c>
      <c r="G1959">
        <v>265.14999999999998</v>
      </c>
      <c r="H1959" s="3">
        <v>0.59375</v>
      </c>
      <c r="I1959" s="1">
        <v>1.3500000000000227</v>
      </c>
      <c r="J1959" s="1">
        <v>-1.3500000000000227</v>
      </c>
      <c r="K1959" s="1">
        <v>1456</v>
      </c>
      <c r="L1959">
        <v>-1965.6000000000331</v>
      </c>
      <c r="M1959">
        <v>179</v>
      </c>
      <c r="N1959">
        <v>-2144.6000000000331</v>
      </c>
      <c r="O1959" t="s">
        <v>67</v>
      </c>
      <c r="P1959" s="6">
        <v>5.0656660412758802E-3</v>
      </c>
      <c r="Q1959" s="1">
        <f>AllFiles[[#Headers],[200000]]+AllFiles[[#This Row],[Net Gains]]</f>
        <v>197855.39999999997</v>
      </c>
    </row>
    <row r="1960" spans="1:17" x14ac:dyDescent="0.25">
      <c r="A1960" s="1" t="s">
        <v>41</v>
      </c>
      <c r="B1960" s="2">
        <v>43245</v>
      </c>
      <c r="C1960" s="3">
        <v>0.41666666666666669</v>
      </c>
      <c r="D1960" s="1" t="s">
        <v>15</v>
      </c>
      <c r="E1960">
        <v>295.8</v>
      </c>
      <c r="F1960">
        <v>287.64999999999998</v>
      </c>
      <c r="G1960">
        <v>294</v>
      </c>
      <c r="H1960" s="3">
        <v>0.625</v>
      </c>
      <c r="I1960" s="1">
        <v>8.1500000000000341</v>
      </c>
      <c r="J1960" s="1">
        <v>-1.8000000000000114</v>
      </c>
      <c r="K1960" s="1">
        <v>244</v>
      </c>
      <c r="L1960">
        <v>-439.20000000000277</v>
      </c>
      <c r="M1960">
        <v>34</v>
      </c>
      <c r="N1960">
        <v>-473.20000000000277</v>
      </c>
      <c r="O1960" t="s">
        <v>67</v>
      </c>
      <c r="P1960" s="6">
        <v>2.7552400270453099E-2</v>
      </c>
      <c r="Q1960" s="1">
        <f>AllFiles[[#Headers],[200000]]+AllFiles[[#This Row],[Net Gains]]</f>
        <v>199526.8</v>
      </c>
    </row>
    <row r="1961" spans="1:17" x14ac:dyDescent="0.25">
      <c r="A1961" s="1" t="s">
        <v>56</v>
      </c>
      <c r="B1961" s="2">
        <v>43245</v>
      </c>
      <c r="C1961" s="3">
        <v>0.42708333333333331</v>
      </c>
      <c r="D1961" s="1" t="s">
        <v>15</v>
      </c>
      <c r="E1961">
        <v>935.8</v>
      </c>
      <c r="F1961">
        <v>920.1</v>
      </c>
      <c r="G1961">
        <v>924.35</v>
      </c>
      <c r="H1961" s="3">
        <v>0.625</v>
      </c>
      <c r="I1961" s="1">
        <v>15.699999999999932</v>
      </c>
      <c r="J1961" s="1">
        <v>-11.449999999999932</v>
      </c>
      <c r="K1961" s="1">
        <v>127</v>
      </c>
      <c r="L1961">
        <v>-1454.1499999999915</v>
      </c>
      <c r="M1961">
        <v>55</v>
      </c>
      <c r="N1961">
        <v>-1509.1499999999915</v>
      </c>
      <c r="O1961" t="s">
        <v>67</v>
      </c>
      <c r="P1961" s="6">
        <v>1.6777089121607101E-2</v>
      </c>
      <c r="Q1961" s="1">
        <f>AllFiles[[#Headers],[200000]]+AllFiles[[#This Row],[Net Gains]]</f>
        <v>198490.85</v>
      </c>
    </row>
    <row r="1962" spans="1:17" x14ac:dyDescent="0.25">
      <c r="A1962" s="1" t="s">
        <v>14</v>
      </c>
      <c r="B1962" s="2">
        <v>43248</v>
      </c>
      <c r="C1962" s="3">
        <v>0.47916666666666669</v>
      </c>
      <c r="D1962" s="1" t="s">
        <v>15</v>
      </c>
      <c r="E1962">
        <v>546.79999999999995</v>
      </c>
      <c r="F1962">
        <v>543.29999999999995</v>
      </c>
      <c r="G1962">
        <v>543.29999999999995</v>
      </c>
      <c r="H1962" s="3">
        <v>0.47916666666666669</v>
      </c>
      <c r="I1962" s="1">
        <v>3.5</v>
      </c>
      <c r="J1962" s="1">
        <v>-3.5</v>
      </c>
      <c r="K1962" s="1">
        <v>567</v>
      </c>
      <c r="L1962">
        <v>-1984.5</v>
      </c>
      <c r="M1962">
        <v>143</v>
      </c>
      <c r="N1962">
        <v>-2127.5</v>
      </c>
      <c r="O1962" t="s">
        <v>67</v>
      </c>
      <c r="P1962" s="6">
        <v>6.4008778346744703E-3</v>
      </c>
      <c r="Q1962" s="1">
        <f>AllFiles[[#Headers],[200000]]+AllFiles[[#This Row],[Net Gains]]</f>
        <v>197872.5</v>
      </c>
    </row>
    <row r="1963" spans="1:17" x14ac:dyDescent="0.25">
      <c r="A1963" s="1" t="s">
        <v>14</v>
      </c>
      <c r="B1963" s="2">
        <v>43248</v>
      </c>
      <c r="C1963" s="3">
        <v>0.47916666666666669</v>
      </c>
      <c r="D1963" s="1" t="s">
        <v>21</v>
      </c>
      <c r="E1963">
        <v>543.29999999999995</v>
      </c>
      <c r="F1963">
        <v>546.79999999999995</v>
      </c>
      <c r="G1963">
        <v>546.79999999999995</v>
      </c>
      <c r="H1963" s="3">
        <v>0.60416666666666663</v>
      </c>
      <c r="I1963" s="1">
        <v>3.5</v>
      </c>
      <c r="J1963" s="1">
        <v>-3.5</v>
      </c>
      <c r="K1963" s="1">
        <v>567</v>
      </c>
      <c r="L1963">
        <v>-1984.5</v>
      </c>
      <c r="M1963">
        <v>143</v>
      </c>
      <c r="N1963">
        <v>-2127.5</v>
      </c>
      <c r="O1963" t="s">
        <v>67</v>
      </c>
      <c r="P1963" s="6">
        <v>6.4421130130682897E-3</v>
      </c>
      <c r="Q1963" s="1">
        <f>AllFiles[[#Headers],[200000]]+AllFiles[[#This Row],[Net Gains]]</f>
        <v>197872.5</v>
      </c>
    </row>
    <row r="1964" spans="1:17" x14ac:dyDescent="0.25">
      <c r="A1964" s="1" t="s">
        <v>47</v>
      </c>
      <c r="B1964" s="2">
        <v>43248</v>
      </c>
      <c r="C1964" s="3">
        <v>0.41666666666666669</v>
      </c>
      <c r="D1964" s="1" t="s">
        <v>15</v>
      </c>
      <c r="E1964">
        <v>274.5</v>
      </c>
      <c r="F1964">
        <v>273.25</v>
      </c>
      <c r="G1964">
        <v>275.35000000000002</v>
      </c>
      <c r="H1964" s="3">
        <v>0.625</v>
      </c>
      <c r="I1964" s="1">
        <v>1.25</v>
      </c>
      <c r="J1964" s="1">
        <v>0.85000000000002274</v>
      </c>
      <c r="K1964" s="1">
        <v>1571</v>
      </c>
      <c r="L1964">
        <v>1335.3500000000358</v>
      </c>
      <c r="M1964">
        <v>199</v>
      </c>
      <c r="N1964">
        <v>1136.3500000000358</v>
      </c>
      <c r="O1964" t="s">
        <v>68</v>
      </c>
      <c r="P1964" s="6">
        <v>4.5537340619307802E-3</v>
      </c>
      <c r="Q1964" s="1">
        <f>AllFiles[[#Headers],[200000]]+AllFiles[[#This Row],[Net Gains]]</f>
        <v>201136.35000000003</v>
      </c>
    </row>
    <row r="1965" spans="1:17" x14ac:dyDescent="0.25">
      <c r="A1965" s="1" t="s">
        <v>43</v>
      </c>
      <c r="B1965" s="2">
        <v>43248</v>
      </c>
      <c r="C1965" s="3">
        <v>0.46875</v>
      </c>
      <c r="D1965" s="1" t="s">
        <v>21</v>
      </c>
      <c r="E1965">
        <v>166.5</v>
      </c>
      <c r="F1965">
        <v>167</v>
      </c>
      <c r="G1965">
        <v>167</v>
      </c>
      <c r="H1965" s="3">
        <v>0.60416666666666663</v>
      </c>
      <c r="I1965" s="1">
        <v>0.5</v>
      </c>
      <c r="J1965" s="1">
        <v>-0.5</v>
      </c>
      <c r="K1965" s="1">
        <v>3824</v>
      </c>
      <c r="L1965">
        <v>-1912</v>
      </c>
      <c r="M1965">
        <v>294</v>
      </c>
      <c r="N1965">
        <v>-2206</v>
      </c>
      <c r="O1965" t="s">
        <v>67</v>
      </c>
      <c r="P1965" s="6">
        <v>3.0030030030029999E-3</v>
      </c>
      <c r="Q1965" s="1">
        <f>AllFiles[[#Headers],[200000]]+AllFiles[[#This Row],[Net Gains]]</f>
        <v>197794</v>
      </c>
    </row>
    <row r="1966" spans="1:17" x14ac:dyDescent="0.25">
      <c r="A1966" s="1" t="s">
        <v>43</v>
      </c>
      <c r="B1966" s="2">
        <v>43248</v>
      </c>
      <c r="C1966" s="3">
        <v>0.46875</v>
      </c>
      <c r="D1966" s="1" t="s">
        <v>15</v>
      </c>
      <c r="E1966">
        <v>167</v>
      </c>
      <c r="F1966">
        <v>166.5</v>
      </c>
      <c r="G1966">
        <v>166.5</v>
      </c>
      <c r="H1966" s="3">
        <v>0.46875</v>
      </c>
      <c r="I1966" s="1">
        <v>0.5</v>
      </c>
      <c r="J1966" s="1">
        <v>-0.5</v>
      </c>
      <c r="K1966" s="1">
        <v>3824</v>
      </c>
      <c r="L1966">
        <v>-1912</v>
      </c>
      <c r="M1966">
        <v>294</v>
      </c>
      <c r="N1966">
        <v>-2206</v>
      </c>
      <c r="O1966" t="s">
        <v>67</v>
      </c>
      <c r="P1966" s="6">
        <v>2.9940119760479E-3</v>
      </c>
      <c r="Q1966" s="1">
        <f>AllFiles[[#Headers],[200000]]+AllFiles[[#This Row],[Net Gains]]</f>
        <v>197794</v>
      </c>
    </row>
    <row r="1967" spans="1:17" x14ac:dyDescent="0.25">
      <c r="A1967" s="1" t="s">
        <v>57</v>
      </c>
      <c r="B1967" s="2">
        <v>43248</v>
      </c>
      <c r="C1967" s="3">
        <v>0.42708333333333331</v>
      </c>
      <c r="D1967" s="1" t="s">
        <v>13</v>
      </c>
      <c r="E1967">
        <v>667.55</v>
      </c>
      <c r="F1967">
        <v>679.1</v>
      </c>
      <c r="G1967">
        <v>679.1</v>
      </c>
      <c r="H1967" s="3">
        <v>0.53125</v>
      </c>
      <c r="I1967" s="1">
        <v>11.550000000000068</v>
      </c>
      <c r="J1967" s="1">
        <v>-11.550000000000068</v>
      </c>
      <c r="K1967" s="1">
        <v>172</v>
      </c>
      <c r="L1967">
        <v>-1986.6000000000117</v>
      </c>
      <c r="M1967">
        <v>54</v>
      </c>
      <c r="N1967">
        <v>-2040.6000000000117</v>
      </c>
      <c r="O1967" t="s">
        <v>67</v>
      </c>
      <c r="P1967" s="6">
        <v>1.7302074750955101E-2</v>
      </c>
      <c r="Q1967" s="1">
        <f>AllFiles[[#Headers],[200000]]+AllFiles[[#This Row],[Net Gains]]</f>
        <v>197959.4</v>
      </c>
    </row>
    <row r="1968" spans="1:17" x14ac:dyDescent="0.25">
      <c r="A1968" s="1" t="s">
        <v>57</v>
      </c>
      <c r="B1968" s="2">
        <v>43248</v>
      </c>
      <c r="C1968" s="3">
        <v>0.53125</v>
      </c>
      <c r="D1968" s="1" t="s">
        <v>12</v>
      </c>
      <c r="E1968">
        <v>679.1</v>
      </c>
      <c r="F1968">
        <v>667.55</v>
      </c>
      <c r="G1968">
        <v>675.35</v>
      </c>
      <c r="H1968" s="3">
        <v>0.625</v>
      </c>
      <c r="I1968" s="1">
        <v>11.550000000000068</v>
      </c>
      <c r="J1968" s="1">
        <v>-3.75</v>
      </c>
      <c r="K1968" s="1">
        <v>172</v>
      </c>
      <c r="L1968">
        <v>-645</v>
      </c>
      <c r="M1968">
        <v>54</v>
      </c>
      <c r="N1968">
        <v>-699</v>
      </c>
      <c r="O1968" t="s">
        <v>67</v>
      </c>
      <c r="P1968" s="6">
        <v>1.7007804447062399E-2</v>
      </c>
      <c r="Q1968" s="1">
        <f>AllFiles[[#Headers],[200000]]+AllFiles[[#This Row],[Net Gains]]</f>
        <v>199301</v>
      </c>
    </row>
    <row r="1969" spans="1:17" x14ac:dyDescent="0.25">
      <c r="A1969" s="1" t="s">
        <v>14</v>
      </c>
      <c r="B1969" s="2">
        <v>43249</v>
      </c>
      <c r="C1969" s="3">
        <v>0.5</v>
      </c>
      <c r="D1969" s="1" t="s">
        <v>15</v>
      </c>
      <c r="E1969">
        <v>549.70000000000005</v>
      </c>
      <c r="F1969">
        <v>547.25</v>
      </c>
      <c r="G1969">
        <v>547.25</v>
      </c>
      <c r="H1969" s="3">
        <v>0.5</v>
      </c>
      <c r="I1969" s="1">
        <v>2.4500000000000455</v>
      </c>
      <c r="J1969" s="1">
        <v>-2.4500000000000455</v>
      </c>
      <c r="K1969" s="1">
        <v>808</v>
      </c>
      <c r="L1969">
        <v>-1979.6000000000367</v>
      </c>
      <c r="M1969">
        <v>204</v>
      </c>
      <c r="N1969">
        <v>-2183.6000000000367</v>
      </c>
      <c r="O1969" t="s">
        <v>67</v>
      </c>
      <c r="P1969" s="6">
        <v>4.4569765326542598E-3</v>
      </c>
      <c r="Q1969" s="1">
        <f>AllFiles[[#Headers],[200000]]+AllFiles[[#This Row],[Net Gains]]</f>
        <v>197816.39999999997</v>
      </c>
    </row>
    <row r="1970" spans="1:17" x14ac:dyDescent="0.25">
      <c r="A1970" s="1" t="s">
        <v>14</v>
      </c>
      <c r="B1970" s="2">
        <v>43249</v>
      </c>
      <c r="C1970" s="3">
        <v>0.5</v>
      </c>
      <c r="D1970" s="1" t="s">
        <v>21</v>
      </c>
      <c r="E1970">
        <v>547.25</v>
      </c>
      <c r="F1970">
        <v>549.70000000000005</v>
      </c>
      <c r="G1970">
        <v>547.95000000000005</v>
      </c>
      <c r="H1970" s="3">
        <v>0.625</v>
      </c>
      <c r="I1970" s="1">
        <v>2.4500000000000455</v>
      </c>
      <c r="J1970" s="1">
        <v>-0.70000000000004547</v>
      </c>
      <c r="K1970" s="1">
        <v>808</v>
      </c>
      <c r="L1970">
        <v>-565.60000000003674</v>
      </c>
      <c r="M1970">
        <v>204</v>
      </c>
      <c r="N1970">
        <v>-769.60000000003674</v>
      </c>
      <c r="O1970" t="s">
        <v>67</v>
      </c>
      <c r="P1970" s="6">
        <v>4.47693010507089E-3</v>
      </c>
      <c r="Q1970" s="1">
        <f>AllFiles[[#Headers],[200000]]+AllFiles[[#This Row],[Net Gains]]</f>
        <v>199230.39999999997</v>
      </c>
    </row>
    <row r="1971" spans="1:17" x14ac:dyDescent="0.25">
      <c r="A1971" s="1" t="s">
        <v>23</v>
      </c>
      <c r="B1971" s="2">
        <v>43249</v>
      </c>
      <c r="C1971" s="3">
        <v>0.41666666666666669</v>
      </c>
      <c r="D1971" s="1" t="s">
        <v>13</v>
      </c>
      <c r="E1971">
        <v>2033.8</v>
      </c>
      <c r="F1971">
        <v>2038.4</v>
      </c>
      <c r="G1971">
        <v>2038.4</v>
      </c>
      <c r="H1971" s="3">
        <v>0.4375</v>
      </c>
      <c r="I1971" s="1">
        <v>4.6000000000001364</v>
      </c>
      <c r="J1971" s="1">
        <v>-4.6000000000001364</v>
      </c>
      <c r="K1971" s="1">
        <v>432</v>
      </c>
      <c r="L1971">
        <v>-1987.2000000000589</v>
      </c>
      <c r="M1971">
        <v>405</v>
      </c>
      <c r="N1971">
        <v>-2392.2000000000589</v>
      </c>
      <c r="O1971" t="s">
        <v>67</v>
      </c>
      <c r="P1971" s="6">
        <v>2.2617759858393799E-3</v>
      </c>
      <c r="Q1971" s="1">
        <f>AllFiles[[#Headers],[200000]]+AllFiles[[#This Row],[Net Gains]]</f>
        <v>197607.79999999993</v>
      </c>
    </row>
    <row r="1972" spans="1:17" x14ac:dyDescent="0.25">
      <c r="A1972" s="1" t="s">
        <v>23</v>
      </c>
      <c r="B1972" s="2">
        <v>43249</v>
      </c>
      <c r="C1972" s="3">
        <v>0.4375</v>
      </c>
      <c r="D1972" s="1" t="s">
        <v>12</v>
      </c>
      <c r="E1972">
        <v>2038.4</v>
      </c>
      <c r="F1972">
        <v>2033.8</v>
      </c>
      <c r="G1972">
        <v>2033.8</v>
      </c>
      <c r="H1972" s="3">
        <v>0.60416666666666663</v>
      </c>
      <c r="I1972" s="1">
        <v>4.6000000000001364</v>
      </c>
      <c r="J1972" s="1">
        <v>-4.6000000000001364</v>
      </c>
      <c r="K1972" s="1">
        <v>432</v>
      </c>
      <c r="L1972">
        <v>-1987.2000000000589</v>
      </c>
      <c r="M1972">
        <v>405</v>
      </c>
      <c r="N1972">
        <v>-2392.2000000000589</v>
      </c>
      <c r="O1972" t="s">
        <v>67</v>
      </c>
      <c r="P1972" s="6">
        <v>2.2566718995291101E-3</v>
      </c>
      <c r="Q1972" s="1">
        <f>AllFiles[[#Headers],[200000]]+AllFiles[[#This Row],[Net Gains]]</f>
        <v>197607.79999999993</v>
      </c>
    </row>
    <row r="1973" spans="1:17" x14ac:dyDescent="0.25">
      <c r="A1973" s="1" t="s">
        <v>43</v>
      </c>
      <c r="B1973" s="2">
        <v>43249</v>
      </c>
      <c r="C1973" s="3">
        <v>0.45833333333333331</v>
      </c>
      <c r="D1973" s="1" t="s">
        <v>13</v>
      </c>
      <c r="E1973">
        <v>167.4</v>
      </c>
      <c r="F1973">
        <v>168.55</v>
      </c>
      <c r="G1973">
        <v>166.05</v>
      </c>
      <c r="H1973" s="3">
        <v>0.625</v>
      </c>
      <c r="I1973" s="1">
        <v>1.1500000000000057</v>
      </c>
      <c r="J1973" s="1">
        <v>1.3499999999999943</v>
      </c>
      <c r="K1973" s="1">
        <v>1705</v>
      </c>
      <c r="L1973">
        <v>2301.7499999999905</v>
      </c>
      <c r="M1973">
        <v>131</v>
      </c>
      <c r="N1973">
        <v>2170.7499999999905</v>
      </c>
      <c r="O1973" t="s">
        <v>68</v>
      </c>
      <c r="P1973" s="6">
        <v>6.8697729988052899E-3</v>
      </c>
      <c r="Q1973" s="1">
        <f>AllFiles[[#Headers],[200000]]+AllFiles[[#This Row],[Net Gains]]</f>
        <v>202170.75</v>
      </c>
    </row>
    <row r="1974" spans="1:17" x14ac:dyDescent="0.25">
      <c r="A1974" s="1" t="s">
        <v>58</v>
      </c>
      <c r="B1974" s="2">
        <v>43249</v>
      </c>
      <c r="C1974" s="3">
        <v>0.59375</v>
      </c>
      <c r="D1974" s="1" t="s">
        <v>12</v>
      </c>
      <c r="E1974">
        <v>3535</v>
      </c>
      <c r="F1974">
        <v>3499.9</v>
      </c>
      <c r="G1974">
        <v>3525.35</v>
      </c>
      <c r="H1974" s="3">
        <v>0.625</v>
      </c>
      <c r="I1974" s="1">
        <v>35.099999999999909</v>
      </c>
      <c r="J1974" s="1">
        <v>-9.6500000000000909</v>
      </c>
      <c r="K1974" s="1">
        <v>56</v>
      </c>
      <c r="L1974">
        <v>-540.40000000000509</v>
      </c>
      <c r="M1974">
        <v>91</v>
      </c>
      <c r="N1974">
        <v>-631.40000000000509</v>
      </c>
      <c r="O1974" t="s">
        <v>67</v>
      </c>
      <c r="P1974" s="6">
        <v>9.9292786421499007E-3</v>
      </c>
      <c r="Q1974" s="1">
        <f>AllFiles[[#Headers],[200000]]+AllFiles[[#This Row],[Net Gains]]</f>
        <v>199368.6</v>
      </c>
    </row>
    <row r="1975" spans="1:17" x14ac:dyDescent="0.25">
      <c r="A1975" s="1" t="s">
        <v>58</v>
      </c>
      <c r="B1975" s="2">
        <v>43249</v>
      </c>
      <c r="C1975" s="3">
        <v>0.44791666666666669</v>
      </c>
      <c r="D1975" s="1" t="s">
        <v>13</v>
      </c>
      <c r="E1975">
        <v>3499.9</v>
      </c>
      <c r="F1975">
        <v>3535</v>
      </c>
      <c r="G1975">
        <v>3535</v>
      </c>
      <c r="H1975" s="3">
        <v>0.59375</v>
      </c>
      <c r="I1975" s="1">
        <v>35.099999999999909</v>
      </c>
      <c r="J1975" s="1">
        <v>-35.099999999999909</v>
      </c>
      <c r="K1975" s="1">
        <v>56</v>
      </c>
      <c r="L1975">
        <v>-1965.5999999999949</v>
      </c>
      <c r="M1975">
        <v>91</v>
      </c>
      <c r="N1975">
        <v>-2056.5999999999949</v>
      </c>
      <c r="O1975" t="s">
        <v>67</v>
      </c>
      <c r="P1975" s="6">
        <v>1.00288579673705E-2</v>
      </c>
      <c r="Q1975" s="1">
        <f>AllFiles[[#Headers],[200000]]+AllFiles[[#This Row],[Net Gains]]</f>
        <v>197943.4</v>
      </c>
    </row>
    <row r="1976" spans="1:17" x14ac:dyDescent="0.25">
      <c r="A1976" s="1" t="s">
        <v>22</v>
      </c>
      <c r="B1976" s="2">
        <v>43250</v>
      </c>
      <c r="C1976" s="3">
        <v>0.4375</v>
      </c>
      <c r="D1976" s="1" t="s">
        <v>15</v>
      </c>
      <c r="E1976">
        <v>1298.5999999999999</v>
      </c>
      <c r="F1976">
        <v>1284.4000000000001</v>
      </c>
      <c r="G1976">
        <v>1293.3499999999999</v>
      </c>
      <c r="H1976" s="3">
        <v>0.625</v>
      </c>
      <c r="I1976" s="1">
        <v>14.199999999999818</v>
      </c>
      <c r="J1976" s="1">
        <v>-5.25</v>
      </c>
      <c r="K1976" s="1">
        <v>140</v>
      </c>
      <c r="L1976">
        <v>-735</v>
      </c>
      <c r="M1976">
        <v>84</v>
      </c>
      <c r="N1976">
        <v>-819</v>
      </c>
      <c r="O1976" t="s">
        <v>67</v>
      </c>
      <c r="P1976" s="6">
        <v>1.0934852918527501E-2</v>
      </c>
      <c r="Q1976" s="1">
        <f>AllFiles[[#Headers],[200000]]+AllFiles[[#This Row],[Net Gains]]</f>
        <v>199181</v>
      </c>
    </row>
    <row r="1977" spans="1:17" x14ac:dyDescent="0.25">
      <c r="A1977" s="1" t="s">
        <v>38</v>
      </c>
      <c r="B1977" s="2">
        <v>43250</v>
      </c>
      <c r="C1977" s="3">
        <v>0.54166666666666663</v>
      </c>
      <c r="D1977" s="1" t="s">
        <v>12</v>
      </c>
      <c r="E1977">
        <v>286.3</v>
      </c>
      <c r="F1977">
        <v>284.5</v>
      </c>
      <c r="G1977">
        <v>284.5</v>
      </c>
      <c r="H1977" s="3">
        <v>0.57291666666666663</v>
      </c>
      <c r="I1977" s="1">
        <v>1.8000000000000114</v>
      </c>
      <c r="J1977" s="1">
        <v>-1.8000000000000114</v>
      </c>
      <c r="K1977" s="1">
        <v>1097</v>
      </c>
      <c r="L1977">
        <v>-1974.6000000000124</v>
      </c>
      <c r="M1977">
        <v>145</v>
      </c>
      <c r="N1977">
        <v>-2119.6000000000122</v>
      </c>
      <c r="O1977" t="s">
        <v>67</v>
      </c>
      <c r="P1977" s="6">
        <v>6.2871114215857903E-3</v>
      </c>
      <c r="Q1977" s="1">
        <f>AllFiles[[#Headers],[200000]]+AllFiles[[#This Row],[Net Gains]]</f>
        <v>197880.4</v>
      </c>
    </row>
    <row r="1978" spans="1:17" x14ac:dyDescent="0.25">
      <c r="A1978" s="1" t="s">
        <v>38</v>
      </c>
      <c r="B1978" s="2">
        <v>43250</v>
      </c>
      <c r="C1978" s="3">
        <v>0.41666666666666669</v>
      </c>
      <c r="D1978" s="1" t="s">
        <v>13</v>
      </c>
      <c r="E1978">
        <v>284.5</v>
      </c>
      <c r="F1978">
        <v>286.3</v>
      </c>
      <c r="G1978">
        <v>286.3</v>
      </c>
      <c r="H1978" s="3">
        <v>0.54166666666666663</v>
      </c>
      <c r="I1978" s="1">
        <v>1.8000000000000114</v>
      </c>
      <c r="J1978" s="1">
        <v>-1.8000000000000114</v>
      </c>
      <c r="K1978" s="1">
        <v>1097</v>
      </c>
      <c r="L1978">
        <v>-1974.6000000000124</v>
      </c>
      <c r="M1978">
        <v>145</v>
      </c>
      <c r="N1978">
        <v>-2119.6000000000122</v>
      </c>
      <c r="O1978" t="s">
        <v>67</v>
      </c>
      <c r="P1978" s="6">
        <v>6.3268892794376497E-3</v>
      </c>
      <c r="Q1978" s="1">
        <f>AllFiles[[#Headers],[200000]]+AllFiles[[#This Row],[Net Gains]]</f>
        <v>197880.4</v>
      </c>
    </row>
    <row r="1979" spans="1:17" x14ac:dyDescent="0.25">
      <c r="A1979" s="1" t="s">
        <v>37</v>
      </c>
      <c r="B1979" s="2">
        <v>43250</v>
      </c>
      <c r="C1979" s="3">
        <v>0.58333333333333337</v>
      </c>
      <c r="D1979" s="1" t="s">
        <v>21</v>
      </c>
      <c r="E1979">
        <v>1868.15</v>
      </c>
      <c r="F1979">
        <v>1880.75</v>
      </c>
      <c r="G1979">
        <v>1880.75</v>
      </c>
      <c r="H1979" s="3">
        <v>0.60416666666666663</v>
      </c>
      <c r="I1979" s="1">
        <v>12.599999999999909</v>
      </c>
      <c r="J1979" s="1">
        <v>-12.599999999999909</v>
      </c>
      <c r="K1979" s="1">
        <v>158</v>
      </c>
      <c r="L1979">
        <v>-1990.7999999999856</v>
      </c>
      <c r="M1979">
        <v>137</v>
      </c>
      <c r="N1979">
        <v>-2127.7999999999856</v>
      </c>
      <c r="O1979" t="s">
        <v>67</v>
      </c>
      <c r="P1979" s="6">
        <v>6.7446404196664696E-3</v>
      </c>
      <c r="Q1979" s="1">
        <f>AllFiles[[#Headers],[200000]]+AllFiles[[#This Row],[Net Gains]]</f>
        <v>197872.2</v>
      </c>
    </row>
    <row r="1980" spans="1:17" x14ac:dyDescent="0.25">
      <c r="A1980" s="1" t="s">
        <v>37</v>
      </c>
      <c r="B1980" s="2">
        <v>43250</v>
      </c>
      <c r="C1980" s="3">
        <v>0.58333333333333337</v>
      </c>
      <c r="D1980" s="1" t="s">
        <v>15</v>
      </c>
      <c r="E1980">
        <v>1880.75</v>
      </c>
      <c r="F1980">
        <v>1868.15</v>
      </c>
      <c r="G1980">
        <v>1868.15</v>
      </c>
      <c r="H1980" s="3">
        <v>0.58333333333333337</v>
      </c>
      <c r="I1980" s="1">
        <v>12.599999999999909</v>
      </c>
      <c r="J1980" s="1">
        <v>-12.599999999999909</v>
      </c>
      <c r="K1980" s="1">
        <v>158</v>
      </c>
      <c r="L1980">
        <v>-1990.7999999999856</v>
      </c>
      <c r="M1980">
        <v>137</v>
      </c>
      <c r="N1980">
        <v>-2127.7999999999856</v>
      </c>
      <c r="O1980" t="s">
        <v>67</v>
      </c>
      <c r="P1980" s="6">
        <v>6.6994550046523497E-3</v>
      </c>
      <c r="Q1980" s="1">
        <f>AllFiles[[#Headers],[200000]]+AllFiles[[#This Row],[Net Gains]]</f>
        <v>197872.2</v>
      </c>
    </row>
    <row r="1981" spans="1:17" x14ac:dyDescent="0.25">
      <c r="A1981" s="1" t="s">
        <v>40</v>
      </c>
      <c r="B1981" s="2">
        <v>43250</v>
      </c>
      <c r="C1981" s="3">
        <v>0.52083333333333337</v>
      </c>
      <c r="D1981" s="1" t="s">
        <v>15</v>
      </c>
      <c r="E1981">
        <v>916.65</v>
      </c>
      <c r="F1981">
        <v>912.65</v>
      </c>
      <c r="G1981">
        <v>915.6</v>
      </c>
      <c r="H1981" s="3">
        <v>0.625</v>
      </c>
      <c r="I1981" s="1">
        <v>4</v>
      </c>
      <c r="J1981" s="1">
        <v>-1.0499999999999545</v>
      </c>
      <c r="K1981" s="1">
        <v>497</v>
      </c>
      <c r="L1981">
        <v>-521.8499999999774</v>
      </c>
      <c r="M1981">
        <v>210</v>
      </c>
      <c r="N1981">
        <v>-731.8499999999774</v>
      </c>
      <c r="O1981" t="s">
        <v>67</v>
      </c>
      <c r="P1981" s="6">
        <v>4.3637157039218902E-3</v>
      </c>
      <c r="Q1981" s="1">
        <f>AllFiles[[#Headers],[200000]]+AllFiles[[#This Row],[Net Gains]]</f>
        <v>199268.15000000002</v>
      </c>
    </row>
    <row r="1982" spans="1:17" x14ac:dyDescent="0.25">
      <c r="A1982" s="1" t="s">
        <v>16</v>
      </c>
      <c r="B1982" s="2">
        <v>43251</v>
      </c>
      <c r="C1982" s="3">
        <v>0.44791666666666669</v>
      </c>
      <c r="D1982" s="1" t="s">
        <v>15</v>
      </c>
      <c r="E1982">
        <v>530.95000000000005</v>
      </c>
      <c r="F1982">
        <v>527.4</v>
      </c>
      <c r="G1982">
        <v>527.4</v>
      </c>
      <c r="H1982" s="3">
        <v>0.44791666666666669</v>
      </c>
      <c r="I1982" s="1">
        <v>3.5500000000000682</v>
      </c>
      <c r="J1982" s="1">
        <v>-3.5500000000000682</v>
      </c>
      <c r="K1982" s="1">
        <v>559</v>
      </c>
      <c r="L1982">
        <v>-1984.450000000038</v>
      </c>
      <c r="M1982">
        <v>137</v>
      </c>
      <c r="N1982">
        <v>-2121.450000000038</v>
      </c>
      <c r="O1982" t="s">
        <v>67</v>
      </c>
      <c r="P1982" s="6">
        <v>6.6861286373482796E-3</v>
      </c>
      <c r="Q1982" s="1">
        <f>AllFiles[[#Headers],[200000]]+AllFiles[[#This Row],[Net Gains]]</f>
        <v>197878.54999999996</v>
      </c>
    </row>
    <row r="1983" spans="1:17" x14ac:dyDescent="0.25">
      <c r="A1983" s="1" t="s">
        <v>16</v>
      </c>
      <c r="B1983" s="2">
        <v>43251</v>
      </c>
      <c r="C1983" s="3">
        <v>0.44791666666666669</v>
      </c>
      <c r="D1983" s="1" t="s">
        <v>21</v>
      </c>
      <c r="E1983">
        <v>527.4</v>
      </c>
      <c r="F1983">
        <v>530.95000000000005</v>
      </c>
      <c r="G1983">
        <v>525.04999999999995</v>
      </c>
      <c r="H1983" s="3">
        <v>0.625</v>
      </c>
      <c r="I1983" s="1">
        <v>3.5500000000000682</v>
      </c>
      <c r="J1983" s="1">
        <v>2.3500000000000227</v>
      </c>
      <c r="K1983" s="1">
        <v>559</v>
      </c>
      <c r="L1983">
        <v>1313.6500000000128</v>
      </c>
      <c r="M1983">
        <v>136</v>
      </c>
      <c r="N1983">
        <v>1177.6500000000128</v>
      </c>
      <c r="O1983" t="s">
        <v>68</v>
      </c>
      <c r="P1983" s="6">
        <v>6.7311338642397998E-3</v>
      </c>
      <c r="Q1983" s="1">
        <f>AllFiles[[#Headers],[200000]]+AllFiles[[#This Row],[Net Gains]]</f>
        <v>201177.65000000002</v>
      </c>
    </row>
    <row r="1984" spans="1:17" x14ac:dyDescent="0.25">
      <c r="A1984" s="1" t="s">
        <v>19</v>
      </c>
      <c r="B1984" s="2">
        <v>43251</v>
      </c>
      <c r="C1984" s="3">
        <v>0.41666666666666669</v>
      </c>
      <c r="D1984" s="1" t="s">
        <v>13</v>
      </c>
      <c r="E1984">
        <v>1940</v>
      </c>
      <c r="F1984">
        <v>1946.6</v>
      </c>
      <c r="G1984">
        <v>1946.6</v>
      </c>
      <c r="H1984" s="3">
        <v>0.42708333333333331</v>
      </c>
      <c r="I1984" s="1">
        <v>6.5999999999999091</v>
      </c>
      <c r="J1984" s="1">
        <v>-6.5999999999999091</v>
      </c>
      <c r="K1984" s="1">
        <v>301</v>
      </c>
      <c r="L1984">
        <v>-1986.5999999999726</v>
      </c>
      <c r="M1984">
        <v>270</v>
      </c>
      <c r="N1984">
        <v>-2256.5999999999726</v>
      </c>
      <c r="O1984" t="s">
        <v>67</v>
      </c>
      <c r="P1984" s="6">
        <v>3.40206185567006E-3</v>
      </c>
      <c r="Q1984" s="1">
        <f>AllFiles[[#Headers],[200000]]+AllFiles[[#This Row],[Net Gains]]</f>
        <v>197743.40000000002</v>
      </c>
    </row>
    <row r="1985" spans="1:17" x14ac:dyDescent="0.25">
      <c r="A1985" s="1" t="s">
        <v>19</v>
      </c>
      <c r="B1985" s="2">
        <v>43251</v>
      </c>
      <c r="C1985" s="3">
        <v>0.42708333333333331</v>
      </c>
      <c r="D1985" s="1" t="s">
        <v>12</v>
      </c>
      <c r="E1985">
        <v>1946.6</v>
      </c>
      <c r="F1985">
        <v>1940</v>
      </c>
      <c r="G1985">
        <v>1940</v>
      </c>
      <c r="H1985" s="3">
        <v>0.44791666666666669</v>
      </c>
      <c r="I1985" s="1">
        <v>6.5999999999999091</v>
      </c>
      <c r="J1985" s="1">
        <v>-6.5999999999999091</v>
      </c>
      <c r="K1985" s="1">
        <v>301</v>
      </c>
      <c r="L1985">
        <v>-1986.5999999999726</v>
      </c>
      <c r="M1985">
        <v>270</v>
      </c>
      <c r="N1985">
        <v>-2256.5999999999726</v>
      </c>
      <c r="O1985" t="s">
        <v>67</v>
      </c>
      <c r="P1985" s="6">
        <v>3.3905270728449102E-3</v>
      </c>
      <c r="Q1985" s="1">
        <f>AllFiles[[#Headers],[200000]]+AllFiles[[#This Row],[Net Gains]]</f>
        <v>197743.40000000002</v>
      </c>
    </row>
    <row r="1986" spans="1:17" x14ac:dyDescent="0.25">
      <c r="A1986" s="1" t="s">
        <v>43</v>
      </c>
      <c r="B1986" s="2">
        <v>43251</v>
      </c>
      <c r="C1986" s="3">
        <v>0.57291666666666663</v>
      </c>
      <c r="D1986" s="1" t="s">
        <v>12</v>
      </c>
      <c r="E1986">
        <v>166.2</v>
      </c>
      <c r="F1986">
        <v>164.75</v>
      </c>
      <c r="G1986">
        <v>164.75</v>
      </c>
      <c r="H1986" s="3">
        <v>0.61458333333333337</v>
      </c>
      <c r="I1986" s="1">
        <v>1.4499999999999886</v>
      </c>
      <c r="J1986" s="1">
        <v>-1.4499999999999886</v>
      </c>
      <c r="K1986" s="1">
        <v>1357</v>
      </c>
      <c r="L1986">
        <v>-1967.6499999999846</v>
      </c>
      <c r="M1986">
        <v>104</v>
      </c>
      <c r="N1986">
        <v>-2071.6499999999846</v>
      </c>
      <c r="O1986" t="s">
        <v>67</v>
      </c>
      <c r="P1986" s="6">
        <v>8.7244283995185808E-3</v>
      </c>
      <c r="Q1986" s="1">
        <f>AllFiles[[#Headers],[200000]]+AllFiles[[#This Row],[Net Gains]]</f>
        <v>197928.35</v>
      </c>
    </row>
    <row r="1987" spans="1:17" x14ac:dyDescent="0.25">
      <c r="A1987" s="1" t="s">
        <v>43</v>
      </c>
      <c r="B1987" s="2">
        <v>43251</v>
      </c>
      <c r="C1987" s="3">
        <v>0.41666666666666669</v>
      </c>
      <c r="D1987" s="1" t="s">
        <v>13</v>
      </c>
      <c r="E1987">
        <v>164.75</v>
      </c>
      <c r="F1987">
        <v>166.2</v>
      </c>
      <c r="G1987">
        <v>166.2</v>
      </c>
      <c r="H1987" s="3">
        <v>0.57291666666666663</v>
      </c>
      <c r="I1987" s="1">
        <v>1.4499999999999886</v>
      </c>
      <c r="J1987" s="1">
        <v>-1.4499999999999886</v>
      </c>
      <c r="K1987" s="1">
        <v>1357</v>
      </c>
      <c r="L1987">
        <v>-1967.6499999999846</v>
      </c>
      <c r="M1987">
        <v>104</v>
      </c>
      <c r="N1987">
        <v>-2071.6499999999846</v>
      </c>
      <c r="O1987" t="s">
        <v>67</v>
      </c>
      <c r="P1987" s="6">
        <v>8.8012139605462107E-3</v>
      </c>
      <c r="Q1987" s="1">
        <f>AllFiles[[#Headers],[200000]]+AllFiles[[#This Row],[Net Gains]]</f>
        <v>197928.35</v>
      </c>
    </row>
    <row r="1988" spans="1:17" x14ac:dyDescent="0.25">
      <c r="A1988" s="1" t="s">
        <v>11</v>
      </c>
      <c r="B1988" s="2">
        <v>43252</v>
      </c>
      <c r="C1988" s="3">
        <v>0.42708333333333331</v>
      </c>
      <c r="D1988" s="1" t="s">
        <v>15</v>
      </c>
      <c r="E1988">
        <v>2830</v>
      </c>
      <c r="F1988">
        <v>2810.2</v>
      </c>
      <c r="G1988">
        <v>2894.9</v>
      </c>
      <c r="H1988" s="3">
        <v>0.625</v>
      </c>
      <c r="I1988" s="1">
        <v>19.800000000000182</v>
      </c>
      <c r="J1988" s="1">
        <v>64.900000000000091</v>
      </c>
      <c r="K1988" s="1">
        <v>100</v>
      </c>
      <c r="L1988">
        <v>6490.0000000000091</v>
      </c>
      <c r="M1988">
        <v>132</v>
      </c>
      <c r="N1988">
        <v>6358.0000000000091</v>
      </c>
      <c r="O1988" t="s">
        <v>68</v>
      </c>
      <c r="P1988" s="6">
        <v>6.9964664310954699E-3</v>
      </c>
      <c r="Q1988" s="1">
        <f>AllFiles[[#Headers],[200000]]+AllFiles[[#This Row],[Net Gains]]</f>
        <v>206358</v>
      </c>
    </row>
    <row r="1989" spans="1:17" x14ac:dyDescent="0.25">
      <c r="A1989" s="1" t="s">
        <v>48</v>
      </c>
      <c r="B1989" s="2">
        <v>43252</v>
      </c>
      <c r="C1989" s="3">
        <v>0.42708333333333331</v>
      </c>
      <c r="D1989" s="1" t="s">
        <v>12</v>
      </c>
      <c r="E1989">
        <v>485.55</v>
      </c>
      <c r="F1989">
        <v>482.7</v>
      </c>
      <c r="G1989">
        <v>482.7</v>
      </c>
      <c r="H1989" s="3">
        <v>0.4375</v>
      </c>
      <c r="I1989" s="1">
        <v>2.8500000000000227</v>
      </c>
      <c r="J1989" s="1">
        <v>-2.8500000000000227</v>
      </c>
      <c r="K1989" s="1">
        <v>696</v>
      </c>
      <c r="L1989">
        <v>-1983.6000000000158</v>
      </c>
      <c r="M1989">
        <v>155</v>
      </c>
      <c r="N1989">
        <v>-2138.6000000000158</v>
      </c>
      <c r="O1989" t="s">
        <v>67</v>
      </c>
      <c r="P1989" s="6">
        <v>5.8696323756565203E-3</v>
      </c>
      <c r="Q1989" s="1">
        <f>AllFiles[[#Headers],[200000]]+AllFiles[[#This Row],[Net Gains]]</f>
        <v>197861.4</v>
      </c>
    </row>
    <row r="1990" spans="1:17" x14ac:dyDescent="0.25">
      <c r="A1990" s="1" t="s">
        <v>48</v>
      </c>
      <c r="B1990" s="2">
        <v>43252</v>
      </c>
      <c r="C1990" s="3">
        <v>0.41666666666666669</v>
      </c>
      <c r="D1990" s="1" t="s">
        <v>13</v>
      </c>
      <c r="E1990">
        <v>482.7</v>
      </c>
      <c r="F1990">
        <v>485.55</v>
      </c>
      <c r="G1990">
        <v>485.55</v>
      </c>
      <c r="H1990" s="3">
        <v>0.42708333333333331</v>
      </c>
      <c r="I1990" s="1">
        <v>2.8500000000000227</v>
      </c>
      <c r="J1990" s="1">
        <v>-2.8500000000000227</v>
      </c>
      <c r="K1990" s="1">
        <v>696</v>
      </c>
      <c r="L1990">
        <v>-1983.6000000000158</v>
      </c>
      <c r="M1990">
        <v>155</v>
      </c>
      <c r="N1990">
        <v>-2138.6000000000158</v>
      </c>
      <c r="O1990" t="s">
        <v>67</v>
      </c>
      <c r="P1990" s="6">
        <v>5.9042883778744996E-3</v>
      </c>
      <c r="Q1990" s="1">
        <f>AllFiles[[#Headers],[200000]]+AllFiles[[#This Row],[Net Gains]]</f>
        <v>197861.4</v>
      </c>
    </row>
    <row r="1991" spans="1:17" x14ac:dyDescent="0.25">
      <c r="A1991" s="1" t="s">
        <v>22</v>
      </c>
      <c r="B1991" s="2">
        <v>43255</v>
      </c>
      <c r="C1991" s="3">
        <v>0.41666666666666669</v>
      </c>
      <c r="D1991" s="1" t="s">
        <v>13</v>
      </c>
      <c r="E1991">
        <v>1272.3</v>
      </c>
      <c r="F1991">
        <v>1278.3499999999999</v>
      </c>
      <c r="G1991">
        <v>1278.3499999999999</v>
      </c>
      <c r="H1991" s="3">
        <v>0.42708333333333331</v>
      </c>
      <c r="I1991" s="1">
        <v>6.0499999999999545</v>
      </c>
      <c r="J1991" s="1">
        <v>-6.0499999999999545</v>
      </c>
      <c r="K1991" s="1">
        <v>329</v>
      </c>
      <c r="L1991">
        <v>-1990.449999999985</v>
      </c>
      <c r="M1991">
        <v>194</v>
      </c>
      <c r="N1991">
        <v>-2184.4499999999853</v>
      </c>
      <c r="O1991" t="s">
        <v>67</v>
      </c>
      <c r="P1991" s="6">
        <v>4.7551678063349496E-3</v>
      </c>
      <c r="Q1991" s="1">
        <f>AllFiles[[#Headers],[200000]]+AllFiles[[#This Row],[Net Gains]]</f>
        <v>197815.55000000002</v>
      </c>
    </row>
    <row r="1992" spans="1:17" x14ac:dyDescent="0.25">
      <c r="A1992" s="1" t="s">
        <v>22</v>
      </c>
      <c r="B1992" s="2">
        <v>43255</v>
      </c>
      <c r="C1992" s="3">
        <v>0.42708333333333331</v>
      </c>
      <c r="D1992" s="1" t="s">
        <v>12</v>
      </c>
      <c r="E1992">
        <v>1278.3499999999999</v>
      </c>
      <c r="F1992">
        <v>1272.3</v>
      </c>
      <c r="G1992">
        <v>1272.3</v>
      </c>
      <c r="H1992" s="3">
        <v>0.46875</v>
      </c>
      <c r="I1992" s="1">
        <v>6.0499999999999545</v>
      </c>
      <c r="J1992" s="1">
        <v>-6.0499999999999545</v>
      </c>
      <c r="K1992" s="1">
        <v>329</v>
      </c>
      <c r="L1992">
        <v>-1990.449999999985</v>
      </c>
      <c r="M1992">
        <v>194</v>
      </c>
      <c r="N1992">
        <v>-2184.4499999999853</v>
      </c>
      <c r="O1992" t="s">
        <v>67</v>
      </c>
      <c r="P1992" s="6">
        <v>4.7326631986544798E-3</v>
      </c>
      <c r="Q1992" s="1">
        <f>AllFiles[[#Headers],[200000]]+AllFiles[[#This Row],[Net Gains]]</f>
        <v>197815.55000000002</v>
      </c>
    </row>
    <row r="1993" spans="1:17" x14ac:dyDescent="0.25">
      <c r="A1993" s="1" t="s">
        <v>14</v>
      </c>
      <c r="B1993" s="2">
        <v>43255</v>
      </c>
      <c r="C1993" s="3">
        <v>0.42708333333333331</v>
      </c>
      <c r="D1993" s="1" t="s">
        <v>13</v>
      </c>
      <c r="E1993">
        <v>536.35</v>
      </c>
      <c r="F1993">
        <v>538.79999999999995</v>
      </c>
      <c r="G1993">
        <v>537.85</v>
      </c>
      <c r="H1993" s="3">
        <v>0.625</v>
      </c>
      <c r="I1993" s="1">
        <v>2.4499999999999318</v>
      </c>
      <c r="J1993" s="1">
        <v>-1.5</v>
      </c>
      <c r="K1993" s="1">
        <v>808</v>
      </c>
      <c r="L1993">
        <v>-1212</v>
      </c>
      <c r="M1993">
        <v>200</v>
      </c>
      <c r="N1993">
        <v>-1412</v>
      </c>
      <c r="O1993" t="s">
        <v>67</v>
      </c>
      <c r="P1993" s="6">
        <v>4.5679127435441997E-3</v>
      </c>
      <c r="Q1993" s="1">
        <f>AllFiles[[#Headers],[200000]]+AllFiles[[#This Row],[Net Gains]]</f>
        <v>198588</v>
      </c>
    </row>
    <row r="1994" spans="1:17" x14ac:dyDescent="0.25">
      <c r="A1994" s="1" t="s">
        <v>29</v>
      </c>
      <c r="B1994" s="2">
        <v>43255</v>
      </c>
      <c r="C1994" s="3">
        <v>0.5</v>
      </c>
      <c r="D1994" s="1" t="s">
        <v>13</v>
      </c>
      <c r="E1994">
        <v>403.25</v>
      </c>
      <c r="F1994">
        <v>409.3</v>
      </c>
      <c r="G1994">
        <v>409.3</v>
      </c>
      <c r="H1994" s="3">
        <v>0.625</v>
      </c>
      <c r="I1994" s="1">
        <v>6.0500000000000114</v>
      </c>
      <c r="J1994" s="1">
        <v>-6.0500000000000114</v>
      </c>
      <c r="K1994" s="1">
        <v>329</v>
      </c>
      <c r="L1994">
        <v>-1990.4500000000037</v>
      </c>
      <c r="M1994">
        <v>62</v>
      </c>
      <c r="N1994">
        <v>-2052.4500000000035</v>
      </c>
      <c r="O1994" t="s">
        <v>67</v>
      </c>
      <c r="P1994" s="6">
        <v>1.5003099814011199E-2</v>
      </c>
      <c r="Q1994" s="1">
        <f>AllFiles[[#Headers],[200000]]+AllFiles[[#This Row],[Net Gains]]</f>
        <v>197947.55</v>
      </c>
    </row>
    <row r="1995" spans="1:17" x14ac:dyDescent="0.25">
      <c r="A1995" s="1" t="s">
        <v>17</v>
      </c>
      <c r="B1995" s="2">
        <v>43255</v>
      </c>
      <c r="C1995" s="3">
        <v>0.42708333333333331</v>
      </c>
      <c r="D1995" s="1" t="s">
        <v>13</v>
      </c>
      <c r="E1995">
        <v>29700</v>
      </c>
      <c r="F1995">
        <v>30003.25</v>
      </c>
      <c r="G1995">
        <v>29379.9</v>
      </c>
      <c r="H1995" s="3">
        <v>0.625</v>
      </c>
      <c r="I1995" s="1">
        <v>303.25</v>
      </c>
      <c r="J1995" s="1">
        <v>320.09999999999854</v>
      </c>
      <c r="K1995" s="1">
        <v>6</v>
      </c>
      <c r="L1995">
        <v>1920.5999999999913</v>
      </c>
      <c r="M1995">
        <v>82</v>
      </c>
      <c r="N1995">
        <v>1838.5999999999913</v>
      </c>
      <c r="O1995" t="s">
        <v>68</v>
      </c>
      <c r="P1995" s="6">
        <v>1.0210437710437699E-2</v>
      </c>
      <c r="Q1995" s="1">
        <f>AllFiles[[#Headers],[200000]]+AllFiles[[#This Row],[Net Gains]]</f>
        <v>201838.59999999998</v>
      </c>
    </row>
    <row r="1996" spans="1:17" x14ac:dyDescent="0.25">
      <c r="A1996" s="1" t="s">
        <v>50</v>
      </c>
      <c r="B1996" s="2">
        <v>43255</v>
      </c>
      <c r="C1996" s="3">
        <v>0.51041666666666663</v>
      </c>
      <c r="D1996" s="1" t="s">
        <v>21</v>
      </c>
      <c r="E1996">
        <v>238.2</v>
      </c>
      <c r="F1996">
        <v>241.15</v>
      </c>
      <c r="G1996">
        <v>241.15</v>
      </c>
      <c r="H1996" s="3">
        <v>0.5625</v>
      </c>
      <c r="I1996" s="1">
        <v>2.9500000000000171</v>
      </c>
      <c r="J1996" s="1">
        <v>-2.9500000000000171</v>
      </c>
      <c r="K1996" s="1">
        <v>672</v>
      </c>
      <c r="L1996">
        <v>-1982.4000000000115</v>
      </c>
      <c r="M1996">
        <v>75</v>
      </c>
      <c r="N1996">
        <v>-2057.4000000000115</v>
      </c>
      <c r="O1996" t="s">
        <v>67</v>
      </c>
      <c r="P1996" s="6">
        <v>1.2384550797649101E-2</v>
      </c>
      <c r="Q1996" s="1">
        <f>AllFiles[[#Headers],[200000]]+AllFiles[[#This Row],[Net Gains]]</f>
        <v>197942.59999999998</v>
      </c>
    </row>
    <row r="1997" spans="1:17" x14ac:dyDescent="0.25">
      <c r="A1997" s="1" t="s">
        <v>50</v>
      </c>
      <c r="B1997" s="2">
        <v>43255</v>
      </c>
      <c r="C1997" s="3">
        <v>0.51041666666666663</v>
      </c>
      <c r="D1997" s="1" t="s">
        <v>15</v>
      </c>
      <c r="E1997">
        <v>241.15</v>
      </c>
      <c r="F1997">
        <v>238.2</v>
      </c>
      <c r="G1997">
        <v>238.2</v>
      </c>
      <c r="H1997" s="3">
        <v>0.51041666666666663</v>
      </c>
      <c r="I1997" s="1">
        <v>2.9500000000000171</v>
      </c>
      <c r="J1997" s="1">
        <v>-2.9500000000000171</v>
      </c>
      <c r="K1997" s="1">
        <v>672</v>
      </c>
      <c r="L1997">
        <v>-1982.4000000000115</v>
      </c>
      <c r="M1997">
        <v>75</v>
      </c>
      <c r="N1997">
        <v>-2057.4000000000115</v>
      </c>
      <c r="O1997" t="s">
        <v>67</v>
      </c>
      <c r="P1997" s="6">
        <v>1.2233049968899099E-2</v>
      </c>
      <c r="Q1997" s="1">
        <f>AllFiles[[#Headers],[200000]]+AllFiles[[#This Row],[Net Gains]]</f>
        <v>197942.59999999998</v>
      </c>
    </row>
    <row r="1998" spans="1:17" x14ac:dyDescent="0.25">
      <c r="A1998" s="1" t="s">
        <v>51</v>
      </c>
      <c r="B1998" s="2">
        <v>43255</v>
      </c>
      <c r="C1998" s="3">
        <v>0.41666666666666669</v>
      </c>
      <c r="D1998" s="1" t="s">
        <v>13</v>
      </c>
      <c r="E1998">
        <v>1310.9</v>
      </c>
      <c r="F1998">
        <v>1320.9</v>
      </c>
      <c r="G1998">
        <v>1306.55</v>
      </c>
      <c r="H1998" s="3">
        <v>0.625</v>
      </c>
      <c r="I1998" s="1">
        <v>10</v>
      </c>
      <c r="J1998" s="1">
        <v>4.3500000000001364</v>
      </c>
      <c r="K1998" s="1">
        <v>199</v>
      </c>
      <c r="L1998">
        <v>865.65000000002715</v>
      </c>
      <c r="M1998">
        <v>120</v>
      </c>
      <c r="N1998">
        <v>745.65000000002715</v>
      </c>
      <c r="O1998" t="s">
        <v>68</v>
      </c>
      <c r="P1998" s="6">
        <v>7.6283469372186996E-3</v>
      </c>
      <c r="Q1998" s="1">
        <f>AllFiles[[#Headers],[200000]]+AllFiles[[#This Row],[Net Gains]]</f>
        <v>200745.65000000002</v>
      </c>
    </row>
    <row r="1999" spans="1:17" x14ac:dyDescent="0.25">
      <c r="A1999" s="1" t="s">
        <v>42</v>
      </c>
      <c r="B1999" s="2">
        <v>43255</v>
      </c>
      <c r="C1999" s="3">
        <v>0.57291666666666663</v>
      </c>
      <c r="D1999" s="1" t="s">
        <v>13</v>
      </c>
      <c r="E1999">
        <v>1366.8</v>
      </c>
      <c r="F1999">
        <v>1377.6</v>
      </c>
      <c r="G1999">
        <v>1359.65</v>
      </c>
      <c r="H1999" s="3">
        <v>0.625</v>
      </c>
      <c r="I1999" s="1">
        <v>10.799999999999955</v>
      </c>
      <c r="J1999" s="1">
        <v>7.1499999999998636</v>
      </c>
      <c r="K1999" s="1">
        <v>184</v>
      </c>
      <c r="L1999">
        <v>1315.5999999999749</v>
      </c>
      <c r="M1999">
        <v>116</v>
      </c>
      <c r="N1999">
        <v>1199.5999999999749</v>
      </c>
      <c r="O1999" t="s">
        <v>68</v>
      </c>
      <c r="P1999" s="6">
        <v>7.9016681299385102E-3</v>
      </c>
      <c r="Q1999" s="1">
        <f>AllFiles[[#Headers],[200000]]+AllFiles[[#This Row],[Net Gains]]</f>
        <v>201199.59999999998</v>
      </c>
    </row>
    <row r="2000" spans="1:17" x14ac:dyDescent="0.25">
      <c r="A2000" s="1" t="s">
        <v>53</v>
      </c>
      <c r="B2000" s="2">
        <v>43255</v>
      </c>
      <c r="C2000" s="3">
        <v>0.46875</v>
      </c>
      <c r="D2000" s="1" t="s">
        <v>13</v>
      </c>
      <c r="E2000">
        <v>204.25</v>
      </c>
      <c r="F2000">
        <v>205.85</v>
      </c>
      <c r="G2000">
        <v>201.45</v>
      </c>
      <c r="H2000" s="3">
        <v>0.625</v>
      </c>
      <c r="I2000" s="1">
        <v>1.5999999999999943</v>
      </c>
      <c r="J2000" s="1">
        <v>2.8000000000000114</v>
      </c>
      <c r="K2000" s="1">
        <v>1232</v>
      </c>
      <c r="L2000">
        <v>3449.600000000014</v>
      </c>
      <c r="M2000">
        <v>115</v>
      </c>
      <c r="N2000">
        <v>3334.600000000014</v>
      </c>
      <c r="O2000" t="s">
        <v>68</v>
      </c>
      <c r="P2000" s="6">
        <v>7.8335373317013207E-3</v>
      </c>
      <c r="Q2000" s="1">
        <f>AllFiles[[#Headers],[200000]]+AllFiles[[#This Row],[Net Gains]]</f>
        <v>203334.6</v>
      </c>
    </row>
    <row r="2001" spans="1:17" x14ac:dyDescent="0.25">
      <c r="A2001" s="1" t="s">
        <v>48</v>
      </c>
      <c r="B2001" s="2">
        <v>43255</v>
      </c>
      <c r="C2001" s="3">
        <v>0.5625</v>
      </c>
      <c r="D2001" s="1" t="s">
        <v>13</v>
      </c>
      <c r="E2001">
        <v>480.65</v>
      </c>
      <c r="F2001">
        <v>484.4</v>
      </c>
      <c r="G2001">
        <v>478.8</v>
      </c>
      <c r="H2001" s="3">
        <v>0.625</v>
      </c>
      <c r="I2001" s="1">
        <v>3.75</v>
      </c>
      <c r="J2001" s="1">
        <v>1.8499999999999659</v>
      </c>
      <c r="K2001" s="1">
        <v>530</v>
      </c>
      <c r="L2001">
        <v>980.49999999998192</v>
      </c>
      <c r="M2001">
        <v>117</v>
      </c>
      <c r="N2001">
        <v>863.49999999998192</v>
      </c>
      <c r="O2001" t="s">
        <v>68</v>
      </c>
      <c r="P2001" s="6">
        <v>7.8019348798501996E-3</v>
      </c>
      <c r="Q2001" s="1">
        <f>AllFiles[[#Headers],[200000]]+AllFiles[[#This Row],[Net Gains]]</f>
        <v>200863.49999999997</v>
      </c>
    </row>
    <row r="2002" spans="1:17" x14ac:dyDescent="0.25">
      <c r="A2002" s="1" t="s">
        <v>22</v>
      </c>
      <c r="B2002" s="2">
        <v>43256</v>
      </c>
      <c r="C2002" s="3">
        <v>0.58333333333333337</v>
      </c>
      <c r="D2002" s="1" t="s">
        <v>21</v>
      </c>
      <c r="E2002">
        <v>1279.3</v>
      </c>
      <c r="F2002">
        <v>1288.2</v>
      </c>
      <c r="G2002">
        <v>1274.3</v>
      </c>
      <c r="H2002" s="3">
        <v>0.625</v>
      </c>
      <c r="I2002" s="1">
        <v>8.9000000000000909</v>
      </c>
      <c r="J2002" s="1">
        <v>5</v>
      </c>
      <c r="K2002" s="1">
        <v>224</v>
      </c>
      <c r="L2002">
        <v>1120</v>
      </c>
      <c r="M2002">
        <v>132</v>
      </c>
      <c r="N2002">
        <v>988</v>
      </c>
      <c r="O2002" t="s">
        <v>68</v>
      </c>
      <c r="P2002" s="6">
        <v>6.9569295708591401E-3</v>
      </c>
      <c r="Q2002" s="1">
        <f>AllFiles[[#Headers],[200000]]+AllFiles[[#This Row],[Net Gains]]</f>
        <v>200988</v>
      </c>
    </row>
    <row r="2003" spans="1:17" x14ac:dyDescent="0.25">
      <c r="A2003" s="1" t="s">
        <v>22</v>
      </c>
      <c r="B2003" s="2">
        <v>43256</v>
      </c>
      <c r="C2003" s="3">
        <v>0.58333333333333337</v>
      </c>
      <c r="D2003" s="1" t="s">
        <v>15</v>
      </c>
      <c r="E2003">
        <v>1288.2</v>
      </c>
      <c r="F2003">
        <v>1279.3</v>
      </c>
      <c r="G2003">
        <v>1279.3</v>
      </c>
      <c r="H2003" s="3">
        <v>0.58333333333333337</v>
      </c>
      <c r="I2003" s="1">
        <v>8.9000000000000909</v>
      </c>
      <c r="J2003" s="1">
        <v>-8.9000000000000909</v>
      </c>
      <c r="K2003" s="1">
        <v>224</v>
      </c>
      <c r="L2003">
        <v>-1993.6000000000204</v>
      </c>
      <c r="M2003">
        <v>133</v>
      </c>
      <c r="N2003">
        <v>-2126.6000000000204</v>
      </c>
      <c r="O2003" t="s">
        <v>67</v>
      </c>
      <c r="P2003" s="6">
        <v>6.9088650830617104E-3</v>
      </c>
      <c r="Q2003" s="1">
        <f>AllFiles[[#Headers],[200000]]+AllFiles[[#This Row],[Net Gains]]</f>
        <v>197873.39999999997</v>
      </c>
    </row>
    <row r="2004" spans="1:17" x14ac:dyDescent="0.25">
      <c r="A2004" s="1" t="s">
        <v>16</v>
      </c>
      <c r="B2004" s="2">
        <v>43256</v>
      </c>
      <c r="C2004" s="3">
        <v>0.42708333333333331</v>
      </c>
      <c r="D2004" s="1" t="s">
        <v>21</v>
      </c>
      <c r="E2004">
        <v>521.5</v>
      </c>
      <c r="F2004">
        <v>523.9</v>
      </c>
      <c r="G2004">
        <v>523.9</v>
      </c>
      <c r="H2004" s="3">
        <v>0.4375</v>
      </c>
      <c r="I2004" s="1">
        <v>2.3999999999999773</v>
      </c>
      <c r="J2004" s="1">
        <v>-2.3999999999999773</v>
      </c>
      <c r="K2004" s="1">
        <v>825</v>
      </c>
      <c r="L2004">
        <v>-1979.9999999999814</v>
      </c>
      <c r="M2004">
        <v>199</v>
      </c>
      <c r="N2004">
        <v>-2178.9999999999814</v>
      </c>
      <c r="O2004" t="s">
        <v>67</v>
      </c>
      <c r="P2004" s="6">
        <v>4.6021093000958302E-3</v>
      </c>
      <c r="Q2004" s="1">
        <f>AllFiles[[#Headers],[200000]]+AllFiles[[#This Row],[Net Gains]]</f>
        <v>197821.00000000003</v>
      </c>
    </row>
    <row r="2005" spans="1:17" x14ac:dyDescent="0.25">
      <c r="A2005" s="1" t="s">
        <v>16</v>
      </c>
      <c r="B2005" s="2">
        <v>43256</v>
      </c>
      <c r="C2005" s="3">
        <v>0.42708333333333331</v>
      </c>
      <c r="D2005" s="1" t="s">
        <v>15</v>
      </c>
      <c r="E2005">
        <v>523.9</v>
      </c>
      <c r="F2005">
        <v>521.5</v>
      </c>
      <c r="G2005">
        <v>521.5</v>
      </c>
      <c r="H2005" s="3">
        <v>0.42708333333333331</v>
      </c>
      <c r="I2005" s="1">
        <v>2.3999999999999773</v>
      </c>
      <c r="J2005" s="1">
        <v>-2.3999999999999773</v>
      </c>
      <c r="K2005" s="1">
        <v>825</v>
      </c>
      <c r="L2005">
        <v>-1979.9999999999814</v>
      </c>
      <c r="M2005">
        <v>199</v>
      </c>
      <c r="N2005">
        <v>-2178.9999999999814</v>
      </c>
      <c r="O2005" t="s">
        <v>67</v>
      </c>
      <c r="P2005" s="6">
        <v>4.5810269135330697E-3</v>
      </c>
      <c r="Q2005" s="1">
        <f>AllFiles[[#Headers],[200000]]+AllFiles[[#This Row],[Net Gains]]</f>
        <v>197821.00000000003</v>
      </c>
    </row>
    <row r="2006" spans="1:17" x14ac:dyDescent="0.25">
      <c r="A2006" s="1" t="s">
        <v>46</v>
      </c>
      <c r="B2006" s="2">
        <v>43256</v>
      </c>
      <c r="C2006" s="3">
        <v>0.41666666666666669</v>
      </c>
      <c r="D2006" s="1" t="s">
        <v>13</v>
      </c>
      <c r="E2006">
        <v>328.25</v>
      </c>
      <c r="F2006">
        <v>330.05</v>
      </c>
      <c r="G2006">
        <v>330.05</v>
      </c>
      <c r="H2006" s="3">
        <v>0.63541666666666663</v>
      </c>
      <c r="I2006" s="1">
        <v>1.8000000000000114</v>
      </c>
      <c r="J2006" s="1">
        <v>-1.8000000000000114</v>
      </c>
      <c r="K2006" s="1">
        <v>1097</v>
      </c>
      <c r="L2006">
        <v>-1974.6000000000124</v>
      </c>
      <c r="M2006">
        <v>167</v>
      </c>
      <c r="N2006">
        <v>-2141.6000000000122</v>
      </c>
      <c r="O2006" t="s">
        <v>67</v>
      </c>
      <c r="P2006" s="6">
        <v>5.4836252856055199E-3</v>
      </c>
      <c r="Q2006" s="1">
        <f>AllFiles[[#Headers],[200000]]+AllFiles[[#This Row],[Net Gains]]</f>
        <v>197858.4</v>
      </c>
    </row>
    <row r="2007" spans="1:17" x14ac:dyDescent="0.25">
      <c r="A2007" s="1" t="s">
        <v>49</v>
      </c>
      <c r="B2007" s="2">
        <v>43256</v>
      </c>
      <c r="C2007" s="3">
        <v>0.41666666666666669</v>
      </c>
      <c r="D2007" s="1" t="s">
        <v>13</v>
      </c>
      <c r="E2007">
        <v>169.4</v>
      </c>
      <c r="F2007">
        <v>171.25</v>
      </c>
      <c r="G2007">
        <v>171.25</v>
      </c>
      <c r="H2007" s="3">
        <v>0.46875</v>
      </c>
      <c r="I2007" s="1">
        <v>1.8499999999999943</v>
      </c>
      <c r="J2007" s="1">
        <v>-1.8499999999999943</v>
      </c>
      <c r="K2007" s="1">
        <v>1067</v>
      </c>
      <c r="L2007">
        <v>-1973.9499999999939</v>
      </c>
      <c r="M2007">
        <v>84</v>
      </c>
      <c r="N2007">
        <v>-2057.9499999999939</v>
      </c>
      <c r="O2007" t="s">
        <v>67</v>
      </c>
      <c r="P2007" s="6">
        <v>1.09208972845336E-2</v>
      </c>
      <c r="Q2007" s="1">
        <f>AllFiles[[#Headers],[200000]]+AllFiles[[#This Row],[Net Gains]]</f>
        <v>197942.05000000002</v>
      </c>
    </row>
    <row r="2008" spans="1:17" x14ac:dyDescent="0.25">
      <c r="A2008" s="1" t="s">
        <v>49</v>
      </c>
      <c r="B2008" s="2">
        <v>43256</v>
      </c>
      <c r="C2008" s="3">
        <v>0.46875</v>
      </c>
      <c r="D2008" s="1" t="s">
        <v>12</v>
      </c>
      <c r="E2008">
        <v>171.25</v>
      </c>
      <c r="F2008">
        <v>169.4</v>
      </c>
      <c r="G2008">
        <v>171.2</v>
      </c>
      <c r="H2008" s="3">
        <v>0.625</v>
      </c>
      <c r="I2008" s="1">
        <v>1.8499999999999943</v>
      </c>
      <c r="J2008" s="1">
        <v>-5.0000000000011369E-2</v>
      </c>
      <c r="K2008" s="1">
        <v>1067</v>
      </c>
      <c r="L2008">
        <v>-53.35000000001213</v>
      </c>
      <c r="M2008">
        <v>85</v>
      </c>
      <c r="N2008">
        <v>-138.35000000001213</v>
      </c>
      <c r="O2008" t="s">
        <v>67</v>
      </c>
      <c r="P2008" s="6">
        <v>1.0802919708029201E-2</v>
      </c>
      <c r="Q2008" s="1">
        <f>AllFiles[[#Headers],[200000]]+AllFiles[[#This Row],[Net Gains]]</f>
        <v>199861.65</v>
      </c>
    </row>
    <row r="2009" spans="1:17" x14ac:dyDescent="0.25">
      <c r="A2009" s="1" t="s">
        <v>16</v>
      </c>
      <c r="B2009" s="2">
        <v>43257</v>
      </c>
      <c r="C2009" s="3">
        <v>0.54166666666666663</v>
      </c>
      <c r="D2009" s="1" t="s">
        <v>21</v>
      </c>
      <c r="E2009">
        <v>536.95000000000005</v>
      </c>
      <c r="F2009">
        <v>542.9</v>
      </c>
      <c r="G2009">
        <v>538.75</v>
      </c>
      <c r="H2009" s="3">
        <v>0.625</v>
      </c>
      <c r="I2009" s="1">
        <v>5.9499999999999318</v>
      </c>
      <c r="J2009" s="1">
        <v>-1.7999999999999545</v>
      </c>
      <c r="K2009" s="1">
        <v>334</v>
      </c>
      <c r="L2009">
        <v>-601.19999999998481</v>
      </c>
      <c r="M2009">
        <v>83</v>
      </c>
      <c r="N2009">
        <v>-684.19999999998481</v>
      </c>
      <c r="O2009" t="s">
        <v>67</v>
      </c>
      <c r="P2009" s="6">
        <v>1.10811062482539E-2</v>
      </c>
      <c r="Q2009" s="1">
        <f>AllFiles[[#Headers],[200000]]+AllFiles[[#This Row],[Net Gains]]</f>
        <v>199315.80000000002</v>
      </c>
    </row>
    <row r="2010" spans="1:17" x14ac:dyDescent="0.25">
      <c r="A2010" s="1" t="s">
        <v>16</v>
      </c>
      <c r="B2010" s="2">
        <v>43257</v>
      </c>
      <c r="C2010" s="3">
        <v>0.54166666666666663</v>
      </c>
      <c r="D2010" s="1" t="s">
        <v>15</v>
      </c>
      <c r="E2010">
        <v>542.9</v>
      </c>
      <c r="F2010">
        <v>536.95000000000005</v>
      </c>
      <c r="G2010">
        <v>536.95000000000005</v>
      </c>
      <c r="H2010" s="3">
        <v>0.54166666666666663</v>
      </c>
      <c r="I2010" s="1">
        <v>5.9499999999999318</v>
      </c>
      <c r="J2010" s="1">
        <v>-5.9499999999999318</v>
      </c>
      <c r="K2010" s="1">
        <v>334</v>
      </c>
      <c r="L2010">
        <v>-1987.2999999999772</v>
      </c>
      <c r="M2010">
        <v>83</v>
      </c>
      <c r="N2010">
        <v>-2070.2999999999774</v>
      </c>
      <c r="O2010" t="s">
        <v>67</v>
      </c>
      <c r="P2010" s="6">
        <v>1.0959661079388301E-2</v>
      </c>
      <c r="Q2010" s="1">
        <f>AllFiles[[#Headers],[200000]]+AllFiles[[#This Row],[Net Gains]]</f>
        <v>197929.7</v>
      </c>
    </row>
    <row r="2011" spans="1:17" x14ac:dyDescent="0.25">
      <c r="A2011" s="1" t="s">
        <v>20</v>
      </c>
      <c r="B2011" s="2">
        <v>43257</v>
      </c>
      <c r="C2011" s="3">
        <v>0.42708333333333331</v>
      </c>
      <c r="D2011" s="1" t="s">
        <v>21</v>
      </c>
      <c r="E2011">
        <v>1846.15</v>
      </c>
      <c r="F2011">
        <v>1850.9</v>
      </c>
      <c r="G2011">
        <v>1850.9</v>
      </c>
      <c r="H2011" s="3">
        <v>0.47916666666666669</v>
      </c>
      <c r="I2011" s="1">
        <v>4.75</v>
      </c>
      <c r="J2011" s="1">
        <v>-4.75</v>
      </c>
      <c r="K2011" s="1">
        <v>419</v>
      </c>
      <c r="L2011">
        <v>-1990.25</v>
      </c>
      <c r="M2011">
        <v>357</v>
      </c>
      <c r="N2011">
        <v>-2347.25</v>
      </c>
      <c r="O2011" t="s">
        <v>67</v>
      </c>
      <c r="P2011" s="6">
        <v>2.5729220269208901E-3</v>
      </c>
      <c r="Q2011" s="1">
        <f>AllFiles[[#Headers],[200000]]+AllFiles[[#This Row],[Net Gains]]</f>
        <v>197652.75</v>
      </c>
    </row>
    <row r="2012" spans="1:17" x14ac:dyDescent="0.25">
      <c r="A2012" s="1" t="s">
        <v>20</v>
      </c>
      <c r="B2012" s="2">
        <v>43257</v>
      </c>
      <c r="C2012" s="3">
        <v>0.42708333333333331</v>
      </c>
      <c r="D2012" s="1" t="s">
        <v>15</v>
      </c>
      <c r="E2012">
        <v>1850.9</v>
      </c>
      <c r="F2012">
        <v>1846.15</v>
      </c>
      <c r="G2012">
        <v>1846.15</v>
      </c>
      <c r="H2012" s="3">
        <v>0.42708333333333331</v>
      </c>
      <c r="I2012" s="1">
        <v>4.75</v>
      </c>
      <c r="J2012" s="1">
        <v>-4.75</v>
      </c>
      <c r="K2012" s="1">
        <v>419</v>
      </c>
      <c r="L2012">
        <v>-1990.25</v>
      </c>
      <c r="M2012">
        <v>357</v>
      </c>
      <c r="N2012">
        <v>-2347.25</v>
      </c>
      <c r="O2012" t="s">
        <v>67</v>
      </c>
      <c r="P2012" s="6">
        <v>2.5663190880112399E-3</v>
      </c>
      <c r="Q2012" s="1">
        <f>AllFiles[[#Headers],[200000]]+AllFiles[[#This Row],[Net Gains]]</f>
        <v>197652.75</v>
      </c>
    </row>
    <row r="2013" spans="1:17" x14ac:dyDescent="0.25">
      <c r="A2013" s="1" t="s">
        <v>46</v>
      </c>
      <c r="B2013" s="2">
        <v>43257</v>
      </c>
      <c r="C2013" s="3">
        <v>0.42708333333333331</v>
      </c>
      <c r="D2013" s="1" t="s">
        <v>15</v>
      </c>
      <c r="E2013">
        <v>332.35</v>
      </c>
      <c r="F2013">
        <v>330.95</v>
      </c>
      <c r="G2013">
        <v>338</v>
      </c>
      <c r="H2013" s="3">
        <v>0.625</v>
      </c>
      <c r="I2013" s="1">
        <v>1.4000000000000341</v>
      </c>
      <c r="J2013" s="1">
        <v>5.6499999999999773</v>
      </c>
      <c r="K2013" s="1">
        <v>1405</v>
      </c>
      <c r="L2013">
        <v>7938.2499999999682</v>
      </c>
      <c r="M2013">
        <v>217</v>
      </c>
      <c r="N2013">
        <v>7721.2499999999682</v>
      </c>
      <c r="O2013" t="s">
        <v>68</v>
      </c>
      <c r="P2013" s="6">
        <v>4.2124266586431001E-3</v>
      </c>
      <c r="Q2013" s="1">
        <f>AllFiles[[#Headers],[200000]]+AllFiles[[#This Row],[Net Gains]]</f>
        <v>207721.24999999997</v>
      </c>
    </row>
    <row r="2014" spans="1:17" x14ac:dyDescent="0.25">
      <c r="A2014" s="1" t="s">
        <v>51</v>
      </c>
      <c r="B2014" s="2">
        <v>43257</v>
      </c>
      <c r="C2014" s="3">
        <v>0.41666666666666669</v>
      </c>
      <c r="D2014" s="1" t="s">
        <v>15</v>
      </c>
      <c r="E2014">
        <v>1310.25</v>
      </c>
      <c r="F2014">
        <v>1304</v>
      </c>
      <c r="G2014">
        <v>1315.25</v>
      </c>
      <c r="H2014" s="3">
        <v>0.625</v>
      </c>
      <c r="I2014" s="1">
        <v>6.25</v>
      </c>
      <c r="J2014" s="1">
        <v>5</v>
      </c>
      <c r="K2014" s="1">
        <v>318</v>
      </c>
      <c r="L2014">
        <v>1590</v>
      </c>
      <c r="M2014">
        <v>193</v>
      </c>
      <c r="N2014">
        <v>1397</v>
      </c>
      <c r="O2014" t="s">
        <v>68</v>
      </c>
      <c r="P2014" s="6">
        <v>4.7700820454111802E-3</v>
      </c>
      <c r="Q2014" s="1">
        <f>AllFiles[[#Headers],[200000]]+AllFiles[[#This Row],[Net Gains]]</f>
        <v>201397</v>
      </c>
    </row>
    <row r="2015" spans="1:17" x14ac:dyDescent="0.25">
      <c r="A2015" s="1" t="s">
        <v>55</v>
      </c>
      <c r="B2015" s="2">
        <v>43257</v>
      </c>
      <c r="C2015" s="3">
        <v>0.41666666666666669</v>
      </c>
      <c r="D2015" s="1" t="s">
        <v>15</v>
      </c>
      <c r="E2015">
        <v>3674</v>
      </c>
      <c r="F2015">
        <v>3655.8</v>
      </c>
      <c r="G2015">
        <v>3696.8</v>
      </c>
      <c r="H2015" s="3">
        <v>0.625</v>
      </c>
      <c r="I2015" s="1">
        <v>18.199999999999818</v>
      </c>
      <c r="J2015" s="1">
        <v>22.800000000000182</v>
      </c>
      <c r="K2015" s="1">
        <v>109</v>
      </c>
      <c r="L2015">
        <v>2485.2000000000198</v>
      </c>
      <c r="M2015">
        <v>185</v>
      </c>
      <c r="N2015">
        <v>2300.2000000000198</v>
      </c>
      <c r="O2015" t="s">
        <v>68</v>
      </c>
      <c r="P2015" s="6">
        <v>4.9537289058246602E-3</v>
      </c>
      <c r="Q2015" s="1">
        <f>AllFiles[[#Headers],[200000]]+AllFiles[[#This Row],[Net Gains]]</f>
        <v>202300.2</v>
      </c>
    </row>
    <row r="2016" spans="1:17" x14ac:dyDescent="0.25">
      <c r="A2016" s="1" t="s">
        <v>59</v>
      </c>
      <c r="B2016" s="2">
        <v>43257</v>
      </c>
      <c r="C2016" s="3">
        <v>0.41666666666666669</v>
      </c>
      <c r="D2016" s="1" t="s">
        <v>15</v>
      </c>
      <c r="E2016">
        <v>259</v>
      </c>
      <c r="F2016">
        <v>257.10000000000002</v>
      </c>
      <c r="G2016">
        <v>259.14999999999998</v>
      </c>
      <c r="H2016" s="3">
        <v>0.625</v>
      </c>
      <c r="I2016" s="1">
        <v>1.8999999999999773</v>
      </c>
      <c r="J2016" s="1">
        <v>0.14999999999997726</v>
      </c>
      <c r="K2016" s="1">
        <v>1040</v>
      </c>
      <c r="L2016">
        <v>155.99999999997635</v>
      </c>
      <c r="M2016">
        <v>124</v>
      </c>
      <c r="N2016">
        <v>31.999999999976353</v>
      </c>
      <c r="O2016" t="s">
        <v>68</v>
      </c>
      <c r="P2016" s="6">
        <v>7.33590733590725E-3</v>
      </c>
      <c r="Q2016" s="1">
        <f>AllFiles[[#Headers],[200000]]+AllFiles[[#This Row],[Net Gains]]</f>
        <v>200031.99999999997</v>
      </c>
    </row>
    <row r="2017" spans="1:17" x14ac:dyDescent="0.25">
      <c r="A2017" s="1" t="s">
        <v>22</v>
      </c>
      <c r="B2017" s="2">
        <v>43258</v>
      </c>
      <c r="C2017" s="3">
        <v>0.44791666666666669</v>
      </c>
      <c r="D2017" s="1" t="s">
        <v>15</v>
      </c>
      <c r="E2017">
        <v>1281</v>
      </c>
      <c r="F2017">
        <v>1271.7</v>
      </c>
      <c r="G2017">
        <v>1290.3</v>
      </c>
      <c r="H2017" s="3">
        <v>0.625</v>
      </c>
      <c r="I2017" s="1">
        <v>9.2999999999999545</v>
      </c>
      <c r="J2017" s="1">
        <v>9.2999999999999545</v>
      </c>
      <c r="K2017" s="1">
        <v>214</v>
      </c>
      <c r="L2017">
        <v>1990.1999999999903</v>
      </c>
      <c r="M2017">
        <v>127</v>
      </c>
      <c r="N2017">
        <v>1863.1999999999903</v>
      </c>
      <c r="O2017" t="s">
        <v>68</v>
      </c>
      <c r="P2017" s="6">
        <v>7.2599531615924699E-3</v>
      </c>
      <c r="Q2017" s="1">
        <f>AllFiles[[#Headers],[200000]]+AllFiles[[#This Row],[Net Gains]]</f>
        <v>201863.19999999998</v>
      </c>
    </row>
    <row r="2018" spans="1:17" x14ac:dyDescent="0.25">
      <c r="A2018" s="1" t="s">
        <v>17</v>
      </c>
      <c r="B2018" s="2">
        <v>43258</v>
      </c>
      <c r="C2018" s="3">
        <v>0.48958333333333331</v>
      </c>
      <c r="D2018" s="1" t="s">
        <v>13</v>
      </c>
      <c r="E2018">
        <v>29803.65</v>
      </c>
      <c r="F2018">
        <v>30099.95</v>
      </c>
      <c r="G2018">
        <v>29680.3</v>
      </c>
      <c r="H2018" s="3">
        <v>0.625</v>
      </c>
      <c r="I2018" s="1">
        <v>296.29999999999927</v>
      </c>
      <c r="J2018" s="1">
        <v>123.35000000000218</v>
      </c>
      <c r="K2018" s="1">
        <v>6</v>
      </c>
      <c r="L2018">
        <v>740.1000000000131</v>
      </c>
      <c r="M2018">
        <v>83</v>
      </c>
      <c r="N2018">
        <v>657.1000000000131</v>
      </c>
      <c r="O2018" t="s">
        <v>68</v>
      </c>
      <c r="P2018" s="6">
        <v>9.94173532436461E-3</v>
      </c>
      <c r="Q2018" s="1">
        <f>AllFiles[[#Headers],[200000]]+AllFiles[[#This Row],[Net Gains]]</f>
        <v>200657.1</v>
      </c>
    </row>
    <row r="2019" spans="1:17" x14ac:dyDescent="0.25">
      <c r="A2019" s="1" t="s">
        <v>43</v>
      </c>
      <c r="B2019" s="2">
        <v>43258</v>
      </c>
      <c r="C2019" s="3">
        <v>0.42708333333333331</v>
      </c>
      <c r="D2019" s="1" t="s">
        <v>12</v>
      </c>
      <c r="E2019">
        <v>162.75</v>
      </c>
      <c r="F2019">
        <v>162.30000000000001</v>
      </c>
      <c r="G2019">
        <v>162.5</v>
      </c>
      <c r="H2019" s="3">
        <v>0.625</v>
      </c>
      <c r="I2019" s="1">
        <v>0.44999999999998863</v>
      </c>
      <c r="J2019" s="1">
        <v>-0.25</v>
      </c>
      <c r="K2019" s="1">
        <v>4228</v>
      </c>
      <c r="L2019">
        <v>-1057</v>
      </c>
      <c r="M2019">
        <v>317</v>
      </c>
      <c r="N2019">
        <v>-1374</v>
      </c>
      <c r="O2019" t="s">
        <v>67</v>
      </c>
      <c r="P2019" s="6">
        <v>2.7649769585252801E-3</v>
      </c>
      <c r="Q2019" s="1">
        <f>AllFiles[[#Headers],[200000]]+AllFiles[[#This Row],[Net Gains]]</f>
        <v>198626</v>
      </c>
    </row>
    <row r="2020" spans="1:17" x14ac:dyDescent="0.25">
      <c r="A2020" s="1" t="s">
        <v>43</v>
      </c>
      <c r="B2020" s="2">
        <v>43258</v>
      </c>
      <c r="C2020" s="3">
        <v>0.41666666666666669</v>
      </c>
      <c r="D2020" s="1" t="s">
        <v>13</v>
      </c>
      <c r="E2020">
        <v>162.30000000000001</v>
      </c>
      <c r="F2020">
        <v>162.75</v>
      </c>
      <c r="G2020">
        <v>162.75</v>
      </c>
      <c r="H2020" s="3">
        <v>0.42708333333333331</v>
      </c>
      <c r="I2020" s="1">
        <v>0.44999999999998863</v>
      </c>
      <c r="J2020" s="1">
        <v>-0.44999999999998863</v>
      </c>
      <c r="K2020" s="1">
        <v>4228</v>
      </c>
      <c r="L2020">
        <v>-1902.5999999999519</v>
      </c>
      <c r="M2020">
        <v>317</v>
      </c>
      <c r="N2020">
        <v>-2219.5999999999522</v>
      </c>
      <c r="O2020" t="s">
        <v>67</v>
      </c>
      <c r="P2020" s="6">
        <v>2.7726432532346802E-3</v>
      </c>
      <c r="Q2020" s="1">
        <f>AllFiles[[#Headers],[200000]]+AllFiles[[#This Row],[Net Gains]]</f>
        <v>197780.40000000005</v>
      </c>
    </row>
    <row r="2021" spans="1:17" x14ac:dyDescent="0.25">
      <c r="A2021" s="1" t="s">
        <v>53</v>
      </c>
      <c r="B2021" s="2">
        <v>43258</v>
      </c>
      <c r="C2021" s="3">
        <v>0.54166666666666663</v>
      </c>
      <c r="D2021" s="1" t="s">
        <v>12</v>
      </c>
      <c r="E2021">
        <v>201.35</v>
      </c>
      <c r="F2021">
        <v>200.45</v>
      </c>
      <c r="G2021">
        <v>203.95</v>
      </c>
      <c r="H2021" s="3">
        <v>0.625</v>
      </c>
      <c r="I2021" s="1">
        <v>0.90000000000000568</v>
      </c>
      <c r="J2021" s="1">
        <v>2.5999999999999943</v>
      </c>
      <c r="K2021" s="1">
        <v>2166</v>
      </c>
      <c r="L2021">
        <v>5631.5999999999876</v>
      </c>
      <c r="M2021">
        <v>202</v>
      </c>
      <c r="N2021">
        <v>5429.5999999999876</v>
      </c>
      <c r="O2021" t="s">
        <v>68</v>
      </c>
      <c r="P2021" s="6">
        <v>4.4698286565681899E-3</v>
      </c>
      <c r="Q2021" s="1">
        <f>AllFiles[[#Headers],[200000]]+AllFiles[[#This Row],[Net Gains]]</f>
        <v>205429.59999999998</v>
      </c>
    </row>
    <row r="2022" spans="1:17" x14ac:dyDescent="0.25">
      <c r="A2022" s="1" t="s">
        <v>53</v>
      </c>
      <c r="B2022" s="2">
        <v>43258</v>
      </c>
      <c r="C2022" s="3">
        <v>0.41666666666666669</v>
      </c>
      <c r="D2022" s="1" t="s">
        <v>13</v>
      </c>
      <c r="E2022">
        <v>200.45</v>
      </c>
      <c r="F2022">
        <v>201.35</v>
      </c>
      <c r="G2022">
        <v>201.35</v>
      </c>
      <c r="H2022" s="3">
        <v>0.54166666666666663</v>
      </c>
      <c r="I2022" s="1">
        <v>0.90000000000000568</v>
      </c>
      <c r="J2022" s="1">
        <v>-0.90000000000000568</v>
      </c>
      <c r="K2022" s="1">
        <v>2166</v>
      </c>
      <c r="L2022">
        <v>-1949.4000000000124</v>
      </c>
      <c r="M2022">
        <v>201</v>
      </c>
      <c r="N2022">
        <v>-2150.4000000000124</v>
      </c>
      <c r="O2022" t="s">
        <v>67</v>
      </c>
      <c r="P2022" s="6">
        <v>4.4898977301072902E-3</v>
      </c>
      <c r="Q2022" s="1">
        <f>AllFiles[[#Headers],[200000]]+AllFiles[[#This Row],[Net Gains]]</f>
        <v>197849.59999999998</v>
      </c>
    </row>
    <row r="2023" spans="1:17" x14ac:dyDescent="0.25">
      <c r="A2023" s="1" t="s">
        <v>58</v>
      </c>
      <c r="B2023" s="2">
        <v>43258</v>
      </c>
      <c r="C2023" s="3">
        <v>0.42708333333333331</v>
      </c>
      <c r="D2023" s="1" t="s">
        <v>15</v>
      </c>
      <c r="E2023">
        <v>1735</v>
      </c>
      <c r="F2023">
        <v>1728.4</v>
      </c>
      <c r="G2023">
        <v>1735.9</v>
      </c>
      <c r="H2023" s="3">
        <v>0.625</v>
      </c>
      <c r="I2023" s="1">
        <v>6.5999999999999091</v>
      </c>
      <c r="J2023" s="1">
        <v>0.90000000000009095</v>
      </c>
      <c r="K2023" s="1">
        <v>301</v>
      </c>
      <c r="L2023">
        <v>270.90000000002738</v>
      </c>
      <c r="M2023">
        <v>241</v>
      </c>
      <c r="N2023">
        <v>29.900000000027376</v>
      </c>
      <c r="O2023" t="s">
        <v>68</v>
      </c>
      <c r="P2023" s="6">
        <v>3.8040345821325101E-3</v>
      </c>
      <c r="Q2023" s="1">
        <f>AllFiles[[#Headers],[200000]]+AllFiles[[#This Row],[Net Gains]]</f>
        <v>200029.90000000002</v>
      </c>
    </row>
    <row r="2024" spans="1:17" x14ac:dyDescent="0.25">
      <c r="A2024" s="1" t="s">
        <v>51</v>
      </c>
      <c r="B2024" s="2">
        <v>43259</v>
      </c>
      <c r="C2024" s="3">
        <v>0.55208333333333337</v>
      </c>
      <c r="D2024" s="1" t="s">
        <v>15</v>
      </c>
      <c r="E2024">
        <v>1312.75</v>
      </c>
      <c r="F2024">
        <v>1304.3</v>
      </c>
      <c r="G2024">
        <v>1319</v>
      </c>
      <c r="H2024" s="3">
        <v>0.625</v>
      </c>
      <c r="I2024" s="1">
        <v>8.4500000000000455</v>
      </c>
      <c r="J2024" s="1">
        <v>6.25</v>
      </c>
      <c r="K2024" s="1">
        <v>236</v>
      </c>
      <c r="L2024">
        <v>1475</v>
      </c>
      <c r="M2024">
        <v>143</v>
      </c>
      <c r="N2024">
        <v>1332</v>
      </c>
      <c r="O2024" t="s">
        <v>68</v>
      </c>
      <c r="P2024" s="6">
        <v>6.4368691677776004E-3</v>
      </c>
      <c r="Q2024" s="1">
        <f>AllFiles[[#Headers],[200000]]+AllFiles[[#This Row],[Net Gains]]</f>
        <v>201332</v>
      </c>
    </row>
    <row r="2025" spans="1:17" x14ac:dyDescent="0.25">
      <c r="A2025" s="1" t="s">
        <v>16</v>
      </c>
      <c r="B2025" s="2">
        <v>43262</v>
      </c>
      <c r="C2025" s="3">
        <v>0.42708333333333331</v>
      </c>
      <c r="D2025" s="1" t="s">
        <v>15</v>
      </c>
      <c r="E2025">
        <v>568.4</v>
      </c>
      <c r="F2025">
        <v>566</v>
      </c>
      <c r="G2025">
        <v>566</v>
      </c>
      <c r="H2025" s="3">
        <v>0.42708333333333331</v>
      </c>
      <c r="I2025" s="1">
        <v>2.3999999999999773</v>
      </c>
      <c r="J2025" s="1">
        <v>-2.3999999999999773</v>
      </c>
      <c r="K2025" s="1">
        <v>825</v>
      </c>
      <c r="L2025">
        <v>-1979.9999999999814</v>
      </c>
      <c r="M2025">
        <v>216</v>
      </c>
      <c r="N2025">
        <v>-2195.9999999999814</v>
      </c>
      <c r="O2025" t="s">
        <v>67</v>
      </c>
      <c r="P2025" s="6">
        <v>4.2223786066150201E-3</v>
      </c>
      <c r="Q2025" s="1">
        <f>AllFiles[[#Headers],[200000]]+AllFiles[[#This Row],[Net Gains]]</f>
        <v>197804.00000000003</v>
      </c>
    </row>
    <row r="2026" spans="1:17" x14ac:dyDescent="0.25">
      <c r="A2026" s="1" t="s">
        <v>16</v>
      </c>
      <c r="B2026" s="2">
        <v>43262</v>
      </c>
      <c r="C2026" s="3">
        <v>0.42708333333333331</v>
      </c>
      <c r="D2026" s="1" t="s">
        <v>21</v>
      </c>
      <c r="E2026">
        <v>566</v>
      </c>
      <c r="F2026">
        <v>568.4</v>
      </c>
      <c r="G2026">
        <v>560.9</v>
      </c>
      <c r="H2026" s="3">
        <v>0.625</v>
      </c>
      <c r="I2026" s="1">
        <v>2.3999999999999773</v>
      </c>
      <c r="J2026" s="1">
        <v>5.1000000000000227</v>
      </c>
      <c r="K2026" s="1">
        <v>825</v>
      </c>
      <c r="L2026">
        <v>4207.5000000000191</v>
      </c>
      <c r="M2026">
        <v>214</v>
      </c>
      <c r="N2026">
        <v>3993.5000000000191</v>
      </c>
      <c r="O2026" t="s">
        <v>68</v>
      </c>
      <c r="P2026" s="6">
        <v>4.2402826855123298E-3</v>
      </c>
      <c r="Q2026" s="1">
        <f>AllFiles[[#Headers],[200000]]+AllFiles[[#This Row],[Net Gains]]</f>
        <v>203993.50000000003</v>
      </c>
    </row>
    <row r="2027" spans="1:17" x14ac:dyDescent="0.25">
      <c r="A2027" s="1" t="s">
        <v>26</v>
      </c>
      <c r="B2027" s="2">
        <v>43262</v>
      </c>
      <c r="C2027" s="3">
        <v>0.42708333333333331</v>
      </c>
      <c r="D2027" s="1" t="s">
        <v>13</v>
      </c>
      <c r="E2027">
        <v>930.8</v>
      </c>
      <c r="F2027">
        <v>935.2</v>
      </c>
      <c r="G2027">
        <v>911.15</v>
      </c>
      <c r="H2027" s="3">
        <v>0.625</v>
      </c>
      <c r="I2027" s="1">
        <v>4.4000000000000909</v>
      </c>
      <c r="J2027" s="1">
        <v>19.649999999999977</v>
      </c>
      <c r="K2027" s="1">
        <v>452</v>
      </c>
      <c r="L2027">
        <v>8881.7999999999902</v>
      </c>
      <c r="M2027">
        <v>192</v>
      </c>
      <c r="N2027">
        <v>8689.7999999999902</v>
      </c>
      <c r="O2027" t="s">
        <v>68</v>
      </c>
      <c r="P2027" s="6">
        <v>4.7271164589601303E-3</v>
      </c>
      <c r="Q2027" s="1">
        <f>AllFiles[[#Headers],[200000]]+AllFiles[[#This Row],[Net Gains]]</f>
        <v>208689.8</v>
      </c>
    </row>
    <row r="2028" spans="1:17" x14ac:dyDescent="0.25">
      <c r="A2028" s="1" t="s">
        <v>46</v>
      </c>
      <c r="B2028" s="2">
        <v>43262</v>
      </c>
      <c r="C2028" s="3">
        <v>0.41666666666666669</v>
      </c>
      <c r="D2028" s="1" t="s">
        <v>13</v>
      </c>
      <c r="E2028">
        <v>342.35</v>
      </c>
      <c r="F2028">
        <v>343.55</v>
      </c>
      <c r="G2028">
        <v>343.55</v>
      </c>
      <c r="H2028" s="3">
        <v>0.44791666666666669</v>
      </c>
      <c r="I2028" s="1">
        <v>1.1999999999999886</v>
      </c>
      <c r="J2028" s="1">
        <v>-1.1999999999999886</v>
      </c>
      <c r="K2028" s="1">
        <v>1635</v>
      </c>
      <c r="L2028">
        <v>-1961.9999999999814</v>
      </c>
      <c r="M2028">
        <v>258</v>
      </c>
      <c r="N2028">
        <v>-2219.9999999999814</v>
      </c>
      <c r="O2028" t="s">
        <v>67</v>
      </c>
      <c r="P2028" s="6">
        <v>3.5051847524462899E-3</v>
      </c>
      <c r="Q2028" s="1">
        <f>AllFiles[[#Headers],[200000]]+AllFiles[[#This Row],[Net Gains]]</f>
        <v>197780.00000000003</v>
      </c>
    </row>
    <row r="2029" spans="1:17" x14ac:dyDescent="0.25">
      <c r="A2029" s="1" t="s">
        <v>46</v>
      </c>
      <c r="B2029" s="2">
        <v>43262</v>
      </c>
      <c r="C2029" s="3">
        <v>0.44791666666666669</v>
      </c>
      <c r="D2029" s="1" t="s">
        <v>12</v>
      </c>
      <c r="E2029">
        <v>343.55</v>
      </c>
      <c r="F2029">
        <v>342.35</v>
      </c>
      <c r="G2029">
        <v>342.35</v>
      </c>
      <c r="H2029" s="3">
        <v>0.51041666666666663</v>
      </c>
      <c r="I2029" s="1">
        <v>1.1999999999999886</v>
      </c>
      <c r="J2029" s="1">
        <v>-1.1999999999999886</v>
      </c>
      <c r="K2029" s="1">
        <v>1635</v>
      </c>
      <c r="L2029">
        <v>-1961.9999999999814</v>
      </c>
      <c r="M2029">
        <v>258</v>
      </c>
      <c r="N2029">
        <v>-2219.9999999999814</v>
      </c>
      <c r="O2029" t="s">
        <v>67</v>
      </c>
      <c r="P2029" s="6">
        <v>3.4929413476931701E-3</v>
      </c>
      <c r="Q2029" s="1">
        <f>AllFiles[[#Headers],[200000]]+AllFiles[[#This Row],[Net Gains]]</f>
        <v>197780.00000000003</v>
      </c>
    </row>
    <row r="2030" spans="1:17" x14ac:dyDescent="0.25">
      <c r="A2030" s="1" t="s">
        <v>42</v>
      </c>
      <c r="B2030" s="2">
        <v>43262</v>
      </c>
      <c r="C2030" s="3">
        <v>0.45833333333333331</v>
      </c>
      <c r="D2030" s="1" t="s">
        <v>15</v>
      </c>
      <c r="E2030">
        <v>1354.85</v>
      </c>
      <c r="F2030">
        <v>1345.5</v>
      </c>
      <c r="G2030">
        <v>1345.5</v>
      </c>
      <c r="H2030" s="3">
        <v>0.45833333333333331</v>
      </c>
      <c r="I2030" s="1">
        <v>9.3499999999999091</v>
      </c>
      <c r="J2030" s="1">
        <v>-9.3499999999999091</v>
      </c>
      <c r="K2030" s="1">
        <v>213</v>
      </c>
      <c r="L2030">
        <v>-1991.5499999999806</v>
      </c>
      <c r="M2030">
        <v>133</v>
      </c>
      <c r="N2030">
        <v>-2124.5499999999806</v>
      </c>
      <c r="O2030" t="s">
        <v>67</v>
      </c>
      <c r="P2030" s="6">
        <v>6.9011329667490202E-3</v>
      </c>
      <c r="Q2030" s="1">
        <f>AllFiles[[#Headers],[200000]]+AllFiles[[#This Row],[Net Gains]]</f>
        <v>197875.45</v>
      </c>
    </row>
    <row r="2031" spans="1:17" x14ac:dyDescent="0.25">
      <c r="A2031" s="1" t="s">
        <v>42</v>
      </c>
      <c r="B2031" s="2">
        <v>43262</v>
      </c>
      <c r="C2031" s="3">
        <v>0.45833333333333331</v>
      </c>
      <c r="D2031" s="1" t="s">
        <v>21</v>
      </c>
      <c r="E2031">
        <v>1345.5</v>
      </c>
      <c r="F2031">
        <v>1354.85</v>
      </c>
      <c r="G2031">
        <v>1344.35</v>
      </c>
      <c r="H2031" s="3">
        <v>0.625</v>
      </c>
      <c r="I2031" s="1">
        <v>9.3499999999999091</v>
      </c>
      <c r="J2031" s="1">
        <v>1.1500000000000909</v>
      </c>
      <c r="K2031" s="1">
        <v>213</v>
      </c>
      <c r="L2031">
        <v>244.95000000001937</v>
      </c>
      <c r="M2031">
        <v>132</v>
      </c>
      <c r="N2031">
        <v>112.95000000001937</v>
      </c>
      <c r="O2031" t="s">
        <v>68</v>
      </c>
      <c r="P2031" s="6">
        <v>6.9490895577851404E-3</v>
      </c>
      <c r="Q2031" s="1">
        <f>AllFiles[[#Headers],[200000]]+AllFiles[[#This Row],[Net Gains]]</f>
        <v>200112.95</v>
      </c>
    </row>
    <row r="2032" spans="1:17" x14ac:dyDescent="0.25">
      <c r="A2032" s="1" t="s">
        <v>37</v>
      </c>
      <c r="B2032" s="2">
        <v>43263</v>
      </c>
      <c r="C2032" s="3">
        <v>0.42708333333333331</v>
      </c>
      <c r="D2032" s="1" t="s">
        <v>15</v>
      </c>
      <c r="E2032">
        <v>1922.8</v>
      </c>
      <c r="F2032">
        <v>1916</v>
      </c>
      <c r="G2032">
        <v>1955.45</v>
      </c>
      <c r="H2032" s="3">
        <v>0.625</v>
      </c>
      <c r="I2032" s="1">
        <v>6.7999999999999545</v>
      </c>
      <c r="J2032" s="1">
        <v>32.650000000000091</v>
      </c>
      <c r="K2032" s="1">
        <v>293</v>
      </c>
      <c r="L2032">
        <v>9566.4500000000262</v>
      </c>
      <c r="M2032">
        <v>262</v>
      </c>
      <c r="N2032">
        <v>9304.4500000000262</v>
      </c>
      <c r="O2032" t="s">
        <v>68</v>
      </c>
      <c r="P2032" s="6">
        <v>3.5365092573330301E-3</v>
      </c>
      <c r="Q2032" s="1">
        <f>AllFiles[[#Headers],[200000]]+AllFiles[[#This Row],[Net Gains]]</f>
        <v>209304.45</v>
      </c>
    </row>
    <row r="2033" spans="1:17" x14ac:dyDescent="0.25">
      <c r="A2033" s="1" t="s">
        <v>53</v>
      </c>
      <c r="B2033" s="2">
        <v>43263</v>
      </c>
      <c r="C2033" s="3">
        <v>0.58333333333333337</v>
      </c>
      <c r="D2033" s="1" t="s">
        <v>12</v>
      </c>
      <c r="E2033">
        <v>195.55</v>
      </c>
      <c r="F2033">
        <v>195</v>
      </c>
      <c r="G2033">
        <v>195</v>
      </c>
      <c r="H2033" s="3">
        <v>0.58333333333333337</v>
      </c>
      <c r="I2033" s="1">
        <v>0.55000000000001137</v>
      </c>
      <c r="J2033" s="1">
        <v>-0.55000000000001137</v>
      </c>
      <c r="K2033" s="1">
        <v>3490</v>
      </c>
      <c r="L2033">
        <v>-1919.5000000000396</v>
      </c>
      <c r="M2033">
        <v>314</v>
      </c>
      <c r="N2033">
        <v>-2233.5000000000396</v>
      </c>
      <c r="O2033" t="s">
        <v>67</v>
      </c>
      <c r="P2033" s="6">
        <v>2.81257990283821E-3</v>
      </c>
      <c r="Q2033" s="1">
        <f>AllFiles[[#Headers],[200000]]+AllFiles[[#This Row],[Net Gains]]</f>
        <v>197766.49999999997</v>
      </c>
    </row>
    <row r="2034" spans="1:17" x14ac:dyDescent="0.25">
      <c r="A2034" s="1" t="s">
        <v>53</v>
      </c>
      <c r="B2034" s="2">
        <v>43263</v>
      </c>
      <c r="C2034" s="3">
        <v>0.42708333333333331</v>
      </c>
      <c r="D2034" s="1" t="s">
        <v>13</v>
      </c>
      <c r="E2034">
        <v>195</v>
      </c>
      <c r="F2034">
        <v>195.55</v>
      </c>
      <c r="G2034">
        <v>195.55</v>
      </c>
      <c r="H2034" s="3">
        <v>0.58333333333333337</v>
      </c>
      <c r="I2034" s="1">
        <v>0.55000000000001137</v>
      </c>
      <c r="J2034" s="1">
        <v>-0.55000000000001137</v>
      </c>
      <c r="K2034" s="1">
        <v>3490</v>
      </c>
      <c r="L2034">
        <v>-1919.5000000000396</v>
      </c>
      <c r="M2034">
        <v>314</v>
      </c>
      <c r="N2034">
        <v>-2233.5000000000396</v>
      </c>
      <c r="O2034" t="s">
        <v>67</v>
      </c>
      <c r="P2034" s="6">
        <v>2.8205128205128801E-3</v>
      </c>
      <c r="Q2034" s="1">
        <f>AllFiles[[#Headers],[200000]]+AllFiles[[#This Row],[Net Gains]]</f>
        <v>197766.49999999997</v>
      </c>
    </row>
    <row r="2035" spans="1:17" x14ac:dyDescent="0.25">
      <c r="A2035" s="1" t="s">
        <v>18</v>
      </c>
      <c r="B2035" s="2">
        <v>43264</v>
      </c>
      <c r="C2035" s="3">
        <v>0.51041666666666663</v>
      </c>
      <c r="D2035" s="1" t="s">
        <v>13</v>
      </c>
      <c r="E2035">
        <v>388.05</v>
      </c>
      <c r="F2035">
        <v>390.5</v>
      </c>
      <c r="G2035">
        <v>382.05</v>
      </c>
      <c r="H2035" s="3">
        <v>0.625</v>
      </c>
      <c r="I2035" s="1">
        <v>2.4499999999999886</v>
      </c>
      <c r="J2035" s="1">
        <v>6</v>
      </c>
      <c r="K2035" s="1">
        <v>808</v>
      </c>
      <c r="L2035">
        <v>4848</v>
      </c>
      <c r="M2035">
        <v>144</v>
      </c>
      <c r="N2035">
        <v>4704</v>
      </c>
      <c r="O2035" t="s">
        <v>68</v>
      </c>
      <c r="P2035" s="6">
        <v>6.31361937894598E-3</v>
      </c>
      <c r="Q2035" s="1">
        <f>AllFiles[[#Headers],[200000]]+AllFiles[[#This Row],[Net Gains]]</f>
        <v>204704</v>
      </c>
    </row>
    <row r="2036" spans="1:17" x14ac:dyDescent="0.25">
      <c r="A2036" s="1" t="s">
        <v>36</v>
      </c>
      <c r="B2036" s="2">
        <v>43264</v>
      </c>
      <c r="C2036" s="3">
        <v>0.41666666666666669</v>
      </c>
      <c r="D2036" s="1" t="s">
        <v>13</v>
      </c>
      <c r="E2036">
        <v>1625.9</v>
      </c>
      <c r="F2036">
        <v>1635.5</v>
      </c>
      <c r="G2036">
        <v>1622.05</v>
      </c>
      <c r="H2036" s="3">
        <v>0.625</v>
      </c>
      <c r="I2036" s="1">
        <v>9.5999999999999091</v>
      </c>
      <c r="J2036" s="1">
        <v>3.8500000000001364</v>
      </c>
      <c r="K2036" s="1">
        <v>207</v>
      </c>
      <c r="L2036">
        <v>796.95000000002824</v>
      </c>
      <c r="M2036">
        <v>155</v>
      </c>
      <c r="N2036">
        <v>641.95000000002824</v>
      </c>
      <c r="O2036" t="s">
        <v>68</v>
      </c>
      <c r="P2036" s="6">
        <v>5.9044221661848301E-3</v>
      </c>
      <c r="Q2036" s="1">
        <f>AllFiles[[#Headers],[200000]]+AllFiles[[#This Row],[Net Gains]]</f>
        <v>200641.95000000004</v>
      </c>
    </row>
    <row r="2037" spans="1:17" x14ac:dyDescent="0.25">
      <c r="A2037" s="1" t="s">
        <v>37</v>
      </c>
      <c r="B2037" s="2">
        <v>43264</v>
      </c>
      <c r="C2037" s="3">
        <v>0.45833333333333331</v>
      </c>
      <c r="D2037" s="1" t="s">
        <v>12</v>
      </c>
      <c r="E2037">
        <v>1954.65</v>
      </c>
      <c r="F2037">
        <v>1951.65</v>
      </c>
      <c r="G2037">
        <v>1951.65</v>
      </c>
      <c r="H2037" s="3">
        <v>0.45833333333333331</v>
      </c>
      <c r="I2037" s="1">
        <v>3</v>
      </c>
      <c r="J2037" s="1">
        <v>-3</v>
      </c>
      <c r="K2037" s="1">
        <v>661</v>
      </c>
      <c r="L2037">
        <v>-1983</v>
      </c>
      <c r="M2037">
        <v>594</v>
      </c>
      <c r="N2037">
        <v>-2577</v>
      </c>
      <c r="O2037" t="s">
        <v>67</v>
      </c>
      <c r="P2037" s="6">
        <v>1.53480162688972E-3</v>
      </c>
      <c r="Q2037" s="1">
        <f>AllFiles[[#Headers],[200000]]+AllFiles[[#This Row],[Net Gains]]</f>
        <v>197423</v>
      </c>
    </row>
    <row r="2038" spans="1:17" x14ac:dyDescent="0.25">
      <c r="A2038" s="1" t="s">
        <v>37</v>
      </c>
      <c r="B2038" s="2">
        <v>43264</v>
      </c>
      <c r="C2038" s="3">
        <v>0.41666666666666669</v>
      </c>
      <c r="D2038" s="1" t="s">
        <v>13</v>
      </c>
      <c r="E2038">
        <v>1951.65</v>
      </c>
      <c r="F2038">
        <v>1954.65</v>
      </c>
      <c r="G2038">
        <v>1954.65</v>
      </c>
      <c r="H2038" s="3">
        <v>0.45833333333333331</v>
      </c>
      <c r="I2038" s="1">
        <v>3</v>
      </c>
      <c r="J2038" s="1">
        <v>-3</v>
      </c>
      <c r="K2038" s="1">
        <v>661</v>
      </c>
      <c r="L2038">
        <v>-1983</v>
      </c>
      <c r="M2038">
        <v>594</v>
      </c>
      <c r="N2038">
        <v>-2577</v>
      </c>
      <c r="O2038" t="s">
        <v>67</v>
      </c>
      <c r="P2038" s="6">
        <v>1.5371608638844101E-3</v>
      </c>
      <c r="Q2038" s="1">
        <f>AllFiles[[#Headers],[200000]]+AllFiles[[#This Row],[Net Gains]]</f>
        <v>197423</v>
      </c>
    </row>
    <row r="2039" spans="1:17" x14ac:dyDescent="0.25">
      <c r="A2039" s="1" t="s">
        <v>58</v>
      </c>
      <c r="B2039" s="2">
        <v>43264</v>
      </c>
      <c r="C2039" s="3">
        <v>0.53125</v>
      </c>
      <c r="D2039" s="1" t="s">
        <v>15</v>
      </c>
      <c r="E2039">
        <v>1821</v>
      </c>
      <c r="F2039">
        <v>1806.15</v>
      </c>
      <c r="G2039">
        <v>1826</v>
      </c>
      <c r="H2039" s="3">
        <v>0.625</v>
      </c>
      <c r="I2039" s="1">
        <v>14.849999999999909</v>
      </c>
      <c r="J2039" s="1">
        <v>5</v>
      </c>
      <c r="K2039" s="1">
        <v>134</v>
      </c>
      <c r="L2039">
        <v>670</v>
      </c>
      <c r="M2039">
        <v>113</v>
      </c>
      <c r="N2039">
        <v>557</v>
      </c>
      <c r="O2039" t="s">
        <v>68</v>
      </c>
      <c r="P2039" s="6">
        <v>8.1548599670510195E-3</v>
      </c>
      <c r="Q2039" s="1">
        <f>AllFiles[[#Headers],[200000]]+AllFiles[[#This Row],[Net Gains]]</f>
        <v>200557</v>
      </c>
    </row>
    <row r="2040" spans="1:17" x14ac:dyDescent="0.25">
      <c r="A2040" s="1" t="s">
        <v>16</v>
      </c>
      <c r="B2040" s="2">
        <v>43265</v>
      </c>
      <c r="C2040" s="3">
        <v>0.42708333333333331</v>
      </c>
      <c r="D2040" s="1" t="s">
        <v>12</v>
      </c>
      <c r="E2040">
        <v>586.29999999999995</v>
      </c>
      <c r="F2040">
        <v>583.5</v>
      </c>
      <c r="G2040">
        <v>587.5</v>
      </c>
      <c r="H2040" s="3">
        <v>0.625</v>
      </c>
      <c r="I2040" s="1">
        <v>2.7999999999999545</v>
      </c>
      <c r="J2040" s="1">
        <v>1.2000000000000455</v>
      </c>
      <c r="K2040" s="1">
        <v>708</v>
      </c>
      <c r="L2040">
        <v>849.6000000000322</v>
      </c>
      <c r="M2040">
        <v>192</v>
      </c>
      <c r="N2040">
        <v>657.6000000000322</v>
      </c>
      <c r="O2040" t="s">
        <v>68</v>
      </c>
      <c r="P2040" s="6">
        <v>4.7757120927851898E-3</v>
      </c>
      <c r="Q2040" s="1">
        <f>AllFiles[[#Headers],[200000]]+AllFiles[[#This Row],[Net Gains]]</f>
        <v>200657.60000000003</v>
      </c>
    </row>
    <row r="2041" spans="1:17" x14ac:dyDescent="0.25">
      <c r="A2041" s="1" t="s">
        <v>16</v>
      </c>
      <c r="B2041" s="2">
        <v>43265</v>
      </c>
      <c r="C2041" s="3">
        <v>0.41666666666666669</v>
      </c>
      <c r="D2041" s="1" t="s">
        <v>13</v>
      </c>
      <c r="E2041">
        <v>583.5</v>
      </c>
      <c r="F2041">
        <v>586.29999999999995</v>
      </c>
      <c r="G2041">
        <v>586.29999999999995</v>
      </c>
      <c r="H2041" s="3">
        <v>0.42708333333333331</v>
      </c>
      <c r="I2041" s="1">
        <v>2.7999999999999545</v>
      </c>
      <c r="J2041" s="1">
        <v>-2.7999999999999545</v>
      </c>
      <c r="K2041" s="1">
        <v>708</v>
      </c>
      <c r="L2041">
        <v>-1982.3999999999678</v>
      </c>
      <c r="M2041">
        <v>191</v>
      </c>
      <c r="N2041">
        <v>-2173.3999999999678</v>
      </c>
      <c r="O2041" t="s">
        <v>67</v>
      </c>
      <c r="P2041" s="6">
        <v>4.7986289631533098E-3</v>
      </c>
      <c r="Q2041" s="1">
        <f>AllFiles[[#Headers],[200000]]+AllFiles[[#This Row],[Net Gains]]</f>
        <v>197826.60000000003</v>
      </c>
    </row>
    <row r="2042" spans="1:17" x14ac:dyDescent="0.25">
      <c r="A2042" s="1" t="s">
        <v>44</v>
      </c>
      <c r="B2042" s="2">
        <v>43265</v>
      </c>
      <c r="C2042" s="3">
        <v>0.47916666666666669</v>
      </c>
      <c r="D2042" s="1" t="s">
        <v>12</v>
      </c>
      <c r="E2042">
        <v>3690.2</v>
      </c>
      <c r="F2042">
        <v>3672.05</v>
      </c>
      <c r="G2042">
        <v>3697.5</v>
      </c>
      <c r="H2042" s="3">
        <v>0.625</v>
      </c>
      <c r="I2042" s="1">
        <v>18.149999999999636</v>
      </c>
      <c r="J2042" s="1">
        <v>7.3000000000001819</v>
      </c>
      <c r="K2042" s="1">
        <v>110</v>
      </c>
      <c r="L2042">
        <v>803.00000000002001</v>
      </c>
      <c r="M2042">
        <v>187</v>
      </c>
      <c r="N2042">
        <v>616.00000000002001</v>
      </c>
      <c r="O2042" t="s">
        <v>68</v>
      </c>
      <c r="P2042" s="6">
        <v>4.9184326052787502E-3</v>
      </c>
      <c r="Q2042" s="1">
        <f>AllFiles[[#Headers],[200000]]+AllFiles[[#This Row],[Net Gains]]</f>
        <v>200616.00000000003</v>
      </c>
    </row>
    <row r="2043" spans="1:17" x14ac:dyDescent="0.25">
      <c r="A2043" s="1" t="s">
        <v>44</v>
      </c>
      <c r="B2043" s="2">
        <v>43265</v>
      </c>
      <c r="C2043" s="3">
        <v>0.45833333333333331</v>
      </c>
      <c r="D2043" s="1" t="s">
        <v>13</v>
      </c>
      <c r="E2043">
        <v>3672.05</v>
      </c>
      <c r="F2043">
        <v>3690.2</v>
      </c>
      <c r="G2043">
        <v>3690.2</v>
      </c>
      <c r="H2043" s="3">
        <v>0.47916666666666669</v>
      </c>
      <c r="I2043" s="1">
        <v>18.149999999999636</v>
      </c>
      <c r="J2043" s="1">
        <v>-18.149999999999636</v>
      </c>
      <c r="K2043" s="1">
        <v>110</v>
      </c>
      <c r="L2043">
        <v>-1996.49999999996</v>
      </c>
      <c r="M2043">
        <v>187</v>
      </c>
      <c r="N2043">
        <v>-2183.49999999996</v>
      </c>
      <c r="O2043" t="s">
        <v>67</v>
      </c>
      <c r="P2043" s="6">
        <v>4.94274315436871E-3</v>
      </c>
      <c r="Q2043" s="1">
        <f>AllFiles[[#Headers],[200000]]+AllFiles[[#This Row],[Net Gains]]</f>
        <v>197816.50000000003</v>
      </c>
    </row>
    <row r="2044" spans="1:17" x14ac:dyDescent="0.25">
      <c r="A2044" s="1" t="s">
        <v>38</v>
      </c>
      <c r="B2044" s="2">
        <v>43265</v>
      </c>
      <c r="C2044" s="3">
        <v>0.41666666666666669</v>
      </c>
      <c r="D2044" s="1" t="s">
        <v>13</v>
      </c>
      <c r="E2044">
        <v>287.55</v>
      </c>
      <c r="F2044">
        <v>288.89999999999998</v>
      </c>
      <c r="G2044">
        <v>284.60000000000002</v>
      </c>
      <c r="H2044" s="3">
        <v>0.625</v>
      </c>
      <c r="I2044" s="1">
        <v>1.3499999999999659</v>
      </c>
      <c r="J2044" s="1">
        <v>2.9499999999999886</v>
      </c>
      <c r="K2044" s="1">
        <v>1456</v>
      </c>
      <c r="L2044">
        <v>4295.1999999999834</v>
      </c>
      <c r="M2044">
        <v>192</v>
      </c>
      <c r="N2044">
        <v>4103.1999999999834</v>
      </c>
      <c r="O2044" t="s">
        <v>68</v>
      </c>
      <c r="P2044" s="6">
        <v>4.6948356807510602E-3</v>
      </c>
      <c r="Q2044" s="1">
        <f>AllFiles[[#Headers],[200000]]+AllFiles[[#This Row],[Net Gains]]</f>
        <v>204103.19999999998</v>
      </c>
    </row>
    <row r="2045" spans="1:17" x14ac:dyDescent="0.25">
      <c r="A2045" s="1" t="s">
        <v>54</v>
      </c>
      <c r="B2045" s="2">
        <v>43265</v>
      </c>
      <c r="C2045" s="3">
        <v>0.41666666666666669</v>
      </c>
      <c r="D2045" s="1" t="s">
        <v>13</v>
      </c>
      <c r="E2045">
        <v>686.1</v>
      </c>
      <c r="F2045">
        <v>690</v>
      </c>
      <c r="G2045">
        <v>684.95</v>
      </c>
      <c r="H2045" s="3">
        <v>0.625</v>
      </c>
      <c r="I2045" s="1">
        <v>3.8999999999999773</v>
      </c>
      <c r="J2045" s="1">
        <v>1.1499999999999773</v>
      </c>
      <c r="K2045" s="1">
        <v>509</v>
      </c>
      <c r="L2045">
        <v>585.34999999998843</v>
      </c>
      <c r="M2045">
        <v>161</v>
      </c>
      <c r="N2045">
        <v>424.34999999998843</v>
      </c>
      <c r="O2045" t="s">
        <v>68</v>
      </c>
      <c r="P2045" s="6">
        <v>5.6843025797988301E-3</v>
      </c>
      <c r="Q2045" s="1">
        <f>AllFiles[[#Headers],[200000]]+AllFiles[[#This Row],[Net Gains]]</f>
        <v>200424.34999999998</v>
      </c>
    </row>
    <row r="2046" spans="1:17" x14ac:dyDescent="0.25">
      <c r="A2046" s="1" t="s">
        <v>17</v>
      </c>
      <c r="B2046" s="2">
        <v>43266</v>
      </c>
      <c r="C2046" s="3">
        <v>0.42708333333333331</v>
      </c>
      <c r="D2046" s="1" t="s">
        <v>15</v>
      </c>
      <c r="E2046">
        <v>29568.75</v>
      </c>
      <c r="F2046">
        <v>29350</v>
      </c>
      <c r="G2046">
        <v>29599.05</v>
      </c>
      <c r="H2046" s="3">
        <v>0.625</v>
      </c>
      <c r="I2046" s="1">
        <v>218.75</v>
      </c>
      <c r="J2046" s="1">
        <v>30.299999999999272</v>
      </c>
      <c r="K2046" s="1">
        <v>9</v>
      </c>
      <c r="L2046">
        <v>272.69999999999345</v>
      </c>
      <c r="M2046">
        <v>123</v>
      </c>
      <c r="N2046">
        <v>149.69999999999345</v>
      </c>
      <c r="O2046" t="s">
        <v>68</v>
      </c>
      <c r="P2046" s="6">
        <v>7.3980131050517903E-3</v>
      </c>
      <c r="Q2046" s="1">
        <f>AllFiles[[#Headers],[200000]]+AllFiles[[#This Row],[Net Gains]]</f>
        <v>200149.69999999998</v>
      </c>
    </row>
    <row r="2047" spans="1:17" x14ac:dyDescent="0.25">
      <c r="A2047" s="1" t="s">
        <v>44</v>
      </c>
      <c r="B2047" s="2">
        <v>43266</v>
      </c>
      <c r="C2047" s="3">
        <v>0.41666666666666669</v>
      </c>
      <c r="D2047" s="1" t="s">
        <v>13</v>
      </c>
      <c r="E2047">
        <v>3653.6</v>
      </c>
      <c r="F2047">
        <v>3663.3</v>
      </c>
      <c r="G2047">
        <v>3663.3</v>
      </c>
      <c r="H2047" s="3">
        <v>0.42708333333333331</v>
      </c>
      <c r="I2047" s="1">
        <v>9.7000000000002728</v>
      </c>
      <c r="J2047" s="1">
        <v>-9.7000000000002728</v>
      </c>
      <c r="K2047" s="1">
        <v>205</v>
      </c>
      <c r="L2047">
        <v>-1988.5000000000559</v>
      </c>
      <c r="M2047">
        <v>345</v>
      </c>
      <c r="N2047">
        <v>-2333.5000000000559</v>
      </c>
      <c r="O2047" t="s">
        <v>67</v>
      </c>
      <c r="P2047" s="6">
        <v>2.6549156995840499E-3</v>
      </c>
      <c r="Q2047" s="1">
        <f>AllFiles[[#Headers],[200000]]+AllFiles[[#This Row],[Net Gains]]</f>
        <v>197666.49999999994</v>
      </c>
    </row>
    <row r="2048" spans="1:17" x14ac:dyDescent="0.25">
      <c r="A2048" s="1" t="s">
        <v>44</v>
      </c>
      <c r="B2048" s="2">
        <v>43266</v>
      </c>
      <c r="C2048" s="3">
        <v>0.42708333333333331</v>
      </c>
      <c r="D2048" s="1" t="s">
        <v>12</v>
      </c>
      <c r="E2048">
        <v>3663.3</v>
      </c>
      <c r="F2048">
        <v>3653.6</v>
      </c>
      <c r="G2048">
        <v>3696.75</v>
      </c>
      <c r="H2048" s="3">
        <v>0.625</v>
      </c>
      <c r="I2048" s="1">
        <v>9.7000000000002728</v>
      </c>
      <c r="J2048" s="1">
        <v>33.449999999999818</v>
      </c>
      <c r="K2048" s="1">
        <v>205</v>
      </c>
      <c r="L2048">
        <v>6857.2499999999627</v>
      </c>
      <c r="M2048">
        <v>348</v>
      </c>
      <c r="N2048">
        <v>6509.2499999999627</v>
      </c>
      <c r="O2048" t="s">
        <v>68</v>
      </c>
      <c r="P2048" s="6">
        <v>2.6478857860399801E-3</v>
      </c>
      <c r="Q2048" s="1">
        <f>AllFiles[[#Headers],[200000]]+AllFiles[[#This Row],[Net Gains]]</f>
        <v>206509.24999999997</v>
      </c>
    </row>
    <row r="2049" spans="1:17" x14ac:dyDescent="0.25">
      <c r="A2049" s="1" t="s">
        <v>48</v>
      </c>
      <c r="B2049" s="2">
        <v>43266</v>
      </c>
      <c r="C2049" s="3">
        <v>0.54166666666666663</v>
      </c>
      <c r="D2049" s="1" t="s">
        <v>21</v>
      </c>
      <c r="E2049">
        <v>567</v>
      </c>
      <c r="F2049">
        <v>572.75</v>
      </c>
      <c r="G2049">
        <v>571.85</v>
      </c>
      <c r="H2049" s="3">
        <v>0.625</v>
      </c>
      <c r="I2049" s="1">
        <v>5.75</v>
      </c>
      <c r="J2049" s="1">
        <v>-4.8500000000000227</v>
      </c>
      <c r="K2049" s="1">
        <v>346</v>
      </c>
      <c r="L2049">
        <v>-1678.1000000000079</v>
      </c>
      <c r="M2049">
        <v>91</v>
      </c>
      <c r="N2049">
        <v>-1769.1000000000079</v>
      </c>
      <c r="O2049" t="s">
        <v>67</v>
      </c>
      <c r="P2049" s="6">
        <v>1.01410934744268E-2</v>
      </c>
      <c r="Q2049" s="1">
        <f>AllFiles[[#Headers],[200000]]+AllFiles[[#This Row],[Net Gains]]</f>
        <v>198230.9</v>
      </c>
    </row>
    <row r="2050" spans="1:17" x14ac:dyDescent="0.25">
      <c r="A2050" s="1" t="s">
        <v>48</v>
      </c>
      <c r="B2050" s="2">
        <v>43266</v>
      </c>
      <c r="C2050" s="3">
        <v>0.54166666666666663</v>
      </c>
      <c r="D2050" s="1" t="s">
        <v>15</v>
      </c>
      <c r="E2050">
        <v>572.75</v>
      </c>
      <c r="F2050">
        <v>567</v>
      </c>
      <c r="G2050">
        <v>567</v>
      </c>
      <c r="H2050" s="3">
        <v>0.54166666666666663</v>
      </c>
      <c r="I2050" s="1">
        <v>5.75</v>
      </c>
      <c r="J2050" s="1">
        <v>-5.75</v>
      </c>
      <c r="K2050" s="1">
        <v>346</v>
      </c>
      <c r="L2050">
        <v>-1989.5</v>
      </c>
      <c r="M2050">
        <v>91</v>
      </c>
      <c r="N2050">
        <v>-2080.5</v>
      </c>
      <c r="O2050" t="s">
        <v>67</v>
      </c>
      <c r="P2050" s="6">
        <v>1.0039284155390699E-2</v>
      </c>
      <c r="Q2050" s="1">
        <f>AllFiles[[#Headers],[200000]]+AllFiles[[#This Row],[Net Gains]]</f>
        <v>197919.5</v>
      </c>
    </row>
    <row r="2051" spans="1:17" x14ac:dyDescent="0.25">
      <c r="A2051" s="1" t="s">
        <v>29</v>
      </c>
      <c r="B2051" s="2">
        <v>43269</v>
      </c>
      <c r="C2051" s="3">
        <v>0.42708333333333331</v>
      </c>
      <c r="D2051" s="1" t="s">
        <v>12</v>
      </c>
      <c r="E2051">
        <v>418.3</v>
      </c>
      <c r="F2051">
        <v>415.85</v>
      </c>
      <c r="G2051">
        <v>423.2</v>
      </c>
      <c r="H2051" s="3">
        <v>0.625</v>
      </c>
      <c r="I2051" s="1">
        <v>2.4499999999999886</v>
      </c>
      <c r="J2051" s="1">
        <v>4.8999999999999773</v>
      </c>
      <c r="K2051" s="1">
        <v>808</v>
      </c>
      <c r="L2051">
        <v>3959.1999999999816</v>
      </c>
      <c r="M2051">
        <v>157</v>
      </c>
      <c r="N2051">
        <v>3802.1999999999816</v>
      </c>
      <c r="O2051" t="s">
        <v>68</v>
      </c>
      <c r="P2051" s="6">
        <v>5.8570404016256E-3</v>
      </c>
      <c r="Q2051" s="1">
        <f>AllFiles[[#Headers],[200000]]+AllFiles[[#This Row],[Net Gains]]</f>
        <v>203802.19999999998</v>
      </c>
    </row>
    <row r="2052" spans="1:17" x14ac:dyDescent="0.25">
      <c r="A2052" s="1" t="s">
        <v>29</v>
      </c>
      <c r="B2052" s="2">
        <v>43269</v>
      </c>
      <c r="C2052" s="3">
        <v>0.41666666666666669</v>
      </c>
      <c r="D2052" s="1" t="s">
        <v>13</v>
      </c>
      <c r="E2052">
        <v>415.85</v>
      </c>
      <c r="F2052">
        <v>418.3</v>
      </c>
      <c r="G2052">
        <v>418.3</v>
      </c>
      <c r="H2052" s="3">
        <v>0.42708333333333331</v>
      </c>
      <c r="I2052" s="1">
        <v>2.4499999999999886</v>
      </c>
      <c r="J2052" s="1">
        <v>-2.4499999999999886</v>
      </c>
      <c r="K2052" s="1">
        <v>808</v>
      </c>
      <c r="L2052">
        <v>-1979.5999999999908</v>
      </c>
      <c r="M2052">
        <v>156</v>
      </c>
      <c r="N2052">
        <v>-2135.5999999999908</v>
      </c>
      <c r="O2052" t="s">
        <v>67</v>
      </c>
      <c r="P2052" s="6">
        <v>5.8915474329685903E-3</v>
      </c>
      <c r="Q2052" s="1">
        <f>AllFiles[[#Headers],[200000]]+AllFiles[[#This Row],[Net Gains]]</f>
        <v>197864.40000000002</v>
      </c>
    </row>
    <row r="2053" spans="1:17" x14ac:dyDescent="0.25">
      <c r="A2053" s="1" t="s">
        <v>23</v>
      </c>
      <c r="B2053" s="2">
        <v>43269</v>
      </c>
      <c r="C2053" s="3">
        <v>0.45833333333333331</v>
      </c>
      <c r="D2053" s="1" t="s">
        <v>12</v>
      </c>
      <c r="E2053">
        <v>2023.75</v>
      </c>
      <c r="F2053">
        <v>2019</v>
      </c>
      <c r="G2053">
        <v>2019</v>
      </c>
      <c r="H2053" s="3">
        <v>0.46875</v>
      </c>
      <c r="I2053" s="1">
        <v>4.75</v>
      </c>
      <c r="J2053" s="1">
        <v>-4.75</v>
      </c>
      <c r="K2053" s="1">
        <v>419</v>
      </c>
      <c r="L2053">
        <v>-1990.25</v>
      </c>
      <c r="M2053">
        <v>390</v>
      </c>
      <c r="N2053">
        <v>-2380.25</v>
      </c>
      <c r="O2053" t="s">
        <v>67</v>
      </c>
      <c r="P2053" s="6">
        <v>2.3471278567016702E-3</v>
      </c>
      <c r="Q2053" s="1">
        <f>AllFiles[[#Headers],[200000]]+AllFiles[[#This Row],[Net Gains]]</f>
        <v>197619.75</v>
      </c>
    </row>
    <row r="2054" spans="1:17" x14ac:dyDescent="0.25">
      <c r="A2054" s="1" t="s">
        <v>23</v>
      </c>
      <c r="B2054" s="2">
        <v>43269</v>
      </c>
      <c r="C2054" s="3">
        <v>0.44791666666666669</v>
      </c>
      <c r="D2054" s="1" t="s">
        <v>13</v>
      </c>
      <c r="E2054">
        <v>2019</v>
      </c>
      <c r="F2054">
        <v>2023.75</v>
      </c>
      <c r="G2054">
        <v>2023.75</v>
      </c>
      <c r="H2054" s="3">
        <v>0.45833333333333331</v>
      </c>
      <c r="I2054" s="1">
        <v>4.75</v>
      </c>
      <c r="J2054" s="1">
        <v>-4.75</v>
      </c>
      <c r="K2054" s="1">
        <v>419</v>
      </c>
      <c r="L2054">
        <v>-1990.25</v>
      </c>
      <c r="M2054">
        <v>390</v>
      </c>
      <c r="N2054">
        <v>-2380.25</v>
      </c>
      <c r="O2054" t="s">
        <v>67</v>
      </c>
      <c r="P2054" s="6">
        <v>2.35264982664685E-3</v>
      </c>
      <c r="Q2054" s="1">
        <f>AllFiles[[#Headers],[200000]]+AllFiles[[#This Row],[Net Gains]]</f>
        <v>197619.75</v>
      </c>
    </row>
    <row r="2055" spans="1:17" x14ac:dyDescent="0.25">
      <c r="A2055" s="1" t="s">
        <v>36</v>
      </c>
      <c r="B2055" s="2">
        <v>43269</v>
      </c>
      <c r="C2055" s="3">
        <v>0.41666666666666669</v>
      </c>
      <c r="D2055" s="1" t="s">
        <v>13</v>
      </c>
      <c r="E2055">
        <v>1614.6</v>
      </c>
      <c r="F2055">
        <v>1619.8</v>
      </c>
      <c r="G2055">
        <v>1619.8</v>
      </c>
      <c r="H2055" s="3">
        <v>0.4375</v>
      </c>
      <c r="I2055" s="1">
        <v>5.2000000000000455</v>
      </c>
      <c r="J2055" s="1">
        <v>-5.2000000000000455</v>
      </c>
      <c r="K2055" s="1">
        <v>382</v>
      </c>
      <c r="L2055">
        <v>-1986.4000000000174</v>
      </c>
      <c r="M2055">
        <v>285</v>
      </c>
      <c r="N2055">
        <v>-2271.4000000000174</v>
      </c>
      <c r="O2055" t="s">
        <v>67</v>
      </c>
      <c r="P2055" s="6">
        <v>3.2206119162641201E-3</v>
      </c>
      <c r="Q2055" s="1">
        <f>AllFiles[[#Headers],[200000]]+AllFiles[[#This Row],[Net Gains]]</f>
        <v>197728.59999999998</v>
      </c>
    </row>
    <row r="2056" spans="1:17" x14ac:dyDescent="0.25">
      <c r="A2056" s="1" t="s">
        <v>36</v>
      </c>
      <c r="B2056" s="2">
        <v>43269</v>
      </c>
      <c r="C2056" s="3">
        <v>0.4375</v>
      </c>
      <c r="D2056" s="1" t="s">
        <v>12</v>
      </c>
      <c r="E2056">
        <v>1619.8</v>
      </c>
      <c r="F2056">
        <v>1614.6</v>
      </c>
      <c r="G2056">
        <v>1614.6</v>
      </c>
      <c r="H2056" s="3">
        <v>0.625</v>
      </c>
      <c r="I2056" s="1">
        <v>5.2000000000000455</v>
      </c>
      <c r="J2056" s="1">
        <v>-5.2000000000000455</v>
      </c>
      <c r="K2056" s="1">
        <v>382</v>
      </c>
      <c r="L2056">
        <v>-1986.4000000000174</v>
      </c>
      <c r="M2056">
        <v>285</v>
      </c>
      <c r="N2056">
        <v>-2271.4000000000174</v>
      </c>
      <c r="O2056" t="s">
        <v>67</v>
      </c>
      <c r="P2056" s="6">
        <v>3.2102728731942501E-3</v>
      </c>
      <c r="Q2056" s="1">
        <f>AllFiles[[#Headers],[200000]]+AllFiles[[#This Row],[Net Gains]]</f>
        <v>197728.59999999998</v>
      </c>
    </row>
    <row r="2057" spans="1:17" x14ac:dyDescent="0.25">
      <c r="A2057" s="1" t="s">
        <v>24</v>
      </c>
      <c r="B2057" s="2">
        <v>43270</v>
      </c>
      <c r="C2057" s="3">
        <v>0.41666666666666669</v>
      </c>
      <c r="D2057" s="1" t="s">
        <v>15</v>
      </c>
      <c r="E2057">
        <v>338.95</v>
      </c>
      <c r="F2057">
        <v>336.6</v>
      </c>
      <c r="G2057">
        <v>342.85</v>
      </c>
      <c r="H2057" s="3">
        <v>0.625</v>
      </c>
      <c r="I2057" s="1">
        <v>2.3499999999999659</v>
      </c>
      <c r="J2057" s="1">
        <v>3.9000000000000341</v>
      </c>
      <c r="K2057" s="1">
        <v>842</v>
      </c>
      <c r="L2057">
        <v>3283.8000000000288</v>
      </c>
      <c r="M2057">
        <v>133</v>
      </c>
      <c r="N2057">
        <v>3150.8000000000288</v>
      </c>
      <c r="O2057" t="s">
        <v>68</v>
      </c>
      <c r="P2057" s="6">
        <v>6.9331759846583997E-3</v>
      </c>
      <c r="Q2057" s="1">
        <f>AllFiles[[#Headers],[200000]]+AllFiles[[#This Row],[Net Gains]]</f>
        <v>203150.80000000002</v>
      </c>
    </row>
    <row r="2058" spans="1:17" x14ac:dyDescent="0.25">
      <c r="A2058" s="1" t="s">
        <v>25</v>
      </c>
      <c r="B2058" s="2">
        <v>43270</v>
      </c>
      <c r="C2058" s="3">
        <v>0.41666666666666669</v>
      </c>
      <c r="D2058" s="1" t="s">
        <v>13</v>
      </c>
      <c r="E2058">
        <v>1004</v>
      </c>
      <c r="F2058">
        <v>1008.75</v>
      </c>
      <c r="G2058">
        <v>1008.75</v>
      </c>
      <c r="H2058" s="3">
        <v>0.57291666666666663</v>
      </c>
      <c r="I2058" s="1">
        <v>4.75</v>
      </c>
      <c r="J2058" s="1">
        <v>-4.75</v>
      </c>
      <c r="K2058" s="1">
        <v>419</v>
      </c>
      <c r="L2058">
        <v>-1990.25</v>
      </c>
      <c r="M2058">
        <v>194</v>
      </c>
      <c r="N2058">
        <v>-2184.25</v>
      </c>
      <c r="O2058" t="s">
        <v>67</v>
      </c>
      <c r="P2058" s="6">
        <v>4.7310756972111599E-3</v>
      </c>
      <c r="Q2058" s="1">
        <f>AllFiles[[#Headers],[200000]]+AllFiles[[#This Row],[Net Gains]]</f>
        <v>197815.75</v>
      </c>
    </row>
    <row r="2059" spans="1:17" x14ac:dyDescent="0.25">
      <c r="A2059" s="1" t="s">
        <v>25</v>
      </c>
      <c r="B2059" s="2">
        <v>43270</v>
      </c>
      <c r="C2059" s="3">
        <v>0.57291666666666663</v>
      </c>
      <c r="D2059" s="1" t="s">
        <v>12</v>
      </c>
      <c r="E2059">
        <v>1008.75</v>
      </c>
      <c r="F2059">
        <v>1004</v>
      </c>
      <c r="G2059">
        <v>1010.3</v>
      </c>
      <c r="H2059" s="3">
        <v>0.625</v>
      </c>
      <c r="I2059" s="1">
        <v>4.75</v>
      </c>
      <c r="J2059" s="1">
        <v>1.5499999999999545</v>
      </c>
      <c r="K2059" s="1">
        <v>419</v>
      </c>
      <c r="L2059">
        <v>649.44999999998095</v>
      </c>
      <c r="M2059">
        <v>195</v>
      </c>
      <c r="N2059">
        <v>454.44999999998095</v>
      </c>
      <c r="O2059" t="s">
        <v>68</v>
      </c>
      <c r="P2059" s="6">
        <v>4.7087980173482003E-3</v>
      </c>
      <c r="Q2059" s="1">
        <f>AllFiles[[#Headers],[200000]]+AllFiles[[#This Row],[Net Gains]]</f>
        <v>200454.44999999998</v>
      </c>
    </row>
    <row r="2060" spans="1:17" x14ac:dyDescent="0.25">
      <c r="A2060" s="1" t="s">
        <v>50</v>
      </c>
      <c r="B2060" s="2">
        <v>43271</v>
      </c>
      <c r="C2060" s="3">
        <v>0.57291666666666663</v>
      </c>
      <c r="D2060" s="1" t="s">
        <v>13</v>
      </c>
      <c r="E2060">
        <v>225.7</v>
      </c>
      <c r="F2060">
        <v>227</v>
      </c>
      <c r="G2060">
        <v>226.25</v>
      </c>
      <c r="H2060" s="3">
        <v>0.625</v>
      </c>
      <c r="I2060" s="1">
        <v>1.3000000000000114</v>
      </c>
      <c r="J2060" s="1">
        <v>-0.55000000000001137</v>
      </c>
      <c r="K2060" s="1">
        <v>1511</v>
      </c>
      <c r="L2060">
        <v>-831.05000000001723</v>
      </c>
      <c r="M2060">
        <v>158</v>
      </c>
      <c r="N2060">
        <v>-989.05000000001723</v>
      </c>
      <c r="O2060" t="s">
        <v>67</v>
      </c>
      <c r="P2060" s="6">
        <v>5.7598582188746602E-3</v>
      </c>
      <c r="Q2060" s="1">
        <f>AllFiles[[#Headers],[200000]]+AllFiles[[#This Row],[Net Gains]]</f>
        <v>199010.94999999998</v>
      </c>
    </row>
    <row r="2061" spans="1:17" x14ac:dyDescent="0.25">
      <c r="A2061" s="1" t="s">
        <v>43</v>
      </c>
      <c r="B2061" s="2">
        <v>43271</v>
      </c>
      <c r="C2061" s="3">
        <v>0.41666666666666669</v>
      </c>
      <c r="D2061" s="1" t="s">
        <v>15</v>
      </c>
      <c r="E2061">
        <v>156.85</v>
      </c>
      <c r="F2061">
        <v>156.25</v>
      </c>
      <c r="G2061">
        <v>157.1</v>
      </c>
      <c r="H2061" s="3">
        <v>0.625</v>
      </c>
      <c r="I2061" s="1">
        <v>0.59999999999999432</v>
      </c>
      <c r="J2061" s="1">
        <v>0.25</v>
      </c>
      <c r="K2061" s="1">
        <v>3210</v>
      </c>
      <c r="L2061">
        <v>802.5</v>
      </c>
      <c r="M2061">
        <v>232</v>
      </c>
      <c r="N2061">
        <v>570.5</v>
      </c>
      <c r="O2061" t="s">
        <v>68</v>
      </c>
      <c r="P2061" s="6">
        <v>3.82531080650299E-3</v>
      </c>
      <c r="Q2061" s="1">
        <f>AllFiles[[#Headers],[200000]]+AllFiles[[#This Row],[Net Gains]]</f>
        <v>200570.5</v>
      </c>
    </row>
    <row r="2062" spans="1:17" x14ac:dyDescent="0.25">
      <c r="A2062" s="1" t="s">
        <v>53</v>
      </c>
      <c r="B2062" s="2">
        <v>43271</v>
      </c>
      <c r="C2062" s="3">
        <v>0.41666666666666669</v>
      </c>
      <c r="D2062" s="1" t="s">
        <v>13</v>
      </c>
      <c r="E2062">
        <v>197.35</v>
      </c>
      <c r="F2062">
        <v>197.8</v>
      </c>
      <c r="G2062">
        <v>197.8</v>
      </c>
      <c r="H2062" s="3">
        <v>0.45833333333333331</v>
      </c>
      <c r="I2062" s="1">
        <v>0.45000000000001705</v>
      </c>
      <c r="J2062" s="1">
        <v>-0.45000000000001705</v>
      </c>
      <c r="K2062" s="1">
        <v>4228</v>
      </c>
      <c r="L2062">
        <v>-1902.6000000000722</v>
      </c>
      <c r="M2062">
        <v>385</v>
      </c>
      <c r="N2062">
        <v>-2287.6000000000722</v>
      </c>
      <c r="O2062" t="s">
        <v>67</v>
      </c>
      <c r="P2062" s="6">
        <v>2.2802128198632699E-3</v>
      </c>
      <c r="Q2062" s="1">
        <f>AllFiles[[#Headers],[200000]]+AllFiles[[#This Row],[Net Gains]]</f>
        <v>197712.39999999994</v>
      </c>
    </row>
    <row r="2063" spans="1:17" x14ac:dyDescent="0.25">
      <c r="A2063" s="1" t="s">
        <v>53</v>
      </c>
      <c r="B2063" s="2">
        <v>43271</v>
      </c>
      <c r="C2063" s="3">
        <v>0.45833333333333331</v>
      </c>
      <c r="D2063" s="1" t="s">
        <v>12</v>
      </c>
      <c r="E2063">
        <v>197.8</v>
      </c>
      <c r="F2063">
        <v>197.35</v>
      </c>
      <c r="G2063">
        <v>197.35</v>
      </c>
      <c r="H2063" s="3">
        <v>0.45833333333333331</v>
      </c>
      <c r="I2063" s="1">
        <v>0.45000000000001705</v>
      </c>
      <c r="J2063" s="1">
        <v>-0.45000000000001705</v>
      </c>
      <c r="K2063" s="1">
        <v>4228</v>
      </c>
      <c r="L2063">
        <v>-1902.6000000000722</v>
      </c>
      <c r="M2063">
        <v>385</v>
      </c>
      <c r="N2063">
        <v>-2287.6000000000722</v>
      </c>
      <c r="O2063" t="s">
        <v>67</v>
      </c>
      <c r="P2063" s="6">
        <v>2.2750252780587301E-3</v>
      </c>
      <c r="Q2063" s="1">
        <f>AllFiles[[#Headers],[200000]]+AllFiles[[#This Row],[Net Gains]]</f>
        <v>197712.39999999994</v>
      </c>
    </row>
    <row r="2064" spans="1:17" x14ac:dyDescent="0.25">
      <c r="A2064" s="1" t="s">
        <v>54</v>
      </c>
      <c r="B2064" s="2">
        <v>43271</v>
      </c>
      <c r="C2064" s="3">
        <v>0.41666666666666669</v>
      </c>
      <c r="D2064" s="1" t="s">
        <v>13</v>
      </c>
      <c r="E2064">
        <v>659.5</v>
      </c>
      <c r="F2064">
        <v>663.95</v>
      </c>
      <c r="G2064">
        <v>663.95</v>
      </c>
      <c r="H2064" s="3">
        <v>0.42708333333333331</v>
      </c>
      <c r="I2064" s="1">
        <v>4.4500000000000455</v>
      </c>
      <c r="J2064" s="1">
        <v>-4.4500000000000455</v>
      </c>
      <c r="K2064" s="1">
        <v>447</v>
      </c>
      <c r="L2064">
        <v>-1989.1500000000203</v>
      </c>
      <c r="M2064">
        <v>137</v>
      </c>
      <c r="N2064">
        <v>-2126.1500000000206</v>
      </c>
      <c r="O2064" t="s">
        <v>67</v>
      </c>
      <c r="P2064" s="6">
        <v>6.7475360121304704E-3</v>
      </c>
      <c r="Q2064" s="1">
        <f>AllFiles[[#Headers],[200000]]+AllFiles[[#This Row],[Net Gains]]</f>
        <v>197873.84999999998</v>
      </c>
    </row>
    <row r="2065" spans="1:17" x14ac:dyDescent="0.25">
      <c r="A2065" s="1" t="s">
        <v>54</v>
      </c>
      <c r="B2065" s="2">
        <v>43271</v>
      </c>
      <c r="C2065" s="3">
        <v>0.42708333333333331</v>
      </c>
      <c r="D2065" s="1" t="s">
        <v>12</v>
      </c>
      <c r="E2065">
        <v>663.95</v>
      </c>
      <c r="F2065">
        <v>659.5</v>
      </c>
      <c r="G2065">
        <v>659.5</v>
      </c>
      <c r="H2065" s="3">
        <v>0.53125</v>
      </c>
      <c r="I2065" s="1">
        <v>4.4500000000000455</v>
      </c>
      <c r="J2065" s="1">
        <v>-4.4500000000000455</v>
      </c>
      <c r="K2065" s="1">
        <v>447</v>
      </c>
      <c r="L2065">
        <v>-1989.1500000000203</v>
      </c>
      <c r="M2065">
        <v>137</v>
      </c>
      <c r="N2065">
        <v>-2126.1500000000206</v>
      </c>
      <c r="O2065" t="s">
        <v>67</v>
      </c>
      <c r="P2065" s="6">
        <v>6.7023119210784599E-3</v>
      </c>
      <c r="Q2065" s="1">
        <f>AllFiles[[#Headers],[200000]]+AllFiles[[#This Row],[Net Gains]]</f>
        <v>197873.84999999998</v>
      </c>
    </row>
    <row r="2066" spans="1:17" x14ac:dyDescent="0.25">
      <c r="A2066" s="1" t="s">
        <v>27</v>
      </c>
      <c r="B2066" s="2">
        <v>43272</v>
      </c>
      <c r="C2066" s="3">
        <v>0.42708333333333331</v>
      </c>
      <c r="D2066" s="1" t="s">
        <v>15</v>
      </c>
      <c r="E2066">
        <v>272.25</v>
      </c>
      <c r="F2066">
        <v>270.85000000000002</v>
      </c>
      <c r="G2066">
        <v>270.85000000000002</v>
      </c>
      <c r="H2066" s="3">
        <v>0.42708333333333331</v>
      </c>
      <c r="I2066" s="1">
        <v>1.3999999999999773</v>
      </c>
      <c r="J2066" s="1">
        <v>-1.3999999999999773</v>
      </c>
      <c r="K2066" s="1">
        <v>1405</v>
      </c>
      <c r="L2066">
        <v>-1966.9999999999682</v>
      </c>
      <c r="M2066">
        <v>176</v>
      </c>
      <c r="N2066">
        <v>-2142.9999999999682</v>
      </c>
      <c r="O2066" t="s">
        <v>67</v>
      </c>
      <c r="P2066" s="6">
        <v>5.1423324150595999E-3</v>
      </c>
      <c r="Q2066" s="1">
        <f>AllFiles[[#Headers],[200000]]+AllFiles[[#This Row],[Net Gains]]</f>
        <v>197857.00000000003</v>
      </c>
    </row>
    <row r="2067" spans="1:17" x14ac:dyDescent="0.25">
      <c r="A2067" s="1" t="s">
        <v>27</v>
      </c>
      <c r="B2067" s="2">
        <v>43272</v>
      </c>
      <c r="C2067" s="3">
        <v>0.42708333333333331</v>
      </c>
      <c r="D2067" s="1" t="s">
        <v>21</v>
      </c>
      <c r="E2067">
        <v>270.85000000000002</v>
      </c>
      <c r="F2067">
        <v>272.25</v>
      </c>
      <c r="G2067">
        <v>272.25</v>
      </c>
      <c r="H2067" s="3">
        <v>0.42708333333333331</v>
      </c>
      <c r="I2067" s="1">
        <v>1.3999999999999773</v>
      </c>
      <c r="J2067" s="1">
        <v>-1.3999999999999773</v>
      </c>
      <c r="K2067" s="1">
        <v>1405</v>
      </c>
      <c r="L2067">
        <v>-1966.9999999999682</v>
      </c>
      <c r="M2067">
        <v>176</v>
      </c>
      <c r="N2067">
        <v>-2142.9999999999682</v>
      </c>
      <c r="O2067" t="s">
        <v>67</v>
      </c>
      <c r="P2067" s="6">
        <v>5.1689126822963899E-3</v>
      </c>
      <c r="Q2067" s="1">
        <f>AllFiles[[#Headers],[200000]]+AllFiles[[#This Row],[Net Gains]]</f>
        <v>197857.00000000003</v>
      </c>
    </row>
    <row r="2068" spans="1:17" x14ac:dyDescent="0.25">
      <c r="A2068" s="1" t="s">
        <v>17</v>
      </c>
      <c r="B2068" s="2">
        <v>43272</v>
      </c>
      <c r="C2068" s="3">
        <v>0.42708333333333331</v>
      </c>
      <c r="D2068" s="1" t="s">
        <v>13</v>
      </c>
      <c r="E2068">
        <v>29825</v>
      </c>
      <c r="F2068">
        <v>29896.400000000001</v>
      </c>
      <c r="G2068">
        <v>29404.95</v>
      </c>
      <c r="H2068" s="3">
        <v>0.625</v>
      </c>
      <c r="I2068" s="1">
        <v>71.400000000001455</v>
      </c>
      <c r="J2068" s="1">
        <v>420.04999999999927</v>
      </c>
      <c r="K2068" s="1">
        <v>28</v>
      </c>
      <c r="L2068">
        <v>11761.39999999998</v>
      </c>
      <c r="M2068">
        <v>382</v>
      </c>
      <c r="N2068">
        <v>11379.39999999998</v>
      </c>
      <c r="O2068" t="s">
        <v>68</v>
      </c>
      <c r="P2068" s="6">
        <v>2.3939647946354201E-3</v>
      </c>
      <c r="Q2068" s="1">
        <f>AllFiles[[#Headers],[200000]]+AllFiles[[#This Row],[Net Gains]]</f>
        <v>211379.39999999997</v>
      </c>
    </row>
    <row r="2069" spans="1:17" x14ac:dyDescent="0.25">
      <c r="A2069" s="1" t="s">
        <v>53</v>
      </c>
      <c r="B2069" s="2">
        <v>43272</v>
      </c>
      <c r="C2069" s="3">
        <v>0.41666666666666669</v>
      </c>
      <c r="D2069" s="1" t="s">
        <v>13</v>
      </c>
      <c r="E2069">
        <v>196.4</v>
      </c>
      <c r="F2069">
        <v>197</v>
      </c>
      <c r="G2069">
        <v>195.35</v>
      </c>
      <c r="H2069" s="3">
        <v>0.625</v>
      </c>
      <c r="I2069" s="1">
        <v>0.59999999999999432</v>
      </c>
      <c r="J2069" s="1">
        <v>1.0500000000000114</v>
      </c>
      <c r="K2069" s="1">
        <v>3210</v>
      </c>
      <c r="L2069">
        <v>3370.5000000000364</v>
      </c>
      <c r="M2069">
        <v>290</v>
      </c>
      <c r="N2069">
        <v>3080.5000000000364</v>
      </c>
      <c r="O2069" t="s">
        <v>68</v>
      </c>
      <c r="P2069" s="6">
        <v>3.0549898167005801E-3</v>
      </c>
      <c r="Q2069" s="1">
        <f>AllFiles[[#Headers],[200000]]+AllFiles[[#This Row],[Net Gains]]</f>
        <v>203080.50000000003</v>
      </c>
    </row>
    <row r="2070" spans="1:17" x14ac:dyDescent="0.25">
      <c r="A2070" s="1" t="s">
        <v>17</v>
      </c>
      <c r="B2070" s="2">
        <v>43273</v>
      </c>
      <c r="C2070" s="3">
        <v>0.44791666666666669</v>
      </c>
      <c r="D2070" s="1" t="s">
        <v>13</v>
      </c>
      <c r="E2070">
        <v>29127.599999999999</v>
      </c>
      <c r="F2070">
        <v>29240</v>
      </c>
      <c r="G2070">
        <v>29240</v>
      </c>
      <c r="H2070" s="3">
        <v>0.63541666666666663</v>
      </c>
      <c r="I2070" s="1">
        <v>112.40000000000146</v>
      </c>
      <c r="J2070" s="1">
        <v>-112.40000000000146</v>
      </c>
      <c r="K2070" s="1">
        <v>17</v>
      </c>
      <c r="L2070">
        <v>-1910.8000000000247</v>
      </c>
      <c r="M2070">
        <v>229</v>
      </c>
      <c r="N2070">
        <v>-2139.8000000000247</v>
      </c>
      <c r="O2070" t="s">
        <v>67</v>
      </c>
      <c r="P2070" s="6">
        <v>3.8588829838366902E-3</v>
      </c>
      <c r="Q2070" s="1">
        <f>AllFiles[[#Headers],[200000]]+AllFiles[[#This Row],[Net Gains]]</f>
        <v>197860.19999999998</v>
      </c>
    </row>
    <row r="2071" spans="1:17" x14ac:dyDescent="0.25">
      <c r="A2071" s="1" t="s">
        <v>39</v>
      </c>
      <c r="B2071" s="2">
        <v>43273</v>
      </c>
      <c r="C2071" s="3">
        <v>0.52083333333333337</v>
      </c>
      <c r="D2071" s="1" t="s">
        <v>15</v>
      </c>
      <c r="E2071">
        <v>1252.8</v>
      </c>
      <c r="F2071">
        <v>1249.55</v>
      </c>
      <c r="G2071">
        <v>1249.55</v>
      </c>
      <c r="H2071" s="3">
        <v>0.52083333333333337</v>
      </c>
      <c r="I2071" s="1">
        <v>3.25</v>
      </c>
      <c r="J2071" s="1">
        <v>-3.25</v>
      </c>
      <c r="K2071" s="1">
        <v>611</v>
      </c>
      <c r="L2071">
        <v>-1985.75</v>
      </c>
      <c r="M2071">
        <v>352</v>
      </c>
      <c r="N2071">
        <v>-2337.75</v>
      </c>
      <c r="O2071" t="s">
        <v>67</v>
      </c>
      <c r="P2071" s="6">
        <v>2.5941890166028101E-3</v>
      </c>
      <c r="Q2071" s="1">
        <f>AllFiles[[#Headers],[200000]]+AllFiles[[#This Row],[Net Gains]]</f>
        <v>197662.25</v>
      </c>
    </row>
    <row r="2072" spans="1:17" x14ac:dyDescent="0.25">
      <c r="A2072" s="1" t="s">
        <v>39</v>
      </c>
      <c r="B2072" s="2">
        <v>43273</v>
      </c>
      <c r="C2072" s="3">
        <v>0.52083333333333337</v>
      </c>
      <c r="D2072" s="1" t="s">
        <v>21</v>
      </c>
      <c r="E2072">
        <v>1249.55</v>
      </c>
      <c r="F2072">
        <v>1252.8</v>
      </c>
      <c r="G2072">
        <v>1249</v>
      </c>
      <c r="H2072" s="3">
        <v>0.625</v>
      </c>
      <c r="I2072" s="1">
        <v>3.25</v>
      </c>
      <c r="J2072" s="1">
        <v>0.54999999999995453</v>
      </c>
      <c r="K2072" s="1">
        <v>611</v>
      </c>
      <c r="L2072">
        <v>336.04999999997221</v>
      </c>
      <c r="M2072">
        <v>352</v>
      </c>
      <c r="N2072">
        <v>-15.950000000027785</v>
      </c>
      <c r="O2072" t="s">
        <v>67</v>
      </c>
      <c r="P2072" s="6">
        <v>2.6009363370813501E-3</v>
      </c>
      <c r="Q2072" s="1">
        <f>AllFiles[[#Headers],[200000]]+AllFiles[[#This Row],[Net Gains]]</f>
        <v>199984.04999999996</v>
      </c>
    </row>
    <row r="2073" spans="1:17" x14ac:dyDescent="0.25">
      <c r="A2073" s="1" t="s">
        <v>42</v>
      </c>
      <c r="B2073" s="2">
        <v>43273</v>
      </c>
      <c r="C2073" s="3">
        <v>0.45833333333333331</v>
      </c>
      <c r="D2073" s="1" t="s">
        <v>15</v>
      </c>
      <c r="E2073">
        <v>1295.3</v>
      </c>
      <c r="F2073">
        <v>1288</v>
      </c>
      <c r="G2073">
        <v>1288</v>
      </c>
      <c r="H2073" s="3">
        <v>0.45833333333333331</v>
      </c>
      <c r="I2073" s="1">
        <v>7.2999999999999545</v>
      </c>
      <c r="J2073" s="1">
        <v>-7.2999999999999545</v>
      </c>
      <c r="K2073" s="1">
        <v>273</v>
      </c>
      <c r="L2073">
        <v>-1992.8999999999876</v>
      </c>
      <c r="M2073">
        <v>163</v>
      </c>
      <c r="N2073">
        <v>-2155.8999999999878</v>
      </c>
      <c r="O2073" t="s">
        <v>67</v>
      </c>
      <c r="P2073" s="6">
        <v>5.6357600555855397E-3</v>
      </c>
      <c r="Q2073" s="1">
        <f>AllFiles[[#Headers],[200000]]+AllFiles[[#This Row],[Net Gains]]</f>
        <v>197844.1</v>
      </c>
    </row>
    <row r="2074" spans="1:17" x14ac:dyDescent="0.25">
      <c r="A2074" s="1" t="s">
        <v>42</v>
      </c>
      <c r="B2074" s="2">
        <v>43273</v>
      </c>
      <c r="C2074" s="3">
        <v>0.45833333333333331</v>
      </c>
      <c r="D2074" s="1" t="s">
        <v>21</v>
      </c>
      <c r="E2074">
        <v>1288</v>
      </c>
      <c r="F2074">
        <v>1295.3</v>
      </c>
      <c r="G2074">
        <v>1295.3</v>
      </c>
      <c r="H2074" s="3">
        <v>0.45833333333333331</v>
      </c>
      <c r="I2074" s="1">
        <v>7.2999999999999545</v>
      </c>
      <c r="J2074" s="1">
        <v>-7.2999999999999545</v>
      </c>
      <c r="K2074" s="1">
        <v>273</v>
      </c>
      <c r="L2074">
        <v>-1992.8999999999876</v>
      </c>
      <c r="M2074">
        <v>163</v>
      </c>
      <c r="N2074">
        <v>-2155.8999999999878</v>
      </c>
      <c r="O2074" t="s">
        <v>67</v>
      </c>
      <c r="P2074" s="6">
        <v>5.6677018633540001E-3</v>
      </c>
      <c r="Q2074" s="1">
        <f>AllFiles[[#Headers],[200000]]+AllFiles[[#This Row],[Net Gains]]</f>
        <v>197844.1</v>
      </c>
    </row>
    <row r="2075" spans="1:17" x14ac:dyDescent="0.25">
      <c r="A2075" s="1" t="s">
        <v>45</v>
      </c>
      <c r="B2075" s="2">
        <v>43273</v>
      </c>
      <c r="C2075" s="3">
        <v>0.41666666666666669</v>
      </c>
      <c r="D2075" s="1" t="s">
        <v>13</v>
      </c>
      <c r="E2075">
        <v>8816</v>
      </c>
      <c r="F2075">
        <v>8834.4</v>
      </c>
      <c r="G2075">
        <v>8834.4</v>
      </c>
      <c r="H2075" s="3">
        <v>0.47916666666666669</v>
      </c>
      <c r="I2075" s="1">
        <v>18.399999999999636</v>
      </c>
      <c r="J2075" s="1">
        <v>-18.399999999999636</v>
      </c>
      <c r="K2075" s="1">
        <v>108</v>
      </c>
      <c r="L2075">
        <v>-1987.1999999999607</v>
      </c>
      <c r="M2075">
        <v>439</v>
      </c>
      <c r="N2075">
        <v>-2426.1999999999607</v>
      </c>
      <c r="O2075" t="s">
        <v>67</v>
      </c>
      <c r="P2075" s="6">
        <v>2.0871143375680201E-3</v>
      </c>
      <c r="Q2075" s="1">
        <f>AllFiles[[#Headers],[200000]]+AllFiles[[#This Row],[Net Gains]]</f>
        <v>197573.80000000005</v>
      </c>
    </row>
    <row r="2076" spans="1:17" x14ac:dyDescent="0.25">
      <c r="A2076" s="1" t="s">
        <v>45</v>
      </c>
      <c r="B2076" s="2">
        <v>43273</v>
      </c>
      <c r="C2076" s="3">
        <v>0.47916666666666669</v>
      </c>
      <c r="D2076" s="1" t="s">
        <v>12</v>
      </c>
      <c r="E2076">
        <v>8834.4</v>
      </c>
      <c r="F2076">
        <v>8816</v>
      </c>
      <c r="G2076">
        <v>8875.0499999999993</v>
      </c>
      <c r="H2076" s="3">
        <v>0.625</v>
      </c>
      <c r="I2076" s="1">
        <v>18.399999999999636</v>
      </c>
      <c r="J2076" s="1">
        <v>40.649999999999636</v>
      </c>
      <c r="K2076" s="1">
        <v>108</v>
      </c>
      <c r="L2076">
        <v>4390.1999999999607</v>
      </c>
      <c r="M2076">
        <v>440</v>
      </c>
      <c r="N2076">
        <v>3950.1999999999607</v>
      </c>
      <c r="O2076" t="s">
        <v>68</v>
      </c>
      <c r="P2076" s="6">
        <v>2.0827673639409201E-3</v>
      </c>
      <c r="Q2076" s="1">
        <f>AllFiles[[#Headers],[200000]]+AllFiles[[#This Row],[Net Gains]]</f>
        <v>203950.19999999995</v>
      </c>
    </row>
    <row r="2077" spans="1:17" x14ac:dyDescent="0.25">
      <c r="A2077" s="1" t="s">
        <v>59</v>
      </c>
      <c r="B2077" s="2">
        <v>43273</v>
      </c>
      <c r="C2077" s="3">
        <v>0.41666666666666669</v>
      </c>
      <c r="D2077" s="1" t="s">
        <v>13</v>
      </c>
      <c r="E2077">
        <v>256.2</v>
      </c>
      <c r="F2077">
        <v>258.10000000000002</v>
      </c>
      <c r="G2077">
        <v>258.10000000000002</v>
      </c>
      <c r="H2077" s="3">
        <v>0.625</v>
      </c>
      <c r="I2077" s="1">
        <v>1.9000000000000341</v>
      </c>
      <c r="J2077" s="1">
        <v>-1.9000000000000341</v>
      </c>
      <c r="K2077" s="1">
        <v>1040</v>
      </c>
      <c r="L2077">
        <v>-1976.0000000000355</v>
      </c>
      <c r="M2077">
        <v>124</v>
      </c>
      <c r="N2077">
        <v>-2100.0000000000355</v>
      </c>
      <c r="O2077" t="s">
        <v>67</v>
      </c>
      <c r="P2077" s="6">
        <v>7.4160811865731204E-3</v>
      </c>
      <c r="Q2077" s="1">
        <f>AllFiles[[#Headers],[200000]]+AllFiles[[#This Row],[Net Gains]]</f>
        <v>197899.99999999997</v>
      </c>
    </row>
    <row r="2078" spans="1:17" x14ac:dyDescent="0.25">
      <c r="A2078" s="1" t="s">
        <v>17</v>
      </c>
      <c r="B2078" s="2">
        <v>43276</v>
      </c>
      <c r="C2078" s="3">
        <v>0.4375</v>
      </c>
      <c r="D2078" s="1" t="s">
        <v>21</v>
      </c>
      <c r="E2078">
        <v>29316.75</v>
      </c>
      <c r="F2078">
        <v>29450</v>
      </c>
      <c r="G2078">
        <v>29450</v>
      </c>
      <c r="H2078" s="3">
        <v>0.47916666666666669</v>
      </c>
      <c r="I2078" s="1">
        <v>133.25</v>
      </c>
      <c r="J2078" s="1">
        <v>-133.25</v>
      </c>
      <c r="K2078" s="1">
        <v>15</v>
      </c>
      <c r="L2078">
        <v>-1998.75</v>
      </c>
      <c r="M2078">
        <v>203</v>
      </c>
      <c r="N2078">
        <v>-2201.75</v>
      </c>
      <c r="O2078" t="s">
        <v>67</v>
      </c>
      <c r="P2078" s="6">
        <v>4.5451832143740397E-3</v>
      </c>
      <c r="Q2078" s="1">
        <f>AllFiles[[#Headers],[200000]]+AllFiles[[#This Row],[Net Gains]]</f>
        <v>197798.25</v>
      </c>
    </row>
    <row r="2079" spans="1:17" x14ac:dyDescent="0.25">
      <c r="A2079" s="1" t="s">
        <v>17</v>
      </c>
      <c r="B2079" s="2">
        <v>43276</v>
      </c>
      <c r="C2079" s="3">
        <v>0.4375</v>
      </c>
      <c r="D2079" s="1" t="s">
        <v>15</v>
      </c>
      <c r="E2079">
        <v>29450</v>
      </c>
      <c r="F2079">
        <v>29316.75</v>
      </c>
      <c r="G2079">
        <v>29316.75</v>
      </c>
      <c r="H2079" s="3">
        <v>0.4375</v>
      </c>
      <c r="I2079" s="1">
        <v>133.25</v>
      </c>
      <c r="J2079" s="1">
        <v>-133.25</v>
      </c>
      <c r="K2079" s="1">
        <v>15</v>
      </c>
      <c r="L2079">
        <v>-1998.75</v>
      </c>
      <c r="M2079">
        <v>203</v>
      </c>
      <c r="N2079">
        <v>-2201.75</v>
      </c>
      <c r="O2079" t="s">
        <v>67</v>
      </c>
      <c r="P2079" s="6">
        <v>4.52461799660441E-3</v>
      </c>
      <c r="Q2079" s="1">
        <f>AllFiles[[#Headers],[200000]]+AllFiles[[#This Row],[Net Gains]]</f>
        <v>197798.25</v>
      </c>
    </row>
    <row r="2080" spans="1:17" x14ac:dyDescent="0.25">
      <c r="A2080" s="1" t="s">
        <v>26</v>
      </c>
      <c r="B2080" s="2">
        <v>43276</v>
      </c>
      <c r="C2080" s="3">
        <v>0.5</v>
      </c>
      <c r="D2080" s="1" t="s">
        <v>21</v>
      </c>
      <c r="E2080">
        <v>910.05</v>
      </c>
      <c r="F2080">
        <v>913.5</v>
      </c>
      <c r="G2080">
        <v>909.45</v>
      </c>
      <c r="H2080" s="3">
        <v>0.625</v>
      </c>
      <c r="I2080" s="1">
        <v>3.4500000000000455</v>
      </c>
      <c r="J2080" s="1">
        <v>0.59999999999990905</v>
      </c>
      <c r="K2080" s="1">
        <v>575</v>
      </c>
      <c r="L2080">
        <v>344.9999999999477</v>
      </c>
      <c r="M2080">
        <v>241</v>
      </c>
      <c r="N2080">
        <v>103.9999999999477</v>
      </c>
      <c r="O2080" t="s">
        <v>68</v>
      </c>
      <c r="P2080" s="6">
        <v>3.7910004944783802E-3</v>
      </c>
      <c r="Q2080" s="1">
        <f>AllFiles[[#Headers],[200000]]+AllFiles[[#This Row],[Net Gains]]</f>
        <v>200103.99999999994</v>
      </c>
    </row>
    <row r="2081" spans="1:17" x14ac:dyDescent="0.25">
      <c r="A2081" s="1" t="s">
        <v>26</v>
      </c>
      <c r="B2081" s="2">
        <v>43276</v>
      </c>
      <c r="C2081" s="3">
        <v>0.5</v>
      </c>
      <c r="D2081" s="1" t="s">
        <v>15</v>
      </c>
      <c r="E2081">
        <v>913.5</v>
      </c>
      <c r="F2081">
        <v>910.05</v>
      </c>
      <c r="G2081">
        <v>910.05</v>
      </c>
      <c r="H2081" s="3">
        <v>0.5</v>
      </c>
      <c r="I2081" s="1">
        <v>3.4500000000000455</v>
      </c>
      <c r="J2081" s="1">
        <v>-3.4500000000000455</v>
      </c>
      <c r="K2081" s="1">
        <v>575</v>
      </c>
      <c r="L2081">
        <v>-1983.7500000000261</v>
      </c>
      <c r="M2081">
        <v>242</v>
      </c>
      <c r="N2081">
        <v>-2225.7500000000264</v>
      </c>
      <c r="O2081" t="s">
        <v>67</v>
      </c>
      <c r="P2081" s="6">
        <v>3.7766830870279598E-3</v>
      </c>
      <c r="Q2081" s="1">
        <f>AllFiles[[#Headers],[200000]]+AllFiles[[#This Row],[Net Gains]]</f>
        <v>197774.24999999997</v>
      </c>
    </row>
    <row r="2082" spans="1:17" x14ac:dyDescent="0.25">
      <c r="A2082" s="1" t="s">
        <v>23</v>
      </c>
      <c r="B2082" s="2">
        <v>43276</v>
      </c>
      <c r="C2082" s="3">
        <v>0.41666666666666669</v>
      </c>
      <c r="D2082" s="1" t="s">
        <v>15</v>
      </c>
      <c r="E2082">
        <v>2087.9499999999998</v>
      </c>
      <c r="F2082">
        <v>2080.3000000000002</v>
      </c>
      <c r="G2082">
        <v>2095.75</v>
      </c>
      <c r="H2082" s="3">
        <v>0.625</v>
      </c>
      <c r="I2082" s="1">
        <v>7.6499999999996362</v>
      </c>
      <c r="J2082" s="1">
        <v>7.8000000000001819</v>
      </c>
      <c r="K2082" s="1">
        <v>260</v>
      </c>
      <c r="L2082">
        <v>2028.0000000000473</v>
      </c>
      <c r="M2082">
        <v>251</v>
      </c>
      <c r="N2082">
        <v>1777.0000000000473</v>
      </c>
      <c r="O2082" t="s">
        <v>68</v>
      </c>
      <c r="P2082" s="6">
        <v>3.6638808400582599E-3</v>
      </c>
      <c r="Q2082" s="1">
        <f>AllFiles[[#Headers],[200000]]+AllFiles[[#This Row],[Net Gains]]</f>
        <v>201777.00000000006</v>
      </c>
    </row>
    <row r="2083" spans="1:17" x14ac:dyDescent="0.25">
      <c r="A2083" s="1" t="s">
        <v>40</v>
      </c>
      <c r="B2083" s="2">
        <v>43277</v>
      </c>
      <c r="C2083" s="3">
        <v>0.41666666666666669</v>
      </c>
      <c r="D2083" s="1" t="s">
        <v>13</v>
      </c>
      <c r="E2083">
        <v>993.35</v>
      </c>
      <c r="F2083">
        <v>999.1</v>
      </c>
      <c r="G2083">
        <v>977.75</v>
      </c>
      <c r="H2083" s="3">
        <v>0.625</v>
      </c>
      <c r="I2083" s="1">
        <v>5.75</v>
      </c>
      <c r="J2083" s="1">
        <v>15.600000000000023</v>
      </c>
      <c r="K2083" s="1">
        <v>346</v>
      </c>
      <c r="L2083">
        <v>5397.6000000000076</v>
      </c>
      <c r="M2083">
        <v>157</v>
      </c>
      <c r="N2083">
        <v>5240.6000000000076</v>
      </c>
      <c r="O2083" t="s">
        <v>68</v>
      </c>
      <c r="P2083" s="6">
        <v>5.7884934816529897E-3</v>
      </c>
      <c r="Q2083" s="1">
        <f>AllFiles[[#Headers],[200000]]+AllFiles[[#This Row],[Net Gains]]</f>
        <v>205240.6</v>
      </c>
    </row>
    <row r="2084" spans="1:17" x14ac:dyDescent="0.25">
      <c r="A2084" s="1" t="s">
        <v>41</v>
      </c>
      <c r="B2084" s="2">
        <v>43277</v>
      </c>
      <c r="C2084" s="3">
        <v>0.41666666666666669</v>
      </c>
      <c r="D2084" s="1" t="s">
        <v>13</v>
      </c>
      <c r="E2084">
        <v>283.2</v>
      </c>
      <c r="F2084">
        <v>285.45</v>
      </c>
      <c r="G2084">
        <v>276.75</v>
      </c>
      <c r="H2084" s="3">
        <v>0.625</v>
      </c>
      <c r="I2084" s="1">
        <v>2.25</v>
      </c>
      <c r="J2084" s="1">
        <v>6.4499999999999886</v>
      </c>
      <c r="K2084" s="1">
        <v>879</v>
      </c>
      <c r="L2084">
        <v>5669.5499999999902</v>
      </c>
      <c r="M2084">
        <v>114</v>
      </c>
      <c r="N2084">
        <v>5555.5499999999902</v>
      </c>
      <c r="O2084" t="s">
        <v>68</v>
      </c>
      <c r="P2084" s="6">
        <v>7.9449152542372895E-3</v>
      </c>
      <c r="Q2084" s="1">
        <f>AllFiles[[#Headers],[200000]]+AllFiles[[#This Row],[Net Gains]]</f>
        <v>205555.55</v>
      </c>
    </row>
    <row r="2085" spans="1:17" x14ac:dyDescent="0.25">
      <c r="A2085" s="1" t="s">
        <v>60</v>
      </c>
      <c r="B2085" s="2">
        <v>43277</v>
      </c>
      <c r="C2085" s="3">
        <v>0.41666666666666669</v>
      </c>
      <c r="D2085" s="1" t="s">
        <v>13</v>
      </c>
      <c r="E2085">
        <v>554.45000000000005</v>
      </c>
      <c r="F2085">
        <v>559</v>
      </c>
      <c r="G2085">
        <v>547.9</v>
      </c>
      <c r="H2085" s="3">
        <v>0.625</v>
      </c>
      <c r="I2085" s="1">
        <v>4.5499999999999545</v>
      </c>
      <c r="J2085" s="1">
        <v>6.5500000000000682</v>
      </c>
      <c r="K2085" s="1">
        <v>437</v>
      </c>
      <c r="L2085">
        <v>2862.3500000000299</v>
      </c>
      <c r="M2085">
        <v>111</v>
      </c>
      <c r="N2085">
        <v>2751.3500000000299</v>
      </c>
      <c r="O2085" t="s">
        <v>68</v>
      </c>
      <c r="P2085" s="6">
        <v>8.2063305978897199E-3</v>
      </c>
      <c r="Q2085" s="1">
        <f>AllFiles[[#Headers],[200000]]+AllFiles[[#This Row],[Net Gains]]</f>
        <v>202751.35000000003</v>
      </c>
    </row>
    <row r="2086" spans="1:17" x14ac:dyDescent="0.25">
      <c r="A2086" s="1" t="s">
        <v>57</v>
      </c>
      <c r="B2086" s="2">
        <v>43277</v>
      </c>
      <c r="C2086" s="3">
        <v>0.41666666666666669</v>
      </c>
      <c r="D2086" s="1" t="s">
        <v>13</v>
      </c>
      <c r="E2086">
        <v>693.5</v>
      </c>
      <c r="F2086">
        <v>697.4</v>
      </c>
      <c r="G2086">
        <v>687.6</v>
      </c>
      <c r="H2086" s="3">
        <v>0.625</v>
      </c>
      <c r="I2086" s="1">
        <v>3.8999999999999773</v>
      </c>
      <c r="J2086" s="1">
        <v>5.8999999999999773</v>
      </c>
      <c r="K2086" s="1">
        <v>509</v>
      </c>
      <c r="L2086">
        <v>3003.0999999999885</v>
      </c>
      <c r="M2086">
        <v>162</v>
      </c>
      <c r="N2086">
        <v>2841.0999999999885</v>
      </c>
      <c r="O2086" t="s">
        <v>68</v>
      </c>
      <c r="P2086" s="6">
        <v>5.6236481614996099E-3</v>
      </c>
      <c r="Q2086" s="1">
        <f>AllFiles[[#Headers],[200000]]+AllFiles[[#This Row],[Net Gains]]</f>
        <v>202841.09999999998</v>
      </c>
    </row>
    <row r="2087" spans="1:17" x14ac:dyDescent="0.25">
      <c r="A2087" s="1" t="s">
        <v>56</v>
      </c>
      <c r="B2087" s="2">
        <v>43277</v>
      </c>
      <c r="C2087" s="3">
        <v>0.47916666666666669</v>
      </c>
      <c r="D2087" s="1" t="s">
        <v>21</v>
      </c>
      <c r="E2087">
        <v>866.5</v>
      </c>
      <c r="F2087">
        <v>871.15</v>
      </c>
      <c r="G2087">
        <v>871.15</v>
      </c>
      <c r="H2087" s="3">
        <v>0.60416666666666663</v>
      </c>
      <c r="I2087" s="1">
        <v>4.6499999999999773</v>
      </c>
      <c r="J2087" s="1">
        <v>-4.6499999999999773</v>
      </c>
      <c r="K2087" s="1">
        <v>427</v>
      </c>
      <c r="L2087">
        <v>-1985.5499999999902</v>
      </c>
      <c r="M2087">
        <v>171</v>
      </c>
      <c r="N2087">
        <v>-2156.5499999999902</v>
      </c>
      <c r="O2087" t="s">
        <v>67</v>
      </c>
      <c r="P2087" s="6">
        <v>5.3664166185804704E-3</v>
      </c>
      <c r="Q2087" s="1">
        <f>AllFiles[[#Headers],[200000]]+AllFiles[[#This Row],[Net Gains]]</f>
        <v>197843.45</v>
      </c>
    </row>
    <row r="2088" spans="1:17" x14ac:dyDescent="0.25">
      <c r="A2088" s="1" t="s">
        <v>56</v>
      </c>
      <c r="B2088" s="2">
        <v>43277</v>
      </c>
      <c r="C2088" s="3">
        <v>0.47916666666666669</v>
      </c>
      <c r="D2088" s="1" t="s">
        <v>15</v>
      </c>
      <c r="E2088">
        <v>871.15</v>
      </c>
      <c r="F2088">
        <v>866.5</v>
      </c>
      <c r="G2088">
        <v>866.5</v>
      </c>
      <c r="H2088" s="3">
        <v>0.47916666666666669</v>
      </c>
      <c r="I2088" s="1">
        <v>4.6499999999999773</v>
      </c>
      <c r="J2088" s="1">
        <v>-4.6499999999999773</v>
      </c>
      <c r="K2088" s="1">
        <v>427</v>
      </c>
      <c r="L2088">
        <v>-1985.5499999999902</v>
      </c>
      <c r="M2088">
        <v>171</v>
      </c>
      <c r="N2088">
        <v>-2156.5499999999902</v>
      </c>
      <c r="O2088" t="s">
        <v>67</v>
      </c>
      <c r="P2088" s="6">
        <v>5.3377719106927398E-3</v>
      </c>
      <c r="Q2088" s="1">
        <f>AllFiles[[#Headers],[200000]]+AllFiles[[#This Row],[Net Gains]]</f>
        <v>197843.45</v>
      </c>
    </row>
    <row r="2089" spans="1:17" x14ac:dyDescent="0.25">
      <c r="A2089" s="1" t="s">
        <v>22</v>
      </c>
      <c r="B2089" s="2">
        <v>43278</v>
      </c>
      <c r="C2089" s="3">
        <v>0.42708333333333331</v>
      </c>
      <c r="D2089" s="1" t="s">
        <v>21</v>
      </c>
      <c r="E2089">
        <v>1278</v>
      </c>
      <c r="F2089">
        <v>1282.2</v>
      </c>
      <c r="G2089">
        <v>1282.2</v>
      </c>
      <c r="H2089" s="3">
        <v>0.46875</v>
      </c>
      <c r="I2089" s="1">
        <v>4.2000000000000455</v>
      </c>
      <c r="J2089" s="1">
        <v>-4.2000000000000455</v>
      </c>
      <c r="K2089" s="1">
        <v>473</v>
      </c>
      <c r="L2089">
        <v>-1986.6000000000215</v>
      </c>
      <c r="M2089">
        <v>279</v>
      </c>
      <c r="N2089">
        <v>-2265.6000000000213</v>
      </c>
      <c r="O2089" t="s">
        <v>67</v>
      </c>
      <c r="P2089" s="6">
        <v>3.28638497652586E-3</v>
      </c>
      <c r="Q2089" s="1">
        <f>AllFiles[[#Headers],[200000]]+AllFiles[[#This Row],[Net Gains]]</f>
        <v>197734.39999999997</v>
      </c>
    </row>
    <row r="2090" spans="1:17" x14ac:dyDescent="0.25">
      <c r="A2090" s="1" t="s">
        <v>22</v>
      </c>
      <c r="B2090" s="2">
        <v>43278</v>
      </c>
      <c r="C2090" s="3">
        <v>0.42708333333333331</v>
      </c>
      <c r="D2090" s="1" t="s">
        <v>15</v>
      </c>
      <c r="E2090">
        <v>1282.2</v>
      </c>
      <c r="F2090">
        <v>1278</v>
      </c>
      <c r="G2090">
        <v>1278</v>
      </c>
      <c r="H2090" s="3">
        <v>0.42708333333333331</v>
      </c>
      <c r="I2090" s="1">
        <v>4.2000000000000455</v>
      </c>
      <c r="J2090" s="1">
        <v>-4.2000000000000455</v>
      </c>
      <c r="K2090" s="1">
        <v>473</v>
      </c>
      <c r="L2090">
        <v>-1986.6000000000215</v>
      </c>
      <c r="M2090">
        <v>279</v>
      </c>
      <c r="N2090">
        <v>-2265.6000000000213</v>
      </c>
      <c r="O2090" t="s">
        <v>67</v>
      </c>
      <c r="P2090" s="6">
        <v>3.27562002807678E-3</v>
      </c>
      <c r="Q2090" s="1">
        <f>AllFiles[[#Headers],[200000]]+AllFiles[[#This Row],[Net Gains]]</f>
        <v>197734.39999999997</v>
      </c>
    </row>
    <row r="2091" spans="1:17" x14ac:dyDescent="0.25">
      <c r="A2091" s="1" t="s">
        <v>56</v>
      </c>
      <c r="B2091" s="2">
        <v>43278</v>
      </c>
      <c r="C2091" s="3">
        <v>0.46875</v>
      </c>
      <c r="D2091" s="1" t="s">
        <v>12</v>
      </c>
      <c r="E2091">
        <v>874.05</v>
      </c>
      <c r="F2091">
        <v>867.8</v>
      </c>
      <c r="G2091">
        <v>868.45</v>
      </c>
      <c r="H2091" s="3">
        <v>0.625</v>
      </c>
      <c r="I2091" s="1">
        <v>6.25</v>
      </c>
      <c r="J2091" s="1">
        <v>-5.5999999999999091</v>
      </c>
      <c r="K2091" s="1">
        <v>318</v>
      </c>
      <c r="L2091">
        <v>-1780.7999999999711</v>
      </c>
      <c r="M2091">
        <v>128</v>
      </c>
      <c r="N2091">
        <v>-1908.7999999999711</v>
      </c>
      <c r="O2091" t="s">
        <v>67</v>
      </c>
      <c r="P2091" s="6">
        <v>7.15062067387449E-3</v>
      </c>
      <c r="Q2091" s="1">
        <f>AllFiles[[#Headers],[200000]]+AllFiles[[#This Row],[Net Gains]]</f>
        <v>198091.20000000004</v>
      </c>
    </row>
    <row r="2092" spans="1:17" x14ac:dyDescent="0.25">
      <c r="A2092" s="1" t="s">
        <v>56</v>
      </c>
      <c r="B2092" s="2">
        <v>43278</v>
      </c>
      <c r="C2092" s="3">
        <v>0.42708333333333331</v>
      </c>
      <c r="D2092" s="1" t="s">
        <v>13</v>
      </c>
      <c r="E2092">
        <v>867.8</v>
      </c>
      <c r="F2092">
        <v>874.05</v>
      </c>
      <c r="G2092">
        <v>874.05</v>
      </c>
      <c r="H2092" s="3">
        <v>0.46875</v>
      </c>
      <c r="I2092" s="1">
        <v>6.25</v>
      </c>
      <c r="J2092" s="1">
        <v>-6.25</v>
      </c>
      <c r="K2092" s="1">
        <v>318</v>
      </c>
      <c r="L2092">
        <v>-1987.5</v>
      </c>
      <c r="M2092">
        <v>128</v>
      </c>
      <c r="N2092">
        <v>-2115.5</v>
      </c>
      <c r="O2092" t="s">
        <v>67</v>
      </c>
      <c r="P2092" s="6">
        <v>7.2021203042175602E-3</v>
      </c>
      <c r="Q2092" s="1">
        <f>AllFiles[[#Headers],[200000]]+AllFiles[[#This Row],[Net Gains]]</f>
        <v>197884.5</v>
      </c>
    </row>
    <row r="2093" spans="1:17" x14ac:dyDescent="0.25">
      <c r="A2093" s="1" t="s">
        <v>59</v>
      </c>
      <c r="B2093" s="2">
        <v>43278</v>
      </c>
      <c r="C2093" s="3">
        <v>0.48958333333333331</v>
      </c>
      <c r="D2093" s="1" t="s">
        <v>13</v>
      </c>
      <c r="E2093">
        <v>257.45</v>
      </c>
      <c r="F2093">
        <v>259</v>
      </c>
      <c r="G2093">
        <v>256</v>
      </c>
      <c r="H2093" s="3">
        <v>0.625</v>
      </c>
      <c r="I2093" s="1">
        <v>1.5500000000000114</v>
      </c>
      <c r="J2093" s="1">
        <v>1.4499999999999886</v>
      </c>
      <c r="K2093" s="1">
        <v>1271</v>
      </c>
      <c r="L2093">
        <v>1842.9499999999855</v>
      </c>
      <c r="M2093">
        <v>151</v>
      </c>
      <c r="N2093">
        <v>1691.9499999999855</v>
      </c>
      <c r="O2093" t="s">
        <v>68</v>
      </c>
      <c r="P2093" s="6">
        <v>6.0205865216547399E-3</v>
      </c>
      <c r="Q2093" s="1">
        <f>AllFiles[[#Headers],[200000]]+AllFiles[[#This Row],[Net Gains]]</f>
        <v>201691.94999999998</v>
      </c>
    </row>
    <row r="2094" spans="1:17" x14ac:dyDescent="0.25">
      <c r="A2094" s="1" t="s">
        <v>16</v>
      </c>
      <c r="B2094" s="2">
        <v>43279</v>
      </c>
      <c r="C2094" s="3">
        <v>0.42708333333333331</v>
      </c>
      <c r="D2094" s="1" t="s">
        <v>21</v>
      </c>
      <c r="E2094">
        <v>604.5</v>
      </c>
      <c r="F2094">
        <v>609.15</v>
      </c>
      <c r="G2094">
        <v>601.1</v>
      </c>
      <c r="H2094" s="3">
        <v>0.625</v>
      </c>
      <c r="I2094" s="1">
        <v>4.6499999999999773</v>
      </c>
      <c r="J2094" s="1">
        <v>3.3999999999999773</v>
      </c>
      <c r="K2094" s="1">
        <v>427</v>
      </c>
      <c r="L2094">
        <v>1451.7999999999902</v>
      </c>
      <c r="M2094">
        <v>119</v>
      </c>
      <c r="N2094">
        <v>1332.7999999999902</v>
      </c>
      <c r="O2094" t="s">
        <v>68</v>
      </c>
      <c r="P2094" s="6">
        <v>7.6923076923076598E-3</v>
      </c>
      <c r="Q2094" s="1">
        <f>AllFiles[[#Headers],[200000]]+AllFiles[[#This Row],[Net Gains]]</f>
        <v>201332.8</v>
      </c>
    </row>
    <row r="2095" spans="1:17" x14ac:dyDescent="0.25">
      <c r="A2095" s="1" t="s">
        <v>16</v>
      </c>
      <c r="B2095" s="2">
        <v>43279</v>
      </c>
      <c r="C2095" s="3">
        <v>0.42708333333333331</v>
      </c>
      <c r="D2095" s="1" t="s">
        <v>15</v>
      </c>
      <c r="E2095">
        <v>609.15</v>
      </c>
      <c r="F2095">
        <v>604.5</v>
      </c>
      <c r="G2095">
        <v>604.5</v>
      </c>
      <c r="H2095" s="3">
        <v>0.42708333333333331</v>
      </c>
      <c r="I2095" s="1">
        <v>4.6499999999999773</v>
      </c>
      <c r="J2095" s="1">
        <v>-4.6499999999999773</v>
      </c>
      <c r="K2095" s="1">
        <v>427</v>
      </c>
      <c r="L2095">
        <v>-1985.5499999999902</v>
      </c>
      <c r="M2095">
        <v>120</v>
      </c>
      <c r="N2095">
        <v>-2105.5499999999902</v>
      </c>
      <c r="O2095" t="s">
        <v>67</v>
      </c>
      <c r="P2095" s="6">
        <v>7.6335877862595001E-3</v>
      </c>
      <c r="Q2095" s="1">
        <f>AllFiles[[#Headers],[200000]]+AllFiles[[#This Row],[Net Gains]]</f>
        <v>197894.45</v>
      </c>
    </row>
    <row r="2096" spans="1:17" x14ac:dyDescent="0.25">
      <c r="A2096" s="1" t="s">
        <v>37</v>
      </c>
      <c r="B2096" s="2">
        <v>43279</v>
      </c>
      <c r="C2096" s="3">
        <v>0.41666666666666669</v>
      </c>
      <c r="D2096" s="1" t="s">
        <v>13</v>
      </c>
      <c r="E2096">
        <v>1963.5</v>
      </c>
      <c r="F2096">
        <v>1972</v>
      </c>
      <c r="G2096">
        <v>1972</v>
      </c>
      <c r="H2096" s="3">
        <v>0.625</v>
      </c>
      <c r="I2096" s="1">
        <v>8.5</v>
      </c>
      <c r="J2096" s="1">
        <v>-8.5</v>
      </c>
      <c r="K2096" s="1">
        <v>234</v>
      </c>
      <c r="L2096">
        <v>-1989</v>
      </c>
      <c r="M2096">
        <v>212</v>
      </c>
      <c r="N2096">
        <v>-2201</v>
      </c>
      <c r="O2096" t="s">
        <v>67</v>
      </c>
      <c r="P2096" s="6">
        <v>4.3290043290043299E-3</v>
      </c>
      <c r="Q2096" s="1">
        <f>AllFiles[[#Headers],[200000]]+AllFiles[[#This Row],[Net Gains]]</f>
        <v>197799</v>
      </c>
    </row>
    <row r="2097" spans="1:17" x14ac:dyDescent="0.25">
      <c r="A2097" s="1" t="s">
        <v>47</v>
      </c>
      <c r="B2097" s="2">
        <v>43279</v>
      </c>
      <c r="C2097" s="3">
        <v>0.47916666666666669</v>
      </c>
      <c r="D2097" s="1" t="s">
        <v>21</v>
      </c>
      <c r="E2097">
        <v>262.5</v>
      </c>
      <c r="F2097">
        <v>263.60000000000002</v>
      </c>
      <c r="G2097">
        <v>260.2</v>
      </c>
      <c r="H2097" s="3">
        <v>0.625</v>
      </c>
      <c r="I2097" s="1">
        <v>1.1000000000000227</v>
      </c>
      <c r="J2097" s="1">
        <v>2.3000000000000114</v>
      </c>
      <c r="K2097" s="1">
        <v>1780</v>
      </c>
      <c r="L2097">
        <v>4094.00000000002</v>
      </c>
      <c r="M2097">
        <v>214</v>
      </c>
      <c r="N2097">
        <v>3880.00000000002</v>
      </c>
      <c r="O2097" t="s">
        <v>68</v>
      </c>
      <c r="P2097" s="6">
        <v>4.19047619047628E-3</v>
      </c>
      <c r="Q2097" s="1">
        <f>AllFiles[[#Headers],[200000]]+AllFiles[[#This Row],[Net Gains]]</f>
        <v>203880.00000000003</v>
      </c>
    </row>
    <row r="2098" spans="1:17" x14ac:dyDescent="0.25">
      <c r="A2098" s="1" t="s">
        <v>47</v>
      </c>
      <c r="B2098" s="2">
        <v>43279</v>
      </c>
      <c r="C2098" s="3">
        <v>0.47916666666666669</v>
      </c>
      <c r="D2098" s="1" t="s">
        <v>15</v>
      </c>
      <c r="E2098">
        <v>263.60000000000002</v>
      </c>
      <c r="F2098">
        <v>262.5</v>
      </c>
      <c r="G2098">
        <v>262.5</v>
      </c>
      <c r="H2098" s="3">
        <v>0.47916666666666669</v>
      </c>
      <c r="I2098" s="1">
        <v>1.1000000000000227</v>
      </c>
      <c r="J2098" s="1">
        <v>-1.1000000000000227</v>
      </c>
      <c r="K2098" s="1">
        <v>1780</v>
      </c>
      <c r="L2098">
        <v>-1958.0000000000405</v>
      </c>
      <c r="M2098">
        <v>216</v>
      </c>
      <c r="N2098">
        <v>-2174.0000000000405</v>
      </c>
      <c r="O2098" t="s">
        <v>67</v>
      </c>
      <c r="P2098" s="6">
        <v>4.1729893778453099E-3</v>
      </c>
      <c r="Q2098" s="1">
        <f>AllFiles[[#Headers],[200000]]+AllFiles[[#This Row],[Net Gains]]</f>
        <v>197825.99999999997</v>
      </c>
    </row>
    <row r="2099" spans="1:17" x14ac:dyDescent="0.25">
      <c r="A2099" s="1" t="s">
        <v>53</v>
      </c>
      <c r="B2099" s="2">
        <v>43279</v>
      </c>
      <c r="C2099" s="3">
        <v>0.51041666666666663</v>
      </c>
      <c r="D2099" s="1" t="s">
        <v>13</v>
      </c>
      <c r="E2099">
        <v>184.5</v>
      </c>
      <c r="F2099">
        <v>186.1</v>
      </c>
      <c r="G2099">
        <v>186.1</v>
      </c>
      <c r="H2099" s="3">
        <v>0.63541666666666663</v>
      </c>
      <c r="I2099" s="1">
        <v>1.5999999999999943</v>
      </c>
      <c r="J2099" s="1">
        <v>-1.5999999999999943</v>
      </c>
      <c r="K2099" s="1">
        <v>1232</v>
      </c>
      <c r="L2099">
        <v>-1971.199999999993</v>
      </c>
      <c r="M2099">
        <v>106</v>
      </c>
      <c r="N2099">
        <v>-2077.199999999993</v>
      </c>
      <c r="O2099" t="s">
        <v>67</v>
      </c>
      <c r="P2099" s="6">
        <v>8.6720867208671792E-3</v>
      </c>
      <c r="Q2099" s="1">
        <f>AllFiles[[#Headers],[200000]]+AllFiles[[#This Row],[Net Gains]]</f>
        <v>197922.80000000002</v>
      </c>
    </row>
    <row r="2100" spans="1:17" x14ac:dyDescent="0.25">
      <c r="A2100" s="1" t="s">
        <v>38</v>
      </c>
      <c r="B2100" s="2">
        <v>43280</v>
      </c>
      <c r="C2100" s="3">
        <v>0.4375</v>
      </c>
      <c r="D2100" s="1" t="s">
        <v>13</v>
      </c>
      <c r="E2100">
        <v>270.85000000000002</v>
      </c>
      <c r="F2100">
        <v>272.95</v>
      </c>
      <c r="G2100">
        <v>272.95</v>
      </c>
      <c r="H2100" s="3">
        <v>0.47916666666666669</v>
      </c>
      <c r="I2100" s="1">
        <v>2.0999999999999659</v>
      </c>
      <c r="J2100" s="1">
        <v>-2.0999999999999659</v>
      </c>
      <c r="K2100" s="1">
        <v>942</v>
      </c>
      <c r="L2100">
        <v>-1978.199999999968</v>
      </c>
      <c r="M2100">
        <v>118</v>
      </c>
      <c r="N2100">
        <v>-2096.199999999968</v>
      </c>
      <c r="O2100" t="s">
        <v>67</v>
      </c>
      <c r="P2100" s="6">
        <v>7.75336902344458E-3</v>
      </c>
      <c r="Q2100" s="1">
        <f>AllFiles[[#Headers],[200000]]+AllFiles[[#This Row],[Net Gains]]</f>
        <v>197903.80000000005</v>
      </c>
    </row>
    <row r="2101" spans="1:17" x14ac:dyDescent="0.25">
      <c r="A2101" s="1" t="s">
        <v>38</v>
      </c>
      <c r="B2101" s="2">
        <v>43280</v>
      </c>
      <c r="C2101" s="3">
        <v>0.47916666666666669</v>
      </c>
      <c r="D2101" s="1" t="s">
        <v>12</v>
      </c>
      <c r="E2101">
        <v>272.95</v>
      </c>
      <c r="F2101">
        <v>270.85000000000002</v>
      </c>
      <c r="G2101">
        <v>275.95</v>
      </c>
      <c r="H2101" s="3">
        <v>0.625</v>
      </c>
      <c r="I2101" s="1">
        <v>2.0999999999999659</v>
      </c>
      <c r="J2101" s="1">
        <v>3</v>
      </c>
      <c r="K2101" s="1">
        <v>942</v>
      </c>
      <c r="L2101">
        <v>2826</v>
      </c>
      <c r="M2101">
        <v>119</v>
      </c>
      <c r="N2101">
        <v>2707</v>
      </c>
      <c r="O2101" t="s">
        <v>68</v>
      </c>
      <c r="P2101" s="6">
        <v>7.6937167979482203E-3</v>
      </c>
      <c r="Q2101" s="1">
        <f>AllFiles[[#Headers],[200000]]+AllFiles[[#This Row],[Net Gains]]</f>
        <v>202707</v>
      </c>
    </row>
    <row r="2102" spans="1:17" x14ac:dyDescent="0.25">
      <c r="A2102" s="1" t="s">
        <v>41</v>
      </c>
      <c r="B2102" s="2">
        <v>43280</v>
      </c>
      <c r="C2102" s="3">
        <v>0.47916666666666669</v>
      </c>
      <c r="D2102" s="1" t="s">
        <v>15</v>
      </c>
      <c r="E2102">
        <v>268.5</v>
      </c>
      <c r="F2102">
        <v>265.5</v>
      </c>
      <c r="G2102">
        <v>270</v>
      </c>
      <c r="H2102" s="3">
        <v>0.625</v>
      </c>
      <c r="I2102" s="1">
        <v>3</v>
      </c>
      <c r="J2102" s="1">
        <v>1.5</v>
      </c>
      <c r="K2102" s="1">
        <v>661</v>
      </c>
      <c r="L2102">
        <v>991.5</v>
      </c>
      <c r="M2102">
        <v>82</v>
      </c>
      <c r="N2102">
        <v>909.5</v>
      </c>
      <c r="O2102" t="s">
        <v>68</v>
      </c>
      <c r="P2102" s="6">
        <v>1.11731843575419E-2</v>
      </c>
      <c r="Q2102" s="1">
        <f>AllFiles[[#Headers],[200000]]+AllFiles[[#This Row],[Net Gains]]</f>
        <v>200909.5</v>
      </c>
    </row>
    <row r="2103" spans="1:17" x14ac:dyDescent="0.25">
      <c r="A2103" s="1" t="s">
        <v>18</v>
      </c>
      <c r="B2103" s="2">
        <v>43283</v>
      </c>
      <c r="C2103" s="3">
        <v>0.41666666666666669</v>
      </c>
      <c r="D2103" s="1" t="s">
        <v>13</v>
      </c>
      <c r="E2103">
        <v>369</v>
      </c>
      <c r="F2103">
        <v>372.35</v>
      </c>
      <c r="G2103">
        <v>363.15</v>
      </c>
      <c r="H2103" s="3">
        <v>0.625</v>
      </c>
      <c r="I2103" s="1">
        <v>3.3500000000000227</v>
      </c>
      <c r="J2103" s="1">
        <v>5.8500000000000227</v>
      </c>
      <c r="K2103" s="1">
        <v>592</v>
      </c>
      <c r="L2103">
        <v>3463.2000000000135</v>
      </c>
      <c r="M2103">
        <v>100</v>
      </c>
      <c r="N2103">
        <v>3363.2000000000135</v>
      </c>
      <c r="O2103" t="s">
        <v>68</v>
      </c>
      <c r="P2103" s="6">
        <v>9.0785907859079196E-3</v>
      </c>
      <c r="Q2103" s="1">
        <f>AllFiles[[#Headers],[200000]]+AllFiles[[#This Row],[Net Gains]]</f>
        <v>203363.20000000001</v>
      </c>
    </row>
    <row r="2104" spans="1:17" x14ac:dyDescent="0.25">
      <c r="A2104" s="1" t="s">
        <v>29</v>
      </c>
      <c r="B2104" s="2">
        <v>43283</v>
      </c>
      <c r="C2104" s="3">
        <v>0.4375</v>
      </c>
      <c r="D2104" s="1" t="s">
        <v>13</v>
      </c>
      <c r="E2104">
        <v>370.5</v>
      </c>
      <c r="F2104">
        <v>373.3</v>
      </c>
      <c r="G2104">
        <v>369.75</v>
      </c>
      <c r="H2104" s="3">
        <v>0.625</v>
      </c>
      <c r="I2104" s="1">
        <v>2.8000000000000114</v>
      </c>
      <c r="J2104" s="1">
        <v>0.75</v>
      </c>
      <c r="K2104" s="1">
        <v>708</v>
      </c>
      <c r="L2104">
        <v>531</v>
      </c>
      <c r="M2104">
        <v>121</v>
      </c>
      <c r="N2104">
        <v>410</v>
      </c>
      <c r="O2104" t="s">
        <v>68</v>
      </c>
      <c r="P2104" s="6">
        <v>7.5573549257760102E-3</v>
      </c>
      <c r="Q2104" s="1">
        <f>AllFiles[[#Headers],[200000]]+AllFiles[[#This Row],[Net Gains]]</f>
        <v>200410</v>
      </c>
    </row>
    <row r="2105" spans="1:17" x14ac:dyDescent="0.25">
      <c r="A2105" s="1" t="s">
        <v>27</v>
      </c>
      <c r="B2105" s="2">
        <v>43283</v>
      </c>
      <c r="C2105" s="3">
        <v>0.41666666666666669</v>
      </c>
      <c r="D2105" s="1" t="s">
        <v>13</v>
      </c>
      <c r="E2105">
        <v>258.89999999999998</v>
      </c>
      <c r="F2105">
        <v>260.75</v>
      </c>
      <c r="G2105">
        <v>260.75</v>
      </c>
      <c r="H2105" s="3">
        <v>0.42708333333333331</v>
      </c>
      <c r="I2105" s="1">
        <v>1.8500000000000227</v>
      </c>
      <c r="J2105" s="1">
        <v>-1.8500000000000227</v>
      </c>
      <c r="K2105" s="1">
        <v>1067</v>
      </c>
      <c r="L2105">
        <v>-1973.9500000000244</v>
      </c>
      <c r="M2105">
        <v>128</v>
      </c>
      <c r="N2105">
        <v>-2101.9500000000244</v>
      </c>
      <c r="O2105" t="s">
        <v>67</v>
      </c>
      <c r="P2105" s="6">
        <v>7.1456160679799997E-3</v>
      </c>
      <c r="Q2105" s="1">
        <f>AllFiles[[#Headers],[200000]]+AllFiles[[#This Row],[Net Gains]]</f>
        <v>197898.05</v>
      </c>
    </row>
    <row r="2106" spans="1:17" x14ac:dyDescent="0.25">
      <c r="A2106" s="1" t="s">
        <v>27</v>
      </c>
      <c r="B2106" s="2">
        <v>43283</v>
      </c>
      <c r="C2106" s="3">
        <v>0.42708333333333331</v>
      </c>
      <c r="D2106" s="1" t="s">
        <v>12</v>
      </c>
      <c r="E2106">
        <v>260.75</v>
      </c>
      <c r="F2106">
        <v>258.89999999999998</v>
      </c>
      <c r="G2106">
        <v>261</v>
      </c>
      <c r="H2106" s="3">
        <v>0.625</v>
      </c>
      <c r="I2106" s="1">
        <v>1.8500000000000227</v>
      </c>
      <c r="J2106" s="1">
        <v>0.25</v>
      </c>
      <c r="K2106" s="1">
        <v>1067</v>
      </c>
      <c r="L2106">
        <v>266.75</v>
      </c>
      <c r="M2106">
        <v>129</v>
      </c>
      <c r="N2106">
        <v>137.75</v>
      </c>
      <c r="O2106" t="s">
        <v>68</v>
      </c>
      <c r="P2106" s="6">
        <v>7.0949185043145601E-3</v>
      </c>
      <c r="Q2106" s="1">
        <f>AllFiles[[#Headers],[200000]]+AllFiles[[#This Row],[Net Gains]]</f>
        <v>200137.75</v>
      </c>
    </row>
    <row r="2107" spans="1:17" x14ac:dyDescent="0.25">
      <c r="A2107" s="1" t="s">
        <v>24</v>
      </c>
      <c r="B2107" s="2">
        <v>43283</v>
      </c>
      <c r="C2107" s="3">
        <v>0.44791666666666669</v>
      </c>
      <c r="D2107" s="1" t="s">
        <v>12</v>
      </c>
      <c r="E2107">
        <v>337.6</v>
      </c>
      <c r="F2107">
        <v>333.4</v>
      </c>
      <c r="G2107">
        <v>340.75</v>
      </c>
      <c r="H2107" s="3">
        <v>0.625</v>
      </c>
      <c r="I2107" s="1">
        <v>4.2000000000000455</v>
      </c>
      <c r="J2107" s="1">
        <v>3.1499999999999773</v>
      </c>
      <c r="K2107" s="1">
        <v>473</v>
      </c>
      <c r="L2107">
        <v>1489.9499999999894</v>
      </c>
      <c r="M2107">
        <v>74</v>
      </c>
      <c r="N2107">
        <v>1415.9499999999894</v>
      </c>
      <c r="O2107" t="s">
        <v>68</v>
      </c>
      <c r="P2107" s="6">
        <v>1.2440758293839E-2</v>
      </c>
      <c r="Q2107" s="1">
        <f>AllFiles[[#Headers],[200000]]+AllFiles[[#This Row],[Net Gains]]</f>
        <v>201415.94999999998</v>
      </c>
    </row>
    <row r="2108" spans="1:17" x14ac:dyDescent="0.25">
      <c r="A2108" s="1" t="s">
        <v>24</v>
      </c>
      <c r="B2108" s="2">
        <v>43283</v>
      </c>
      <c r="C2108" s="3">
        <v>0.41666666666666669</v>
      </c>
      <c r="D2108" s="1" t="s">
        <v>13</v>
      </c>
      <c r="E2108">
        <v>333.4</v>
      </c>
      <c r="F2108">
        <v>337.6</v>
      </c>
      <c r="G2108">
        <v>337.6</v>
      </c>
      <c r="H2108" s="3">
        <v>0.44791666666666669</v>
      </c>
      <c r="I2108" s="1">
        <v>4.2000000000000455</v>
      </c>
      <c r="J2108" s="1">
        <v>-4.2000000000000455</v>
      </c>
      <c r="K2108" s="1">
        <v>473</v>
      </c>
      <c r="L2108">
        <v>-1986.6000000000215</v>
      </c>
      <c r="M2108">
        <v>73</v>
      </c>
      <c r="N2108">
        <v>-2059.6000000000213</v>
      </c>
      <c r="O2108" t="s">
        <v>67</v>
      </c>
      <c r="P2108" s="6">
        <v>1.2597480503899401E-2</v>
      </c>
      <c r="Q2108" s="1">
        <f>AllFiles[[#Headers],[200000]]+AllFiles[[#This Row],[Net Gains]]</f>
        <v>197940.39999999997</v>
      </c>
    </row>
    <row r="2109" spans="1:17" x14ac:dyDescent="0.25">
      <c r="A2109" s="1" t="s">
        <v>47</v>
      </c>
      <c r="B2109" s="2">
        <v>43283</v>
      </c>
      <c r="C2109" s="3">
        <v>0.41666666666666669</v>
      </c>
      <c r="D2109" s="1" t="s">
        <v>13</v>
      </c>
      <c r="E2109">
        <v>261</v>
      </c>
      <c r="F2109">
        <v>262.45</v>
      </c>
      <c r="G2109">
        <v>262.45</v>
      </c>
      <c r="H2109" s="3">
        <v>0.45833333333333331</v>
      </c>
      <c r="I2109" s="1">
        <v>1.4499999999999886</v>
      </c>
      <c r="J2109" s="1">
        <v>-1.4499999999999886</v>
      </c>
      <c r="K2109" s="1">
        <v>1357</v>
      </c>
      <c r="L2109">
        <v>-1967.6499999999846</v>
      </c>
      <c r="M2109">
        <v>164</v>
      </c>
      <c r="N2109">
        <v>-2131.6499999999846</v>
      </c>
      <c r="O2109" t="s">
        <v>67</v>
      </c>
      <c r="P2109" s="6">
        <v>5.5555555555555098E-3</v>
      </c>
      <c r="Q2109" s="1">
        <f>AllFiles[[#Headers],[200000]]+AllFiles[[#This Row],[Net Gains]]</f>
        <v>197868.35</v>
      </c>
    </row>
    <row r="2110" spans="1:17" x14ac:dyDescent="0.25">
      <c r="A2110" s="1" t="s">
        <v>47</v>
      </c>
      <c r="B2110" s="2">
        <v>43283</v>
      </c>
      <c r="C2110" s="3">
        <v>0.45833333333333331</v>
      </c>
      <c r="D2110" s="1" t="s">
        <v>12</v>
      </c>
      <c r="E2110">
        <v>262.45</v>
      </c>
      <c r="F2110">
        <v>261</v>
      </c>
      <c r="G2110">
        <v>263.25</v>
      </c>
      <c r="H2110" s="3">
        <v>0.625</v>
      </c>
      <c r="I2110" s="1">
        <v>1.4499999999999886</v>
      </c>
      <c r="J2110" s="1">
        <v>0.80000000000001137</v>
      </c>
      <c r="K2110" s="1">
        <v>1357</v>
      </c>
      <c r="L2110">
        <v>1085.6000000000154</v>
      </c>
      <c r="M2110">
        <v>165</v>
      </c>
      <c r="N2110">
        <v>920.60000000001537</v>
      </c>
      <c r="O2110" t="s">
        <v>68</v>
      </c>
      <c r="P2110" s="6">
        <v>5.5248618784530003E-3</v>
      </c>
      <c r="Q2110" s="1">
        <f>AllFiles[[#Headers],[200000]]+AllFiles[[#This Row],[Net Gains]]</f>
        <v>200920.6</v>
      </c>
    </row>
    <row r="2111" spans="1:17" x14ac:dyDescent="0.25">
      <c r="A2111" s="1" t="s">
        <v>43</v>
      </c>
      <c r="B2111" s="2">
        <v>43283</v>
      </c>
      <c r="C2111" s="3">
        <v>0.41666666666666669</v>
      </c>
      <c r="D2111" s="1" t="s">
        <v>13</v>
      </c>
      <c r="E2111">
        <v>153</v>
      </c>
      <c r="F2111">
        <v>154.35</v>
      </c>
      <c r="G2111">
        <v>153.55000000000001</v>
      </c>
      <c r="H2111" s="3">
        <v>0.625</v>
      </c>
      <c r="I2111" s="1">
        <v>1.3499999999999943</v>
      </c>
      <c r="J2111" s="1">
        <v>-0.55000000000001137</v>
      </c>
      <c r="K2111" s="1">
        <v>1456</v>
      </c>
      <c r="L2111">
        <v>-800.80000000001655</v>
      </c>
      <c r="M2111">
        <v>103</v>
      </c>
      <c r="N2111">
        <v>-903.80000000001655</v>
      </c>
      <c r="O2111" t="s">
        <v>67</v>
      </c>
      <c r="P2111" s="6">
        <v>8.8235294117646693E-3</v>
      </c>
      <c r="Q2111" s="1">
        <f>AllFiles[[#Headers],[200000]]+AllFiles[[#This Row],[Net Gains]]</f>
        <v>199096.19999999998</v>
      </c>
    </row>
    <row r="2112" spans="1:17" x14ac:dyDescent="0.25">
      <c r="A2112" s="1" t="s">
        <v>53</v>
      </c>
      <c r="B2112" s="2">
        <v>43283</v>
      </c>
      <c r="C2112" s="3">
        <v>0.53125</v>
      </c>
      <c r="D2112" s="1" t="s">
        <v>12</v>
      </c>
      <c r="E2112">
        <v>185.5</v>
      </c>
      <c r="F2112">
        <v>184.1</v>
      </c>
      <c r="G2112">
        <v>185</v>
      </c>
      <c r="H2112" s="3">
        <v>0.625</v>
      </c>
      <c r="I2112" s="1">
        <v>1.4000000000000057</v>
      </c>
      <c r="J2112" s="1">
        <v>-0.5</v>
      </c>
      <c r="K2112" s="1">
        <v>1405</v>
      </c>
      <c r="L2112">
        <v>-702.5</v>
      </c>
      <c r="M2112">
        <v>120</v>
      </c>
      <c r="N2112">
        <v>-822.5</v>
      </c>
      <c r="O2112" t="s">
        <v>67</v>
      </c>
      <c r="P2112" s="6">
        <v>7.5471698113207799E-3</v>
      </c>
      <c r="Q2112" s="1">
        <f>AllFiles[[#Headers],[200000]]+AllFiles[[#This Row],[Net Gains]]</f>
        <v>199177.5</v>
      </c>
    </row>
    <row r="2113" spans="1:17" x14ac:dyDescent="0.25">
      <c r="A2113" s="1" t="s">
        <v>53</v>
      </c>
      <c r="B2113" s="2">
        <v>43283</v>
      </c>
      <c r="C2113" s="3">
        <v>0.41666666666666669</v>
      </c>
      <c r="D2113" s="1" t="s">
        <v>13</v>
      </c>
      <c r="E2113">
        <v>184.1</v>
      </c>
      <c r="F2113">
        <v>185.5</v>
      </c>
      <c r="G2113">
        <v>185.5</v>
      </c>
      <c r="H2113" s="3">
        <v>0.53125</v>
      </c>
      <c r="I2113" s="1">
        <v>1.4000000000000057</v>
      </c>
      <c r="J2113" s="1">
        <v>-1.4000000000000057</v>
      </c>
      <c r="K2113" s="1">
        <v>1405</v>
      </c>
      <c r="L2113">
        <v>-1967.000000000008</v>
      </c>
      <c r="M2113">
        <v>120</v>
      </c>
      <c r="N2113">
        <v>-2087.0000000000082</v>
      </c>
      <c r="O2113" t="s">
        <v>67</v>
      </c>
      <c r="P2113" s="6">
        <v>7.6045627376426202E-3</v>
      </c>
      <c r="Q2113" s="1">
        <f>AllFiles[[#Headers],[200000]]+AllFiles[[#This Row],[Net Gains]]</f>
        <v>197913</v>
      </c>
    </row>
    <row r="2114" spans="1:17" x14ac:dyDescent="0.25">
      <c r="A2114" s="1" t="s">
        <v>26</v>
      </c>
      <c r="B2114" s="2">
        <v>43284</v>
      </c>
      <c r="C2114" s="3">
        <v>0.47916666666666669</v>
      </c>
      <c r="D2114" s="1" t="s">
        <v>21</v>
      </c>
      <c r="E2114">
        <v>927.8</v>
      </c>
      <c r="F2114">
        <v>931.25</v>
      </c>
      <c r="G2114">
        <v>931.25</v>
      </c>
      <c r="H2114" s="3">
        <v>0.55208333333333337</v>
      </c>
      <c r="I2114" s="1">
        <v>3.4500000000000455</v>
      </c>
      <c r="J2114" s="1">
        <v>-3.4500000000000455</v>
      </c>
      <c r="K2114" s="1">
        <v>575</v>
      </c>
      <c r="L2114">
        <v>-1983.7500000000261</v>
      </c>
      <c r="M2114">
        <v>246</v>
      </c>
      <c r="N2114">
        <v>-2229.7500000000264</v>
      </c>
      <c r="O2114" t="s">
        <v>67</v>
      </c>
      <c r="P2114" s="6">
        <v>3.7184738090106102E-3</v>
      </c>
      <c r="Q2114" s="1">
        <f>AllFiles[[#Headers],[200000]]+AllFiles[[#This Row],[Net Gains]]</f>
        <v>197770.24999999997</v>
      </c>
    </row>
    <row r="2115" spans="1:17" x14ac:dyDescent="0.25">
      <c r="A2115" s="1" t="s">
        <v>26</v>
      </c>
      <c r="B2115" s="2">
        <v>43284</v>
      </c>
      <c r="C2115" s="3">
        <v>0.47916666666666669</v>
      </c>
      <c r="D2115" s="1" t="s">
        <v>15</v>
      </c>
      <c r="E2115">
        <v>931.25</v>
      </c>
      <c r="F2115">
        <v>927.8</v>
      </c>
      <c r="G2115">
        <v>927.8</v>
      </c>
      <c r="H2115" s="3">
        <v>0.47916666666666669</v>
      </c>
      <c r="I2115" s="1">
        <v>3.4500000000000455</v>
      </c>
      <c r="J2115" s="1">
        <v>-3.4500000000000455</v>
      </c>
      <c r="K2115" s="1">
        <v>575</v>
      </c>
      <c r="L2115">
        <v>-1983.7500000000261</v>
      </c>
      <c r="M2115">
        <v>246</v>
      </c>
      <c r="N2115">
        <v>-2229.7500000000264</v>
      </c>
      <c r="O2115" t="s">
        <v>67</v>
      </c>
      <c r="P2115" s="6">
        <v>3.7046979865772299E-3</v>
      </c>
      <c r="Q2115" s="1">
        <f>AllFiles[[#Headers],[200000]]+AllFiles[[#This Row],[Net Gains]]</f>
        <v>197770.24999999997</v>
      </c>
    </row>
    <row r="2116" spans="1:17" x14ac:dyDescent="0.25">
      <c r="A2116" s="1" t="s">
        <v>23</v>
      </c>
      <c r="B2116" s="2">
        <v>43284</v>
      </c>
      <c r="C2116" s="3">
        <v>0.47916666666666669</v>
      </c>
      <c r="D2116" s="1" t="s">
        <v>21</v>
      </c>
      <c r="E2116">
        <v>2077.0500000000002</v>
      </c>
      <c r="F2116">
        <v>2081.4</v>
      </c>
      <c r="G2116">
        <v>2081.4</v>
      </c>
      <c r="H2116" s="3">
        <v>0.47916666666666669</v>
      </c>
      <c r="I2116" s="1">
        <v>4.3499999999999091</v>
      </c>
      <c r="J2116" s="1">
        <v>-4.3499999999999091</v>
      </c>
      <c r="K2116" s="1">
        <v>457</v>
      </c>
      <c r="L2116">
        <v>-1987.9499999999584</v>
      </c>
      <c r="M2116">
        <v>438</v>
      </c>
      <c r="N2116">
        <v>-2425.9499999999584</v>
      </c>
      <c r="O2116" t="s">
        <v>67</v>
      </c>
      <c r="P2116" s="6">
        <v>2.0943164584386101E-3</v>
      </c>
      <c r="Q2116" s="1">
        <f>AllFiles[[#Headers],[200000]]+AllFiles[[#This Row],[Net Gains]]</f>
        <v>197574.05000000005</v>
      </c>
    </row>
    <row r="2117" spans="1:17" x14ac:dyDescent="0.25">
      <c r="A2117" s="1" t="s">
        <v>23</v>
      </c>
      <c r="B2117" s="2">
        <v>43284</v>
      </c>
      <c r="C2117" s="3">
        <v>0.47916666666666669</v>
      </c>
      <c r="D2117" s="1" t="s">
        <v>15</v>
      </c>
      <c r="E2117">
        <v>2081.4</v>
      </c>
      <c r="F2117">
        <v>2077.0500000000002</v>
      </c>
      <c r="G2117">
        <v>2077.0500000000002</v>
      </c>
      <c r="H2117" s="3">
        <v>0.47916666666666669</v>
      </c>
      <c r="I2117" s="1">
        <v>4.3499999999999091</v>
      </c>
      <c r="J2117" s="1">
        <v>-4.3499999999999091</v>
      </c>
      <c r="K2117" s="1">
        <v>457</v>
      </c>
      <c r="L2117">
        <v>-1987.9499999999584</v>
      </c>
      <c r="M2117">
        <v>438</v>
      </c>
      <c r="N2117">
        <v>-2425.9499999999584</v>
      </c>
      <c r="O2117" t="s">
        <v>67</v>
      </c>
      <c r="P2117" s="6">
        <v>2.0899394638223801E-3</v>
      </c>
      <c r="Q2117" s="1">
        <f>AllFiles[[#Headers],[200000]]+AllFiles[[#This Row],[Net Gains]]</f>
        <v>197574.05000000005</v>
      </c>
    </row>
    <row r="2118" spans="1:17" x14ac:dyDescent="0.25">
      <c r="A2118" s="1" t="s">
        <v>50</v>
      </c>
      <c r="B2118" s="2">
        <v>43284</v>
      </c>
      <c r="C2118" s="3">
        <v>0.45833333333333331</v>
      </c>
      <c r="D2118" s="1" t="s">
        <v>15</v>
      </c>
      <c r="E2118">
        <v>224.65</v>
      </c>
      <c r="F2118">
        <v>222.55</v>
      </c>
      <c r="G2118">
        <v>226.2</v>
      </c>
      <c r="H2118" s="3">
        <v>0.625</v>
      </c>
      <c r="I2118" s="1">
        <v>2.0999999999999943</v>
      </c>
      <c r="J2118" s="1">
        <v>1.5499999999999829</v>
      </c>
      <c r="K2118" s="1">
        <v>942</v>
      </c>
      <c r="L2118">
        <v>1460.099999999984</v>
      </c>
      <c r="M2118">
        <v>98</v>
      </c>
      <c r="N2118">
        <v>1362.099999999984</v>
      </c>
      <c r="O2118" t="s">
        <v>68</v>
      </c>
      <c r="P2118" s="6">
        <v>9.3478744713999303E-3</v>
      </c>
      <c r="Q2118" s="1">
        <f>AllFiles[[#Headers],[200000]]+AllFiles[[#This Row],[Net Gains]]</f>
        <v>201362.09999999998</v>
      </c>
    </row>
    <row r="2119" spans="1:17" x14ac:dyDescent="0.25">
      <c r="A2119" s="1" t="s">
        <v>38</v>
      </c>
      <c r="B2119" s="2">
        <v>43284</v>
      </c>
      <c r="C2119" s="3">
        <v>0.53125</v>
      </c>
      <c r="D2119" s="1" t="s">
        <v>21</v>
      </c>
      <c r="E2119">
        <v>274.64999999999998</v>
      </c>
      <c r="F2119">
        <v>275.95</v>
      </c>
      <c r="G2119">
        <v>275.95</v>
      </c>
      <c r="H2119" s="3">
        <v>0.53125</v>
      </c>
      <c r="I2119" s="1">
        <v>1.3000000000000114</v>
      </c>
      <c r="J2119" s="1">
        <v>-1.3000000000000114</v>
      </c>
      <c r="K2119" s="1">
        <v>1511</v>
      </c>
      <c r="L2119">
        <v>-1964.3000000000172</v>
      </c>
      <c r="M2119">
        <v>192</v>
      </c>
      <c r="N2119">
        <v>-2156.3000000000175</v>
      </c>
      <c r="O2119" t="s">
        <v>67</v>
      </c>
      <c r="P2119" s="6">
        <v>4.7332969233570398E-3</v>
      </c>
      <c r="Q2119" s="1">
        <f>AllFiles[[#Headers],[200000]]+AllFiles[[#This Row],[Net Gains]]</f>
        <v>197843.69999999998</v>
      </c>
    </row>
    <row r="2120" spans="1:17" x14ac:dyDescent="0.25">
      <c r="A2120" s="1" t="s">
        <v>38</v>
      </c>
      <c r="B2120" s="2">
        <v>43284</v>
      </c>
      <c r="C2120" s="3">
        <v>0.53125</v>
      </c>
      <c r="D2120" s="1" t="s">
        <v>15</v>
      </c>
      <c r="E2120">
        <v>275.95</v>
      </c>
      <c r="F2120">
        <v>274.64999999999998</v>
      </c>
      <c r="G2120">
        <v>274.64999999999998</v>
      </c>
      <c r="H2120" s="3">
        <v>0.53125</v>
      </c>
      <c r="I2120" s="1">
        <v>1.3000000000000114</v>
      </c>
      <c r="J2120" s="1">
        <v>-1.3000000000000114</v>
      </c>
      <c r="K2120" s="1">
        <v>1511</v>
      </c>
      <c r="L2120">
        <v>-1964.3000000000172</v>
      </c>
      <c r="M2120">
        <v>192</v>
      </c>
      <c r="N2120">
        <v>-2156.3000000000175</v>
      </c>
      <c r="O2120" t="s">
        <v>67</v>
      </c>
      <c r="P2120" s="6">
        <v>4.7109983692698396E-3</v>
      </c>
      <c r="Q2120" s="1">
        <f>AllFiles[[#Headers],[200000]]+AllFiles[[#This Row],[Net Gains]]</f>
        <v>197843.69999999998</v>
      </c>
    </row>
    <row r="2121" spans="1:17" x14ac:dyDescent="0.25">
      <c r="A2121" s="1" t="s">
        <v>39</v>
      </c>
      <c r="B2121" s="2">
        <v>43284</v>
      </c>
      <c r="C2121" s="3">
        <v>0.46875</v>
      </c>
      <c r="D2121" s="1" t="s">
        <v>15</v>
      </c>
      <c r="E2121">
        <v>1346.5</v>
      </c>
      <c r="F2121">
        <v>1337.2</v>
      </c>
      <c r="G2121">
        <v>1352.9</v>
      </c>
      <c r="H2121" s="3">
        <v>0.625</v>
      </c>
      <c r="I2121" s="1">
        <v>9.2999999999999545</v>
      </c>
      <c r="J2121" s="1">
        <v>6.4000000000000909</v>
      </c>
      <c r="K2121" s="1">
        <v>214</v>
      </c>
      <c r="L2121">
        <v>1369.6000000000195</v>
      </c>
      <c r="M2121">
        <v>133</v>
      </c>
      <c r="N2121">
        <v>1236.6000000000195</v>
      </c>
      <c r="O2121" t="s">
        <v>68</v>
      </c>
      <c r="P2121" s="6">
        <v>6.9067953954696998E-3</v>
      </c>
      <c r="Q2121" s="1">
        <f>AllFiles[[#Headers],[200000]]+AllFiles[[#This Row],[Net Gains]]</f>
        <v>201236.6</v>
      </c>
    </row>
    <row r="2122" spans="1:17" x14ac:dyDescent="0.25">
      <c r="A2122" s="1" t="s">
        <v>19</v>
      </c>
      <c r="B2122" s="2">
        <v>43285</v>
      </c>
      <c r="C2122" s="3">
        <v>0.41666666666666669</v>
      </c>
      <c r="D2122" s="1" t="s">
        <v>15</v>
      </c>
      <c r="E2122">
        <v>2323.65</v>
      </c>
      <c r="F2122">
        <v>2303.5</v>
      </c>
      <c r="G2122">
        <v>2319.25</v>
      </c>
      <c r="H2122" s="3">
        <v>0.625</v>
      </c>
      <c r="I2122" s="1">
        <v>20.150000000000091</v>
      </c>
      <c r="J2122" s="1">
        <v>-4.4000000000000909</v>
      </c>
      <c r="K2122" s="1">
        <v>99</v>
      </c>
      <c r="L2122">
        <v>-435.600000000009</v>
      </c>
      <c r="M2122">
        <v>106</v>
      </c>
      <c r="N2122">
        <v>-541.600000000009</v>
      </c>
      <c r="O2122" t="s">
        <v>67</v>
      </c>
      <c r="P2122" s="6">
        <v>8.6717018483851195E-3</v>
      </c>
      <c r="Q2122" s="1">
        <f>AllFiles[[#Headers],[200000]]+AllFiles[[#This Row],[Net Gains]]</f>
        <v>199458.4</v>
      </c>
    </row>
    <row r="2123" spans="1:17" x14ac:dyDescent="0.25">
      <c r="A2123" s="1" t="s">
        <v>45</v>
      </c>
      <c r="B2123" s="2">
        <v>43285</v>
      </c>
      <c r="C2123" s="3">
        <v>0.4375</v>
      </c>
      <c r="D2123" s="1" t="s">
        <v>15</v>
      </c>
      <c r="E2123">
        <v>9049.9</v>
      </c>
      <c r="F2123">
        <v>8963.75</v>
      </c>
      <c r="G2123">
        <v>9229.75</v>
      </c>
      <c r="H2123" s="3">
        <v>0.625</v>
      </c>
      <c r="I2123" s="1">
        <v>86.149999999999636</v>
      </c>
      <c r="J2123" s="1">
        <v>179.85000000000036</v>
      </c>
      <c r="K2123" s="1">
        <v>23</v>
      </c>
      <c r="L2123">
        <v>4136.5500000000084</v>
      </c>
      <c r="M2123">
        <v>97</v>
      </c>
      <c r="N2123">
        <v>4039.5500000000084</v>
      </c>
      <c r="O2123" t="s">
        <v>68</v>
      </c>
      <c r="P2123" s="6">
        <v>9.5194422037812206E-3</v>
      </c>
      <c r="Q2123" s="1">
        <f>AllFiles[[#Headers],[200000]]+AllFiles[[#This Row],[Net Gains]]</f>
        <v>204039.55000000002</v>
      </c>
    </row>
    <row r="2124" spans="1:17" x14ac:dyDescent="0.25">
      <c r="A2124" s="1" t="s">
        <v>52</v>
      </c>
      <c r="B2124" s="2">
        <v>43285</v>
      </c>
      <c r="C2124" s="3">
        <v>0.44791666666666669</v>
      </c>
      <c r="D2124" s="1" t="s">
        <v>21</v>
      </c>
      <c r="E2124">
        <v>256.39999999999998</v>
      </c>
      <c r="F2124">
        <v>257.3</v>
      </c>
      <c r="G2124">
        <v>257.3</v>
      </c>
      <c r="H2124" s="3">
        <v>0.59375</v>
      </c>
      <c r="I2124" s="1">
        <v>0.90000000000003411</v>
      </c>
      <c r="J2124" s="1">
        <v>-0.90000000000003411</v>
      </c>
      <c r="K2124" s="1">
        <v>2166</v>
      </c>
      <c r="L2124">
        <v>-1949.4000000000738</v>
      </c>
      <c r="M2124">
        <v>256</v>
      </c>
      <c r="N2124">
        <v>-2205.4000000000738</v>
      </c>
      <c r="O2124" t="s">
        <v>67</v>
      </c>
      <c r="P2124" s="6">
        <v>3.5101404056163601E-3</v>
      </c>
      <c r="Q2124" s="1">
        <f>AllFiles[[#Headers],[200000]]+AllFiles[[#This Row],[Net Gains]]</f>
        <v>197794.59999999992</v>
      </c>
    </row>
    <row r="2125" spans="1:17" x14ac:dyDescent="0.25">
      <c r="A2125" s="1" t="s">
        <v>52</v>
      </c>
      <c r="B2125" s="2">
        <v>43285</v>
      </c>
      <c r="C2125" s="3">
        <v>0.44791666666666669</v>
      </c>
      <c r="D2125" s="1" t="s">
        <v>15</v>
      </c>
      <c r="E2125">
        <v>257.3</v>
      </c>
      <c r="F2125">
        <v>256.39999999999998</v>
      </c>
      <c r="G2125">
        <v>256.39999999999998</v>
      </c>
      <c r="H2125" s="3">
        <v>0.44791666666666669</v>
      </c>
      <c r="I2125" s="1">
        <v>0.90000000000003411</v>
      </c>
      <c r="J2125" s="1">
        <v>-0.90000000000003411</v>
      </c>
      <c r="K2125" s="1">
        <v>2166</v>
      </c>
      <c r="L2125">
        <v>-1949.4000000000738</v>
      </c>
      <c r="M2125">
        <v>256</v>
      </c>
      <c r="N2125">
        <v>-2205.4000000000738</v>
      </c>
      <c r="O2125" t="s">
        <v>67</v>
      </c>
      <c r="P2125" s="6">
        <v>3.4978624174117098E-3</v>
      </c>
      <c r="Q2125" s="1">
        <f>AllFiles[[#Headers],[200000]]+AllFiles[[#This Row],[Net Gains]]</f>
        <v>197794.59999999992</v>
      </c>
    </row>
    <row r="2126" spans="1:17" x14ac:dyDescent="0.25">
      <c r="A2126" s="1" t="s">
        <v>48</v>
      </c>
      <c r="B2126" s="2">
        <v>43285</v>
      </c>
      <c r="C2126" s="3">
        <v>0.54166666666666663</v>
      </c>
      <c r="D2126" s="1" t="s">
        <v>15</v>
      </c>
      <c r="E2126">
        <v>582.79999999999995</v>
      </c>
      <c r="F2126">
        <v>578.04999999999995</v>
      </c>
      <c r="G2126">
        <v>578.04999999999995</v>
      </c>
      <c r="H2126" s="3">
        <v>0.54166666666666663</v>
      </c>
      <c r="I2126" s="1">
        <v>4.75</v>
      </c>
      <c r="J2126" s="1">
        <v>-4.75</v>
      </c>
      <c r="K2126" s="1">
        <v>419</v>
      </c>
      <c r="L2126">
        <v>-1990.25</v>
      </c>
      <c r="M2126">
        <v>112</v>
      </c>
      <c r="N2126">
        <v>-2102.25</v>
      </c>
      <c r="O2126" t="s">
        <v>67</v>
      </c>
      <c r="P2126" s="6">
        <v>8.1503088538092006E-3</v>
      </c>
      <c r="Q2126" s="1">
        <f>AllFiles[[#Headers],[200000]]+AllFiles[[#This Row],[Net Gains]]</f>
        <v>197897.75</v>
      </c>
    </row>
    <row r="2127" spans="1:17" x14ac:dyDescent="0.25">
      <c r="A2127" s="1" t="s">
        <v>48</v>
      </c>
      <c r="B2127" s="2">
        <v>43285</v>
      </c>
      <c r="C2127" s="3">
        <v>0.54166666666666663</v>
      </c>
      <c r="D2127" s="1" t="s">
        <v>21</v>
      </c>
      <c r="E2127">
        <v>578.04999999999995</v>
      </c>
      <c r="F2127">
        <v>582.79999999999995</v>
      </c>
      <c r="G2127">
        <v>582.79999999999995</v>
      </c>
      <c r="H2127" s="3">
        <v>0.54166666666666663</v>
      </c>
      <c r="I2127" s="1">
        <v>4.75</v>
      </c>
      <c r="J2127" s="1">
        <v>-4.75</v>
      </c>
      <c r="K2127" s="1">
        <v>419</v>
      </c>
      <c r="L2127">
        <v>-1990.25</v>
      </c>
      <c r="M2127">
        <v>112</v>
      </c>
      <c r="N2127">
        <v>-2102.25</v>
      </c>
      <c r="O2127" t="s">
        <v>67</v>
      </c>
      <c r="P2127" s="6">
        <v>8.2172822420205904E-3</v>
      </c>
      <c r="Q2127" s="1">
        <f>AllFiles[[#Headers],[200000]]+AllFiles[[#This Row],[Net Gains]]</f>
        <v>197897.75</v>
      </c>
    </row>
    <row r="2128" spans="1:17" x14ac:dyDescent="0.25">
      <c r="A2128" s="1" t="s">
        <v>57</v>
      </c>
      <c r="B2128" s="2">
        <v>43285</v>
      </c>
      <c r="C2128" s="3">
        <v>0.42708333333333331</v>
      </c>
      <c r="D2128" s="1" t="s">
        <v>13</v>
      </c>
      <c r="E2128">
        <v>655.15</v>
      </c>
      <c r="F2128">
        <v>658.8</v>
      </c>
      <c r="G2128">
        <v>654.4</v>
      </c>
      <c r="H2128" s="3">
        <v>0.625</v>
      </c>
      <c r="I2128" s="1">
        <v>3.6499999999999773</v>
      </c>
      <c r="J2128" s="1">
        <v>0.75</v>
      </c>
      <c r="K2128" s="1">
        <v>544</v>
      </c>
      <c r="L2128">
        <v>408</v>
      </c>
      <c r="M2128">
        <v>164</v>
      </c>
      <c r="N2128">
        <v>244</v>
      </c>
      <c r="O2128" t="s">
        <v>68</v>
      </c>
      <c r="P2128" s="6">
        <v>5.5712432267419299E-3</v>
      </c>
      <c r="Q2128" s="1">
        <f>AllFiles[[#Headers],[200000]]+AllFiles[[#This Row],[Net Gains]]</f>
        <v>200244</v>
      </c>
    </row>
    <row r="2129" spans="1:17" x14ac:dyDescent="0.25">
      <c r="A2129" s="1" t="s">
        <v>59</v>
      </c>
      <c r="B2129" s="2">
        <v>43285</v>
      </c>
      <c r="C2129" s="3">
        <v>0.5</v>
      </c>
      <c r="D2129" s="1" t="s">
        <v>12</v>
      </c>
      <c r="E2129">
        <v>261.7</v>
      </c>
      <c r="F2129">
        <v>259.8</v>
      </c>
      <c r="G2129">
        <v>262.25</v>
      </c>
      <c r="H2129" s="3">
        <v>0.625</v>
      </c>
      <c r="I2129" s="1">
        <v>1.8999999999999773</v>
      </c>
      <c r="J2129" s="1">
        <v>0.55000000000001137</v>
      </c>
      <c r="K2129" s="1">
        <v>1040</v>
      </c>
      <c r="L2129">
        <v>572.00000000001182</v>
      </c>
      <c r="M2129">
        <v>126</v>
      </c>
      <c r="N2129">
        <v>446.00000000001182</v>
      </c>
      <c r="O2129" t="s">
        <v>68</v>
      </c>
      <c r="P2129" s="6">
        <v>7.2602216278180301E-3</v>
      </c>
      <c r="Q2129" s="1">
        <f>AllFiles[[#Headers],[200000]]+AllFiles[[#This Row],[Net Gains]]</f>
        <v>200446</v>
      </c>
    </row>
    <row r="2130" spans="1:17" x14ac:dyDescent="0.25">
      <c r="A2130" s="1" t="s">
        <v>59</v>
      </c>
      <c r="B2130" s="2">
        <v>43285</v>
      </c>
      <c r="C2130" s="3">
        <v>0.41666666666666669</v>
      </c>
      <c r="D2130" s="1" t="s">
        <v>13</v>
      </c>
      <c r="E2130">
        <v>259.8</v>
      </c>
      <c r="F2130">
        <v>261.7</v>
      </c>
      <c r="G2130">
        <v>261.7</v>
      </c>
      <c r="H2130" s="3">
        <v>0.5</v>
      </c>
      <c r="I2130" s="1">
        <v>1.8999999999999773</v>
      </c>
      <c r="J2130" s="1">
        <v>-1.8999999999999773</v>
      </c>
      <c r="K2130" s="1">
        <v>1040</v>
      </c>
      <c r="L2130">
        <v>-1975.9999999999764</v>
      </c>
      <c r="M2130">
        <v>125</v>
      </c>
      <c r="N2130">
        <v>-2100.9999999999764</v>
      </c>
      <c r="O2130" t="s">
        <v>67</v>
      </c>
      <c r="P2130" s="6">
        <v>7.3133179368744302E-3</v>
      </c>
      <c r="Q2130" s="1">
        <f>AllFiles[[#Headers],[200000]]+AllFiles[[#This Row],[Net Gains]]</f>
        <v>197899.00000000003</v>
      </c>
    </row>
    <row r="2131" spans="1:17" x14ac:dyDescent="0.25">
      <c r="A2131" s="1" t="s">
        <v>28</v>
      </c>
      <c r="B2131" s="2">
        <v>43286</v>
      </c>
      <c r="C2131" s="3">
        <v>0.41666666666666669</v>
      </c>
      <c r="D2131" s="1" t="s">
        <v>13</v>
      </c>
      <c r="E2131">
        <v>361</v>
      </c>
      <c r="F2131">
        <v>363.45</v>
      </c>
      <c r="G2131">
        <v>363.45</v>
      </c>
      <c r="H2131" s="3">
        <v>0.42708333333333331</v>
      </c>
      <c r="I2131" s="1">
        <v>2.4499999999999886</v>
      </c>
      <c r="J2131" s="1">
        <v>-2.4499999999999886</v>
      </c>
      <c r="K2131" s="1">
        <v>808</v>
      </c>
      <c r="L2131">
        <v>-1979.5999999999908</v>
      </c>
      <c r="M2131">
        <v>135</v>
      </c>
      <c r="N2131">
        <v>-2114.5999999999908</v>
      </c>
      <c r="O2131" t="s">
        <v>67</v>
      </c>
      <c r="P2131" s="6">
        <v>6.786703601108E-3</v>
      </c>
      <c r="Q2131" s="1">
        <f>AllFiles[[#Headers],[200000]]+AllFiles[[#This Row],[Net Gains]]</f>
        <v>197885.40000000002</v>
      </c>
    </row>
    <row r="2132" spans="1:17" x14ac:dyDescent="0.25">
      <c r="A2132" s="1" t="s">
        <v>28</v>
      </c>
      <c r="B2132" s="2">
        <v>43286</v>
      </c>
      <c r="C2132" s="3">
        <v>0.42708333333333331</v>
      </c>
      <c r="D2132" s="1" t="s">
        <v>12</v>
      </c>
      <c r="E2132">
        <v>363.45</v>
      </c>
      <c r="F2132">
        <v>361</v>
      </c>
      <c r="G2132">
        <v>361</v>
      </c>
      <c r="H2132" s="3">
        <v>0.42708333333333331</v>
      </c>
      <c r="I2132" s="1">
        <v>2.4499999999999886</v>
      </c>
      <c r="J2132" s="1">
        <v>-2.4499999999999886</v>
      </c>
      <c r="K2132" s="1">
        <v>808</v>
      </c>
      <c r="L2132">
        <v>-1979.5999999999908</v>
      </c>
      <c r="M2132">
        <v>135</v>
      </c>
      <c r="N2132">
        <v>-2114.5999999999908</v>
      </c>
      <c r="O2132" t="s">
        <v>67</v>
      </c>
      <c r="P2132" s="6">
        <v>6.7409547393038598E-3</v>
      </c>
      <c r="Q2132" s="1">
        <f>AllFiles[[#Headers],[200000]]+AllFiles[[#This Row],[Net Gains]]</f>
        <v>197885.40000000002</v>
      </c>
    </row>
    <row r="2133" spans="1:17" x14ac:dyDescent="0.25">
      <c r="A2133" s="1" t="s">
        <v>27</v>
      </c>
      <c r="B2133" s="2">
        <v>43286</v>
      </c>
      <c r="C2133" s="3">
        <v>0.42708333333333331</v>
      </c>
      <c r="D2133" s="1" t="s">
        <v>13</v>
      </c>
      <c r="E2133">
        <v>262.5</v>
      </c>
      <c r="F2133">
        <v>264.45</v>
      </c>
      <c r="G2133">
        <v>264.45</v>
      </c>
      <c r="H2133" s="3">
        <v>0.51041666666666663</v>
      </c>
      <c r="I2133" s="1">
        <v>1.9499999999999886</v>
      </c>
      <c r="J2133" s="1">
        <v>-1.9499999999999886</v>
      </c>
      <c r="K2133" s="1">
        <v>1013</v>
      </c>
      <c r="L2133">
        <v>-1975.3499999999885</v>
      </c>
      <c r="M2133">
        <v>123</v>
      </c>
      <c r="N2133">
        <v>-2098.3499999999885</v>
      </c>
      <c r="O2133" t="s">
        <v>67</v>
      </c>
      <c r="P2133" s="6">
        <v>7.4285714285713799E-3</v>
      </c>
      <c r="Q2133" s="1">
        <f>AllFiles[[#Headers],[200000]]+AllFiles[[#This Row],[Net Gains]]</f>
        <v>197901.65000000002</v>
      </c>
    </row>
    <row r="2134" spans="1:17" x14ac:dyDescent="0.25">
      <c r="A2134" s="1" t="s">
        <v>27</v>
      </c>
      <c r="B2134" s="2">
        <v>43286</v>
      </c>
      <c r="C2134" s="3">
        <v>0.51041666666666663</v>
      </c>
      <c r="D2134" s="1" t="s">
        <v>12</v>
      </c>
      <c r="E2134">
        <v>264.45</v>
      </c>
      <c r="F2134">
        <v>262.5</v>
      </c>
      <c r="G2134">
        <v>270.60000000000002</v>
      </c>
      <c r="H2134" s="3">
        <v>0.625</v>
      </c>
      <c r="I2134" s="1">
        <v>1.9499999999999886</v>
      </c>
      <c r="J2134" s="1">
        <v>6.1500000000000341</v>
      </c>
      <c r="K2134" s="1">
        <v>1013</v>
      </c>
      <c r="L2134">
        <v>6229.9500000000344</v>
      </c>
      <c r="M2134">
        <v>125</v>
      </c>
      <c r="N2134">
        <v>6104.9500000000344</v>
      </c>
      <c r="O2134" t="s">
        <v>68</v>
      </c>
      <c r="P2134" s="6">
        <v>7.3737946681791998E-3</v>
      </c>
      <c r="Q2134" s="1">
        <f>AllFiles[[#Headers],[200000]]+AllFiles[[#This Row],[Net Gains]]</f>
        <v>206104.95000000004</v>
      </c>
    </row>
    <row r="2135" spans="1:17" x14ac:dyDescent="0.25">
      <c r="A2135" s="1" t="s">
        <v>23</v>
      </c>
      <c r="B2135" s="2">
        <v>43286</v>
      </c>
      <c r="C2135" s="3">
        <v>0.41666666666666669</v>
      </c>
      <c r="D2135" s="1" t="s">
        <v>15</v>
      </c>
      <c r="E2135">
        <v>2115</v>
      </c>
      <c r="F2135">
        <v>2100.9499999999998</v>
      </c>
      <c r="G2135">
        <v>2124.9</v>
      </c>
      <c r="H2135" s="3">
        <v>0.625</v>
      </c>
      <c r="I2135" s="1">
        <v>14.050000000000182</v>
      </c>
      <c r="J2135" s="1">
        <v>9.9000000000000909</v>
      </c>
      <c r="K2135" s="1">
        <v>142</v>
      </c>
      <c r="L2135">
        <v>1405.8000000000129</v>
      </c>
      <c r="M2135">
        <v>139</v>
      </c>
      <c r="N2135">
        <v>1266.8000000000129</v>
      </c>
      <c r="O2135" t="s">
        <v>68</v>
      </c>
      <c r="P2135" s="6">
        <v>6.6430260047282202E-3</v>
      </c>
      <c r="Q2135" s="1">
        <f>AllFiles[[#Headers],[200000]]+AllFiles[[#This Row],[Net Gains]]</f>
        <v>201266.80000000002</v>
      </c>
    </row>
    <row r="2136" spans="1:17" x14ac:dyDescent="0.25">
      <c r="A2136" s="1" t="s">
        <v>49</v>
      </c>
      <c r="B2136" s="2">
        <v>43286</v>
      </c>
      <c r="C2136" s="3">
        <v>0.41666666666666669</v>
      </c>
      <c r="D2136" s="1" t="s">
        <v>13</v>
      </c>
      <c r="E2136">
        <v>155.35</v>
      </c>
      <c r="F2136">
        <v>156.05000000000001</v>
      </c>
      <c r="G2136">
        <v>156.05000000000001</v>
      </c>
      <c r="H2136" s="3">
        <v>0.42708333333333331</v>
      </c>
      <c r="I2136" s="1">
        <v>0.70000000000001705</v>
      </c>
      <c r="J2136" s="1">
        <v>-0.70000000000001705</v>
      </c>
      <c r="K2136" s="1">
        <v>2766</v>
      </c>
      <c r="L2136">
        <v>-1936.2000000000471</v>
      </c>
      <c r="M2136">
        <v>199</v>
      </c>
      <c r="N2136">
        <v>-2135.2000000000471</v>
      </c>
      <c r="O2136" t="s">
        <v>67</v>
      </c>
      <c r="P2136" s="6">
        <v>4.5059542967493902E-3</v>
      </c>
      <c r="Q2136" s="1">
        <f>AllFiles[[#Headers],[200000]]+AllFiles[[#This Row],[Net Gains]]</f>
        <v>197864.79999999996</v>
      </c>
    </row>
    <row r="2137" spans="1:17" x14ac:dyDescent="0.25">
      <c r="A2137" s="1" t="s">
        <v>49</v>
      </c>
      <c r="B2137" s="2">
        <v>43286</v>
      </c>
      <c r="C2137" s="3">
        <v>0.42708333333333331</v>
      </c>
      <c r="D2137" s="1" t="s">
        <v>12</v>
      </c>
      <c r="E2137">
        <v>156.05000000000001</v>
      </c>
      <c r="F2137">
        <v>155.35</v>
      </c>
      <c r="G2137">
        <v>155.35</v>
      </c>
      <c r="H2137" s="3">
        <v>0.42708333333333331</v>
      </c>
      <c r="I2137" s="1">
        <v>0.70000000000001705</v>
      </c>
      <c r="J2137" s="1">
        <v>-0.70000000000001705</v>
      </c>
      <c r="K2137" s="1">
        <v>2766</v>
      </c>
      <c r="L2137">
        <v>-1936.2000000000471</v>
      </c>
      <c r="M2137">
        <v>199</v>
      </c>
      <c r="N2137">
        <v>-2135.2000000000471</v>
      </c>
      <c r="O2137" t="s">
        <v>67</v>
      </c>
      <c r="P2137" s="6">
        <v>4.4857417494393896E-3</v>
      </c>
      <c r="Q2137" s="1">
        <f>AllFiles[[#Headers],[200000]]+AllFiles[[#This Row],[Net Gains]]</f>
        <v>197864.79999999996</v>
      </c>
    </row>
    <row r="2138" spans="1:17" x14ac:dyDescent="0.25">
      <c r="A2138" s="1" t="s">
        <v>53</v>
      </c>
      <c r="B2138" s="2">
        <v>43286</v>
      </c>
      <c r="C2138" s="3">
        <v>0.41666666666666669</v>
      </c>
      <c r="D2138" s="1" t="s">
        <v>13</v>
      </c>
      <c r="E2138">
        <v>181.3</v>
      </c>
      <c r="F2138">
        <v>182.3</v>
      </c>
      <c r="G2138">
        <v>181.65</v>
      </c>
      <c r="H2138" s="3">
        <v>0.625</v>
      </c>
      <c r="I2138" s="1">
        <v>1</v>
      </c>
      <c r="J2138" s="1">
        <v>-0.34999999999999432</v>
      </c>
      <c r="K2138" s="1">
        <v>1955</v>
      </c>
      <c r="L2138">
        <v>-684.24999999998886</v>
      </c>
      <c r="M2138">
        <v>164</v>
      </c>
      <c r="N2138">
        <v>-848.24999999998886</v>
      </c>
      <c r="O2138" t="s">
        <v>67</v>
      </c>
      <c r="P2138" s="6">
        <v>5.5157198014340898E-3</v>
      </c>
      <c r="Q2138" s="1">
        <f>AllFiles[[#Headers],[200000]]+AllFiles[[#This Row],[Net Gains]]</f>
        <v>199151.75</v>
      </c>
    </row>
    <row r="2139" spans="1:17" x14ac:dyDescent="0.25">
      <c r="A2139" s="1" t="s">
        <v>40</v>
      </c>
      <c r="B2139" s="2">
        <v>43286</v>
      </c>
      <c r="C2139" s="3">
        <v>0.45833333333333331</v>
      </c>
      <c r="D2139" s="1" t="s">
        <v>21</v>
      </c>
      <c r="E2139">
        <v>998.65</v>
      </c>
      <c r="F2139">
        <v>1005</v>
      </c>
      <c r="G2139">
        <v>1005</v>
      </c>
      <c r="H2139" s="3">
        <v>0.45833333333333331</v>
      </c>
      <c r="I2139" s="1">
        <v>6.3500000000000227</v>
      </c>
      <c r="J2139" s="1">
        <v>-6.3500000000000227</v>
      </c>
      <c r="K2139" s="1">
        <v>313</v>
      </c>
      <c r="L2139">
        <v>-1987.550000000007</v>
      </c>
      <c r="M2139">
        <v>145</v>
      </c>
      <c r="N2139">
        <v>-2132.550000000007</v>
      </c>
      <c r="O2139" t="s">
        <v>67</v>
      </c>
      <c r="P2139" s="6">
        <v>6.3585840885195203E-3</v>
      </c>
      <c r="Q2139" s="1">
        <f>AllFiles[[#Headers],[200000]]+AllFiles[[#This Row],[Net Gains]]</f>
        <v>197867.44999999998</v>
      </c>
    </row>
    <row r="2140" spans="1:17" x14ac:dyDescent="0.25">
      <c r="A2140" s="1" t="s">
        <v>40</v>
      </c>
      <c r="B2140" s="2">
        <v>43286</v>
      </c>
      <c r="C2140" s="3">
        <v>0.45833333333333331</v>
      </c>
      <c r="D2140" s="1" t="s">
        <v>15</v>
      </c>
      <c r="E2140">
        <v>1005</v>
      </c>
      <c r="F2140">
        <v>998.65</v>
      </c>
      <c r="G2140">
        <v>998.65</v>
      </c>
      <c r="H2140" s="3">
        <v>0.45833333333333331</v>
      </c>
      <c r="I2140" s="1">
        <v>6.3500000000000227</v>
      </c>
      <c r="J2140" s="1">
        <v>-6.3500000000000227</v>
      </c>
      <c r="K2140" s="1">
        <v>313</v>
      </c>
      <c r="L2140">
        <v>-1987.550000000007</v>
      </c>
      <c r="M2140">
        <v>145</v>
      </c>
      <c r="N2140">
        <v>-2132.550000000007</v>
      </c>
      <c r="O2140" t="s">
        <v>67</v>
      </c>
      <c r="P2140" s="6">
        <v>6.3184079601990304E-3</v>
      </c>
      <c r="Q2140" s="1">
        <f>AllFiles[[#Headers],[200000]]+AllFiles[[#This Row],[Net Gains]]</f>
        <v>197867.44999999998</v>
      </c>
    </row>
    <row r="2141" spans="1:17" x14ac:dyDescent="0.25">
      <c r="A2141" s="1" t="s">
        <v>25</v>
      </c>
      <c r="B2141" s="2">
        <v>43287</v>
      </c>
      <c r="C2141" s="3">
        <v>0.41666666666666669</v>
      </c>
      <c r="D2141" s="1" t="s">
        <v>15</v>
      </c>
      <c r="E2141">
        <v>977.2</v>
      </c>
      <c r="F2141">
        <v>971.95</v>
      </c>
      <c r="G2141">
        <v>989</v>
      </c>
      <c r="H2141" s="3">
        <v>0.625</v>
      </c>
      <c r="I2141" s="1">
        <v>5.25</v>
      </c>
      <c r="J2141" s="1">
        <v>11.799999999999955</v>
      </c>
      <c r="K2141" s="1">
        <v>379</v>
      </c>
      <c r="L2141">
        <v>4472.1999999999825</v>
      </c>
      <c r="M2141">
        <v>172</v>
      </c>
      <c r="N2141">
        <v>4300.1999999999825</v>
      </c>
      <c r="O2141" t="s">
        <v>68</v>
      </c>
      <c r="P2141" s="6">
        <v>5.37249283667622E-3</v>
      </c>
      <c r="Q2141" s="1">
        <f>AllFiles[[#Headers],[200000]]+AllFiles[[#This Row],[Net Gains]]</f>
        <v>204300.19999999998</v>
      </c>
    </row>
    <row r="2142" spans="1:17" x14ac:dyDescent="0.25">
      <c r="A2142" s="1" t="s">
        <v>39</v>
      </c>
      <c r="B2142" s="2">
        <v>43287</v>
      </c>
      <c r="C2142" s="3">
        <v>0.41666666666666669</v>
      </c>
      <c r="D2142" s="1" t="s">
        <v>13</v>
      </c>
      <c r="E2142">
        <v>1282.25</v>
      </c>
      <c r="F2142">
        <v>1299.3</v>
      </c>
      <c r="G2142">
        <v>1284.55</v>
      </c>
      <c r="H2142" s="3">
        <v>0.625</v>
      </c>
      <c r="I2142" s="1">
        <v>17.049999999999955</v>
      </c>
      <c r="J2142" s="1">
        <v>-2.2999999999999545</v>
      </c>
      <c r="K2142" s="1">
        <v>117</v>
      </c>
      <c r="L2142">
        <v>-269.09999999999468</v>
      </c>
      <c r="M2142">
        <v>70</v>
      </c>
      <c r="N2142">
        <v>-339.09999999999468</v>
      </c>
      <c r="O2142" t="s">
        <v>67</v>
      </c>
      <c r="P2142" s="6">
        <v>1.32969389744589E-2</v>
      </c>
      <c r="Q2142" s="1">
        <f>AllFiles[[#Headers],[200000]]+AllFiles[[#This Row],[Net Gains]]</f>
        <v>199660.9</v>
      </c>
    </row>
    <row r="2143" spans="1:17" x14ac:dyDescent="0.25">
      <c r="A2143" s="1" t="s">
        <v>51</v>
      </c>
      <c r="B2143" s="2">
        <v>43287</v>
      </c>
      <c r="C2143" s="3">
        <v>0.48958333333333331</v>
      </c>
      <c r="D2143" s="1" t="s">
        <v>15</v>
      </c>
      <c r="E2143">
        <v>1371.95</v>
      </c>
      <c r="F2143">
        <v>1367.35</v>
      </c>
      <c r="G2143">
        <v>1367.35</v>
      </c>
      <c r="H2143" s="3">
        <v>0.48958333333333331</v>
      </c>
      <c r="I2143" s="1">
        <v>4.6000000000001364</v>
      </c>
      <c r="J2143" s="1">
        <v>-4.6000000000001364</v>
      </c>
      <c r="K2143" s="1">
        <v>432</v>
      </c>
      <c r="L2143">
        <v>-1987.2000000000589</v>
      </c>
      <c r="M2143">
        <v>273</v>
      </c>
      <c r="N2143">
        <v>-2260.2000000000589</v>
      </c>
      <c r="O2143" t="s">
        <v>67</v>
      </c>
      <c r="P2143" s="6">
        <v>3.3528918692373199E-3</v>
      </c>
      <c r="Q2143" s="1">
        <f>AllFiles[[#Headers],[200000]]+AllFiles[[#This Row],[Net Gains]]</f>
        <v>197739.79999999993</v>
      </c>
    </row>
    <row r="2144" spans="1:17" x14ac:dyDescent="0.25">
      <c r="A2144" s="1" t="s">
        <v>51</v>
      </c>
      <c r="B2144" s="2">
        <v>43287</v>
      </c>
      <c r="C2144" s="3">
        <v>0.48958333333333331</v>
      </c>
      <c r="D2144" s="1" t="s">
        <v>21</v>
      </c>
      <c r="E2144">
        <v>1367.35</v>
      </c>
      <c r="F2144">
        <v>1371.95</v>
      </c>
      <c r="G2144">
        <v>1371.95</v>
      </c>
      <c r="H2144" s="3">
        <v>0.53125</v>
      </c>
      <c r="I2144" s="1">
        <v>4.6000000000001364</v>
      </c>
      <c r="J2144" s="1">
        <v>-4.6000000000001364</v>
      </c>
      <c r="K2144" s="1">
        <v>432</v>
      </c>
      <c r="L2144">
        <v>-1987.2000000000589</v>
      </c>
      <c r="M2144">
        <v>273</v>
      </c>
      <c r="N2144">
        <v>-2260.2000000000589</v>
      </c>
      <c r="O2144" t="s">
        <v>67</v>
      </c>
      <c r="P2144" s="6">
        <v>3.3641715727503099E-3</v>
      </c>
      <c r="Q2144" s="1">
        <f>AllFiles[[#Headers],[200000]]+AllFiles[[#This Row],[Net Gains]]</f>
        <v>197739.79999999993</v>
      </c>
    </row>
    <row r="2145" spans="1:17" x14ac:dyDescent="0.25">
      <c r="A2145" s="1" t="s">
        <v>42</v>
      </c>
      <c r="B2145" s="2">
        <v>43287</v>
      </c>
      <c r="C2145" s="3">
        <v>0.41666666666666669</v>
      </c>
      <c r="D2145" s="1" t="s">
        <v>15</v>
      </c>
      <c r="E2145">
        <v>1261.2</v>
      </c>
      <c r="F2145">
        <v>1254.0999999999999</v>
      </c>
      <c r="G2145">
        <v>1262.5</v>
      </c>
      <c r="H2145" s="3">
        <v>0.625</v>
      </c>
      <c r="I2145" s="1">
        <v>7.1000000000001364</v>
      </c>
      <c r="J2145" s="1">
        <v>1.2999999999999545</v>
      </c>
      <c r="K2145" s="1">
        <v>280</v>
      </c>
      <c r="L2145">
        <v>363.99999999998727</v>
      </c>
      <c r="M2145">
        <v>163</v>
      </c>
      <c r="N2145">
        <v>200.99999999998727</v>
      </c>
      <c r="O2145" t="s">
        <v>68</v>
      </c>
      <c r="P2145" s="6">
        <v>5.6295591500159703E-3</v>
      </c>
      <c r="Q2145" s="1">
        <f>AllFiles[[#Headers],[200000]]+AllFiles[[#This Row],[Net Gains]]</f>
        <v>200201</v>
      </c>
    </row>
    <row r="2146" spans="1:17" x14ac:dyDescent="0.25">
      <c r="A2146" s="1" t="s">
        <v>59</v>
      </c>
      <c r="B2146" s="2">
        <v>43287</v>
      </c>
      <c r="C2146" s="3">
        <v>0.45833333333333331</v>
      </c>
      <c r="D2146" s="1" t="s">
        <v>13</v>
      </c>
      <c r="E2146">
        <v>261.60000000000002</v>
      </c>
      <c r="F2146">
        <v>263.64999999999998</v>
      </c>
      <c r="G2146">
        <v>263.64999999999998</v>
      </c>
      <c r="H2146" s="3">
        <v>0.61458333333333337</v>
      </c>
      <c r="I2146" s="1">
        <v>2.0499999999999545</v>
      </c>
      <c r="J2146" s="1">
        <v>-2.0499999999999545</v>
      </c>
      <c r="K2146" s="1">
        <v>964</v>
      </c>
      <c r="L2146">
        <v>-1976.1999999999562</v>
      </c>
      <c r="M2146">
        <v>117</v>
      </c>
      <c r="N2146">
        <v>-2093.1999999999562</v>
      </c>
      <c r="O2146" t="s">
        <v>67</v>
      </c>
      <c r="P2146" s="6">
        <v>7.8363914373086908E-3</v>
      </c>
      <c r="Q2146" s="1">
        <f>AllFiles[[#Headers],[200000]]+AllFiles[[#This Row],[Net Gains]]</f>
        <v>197906.80000000005</v>
      </c>
    </row>
    <row r="2147" spans="1:17" x14ac:dyDescent="0.25">
      <c r="A2147" s="1" t="s">
        <v>29</v>
      </c>
      <c r="B2147" s="2">
        <v>43290</v>
      </c>
      <c r="C2147" s="3">
        <v>0.41666666666666669</v>
      </c>
      <c r="D2147" s="1" t="s">
        <v>15</v>
      </c>
      <c r="E2147">
        <v>376.4</v>
      </c>
      <c r="F2147">
        <v>373</v>
      </c>
      <c r="G2147">
        <v>376.1</v>
      </c>
      <c r="H2147" s="3">
        <v>0.625</v>
      </c>
      <c r="I2147" s="1">
        <v>3.3999999999999773</v>
      </c>
      <c r="J2147" s="1">
        <v>-0.29999999999995453</v>
      </c>
      <c r="K2147" s="1">
        <v>584</v>
      </c>
      <c r="L2147">
        <v>-175.19999999997344</v>
      </c>
      <c r="M2147">
        <v>102</v>
      </c>
      <c r="N2147">
        <v>-277.19999999997344</v>
      </c>
      <c r="O2147" t="s">
        <v>67</v>
      </c>
      <c r="P2147" s="6">
        <v>9.0329436769393603E-3</v>
      </c>
      <c r="Q2147" s="1">
        <f>AllFiles[[#Headers],[200000]]+AllFiles[[#This Row],[Net Gains]]</f>
        <v>199722.80000000002</v>
      </c>
    </row>
    <row r="2148" spans="1:17" x14ac:dyDescent="0.25">
      <c r="A2148" s="1" t="s">
        <v>42</v>
      </c>
      <c r="B2148" s="2">
        <v>43290</v>
      </c>
      <c r="C2148" s="3">
        <v>0.44791666666666669</v>
      </c>
      <c r="D2148" s="1" t="s">
        <v>12</v>
      </c>
      <c r="E2148">
        <v>1271.0999999999999</v>
      </c>
      <c r="F2148">
        <v>1268</v>
      </c>
      <c r="G2148">
        <v>1268</v>
      </c>
      <c r="H2148" s="3">
        <v>0.44791666666666669</v>
      </c>
      <c r="I2148" s="1">
        <v>3.0999999999999091</v>
      </c>
      <c r="J2148" s="1">
        <v>-3.0999999999999091</v>
      </c>
      <c r="K2148" s="1">
        <v>640</v>
      </c>
      <c r="L2148">
        <v>-1983.9999999999418</v>
      </c>
      <c r="M2148">
        <v>374</v>
      </c>
      <c r="N2148">
        <v>-2357.9999999999418</v>
      </c>
      <c r="O2148" t="s">
        <v>67</v>
      </c>
      <c r="P2148" s="6">
        <v>2.4388325072770898E-3</v>
      </c>
      <c r="Q2148" s="1">
        <f>AllFiles[[#Headers],[200000]]+AllFiles[[#This Row],[Net Gains]]</f>
        <v>197642.00000000006</v>
      </c>
    </row>
    <row r="2149" spans="1:17" x14ac:dyDescent="0.25">
      <c r="A2149" s="1" t="s">
        <v>42</v>
      </c>
      <c r="B2149" s="2">
        <v>43290</v>
      </c>
      <c r="C2149" s="3">
        <v>0.41666666666666669</v>
      </c>
      <c r="D2149" s="1" t="s">
        <v>13</v>
      </c>
      <c r="E2149">
        <v>1268</v>
      </c>
      <c r="F2149">
        <v>1271.0999999999999</v>
      </c>
      <c r="G2149">
        <v>1271.0999999999999</v>
      </c>
      <c r="H2149" s="3">
        <v>0.44791666666666669</v>
      </c>
      <c r="I2149" s="1">
        <v>3.0999999999999091</v>
      </c>
      <c r="J2149" s="1">
        <v>-3.0999999999999091</v>
      </c>
      <c r="K2149" s="1">
        <v>640</v>
      </c>
      <c r="L2149">
        <v>-1983.9999999999418</v>
      </c>
      <c r="M2149">
        <v>374</v>
      </c>
      <c r="N2149">
        <v>-2357.9999999999418</v>
      </c>
      <c r="O2149" t="s">
        <v>67</v>
      </c>
      <c r="P2149" s="6">
        <v>2.4447949526813198E-3</v>
      </c>
      <c r="Q2149" s="1">
        <f>AllFiles[[#Headers],[200000]]+AllFiles[[#This Row],[Net Gains]]</f>
        <v>197642.00000000006</v>
      </c>
    </row>
    <row r="2150" spans="1:17" x14ac:dyDescent="0.25">
      <c r="A2150" s="1" t="s">
        <v>53</v>
      </c>
      <c r="B2150" s="2">
        <v>43290</v>
      </c>
      <c r="C2150" s="3">
        <v>0.5</v>
      </c>
      <c r="D2150" s="1" t="s">
        <v>21</v>
      </c>
      <c r="E2150">
        <v>182.55</v>
      </c>
      <c r="F2150">
        <v>183.1</v>
      </c>
      <c r="G2150">
        <v>183.1</v>
      </c>
      <c r="H2150" s="3">
        <v>0.5</v>
      </c>
      <c r="I2150" s="1">
        <v>0.54999999999998295</v>
      </c>
      <c r="J2150" s="1">
        <v>-0.54999999999998295</v>
      </c>
      <c r="K2150" s="1">
        <v>3490</v>
      </c>
      <c r="L2150">
        <v>-1919.4999999999404</v>
      </c>
      <c r="M2150">
        <v>294</v>
      </c>
      <c r="N2150">
        <v>-2213.4999999999404</v>
      </c>
      <c r="O2150" t="s">
        <v>67</v>
      </c>
      <c r="P2150" s="6">
        <v>3.0128731854285602E-3</v>
      </c>
      <c r="Q2150" s="1">
        <f>AllFiles[[#Headers],[200000]]+AllFiles[[#This Row],[Net Gains]]</f>
        <v>197786.50000000006</v>
      </c>
    </row>
    <row r="2151" spans="1:17" x14ac:dyDescent="0.25">
      <c r="A2151" s="1" t="s">
        <v>53</v>
      </c>
      <c r="B2151" s="2">
        <v>43290</v>
      </c>
      <c r="C2151" s="3">
        <v>0.5</v>
      </c>
      <c r="D2151" s="1" t="s">
        <v>15</v>
      </c>
      <c r="E2151">
        <v>183.1</v>
      </c>
      <c r="F2151">
        <v>182.55</v>
      </c>
      <c r="G2151">
        <v>182.55</v>
      </c>
      <c r="H2151" s="3">
        <v>0.5</v>
      </c>
      <c r="I2151" s="1">
        <v>0.54999999999998295</v>
      </c>
      <c r="J2151" s="1">
        <v>-0.54999999999998295</v>
      </c>
      <c r="K2151" s="1">
        <v>3490</v>
      </c>
      <c r="L2151">
        <v>-1919.4999999999404</v>
      </c>
      <c r="M2151">
        <v>294</v>
      </c>
      <c r="N2151">
        <v>-2213.4999999999404</v>
      </c>
      <c r="O2151" t="s">
        <v>67</v>
      </c>
      <c r="P2151" s="6">
        <v>3.00382304751493E-3</v>
      </c>
      <c r="Q2151" s="1">
        <f>AllFiles[[#Headers],[200000]]+AllFiles[[#This Row],[Net Gains]]</f>
        <v>197786.50000000006</v>
      </c>
    </row>
    <row r="2152" spans="1:17" x14ac:dyDescent="0.25">
      <c r="A2152" s="1" t="s">
        <v>52</v>
      </c>
      <c r="B2152" s="2">
        <v>43290</v>
      </c>
      <c r="C2152" s="3">
        <v>0.5</v>
      </c>
      <c r="D2152" s="1" t="s">
        <v>15</v>
      </c>
      <c r="E2152">
        <v>260.2</v>
      </c>
      <c r="F2152">
        <v>259.2</v>
      </c>
      <c r="G2152">
        <v>261.2</v>
      </c>
      <c r="H2152" s="3">
        <v>0.625</v>
      </c>
      <c r="I2152" s="1">
        <v>1</v>
      </c>
      <c r="J2152" s="1">
        <v>1</v>
      </c>
      <c r="K2152" s="1">
        <v>1955</v>
      </c>
      <c r="L2152">
        <v>1955</v>
      </c>
      <c r="M2152">
        <v>235</v>
      </c>
      <c r="N2152">
        <v>1720</v>
      </c>
      <c r="O2152" t="s">
        <v>68</v>
      </c>
      <c r="P2152" s="6">
        <v>3.8431975403535701E-3</v>
      </c>
      <c r="Q2152" s="1">
        <f>AllFiles[[#Headers],[200000]]+AllFiles[[#This Row],[Net Gains]]</f>
        <v>201720</v>
      </c>
    </row>
    <row r="2153" spans="1:17" x14ac:dyDescent="0.25">
      <c r="A2153" s="1" t="s">
        <v>60</v>
      </c>
      <c r="B2153" s="2">
        <v>43290</v>
      </c>
      <c r="C2153" s="3">
        <v>0.41666666666666669</v>
      </c>
      <c r="D2153" s="1" t="s">
        <v>13</v>
      </c>
      <c r="E2153">
        <v>559.04999999999995</v>
      </c>
      <c r="F2153">
        <v>561.79999999999995</v>
      </c>
      <c r="G2153">
        <v>561.79999999999995</v>
      </c>
      <c r="H2153" s="3">
        <v>0.44791666666666669</v>
      </c>
      <c r="I2153" s="1">
        <v>2.75</v>
      </c>
      <c r="J2153" s="1">
        <v>-2.75</v>
      </c>
      <c r="K2153" s="1">
        <v>721</v>
      </c>
      <c r="L2153">
        <v>-1982.75</v>
      </c>
      <c r="M2153">
        <v>186</v>
      </c>
      <c r="N2153">
        <v>-2168.75</v>
      </c>
      <c r="O2153" t="s">
        <v>67</v>
      </c>
      <c r="P2153" s="6">
        <v>4.9190591181468603E-3</v>
      </c>
      <c r="Q2153" s="1">
        <f>AllFiles[[#Headers],[200000]]+AllFiles[[#This Row],[Net Gains]]</f>
        <v>197831.25</v>
      </c>
    </row>
    <row r="2154" spans="1:17" x14ac:dyDescent="0.25">
      <c r="A2154" s="1" t="s">
        <v>60</v>
      </c>
      <c r="B2154" s="2">
        <v>43290</v>
      </c>
      <c r="C2154" s="3">
        <v>0.44791666666666669</v>
      </c>
      <c r="D2154" s="1" t="s">
        <v>12</v>
      </c>
      <c r="E2154">
        <v>561.79999999999995</v>
      </c>
      <c r="F2154">
        <v>559.04999999999995</v>
      </c>
      <c r="G2154">
        <v>559.04999999999995</v>
      </c>
      <c r="H2154" s="3">
        <v>0.53125</v>
      </c>
      <c r="I2154" s="1">
        <v>2.75</v>
      </c>
      <c r="J2154" s="1">
        <v>-2.75</v>
      </c>
      <c r="K2154" s="1">
        <v>721</v>
      </c>
      <c r="L2154">
        <v>-1982.75</v>
      </c>
      <c r="M2154">
        <v>186</v>
      </c>
      <c r="N2154">
        <v>-2168.75</v>
      </c>
      <c r="O2154" t="s">
        <v>67</v>
      </c>
      <c r="P2154" s="6">
        <v>4.8949804200783204E-3</v>
      </c>
      <c r="Q2154" s="1">
        <f>AllFiles[[#Headers],[200000]]+AllFiles[[#This Row],[Net Gains]]</f>
        <v>197831.25</v>
      </c>
    </row>
    <row r="2155" spans="1:17" x14ac:dyDescent="0.25">
      <c r="A2155" s="1" t="s">
        <v>39</v>
      </c>
      <c r="B2155" s="2">
        <v>43291</v>
      </c>
      <c r="C2155" s="3">
        <v>0.52083333333333337</v>
      </c>
      <c r="D2155" s="1" t="s">
        <v>21</v>
      </c>
      <c r="E2155">
        <v>1304.95</v>
      </c>
      <c r="F2155">
        <v>1313.75</v>
      </c>
      <c r="G2155">
        <v>1300</v>
      </c>
      <c r="H2155" s="3">
        <v>0.625</v>
      </c>
      <c r="I2155" s="1">
        <v>8.7999999999999545</v>
      </c>
      <c r="J2155" s="1">
        <v>4.9500000000000455</v>
      </c>
      <c r="K2155" s="1">
        <v>226</v>
      </c>
      <c r="L2155">
        <v>1118.7000000000103</v>
      </c>
      <c r="M2155">
        <v>136</v>
      </c>
      <c r="N2155">
        <v>982.70000000001028</v>
      </c>
      <c r="O2155" t="s">
        <v>68</v>
      </c>
      <c r="P2155" s="6">
        <v>6.7435533928502604E-3</v>
      </c>
      <c r="Q2155" s="1">
        <f>AllFiles[[#Headers],[200000]]+AllFiles[[#This Row],[Net Gains]]</f>
        <v>200982.7</v>
      </c>
    </row>
    <row r="2156" spans="1:17" x14ac:dyDescent="0.25">
      <c r="A2156" s="1" t="s">
        <v>39</v>
      </c>
      <c r="B2156" s="2">
        <v>43291</v>
      </c>
      <c r="C2156" s="3">
        <v>0.52083333333333337</v>
      </c>
      <c r="D2156" s="1" t="s">
        <v>15</v>
      </c>
      <c r="E2156">
        <v>1313.75</v>
      </c>
      <c r="F2156">
        <v>1304.95</v>
      </c>
      <c r="G2156">
        <v>1304.95</v>
      </c>
      <c r="H2156" s="3">
        <v>0.52083333333333337</v>
      </c>
      <c r="I2156" s="1">
        <v>8.7999999999999545</v>
      </c>
      <c r="J2156" s="1">
        <v>-8.7999999999999545</v>
      </c>
      <c r="K2156" s="1">
        <v>226</v>
      </c>
      <c r="L2156">
        <v>-1988.7999999999897</v>
      </c>
      <c r="M2156">
        <v>137</v>
      </c>
      <c r="N2156">
        <v>-2125.7999999999897</v>
      </c>
      <c r="O2156" t="s">
        <v>67</v>
      </c>
      <c r="P2156" s="6">
        <v>6.6983824928639E-3</v>
      </c>
      <c r="Q2156" s="1">
        <f>AllFiles[[#Headers],[200000]]+AllFiles[[#This Row],[Net Gains]]</f>
        <v>197874.2</v>
      </c>
    </row>
    <row r="2157" spans="1:17" x14ac:dyDescent="0.25">
      <c r="A2157" s="1" t="s">
        <v>14</v>
      </c>
      <c r="B2157" s="2">
        <v>43292</v>
      </c>
      <c r="C2157" s="3">
        <v>0.58333333333333337</v>
      </c>
      <c r="D2157" s="1" t="s">
        <v>15</v>
      </c>
      <c r="E2157">
        <v>538.6</v>
      </c>
      <c r="F2157">
        <v>535</v>
      </c>
      <c r="G2157">
        <v>535</v>
      </c>
      <c r="H2157" s="3">
        <v>0.58333333333333337</v>
      </c>
      <c r="I2157" s="1">
        <v>3.6000000000000227</v>
      </c>
      <c r="J2157" s="1">
        <v>-3.6000000000000227</v>
      </c>
      <c r="K2157" s="1">
        <v>552</v>
      </c>
      <c r="L2157">
        <v>-1987.2000000000126</v>
      </c>
      <c r="M2157">
        <v>137</v>
      </c>
      <c r="N2157">
        <v>-2124.2000000000126</v>
      </c>
      <c r="O2157" t="s">
        <v>67</v>
      </c>
      <c r="P2157" s="6">
        <v>6.68399554400301E-3</v>
      </c>
      <c r="Q2157" s="1">
        <f>AllFiles[[#Headers],[200000]]+AllFiles[[#This Row],[Net Gains]]</f>
        <v>197875.8</v>
      </c>
    </row>
    <row r="2158" spans="1:17" x14ac:dyDescent="0.25">
      <c r="A2158" s="1" t="s">
        <v>14</v>
      </c>
      <c r="B2158" s="2">
        <v>43292</v>
      </c>
      <c r="C2158" s="3">
        <v>0.58333333333333337</v>
      </c>
      <c r="D2158" s="1" t="s">
        <v>21</v>
      </c>
      <c r="E2158">
        <v>535</v>
      </c>
      <c r="F2158">
        <v>538.6</v>
      </c>
      <c r="G2158">
        <v>536.9</v>
      </c>
      <c r="H2158" s="3">
        <v>0.625</v>
      </c>
      <c r="I2158" s="1">
        <v>3.6000000000000227</v>
      </c>
      <c r="J2158" s="1">
        <v>-1.8999999999999773</v>
      </c>
      <c r="K2158" s="1">
        <v>552</v>
      </c>
      <c r="L2158">
        <v>-1048.7999999999874</v>
      </c>
      <c r="M2158">
        <v>137</v>
      </c>
      <c r="N2158">
        <v>-1185.7999999999874</v>
      </c>
      <c r="O2158" t="s">
        <v>67</v>
      </c>
      <c r="P2158" s="6">
        <v>6.7289719626168597E-3</v>
      </c>
      <c r="Q2158" s="1">
        <f>AllFiles[[#Headers],[200000]]+AllFiles[[#This Row],[Net Gains]]</f>
        <v>198814.2</v>
      </c>
    </row>
    <row r="2159" spans="1:17" x14ac:dyDescent="0.25">
      <c r="A2159" s="1" t="s">
        <v>28</v>
      </c>
      <c r="B2159" s="2">
        <v>43292</v>
      </c>
      <c r="C2159" s="3">
        <v>0.4375</v>
      </c>
      <c r="D2159" s="1" t="s">
        <v>12</v>
      </c>
      <c r="E2159">
        <v>366.7</v>
      </c>
      <c r="F2159">
        <v>365.1</v>
      </c>
      <c r="G2159">
        <v>365.1</v>
      </c>
      <c r="H2159" s="3">
        <v>0.44791666666666669</v>
      </c>
      <c r="I2159" s="1">
        <v>1.5999999999999659</v>
      </c>
      <c r="J2159" s="1">
        <v>-1.5999999999999659</v>
      </c>
      <c r="K2159" s="1">
        <v>1232</v>
      </c>
      <c r="L2159">
        <v>-1971.199999999958</v>
      </c>
      <c r="M2159">
        <v>208</v>
      </c>
      <c r="N2159">
        <v>-2179.199999999958</v>
      </c>
      <c r="O2159" t="s">
        <v>67</v>
      </c>
      <c r="P2159" s="6">
        <v>4.3632397054812304E-3</v>
      </c>
      <c r="Q2159" s="1">
        <f>AllFiles[[#Headers],[200000]]+AllFiles[[#This Row],[Net Gains]]</f>
        <v>197820.80000000005</v>
      </c>
    </row>
    <row r="2160" spans="1:17" x14ac:dyDescent="0.25">
      <c r="A2160" s="1" t="s">
        <v>28</v>
      </c>
      <c r="B2160" s="2">
        <v>43292</v>
      </c>
      <c r="C2160" s="3">
        <v>0.41666666666666669</v>
      </c>
      <c r="D2160" s="1" t="s">
        <v>13</v>
      </c>
      <c r="E2160">
        <v>365.1</v>
      </c>
      <c r="F2160">
        <v>366.7</v>
      </c>
      <c r="G2160">
        <v>366.7</v>
      </c>
      <c r="H2160" s="3">
        <v>0.4375</v>
      </c>
      <c r="I2160" s="1">
        <v>1.5999999999999659</v>
      </c>
      <c r="J2160" s="1">
        <v>-1.5999999999999659</v>
      </c>
      <c r="K2160" s="1">
        <v>1232</v>
      </c>
      <c r="L2160">
        <v>-1971.199999999958</v>
      </c>
      <c r="M2160">
        <v>208</v>
      </c>
      <c r="N2160">
        <v>-2179.199999999958</v>
      </c>
      <c r="O2160" t="s">
        <v>67</v>
      </c>
      <c r="P2160" s="6">
        <v>4.3823609969870303E-3</v>
      </c>
      <c r="Q2160" s="1">
        <f>AllFiles[[#Headers],[200000]]+AllFiles[[#This Row],[Net Gains]]</f>
        <v>197820.80000000005</v>
      </c>
    </row>
    <row r="2161" spans="1:17" x14ac:dyDescent="0.25">
      <c r="A2161" s="1" t="s">
        <v>27</v>
      </c>
      <c r="B2161" s="2">
        <v>43292</v>
      </c>
      <c r="C2161" s="3">
        <v>0.41666666666666669</v>
      </c>
      <c r="D2161" s="1" t="s">
        <v>13</v>
      </c>
      <c r="E2161">
        <v>272.5</v>
      </c>
      <c r="F2161">
        <v>275.5</v>
      </c>
      <c r="G2161">
        <v>265</v>
      </c>
      <c r="H2161" s="3">
        <v>0.625</v>
      </c>
      <c r="I2161" s="1">
        <v>3</v>
      </c>
      <c r="J2161" s="1">
        <v>7.5</v>
      </c>
      <c r="K2161" s="1">
        <v>661</v>
      </c>
      <c r="L2161">
        <v>4957.5</v>
      </c>
      <c r="M2161">
        <v>82</v>
      </c>
      <c r="N2161">
        <v>4875.5</v>
      </c>
      <c r="O2161" t="s">
        <v>68</v>
      </c>
      <c r="P2161" s="6">
        <v>1.1009174311926599E-2</v>
      </c>
      <c r="Q2161" s="1">
        <f>AllFiles[[#Headers],[200000]]+AllFiles[[#This Row],[Net Gains]]</f>
        <v>204875.5</v>
      </c>
    </row>
    <row r="2162" spans="1:17" x14ac:dyDescent="0.25">
      <c r="A2162" s="1" t="s">
        <v>37</v>
      </c>
      <c r="B2162" s="2">
        <v>43292</v>
      </c>
      <c r="C2162" s="3">
        <v>0.41666666666666669</v>
      </c>
      <c r="D2162" s="1" t="s">
        <v>13</v>
      </c>
      <c r="E2162">
        <v>1916.95</v>
      </c>
      <c r="F2162">
        <v>1937.5</v>
      </c>
      <c r="G2162">
        <v>1912.8</v>
      </c>
      <c r="H2162" s="3">
        <v>0.625</v>
      </c>
      <c r="I2162" s="1">
        <v>20.549999999999955</v>
      </c>
      <c r="J2162" s="1">
        <v>4.1500000000000909</v>
      </c>
      <c r="K2162" s="1">
        <v>97</v>
      </c>
      <c r="L2162">
        <v>402.55000000000882</v>
      </c>
      <c r="M2162">
        <v>86</v>
      </c>
      <c r="N2162">
        <v>316.55000000000882</v>
      </c>
      <c r="O2162" t="s">
        <v>68</v>
      </c>
      <c r="P2162" s="6">
        <v>1.0720154411956499E-2</v>
      </c>
      <c r="Q2162" s="1">
        <f>AllFiles[[#Headers],[200000]]+AllFiles[[#This Row],[Net Gains]]</f>
        <v>200316.55000000002</v>
      </c>
    </row>
    <row r="2163" spans="1:17" x14ac:dyDescent="0.25">
      <c r="A2163" s="1" t="s">
        <v>60</v>
      </c>
      <c r="B2163" s="2">
        <v>43292</v>
      </c>
      <c r="C2163" s="3">
        <v>0.41666666666666669</v>
      </c>
      <c r="D2163" s="1" t="s">
        <v>13</v>
      </c>
      <c r="E2163">
        <v>561</v>
      </c>
      <c r="F2163">
        <v>563.79999999999995</v>
      </c>
      <c r="G2163">
        <v>563.79999999999995</v>
      </c>
      <c r="H2163" s="3">
        <v>0.4375</v>
      </c>
      <c r="I2163" s="1">
        <v>2.7999999999999545</v>
      </c>
      <c r="J2163" s="1">
        <v>-2.7999999999999545</v>
      </c>
      <c r="K2163" s="1">
        <v>708</v>
      </c>
      <c r="L2163">
        <v>-1982.3999999999678</v>
      </c>
      <c r="M2163">
        <v>184</v>
      </c>
      <c r="N2163">
        <v>-2166.3999999999678</v>
      </c>
      <c r="O2163" t="s">
        <v>67</v>
      </c>
      <c r="P2163" s="6">
        <v>4.9910873440284402E-3</v>
      </c>
      <c r="Q2163" s="1">
        <f>AllFiles[[#Headers],[200000]]+AllFiles[[#This Row],[Net Gains]]</f>
        <v>197833.60000000003</v>
      </c>
    </row>
    <row r="2164" spans="1:17" x14ac:dyDescent="0.25">
      <c r="A2164" s="1" t="s">
        <v>60</v>
      </c>
      <c r="B2164" s="2">
        <v>43292</v>
      </c>
      <c r="C2164" s="3">
        <v>0.4375</v>
      </c>
      <c r="D2164" s="1" t="s">
        <v>12</v>
      </c>
      <c r="E2164">
        <v>563.79999999999995</v>
      </c>
      <c r="F2164">
        <v>561</v>
      </c>
      <c r="G2164">
        <v>561</v>
      </c>
      <c r="H2164" s="3">
        <v>0.44791666666666669</v>
      </c>
      <c r="I2164" s="1">
        <v>2.7999999999999545</v>
      </c>
      <c r="J2164" s="1">
        <v>-2.7999999999999545</v>
      </c>
      <c r="K2164" s="1">
        <v>708</v>
      </c>
      <c r="L2164">
        <v>-1982.3999999999678</v>
      </c>
      <c r="M2164">
        <v>184</v>
      </c>
      <c r="N2164">
        <v>-2166.3999999999678</v>
      </c>
      <c r="O2164" t="s">
        <v>67</v>
      </c>
      <c r="P2164" s="6">
        <v>4.9663001064206404E-3</v>
      </c>
      <c r="Q2164" s="1">
        <f>AllFiles[[#Headers],[200000]]+AllFiles[[#This Row],[Net Gains]]</f>
        <v>197833.60000000003</v>
      </c>
    </row>
    <row r="2165" spans="1:17" x14ac:dyDescent="0.25">
      <c r="A2165" s="1" t="s">
        <v>56</v>
      </c>
      <c r="B2165" s="2">
        <v>43292</v>
      </c>
      <c r="C2165" s="3">
        <v>0.45833333333333331</v>
      </c>
      <c r="D2165" s="1" t="s">
        <v>13</v>
      </c>
      <c r="E2165">
        <v>822.8</v>
      </c>
      <c r="F2165">
        <v>827.5</v>
      </c>
      <c r="G2165">
        <v>809</v>
      </c>
      <c r="H2165" s="3">
        <v>0.625</v>
      </c>
      <c r="I2165" s="1">
        <v>4.7000000000000455</v>
      </c>
      <c r="J2165" s="1">
        <v>13.799999999999955</v>
      </c>
      <c r="K2165" s="1">
        <v>423</v>
      </c>
      <c r="L2165">
        <v>5837.3999999999805</v>
      </c>
      <c r="M2165">
        <v>159</v>
      </c>
      <c r="N2165">
        <v>5678.3999999999805</v>
      </c>
      <c r="O2165" t="s">
        <v>68</v>
      </c>
      <c r="P2165" s="6">
        <v>5.7122022362664599E-3</v>
      </c>
      <c r="Q2165" s="1">
        <f>AllFiles[[#Headers],[200000]]+AllFiles[[#This Row],[Net Gains]]</f>
        <v>205678.4</v>
      </c>
    </row>
    <row r="2166" spans="1:17" x14ac:dyDescent="0.25">
      <c r="A2166" s="1" t="s">
        <v>14</v>
      </c>
      <c r="B2166" s="2">
        <v>43293</v>
      </c>
      <c r="C2166" s="3">
        <v>0.48958333333333331</v>
      </c>
      <c r="D2166" s="1" t="s">
        <v>21</v>
      </c>
      <c r="E2166">
        <v>541</v>
      </c>
      <c r="F2166">
        <v>544.9</v>
      </c>
      <c r="G2166">
        <v>539.6</v>
      </c>
      <c r="H2166" s="3">
        <v>0.625</v>
      </c>
      <c r="I2166" s="1">
        <v>3.8999999999999773</v>
      </c>
      <c r="J2166" s="1">
        <v>1.3999999999999773</v>
      </c>
      <c r="K2166" s="1">
        <v>509</v>
      </c>
      <c r="L2166">
        <v>712.59999999998843</v>
      </c>
      <c r="M2166">
        <v>127</v>
      </c>
      <c r="N2166">
        <v>585.59999999998843</v>
      </c>
      <c r="O2166" t="s">
        <v>68</v>
      </c>
      <c r="P2166" s="6">
        <v>7.2088724584103104E-3</v>
      </c>
      <c r="Q2166" s="1">
        <f>AllFiles[[#Headers],[200000]]+AllFiles[[#This Row],[Net Gains]]</f>
        <v>200585.59999999998</v>
      </c>
    </row>
    <row r="2167" spans="1:17" x14ac:dyDescent="0.25">
      <c r="A2167" s="1" t="s">
        <v>14</v>
      </c>
      <c r="B2167" s="2">
        <v>43293</v>
      </c>
      <c r="C2167" s="3">
        <v>0.48958333333333331</v>
      </c>
      <c r="D2167" s="1" t="s">
        <v>15</v>
      </c>
      <c r="E2167">
        <v>544.9</v>
      </c>
      <c r="F2167">
        <v>541</v>
      </c>
      <c r="G2167">
        <v>541</v>
      </c>
      <c r="H2167" s="3">
        <v>0.48958333333333331</v>
      </c>
      <c r="I2167" s="1">
        <v>3.8999999999999773</v>
      </c>
      <c r="J2167" s="1">
        <v>-3.8999999999999773</v>
      </c>
      <c r="K2167" s="1">
        <v>509</v>
      </c>
      <c r="L2167">
        <v>-1985.0999999999885</v>
      </c>
      <c r="M2167">
        <v>128</v>
      </c>
      <c r="N2167">
        <v>-2113.0999999999885</v>
      </c>
      <c r="O2167" t="s">
        <v>67</v>
      </c>
      <c r="P2167" s="6">
        <v>7.1572765645072098E-3</v>
      </c>
      <c r="Q2167" s="1">
        <f>AllFiles[[#Headers],[200000]]+AllFiles[[#This Row],[Net Gains]]</f>
        <v>197886.90000000002</v>
      </c>
    </row>
    <row r="2168" spans="1:17" x14ac:dyDescent="0.25">
      <c r="A2168" s="1" t="s">
        <v>16</v>
      </c>
      <c r="B2168" s="2">
        <v>43293</v>
      </c>
      <c r="C2168" s="3">
        <v>0.42708333333333331</v>
      </c>
      <c r="D2168" s="1" t="s">
        <v>15</v>
      </c>
      <c r="E2168">
        <v>632.35</v>
      </c>
      <c r="F2168">
        <v>625.29999999999995</v>
      </c>
      <c r="G2168">
        <v>633.65</v>
      </c>
      <c r="H2168" s="3">
        <v>0.625</v>
      </c>
      <c r="I2168" s="1">
        <v>7.0500000000000682</v>
      </c>
      <c r="J2168" s="1">
        <v>1.2999999999999545</v>
      </c>
      <c r="K2168" s="1">
        <v>282</v>
      </c>
      <c r="L2168">
        <v>366.59999999998718</v>
      </c>
      <c r="M2168">
        <v>83</v>
      </c>
      <c r="N2168">
        <v>283.59999999998718</v>
      </c>
      <c r="O2168" t="s">
        <v>68</v>
      </c>
      <c r="P2168" s="6">
        <v>1.11488890646004E-2</v>
      </c>
      <c r="Q2168" s="1">
        <f>AllFiles[[#Headers],[200000]]+AllFiles[[#This Row],[Net Gains]]</f>
        <v>200283.59999999998</v>
      </c>
    </row>
    <row r="2169" spans="1:17" x14ac:dyDescent="0.25">
      <c r="A2169" s="1" t="s">
        <v>36</v>
      </c>
      <c r="B2169" s="2">
        <v>43293</v>
      </c>
      <c r="C2169" s="3">
        <v>0.41666666666666669</v>
      </c>
      <c r="D2169" s="1" t="s">
        <v>15</v>
      </c>
      <c r="E2169">
        <v>1735.05</v>
      </c>
      <c r="F2169">
        <v>1730.8</v>
      </c>
      <c r="G2169">
        <v>1744.85</v>
      </c>
      <c r="H2169" s="3">
        <v>0.625</v>
      </c>
      <c r="I2169" s="1">
        <v>4.25</v>
      </c>
      <c r="J2169" s="1">
        <v>9.7999999999999545</v>
      </c>
      <c r="K2169" s="1">
        <v>468</v>
      </c>
      <c r="L2169">
        <v>4586.3999999999787</v>
      </c>
      <c r="M2169">
        <v>375</v>
      </c>
      <c r="N2169">
        <v>4211.3999999999787</v>
      </c>
      <c r="O2169" t="s">
        <v>68</v>
      </c>
      <c r="P2169" s="6">
        <v>2.44949713264747E-3</v>
      </c>
      <c r="Q2169" s="1">
        <f>AllFiles[[#Headers],[200000]]+AllFiles[[#This Row],[Net Gains]]</f>
        <v>204211.39999999997</v>
      </c>
    </row>
    <row r="2170" spans="1:17" x14ac:dyDescent="0.25">
      <c r="A2170" s="1" t="s">
        <v>48</v>
      </c>
      <c r="B2170" s="2">
        <v>43293</v>
      </c>
      <c r="C2170" s="3">
        <v>0.57291666666666663</v>
      </c>
      <c r="D2170" s="1" t="s">
        <v>15</v>
      </c>
      <c r="E2170">
        <v>566.65</v>
      </c>
      <c r="F2170">
        <v>562.35</v>
      </c>
      <c r="G2170">
        <v>562.35</v>
      </c>
      <c r="H2170" s="3">
        <v>0.57291666666666663</v>
      </c>
      <c r="I2170" s="1">
        <v>4.2999999999999545</v>
      </c>
      <c r="J2170" s="1">
        <v>-4.2999999999999545</v>
      </c>
      <c r="K2170" s="1">
        <v>462</v>
      </c>
      <c r="L2170">
        <v>-1986.599999999979</v>
      </c>
      <c r="M2170">
        <v>120</v>
      </c>
      <c r="N2170">
        <v>-2106.599999999979</v>
      </c>
      <c r="O2170" t="s">
        <v>67</v>
      </c>
      <c r="P2170" s="6">
        <v>7.5884584840729798E-3</v>
      </c>
      <c r="Q2170" s="1">
        <f>AllFiles[[#Headers],[200000]]+AllFiles[[#This Row],[Net Gains]]</f>
        <v>197893.40000000002</v>
      </c>
    </row>
    <row r="2171" spans="1:17" x14ac:dyDescent="0.25">
      <c r="A2171" s="1" t="s">
        <v>48</v>
      </c>
      <c r="B2171" s="2">
        <v>43293</v>
      </c>
      <c r="C2171" s="3">
        <v>0.57291666666666663</v>
      </c>
      <c r="D2171" s="1" t="s">
        <v>21</v>
      </c>
      <c r="E2171">
        <v>562.35</v>
      </c>
      <c r="F2171">
        <v>566.65</v>
      </c>
      <c r="G2171">
        <v>564.85</v>
      </c>
      <c r="H2171" s="3">
        <v>0.625</v>
      </c>
      <c r="I2171" s="1">
        <v>4.2999999999999545</v>
      </c>
      <c r="J2171" s="1">
        <v>-2.5</v>
      </c>
      <c r="K2171" s="1">
        <v>462</v>
      </c>
      <c r="L2171">
        <v>-1155</v>
      </c>
      <c r="M2171">
        <v>120</v>
      </c>
      <c r="N2171">
        <v>-1275</v>
      </c>
      <c r="O2171" t="s">
        <v>67</v>
      </c>
      <c r="P2171" s="6">
        <v>7.6464835067128201E-3</v>
      </c>
      <c r="Q2171" s="1">
        <f>AllFiles[[#Headers],[200000]]+AllFiles[[#This Row],[Net Gains]]</f>
        <v>198725</v>
      </c>
    </row>
    <row r="2172" spans="1:17" x14ac:dyDescent="0.25">
      <c r="A2172" s="1" t="s">
        <v>41</v>
      </c>
      <c r="B2172" s="2">
        <v>43293</v>
      </c>
      <c r="C2172" s="3">
        <v>0.41666666666666669</v>
      </c>
      <c r="D2172" s="1" t="s">
        <v>13</v>
      </c>
      <c r="E2172">
        <v>266</v>
      </c>
      <c r="F2172">
        <v>269.14999999999998</v>
      </c>
      <c r="G2172">
        <v>269.14999999999998</v>
      </c>
      <c r="H2172" s="3">
        <v>0.45833333333333331</v>
      </c>
      <c r="I2172" s="1">
        <v>3.1499999999999773</v>
      </c>
      <c r="J2172" s="1">
        <v>-3.1499999999999773</v>
      </c>
      <c r="K2172" s="1">
        <v>630</v>
      </c>
      <c r="L2172">
        <v>-1984.4999999999857</v>
      </c>
      <c r="M2172">
        <v>78</v>
      </c>
      <c r="N2172">
        <v>-2062.4999999999854</v>
      </c>
      <c r="O2172" t="s">
        <v>67</v>
      </c>
      <c r="P2172" s="6">
        <v>1.18421052631578E-2</v>
      </c>
      <c r="Q2172" s="1">
        <f>AllFiles[[#Headers],[200000]]+AllFiles[[#This Row],[Net Gains]]</f>
        <v>197937.5</v>
      </c>
    </row>
    <row r="2173" spans="1:17" x14ac:dyDescent="0.25">
      <c r="A2173" s="1" t="s">
        <v>41</v>
      </c>
      <c r="B2173" s="2">
        <v>43293</v>
      </c>
      <c r="C2173" s="3">
        <v>0.45833333333333331</v>
      </c>
      <c r="D2173" s="1" t="s">
        <v>12</v>
      </c>
      <c r="E2173">
        <v>269.14999999999998</v>
      </c>
      <c r="F2173">
        <v>266</v>
      </c>
      <c r="G2173">
        <v>266</v>
      </c>
      <c r="H2173" s="3">
        <v>0.625</v>
      </c>
      <c r="I2173" s="1">
        <v>3.1499999999999773</v>
      </c>
      <c r="J2173" s="1">
        <v>-3.1499999999999773</v>
      </c>
      <c r="K2173" s="1">
        <v>630</v>
      </c>
      <c r="L2173">
        <v>-1984.4999999999857</v>
      </c>
      <c r="M2173">
        <v>78</v>
      </c>
      <c r="N2173">
        <v>-2062.4999999999854</v>
      </c>
      <c r="O2173" t="s">
        <v>67</v>
      </c>
      <c r="P2173" s="6">
        <v>1.17035110533159E-2</v>
      </c>
      <c r="Q2173" s="1">
        <f>AllFiles[[#Headers],[200000]]+AllFiles[[#This Row],[Net Gains]]</f>
        <v>197937.5</v>
      </c>
    </row>
    <row r="2174" spans="1:17" x14ac:dyDescent="0.25">
      <c r="A2174" s="1" t="s">
        <v>55</v>
      </c>
      <c r="B2174" s="2">
        <v>43293</v>
      </c>
      <c r="C2174" s="3">
        <v>0.57291666666666663</v>
      </c>
      <c r="D2174" s="1" t="s">
        <v>15</v>
      </c>
      <c r="E2174">
        <v>4037</v>
      </c>
      <c r="F2174">
        <v>3972.1</v>
      </c>
      <c r="G2174">
        <v>3972.1</v>
      </c>
      <c r="H2174" s="3">
        <v>0.57291666666666663</v>
      </c>
      <c r="I2174" s="1">
        <v>64.900000000000091</v>
      </c>
      <c r="J2174" s="1">
        <v>-64.900000000000091</v>
      </c>
      <c r="K2174" s="1">
        <v>30</v>
      </c>
      <c r="L2174">
        <v>-1947.0000000000027</v>
      </c>
      <c r="M2174">
        <v>56</v>
      </c>
      <c r="N2174">
        <v>-2003.0000000000027</v>
      </c>
      <c r="O2174" t="s">
        <v>67</v>
      </c>
      <c r="P2174" s="6">
        <v>1.6076294277929198E-2</v>
      </c>
      <c r="Q2174" s="1">
        <f>AllFiles[[#Headers],[200000]]+AllFiles[[#This Row],[Net Gains]]</f>
        <v>197997</v>
      </c>
    </row>
    <row r="2175" spans="1:17" x14ac:dyDescent="0.25">
      <c r="A2175" s="1" t="s">
        <v>55</v>
      </c>
      <c r="B2175" s="2">
        <v>43293</v>
      </c>
      <c r="C2175" s="3">
        <v>0.57291666666666663</v>
      </c>
      <c r="D2175" s="1" t="s">
        <v>21</v>
      </c>
      <c r="E2175">
        <v>3972.1</v>
      </c>
      <c r="F2175">
        <v>4037</v>
      </c>
      <c r="G2175">
        <v>3953</v>
      </c>
      <c r="H2175" s="3">
        <v>0.625</v>
      </c>
      <c r="I2175" s="1">
        <v>64.900000000000091</v>
      </c>
      <c r="J2175" s="1">
        <v>19.099999999999909</v>
      </c>
      <c r="K2175" s="1">
        <v>30</v>
      </c>
      <c r="L2175">
        <v>572.99999999999727</v>
      </c>
      <c r="M2175">
        <v>55</v>
      </c>
      <c r="N2175">
        <v>517.99999999999727</v>
      </c>
      <c r="O2175" t="s">
        <v>68</v>
      </c>
      <c r="P2175" s="6">
        <v>1.6338964275823899E-2</v>
      </c>
      <c r="Q2175" s="1">
        <f>AllFiles[[#Headers],[200000]]+AllFiles[[#This Row],[Net Gains]]</f>
        <v>200518</v>
      </c>
    </row>
    <row r="2176" spans="1:17" x14ac:dyDescent="0.25">
      <c r="A2176" s="1" t="s">
        <v>47</v>
      </c>
      <c r="B2176" s="2">
        <v>43294</v>
      </c>
      <c r="C2176" s="3">
        <v>0.41666666666666669</v>
      </c>
      <c r="D2176" s="1" t="s">
        <v>13</v>
      </c>
      <c r="E2176">
        <v>275.7</v>
      </c>
      <c r="F2176">
        <v>276.64999999999998</v>
      </c>
      <c r="G2176">
        <v>270.60000000000002</v>
      </c>
      <c r="H2176" s="3">
        <v>0.625</v>
      </c>
      <c r="I2176" s="1">
        <v>0.94999999999998863</v>
      </c>
      <c r="J2176" s="1">
        <v>5.0999999999999659</v>
      </c>
      <c r="K2176" s="1">
        <v>2055</v>
      </c>
      <c r="L2176">
        <v>10480.499999999929</v>
      </c>
      <c r="M2176">
        <v>259</v>
      </c>
      <c r="N2176">
        <v>10221.499999999929</v>
      </c>
      <c r="O2176" t="s">
        <v>68</v>
      </c>
      <c r="P2176" s="6">
        <v>3.4457743924555299E-3</v>
      </c>
      <c r="Q2176" s="1">
        <f>AllFiles[[#Headers],[200000]]+AllFiles[[#This Row],[Net Gains]]</f>
        <v>210221.49999999994</v>
      </c>
    </row>
    <row r="2177" spans="1:17" x14ac:dyDescent="0.25">
      <c r="A2177" s="1" t="s">
        <v>49</v>
      </c>
      <c r="B2177" s="2">
        <v>43294</v>
      </c>
      <c r="C2177" s="3">
        <v>0.41666666666666669</v>
      </c>
      <c r="D2177" s="1" t="s">
        <v>13</v>
      </c>
      <c r="E2177">
        <v>156.69999999999999</v>
      </c>
      <c r="F2177">
        <v>158</v>
      </c>
      <c r="G2177">
        <v>153.80000000000001</v>
      </c>
      <c r="H2177" s="3">
        <v>0.625</v>
      </c>
      <c r="I2177" s="1">
        <v>1.3000000000000114</v>
      </c>
      <c r="J2177" s="1">
        <v>2.8999999999999773</v>
      </c>
      <c r="K2177" s="1">
        <v>1511</v>
      </c>
      <c r="L2177">
        <v>4381.899999999966</v>
      </c>
      <c r="M2177">
        <v>108</v>
      </c>
      <c r="N2177">
        <v>4273.899999999966</v>
      </c>
      <c r="O2177" t="s">
        <v>68</v>
      </c>
      <c r="P2177" s="6">
        <v>8.2961072112317201E-3</v>
      </c>
      <c r="Q2177" s="1">
        <f>AllFiles[[#Headers],[200000]]+AllFiles[[#This Row],[Net Gains]]</f>
        <v>204273.89999999997</v>
      </c>
    </row>
    <row r="2178" spans="1:17" x14ac:dyDescent="0.25">
      <c r="A2178" s="1" t="s">
        <v>53</v>
      </c>
      <c r="B2178" s="2">
        <v>43294</v>
      </c>
      <c r="C2178" s="3">
        <v>0.41666666666666669</v>
      </c>
      <c r="D2178" s="1" t="s">
        <v>13</v>
      </c>
      <c r="E2178">
        <v>181.9</v>
      </c>
      <c r="F2178">
        <v>182.6</v>
      </c>
      <c r="G2178">
        <v>181.8</v>
      </c>
      <c r="H2178" s="3">
        <v>0.625</v>
      </c>
      <c r="I2178" s="1">
        <v>0.69999999999998863</v>
      </c>
      <c r="J2178" s="1">
        <v>9.9999999999994316E-2</v>
      </c>
      <c r="K2178" s="1">
        <v>2766</v>
      </c>
      <c r="L2178">
        <v>276.59999999998428</v>
      </c>
      <c r="M2178">
        <v>232</v>
      </c>
      <c r="N2178">
        <v>44.599999999984277</v>
      </c>
      <c r="O2178" t="s">
        <v>68</v>
      </c>
      <c r="P2178" s="6">
        <v>3.8482682792742601E-3</v>
      </c>
      <c r="Q2178" s="1">
        <f>AllFiles[[#Headers],[200000]]+AllFiles[[#This Row],[Net Gains]]</f>
        <v>200044.59999999998</v>
      </c>
    </row>
    <row r="2179" spans="1:17" x14ac:dyDescent="0.25">
      <c r="A2179" s="1" t="s">
        <v>22</v>
      </c>
      <c r="B2179" s="2">
        <v>43297</v>
      </c>
      <c r="C2179" s="3">
        <v>0.54166666666666663</v>
      </c>
      <c r="D2179" s="1" t="s">
        <v>15</v>
      </c>
      <c r="E2179">
        <v>1391.4</v>
      </c>
      <c r="F2179">
        <v>1378.35</v>
      </c>
      <c r="G2179">
        <v>1378.35</v>
      </c>
      <c r="H2179" s="3">
        <v>0.54166666666666663</v>
      </c>
      <c r="I2179" s="1">
        <v>13.050000000000182</v>
      </c>
      <c r="J2179" s="1">
        <v>-13.050000000000182</v>
      </c>
      <c r="K2179" s="1">
        <v>152</v>
      </c>
      <c r="L2179">
        <v>-1983.6000000000276</v>
      </c>
      <c r="M2179">
        <v>97</v>
      </c>
      <c r="N2179">
        <v>-2080.6000000000276</v>
      </c>
      <c r="O2179" t="s">
        <v>67</v>
      </c>
      <c r="P2179" s="6">
        <v>9.3790426908151401E-3</v>
      </c>
      <c r="Q2179" s="1">
        <f>AllFiles[[#Headers],[200000]]+AllFiles[[#This Row],[Net Gains]]</f>
        <v>197919.39999999997</v>
      </c>
    </row>
    <row r="2180" spans="1:17" x14ac:dyDescent="0.25">
      <c r="A2180" s="1" t="s">
        <v>22</v>
      </c>
      <c r="B2180" s="2">
        <v>43297</v>
      </c>
      <c r="C2180" s="3">
        <v>0.54166666666666663</v>
      </c>
      <c r="D2180" s="1" t="s">
        <v>21</v>
      </c>
      <c r="E2180">
        <v>1378.35</v>
      </c>
      <c r="F2180">
        <v>1391.4</v>
      </c>
      <c r="G2180">
        <v>1358.8</v>
      </c>
      <c r="H2180" s="3">
        <v>0.625</v>
      </c>
      <c r="I2180" s="1">
        <v>13.050000000000182</v>
      </c>
      <c r="J2180" s="1">
        <v>19.549999999999955</v>
      </c>
      <c r="K2180" s="1">
        <v>152</v>
      </c>
      <c r="L2180">
        <v>2971.5999999999931</v>
      </c>
      <c r="M2180">
        <v>96</v>
      </c>
      <c r="N2180">
        <v>2875.5999999999931</v>
      </c>
      <c r="O2180" t="s">
        <v>68</v>
      </c>
      <c r="P2180" s="6">
        <v>9.4678419849821803E-3</v>
      </c>
      <c r="Q2180" s="1">
        <f>AllFiles[[#Headers],[200000]]+AllFiles[[#This Row],[Net Gains]]</f>
        <v>202875.6</v>
      </c>
    </row>
    <row r="2181" spans="1:17" x14ac:dyDescent="0.25">
      <c r="A2181" s="1" t="s">
        <v>24</v>
      </c>
      <c r="B2181" s="2">
        <v>43297</v>
      </c>
      <c r="C2181" s="3">
        <v>0.4375</v>
      </c>
      <c r="D2181" s="1" t="s">
        <v>12</v>
      </c>
      <c r="E2181">
        <v>356.2</v>
      </c>
      <c r="F2181">
        <v>354.15</v>
      </c>
      <c r="G2181">
        <v>354.15</v>
      </c>
      <c r="H2181" s="3">
        <v>0.45833333333333331</v>
      </c>
      <c r="I2181" s="1">
        <v>2.0500000000000114</v>
      </c>
      <c r="J2181" s="1">
        <v>-2.0500000000000114</v>
      </c>
      <c r="K2181" s="1">
        <v>964</v>
      </c>
      <c r="L2181">
        <v>-1976.200000000011</v>
      </c>
      <c r="M2181">
        <v>158</v>
      </c>
      <c r="N2181">
        <v>-2134.2000000000107</v>
      </c>
      <c r="O2181" t="s">
        <v>67</v>
      </c>
      <c r="P2181" s="6">
        <v>5.7551937113981197E-3</v>
      </c>
      <c r="Q2181" s="1">
        <f>AllFiles[[#Headers],[200000]]+AllFiles[[#This Row],[Net Gains]]</f>
        <v>197865.8</v>
      </c>
    </row>
    <row r="2182" spans="1:17" x14ac:dyDescent="0.25">
      <c r="A2182" s="1" t="s">
        <v>24</v>
      </c>
      <c r="B2182" s="2">
        <v>43297</v>
      </c>
      <c r="C2182" s="3">
        <v>0.41666666666666669</v>
      </c>
      <c r="D2182" s="1" t="s">
        <v>13</v>
      </c>
      <c r="E2182">
        <v>354.15</v>
      </c>
      <c r="F2182">
        <v>356.2</v>
      </c>
      <c r="G2182">
        <v>356.2</v>
      </c>
      <c r="H2182" s="3">
        <v>0.4375</v>
      </c>
      <c r="I2182" s="1">
        <v>2.0500000000000114</v>
      </c>
      <c r="J2182" s="1">
        <v>-2.0500000000000114</v>
      </c>
      <c r="K2182" s="1">
        <v>964</v>
      </c>
      <c r="L2182">
        <v>-1976.200000000011</v>
      </c>
      <c r="M2182">
        <v>158</v>
      </c>
      <c r="N2182">
        <v>-2134.2000000000107</v>
      </c>
      <c r="O2182" t="s">
        <v>67</v>
      </c>
      <c r="P2182" s="6">
        <v>5.7885076944797697E-3</v>
      </c>
      <c r="Q2182" s="1">
        <f>AllFiles[[#Headers],[200000]]+AllFiles[[#This Row],[Net Gains]]</f>
        <v>197865.8</v>
      </c>
    </row>
    <row r="2183" spans="1:17" x14ac:dyDescent="0.25">
      <c r="A2183" s="1" t="s">
        <v>23</v>
      </c>
      <c r="B2183" s="2">
        <v>43297</v>
      </c>
      <c r="C2183" s="3">
        <v>0.46875</v>
      </c>
      <c r="D2183" s="1" t="s">
        <v>13</v>
      </c>
      <c r="E2183">
        <v>2177.1</v>
      </c>
      <c r="F2183">
        <v>2183.75</v>
      </c>
      <c r="G2183">
        <v>2170.15</v>
      </c>
      <c r="H2183" s="3">
        <v>0.625</v>
      </c>
      <c r="I2183" s="1">
        <v>6.6500000000000909</v>
      </c>
      <c r="J2183" s="1">
        <v>6.9499999999998181</v>
      </c>
      <c r="K2183" s="1">
        <v>299</v>
      </c>
      <c r="L2183">
        <v>2078.0499999999456</v>
      </c>
      <c r="M2183">
        <v>299</v>
      </c>
      <c r="N2183">
        <v>1779.0499999999456</v>
      </c>
      <c r="O2183" t="s">
        <v>68</v>
      </c>
      <c r="P2183" s="6">
        <v>3.0545220706444799E-3</v>
      </c>
      <c r="Q2183" s="1">
        <f>AllFiles[[#Headers],[200000]]+AllFiles[[#This Row],[Net Gains]]</f>
        <v>201779.04999999996</v>
      </c>
    </row>
    <row r="2184" spans="1:17" x14ac:dyDescent="0.25">
      <c r="A2184" s="1" t="s">
        <v>11</v>
      </c>
      <c r="B2184" s="2">
        <v>43298</v>
      </c>
      <c r="C2184" s="3">
        <v>0.55208333333333337</v>
      </c>
      <c r="D2184" s="1" t="s">
        <v>15</v>
      </c>
      <c r="E2184">
        <v>3124.85</v>
      </c>
      <c r="F2184">
        <v>3100.25</v>
      </c>
      <c r="G2184">
        <v>3100.25</v>
      </c>
      <c r="H2184" s="3">
        <v>0.55208333333333337</v>
      </c>
      <c r="I2184" s="1">
        <v>24.599999999999909</v>
      </c>
      <c r="J2184" s="1">
        <v>-24.599999999999909</v>
      </c>
      <c r="K2184" s="1">
        <v>81</v>
      </c>
      <c r="L2184">
        <v>-1992.5999999999926</v>
      </c>
      <c r="M2184">
        <v>116</v>
      </c>
      <c r="N2184">
        <v>-2108.5999999999926</v>
      </c>
      <c r="O2184" t="s">
        <v>67</v>
      </c>
      <c r="P2184" s="6">
        <v>7.8723778741379303E-3</v>
      </c>
      <c r="Q2184" s="1">
        <f>AllFiles[[#Headers],[200000]]+AllFiles[[#This Row],[Net Gains]]</f>
        <v>197891.4</v>
      </c>
    </row>
    <row r="2185" spans="1:17" x14ac:dyDescent="0.25">
      <c r="A2185" s="1" t="s">
        <v>11</v>
      </c>
      <c r="B2185" s="2">
        <v>43298</v>
      </c>
      <c r="C2185" s="3">
        <v>0.55208333333333337</v>
      </c>
      <c r="D2185" s="1" t="s">
        <v>21</v>
      </c>
      <c r="E2185">
        <v>3100.25</v>
      </c>
      <c r="F2185">
        <v>3124.85</v>
      </c>
      <c r="G2185">
        <v>3089.65</v>
      </c>
      <c r="H2185" s="3">
        <v>0.625</v>
      </c>
      <c r="I2185" s="1">
        <v>24.599999999999909</v>
      </c>
      <c r="J2185" s="1">
        <v>10.599999999999909</v>
      </c>
      <c r="K2185" s="1">
        <v>81</v>
      </c>
      <c r="L2185">
        <v>858.59999999999263</v>
      </c>
      <c r="M2185">
        <v>116</v>
      </c>
      <c r="N2185">
        <v>742.59999999999263</v>
      </c>
      <c r="O2185" t="s">
        <v>68</v>
      </c>
      <c r="P2185" s="6">
        <v>7.9348439641964107E-3</v>
      </c>
      <c r="Q2185" s="1">
        <f>AllFiles[[#Headers],[200000]]+AllFiles[[#This Row],[Net Gains]]</f>
        <v>200742.6</v>
      </c>
    </row>
    <row r="2186" spans="1:17" x14ac:dyDescent="0.25">
      <c r="A2186" s="1" t="s">
        <v>55</v>
      </c>
      <c r="B2186" s="2">
        <v>43298</v>
      </c>
      <c r="C2186" s="3">
        <v>0.48958333333333331</v>
      </c>
      <c r="D2186" s="1" t="s">
        <v>15</v>
      </c>
      <c r="E2186">
        <v>3909</v>
      </c>
      <c r="F2186">
        <v>3881.65</v>
      </c>
      <c r="G2186">
        <v>3894.15</v>
      </c>
      <c r="H2186" s="3">
        <v>0.625</v>
      </c>
      <c r="I2186" s="1">
        <v>27.349999999999909</v>
      </c>
      <c r="J2186" s="1">
        <v>-14.849999999999909</v>
      </c>
      <c r="K2186" s="1">
        <v>73</v>
      </c>
      <c r="L2186">
        <v>-1084.0499999999934</v>
      </c>
      <c r="M2186">
        <v>132</v>
      </c>
      <c r="N2186">
        <v>-1216.0499999999934</v>
      </c>
      <c r="O2186" t="s">
        <v>67</v>
      </c>
      <c r="P2186" s="6">
        <v>6.9966743412637304E-3</v>
      </c>
      <c r="Q2186" s="1">
        <f>AllFiles[[#Headers],[200000]]+AllFiles[[#This Row],[Net Gains]]</f>
        <v>198783.95</v>
      </c>
    </row>
    <row r="2187" spans="1:17" x14ac:dyDescent="0.25">
      <c r="A2187" s="1" t="s">
        <v>27</v>
      </c>
      <c r="B2187" s="2">
        <v>43299</v>
      </c>
      <c r="C2187" s="3">
        <v>0.41666666666666669</v>
      </c>
      <c r="D2187" s="1" t="s">
        <v>13</v>
      </c>
      <c r="E2187">
        <v>263.7</v>
      </c>
      <c r="F2187">
        <v>267.5</v>
      </c>
      <c r="G2187">
        <v>263.39999999999998</v>
      </c>
      <c r="H2187" s="3">
        <v>0.625</v>
      </c>
      <c r="I2187" s="1">
        <v>3.8000000000000114</v>
      </c>
      <c r="J2187" s="1">
        <v>0.30000000000001137</v>
      </c>
      <c r="K2187" s="1">
        <v>523</v>
      </c>
      <c r="L2187">
        <v>156.90000000000595</v>
      </c>
      <c r="M2187">
        <v>64</v>
      </c>
      <c r="N2187">
        <v>92.900000000005946</v>
      </c>
      <c r="O2187" t="s">
        <v>68</v>
      </c>
      <c r="P2187" s="6">
        <v>1.44103147516117E-2</v>
      </c>
      <c r="Q2187" s="1">
        <f>AllFiles[[#Headers],[200000]]+AllFiles[[#This Row],[Net Gains]]</f>
        <v>200092.9</v>
      </c>
    </row>
    <row r="2188" spans="1:17" x14ac:dyDescent="0.25">
      <c r="A2188" s="1" t="s">
        <v>39</v>
      </c>
      <c r="B2188" s="2">
        <v>43299</v>
      </c>
      <c r="C2188" s="3">
        <v>0.41666666666666669</v>
      </c>
      <c r="D2188" s="1" t="s">
        <v>13</v>
      </c>
      <c r="E2188">
        <v>1328.7</v>
      </c>
      <c r="F2188">
        <v>1333.3</v>
      </c>
      <c r="G2188">
        <v>1322.75</v>
      </c>
      <c r="H2188" s="3">
        <v>0.625</v>
      </c>
      <c r="I2188" s="1">
        <v>4.5999999999999091</v>
      </c>
      <c r="J2188" s="1">
        <v>5.9500000000000455</v>
      </c>
      <c r="K2188" s="1">
        <v>432</v>
      </c>
      <c r="L2188">
        <v>2570.4000000000196</v>
      </c>
      <c r="M2188">
        <v>264</v>
      </c>
      <c r="N2188">
        <v>2306.4000000000196</v>
      </c>
      <c r="O2188" t="s">
        <v>68</v>
      </c>
      <c r="P2188" s="6">
        <v>3.4620305561826699E-3</v>
      </c>
      <c r="Q2188" s="1">
        <f>AllFiles[[#Headers],[200000]]+AllFiles[[#This Row],[Net Gains]]</f>
        <v>202306.40000000002</v>
      </c>
    </row>
    <row r="2189" spans="1:17" x14ac:dyDescent="0.25">
      <c r="A2189" s="1" t="s">
        <v>49</v>
      </c>
      <c r="B2189" s="2">
        <v>43299</v>
      </c>
      <c r="C2189" s="3">
        <v>0.41666666666666669</v>
      </c>
      <c r="D2189" s="1" t="s">
        <v>15</v>
      </c>
      <c r="E2189">
        <v>159.19999999999999</v>
      </c>
      <c r="F2189">
        <v>158.5</v>
      </c>
      <c r="G2189">
        <v>160.94999999999999</v>
      </c>
      <c r="H2189" s="3">
        <v>0.625</v>
      </c>
      <c r="I2189" s="1">
        <v>0.69999999999998863</v>
      </c>
      <c r="J2189" s="1">
        <v>1.75</v>
      </c>
      <c r="K2189" s="1">
        <v>2766</v>
      </c>
      <c r="L2189">
        <v>4840.5</v>
      </c>
      <c r="M2189">
        <v>204</v>
      </c>
      <c r="N2189">
        <v>4636.5</v>
      </c>
      <c r="O2189" t="s">
        <v>68</v>
      </c>
      <c r="P2189" s="6">
        <v>4.3969849246230401E-3</v>
      </c>
      <c r="Q2189" s="1">
        <f>AllFiles[[#Headers],[200000]]+AllFiles[[#This Row],[Net Gains]]</f>
        <v>204636.5</v>
      </c>
    </row>
    <row r="2190" spans="1:17" x14ac:dyDescent="0.25">
      <c r="A2190" s="1" t="s">
        <v>28</v>
      </c>
      <c r="B2190" s="2">
        <v>43300</v>
      </c>
      <c r="C2190" s="3">
        <v>0.41666666666666669</v>
      </c>
      <c r="D2190" s="1" t="s">
        <v>15</v>
      </c>
      <c r="E2190">
        <v>343.5</v>
      </c>
      <c r="F2190">
        <v>341.2</v>
      </c>
      <c r="G2190">
        <v>345</v>
      </c>
      <c r="H2190" s="3">
        <v>0.625</v>
      </c>
      <c r="I2190" s="1">
        <v>2.3000000000000114</v>
      </c>
      <c r="J2190" s="1">
        <v>1.5</v>
      </c>
      <c r="K2190" s="1">
        <v>860</v>
      </c>
      <c r="L2190">
        <v>1290</v>
      </c>
      <c r="M2190">
        <v>137</v>
      </c>
      <c r="N2190">
        <v>1153</v>
      </c>
      <c r="O2190" t="s">
        <v>68</v>
      </c>
      <c r="P2190" s="6">
        <v>6.69577874818053E-3</v>
      </c>
      <c r="Q2190" s="1">
        <f>AllFiles[[#Headers],[200000]]+AllFiles[[#This Row],[Net Gains]]</f>
        <v>201153</v>
      </c>
    </row>
    <row r="2191" spans="1:17" x14ac:dyDescent="0.25">
      <c r="A2191" s="1" t="s">
        <v>39</v>
      </c>
      <c r="B2191" s="2">
        <v>43300</v>
      </c>
      <c r="C2191" s="3">
        <v>0.41666666666666669</v>
      </c>
      <c r="D2191" s="1" t="s">
        <v>13</v>
      </c>
      <c r="E2191">
        <v>1319.25</v>
      </c>
      <c r="F2191">
        <v>1327.3</v>
      </c>
      <c r="G2191">
        <v>1317.25</v>
      </c>
      <c r="H2191" s="3">
        <v>0.625</v>
      </c>
      <c r="I2191" s="1">
        <v>8.0499999999999545</v>
      </c>
      <c r="J2191" s="1">
        <v>2</v>
      </c>
      <c r="K2191" s="1">
        <v>247</v>
      </c>
      <c r="L2191">
        <v>494</v>
      </c>
      <c r="M2191">
        <v>150</v>
      </c>
      <c r="N2191">
        <v>344</v>
      </c>
      <c r="O2191" t="s">
        <v>68</v>
      </c>
      <c r="P2191" s="6">
        <v>6.1019518665908299E-3</v>
      </c>
      <c r="Q2191" s="1">
        <f>AllFiles[[#Headers],[200000]]+AllFiles[[#This Row],[Net Gains]]</f>
        <v>200344</v>
      </c>
    </row>
    <row r="2192" spans="1:17" x14ac:dyDescent="0.25">
      <c r="A2192" s="1" t="s">
        <v>43</v>
      </c>
      <c r="B2192" s="2">
        <v>43300</v>
      </c>
      <c r="C2192" s="3">
        <v>0.59375</v>
      </c>
      <c r="D2192" s="1" t="s">
        <v>13</v>
      </c>
      <c r="E2192">
        <v>154.30000000000001</v>
      </c>
      <c r="F2192">
        <v>155.25</v>
      </c>
      <c r="G2192">
        <v>154.9</v>
      </c>
      <c r="H2192" s="3">
        <v>0.625</v>
      </c>
      <c r="I2192" s="1">
        <v>0.94999999999998863</v>
      </c>
      <c r="J2192" s="1">
        <v>-0.59999999999999432</v>
      </c>
      <c r="K2192" s="1">
        <v>2055</v>
      </c>
      <c r="L2192">
        <v>-1232.9999999999884</v>
      </c>
      <c r="M2192">
        <v>147</v>
      </c>
      <c r="N2192">
        <v>-1379.9999999999884</v>
      </c>
      <c r="O2192" t="s">
        <v>67</v>
      </c>
      <c r="P2192" s="6">
        <v>6.15683732987679E-3</v>
      </c>
      <c r="Q2192" s="1">
        <f>AllFiles[[#Headers],[200000]]+AllFiles[[#This Row],[Net Gains]]</f>
        <v>198620</v>
      </c>
    </row>
    <row r="2193" spans="1:17" x14ac:dyDescent="0.25">
      <c r="A2193" s="1" t="s">
        <v>40</v>
      </c>
      <c r="B2193" s="2">
        <v>43300</v>
      </c>
      <c r="C2193" s="3">
        <v>0.47916666666666669</v>
      </c>
      <c r="D2193" s="1" t="s">
        <v>15</v>
      </c>
      <c r="E2193">
        <v>1099.7</v>
      </c>
      <c r="F2193">
        <v>1092.25</v>
      </c>
      <c r="G2193">
        <v>1092.25</v>
      </c>
      <c r="H2193" s="3">
        <v>0.47916666666666669</v>
      </c>
      <c r="I2193" s="1">
        <v>7.4500000000000455</v>
      </c>
      <c r="J2193" s="1">
        <v>-7.4500000000000455</v>
      </c>
      <c r="K2193" s="1">
        <v>267</v>
      </c>
      <c r="L2193">
        <v>-1989.1500000000121</v>
      </c>
      <c r="M2193">
        <v>135</v>
      </c>
      <c r="N2193">
        <v>-2124.1500000000124</v>
      </c>
      <c r="O2193" t="s">
        <v>67</v>
      </c>
      <c r="P2193" s="6">
        <v>6.7745748840593303E-3</v>
      </c>
      <c r="Q2193" s="1">
        <f>AllFiles[[#Headers],[200000]]+AllFiles[[#This Row],[Net Gains]]</f>
        <v>197875.84999999998</v>
      </c>
    </row>
    <row r="2194" spans="1:17" x14ac:dyDescent="0.25">
      <c r="A2194" s="1" t="s">
        <v>40</v>
      </c>
      <c r="B2194" s="2">
        <v>43300</v>
      </c>
      <c r="C2194" s="3">
        <v>0.47916666666666669</v>
      </c>
      <c r="D2194" s="1" t="s">
        <v>21</v>
      </c>
      <c r="E2194">
        <v>1092.25</v>
      </c>
      <c r="F2194">
        <v>1099.7</v>
      </c>
      <c r="G2194">
        <v>1099.7</v>
      </c>
      <c r="H2194" s="3">
        <v>0.57291666666666663</v>
      </c>
      <c r="I2194" s="1">
        <v>7.4500000000000455</v>
      </c>
      <c r="J2194" s="1">
        <v>-7.4500000000000455</v>
      </c>
      <c r="K2194" s="1">
        <v>267</v>
      </c>
      <c r="L2194">
        <v>-1989.1500000000121</v>
      </c>
      <c r="M2194">
        <v>135</v>
      </c>
      <c r="N2194">
        <v>-2124.1500000000124</v>
      </c>
      <c r="O2194" t="s">
        <v>67</v>
      </c>
      <c r="P2194" s="6">
        <v>6.8207827878233396E-3</v>
      </c>
      <c r="Q2194" s="1">
        <f>AllFiles[[#Headers],[200000]]+AllFiles[[#This Row],[Net Gains]]</f>
        <v>197875.84999999998</v>
      </c>
    </row>
    <row r="2195" spans="1:17" x14ac:dyDescent="0.25">
      <c r="A2195" s="1" t="s">
        <v>14</v>
      </c>
      <c r="B2195" s="2">
        <v>43301</v>
      </c>
      <c r="C2195" s="3">
        <v>0.52083333333333337</v>
      </c>
      <c r="D2195" s="1" t="s">
        <v>21</v>
      </c>
      <c r="E2195">
        <v>531.20000000000005</v>
      </c>
      <c r="F2195">
        <v>533.79999999999995</v>
      </c>
      <c r="G2195">
        <v>533.20000000000005</v>
      </c>
      <c r="H2195" s="3">
        <v>0.625</v>
      </c>
      <c r="I2195" s="1">
        <v>2.5999999999999091</v>
      </c>
      <c r="J2195" s="1">
        <v>-2</v>
      </c>
      <c r="K2195" s="1">
        <v>762</v>
      </c>
      <c r="L2195">
        <v>-1524</v>
      </c>
      <c r="M2195">
        <v>187</v>
      </c>
      <c r="N2195">
        <v>-1711</v>
      </c>
      <c r="O2195" t="s">
        <v>67</v>
      </c>
      <c r="P2195" s="6">
        <v>4.8945783132528396E-3</v>
      </c>
      <c r="Q2195" s="1">
        <f>AllFiles[[#Headers],[200000]]+AllFiles[[#This Row],[Net Gains]]</f>
        <v>198289</v>
      </c>
    </row>
    <row r="2196" spans="1:17" x14ac:dyDescent="0.25">
      <c r="A2196" s="1" t="s">
        <v>14</v>
      </c>
      <c r="B2196" s="2">
        <v>43301</v>
      </c>
      <c r="C2196" s="3">
        <v>0.52083333333333337</v>
      </c>
      <c r="D2196" s="1" t="s">
        <v>15</v>
      </c>
      <c r="E2196">
        <v>533.79999999999995</v>
      </c>
      <c r="F2196">
        <v>531.20000000000005</v>
      </c>
      <c r="G2196">
        <v>531.20000000000005</v>
      </c>
      <c r="H2196" s="3">
        <v>0.52083333333333337</v>
      </c>
      <c r="I2196" s="1">
        <v>2.5999999999999091</v>
      </c>
      <c r="J2196" s="1">
        <v>-2.5999999999999091</v>
      </c>
      <c r="K2196" s="1">
        <v>762</v>
      </c>
      <c r="L2196">
        <v>-1981.1999999999307</v>
      </c>
      <c r="M2196">
        <v>187</v>
      </c>
      <c r="N2196">
        <v>-2168.1999999999307</v>
      </c>
      <c r="O2196" t="s">
        <v>67</v>
      </c>
      <c r="P2196" s="6">
        <v>4.8707381041586898E-3</v>
      </c>
      <c r="Q2196" s="1">
        <f>AllFiles[[#Headers],[200000]]+AllFiles[[#This Row],[Net Gains]]</f>
        <v>197831.80000000008</v>
      </c>
    </row>
    <row r="2197" spans="1:17" x14ac:dyDescent="0.25">
      <c r="A2197" s="1" t="s">
        <v>37</v>
      </c>
      <c r="B2197" s="2">
        <v>43301</v>
      </c>
      <c r="C2197" s="3">
        <v>0.4375</v>
      </c>
      <c r="D2197" s="1" t="s">
        <v>15</v>
      </c>
      <c r="E2197">
        <v>1889.4</v>
      </c>
      <c r="F2197">
        <v>1883.6</v>
      </c>
      <c r="G2197">
        <v>1904.1</v>
      </c>
      <c r="H2197" s="3">
        <v>0.625</v>
      </c>
      <c r="I2197" s="1">
        <v>5.8000000000001819</v>
      </c>
      <c r="J2197" s="1">
        <v>14.699999999999818</v>
      </c>
      <c r="K2197" s="1">
        <v>343</v>
      </c>
      <c r="L2197">
        <v>5042.0999999999376</v>
      </c>
      <c r="M2197">
        <v>300</v>
      </c>
      <c r="N2197">
        <v>4742.0999999999376</v>
      </c>
      <c r="O2197" t="s">
        <v>68</v>
      </c>
      <c r="P2197" s="6">
        <v>3.0697575950037999E-3</v>
      </c>
      <c r="Q2197" s="1">
        <f>AllFiles[[#Headers],[200000]]+AllFiles[[#This Row],[Net Gains]]</f>
        <v>204742.09999999995</v>
      </c>
    </row>
    <row r="2198" spans="1:17" x14ac:dyDescent="0.25">
      <c r="A2198" s="1" t="s">
        <v>40</v>
      </c>
      <c r="B2198" s="2">
        <v>43301</v>
      </c>
      <c r="C2198" s="3">
        <v>0.42708333333333331</v>
      </c>
      <c r="D2198" s="1" t="s">
        <v>15</v>
      </c>
      <c r="E2198">
        <v>1126.9000000000001</v>
      </c>
      <c r="F2198">
        <v>1122.3499999999999</v>
      </c>
      <c r="G2198">
        <v>1122.3499999999999</v>
      </c>
      <c r="H2198" s="3">
        <v>0.42708333333333331</v>
      </c>
      <c r="I2198" s="1">
        <v>4.5500000000001819</v>
      </c>
      <c r="J2198" s="1">
        <v>-4.5500000000001819</v>
      </c>
      <c r="K2198" s="1">
        <v>437</v>
      </c>
      <c r="L2198">
        <v>-1988.3500000000795</v>
      </c>
      <c r="M2198">
        <v>227</v>
      </c>
      <c r="N2198">
        <v>-2215.3500000000795</v>
      </c>
      <c r="O2198" t="s">
        <v>67</v>
      </c>
      <c r="P2198" s="6">
        <v>4.0376253438638597E-3</v>
      </c>
      <c r="Q2198" s="1">
        <f>AllFiles[[#Headers],[200000]]+AllFiles[[#This Row],[Net Gains]]</f>
        <v>197784.64999999991</v>
      </c>
    </row>
    <row r="2199" spans="1:17" x14ac:dyDescent="0.25">
      <c r="A2199" s="1" t="s">
        <v>40</v>
      </c>
      <c r="B2199" s="2">
        <v>43301</v>
      </c>
      <c r="C2199" s="3">
        <v>0.42708333333333331</v>
      </c>
      <c r="D2199" s="1" t="s">
        <v>21</v>
      </c>
      <c r="E2199">
        <v>1122.3499999999999</v>
      </c>
      <c r="F2199">
        <v>1126.9000000000001</v>
      </c>
      <c r="G2199">
        <v>1126.9000000000001</v>
      </c>
      <c r="H2199" s="3">
        <v>0.42708333333333331</v>
      </c>
      <c r="I2199" s="1">
        <v>4.5500000000001819</v>
      </c>
      <c r="J2199" s="1">
        <v>-4.5500000000001819</v>
      </c>
      <c r="K2199" s="1">
        <v>437</v>
      </c>
      <c r="L2199">
        <v>-1988.3500000000795</v>
      </c>
      <c r="M2199">
        <v>227</v>
      </c>
      <c r="N2199">
        <v>-2215.3500000000795</v>
      </c>
      <c r="O2199" t="s">
        <v>67</v>
      </c>
      <c r="P2199" s="6">
        <v>4.0539938521853098E-3</v>
      </c>
      <c r="Q2199" s="1">
        <f>AllFiles[[#Headers],[200000]]+AllFiles[[#This Row],[Net Gains]]</f>
        <v>197784.64999999991</v>
      </c>
    </row>
    <row r="2200" spans="1:17" x14ac:dyDescent="0.25">
      <c r="A2200" s="1" t="s">
        <v>56</v>
      </c>
      <c r="B2200" s="2">
        <v>43301</v>
      </c>
      <c r="C2200" s="3">
        <v>0.52083333333333337</v>
      </c>
      <c r="D2200" s="1" t="s">
        <v>13</v>
      </c>
      <c r="E2200">
        <v>862</v>
      </c>
      <c r="F2200">
        <v>870.15</v>
      </c>
      <c r="G2200">
        <v>860.15</v>
      </c>
      <c r="H2200" s="3">
        <v>0.625</v>
      </c>
      <c r="I2200" s="1">
        <v>8.1499999999999773</v>
      </c>
      <c r="J2200" s="1">
        <v>1.8500000000000227</v>
      </c>
      <c r="K2200" s="1">
        <v>244</v>
      </c>
      <c r="L2200">
        <v>451.40000000000555</v>
      </c>
      <c r="M2200">
        <v>97</v>
      </c>
      <c r="N2200">
        <v>354.40000000000555</v>
      </c>
      <c r="O2200" t="s">
        <v>68</v>
      </c>
      <c r="P2200" s="6">
        <v>9.4547563805104096E-3</v>
      </c>
      <c r="Q2200" s="1">
        <f>AllFiles[[#Headers],[200000]]+AllFiles[[#This Row],[Net Gains]]</f>
        <v>200354.4</v>
      </c>
    </row>
    <row r="2201" spans="1:17" x14ac:dyDescent="0.25">
      <c r="A2201" s="1" t="s">
        <v>19</v>
      </c>
      <c r="B2201" s="2">
        <v>43304</v>
      </c>
      <c r="C2201" s="3">
        <v>0.41666666666666669</v>
      </c>
      <c r="D2201" s="1" t="s">
        <v>13</v>
      </c>
      <c r="E2201">
        <v>2045.75</v>
      </c>
      <c r="F2201">
        <v>2058.9</v>
      </c>
      <c r="G2201">
        <v>2041.95</v>
      </c>
      <c r="H2201" s="3">
        <v>0.625</v>
      </c>
      <c r="I2201" s="1">
        <v>13.150000000000091</v>
      </c>
      <c r="J2201" s="1">
        <v>3.7999999999999545</v>
      </c>
      <c r="K2201" s="1">
        <v>151</v>
      </c>
      <c r="L2201">
        <v>573.79999999999313</v>
      </c>
      <c r="M2201">
        <v>142</v>
      </c>
      <c r="N2201">
        <v>431.79999999999313</v>
      </c>
      <c r="O2201" t="s">
        <v>68</v>
      </c>
      <c r="P2201" s="6">
        <v>6.4279604057192203E-3</v>
      </c>
      <c r="Q2201" s="1">
        <f>AllFiles[[#Headers],[200000]]+AllFiles[[#This Row],[Net Gains]]</f>
        <v>200431.8</v>
      </c>
    </row>
    <row r="2202" spans="1:17" x14ac:dyDescent="0.25">
      <c r="A2202" s="1" t="s">
        <v>36</v>
      </c>
      <c r="B2202" s="2">
        <v>43304</v>
      </c>
      <c r="C2202" s="3">
        <v>0.44791666666666669</v>
      </c>
      <c r="D2202" s="1" t="s">
        <v>15</v>
      </c>
      <c r="E2202">
        <v>1671.5</v>
      </c>
      <c r="F2202">
        <v>1664.2</v>
      </c>
      <c r="G2202">
        <v>1688.55</v>
      </c>
      <c r="H2202" s="3">
        <v>0.625</v>
      </c>
      <c r="I2202" s="1">
        <v>7.2999999999999545</v>
      </c>
      <c r="J2202" s="1">
        <v>17.049999999999955</v>
      </c>
      <c r="K2202" s="1">
        <v>273</v>
      </c>
      <c r="L2202">
        <v>4654.6499999999878</v>
      </c>
      <c r="M2202">
        <v>211</v>
      </c>
      <c r="N2202">
        <v>4443.6499999999878</v>
      </c>
      <c r="O2202" t="s">
        <v>68</v>
      </c>
      <c r="P2202" s="6">
        <v>4.3673347292850504E-3</v>
      </c>
      <c r="Q2202" s="1">
        <f>AllFiles[[#Headers],[200000]]+AllFiles[[#This Row],[Net Gains]]</f>
        <v>204443.65</v>
      </c>
    </row>
    <row r="2203" spans="1:17" x14ac:dyDescent="0.25">
      <c r="A2203" s="1" t="s">
        <v>39</v>
      </c>
      <c r="B2203" s="2">
        <v>43304</v>
      </c>
      <c r="C2203" s="3">
        <v>0.41666666666666669</v>
      </c>
      <c r="D2203" s="1" t="s">
        <v>13</v>
      </c>
      <c r="E2203">
        <v>1339.6</v>
      </c>
      <c r="F2203">
        <v>1354.6</v>
      </c>
      <c r="G2203">
        <v>1354.6</v>
      </c>
      <c r="H2203" s="3">
        <v>0.55208333333333337</v>
      </c>
      <c r="I2203" s="1">
        <v>15</v>
      </c>
      <c r="J2203" s="1">
        <v>-15</v>
      </c>
      <c r="K2203" s="1">
        <v>133</v>
      </c>
      <c r="L2203">
        <v>-1995</v>
      </c>
      <c r="M2203">
        <v>83</v>
      </c>
      <c r="N2203">
        <v>-2078</v>
      </c>
      <c r="O2203" t="s">
        <v>67</v>
      </c>
      <c r="P2203" s="6">
        <v>1.1197372349955201E-2</v>
      </c>
      <c r="Q2203" s="1">
        <f>AllFiles[[#Headers],[200000]]+AllFiles[[#This Row],[Net Gains]]</f>
        <v>197922</v>
      </c>
    </row>
    <row r="2204" spans="1:17" x14ac:dyDescent="0.25">
      <c r="A2204" s="1" t="s">
        <v>39</v>
      </c>
      <c r="B2204" s="2">
        <v>43304</v>
      </c>
      <c r="C2204" s="3">
        <v>0.55208333333333337</v>
      </c>
      <c r="D2204" s="1" t="s">
        <v>12</v>
      </c>
      <c r="E2204">
        <v>1354.6</v>
      </c>
      <c r="F2204">
        <v>1339.6</v>
      </c>
      <c r="G2204">
        <v>1357.15</v>
      </c>
      <c r="H2204" s="3">
        <v>0.625</v>
      </c>
      <c r="I2204" s="1">
        <v>15</v>
      </c>
      <c r="J2204" s="1">
        <v>2.5500000000001819</v>
      </c>
      <c r="K2204" s="1">
        <v>133</v>
      </c>
      <c r="L2204">
        <v>339.15000000002419</v>
      </c>
      <c r="M2204">
        <v>83</v>
      </c>
      <c r="N2204">
        <v>256.15000000002419</v>
      </c>
      <c r="O2204" t="s">
        <v>68</v>
      </c>
      <c r="P2204" s="6">
        <v>1.1073379595452499E-2</v>
      </c>
      <c r="Q2204" s="1">
        <f>AllFiles[[#Headers],[200000]]+AllFiles[[#This Row],[Net Gains]]</f>
        <v>200256.15000000002</v>
      </c>
    </row>
    <row r="2205" spans="1:17" x14ac:dyDescent="0.25">
      <c r="A2205" s="1" t="s">
        <v>46</v>
      </c>
      <c r="B2205" s="2">
        <v>43304</v>
      </c>
      <c r="C2205" s="3">
        <v>0.41666666666666669</v>
      </c>
      <c r="D2205" s="1" t="s">
        <v>13</v>
      </c>
      <c r="E2205">
        <v>303</v>
      </c>
      <c r="F2205">
        <v>305.3</v>
      </c>
      <c r="G2205">
        <v>305.3</v>
      </c>
      <c r="H2205" s="3">
        <v>0.60416666666666663</v>
      </c>
      <c r="I2205" s="1">
        <v>2.3000000000000114</v>
      </c>
      <c r="J2205" s="1">
        <v>-2.3000000000000114</v>
      </c>
      <c r="K2205" s="1">
        <v>860</v>
      </c>
      <c r="L2205">
        <v>-1978.0000000000098</v>
      </c>
      <c r="M2205">
        <v>121</v>
      </c>
      <c r="N2205">
        <v>-2099.00000000001</v>
      </c>
      <c r="O2205" t="s">
        <v>67</v>
      </c>
      <c r="P2205" s="6">
        <v>7.5907590759076299E-3</v>
      </c>
      <c r="Q2205" s="1">
        <f>AllFiles[[#Headers],[200000]]+AllFiles[[#This Row],[Net Gains]]</f>
        <v>197901</v>
      </c>
    </row>
    <row r="2206" spans="1:17" x14ac:dyDescent="0.25">
      <c r="A2206" s="1" t="s">
        <v>55</v>
      </c>
      <c r="B2206" s="2">
        <v>43304</v>
      </c>
      <c r="C2206" s="3">
        <v>0.5</v>
      </c>
      <c r="D2206" s="1" t="s">
        <v>15</v>
      </c>
      <c r="E2206">
        <v>3917</v>
      </c>
      <c r="F2206">
        <v>3891.8</v>
      </c>
      <c r="G2206">
        <v>4014.75</v>
      </c>
      <c r="H2206" s="3">
        <v>0.625</v>
      </c>
      <c r="I2206" s="1">
        <v>25.199999999999818</v>
      </c>
      <c r="J2206" s="1">
        <v>97.75</v>
      </c>
      <c r="K2206" s="1">
        <v>79</v>
      </c>
      <c r="L2206">
        <v>7722.25</v>
      </c>
      <c r="M2206">
        <v>145</v>
      </c>
      <c r="N2206">
        <v>7577.25</v>
      </c>
      <c r="O2206" t="s">
        <v>68</v>
      </c>
      <c r="P2206" s="6">
        <v>6.4334950217002397E-3</v>
      </c>
      <c r="Q2206" s="1">
        <f>AllFiles[[#Headers],[200000]]+AllFiles[[#This Row],[Net Gains]]</f>
        <v>207577.25</v>
      </c>
    </row>
    <row r="2207" spans="1:17" x14ac:dyDescent="0.25">
      <c r="A2207" s="1" t="s">
        <v>22</v>
      </c>
      <c r="B2207" s="2">
        <v>43305</v>
      </c>
      <c r="C2207" s="3">
        <v>0.41666666666666669</v>
      </c>
      <c r="D2207" s="1" t="s">
        <v>15</v>
      </c>
      <c r="E2207">
        <v>1450</v>
      </c>
      <c r="F2207">
        <v>1433.75</v>
      </c>
      <c r="G2207">
        <v>1465.65</v>
      </c>
      <c r="H2207" s="3">
        <v>0.625</v>
      </c>
      <c r="I2207" s="1">
        <v>16.25</v>
      </c>
      <c r="J2207" s="1">
        <v>15.650000000000091</v>
      </c>
      <c r="K2207" s="1">
        <v>122</v>
      </c>
      <c r="L2207">
        <v>1909.3000000000111</v>
      </c>
      <c r="M2207">
        <v>82</v>
      </c>
      <c r="N2207">
        <v>1827.3000000000111</v>
      </c>
      <c r="O2207" t="s">
        <v>68</v>
      </c>
      <c r="P2207" s="6">
        <v>1.12068965517241E-2</v>
      </c>
      <c r="Q2207" s="1">
        <f>AllFiles[[#Headers],[200000]]+AllFiles[[#This Row],[Net Gains]]</f>
        <v>201827.30000000002</v>
      </c>
    </row>
    <row r="2208" spans="1:17" x14ac:dyDescent="0.25">
      <c r="A2208" s="1" t="s">
        <v>28</v>
      </c>
      <c r="B2208" s="2">
        <v>43305</v>
      </c>
      <c r="C2208" s="3">
        <v>0.52083333333333337</v>
      </c>
      <c r="D2208" s="1" t="s">
        <v>21</v>
      </c>
      <c r="E2208">
        <v>360.3</v>
      </c>
      <c r="F2208">
        <v>364.3</v>
      </c>
      <c r="G2208">
        <v>356.9</v>
      </c>
      <c r="H2208" s="3">
        <v>0.625</v>
      </c>
      <c r="I2208" s="1">
        <v>4</v>
      </c>
      <c r="J2208" s="1">
        <v>3.4000000000000341</v>
      </c>
      <c r="K2208" s="1">
        <v>497</v>
      </c>
      <c r="L2208">
        <v>1689.800000000017</v>
      </c>
      <c r="M2208">
        <v>82</v>
      </c>
      <c r="N2208">
        <v>1607.800000000017</v>
      </c>
      <c r="O2208" t="s">
        <v>68</v>
      </c>
      <c r="P2208" s="6">
        <v>1.1101859561476499E-2</v>
      </c>
      <c r="Q2208" s="1">
        <f>AllFiles[[#Headers],[200000]]+AllFiles[[#This Row],[Net Gains]]</f>
        <v>201607.80000000002</v>
      </c>
    </row>
    <row r="2209" spans="1:17" x14ac:dyDescent="0.25">
      <c r="A2209" s="1" t="s">
        <v>28</v>
      </c>
      <c r="B2209" s="2">
        <v>43305</v>
      </c>
      <c r="C2209" s="3">
        <v>0.52083333333333337</v>
      </c>
      <c r="D2209" s="1" t="s">
        <v>15</v>
      </c>
      <c r="E2209">
        <v>364.3</v>
      </c>
      <c r="F2209">
        <v>360.3</v>
      </c>
      <c r="G2209">
        <v>360.3</v>
      </c>
      <c r="H2209" s="3">
        <v>0.52083333333333337</v>
      </c>
      <c r="I2209" s="1">
        <v>4</v>
      </c>
      <c r="J2209" s="1">
        <v>-4</v>
      </c>
      <c r="K2209" s="1">
        <v>497</v>
      </c>
      <c r="L2209">
        <v>-1988</v>
      </c>
      <c r="M2209">
        <v>83</v>
      </c>
      <c r="N2209">
        <v>-2071</v>
      </c>
      <c r="O2209" t="s">
        <v>67</v>
      </c>
      <c r="P2209" s="6">
        <v>1.09799615701345E-2</v>
      </c>
      <c r="Q2209" s="1">
        <f>AllFiles[[#Headers],[200000]]+AllFiles[[#This Row],[Net Gains]]</f>
        <v>197929</v>
      </c>
    </row>
    <row r="2210" spans="1:17" x14ac:dyDescent="0.25">
      <c r="A2210" s="1" t="s">
        <v>16</v>
      </c>
      <c r="B2210" s="2">
        <v>43305</v>
      </c>
      <c r="C2210" s="3">
        <v>0.45833333333333331</v>
      </c>
      <c r="D2210" s="1" t="s">
        <v>12</v>
      </c>
      <c r="E2210">
        <v>631</v>
      </c>
      <c r="F2210">
        <v>627.5</v>
      </c>
      <c r="G2210">
        <v>627.5</v>
      </c>
      <c r="H2210" s="3">
        <v>0.45833333333333331</v>
      </c>
      <c r="I2210" s="1">
        <v>3.5</v>
      </c>
      <c r="J2210" s="1">
        <v>-3.5</v>
      </c>
      <c r="K2210" s="1">
        <v>567</v>
      </c>
      <c r="L2210">
        <v>-1984.5</v>
      </c>
      <c r="M2210">
        <v>165</v>
      </c>
      <c r="N2210">
        <v>-2149.5</v>
      </c>
      <c r="O2210" t="s">
        <v>67</v>
      </c>
      <c r="P2210" s="6">
        <v>5.5467511885895398E-3</v>
      </c>
      <c r="Q2210" s="1">
        <f>AllFiles[[#Headers],[200000]]+AllFiles[[#This Row],[Net Gains]]</f>
        <v>197850.5</v>
      </c>
    </row>
    <row r="2211" spans="1:17" x14ac:dyDescent="0.25">
      <c r="A2211" s="1" t="s">
        <v>16</v>
      </c>
      <c r="B2211" s="2">
        <v>43305</v>
      </c>
      <c r="C2211" s="3">
        <v>0.42708333333333331</v>
      </c>
      <c r="D2211" s="1" t="s">
        <v>13</v>
      </c>
      <c r="E2211">
        <v>627.5</v>
      </c>
      <c r="F2211">
        <v>631</v>
      </c>
      <c r="G2211">
        <v>631</v>
      </c>
      <c r="H2211" s="3">
        <v>0.45833333333333331</v>
      </c>
      <c r="I2211" s="1">
        <v>3.5</v>
      </c>
      <c r="J2211" s="1">
        <v>-3.5</v>
      </c>
      <c r="K2211" s="1">
        <v>567</v>
      </c>
      <c r="L2211">
        <v>-1984.5</v>
      </c>
      <c r="M2211">
        <v>165</v>
      </c>
      <c r="N2211">
        <v>-2149.5</v>
      </c>
      <c r="O2211" t="s">
        <v>67</v>
      </c>
      <c r="P2211" s="6">
        <v>5.5776892430278897E-3</v>
      </c>
      <c r="Q2211" s="1">
        <f>AllFiles[[#Headers],[200000]]+AllFiles[[#This Row],[Net Gains]]</f>
        <v>197850.5</v>
      </c>
    </row>
    <row r="2212" spans="1:17" x14ac:dyDescent="0.25">
      <c r="A2212" s="1" t="s">
        <v>27</v>
      </c>
      <c r="B2212" s="2">
        <v>43305</v>
      </c>
      <c r="C2212" s="3">
        <v>0.41666666666666669</v>
      </c>
      <c r="D2212" s="1" t="s">
        <v>15</v>
      </c>
      <c r="E2212">
        <v>264.89999999999998</v>
      </c>
      <c r="F2212">
        <v>263.5</v>
      </c>
      <c r="G2212">
        <v>266.8</v>
      </c>
      <c r="H2212" s="3">
        <v>0.625</v>
      </c>
      <c r="I2212" s="1">
        <v>1.3999999999999773</v>
      </c>
      <c r="J2212" s="1">
        <v>1.9000000000000341</v>
      </c>
      <c r="K2212" s="1">
        <v>1405</v>
      </c>
      <c r="L2212">
        <v>2669.5000000000477</v>
      </c>
      <c r="M2212">
        <v>172</v>
      </c>
      <c r="N2212">
        <v>2497.5000000000477</v>
      </c>
      <c r="O2212" t="s">
        <v>68</v>
      </c>
      <c r="P2212" s="6">
        <v>5.2850132125329503E-3</v>
      </c>
      <c r="Q2212" s="1">
        <f>AllFiles[[#Headers],[200000]]+AllFiles[[#This Row],[Net Gains]]</f>
        <v>202497.50000000006</v>
      </c>
    </row>
    <row r="2213" spans="1:17" x14ac:dyDescent="0.25">
      <c r="A2213" s="1" t="s">
        <v>24</v>
      </c>
      <c r="B2213" s="2">
        <v>43305</v>
      </c>
      <c r="C2213" s="3">
        <v>0.41666666666666669</v>
      </c>
      <c r="D2213" s="1" t="s">
        <v>13</v>
      </c>
      <c r="E2213">
        <v>357.1</v>
      </c>
      <c r="F2213">
        <v>359.45</v>
      </c>
      <c r="G2213">
        <v>359.45</v>
      </c>
      <c r="H2213" s="3">
        <v>0.42708333333333331</v>
      </c>
      <c r="I2213" s="1">
        <v>2.3499999999999659</v>
      </c>
      <c r="J2213" s="1">
        <v>-2.3499999999999659</v>
      </c>
      <c r="K2213" s="1">
        <v>842</v>
      </c>
      <c r="L2213">
        <v>-1978.6999999999712</v>
      </c>
      <c r="M2213">
        <v>139</v>
      </c>
      <c r="N2213">
        <v>-2117.6999999999712</v>
      </c>
      <c r="O2213" t="s">
        <v>67</v>
      </c>
      <c r="P2213" s="6">
        <v>6.58078969476328E-3</v>
      </c>
      <c r="Q2213" s="1">
        <f>AllFiles[[#Headers],[200000]]+AllFiles[[#This Row],[Net Gains]]</f>
        <v>197882.30000000002</v>
      </c>
    </row>
    <row r="2214" spans="1:17" x14ac:dyDescent="0.25">
      <c r="A2214" s="1" t="s">
        <v>24</v>
      </c>
      <c r="B2214" s="2">
        <v>43305</v>
      </c>
      <c r="C2214" s="3">
        <v>0.42708333333333331</v>
      </c>
      <c r="D2214" s="1" t="s">
        <v>12</v>
      </c>
      <c r="E2214">
        <v>359.45</v>
      </c>
      <c r="F2214">
        <v>357.1</v>
      </c>
      <c r="G2214">
        <v>357.1</v>
      </c>
      <c r="H2214" s="3">
        <v>0.44791666666666669</v>
      </c>
      <c r="I2214" s="1">
        <v>2.3499999999999659</v>
      </c>
      <c r="J2214" s="1">
        <v>-2.3499999999999659</v>
      </c>
      <c r="K2214" s="1">
        <v>842</v>
      </c>
      <c r="L2214">
        <v>-1978.6999999999712</v>
      </c>
      <c r="M2214">
        <v>139</v>
      </c>
      <c r="N2214">
        <v>-2117.6999999999712</v>
      </c>
      <c r="O2214" t="s">
        <v>67</v>
      </c>
      <c r="P2214" s="6">
        <v>6.5377660314368197E-3</v>
      </c>
      <c r="Q2214" s="1">
        <f>AllFiles[[#Headers],[200000]]+AllFiles[[#This Row],[Net Gains]]</f>
        <v>197882.30000000002</v>
      </c>
    </row>
    <row r="2215" spans="1:17" x14ac:dyDescent="0.25">
      <c r="A2215" s="1" t="s">
        <v>60</v>
      </c>
      <c r="B2215" s="2">
        <v>43305</v>
      </c>
      <c r="C2215" s="3">
        <v>0.51041666666666663</v>
      </c>
      <c r="D2215" s="1" t="s">
        <v>15</v>
      </c>
      <c r="E2215">
        <v>527.4</v>
      </c>
      <c r="F2215">
        <v>523.45000000000005</v>
      </c>
      <c r="G2215">
        <v>523.45000000000005</v>
      </c>
      <c r="H2215" s="3">
        <v>0.51041666666666663</v>
      </c>
      <c r="I2215" s="1">
        <v>3.9499999999999318</v>
      </c>
      <c r="J2215" s="1">
        <v>-3.9499999999999318</v>
      </c>
      <c r="K2215" s="1">
        <v>503</v>
      </c>
      <c r="L2215">
        <v>-1986.8499999999658</v>
      </c>
      <c r="M2215">
        <v>122</v>
      </c>
      <c r="N2215">
        <v>-2108.8499999999658</v>
      </c>
      <c r="O2215" t="s">
        <v>67</v>
      </c>
      <c r="P2215" s="6">
        <v>7.4895714827454196E-3</v>
      </c>
      <c r="Q2215" s="1">
        <f>AllFiles[[#Headers],[200000]]+AllFiles[[#This Row],[Net Gains]]</f>
        <v>197891.15000000002</v>
      </c>
    </row>
    <row r="2216" spans="1:17" x14ac:dyDescent="0.25">
      <c r="A2216" s="1" t="s">
        <v>60</v>
      </c>
      <c r="B2216" s="2">
        <v>43305</v>
      </c>
      <c r="C2216" s="3">
        <v>0.51041666666666663</v>
      </c>
      <c r="D2216" s="1" t="s">
        <v>21</v>
      </c>
      <c r="E2216">
        <v>523.45000000000005</v>
      </c>
      <c r="F2216">
        <v>527.4</v>
      </c>
      <c r="G2216">
        <v>527.4</v>
      </c>
      <c r="H2216" s="3">
        <v>0.58333333333333337</v>
      </c>
      <c r="I2216" s="1">
        <v>3.9499999999999318</v>
      </c>
      <c r="J2216" s="1">
        <v>-3.9499999999999318</v>
      </c>
      <c r="K2216" s="1">
        <v>503</v>
      </c>
      <c r="L2216">
        <v>-1986.8499999999658</v>
      </c>
      <c r="M2216">
        <v>122</v>
      </c>
      <c r="N2216">
        <v>-2108.8499999999658</v>
      </c>
      <c r="O2216" t="s">
        <v>67</v>
      </c>
      <c r="P2216" s="6">
        <v>7.5460884516189396E-3</v>
      </c>
      <c r="Q2216" s="1">
        <f>AllFiles[[#Headers],[200000]]+AllFiles[[#This Row],[Net Gains]]</f>
        <v>197891.15000000002</v>
      </c>
    </row>
    <row r="2217" spans="1:17" x14ac:dyDescent="0.25">
      <c r="A2217" s="1" t="s">
        <v>22</v>
      </c>
      <c r="B2217" s="2">
        <v>43306</v>
      </c>
      <c r="C2217" s="3">
        <v>0.41666666666666669</v>
      </c>
      <c r="D2217" s="1" t="s">
        <v>15</v>
      </c>
      <c r="E2217">
        <v>1473.15</v>
      </c>
      <c r="F2217">
        <v>1437.45</v>
      </c>
      <c r="G2217">
        <v>1457.5</v>
      </c>
      <c r="H2217" s="3">
        <v>0.625</v>
      </c>
      <c r="I2217" s="1">
        <v>35.700000000000045</v>
      </c>
      <c r="J2217" s="1">
        <v>-15.650000000000091</v>
      </c>
      <c r="K2217" s="1">
        <v>55</v>
      </c>
      <c r="L2217">
        <v>-860.750000000005</v>
      </c>
      <c r="M2217">
        <v>38</v>
      </c>
      <c r="N2217">
        <v>-898.750000000005</v>
      </c>
      <c r="O2217" t="s">
        <v>67</v>
      </c>
      <c r="P2217" s="6">
        <v>2.4233784746970799E-2</v>
      </c>
      <c r="Q2217" s="1">
        <f>AllFiles[[#Headers],[200000]]+AllFiles[[#This Row],[Net Gains]]</f>
        <v>199101.25</v>
      </c>
    </row>
    <row r="2218" spans="1:17" x14ac:dyDescent="0.25">
      <c r="A2218" s="1" t="s">
        <v>16</v>
      </c>
      <c r="B2218" s="2">
        <v>43306</v>
      </c>
      <c r="C2218" s="3">
        <v>0.41666666666666669</v>
      </c>
      <c r="D2218" s="1" t="s">
        <v>13</v>
      </c>
      <c r="E2218">
        <v>621.29999999999995</v>
      </c>
      <c r="F2218">
        <v>623.9</v>
      </c>
      <c r="G2218">
        <v>623.9</v>
      </c>
      <c r="H2218" s="3">
        <v>0.625</v>
      </c>
      <c r="I2218" s="1">
        <v>2.6000000000000227</v>
      </c>
      <c r="J2218" s="1">
        <v>-2.6000000000000227</v>
      </c>
      <c r="K2218" s="1">
        <v>762</v>
      </c>
      <c r="L2218">
        <v>-1981.2000000000173</v>
      </c>
      <c r="M2218">
        <v>219</v>
      </c>
      <c r="N2218">
        <v>-2200.2000000000171</v>
      </c>
      <c r="O2218" t="s">
        <v>67</v>
      </c>
      <c r="P2218" s="6">
        <v>4.1847738612586904E-3</v>
      </c>
      <c r="Q2218" s="1">
        <f>AllFiles[[#Headers],[200000]]+AllFiles[[#This Row],[Net Gains]]</f>
        <v>197799.8</v>
      </c>
    </row>
    <row r="2219" spans="1:17" x14ac:dyDescent="0.25">
      <c r="A2219" s="1" t="s">
        <v>17</v>
      </c>
      <c r="B2219" s="2">
        <v>43306</v>
      </c>
      <c r="C2219" s="3">
        <v>0.41666666666666669</v>
      </c>
      <c r="D2219" s="1" t="s">
        <v>13</v>
      </c>
      <c r="E2219">
        <v>27660</v>
      </c>
      <c r="F2219">
        <v>27821.5</v>
      </c>
      <c r="G2219">
        <v>27241.05</v>
      </c>
      <c r="H2219" s="3">
        <v>0.625</v>
      </c>
      <c r="I2219" s="1">
        <v>161.5</v>
      </c>
      <c r="J2219" s="1">
        <v>418.95000000000073</v>
      </c>
      <c r="K2219" s="1">
        <v>12</v>
      </c>
      <c r="L2219">
        <v>5027.4000000000087</v>
      </c>
      <c r="M2219">
        <v>152</v>
      </c>
      <c r="N2219">
        <v>4875.4000000000087</v>
      </c>
      <c r="O2219" t="s">
        <v>68</v>
      </c>
      <c r="P2219" s="6">
        <v>5.8387563268257397E-3</v>
      </c>
      <c r="Q2219" s="1">
        <f>AllFiles[[#Headers],[200000]]+AllFiles[[#This Row],[Net Gains]]</f>
        <v>204875.40000000002</v>
      </c>
    </row>
    <row r="2220" spans="1:17" x14ac:dyDescent="0.25">
      <c r="A2220" s="1" t="s">
        <v>52</v>
      </c>
      <c r="B2220" s="2">
        <v>43306</v>
      </c>
      <c r="C2220" s="3">
        <v>0.44791666666666669</v>
      </c>
      <c r="D2220" s="1" t="s">
        <v>12</v>
      </c>
      <c r="E2220">
        <v>267.35000000000002</v>
      </c>
      <c r="F2220">
        <v>266.60000000000002</v>
      </c>
      <c r="G2220">
        <v>272.2</v>
      </c>
      <c r="H2220" s="3">
        <v>0.625</v>
      </c>
      <c r="I2220" s="1">
        <v>0.75</v>
      </c>
      <c r="J2220" s="1">
        <v>4.8499999999999659</v>
      </c>
      <c r="K2220" s="1">
        <v>2587</v>
      </c>
      <c r="L2220">
        <v>12546.949999999912</v>
      </c>
      <c r="M2220">
        <v>322</v>
      </c>
      <c r="N2220">
        <v>12224.949999999912</v>
      </c>
      <c r="O2220" t="s">
        <v>68</v>
      </c>
      <c r="P2220" s="6">
        <v>2.8053113895642398E-3</v>
      </c>
      <c r="Q2220" s="1">
        <f>AllFiles[[#Headers],[200000]]+AllFiles[[#This Row],[Net Gains]]</f>
        <v>212224.94999999992</v>
      </c>
    </row>
    <row r="2221" spans="1:17" x14ac:dyDescent="0.25">
      <c r="A2221" s="1" t="s">
        <v>52</v>
      </c>
      <c r="B2221" s="2">
        <v>43306</v>
      </c>
      <c r="C2221" s="3">
        <v>0.41666666666666669</v>
      </c>
      <c r="D2221" s="1" t="s">
        <v>13</v>
      </c>
      <c r="E2221">
        <v>266.60000000000002</v>
      </c>
      <c r="F2221">
        <v>267.35000000000002</v>
      </c>
      <c r="G2221">
        <v>267.35000000000002</v>
      </c>
      <c r="H2221" s="3">
        <v>0.44791666666666669</v>
      </c>
      <c r="I2221" s="1">
        <v>0.75</v>
      </c>
      <c r="J2221" s="1">
        <v>-0.75</v>
      </c>
      <c r="K2221" s="1">
        <v>2587</v>
      </c>
      <c r="L2221">
        <v>-1940.25</v>
      </c>
      <c r="M2221">
        <v>318</v>
      </c>
      <c r="N2221">
        <v>-2258.25</v>
      </c>
      <c r="O2221" t="s">
        <v>67</v>
      </c>
      <c r="P2221" s="6">
        <v>2.81320330082521E-3</v>
      </c>
      <c r="Q2221" s="1">
        <f>AllFiles[[#Headers],[200000]]+AllFiles[[#This Row],[Net Gains]]</f>
        <v>197741.75</v>
      </c>
    </row>
    <row r="2222" spans="1:17" x14ac:dyDescent="0.25">
      <c r="A2222" s="1" t="s">
        <v>17</v>
      </c>
      <c r="B2222" s="2">
        <v>43307</v>
      </c>
      <c r="C2222" s="3">
        <v>0.41666666666666669</v>
      </c>
      <c r="D2222" s="1" t="s">
        <v>15</v>
      </c>
      <c r="E2222">
        <v>27700</v>
      </c>
      <c r="F2222">
        <v>27600</v>
      </c>
      <c r="G2222">
        <v>28361.65</v>
      </c>
      <c r="H2222" s="3">
        <v>0.625</v>
      </c>
      <c r="I2222" s="1">
        <v>100</v>
      </c>
      <c r="J2222" s="1">
        <v>661.65000000000146</v>
      </c>
      <c r="K2222" s="1">
        <v>19</v>
      </c>
      <c r="L2222">
        <v>12571.350000000028</v>
      </c>
      <c r="M2222">
        <v>245</v>
      </c>
      <c r="N2222">
        <v>12326.350000000028</v>
      </c>
      <c r="O2222" t="s">
        <v>68</v>
      </c>
      <c r="P2222" s="6">
        <v>3.6101083032491002E-3</v>
      </c>
      <c r="Q2222" s="1">
        <f>AllFiles[[#Headers],[200000]]+AllFiles[[#This Row],[Net Gains]]</f>
        <v>212326.35000000003</v>
      </c>
    </row>
    <row r="2223" spans="1:17" x14ac:dyDescent="0.25">
      <c r="A2223" s="1" t="s">
        <v>44</v>
      </c>
      <c r="B2223" s="2">
        <v>43307</v>
      </c>
      <c r="C2223" s="3">
        <v>0.47916666666666669</v>
      </c>
      <c r="D2223" s="1" t="s">
        <v>12</v>
      </c>
      <c r="E2223">
        <v>3117.95</v>
      </c>
      <c r="F2223">
        <v>3077.3</v>
      </c>
      <c r="G2223">
        <v>3138.4</v>
      </c>
      <c r="H2223" s="3">
        <v>0.625</v>
      </c>
      <c r="I2223" s="1">
        <v>40.649999999999636</v>
      </c>
      <c r="J2223" s="1">
        <v>20.450000000000273</v>
      </c>
      <c r="K2223" s="1">
        <v>49</v>
      </c>
      <c r="L2223">
        <v>1002.0500000000134</v>
      </c>
      <c r="M2223">
        <v>71</v>
      </c>
      <c r="N2223">
        <v>931.05000000001337</v>
      </c>
      <c r="O2223" t="s">
        <v>68</v>
      </c>
      <c r="P2223" s="6">
        <v>1.3037412402379701E-2</v>
      </c>
      <c r="Q2223" s="1">
        <f>AllFiles[[#Headers],[200000]]+AllFiles[[#This Row],[Net Gains]]</f>
        <v>200931.05000000002</v>
      </c>
    </row>
    <row r="2224" spans="1:17" x14ac:dyDescent="0.25">
      <c r="A2224" s="1" t="s">
        <v>44</v>
      </c>
      <c r="B2224" s="2">
        <v>43307</v>
      </c>
      <c r="C2224" s="3">
        <v>0.41666666666666669</v>
      </c>
      <c r="D2224" s="1" t="s">
        <v>13</v>
      </c>
      <c r="E2224">
        <v>3077.3</v>
      </c>
      <c r="F2224">
        <v>3117.95</v>
      </c>
      <c r="G2224">
        <v>3117.95</v>
      </c>
      <c r="H2224" s="3">
        <v>0.47916666666666669</v>
      </c>
      <c r="I2224" s="1">
        <v>40.649999999999636</v>
      </c>
      <c r="J2224" s="1">
        <v>-40.649999999999636</v>
      </c>
      <c r="K2224" s="1">
        <v>49</v>
      </c>
      <c r="L2224">
        <v>-1991.8499999999822</v>
      </c>
      <c r="M2224">
        <v>70</v>
      </c>
      <c r="N2224">
        <v>-2061.8499999999822</v>
      </c>
      <c r="O2224" t="s">
        <v>67</v>
      </c>
      <c r="P2224" s="6">
        <v>1.3209631820101901E-2</v>
      </c>
      <c r="Q2224" s="1">
        <f>AllFiles[[#Headers],[200000]]+AllFiles[[#This Row],[Net Gains]]</f>
        <v>197938.15000000002</v>
      </c>
    </row>
    <row r="2225" spans="1:17" x14ac:dyDescent="0.25">
      <c r="A2225" s="1" t="s">
        <v>49</v>
      </c>
      <c r="B2225" s="2">
        <v>43307</v>
      </c>
      <c r="C2225" s="3">
        <v>0.55208333333333337</v>
      </c>
      <c r="D2225" s="1" t="s">
        <v>15</v>
      </c>
      <c r="E2225">
        <v>160.5</v>
      </c>
      <c r="F2225">
        <v>159.80000000000001</v>
      </c>
      <c r="G2225">
        <v>159.80000000000001</v>
      </c>
      <c r="H2225" s="3">
        <v>0.55208333333333337</v>
      </c>
      <c r="I2225" s="1">
        <v>0.69999999999998863</v>
      </c>
      <c r="J2225" s="1">
        <v>-0.69999999999998863</v>
      </c>
      <c r="K2225" s="1">
        <v>2766</v>
      </c>
      <c r="L2225">
        <v>-1936.1999999999684</v>
      </c>
      <c r="M2225">
        <v>204</v>
      </c>
      <c r="N2225">
        <v>-2140.1999999999684</v>
      </c>
      <c r="O2225" t="s">
        <v>67</v>
      </c>
      <c r="P2225" s="6">
        <v>4.3613707165108297E-3</v>
      </c>
      <c r="Q2225" s="1">
        <f>AllFiles[[#Headers],[200000]]+AllFiles[[#This Row],[Net Gains]]</f>
        <v>197859.80000000002</v>
      </c>
    </row>
    <row r="2226" spans="1:17" x14ac:dyDescent="0.25">
      <c r="A2226" s="1" t="s">
        <v>49</v>
      </c>
      <c r="B2226" s="2">
        <v>43307</v>
      </c>
      <c r="C2226" s="3">
        <v>0.55208333333333337</v>
      </c>
      <c r="D2226" s="1" t="s">
        <v>21</v>
      </c>
      <c r="E2226">
        <v>159.80000000000001</v>
      </c>
      <c r="F2226">
        <v>160.5</v>
      </c>
      <c r="G2226">
        <v>160.5</v>
      </c>
      <c r="H2226" s="3">
        <v>0.57291666666666663</v>
      </c>
      <c r="I2226" s="1">
        <v>0.69999999999998863</v>
      </c>
      <c r="J2226" s="1">
        <v>-0.69999999999998863</v>
      </c>
      <c r="K2226" s="1">
        <v>2766</v>
      </c>
      <c r="L2226">
        <v>-1936.1999999999684</v>
      </c>
      <c r="M2226">
        <v>204</v>
      </c>
      <c r="N2226">
        <v>-2140.1999999999684</v>
      </c>
      <c r="O2226" t="s">
        <v>67</v>
      </c>
      <c r="P2226" s="6">
        <v>4.3804755944930399E-3</v>
      </c>
      <c r="Q2226" s="1">
        <f>AllFiles[[#Headers],[200000]]+AllFiles[[#This Row],[Net Gains]]</f>
        <v>197859.80000000002</v>
      </c>
    </row>
    <row r="2227" spans="1:17" x14ac:dyDescent="0.25">
      <c r="A2227" s="1" t="s">
        <v>53</v>
      </c>
      <c r="B2227" s="2">
        <v>43307</v>
      </c>
      <c r="C2227" s="3">
        <v>0.45833333333333331</v>
      </c>
      <c r="D2227" s="1" t="s">
        <v>15</v>
      </c>
      <c r="E2227">
        <v>176.95</v>
      </c>
      <c r="F2227">
        <v>175.5</v>
      </c>
      <c r="G2227">
        <v>182.25</v>
      </c>
      <c r="H2227" s="3">
        <v>0.625</v>
      </c>
      <c r="I2227" s="1">
        <v>1.4499999999999886</v>
      </c>
      <c r="J2227" s="1">
        <v>5.3000000000000114</v>
      </c>
      <c r="K2227" s="1">
        <v>1357</v>
      </c>
      <c r="L2227">
        <v>7192.1000000000158</v>
      </c>
      <c r="M2227">
        <v>113</v>
      </c>
      <c r="N2227">
        <v>7079.1000000000158</v>
      </c>
      <c r="O2227" t="s">
        <v>68</v>
      </c>
      <c r="P2227" s="6">
        <v>8.1944051992087503E-3</v>
      </c>
      <c r="Q2227" s="1">
        <f>AllFiles[[#Headers],[200000]]+AllFiles[[#This Row],[Net Gains]]</f>
        <v>207079.1</v>
      </c>
    </row>
    <row r="2228" spans="1:17" x14ac:dyDescent="0.25">
      <c r="A2228" s="1" t="s">
        <v>52</v>
      </c>
      <c r="B2228" s="2">
        <v>43307</v>
      </c>
      <c r="C2228" s="3">
        <v>0.41666666666666669</v>
      </c>
      <c r="D2228" s="1" t="s">
        <v>15</v>
      </c>
      <c r="E2228">
        <v>278</v>
      </c>
      <c r="F2228">
        <v>276.05</v>
      </c>
      <c r="G2228">
        <v>287.10000000000002</v>
      </c>
      <c r="H2228" s="3">
        <v>0.625</v>
      </c>
      <c r="I2228" s="1">
        <v>1.9499999999999886</v>
      </c>
      <c r="J2228" s="1">
        <v>9.1000000000000227</v>
      </c>
      <c r="K2228" s="1">
        <v>1013</v>
      </c>
      <c r="L2228">
        <v>9218.3000000000229</v>
      </c>
      <c r="M2228">
        <v>132</v>
      </c>
      <c r="N2228">
        <v>9086.3000000000229</v>
      </c>
      <c r="O2228" t="s">
        <v>68</v>
      </c>
      <c r="P2228" s="6">
        <v>7.0143884892085902E-3</v>
      </c>
      <c r="Q2228" s="1">
        <f>AllFiles[[#Headers],[200000]]+AllFiles[[#This Row],[Net Gains]]</f>
        <v>209086.30000000002</v>
      </c>
    </row>
    <row r="2229" spans="1:17" x14ac:dyDescent="0.25">
      <c r="A2229" s="1" t="s">
        <v>48</v>
      </c>
      <c r="B2229" s="2">
        <v>43307</v>
      </c>
      <c r="C2229" s="3">
        <v>0.48958333333333331</v>
      </c>
      <c r="D2229" s="1" t="s">
        <v>15</v>
      </c>
      <c r="E2229">
        <v>560.4</v>
      </c>
      <c r="F2229">
        <v>555.6</v>
      </c>
      <c r="G2229">
        <v>555.6</v>
      </c>
      <c r="H2229" s="3">
        <v>0.48958333333333331</v>
      </c>
      <c r="I2229" s="1">
        <v>4.7999999999999545</v>
      </c>
      <c r="J2229" s="1">
        <v>-4.7999999999999545</v>
      </c>
      <c r="K2229" s="1">
        <v>414</v>
      </c>
      <c r="L2229">
        <v>-1987.1999999999812</v>
      </c>
      <c r="M2229">
        <v>107</v>
      </c>
      <c r="N2229">
        <v>-2094.1999999999812</v>
      </c>
      <c r="O2229" t="s">
        <v>67</v>
      </c>
      <c r="P2229" s="6">
        <v>8.5653104925052705E-3</v>
      </c>
      <c r="Q2229" s="1">
        <f>AllFiles[[#Headers],[200000]]+AllFiles[[#This Row],[Net Gains]]</f>
        <v>197905.80000000002</v>
      </c>
    </row>
    <row r="2230" spans="1:17" x14ac:dyDescent="0.25">
      <c r="A2230" s="1" t="s">
        <v>48</v>
      </c>
      <c r="B2230" s="2">
        <v>43307</v>
      </c>
      <c r="C2230" s="3">
        <v>0.48958333333333331</v>
      </c>
      <c r="D2230" s="1" t="s">
        <v>21</v>
      </c>
      <c r="E2230">
        <v>555.6</v>
      </c>
      <c r="F2230">
        <v>560.4</v>
      </c>
      <c r="G2230">
        <v>560.4</v>
      </c>
      <c r="H2230" s="3">
        <v>0.5</v>
      </c>
      <c r="I2230" s="1">
        <v>4.7999999999999545</v>
      </c>
      <c r="J2230" s="1">
        <v>-4.7999999999999545</v>
      </c>
      <c r="K2230" s="1">
        <v>414</v>
      </c>
      <c r="L2230">
        <v>-1987.1999999999812</v>
      </c>
      <c r="M2230">
        <v>107</v>
      </c>
      <c r="N2230">
        <v>-2094.1999999999812</v>
      </c>
      <c r="O2230" t="s">
        <v>67</v>
      </c>
      <c r="P2230" s="6">
        <v>8.6393088552914905E-3</v>
      </c>
      <c r="Q2230" s="1">
        <f>AllFiles[[#Headers],[200000]]+AllFiles[[#This Row],[Net Gains]]</f>
        <v>197905.80000000002</v>
      </c>
    </row>
    <row r="2231" spans="1:17" x14ac:dyDescent="0.25">
      <c r="A2231" s="1" t="s">
        <v>11</v>
      </c>
      <c r="B2231" s="2">
        <v>43308</v>
      </c>
      <c r="C2231" s="3">
        <v>0.46875</v>
      </c>
      <c r="D2231" s="1" t="s">
        <v>15</v>
      </c>
      <c r="E2231">
        <v>2668.65</v>
      </c>
      <c r="F2231">
        <v>2651</v>
      </c>
      <c r="G2231">
        <v>2689.4</v>
      </c>
      <c r="H2231" s="3">
        <v>0.625</v>
      </c>
      <c r="I2231" s="1">
        <v>17.650000000000091</v>
      </c>
      <c r="J2231" s="1">
        <v>20.75</v>
      </c>
      <c r="K2231" s="1">
        <v>113</v>
      </c>
      <c r="L2231">
        <v>2344.75</v>
      </c>
      <c r="M2231">
        <v>140</v>
      </c>
      <c r="N2231">
        <v>2204.75</v>
      </c>
      <c r="O2231" t="s">
        <v>68</v>
      </c>
      <c r="P2231" s="6">
        <v>6.6138309632211402E-3</v>
      </c>
      <c r="Q2231" s="1">
        <f>AllFiles[[#Headers],[200000]]+AllFiles[[#This Row],[Net Gains]]</f>
        <v>202204.75</v>
      </c>
    </row>
    <row r="2232" spans="1:17" x14ac:dyDescent="0.25">
      <c r="A2232" s="1" t="s">
        <v>25</v>
      </c>
      <c r="B2232" s="2">
        <v>43308</v>
      </c>
      <c r="C2232" s="3">
        <v>0.55208333333333337</v>
      </c>
      <c r="D2232" s="1" t="s">
        <v>12</v>
      </c>
      <c r="E2232">
        <v>1013.3</v>
      </c>
      <c r="F2232">
        <v>1005.25</v>
      </c>
      <c r="G2232">
        <v>1024.55</v>
      </c>
      <c r="H2232" s="3">
        <v>0.625</v>
      </c>
      <c r="I2232" s="1">
        <v>8.0499999999999545</v>
      </c>
      <c r="J2232" s="1">
        <v>11.25</v>
      </c>
      <c r="K2232" s="1">
        <v>247</v>
      </c>
      <c r="L2232">
        <v>2778.75</v>
      </c>
      <c r="M2232">
        <v>116</v>
      </c>
      <c r="N2232">
        <v>2662.75</v>
      </c>
      <c r="O2232" t="s">
        <v>68</v>
      </c>
      <c r="P2232" s="6">
        <v>7.9443402743510794E-3</v>
      </c>
      <c r="Q2232" s="1">
        <f>AllFiles[[#Headers],[200000]]+AllFiles[[#This Row],[Net Gains]]</f>
        <v>202662.75</v>
      </c>
    </row>
    <row r="2233" spans="1:17" x14ac:dyDescent="0.25">
      <c r="A2233" s="1" t="s">
        <v>25</v>
      </c>
      <c r="B2233" s="2">
        <v>43308</v>
      </c>
      <c r="C2233" s="3">
        <v>0.46875</v>
      </c>
      <c r="D2233" s="1" t="s">
        <v>13</v>
      </c>
      <c r="E2233">
        <v>1005.25</v>
      </c>
      <c r="F2233">
        <v>1013.3</v>
      </c>
      <c r="G2233">
        <v>1013.3</v>
      </c>
      <c r="H2233" s="3">
        <v>0.55208333333333337</v>
      </c>
      <c r="I2233" s="1">
        <v>8.0499999999999545</v>
      </c>
      <c r="J2233" s="1">
        <v>-8.0499999999999545</v>
      </c>
      <c r="K2233" s="1">
        <v>247</v>
      </c>
      <c r="L2233">
        <v>-1988.3499999999888</v>
      </c>
      <c r="M2233">
        <v>115</v>
      </c>
      <c r="N2233">
        <v>-2103.3499999999885</v>
      </c>
      <c r="O2233" t="s">
        <v>67</v>
      </c>
      <c r="P2233" s="6">
        <v>8.0079582193483805E-3</v>
      </c>
      <c r="Q2233" s="1">
        <f>AllFiles[[#Headers],[200000]]+AllFiles[[#This Row],[Net Gains]]</f>
        <v>197896.65000000002</v>
      </c>
    </row>
    <row r="2234" spans="1:17" x14ac:dyDescent="0.25">
      <c r="A2234" s="1" t="s">
        <v>36</v>
      </c>
      <c r="B2234" s="2">
        <v>43308</v>
      </c>
      <c r="C2234" s="3">
        <v>0.42708333333333331</v>
      </c>
      <c r="D2234" s="1" t="s">
        <v>13</v>
      </c>
      <c r="E2234">
        <v>1660.65</v>
      </c>
      <c r="F2234">
        <v>1668.85</v>
      </c>
      <c r="G2234">
        <v>1659.3</v>
      </c>
      <c r="H2234" s="3">
        <v>0.625</v>
      </c>
      <c r="I2234" s="1">
        <v>8.1999999999998181</v>
      </c>
      <c r="J2234" s="1">
        <v>1.3500000000001364</v>
      </c>
      <c r="K2234" s="1">
        <v>243</v>
      </c>
      <c r="L2234">
        <v>328.05000000003315</v>
      </c>
      <c r="M2234">
        <v>186</v>
      </c>
      <c r="N2234">
        <v>142.05000000003315</v>
      </c>
      <c r="O2234" t="s">
        <v>68</v>
      </c>
      <c r="P2234" s="6">
        <v>4.9378255502362401E-3</v>
      </c>
      <c r="Q2234" s="1">
        <f>AllFiles[[#Headers],[200000]]+AllFiles[[#This Row],[Net Gains]]</f>
        <v>200142.05000000005</v>
      </c>
    </row>
    <row r="2235" spans="1:17" x14ac:dyDescent="0.25">
      <c r="A2235" s="1" t="s">
        <v>47</v>
      </c>
      <c r="B2235" s="2">
        <v>43308</v>
      </c>
      <c r="C2235" s="3">
        <v>0.47916666666666669</v>
      </c>
      <c r="D2235" s="1" t="s">
        <v>15</v>
      </c>
      <c r="E2235">
        <v>305.7</v>
      </c>
      <c r="F2235">
        <v>300.45</v>
      </c>
      <c r="G2235">
        <v>300.45</v>
      </c>
      <c r="H2235" s="3">
        <v>0.47916666666666669</v>
      </c>
      <c r="I2235" s="1">
        <v>5.25</v>
      </c>
      <c r="J2235" s="1">
        <v>-5.25</v>
      </c>
      <c r="K2235" s="1">
        <v>379</v>
      </c>
      <c r="L2235">
        <v>-1989.75</v>
      </c>
      <c r="M2235">
        <v>53</v>
      </c>
      <c r="N2235">
        <v>-2042.75</v>
      </c>
      <c r="O2235" t="s">
        <v>67</v>
      </c>
      <c r="P2235" s="6">
        <v>1.7173699705593699E-2</v>
      </c>
      <c r="Q2235" s="1">
        <f>AllFiles[[#Headers],[200000]]+AllFiles[[#This Row],[Net Gains]]</f>
        <v>197957.25</v>
      </c>
    </row>
    <row r="2236" spans="1:17" x14ac:dyDescent="0.25">
      <c r="A2236" s="1" t="s">
        <v>47</v>
      </c>
      <c r="B2236" s="2">
        <v>43308</v>
      </c>
      <c r="C2236" s="3">
        <v>0.47916666666666669</v>
      </c>
      <c r="D2236" s="1" t="s">
        <v>21</v>
      </c>
      <c r="E2236">
        <v>300.45</v>
      </c>
      <c r="F2236">
        <v>305.7</v>
      </c>
      <c r="G2236">
        <v>302.8</v>
      </c>
      <c r="H2236" s="3">
        <v>0.625</v>
      </c>
      <c r="I2236" s="1">
        <v>5.25</v>
      </c>
      <c r="J2236" s="1">
        <v>-2.3500000000000227</v>
      </c>
      <c r="K2236" s="1">
        <v>379</v>
      </c>
      <c r="L2236">
        <v>-890.65000000000862</v>
      </c>
      <c r="M2236">
        <v>53</v>
      </c>
      <c r="N2236">
        <v>-943.65000000000862</v>
      </c>
      <c r="O2236" t="s">
        <v>67</v>
      </c>
      <c r="P2236" s="6">
        <v>1.7473789316026E-2</v>
      </c>
      <c r="Q2236" s="1">
        <f>AllFiles[[#Headers],[200000]]+AllFiles[[#This Row],[Net Gains]]</f>
        <v>199056.35</v>
      </c>
    </row>
    <row r="2237" spans="1:17" x14ac:dyDescent="0.25">
      <c r="A2237" s="1" t="s">
        <v>41</v>
      </c>
      <c r="B2237" s="2">
        <v>43308</v>
      </c>
      <c r="C2237" s="3">
        <v>0.41666666666666669</v>
      </c>
      <c r="D2237" s="1" t="s">
        <v>15</v>
      </c>
      <c r="E2237">
        <v>262.2</v>
      </c>
      <c r="F2237">
        <v>260.39999999999998</v>
      </c>
      <c r="G2237">
        <v>268.2</v>
      </c>
      <c r="H2237" s="3">
        <v>0.625</v>
      </c>
      <c r="I2237" s="1">
        <v>1.8000000000000114</v>
      </c>
      <c r="J2237" s="1">
        <v>6</v>
      </c>
      <c r="K2237" s="1">
        <v>1097</v>
      </c>
      <c r="L2237">
        <v>6582</v>
      </c>
      <c r="M2237">
        <v>134</v>
      </c>
      <c r="N2237">
        <v>6448</v>
      </c>
      <c r="O2237" t="s">
        <v>68</v>
      </c>
      <c r="P2237" s="6">
        <v>6.86498855835245E-3</v>
      </c>
      <c r="Q2237" s="1">
        <f>AllFiles[[#Headers],[200000]]+AllFiles[[#This Row],[Net Gains]]</f>
        <v>206448</v>
      </c>
    </row>
    <row r="2238" spans="1:17" x14ac:dyDescent="0.25">
      <c r="A2238" s="1" t="s">
        <v>19</v>
      </c>
      <c r="B2238" s="2">
        <v>43311</v>
      </c>
      <c r="C2238" s="3">
        <v>0.41666666666666669</v>
      </c>
      <c r="D2238" s="1" t="s">
        <v>13</v>
      </c>
      <c r="E2238">
        <v>2065.85</v>
      </c>
      <c r="F2238">
        <v>2078</v>
      </c>
      <c r="G2238">
        <v>2068.6</v>
      </c>
      <c r="H2238" s="3">
        <v>0.625</v>
      </c>
      <c r="I2238" s="1">
        <v>12.150000000000091</v>
      </c>
      <c r="J2238" s="1">
        <v>-2.75</v>
      </c>
      <c r="K2238" s="1">
        <v>164</v>
      </c>
      <c r="L2238">
        <v>-451</v>
      </c>
      <c r="M2238">
        <v>156</v>
      </c>
      <c r="N2238">
        <v>-607</v>
      </c>
      <c r="O2238" t="s">
        <v>67</v>
      </c>
      <c r="P2238" s="6">
        <v>5.8813563424256797E-3</v>
      </c>
      <c r="Q2238" s="1">
        <f>AllFiles[[#Headers],[200000]]+AllFiles[[#This Row],[Net Gains]]</f>
        <v>199393</v>
      </c>
    </row>
    <row r="2239" spans="1:17" x14ac:dyDescent="0.25">
      <c r="A2239" s="1" t="s">
        <v>25</v>
      </c>
      <c r="B2239" s="2">
        <v>43311</v>
      </c>
      <c r="C2239" s="3">
        <v>0.45833333333333331</v>
      </c>
      <c r="D2239" s="1" t="s">
        <v>21</v>
      </c>
      <c r="E2239">
        <v>1013.55</v>
      </c>
      <c r="F2239">
        <v>1026.2</v>
      </c>
      <c r="G2239">
        <v>1021.2</v>
      </c>
      <c r="H2239" s="3">
        <v>0.625</v>
      </c>
      <c r="I2239" s="1">
        <v>12.650000000000091</v>
      </c>
      <c r="J2239" s="1">
        <v>-7.6500000000000909</v>
      </c>
      <c r="K2239" s="1">
        <v>157</v>
      </c>
      <c r="L2239">
        <v>-1201.0500000000143</v>
      </c>
      <c r="M2239">
        <v>74</v>
      </c>
      <c r="N2239">
        <v>-1275.0500000000143</v>
      </c>
      <c r="O2239" t="s">
        <v>67</v>
      </c>
      <c r="P2239" s="6">
        <v>1.24808840215086E-2</v>
      </c>
      <c r="Q2239" s="1">
        <f>AllFiles[[#Headers],[200000]]+AllFiles[[#This Row],[Net Gains]]</f>
        <v>198724.94999999998</v>
      </c>
    </row>
    <row r="2240" spans="1:17" x14ac:dyDescent="0.25">
      <c r="A2240" s="1" t="s">
        <v>25</v>
      </c>
      <c r="B2240" s="2">
        <v>43311</v>
      </c>
      <c r="C2240" s="3">
        <v>0.45833333333333331</v>
      </c>
      <c r="D2240" s="1" t="s">
        <v>15</v>
      </c>
      <c r="E2240">
        <v>1026.2</v>
      </c>
      <c r="F2240">
        <v>1013.55</v>
      </c>
      <c r="G2240">
        <v>1013.55</v>
      </c>
      <c r="H2240" s="3">
        <v>0.45833333333333331</v>
      </c>
      <c r="I2240" s="1">
        <v>12.650000000000091</v>
      </c>
      <c r="J2240" s="1">
        <v>-12.650000000000091</v>
      </c>
      <c r="K2240" s="1">
        <v>157</v>
      </c>
      <c r="L2240">
        <v>-1986.0500000000143</v>
      </c>
      <c r="M2240">
        <v>74</v>
      </c>
      <c r="N2240">
        <v>-2060.0500000000143</v>
      </c>
      <c r="O2240" t="s">
        <v>67</v>
      </c>
      <c r="P2240" s="6">
        <v>1.2327031767686699E-2</v>
      </c>
      <c r="Q2240" s="1">
        <f>AllFiles[[#Headers],[200000]]+AllFiles[[#This Row],[Net Gains]]</f>
        <v>197939.94999999998</v>
      </c>
    </row>
    <row r="2241" spans="1:17" x14ac:dyDescent="0.25">
      <c r="A2241" s="1" t="s">
        <v>23</v>
      </c>
      <c r="B2241" s="2">
        <v>43311</v>
      </c>
      <c r="C2241" s="3">
        <v>0.42708333333333331</v>
      </c>
      <c r="D2241" s="1" t="s">
        <v>13</v>
      </c>
      <c r="E2241">
        <v>2179.0500000000002</v>
      </c>
      <c r="F2241">
        <v>2186.3000000000002</v>
      </c>
      <c r="G2241">
        <v>2173.75</v>
      </c>
      <c r="H2241" s="3">
        <v>0.625</v>
      </c>
      <c r="I2241" s="1">
        <v>7.25</v>
      </c>
      <c r="J2241" s="1">
        <v>5.3000000000001819</v>
      </c>
      <c r="K2241" s="1">
        <v>274</v>
      </c>
      <c r="L2241">
        <v>1452.2000000000498</v>
      </c>
      <c r="M2241">
        <v>275</v>
      </c>
      <c r="N2241">
        <v>1177.2000000000498</v>
      </c>
      <c r="O2241" t="s">
        <v>68</v>
      </c>
      <c r="P2241" s="6">
        <v>3.32713797296987E-3</v>
      </c>
      <c r="Q2241" s="1">
        <f>AllFiles[[#Headers],[200000]]+AllFiles[[#This Row],[Net Gains]]</f>
        <v>201177.20000000004</v>
      </c>
    </row>
    <row r="2242" spans="1:17" x14ac:dyDescent="0.25">
      <c r="A2242" s="1" t="s">
        <v>39</v>
      </c>
      <c r="B2242" s="2">
        <v>43311</v>
      </c>
      <c r="C2242" s="3">
        <v>0.45833333333333331</v>
      </c>
      <c r="D2242" s="1" t="s">
        <v>12</v>
      </c>
      <c r="E2242">
        <v>1360.5</v>
      </c>
      <c r="F2242">
        <v>1357</v>
      </c>
      <c r="G2242">
        <v>1357</v>
      </c>
      <c r="H2242" s="3">
        <v>0.5</v>
      </c>
      <c r="I2242" s="1">
        <v>3.5</v>
      </c>
      <c r="J2242" s="1">
        <v>-3.5</v>
      </c>
      <c r="K2242" s="1">
        <v>567</v>
      </c>
      <c r="L2242">
        <v>-1984.5</v>
      </c>
      <c r="M2242">
        <v>355</v>
      </c>
      <c r="N2242">
        <v>-2339.5</v>
      </c>
      <c r="O2242" t="s">
        <v>67</v>
      </c>
      <c r="P2242" s="6">
        <v>2.57258360896729E-3</v>
      </c>
      <c r="Q2242" s="1">
        <f>AllFiles[[#Headers],[200000]]+AllFiles[[#This Row],[Net Gains]]</f>
        <v>197660.5</v>
      </c>
    </row>
    <row r="2243" spans="1:17" x14ac:dyDescent="0.25">
      <c r="A2243" s="1" t="s">
        <v>39</v>
      </c>
      <c r="B2243" s="2">
        <v>43311</v>
      </c>
      <c r="C2243" s="3">
        <v>0.41666666666666669</v>
      </c>
      <c r="D2243" s="1" t="s">
        <v>13</v>
      </c>
      <c r="E2243">
        <v>1357</v>
      </c>
      <c r="F2243">
        <v>1360.5</v>
      </c>
      <c r="G2243">
        <v>1360.5</v>
      </c>
      <c r="H2243" s="3">
        <v>0.45833333333333331</v>
      </c>
      <c r="I2243" s="1">
        <v>3.5</v>
      </c>
      <c r="J2243" s="1">
        <v>-3.5</v>
      </c>
      <c r="K2243" s="1">
        <v>567</v>
      </c>
      <c r="L2243">
        <v>-1984.5</v>
      </c>
      <c r="M2243">
        <v>355</v>
      </c>
      <c r="N2243">
        <v>-2339.5</v>
      </c>
      <c r="O2243" t="s">
        <v>67</v>
      </c>
      <c r="P2243" s="6">
        <v>2.5792188651437E-3</v>
      </c>
      <c r="Q2243" s="1">
        <f>AllFiles[[#Headers],[200000]]+AllFiles[[#This Row],[Net Gains]]</f>
        <v>197660.5</v>
      </c>
    </row>
    <row r="2244" spans="1:17" x14ac:dyDescent="0.25">
      <c r="A2244" s="1" t="s">
        <v>46</v>
      </c>
      <c r="B2244" s="2">
        <v>43311</v>
      </c>
      <c r="C2244" s="3">
        <v>0.48958333333333331</v>
      </c>
      <c r="D2244" s="1" t="s">
        <v>15</v>
      </c>
      <c r="E2244">
        <v>325.39999999999998</v>
      </c>
      <c r="F2244">
        <v>322.5</v>
      </c>
      <c r="G2244">
        <v>327.9</v>
      </c>
      <c r="H2244" s="3">
        <v>0.625</v>
      </c>
      <c r="I2244" s="1">
        <v>2.8999999999999773</v>
      </c>
      <c r="J2244" s="1">
        <v>2.5</v>
      </c>
      <c r="K2244" s="1">
        <v>684</v>
      </c>
      <c r="L2244">
        <v>1710</v>
      </c>
      <c r="M2244">
        <v>103</v>
      </c>
      <c r="N2244">
        <v>1607</v>
      </c>
      <c r="O2244" t="s">
        <v>68</v>
      </c>
      <c r="P2244" s="6">
        <v>8.9121081745543295E-3</v>
      </c>
      <c r="Q2244" s="1">
        <f>AllFiles[[#Headers],[200000]]+AllFiles[[#This Row],[Net Gains]]</f>
        <v>201607</v>
      </c>
    </row>
    <row r="2245" spans="1:17" x14ac:dyDescent="0.25">
      <c r="A2245" s="1" t="s">
        <v>53</v>
      </c>
      <c r="B2245" s="2">
        <v>43311</v>
      </c>
      <c r="C2245" s="3">
        <v>0.5</v>
      </c>
      <c r="D2245" s="1" t="s">
        <v>15</v>
      </c>
      <c r="E2245">
        <v>182.95</v>
      </c>
      <c r="F2245">
        <v>181.4</v>
      </c>
      <c r="G2245">
        <v>183.45</v>
      </c>
      <c r="H2245" s="3">
        <v>0.625</v>
      </c>
      <c r="I2245" s="1">
        <v>1.5499999999999829</v>
      </c>
      <c r="J2245" s="1">
        <v>0.5</v>
      </c>
      <c r="K2245" s="1">
        <v>1271</v>
      </c>
      <c r="L2245">
        <v>635.5</v>
      </c>
      <c r="M2245">
        <v>108</v>
      </c>
      <c r="N2245">
        <v>527.5</v>
      </c>
      <c r="O2245" t="s">
        <v>68</v>
      </c>
      <c r="P2245" s="6">
        <v>8.4722601803770593E-3</v>
      </c>
      <c r="Q2245" s="1">
        <f>AllFiles[[#Headers],[200000]]+AllFiles[[#This Row],[Net Gains]]</f>
        <v>200527.5</v>
      </c>
    </row>
    <row r="2246" spans="1:17" x14ac:dyDescent="0.25">
      <c r="A2246" s="1" t="s">
        <v>59</v>
      </c>
      <c r="B2246" s="2">
        <v>43311</v>
      </c>
      <c r="C2246" s="3">
        <v>0.59375</v>
      </c>
      <c r="D2246" s="1" t="s">
        <v>12</v>
      </c>
      <c r="E2246">
        <v>272.39999999999998</v>
      </c>
      <c r="F2246">
        <v>270.89999999999998</v>
      </c>
      <c r="G2246">
        <v>273.14999999999998</v>
      </c>
      <c r="H2246" s="3">
        <v>0.625</v>
      </c>
      <c r="I2246" s="1">
        <v>1.5</v>
      </c>
      <c r="J2246" s="1">
        <v>0.75</v>
      </c>
      <c r="K2246" s="1">
        <v>1313</v>
      </c>
      <c r="L2246">
        <v>984.75</v>
      </c>
      <c r="M2246">
        <v>165</v>
      </c>
      <c r="N2246">
        <v>819.75</v>
      </c>
      <c r="O2246" t="s">
        <v>68</v>
      </c>
      <c r="P2246" s="6">
        <v>5.5066079295154197E-3</v>
      </c>
      <c r="Q2246" s="1">
        <f>AllFiles[[#Headers],[200000]]+AllFiles[[#This Row],[Net Gains]]</f>
        <v>200819.75</v>
      </c>
    </row>
    <row r="2247" spans="1:17" x14ac:dyDescent="0.25">
      <c r="A2247" s="1" t="s">
        <v>59</v>
      </c>
      <c r="B2247" s="2">
        <v>43311</v>
      </c>
      <c r="C2247" s="3">
        <v>0.42708333333333331</v>
      </c>
      <c r="D2247" s="1" t="s">
        <v>13</v>
      </c>
      <c r="E2247">
        <v>270.89999999999998</v>
      </c>
      <c r="F2247">
        <v>272.39999999999998</v>
      </c>
      <c r="G2247">
        <v>272.39999999999998</v>
      </c>
      <c r="H2247" s="3">
        <v>0.59375</v>
      </c>
      <c r="I2247" s="1">
        <v>1.5</v>
      </c>
      <c r="J2247" s="1">
        <v>-1.5</v>
      </c>
      <c r="K2247" s="1">
        <v>1313</v>
      </c>
      <c r="L2247">
        <v>-1969.5</v>
      </c>
      <c r="M2247">
        <v>165</v>
      </c>
      <c r="N2247">
        <v>-2134.5</v>
      </c>
      <c r="O2247" t="s">
        <v>67</v>
      </c>
      <c r="P2247" s="6">
        <v>5.5370985603543799E-3</v>
      </c>
      <c r="Q2247" s="1">
        <f>AllFiles[[#Headers],[200000]]+AllFiles[[#This Row],[Net Gains]]</f>
        <v>197865.5</v>
      </c>
    </row>
    <row r="2248" spans="1:17" x14ac:dyDescent="0.25">
      <c r="A2248" s="1" t="s">
        <v>11</v>
      </c>
      <c r="B2248" s="2">
        <v>43312</v>
      </c>
      <c r="C2248" s="3">
        <v>0.45833333333333331</v>
      </c>
      <c r="D2248" s="1" t="s">
        <v>15</v>
      </c>
      <c r="E2248">
        <v>2705</v>
      </c>
      <c r="F2248">
        <v>2678</v>
      </c>
      <c r="G2248">
        <v>2702.95</v>
      </c>
      <c r="H2248" s="3">
        <v>0.625</v>
      </c>
      <c r="I2248" s="1">
        <v>27</v>
      </c>
      <c r="J2248" s="1">
        <v>-2.0500000000001819</v>
      </c>
      <c r="K2248" s="1">
        <v>74</v>
      </c>
      <c r="L2248">
        <v>-151.70000000001346</v>
      </c>
      <c r="M2248">
        <v>93</v>
      </c>
      <c r="N2248">
        <v>-244.70000000001346</v>
      </c>
      <c r="O2248" t="s">
        <v>67</v>
      </c>
      <c r="P2248" s="6">
        <v>9.9815157116451003E-3</v>
      </c>
      <c r="Q2248" s="1">
        <f>AllFiles[[#Headers],[200000]]+AllFiles[[#This Row],[Net Gains]]</f>
        <v>199755.3</v>
      </c>
    </row>
    <row r="2249" spans="1:17" x14ac:dyDescent="0.25">
      <c r="A2249" s="1" t="s">
        <v>19</v>
      </c>
      <c r="B2249" s="2">
        <v>43312</v>
      </c>
      <c r="C2249" s="3">
        <v>0.41666666666666669</v>
      </c>
      <c r="D2249" s="1" t="s">
        <v>15</v>
      </c>
      <c r="E2249">
        <v>2096.9</v>
      </c>
      <c r="F2249">
        <v>2080.1</v>
      </c>
      <c r="G2249">
        <v>2127.35</v>
      </c>
      <c r="H2249" s="3">
        <v>0.625</v>
      </c>
      <c r="I2249" s="1">
        <v>16.800000000000182</v>
      </c>
      <c r="J2249" s="1">
        <v>30.449999999999818</v>
      </c>
      <c r="K2249" s="1">
        <v>118</v>
      </c>
      <c r="L2249">
        <v>3593.0999999999785</v>
      </c>
      <c r="M2249">
        <v>115</v>
      </c>
      <c r="N2249">
        <v>3478.0999999999785</v>
      </c>
      <c r="O2249" t="s">
        <v>68</v>
      </c>
      <c r="P2249" s="6">
        <v>8.0118269826888206E-3</v>
      </c>
      <c r="Q2249" s="1">
        <f>AllFiles[[#Headers],[200000]]+AllFiles[[#This Row],[Net Gains]]</f>
        <v>203478.09999999998</v>
      </c>
    </row>
    <row r="2250" spans="1:17" x14ac:dyDescent="0.25">
      <c r="A2250" s="1" t="s">
        <v>25</v>
      </c>
      <c r="B2250" s="2">
        <v>43312</v>
      </c>
      <c r="C2250" s="3">
        <v>0.4375</v>
      </c>
      <c r="D2250" s="1" t="s">
        <v>21</v>
      </c>
      <c r="E2250">
        <v>1014.8</v>
      </c>
      <c r="F2250">
        <v>1020.9</v>
      </c>
      <c r="G2250">
        <v>1020.9</v>
      </c>
      <c r="H2250" s="3">
        <v>0.45833333333333331</v>
      </c>
      <c r="I2250" s="1">
        <v>6.1000000000000227</v>
      </c>
      <c r="J2250" s="1">
        <v>-6.1000000000000227</v>
      </c>
      <c r="K2250" s="1">
        <v>326</v>
      </c>
      <c r="L2250">
        <v>-1988.6000000000074</v>
      </c>
      <c r="M2250">
        <v>153</v>
      </c>
      <c r="N2250">
        <v>-2141.6000000000076</v>
      </c>
      <c r="O2250" t="s">
        <v>67</v>
      </c>
      <c r="P2250" s="6">
        <v>6.0110366574694799E-3</v>
      </c>
      <c r="Q2250" s="1">
        <f>AllFiles[[#Headers],[200000]]+AllFiles[[#This Row],[Net Gains]]</f>
        <v>197858.4</v>
      </c>
    </row>
    <row r="2251" spans="1:17" x14ac:dyDescent="0.25">
      <c r="A2251" s="1" t="s">
        <v>25</v>
      </c>
      <c r="B2251" s="2">
        <v>43312</v>
      </c>
      <c r="C2251" s="3">
        <v>0.4375</v>
      </c>
      <c r="D2251" s="1" t="s">
        <v>15</v>
      </c>
      <c r="E2251">
        <v>1020.9</v>
      </c>
      <c r="F2251">
        <v>1014.8</v>
      </c>
      <c r="G2251">
        <v>1014.8</v>
      </c>
      <c r="H2251" s="3">
        <v>0.4375</v>
      </c>
      <c r="I2251" s="1">
        <v>6.1000000000000227</v>
      </c>
      <c r="J2251" s="1">
        <v>-6.1000000000000227</v>
      </c>
      <c r="K2251" s="1">
        <v>326</v>
      </c>
      <c r="L2251">
        <v>-1988.6000000000074</v>
      </c>
      <c r="M2251">
        <v>153</v>
      </c>
      <c r="N2251">
        <v>-2141.6000000000076</v>
      </c>
      <c r="O2251" t="s">
        <v>67</v>
      </c>
      <c r="P2251" s="6">
        <v>5.9751199921638E-3</v>
      </c>
      <c r="Q2251" s="1">
        <f>AllFiles[[#Headers],[200000]]+AllFiles[[#This Row],[Net Gains]]</f>
        <v>197858.4</v>
      </c>
    </row>
    <row r="2252" spans="1:17" x14ac:dyDescent="0.25">
      <c r="A2252" s="1" t="s">
        <v>20</v>
      </c>
      <c r="B2252" s="2">
        <v>43312</v>
      </c>
      <c r="C2252" s="3">
        <v>0.41666666666666669</v>
      </c>
      <c r="D2252" s="1" t="s">
        <v>13</v>
      </c>
      <c r="E2252">
        <v>1992</v>
      </c>
      <c r="F2252">
        <v>2003</v>
      </c>
      <c r="G2252">
        <v>1993.5</v>
      </c>
      <c r="H2252" s="3">
        <v>0.625</v>
      </c>
      <c r="I2252" s="1">
        <v>11</v>
      </c>
      <c r="J2252" s="1">
        <v>-1.5</v>
      </c>
      <c r="K2252" s="1">
        <v>181</v>
      </c>
      <c r="L2252">
        <v>-271.5</v>
      </c>
      <c r="M2252">
        <v>166</v>
      </c>
      <c r="N2252">
        <v>-437.5</v>
      </c>
      <c r="O2252" t="s">
        <v>67</v>
      </c>
      <c r="P2252" s="6">
        <v>5.52208835341366E-3</v>
      </c>
      <c r="Q2252" s="1">
        <f>AllFiles[[#Headers],[200000]]+AllFiles[[#This Row],[Net Gains]]</f>
        <v>199562.5</v>
      </c>
    </row>
    <row r="2253" spans="1:17" x14ac:dyDescent="0.25">
      <c r="A2253" s="1" t="s">
        <v>47</v>
      </c>
      <c r="B2253" s="2">
        <v>43312</v>
      </c>
      <c r="C2253" s="3">
        <v>0.42708333333333331</v>
      </c>
      <c r="D2253" s="1" t="s">
        <v>13</v>
      </c>
      <c r="E2253">
        <v>299</v>
      </c>
      <c r="F2253">
        <v>300</v>
      </c>
      <c r="G2253">
        <v>297.8</v>
      </c>
      <c r="H2253" s="3">
        <v>0.625</v>
      </c>
      <c r="I2253" s="1">
        <v>1</v>
      </c>
      <c r="J2253" s="1">
        <v>1.1999999999999886</v>
      </c>
      <c r="K2253" s="1">
        <v>1955</v>
      </c>
      <c r="L2253">
        <v>2345.9999999999777</v>
      </c>
      <c r="M2253">
        <v>269</v>
      </c>
      <c r="N2253">
        <v>2076.9999999999777</v>
      </c>
      <c r="O2253" t="s">
        <v>68</v>
      </c>
      <c r="P2253" s="6">
        <v>3.3444816053511701E-3</v>
      </c>
      <c r="Q2253" s="1">
        <f>AllFiles[[#Headers],[200000]]+AllFiles[[#This Row],[Net Gains]]</f>
        <v>202076.99999999997</v>
      </c>
    </row>
    <row r="2254" spans="1:17" x14ac:dyDescent="0.25">
      <c r="A2254" s="1" t="s">
        <v>51</v>
      </c>
      <c r="B2254" s="2">
        <v>43312</v>
      </c>
      <c r="C2254" s="3">
        <v>0.52083333333333337</v>
      </c>
      <c r="D2254" s="1" t="s">
        <v>12</v>
      </c>
      <c r="E2254">
        <v>1301.6500000000001</v>
      </c>
      <c r="F2254">
        <v>1294.25</v>
      </c>
      <c r="G2254">
        <v>1307.05</v>
      </c>
      <c r="H2254" s="3">
        <v>0.625</v>
      </c>
      <c r="I2254" s="1">
        <v>7.4000000000000909</v>
      </c>
      <c r="J2254" s="1">
        <v>5.3999999999998636</v>
      </c>
      <c r="K2254" s="1">
        <v>269</v>
      </c>
      <c r="L2254">
        <v>1452.5999999999633</v>
      </c>
      <c r="M2254">
        <v>162</v>
      </c>
      <c r="N2254">
        <v>1290.5999999999633</v>
      </c>
      <c r="O2254" t="s">
        <v>68</v>
      </c>
      <c r="P2254" s="6">
        <v>5.6850919986172104E-3</v>
      </c>
      <c r="Q2254" s="1">
        <f>AllFiles[[#Headers],[200000]]+AllFiles[[#This Row],[Net Gains]]</f>
        <v>201290.59999999998</v>
      </c>
    </row>
    <row r="2255" spans="1:17" x14ac:dyDescent="0.25">
      <c r="A2255" s="1" t="s">
        <v>51</v>
      </c>
      <c r="B2255" s="2">
        <v>43312</v>
      </c>
      <c r="C2255" s="3">
        <v>0.41666666666666669</v>
      </c>
      <c r="D2255" s="1" t="s">
        <v>13</v>
      </c>
      <c r="E2255">
        <v>1294.25</v>
      </c>
      <c r="F2255">
        <v>1301.6500000000001</v>
      </c>
      <c r="G2255">
        <v>1301.6500000000001</v>
      </c>
      <c r="H2255" s="3">
        <v>0.52083333333333337</v>
      </c>
      <c r="I2255" s="1">
        <v>7.4000000000000909</v>
      </c>
      <c r="J2255" s="1">
        <v>-7.4000000000000909</v>
      </c>
      <c r="K2255" s="1">
        <v>269</v>
      </c>
      <c r="L2255">
        <v>-1990.6000000000245</v>
      </c>
      <c r="M2255">
        <v>161</v>
      </c>
      <c r="N2255">
        <v>-2151.6000000000245</v>
      </c>
      <c r="O2255" t="s">
        <v>67</v>
      </c>
      <c r="P2255" s="6">
        <v>5.7175970639367097E-3</v>
      </c>
      <c r="Q2255" s="1">
        <f>AllFiles[[#Headers],[200000]]+AllFiles[[#This Row],[Net Gains]]</f>
        <v>197848.39999999997</v>
      </c>
    </row>
    <row r="2256" spans="1:17" x14ac:dyDescent="0.25">
      <c r="A2256" s="1" t="s">
        <v>52</v>
      </c>
      <c r="B2256" s="2">
        <v>43312</v>
      </c>
      <c r="C2256" s="3">
        <v>0.5</v>
      </c>
      <c r="D2256" s="1" t="s">
        <v>15</v>
      </c>
      <c r="E2256">
        <v>301.85000000000002</v>
      </c>
      <c r="F2256">
        <v>295.60000000000002</v>
      </c>
      <c r="G2256">
        <v>295.60000000000002</v>
      </c>
      <c r="H2256" s="3">
        <v>0.5</v>
      </c>
      <c r="I2256" s="1">
        <v>6.25</v>
      </c>
      <c r="J2256" s="1">
        <v>-6.25</v>
      </c>
      <c r="K2256" s="1">
        <v>318</v>
      </c>
      <c r="L2256">
        <v>-1987.5</v>
      </c>
      <c r="M2256">
        <v>44</v>
      </c>
      <c r="N2256">
        <v>-2031.5</v>
      </c>
      <c r="O2256" t="s">
        <v>67</v>
      </c>
      <c r="P2256" s="6">
        <v>2.0705648500911E-2</v>
      </c>
      <c r="Q2256" s="1">
        <f>AllFiles[[#Headers],[200000]]+AllFiles[[#This Row],[Net Gains]]</f>
        <v>197968.5</v>
      </c>
    </row>
    <row r="2257" spans="1:17" x14ac:dyDescent="0.25">
      <c r="A2257" s="1" t="s">
        <v>52</v>
      </c>
      <c r="B2257" s="2">
        <v>43312</v>
      </c>
      <c r="C2257" s="3">
        <v>0.5</v>
      </c>
      <c r="D2257" s="1" t="s">
        <v>21</v>
      </c>
      <c r="E2257">
        <v>295.60000000000002</v>
      </c>
      <c r="F2257">
        <v>301.85000000000002</v>
      </c>
      <c r="G2257">
        <v>293.45</v>
      </c>
      <c r="H2257" s="3">
        <v>0.625</v>
      </c>
      <c r="I2257" s="1">
        <v>6.25</v>
      </c>
      <c r="J2257" s="1">
        <v>2.1500000000000341</v>
      </c>
      <c r="K2257" s="1">
        <v>318</v>
      </c>
      <c r="L2257">
        <v>683.70000000001085</v>
      </c>
      <c r="M2257">
        <v>44</v>
      </c>
      <c r="N2257">
        <v>639.70000000001085</v>
      </c>
      <c r="O2257" t="s">
        <v>68</v>
      </c>
      <c r="P2257" s="6">
        <v>2.1143437077131299E-2</v>
      </c>
      <c r="Q2257" s="1">
        <f>AllFiles[[#Headers],[200000]]+AllFiles[[#This Row],[Net Gains]]</f>
        <v>200639.7</v>
      </c>
    </row>
    <row r="2258" spans="1:17" x14ac:dyDescent="0.25">
      <c r="A2258" s="1" t="s">
        <v>23</v>
      </c>
      <c r="B2258" s="2">
        <v>43313</v>
      </c>
      <c r="C2258" s="3">
        <v>0.46875</v>
      </c>
      <c r="D2258" s="1" t="s">
        <v>15</v>
      </c>
      <c r="E2258">
        <v>2171</v>
      </c>
      <c r="F2258">
        <v>2166.5</v>
      </c>
      <c r="G2258">
        <v>2166.5</v>
      </c>
      <c r="H2258" s="3">
        <v>0.46875</v>
      </c>
      <c r="I2258" s="1">
        <v>4.5</v>
      </c>
      <c r="J2258" s="1">
        <v>-4.5</v>
      </c>
      <c r="K2258" s="1">
        <v>442</v>
      </c>
      <c r="L2258">
        <v>-1989</v>
      </c>
      <c r="M2258">
        <v>441</v>
      </c>
      <c r="N2258">
        <v>-2430</v>
      </c>
      <c r="O2258" t="s">
        <v>67</v>
      </c>
      <c r="P2258" s="6">
        <v>2.0727775218793202E-3</v>
      </c>
      <c r="Q2258" s="1">
        <f>AllFiles[[#Headers],[200000]]+AllFiles[[#This Row],[Net Gains]]</f>
        <v>197570</v>
      </c>
    </row>
    <row r="2259" spans="1:17" x14ac:dyDescent="0.25">
      <c r="A2259" s="1" t="s">
        <v>23</v>
      </c>
      <c r="B2259" s="2">
        <v>43313</v>
      </c>
      <c r="C2259" s="3">
        <v>0.46875</v>
      </c>
      <c r="D2259" s="1" t="s">
        <v>21</v>
      </c>
      <c r="E2259">
        <v>2166.5</v>
      </c>
      <c r="F2259">
        <v>2171</v>
      </c>
      <c r="G2259">
        <v>2171</v>
      </c>
      <c r="H2259" s="3">
        <v>0.47916666666666669</v>
      </c>
      <c r="I2259" s="1">
        <v>4.5</v>
      </c>
      <c r="J2259" s="1">
        <v>-4.5</v>
      </c>
      <c r="K2259" s="1">
        <v>442</v>
      </c>
      <c r="L2259">
        <v>-1989</v>
      </c>
      <c r="M2259">
        <v>441</v>
      </c>
      <c r="N2259">
        <v>-2430</v>
      </c>
      <c r="O2259" t="s">
        <v>67</v>
      </c>
      <c r="P2259" s="6">
        <v>2.0770828525271201E-3</v>
      </c>
      <c r="Q2259" s="1">
        <f>AllFiles[[#Headers],[200000]]+AllFiles[[#This Row],[Net Gains]]</f>
        <v>197570</v>
      </c>
    </row>
    <row r="2260" spans="1:17" x14ac:dyDescent="0.25">
      <c r="A2260" s="1" t="s">
        <v>26</v>
      </c>
      <c r="B2260" s="2">
        <v>43314</v>
      </c>
      <c r="C2260" s="3">
        <v>0.4375</v>
      </c>
      <c r="D2260" s="1" t="s">
        <v>13</v>
      </c>
      <c r="E2260">
        <v>971</v>
      </c>
      <c r="F2260">
        <v>975.55</v>
      </c>
      <c r="G2260">
        <v>959.05</v>
      </c>
      <c r="H2260" s="3">
        <v>0.625</v>
      </c>
      <c r="I2260" s="1">
        <v>4.5499999999999545</v>
      </c>
      <c r="J2260" s="1">
        <v>11.950000000000045</v>
      </c>
      <c r="K2260" s="1">
        <v>437</v>
      </c>
      <c r="L2260">
        <v>5222.1500000000196</v>
      </c>
      <c r="M2260">
        <v>194</v>
      </c>
      <c r="N2260">
        <v>5028.1500000000196</v>
      </c>
      <c r="O2260" t="s">
        <v>68</v>
      </c>
      <c r="P2260" s="6">
        <v>4.68589083419151E-3</v>
      </c>
      <c r="Q2260" s="1">
        <f>AllFiles[[#Headers],[200000]]+AllFiles[[#This Row],[Net Gains]]</f>
        <v>205028.15000000002</v>
      </c>
    </row>
    <row r="2261" spans="1:17" x14ac:dyDescent="0.25">
      <c r="A2261" s="1" t="s">
        <v>23</v>
      </c>
      <c r="B2261" s="2">
        <v>43314</v>
      </c>
      <c r="C2261" s="3">
        <v>0.41666666666666669</v>
      </c>
      <c r="D2261" s="1" t="s">
        <v>13</v>
      </c>
      <c r="E2261">
        <v>2142</v>
      </c>
      <c r="F2261">
        <v>2150.3000000000002</v>
      </c>
      <c r="G2261">
        <v>2131.4</v>
      </c>
      <c r="H2261" s="3">
        <v>0.625</v>
      </c>
      <c r="I2261" s="1">
        <v>8.3000000000001819</v>
      </c>
      <c r="J2261" s="1">
        <v>10.599999999999909</v>
      </c>
      <c r="K2261" s="1">
        <v>240</v>
      </c>
      <c r="L2261">
        <v>2543.9999999999782</v>
      </c>
      <c r="M2261">
        <v>236</v>
      </c>
      <c r="N2261">
        <v>2307.9999999999782</v>
      </c>
      <c r="O2261" t="s">
        <v>68</v>
      </c>
      <c r="P2261" s="6">
        <v>3.8748832866480798E-3</v>
      </c>
      <c r="Q2261" s="1">
        <f>AllFiles[[#Headers],[200000]]+AllFiles[[#This Row],[Net Gains]]</f>
        <v>202307.99999999997</v>
      </c>
    </row>
    <row r="2262" spans="1:17" x14ac:dyDescent="0.25">
      <c r="A2262" s="1" t="s">
        <v>50</v>
      </c>
      <c r="B2262" s="2">
        <v>43314</v>
      </c>
      <c r="C2262" s="3">
        <v>0.41666666666666669</v>
      </c>
      <c r="D2262" s="1" t="s">
        <v>15</v>
      </c>
      <c r="E2262">
        <v>207.15</v>
      </c>
      <c r="F2262">
        <v>204.85</v>
      </c>
      <c r="G2262">
        <v>208.1</v>
      </c>
      <c r="H2262" s="3">
        <v>0.625</v>
      </c>
      <c r="I2262" s="1">
        <v>2.3000000000000114</v>
      </c>
      <c r="J2262" s="1">
        <v>0.94999999999998863</v>
      </c>
      <c r="K2262" s="1">
        <v>860</v>
      </c>
      <c r="L2262">
        <v>816.99999999999022</v>
      </c>
      <c r="M2262">
        <v>83</v>
      </c>
      <c r="N2262">
        <v>733.99999999999022</v>
      </c>
      <c r="O2262" t="s">
        <v>68</v>
      </c>
      <c r="P2262" s="6">
        <v>1.11030654115376E-2</v>
      </c>
      <c r="Q2262" s="1">
        <f>AllFiles[[#Headers],[200000]]+AllFiles[[#This Row],[Net Gains]]</f>
        <v>200734</v>
      </c>
    </row>
    <row r="2263" spans="1:17" x14ac:dyDescent="0.25">
      <c r="A2263" s="1" t="s">
        <v>37</v>
      </c>
      <c r="B2263" s="2">
        <v>43314</v>
      </c>
      <c r="C2263" s="3">
        <v>0.41666666666666669</v>
      </c>
      <c r="D2263" s="1" t="s">
        <v>15</v>
      </c>
      <c r="E2263">
        <v>2019.6</v>
      </c>
      <c r="F2263">
        <v>2007.3</v>
      </c>
      <c r="G2263">
        <v>2023.8</v>
      </c>
      <c r="H2263" s="3">
        <v>0.625</v>
      </c>
      <c r="I2263" s="1">
        <v>12.299999999999955</v>
      </c>
      <c r="J2263" s="1">
        <v>4.2000000000000455</v>
      </c>
      <c r="K2263" s="1">
        <v>162</v>
      </c>
      <c r="L2263">
        <v>680.40000000000737</v>
      </c>
      <c r="M2263">
        <v>151</v>
      </c>
      <c r="N2263">
        <v>529.40000000000737</v>
      </c>
      <c r="O2263" t="s">
        <v>68</v>
      </c>
      <c r="P2263" s="6">
        <v>6.0903149138443E-3</v>
      </c>
      <c r="Q2263" s="1">
        <f>AllFiles[[#Headers],[200000]]+AllFiles[[#This Row],[Net Gains]]</f>
        <v>200529.4</v>
      </c>
    </row>
    <row r="2264" spans="1:17" x14ac:dyDescent="0.25">
      <c r="A2264" s="1" t="s">
        <v>38</v>
      </c>
      <c r="B2264" s="2">
        <v>43315</v>
      </c>
      <c r="C2264" s="3">
        <v>0.41666666666666669</v>
      </c>
      <c r="D2264" s="1" t="s">
        <v>15</v>
      </c>
      <c r="E2264">
        <v>301.64999999999998</v>
      </c>
      <c r="F2264">
        <v>298.8</v>
      </c>
      <c r="G2264">
        <v>304.64999999999998</v>
      </c>
      <c r="H2264" s="3">
        <v>0.625</v>
      </c>
      <c r="I2264" s="1">
        <v>2.8499999999999659</v>
      </c>
      <c r="J2264" s="1">
        <v>3</v>
      </c>
      <c r="K2264" s="1">
        <v>696</v>
      </c>
      <c r="L2264">
        <v>2088</v>
      </c>
      <c r="M2264">
        <v>98</v>
      </c>
      <c r="N2264">
        <v>1990</v>
      </c>
      <c r="O2264" t="s">
        <v>68</v>
      </c>
      <c r="P2264" s="6">
        <v>9.4480358030829305E-3</v>
      </c>
      <c r="Q2264" s="1">
        <f>AllFiles[[#Headers],[200000]]+AllFiles[[#This Row],[Net Gains]]</f>
        <v>201990</v>
      </c>
    </row>
    <row r="2265" spans="1:17" x14ac:dyDescent="0.25">
      <c r="A2265" s="1" t="s">
        <v>55</v>
      </c>
      <c r="B2265" s="2">
        <v>43315</v>
      </c>
      <c r="C2265" s="3">
        <v>0.5625</v>
      </c>
      <c r="D2265" s="1" t="s">
        <v>21</v>
      </c>
      <c r="E2265">
        <v>4183</v>
      </c>
      <c r="F2265">
        <v>4208.2</v>
      </c>
      <c r="G2265">
        <v>4160</v>
      </c>
      <c r="H2265" s="3">
        <v>0.625</v>
      </c>
      <c r="I2265" s="1">
        <v>25.199999999999818</v>
      </c>
      <c r="J2265" s="1">
        <v>23</v>
      </c>
      <c r="K2265" s="1">
        <v>79</v>
      </c>
      <c r="L2265">
        <v>1817</v>
      </c>
      <c r="M2265">
        <v>152</v>
      </c>
      <c r="N2265">
        <v>1665</v>
      </c>
      <c r="O2265" t="s">
        <v>68</v>
      </c>
      <c r="P2265" s="6">
        <v>6.0243844131006004E-3</v>
      </c>
      <c r="Q2265" s="1">
        <f>AllFiles[[#Headers],[200000]]+AllFiles[[#This Row],[Net Gains]]</f>
        <v>201665</v>
      </c>
    </row>
    <row r="2266" spans="1:17" x14ac:dyDescent="0.25">
      <c r="A2266" s="1" t="s">
        <v>55</v>
      </c>
      <c r="B2266" s="2">
        <v>43315</v>
      </c>
      <c r="C2266" s="3">
        <v>0.5625</v>
      </c>
      <c r="D2266" s="1" t="s">
        <v>15</v>
      </c>
      <c r="E2266">
        <v>4208.2</v>
      </c>
      <c r="F2266">
        <v>4183</v>
      </c>
      <c r="G2266">
        <v>4183</v>
      </c>
      <c r="H2266" s="3">
        <v>0.5625</v>
      </c>
      <c r="I2266" s="1">
        <v>25.199999999999818</v>
      </c>
      <c r="J2266" s="1">
        <v>-25.199999999999818</v>
      </c>
      <c r="K2266" s="1">
        <v>79</v>
      </c>
      <c r="L2266">
        <v>-1990.7999999999856</v>
      </c>
      <c r="M2266">
        <v>153</v>
      </c>
      <c r="N2266">
        <v>-2143.7999999999856</v>
      </c>
      <c r="O2266" t="s">
        <v>67</v>
      </c>
      <c r="P2266" s="6">
        <v>5.9883085404685704E-3</v>
      </c>
      <c r="Q2266" s="1">
        <f>AllFiles[[#Headers],[200000]]+AllFiles[[#This Row],[Net Gains]]</f>
        <v>197856.2</v>
      </c>
    </row>
    <row r="2267" spans="1:17" x14ac:dyDescent="0.25">
      <c r="A2267" s="1" t="s">
        <v>22</v>
      </c>
      <c r="B2267" s="2">
        <v>43318</v>
      </c>
      <c r="C2267" s="3">
        <v>0.47916666666666669</v>
      </c>
      <c r="D2267" s="1" t="s">
        <v>13</v>
      </c>
      <c r="E2267">
        <v>1410.1</v>
      </c>
      <c r="F2267">
        <v>1416</v>
      </c>
      <c r="G2267">
        <v>1396.1</v>
      </c>
      <c r="H2267" s="3">
        <v>0.625</v>
      </c>
      <c r="I2267" s="1">
        <v>5.9000000000000909</v>
      </c>
      <c r="J2267" s="1">
        <v>14</v>
      </c>
      <c r="K2267" s="1">
        <v>337</v>
      </c>
      <c r="L2267">
        <v>4718</v>
      </c>
      <c r="M2267">
        <v>218</v>
      </c>
      <c r="N2267">
        <v>4500</v>
      </c>
      <c r="O2267" t="s">
        <v>68</v>
      </c>
      <c r="P2267" s="6">
        <v>4.18410041841011E-3</v>
      </c>
      <c r="Q2267" s="1">
        <f>AllFiles[[#Headers],[200000]]+AllFiles[[#This Row],[Net Gains]]</f>
        <v>204500</v>
      </c>
    </row>
    <row r="2268" spans="1:17" x14ac:dyDescent="0.25">
      <c r="A2268" s="1" t="s">
        <v>25</v>
      </c>
      <c r="B2268" s="2">
        <v>43318</v>
      </c>
      <c r="C2268" s="3">
        <v>0.41666666666666669</v>
      </c>
      <c r="D2268" s="1" t="s">
        <v>13</v>
      </c>
      <c r="E2268">
        <v>1005.9</v>
      </c>
      <c r="F2268">
        <v>1010.1</v>
      </c>
      <c r="G2268">
        <v>998.7</v>
      </c>
      <c r="H2268" s="3">
        <v>0.625</v>
      </c>
      <c r="I2268" s="1">
        <v>4.2000000000000455</v>
      </c>
      <c r="J2268" s="1">
        <v>7.1999999999999318</v>
      </c>
      <c r="K2268" s="1">
        <v>473</v>
      </c>
      <c r="L2268">
        <v>3405.5999999999676</v>
      </c>
      <c r="M2268">
        <v>219</v>
      </c>
      <c r="N2268">
        <v>3186.5999999999676</v>
      </c>
      <c r="O2268" t="s">
        <v>68</v>
      </c>
      <c r="P2268" s="6">
        <v>4.1753653444676899E-3</v>
      </c>
      <c r="Q2268" s="1">
        <f>AllFiles[[#Headers],[200000]]+AllFiles[[#This Row],[Net Gains]]</f>
        <v>203186.59999999998</v>
      </c>
    </row>
    <row r="2269" spans="1:17" x14ac:dyDescent="0.25">
      <c r="A2269" s="1" t="s">
        <v>44</v>
      </c>
      <c r="B2269" s="2">
        <v>43318</v>
      </c>
      <c r="C2269" s="3">
        <v>0.42708333333333331</v>
      </c>
      <c r="D2269" s="1" t="s">
        <v>13</v>
      </c>
      <c r="E2269">
        <v>3254.5</v>
      </c>
      <c r="F2269">
        <v>3272.65</v>
      </c>
      <c r="G2269">
        <v>3272.65</v>
      </c>
      <c r="H2269" s="3">
        <v>0.45833333333333331</v>
      </c>
      <c r="I2269" s="1">
        <v>18.150000000000091</v>
      </c>
      <c r="J2269" s="1">
        <v>-18.150000000000091</v>
      </c>
      <c r="K2269" s="1">
        <v>110</v>
      </c>
      <c r="L2269">
        <v>-1996.50000000001</v>
      </c>
      <c r="M2269">
        <v>166</v>
      </c>
      <c r="N2269">
        <v>-2162.50000000001</v>
      </c>
      <c r="O2269" t="s">
        <v>67</v>
      </c>
      <c r="P2269" s="6">
        <v>5.5768935320325997E-3</v>
      </c>
      <c r="Q2269" s="1">
        <f>AllFiles[[#Headers],[200000]]+AllFiles[[#This Row],[Net Gains]]</f>
        <v>197837.5</v>
      </c>
    </row>
    <row r="2270" spans="1:17" x14ac:dyDescent="0.25">
      <c r="A2270" s="1" t="s">
        <v>44</v>
      </c>
      <c r="B2270" s="2">
        <v>43318</v>
      </c>
      <c r="C2270" s="3">
        <v>0.45833333333333331</v>
      </c>
      <c r="D2270" s="1" t="s">
        <v>12</v>
      </c>
      <c r="E2270">
        <v>3272.65</v>
      </c>
      <c r="F2270">
        <v>3254.5</v>
      </c>
      <c r="G2270">
        <v>3298</v>
      </c>
      <c r="H2270" s="3">
        <v>0.625</v>
      </c>
      <c r="I2270" s="1">
        <v>18.150000000000091</v>
      </c>
      <c r="J2270" s="1">
        <v>25.349999999999909</v>
      </c>
      <c r="K2270" s="1">
        <v>110</v>
      </c>
      <c r="L2270">
        <v>2788.49999999999</v>
      </c>
      <c r="M2270">
        <v>167</v>
      </c>
      <c r="N2270">
        <v>2621.49999999999</v>
      </c>
      <c r="O2270" t="s">
        <v>68</v>
      </c>
      <c r="P2270" s="6">
        <v>5.5459642797121896E-3</v>
      </c>
      <c r="Q2270" s="1">
        <f>AllFiles[[#Headers],[200000]]+AllFiles[[#This Row],[Net Gains]]</f>
        <v>202621.5</v>
      </c>
    </row>
    <row r="2271" spans="1:17" x14ac:dyDescent="0.25">
      <c r="A2271" s="1" t="s">
        <v>50</v>
      </c>
      <c r="B2271" s="2">
        <v>43318</v>
      </c>
      <c r="C2271" s="3">
        <v>0.41666666666666669</v>
      </c>
      <c r="D2271" s="1" t="s">
        <v>13</v>
      </c>
      <c r="E2271">
        <v>211.4</v>
      </c>
      <c r="F2271">
        <v>213.05</v>
      </c>
      <c r="G2271">
        <v>213.05</v>
      </c>
      <c r="H2271" s="3">
        <v>0.47916666666666669</v>
      </c>
      <c r="I2271" s="1">
        <v>1.6500000000000057</v>
      </c>
      <c r="J2271" s="1">
        <v>-1.6500000000000057</v>
      </c>
      <c r="K2271" s="1">
        <v>1195</v>
      </c>
      <c r="L2271">
        <v>-1971.7500000000068</v>
      </c>
      <c r="M2271">
        <v>117</v>
      </c>
      <c r="N2271">
        <v>-2088.7500000000068</v>
      </c>
      <c r="O2271" t="s">
        <v>67</v>
      </c>
      <c r="P2271" s="6">
        <v>7.8051087984863099E-3</v>
      </c>
      <c r="Q2271" s="1">
        <f>AllFiles[[#Headers],[200000]]+AllFiles[[#This Row],[Net Gains]]</f>
        <v>197911.25</v>
      </c>
    </row>
    <row r="2272" spans="1:17" x14ac:dyDescent="0.25">
      <c r="A2272" s="1" t="s">
        <v>50</v>
      </c>
      <c r="B2272" s="2">
        <v>43318</v>
      </c>
      <c r="C2272" s="3">
        <v>0.47916666666666669</v>
      </c>
      <c r="D2272" s="1" t="s">
        <v>12</v>
      </c>
      <c r="E2272">
        <v>213.05</v>
      </c>
      <c r="F2272">
        <v>211.4</v>
      </c>
      <c r="G2272">
        <v>216.35</v>
      </c>
      <c r="H2272" s="3">
        <v>0.625</v>
      </c>
      <c r="I2272" s="1">
        <v>1.6500000000000057</v>
      </c>
      <c r="J2272" s="1">
        <v>3.2999999999999829</v>
      </c>
      <c r="K2272" s="1">
        <v>1195</v>
      </c>
      <c r="L2272">
        <v>3943.4999999999795</v>
      </c>
      <c r="M2272">
        <v>119</v>
      </c>
      <c r="N2272">
        <v>3824.4999999999795</v>
      </c>
      <c r="O2272" t="s">
        <v>68</v>
      </c>
      <c r="P2272" s="6">
        <v>7.7446608777282603E-3</v>
      </c>
      <c r="Q2272" s="1">
        <f>AllFiles[[#Headers],[200000]]+AllFiles[[#This Row],[Net Gains]]</f>
        <v>203824.49999999997</v>
      </c>
    </row>
    <row r="2273" spans="1:17" x14ac:dyDescent="0.25">
      <c r="A2273" s="1" t="s">
        <v>42</v>
      </c>
      <c r="B2273" s="2">
        <v>43318</v>
      </c>
      <c r="C2273" s="3">
        <v>0.44791666666666669</v>
      </c>
      <c r="D2273" s="1" t="s">
        <v>13</v>
      </c>
      <c r="E2273">
        <v>1290.55</v>
      </c>
      <c r="F2273">
        <v>1296.6500000000001</v>
      </c>
      <c r="G2273">
        <v>1296.6500000000001</v>
      </c>
      <c r="H2273" s="3">
        <v>0.47916666666666669</v>
      </c>
      <c r="I2273" s="1">
        <v>6.1000000000001364</v>
      </c>
      <c r="J2273" s="1">
        <v>-6.1000000000001364</v>
      </c>
      <c r="K2273" s="1">
        <v>326</v>
      </c>
      <c r="L2273">
        <v>-1988.6000000000445</v>
      </c>
      <c r="M2273">
        <v>194</v>
      </c>
      <c r="N2273">
        <v>-2182.6000000000445</v>
      </c>
      <c r="O2273" t="s">
        <v>67</v>
      </c>
      <c r="P2273" s="6">
        <v>4.72666692495458E-3</v>
      </c>
      <c r="Q2273" s="1">
        <f>AllFiles[[#Headers],[200000]]+AllFiles[[#This Row],[Net Gains]]</f>
        <v>197817.39999999997</v>
      </c>
    </row>
    <row r="2274" spans="1:17" x14ac:dyDescent="0.25">
      <c r="A2274" s="1" t="s">
        <v>42</v>
      </c>
      <c r="B2274" s="2">
        <v>43318</v>
      </c>
      <c r="C2274" s="3">
        <v>0.47916666666666669</v>
      </c>
      <c r="D2274" s="1" t="s">
        <v>12</v>
      </c>
      <c r="E2274">
        <v>1296.6500000000001</v>
      </c>
      <c r="F2274">
        <v>1290.55</v>
      </c>
      <c r="G2274">
        <v>1290.55</v>
      </c>
      <c r="H2274" s="3">
        <v>0.47916666666666669</v>
      </c>
      <c r="I2274" s="1">
        <v>6.1000000000001364</v>
      </c>
      <c r="J2274" s="1">
        <v>-6.1000000000001364</v>
      </c>
      <c r="K2274" s="1">
        <v>326</v>
      </c>
      <c r="L2274">
        <v>-1988.6000000000445</v>
      </c>
      <c r="M2274">
        <v>194</v>
      </c>
      <c r="N2274">
        <v>-2182.6000000000445</v>
      </c>
      <c r="O2274" t="s">
        <v>67</v>
      </c>
      <c r="P2274" s="6">
        <v>4.70443064820895E-3</v>
      </c>
      <c r="Q2274" s="1">
        <f>AllFiles[[#Headers],[200000]]+AllFiles[[#This Row],[Net Gains]]</f>
        <v>197817.39999999997</v>
      </c>
    </row>
    <row r="2275" spans="1:17" x14ac:dyDescent="0.25">
      <c r="A2275" s="1" t="s">
        <v>48</v>
      </c>
      <c r="B2275" s="2">
        <v>43318</v>
      </c>
      <c r="C2275" s="3">
        <v>0.42708333333333331</v>
      </c>
      <c r="D2275" s="1" t="s">
        <v>13</v>
      </c>
      <c r="E2275">
        <v>579.5</v>
      </c>
      <c r="F2275">
        <v>588.70000000000005</v>
      </c>
      <c r="G2275">
        <v>576.04999999999995</v>
      </c>
      <c r="H2275" s="3">
        <v>0.625</v>
      </c>
      <c r="I2275" s="1">
        <v>9.2000000000000455</v>
      </c>
      <c r="J2275" s="1">
        <v>3.4500000000000455</v>
      </c>
      <c r="K2275" s="1">
        <v>216</v>
      </c>
      <c r="L2275">
        <v>745.20000000000982</v>
      </c>
      <c r="M2275">
        <v>58</v>
      </c>
      <c r="N2275">
        <v>687.20000000000982</v>
      </c>
      <c r="O2275" t="s">
        <v>68</v>
      </c>
      <c r="P2275" s="6">
        <v>1.5875754961173501E-2</v>
      </c>
      <c r="Q2275" s="1">
        <f>AllFiles[[#Headers],[200000]]+AllFiles[[#This Row],[Net Gains]]</f>
        <v>200687.2</v>
      </c>
    </row>
    <row r="2276" spans="1:17" x14ac:dyDescent="0.25">
      <c r="A2276" s="1" t="s">
        <v>41</v>
      </c>
      <c r="B2276" s="2">
        <v>43318</v>
      </c>
      <c r="C2276" s="3">
        <v>0.42708333333333331</v>
      </c>
      <c r="D2276" s="1" t="s">
        <v>12</v>
      </c>
      <c r="E2276">
        <v>260.89999999999998</v>
      </c>
      <c r="F2276">
        <v>258.60000000000002</v>
      </c>
      <c r="G2276">
        <v>258.60000000000002</v>
      </c>
      <c r="H2276" s="3">
        <v>0.42708333333333331</v>
      </c>
      <c r="I2276" s="1">
        <v>2.2999999999999545</v>
      </c>
      <c r="J2276" s="1">
        <v>-2.2999999999999545</v>
      </c>
      <c r="K2276" s="1">
        <v>860</v>
      </c>
      <c r="L2276">
        <v>-1977.9999999999609</v>
      </c>
      <c r="M2276">
        <v>103</v>
      </c>
      <c r="N2276">
        <v>-2080.9999999999609</v>
      </c>
      <c r="O2276" t="s">
        <v>67</v>
      </c>
      <c r="P2276" s="6">
        <v>8.8156381755460107E-3</v>
      </c>
      <c r="Q2276" s="1">
        <f>AllFiles[[#Headers],[200000]]+AllFiles[[#This Row],[Net Gains]]</f>
        <v>197919.00000000003</v>
      </c>
    </row>
    <row r="2277" spans="1:17" x14ac:dyDescent="0.25">
      <c r="A2277" s="1" t="s">
        <v>41</v>
      </c>
      <c r="B2277" s="2">
        <v>43318</v>
      </c>
      <c r="C2277" s="3">
        <v>0.41666666666666669</v>
      </c>
      <c r="D2277" s="1" t="s">
        <v>13</v>
      </c>
      <c r="E2277">
        <v>258.60000000000002</v>
      </c>
      <c r="F2277">
        <v>260.89999999999998</v>
      </c>
      <c r="G2277">
        <v>260.89999999999998</v>
      </c>
      <c r="H2277" s="3">
        <v>0.42708333333333331</v>
      </c>
      <c r="I2277" s="1">
        <v>2.2999999999999545</v>
      </c>
      <c r="J2277" s="1">
        <v>-2.2999999999999545</v>
      </c>
      <c r="K2277" s="1">
        <v>860</v>
      </c>
      <c r="L2277">
        <v>-1977.9999999999609</v>
      </c>
      <c r="M2277">
        <v>103</v>
      </c>
      <c r="N2277">
        <v>-2080.9999999999609</v>
      </c>
      <c r="O2277" t="s">
        <v>67</v>
      </c>
      <c r="P2277" s="6">
        <v>8.8940448569217092E-3</v>
      </c>
      <c r="Q2277" s="1">
        <f>AllFiles[[#Headers],[200000]]+AllFiles[[#This Row],[Net Gains]]</f>
        <v>197919.00000000003</v>
      </c>
    </row>
    <row r="2278" spans="1:17" x14ac:dyDescent="0.25">
      <c r="A2278" s="1" t="s">
        <v>22</v>
      </c>
      <c r="B2278" s="2">
        <v>43319</v>
      </c>
      <c r="C2278" s="3">
        <v>0.41666666666666669</v>
      </c>
      <c r="D2278" s="1" t="s">
        <v>15</v>
      </c>
      <c r="E2278">
        <v>1426.25</v>
      </c>
      <c r="F2278">
        <v>1413</v>
      </c>
      <c r="G2278">
        <v>1423.7</v>
      </c>
      <c r="H2278" s="3">
        <v>0.625</v>
      </c>
      <c r="I2278" s="1">
        <v>13.25</v>
      </c>
      <c r="J2278" s="1">
        <v>-2.5499999999999545</v>
      </c>
      <c r="K2278" s="1">
        <v>150</v>
      </c>
      <c r="L2278">
        <v>-382.49999999999318</v>
      </c>
      <c r="M2278">
        <v>99</v>
      </c>
      <c r="N2278">
        <v>-481.49999999999318</v>
      </c>
      <c r="O2278" t="s">
        <v>67</v>
      </c>
      <c r="P2278" s="6">
        <v>9.2900964066608208E-3</v>
      </c>
      <c r="Q2278" s="1">
        <f>AllFiles[[#Headers],[200000]]+AllFiles[[#This Row],[Net Gains]]</f>
        <v>199518.5</v>
      </c>
    </row>
    <row r="2279" spans="1:17" x14ac:dyDescent="0.25">
      <c r="A2279" s="1" t="s">
        <v>27</v>
      </c>
      <c r="B2279" s="2">
        <v>43319</v>
      </c>
      <c r="C2279" s="3">
        <v>0.42708333333333331</v>
      </c>
      <c r="D2279" s="1" t="s">
        <v>15</v>
      </c>
      <c r="E2279">
        <v>288.39999999999998</v>
      </c>
      <c r="F2279">
        <v>286.39999999999998</v>
      </c>
      <c r="G2279">
        <v>286.39999999999998</v>
      </c>
      <c r="H2279" s="3">
        <v>0.42708333333333331</v>
      </c>
      <c r="I2279" s="1">
        <v>2</v>
      </c>
      <c r="J2279" s="1">
        <v>-2</v>
      </c>
      <c r="K2279" s="1">
        <v>988</v>
      </c>
      <c r="L2279">
        <v>-1976</v>
      </c>
      <c r="M2279">
        <v>131</v>
      </c>
      <c r="N2279">
        <v>-2107</v>
      </c>
      <c r="O2279" t="s">
        <v>67</v>
      </c>
      <c r="P2279" s="6">
        <v>6.9348127600554798E-3</v>
      </c>
      <c r="Q2279" s="1">
        <f>AllFiles[[#Headers],[200000]]+AllFiles[[#This Row],[Net Gains]]</f>
        <v>197893</v>
      </c>
    </row>
    <row r="2280" spans="1:17" x14ac:dyDescent="0.25">
      <c r="A2280" s="1" t="s">
        <v>27</v>
      </c>
      <c r="B2280" s="2">
        <v>43319</v>
      </c>
      <c r="C2280" s="3">
        <v>0.42708333333333331</v>
      </c>
      <c r="D2280" s="1" t="s">
        <v>21</v>
      </c>
      <c r="E2280">
        <v>286.39999999999998</v>
      </c>
      <c r="F2280">
        <v>288.39999999999998</v>
      </c>
      <c r="G2280">
        <v>275.35000000000002</v>
      </c>
      <c r="H2280" s="3">
        <v>0.625</v>
      </c>
      <c r="I2280" s="1">
        <v>2</v>
      </c>
      <c r="J2280" s="1">
        <v>11.049999999999955</v>
      </c>
      <c r="K2280" s="1">
        <v>988</v>
      </c>
      <c r="L2280">
        <v>10917.399999999954</v>
      </c>
      <c r="M2280">
        <v>128</v>
      </c>
      <c r="N2280">
        <v>10789.399999999954</v>
      </c>
      <c r="O2280" t="s">
        <v>68</v>
      </c>
      <c r="P2280" s="6">
        <v>6.9832402234636902E-3</v>
      </c>
      <c r="Q2280" s="1">
        <f>AllFiles[[#Headers],[200000]]+AllFiles[[#This Row],[Net Gains]]</f>
        <v>210789.39999999997</v>
      </c>
    </row>
    <row r="2281" spans="1:17" x14ac:dyDescent="0.25">
      <c r="A2281" s="1" t="s">
        <v>52</v>
      </c>
      <c r="B2281" s="2">
        <v>43319</v>
      </c>
      <c r="C2281" s="3">
        <v>0.48958333333333331</v>
      </c>
      <c r="D2281" s="1" t="s">
        <v>12</v>
      </c>
      <c r="E2281">
        <v>308.35000000000002</v>
      </c>
      <c r="F2281">
        <v>306</v>
      </c>
      <c r="G2281">
        <v>306</v>
      </c>
      <c r="H2281" s="3">
        <v>0.5625</v>
      </c>
      <c r="I2281" s="1">
        <v>2.3500000000000227</v>
      </c>
      <c r="J2281" s="1">
        <v>-2.3500000000000227</v>
      </c>
      <c r="K2281" s="1">
        <v>842</v>
      </c>
      <c r="L2281">
        <v>-1978.7000000000191</v>
      </c>
      <c r="M2281">
        <v>119</v>
      </c>
      <c r="N2281">
        <v>-2097.7000000000189</v>
      </c>
      <c r="O2281" t="s">
        <v>67</v>
      </c>
      <c r="P2281" s="6">
        <v>7.6212096643425396E-3</v>
      </c>
      <c r="Q2281" s="1">
        <f>AllFiles[[#Headers],[200000]]+AllFiles[[#This Row],[Net Gains]]</f>
        <v>197902.3</v>
      </c>
    </row>
    <row r="2282" spans="1:17" x14ac:dyDescent="0.25">
      <c r="A2282" s="1" t="s">
        <v>52</v>
      </c>
      <c r="B2282" s="2">
        <v>43319</v>
      </c>
      <c r="C2282" s="3">
        <v>0.42708333333333331</v>
      </c>
      <c r="D2282" s="1" t="s">
        <v>13</v>
      </c>
      <c r="E2282">
        <v>306</v>
      </c>
      <c r="F2282">
        <v>308.35000000000002</v>
      </c>
      <c r="G2282">
        <v>308.35000000000002</v>
      </c>
      <c r="H2282" s="3">
        <v>0.48958333333333331</v>
      </c>
      <c r="I2282" s="1">
        <v>2.3500000000000227</v>
      </c>
      <c r="J2282" s="1">
        <v>-2.3500000000000227</v>
      </c>
      <c r="K2282" s="1">
        <v>842</v>
      </c>
      <c r="L2282">
        <v>-1978.7000000000191</v>
      </c>
      <c r="M2282">
        <v>119</v>
      </c>
      <c r="N2282">
        <v>-2097.7000000000189</v>
      </c>
      <c r="O2282" t="s">
        <v>67</v>
      </c>
      <c r="P2282" s="6">
        <v>7.6797385620915801E-3</v>
      </c>
      <c r="Q2282" s="1">
        <f>AllFiles[[#Headers],[200000]]+AllFiles[[#This Row],[Net Gains]]</f>
        <v>197902.3</v>
      </c>
    </row>
    <row r="2283" spans="1:17" x14ac:dyDescent="0.25">
      <c r="A2283" s="1" t="s">
        <v>56</v>
      </c>
      <c r="B2283" s="2">
        <v>43319</v>
      </c>
      <c r="C2283" s="3">
        <v>0.41666666666666669</v>
      </c>
      <c r="D2283" s="1" t="s">
        <v>15</v>
      </c>
      <c r="E2283">
        <v>910.65</v>
      </c>
      <c r="F2283">
        <v>907.15</v>
      </c>
      <c r="G2283">
        <v>925.8</v>
      </c>
      <c r="H2283" s="3">
        <v>0.625</v>
      </c>
      <c r="I2283" s="1">
        <v>3.5</v>
      </c>
      <c r="J2283" s="1">
        <v>15.149999999999977</v>
      </c>
      <c r="K2283" s="1">
        <v>567</v>
      </c>
      <c r="L2283">
        <v>8590.0499999999865</v>
      </c>
      <c r="M2283">
        <v>240</v>
      </c>
      <c r="N2283">
        <v>8350.0499999999865</v>
      </c>
      <c r="O2283" t="s">
        <v>68</v>
      </c>
      <c r="P2283" s="6">
        <v>3.8434085543293298E-3</v>
      </c>
      <c r="Q2283" s="1">
        <f>AllFiles[[#Headers],[200000]]+AllFiles[[#This Row],[Net Gains]]</f>
        <v>208350.05</v>
      </c>
    </row>
    <row r="2284" spans="1:17" x14ac:dyDescent="0.25">
      <c r="A2284" s="1" t="s">
        <v>11</v>
      </c>
      <c r="B2284" s="2">
        <v>43320</v>
      </c>
      <c r="C2284" s="3">
        <v>0.41666666666666669</v>
      </c>
      <c r="D2284" s="1" t="s">
        <v>13</v>
      </c>
      <c r="E2284">
        <v>2675.1</v>
      </c>
      <c r="F2284">
        <v>2686.95</v>
      </c>
      <c r="G2284">
        <v>2658.05</v>
      </c>
      <c r="H2284" s="3">
        <v>0.625</v>
      </c>
      <c r="I2284" s="1">
        <v>11.849999999999909</v>
      </c>
      <c r="J2284" s="1">
        <v>17.049999999999727</v>
      </c>
      <c r="K2284" s="1">
        <v>168</v>
      </c>
      <c r="L2284">
        <v>2864.3999999999542</v>
      </c>
      <c r="M2284">
        <v>207</v>
      </c>
      <c r="N2284">
        <v>2657.3999999999542</v>
      </c>
      <c r="O2284" t="s">
        <v>68</v>
      </c>
      <c r="P2284" s="6">
        <v>4.4297409442637303E-3</v>
      </c>
      <c r="Q2284" s="1">
        <f>AllFiles[[#Headers],[200000]]+AllFiles[[#This Row],[Net Gains]]</f>
        <v>202657.39999999997</v>
      </c>
    </row>
    <row r="2285" spans="1:17" x14ac:dyDescent="0.25">
      <c r="A2285" s="1" t="s">
        <v>28</v>
      </c>
      <c r="B2285" s="2">
        <v>43320</v>
      </c>
      <c r="C2285" s="3">
        <v>0.41666666666666669</v>
      </c>
      <c r="D2285" s="1" t="s">
        <v>13</v>
      </c>
      <c r="E2285">
        <v>378.6</v>
      </c>
      <c r="F2285">
        <v>383.45</v>
      </c>
      <c r="G2285">
        <v>383.45</v>
      </c>
      <c r="H2285" s="3">
        <v>0.625</v>
      </c>
      <c r="I2285" s="1">
        <v>4.8499999999999659</v>
      </c>
      <c r="J2285" s="1">
        <v>-4.8499999999999659</v>
      </c>
      <c r="K2285" s="1">
        <v>410</v>
      </c>
      <c r="L2285">
        <v>-1988.4999999999859</v>
      </c>
      <c r="M2285">
        <v>72</v>
      </c>
      <c r="N2285">
        <v>-2060.4999999999859</v>
      </c>
      <c r="O2285" t="s">
        <v>67</v>
      </c>
      <c r="P2285" s="6">
        <v>1.28103539355519E-2</v>
      </c>
      <c r="Q2285" s="1">
        <f>AllFiles[[#Headers],[200000]]+AllFiles[[#This Row],[Net Gains]]</f>
        <v>197939.5</v>
      </c>
    </row>
    <row r="2286" spans="1:17" x14ac:dyDescent="0.25">
      <c r="A2286" s="1" t="s">
        <v>27</v>
      </c>
      <c r="B2286" s="2">
        <v>43320</v>
      </c>
      <c r="C2286" s="3">
        <v>0.54166666666666663</v>
      </c>
      <c r="D2286" s="1" t="s">
        <v>13</v>
      </c>
      <c r="E2286">
        <v>275.35000000000002</v>
      </c>
      <c r="F2286">
        <v>276.89999999999998</v>
      </c>
      <c r="G2286">
        <v>276</v>
      </c>
      <c r="H2286" s="3">
        <v>0.625</v>
      </c>
      <c r="I2286" s="1">
        <v>1.5499999999999545</v>
      </c>
      <c r="J2286" s="1">
        <v>-0.64999999999997726</v>
      </c>
      <c r="K2286" s="1">
        <v>1271</v>
      </c>
      <c r="L2286">
        <v>-826.1499999999711</v>
      </c>
      <c r="M2286">
        <v>162</v>
      </c>
      <c r="N2286">
        <v>-988.1499999999711</v>
      </c>
      <c r="O2286" t="s">
        <v>67</v>
      </c>
      <c r="P2286" s="6">
        <v>5.6291992010167203E-3</v>
      </c>
      <c r="Q2286" s="1">
        <f>AllFiles[[#Headers],[200000]]+AllFiles[[#This Row],[Net Gains]]</f>
        <v>199011.85000000003</v>
      </c>
    </row>
    <row r="2287" spans="1:17" x14ac:dyDescent="0.25">
      <c r="A2287" s="1" t="s">
        <v>50</v>
      </c>
      <c r="B2287" s="2">
        <v>43320</v>
      </c>
      <c r="C2287" s="3">
        <v>0.41666666666666669</v>
      </c>
      <c r="D2287" s="1" t="s">
        <v>13</v>
      </c>
      <c r="E2287">
        <v>221.1</v>
      </c>
      <c r="F2287">
        <v>223</v>
      </c>
      <c r="G2287">
        <v>220.7</v>
      </c>
      <c r="H2287" s="3">
        <v>0.625</v>
      </c>
      <c r="I2287" s="1">
        <v>1.9000000000000057</v>
      </c>
      <c r="J2287" s="1">
        <v>0.40000000000000568</v>
      </c>
      <c r="K2287" s="1">
        <v>1040</v>
      </c>
      <c r="L2287">
        <v>416.00000000000591</v>
      </c>
      <c r="M2287">
        <v>106</v>
      </c>
      <c r="N2287">
        <v>310.00000000000591</v>
      </c>
      <c r="O2287" t="s">
        <v>68</v>
      </c>
      <c r="P2287" s="6">
        <v>8.5933966530981707E-3</v>
      </c>
      <c r="Q2287" s="1">
        <f>AllFiles[[#Headers],[200000]]+AllFiles[[#This Row],[Net Gains]]</f>
        <v>200310</v>
      </c>
    </row>
    <row r="2288" spans="1:17" x14ac:dyDescent="0.25">
      <c r="A2288" s="1" t="s">
        <v>40</v>
      </c>
      <c r="B2288" s="2">
        <v>43320</v>
      </c>
      <c r="C2288" s="3">
        <v>0.42708333333333331</v>
      </c>
      <c r="D2288" s="1" t="s">
        <v>15</v>
      </c>
      <c r="E2288">
        <v>1195</v>
      </c>
      <c r="F2288">
        <v>1188.3499999999999</v>
      </c>
      <c r="G2288">
        <v>1217.7</v>
      </c>
      <c r="H2288" s="3">
        <v>0.625</v>
      </c>
      <c r="I2288" s="1">
        <v>6.6500000000000909</v>
      </c>
      <c r="J2288" s="1">
        <v>22.700000000000045</v>
      </c>
      <c r="K2288" s="1">
        <v>299</v>
      </c>
      <c r="L2288">
        <v>6787.3000000000138</v>
      </c>
      <c r="M2288">
        <v>166</v>
      </c>
      <c r="N2288">
        <v>6621.3000000000138</v>
      </c>
      <c r="O2288" t="s">
        <v>68</v>
      </c>
      <c r="P2288" s="6">
        <v>5.5648535564854296E-3</v>
      </c>
      <c r="Q2288" s="1">
        <f>AllFiles[[#Headers],[200000]]+AllFiles[[#This Row],[Net Gains]]</f>
        <v>206621.30000000002</v>
      </c>
    </row>
    <row r="2289" spans="1:17" x14ac:dyDescent="0.25">
      <c r="A2289" s="1" t="s">
        <v>56</v>
      </c>
      <c r="B2289" s="2">
        <v>43320</v>
      </c>
      <c r="C2289" s="3">
        <v>0.41666666666666669</v>
      </c>
      <c r="D2289" s="1" t="s">
        <v>15</v>
      </c>
      <c r="E2289">
        <v>934.9</v>
      </c>
      <c r="F2289">
        <v>925.4</v>
      </c>
      <c r="G2289">
        <v>934.9</v>
      </c>
      <c r="H2289" s="3">
        <v>0.625</v>
      </c>
      <c r="I2289" s="1">
        <v>9.5</v>
      </c>
      <c r="J2289" s="1">
        <v>0</v>
      </c>
      <c r="K2289" s="1">
        <v>210</v>
      </c>
      <c r="L2289">
        <v>0</v>
      </c>
      <c r="M2289">
        <v>91</v>
      </c>
      <c r="N2289">
        <v>-91</v>
      </c>
      <c r="O2289" t="s">
        <v>67</v>
      </c>
      <c r="P2289" s="6">
        <v>1.0161514600492E-2</v>
      </c>
      <c r="Q2289" s="1">
        <f>AllFiles[[#Headers],[200000]]+AllFiles[[#This Row],[Net Gains]]</f>
        <v>199909</v>
      </c>
    </row>
    <row r="2290" spans="1:17" x14ac:dyDescent="0.25">
      <c r="A2290" s="1" t="s">
        <v>14</v>
      </c>
      <c r="B2290" s="2">
        <v>43321</v>
      </c>
      <c r="C2290" s="3">
        <v>0.46875</v>
      </c>
      <c r="D2290" s="1" t="s">
        <v>15</v>
      </c>
      <c r="E2290">
        <v>613.9</v>
      </c>
      <c r="F2290">
        <v>600</v>
      </c>
      <c r="G2290">
        <v>622.25</v>
      </c>
      <c r="H2290" s="3">
        <v>0.625</v>
      </c>
      <c r="I2290" s="1">
        <v>13.899999999999977</v>
      </c>
      <c r="J2290" s="1">
        <v>8.3500000000000227</v>
      </c>
      <c r="K2290" s="1">
        <v>143</v>
      </c>
      <c r="L2290">
        <v>1194.0500000000034</v>
      </c>
      <c r="M2290">
        <v>41</v>
      </c>
      <c r="N2290">
        <v>1153.0500000000034</v>
      </c>
      <c r="O2290" t="s">
        <v>68</v>
      </c>
      <c r="P2290" s="6">
        <v>2.26421241244502E-2</v>
      </c>
      <c r="Q2290" s="1">
        <f>AllFiles[[#Headers],[200000]]+AllFiles[[#This Row],[Net Gains]]</f>
        <v>201153.05000000002</v>
      </c>
    </row>
    <row r="2291" spans="1:17" x14ac:dyDescent="0.25">
      <c r="A2291" s="1" t="s">
        <v>28</v>
      </c>
      <c r="B2291" s="2">
        <v>43321</v>
      </c>
      <c r="C2291" s="3">
        <v>0.41666666666666669</v>
      </c>
      <c r="D2291" s="1" t="s">
        <v>13</v>
      </c>
      <c r="E2291">
        <v>376.8</v>
      </c>
      <c r="F2291">
        <v>383.85</v>
      </c>
      <c r="G2291">
        <v>367</v>
      </c>
      <c r="H2291" s="3">
        <v>0.625</v>
      </c>
      <c r="I2291" s="1">
        <v>7.0500000000000114</v>
      </c>
      <c r="J2291" s="1">
        <v>9.8000000000000114</v>
      </c>
      <c r="K2291" s="1">
        <v>282</v>
      </c>
      <c r="L2291">
        <v>2763.6000000000031</v>
      </c>
      <c r="M2291">
        <v>49</v>
      </c>
      <c r="N2291">
        <v>2714.6000000000031</v>
      </c>
      <c r="O2291" t="s">
        <v>68</v>
      </c>
      <c r="P2291" s="6">
        <v>1.8710191082802599E-2</v>
      </c>
      <c r="Q2291" s="1">
        <f>AllFiles[[#Headers],[200000]]+AllFiles[[#This Row],[Net Gains]]</f>
        <v>202714.6</v>
      </c>
    </row>
    <row r="2292" spans="1:17" x14ac:dyDescent="0.25">
      <c r="A2292" s="1" t="s">
        <v>29</v>
      </c>
      <c r="B2292" s="2">
        <v>43321</v>
      </c>
      <c r="C2292" s="3">
        <v>0.45833333333333331</v>
      </c>
      <c r="D2292" s="1" t="s">
        <v>13</v>
      </c>
      <c r="E2292">
        <v>388.55</v>
      </c>
      <c r="F2292">
        <v>392</v>
      </c>
      <c r="G2292">
        <v>389.3</v>
      </c>
      <c r="H2292" s="3">
        <v>0.625</v>
      </c>
      <c r="I2292" s="1">
        <v>3.4499999999999886</v>
      </c>
      <c r="J2292" s="1">
        <v>-0.75</v>
      </c>
      <c r="K2292" s="1">
        <v>575</v>
      </c>
      <c r="L2292">
        <v>-431.25</v>
      </c>
      <c r="M2292">
        <v>103</v>
      </c>
      <c r="N2292">
        <v>-534.25</v>
      </c>
      <c r="O2292" t="s">
        <v>67</v>
      </c>
      <c r="P2292" s="6">
        <v>8.8791661304851097E-3</v>
      </c>
      <c r="Q2292" s="1">
        <f>AllFiles[[#Headers],[200000]]+AllFiles[[#This Row],[Net Gains]]</f>
        <v>199465.75</v>
      </c>
    </row>
    <row r="2293" spans="1:17" x14ac:dyDescent="0.25">
      <c r="A2293" s="1" t="s">
        <v>27</v>
      </c>
      <c r="B2293" s="2">
        <v>43321</v>
      </c>
      <c r="C2293" s="3">
        <v>0.41666666666666669</v>
      </c>
      <c r="D2293" s="1" t="s">
        <v>15</v>
      </c>
      <c r="E2293">
        <v>279</v>
      </c>
      <c r="F2293">
        <v>276</v>
      </c>
      <c r="G2293">
        <v>281.95</v>
      </c>
      <c r="H2293" s="3">
        <v>0.625</v>
      </c>
      <c r="I2293" s="1">
        <v>3</v>
      </c>
      <c r="J2293" s="1">
        <v>2.9499999999999886</v>
      </c>
      <c r="K2293" s="1">
        <v>661</v>
      </c>
      <c r="L2293">
        <v>1949.9499999999925</v>
      </c>
      <c r="M2293">
        <v>86</v>
      </c>
      <c r="N2293">
        <v>1863.9499999999925</v>
      </c>
      <c r="O2293" t="s">
        <v>68</v>
      </c>
      <c r="P2293" s="6">
        <v>1.0752688172042999E-2</v>
      </c>
      <c r="Q2293" s="1">
        <f>AllFiles[[#Headers],[200000]]+AllFiles[[#This Row],[Net Gains]]</f>
        <v>201863.94999999998</v>
      </c>
    </row>
    <row r="2294" spans="1:17" x14ac:dyDescent="0.25">
      <c r="A2294" s="1" t="s">
        <v>51</v>
      </c>
      <c r="B2294" s="2">
        <v>43321</v>
      </c>
      <c r="C2294" s="3">
        <v>0.41666666666666669</v>
      </c>
      <c r="D2294" s="1" t="s">
        <v>13</v>
      </c>
      <c r="E2294">
        <v>1278.2</v>
      </c>
      <c r="F2294">
        <v>1282.8499999999999</v>
      </c>
      <c r="G2294">
        <v>1278.7</v>
      </c>
      <c r="H2294" s="3">
        <v>0.625</v>
      </c>
      <c r="I2294" s="1">
        <v>4.6499999999998636</v>
      </c>
      <c r="J2294" s="1">
        <v>-0.5</v>
      </c>
      <c r="K2294" s="1">
        <v>427</v>
      </c>
      <c r="L2294">
        <v>-213.5</v>
      </c>
      <c r="M2294">
        <v>252</v>
      </c>
      <c r="N2294">
        <v>-465.5</v>
      </c>
      <c r="O2294" t="s">
        <v>67</v>
      </c>
      <c r="P2294" s="6">
        <v>3.6379283367234099E-3</v>
      </c>
      <c r="Q2294" s="1">
        <f>AllFiles[[#Headers],[200000]]+AllFiles[[#This Row],[Net Gains]]</f>
        <v>199534.5</v>
      </c>
    </row>
    <row r="2295" spans="1:17" x14ac:dyDescent="0.25">
      <c r="A2295" s="1" t="s">
        <v>42</v>
      </c>
      <c r="B2295" s="2">
        <v>43321</v>
      </c>
      <c r="C2295" s="3">
        <v>0.55208333333333337</v>
      </c>
      <c r="D2295" s="1" t="s">
        <v>13</v>
      </c>
      <c r="E2295">
        <v>1293.6500000000001</v>
      </c>
      <c r="F2295">
        <v>1297.5</v>
      </c>
      <c r="G2295">
        <v>1284.7</v>
      </c>
      <c r="H2295" s="3">
        <v>0.625</v>
      </c>
      <c r="I2295" s="1">
        <v>3.8499999999999091</v>
      </c>
      <c r="J2295" s="1">
        <v>8.9500000000000455</v>
      </c>
      <c r="K2295" s="1">
        <v>516</v>
      </c>
      <c r="L2295">
        <v>4618.2000000000235</v>
      </c>
      <c r="M2295">
        <v>306</v>
      </c>
      <c r="N2295">
        <v>4312.2000000000235</v>
      </c>
      <c r="O2295" t="s">
        <v>68</v>
      </c>
      <c r="P2295" s="6">
        <v>2.9760754454449898E-3</v>
      </c>
      <c r="Q2295" s="1">
        <f>AllFiles[[#Headers],[200000]]+AllFiles[[#This Row],[Net Gains]]</f>
        <v>204312.2</v>
      </c>
    </row>
    <row r="2296" spans="1:17" x14ac:dyDescent="0.25">
      <c r="A2296" s="1" t="s">
        <v>22</v>
      </c>
      <c r="B2296" s="2">
        <v>43325</v>
      </c>
      <c r="C2296" s="3">
        <v>0.46875</v>
      </c>
      <c r="D2296" s="1" t="s">
        <v>21</v>
      </c>
      <c r="E2296">
        <v>1408.55</v>
      </c>
      <c r="F2296">
        <v>1419.85</v>
      </c>
      <c r="G2296">
        <v>1398.6</v>
      </c>
      <c r="H2296" s="3">
        <v>0.625</v>
      </c>
      <c r="I2296" s="1">
        <v>11.299999999999955</v>
      </c>
      <c r="J2296" s="1">
        <v>9.9500000000000455</v>
      </c>
      <c r="K2296" s="1">
        <v>176</v>
      </c>
      <c r="L2296">
        <v>1751.200000000008</v>
      </c>
      <c r="M2296">
        <v>114</v>
      </c>
      <c r="N2296">
        <v>1637.200000000008</v>
      </c>
      <c r="O2296" t="s">
        <v>68</v>
      </c>
      <c r="P2296" s="6">
        <v>8.0224344183734697E-3</v>
      </c>
      <c r="Q2296" s="1">
        <f>AllFiles[[#Headers],[200000]]+AllFiles[[#This Row],[Net Gains]]</f>
        <v>201637.2</v>
      </c>
    </row>
    <row r="2297" spans="1:17" x14ac:dyDescent="0.25">
      <c r="A2297" s="1" t="s">
        <v>22</v>
      </c>
      <c r="B2297" s="2">
        <v>43325</v>
      </c>
      <c r="C2297" s="3">
        <v>0.46875</v>
      </c>
      <c r="D2297" s="1" t="s">
        <v>15</v>
      </c>
      <c r="E2297">
        <v>1419.85</v>
      </c>
      <c r="F2297">
        <v>1408.55</v>
      </c>
      <c r="G2297">
        <v>1408.55</v>
      </c>
      <c r="H2297" s="3">
        <v>0.46875</v>
      </c>
      <c r="I2297" s="1">
        <v>11.299999999999955</v>
      </c>
      <c r="J2297" s="1">
        <v>-11.299999999999955</v>
      </c>
      <c r="K2297" s="1">
        <v>176</v>
      </c>
      <c r="L2297">
        <v>-1988.799999999992</v>
      </c>
      <c r="M2297">
        <v>115</v>
      </c>
      <c r="N2297">
        <v>-2103.799999999992</v>
      </c>
      <c r="O2297" t="s">
        <v>67</v>
      </c>
      <c r="P2297" s="6">
        <v>7.9585871747015202E-3</v>
      </c>
      <c r="Q2297" s="1">
        <f>AllFiles[[#Headers],[200000]]+AllFiles[[#This Row],[Net Gains]]</f>
        <v>197896.2</v>
      </c>
    </row>
    <row r="2298" spans="1:17" x14ac:dyDescent="0.25">
      <c r="A2298" s="1" t="s">
        <v>25</v>
      </c>
      <c r="B2298" s="2">
        <v>43325</v>
      </c>
      <c r="C2298" s="3">
        <v>0.42708333333333331</v>
      </c>
      <c r="D2298" s="1" t="s">
        <v>15</v>
      </c>
      <c r="E2298">
        <v>980</v>
      </c>
      <c r="F2298">
        <v>966.5</v>
      </c>
      <c r="G2298">
        <v>986.15</v>
      </c>
      <c r="H2298" s="3">
        <v>0.625</v>
      </c>
      <c r="I2298" s="1">
        <v>13.5</v>
      </c>
      <c r="J2298" s="1">
        <v>6.1499999999999773</v>
      </c>
      <c r="K2298" s="1">
        <v>147</v>
      </c>
      <c r="L2298">
        <v>904.04999999999666</v>
      </c>
      <c r="M2298">
        <v>67</v>
      </c>
      <c r="N2298">
        <v>837.04999999999666</v>
      </c>
      <c r="O2298" t="s">
        <v>68</v>
      </c>
      <c r="P2298" s="6">
        <v>1.37755102040816E-2</v>
      </c>
      <c r="Q2298" s="1">
        <f>AllFiles[[#Headers],[200000]]+AllFiles[[#This Row],[Net Gains]]</f>
        <v>200837.05</v>
      </c>
    </row>
    <row r="2299" spans="1:17" x14ac:dyDescent="0.25">
      <c r="A2299" s="1" t="s">
        <v>18</v>
      </c>
      <c r="B2299" s="2">
        <v>43326</v>
      </c>
      <c r="C2299" s="3">
        <v>0.4375</v>
      </c>
      <c r="D2299" s="1" t="s">
        <v>13</v>
      </c>
      <c r="E2299">
        <v>375.15</v>
      </c>
      <c r="F2299">
        <v>377.25</v>
      </c>
      <c r="G2299">
        <v>373.9</v>
      </c>
      <c r="H2299" s="3">
        <v>0.625</v>
      </c>
      <c r="I2299" s="1">
        <v>2.1000000000000227</v>
      </c>
      <c r="J2299" s="1">
        <v>1.25</v>
      </c>
      <c r="K2299" s="1">
        <v>942</v>
      </c>
      <c r="L2299">
        <v>1177.5</v>
      </c>
      <c r="M2299">
        <v>163</v>
      </c>
      <c r="N2299">
        <v>1014.5</v>
      </c>
      <c r="O2299" t="s">
        <v>68</v>
      </c>
      <c r="P2299" s="6">
        <v>5.5977608956417997E-3</v>
      </c>
      <c r="Q2299" s="1">
        <f>AllFiles[[#Headers],[200000]]+AllFiles[[#This Row],[Net Gains]]</f>
        <v>201014.5</v>
      </c>
    </row>
    <row r="2300" spans="1:17" x14ac:dyDescent="0.25">
      <c r="A2300" s="1" t="s">
        <v>27</v>
      </c>
      <c r="B2300" s="2">
        <v>43326</v>
      </c>
      <c r="C2300" s="3">
        <v>0.4375</v>
      </c>
      <c r="D2300" s="1" t="s">
        <v>12</v>
      </c>
      <c r="E2300">
        <v>279.55</v>
      </c>
      <c r="F2300">
        <v>278.55</v>
      </c>
      <c r="G2300">
        <v>278.55</v>
      </c>
      <c r="H2300" s="3">
        <v>0.44791666666666669</v>
      </c>
      <c r="I2300" s="1">
        <v>1</v>
      </c>
      <c r="J2300" s="1">
        <v>-1</v>
      </c>
      <c r="K2300" s="1">
        <v>1955</v>
      </c>
      <c r="L2300">
        <v>-1955</v>
      </c>
      <c r="M2300">
        <v>251</v>
      </c>
      <c r="N2300">
        <v>-2206</v>
      </c>
      <c r="O2300" t="s">
        <v>67</v>
      </c>
      <c r="P2300" s="6">
        <v>3.5771776068681798E-3</v>
      </c>
      <c r="Q2300" s="1">
        <f>AllFiles[[#Headers],[200000]]+AllFiles[[#This Row],[Net Gains]]</f>
        <v>197794</v>
      </c>
    </row>
    <row r="2301" spans="1:17" x14ac:dyDescent="0.25">
      <c r="A2301" s="1" t="s">
        <v>27</v>
      </c>
      <c r="B2301" s="2">
        <v>43326</v>
      </c>
      <c r="C2301" s="3">
        <v>0.41666666666666669</v>
      </c>
      <c r="D2301" s="1" t="s">
        <v>13</v>
      </c>
      <c r="E2301">
        <v>278.55</v>
      </c>
      <c r="F2301">
        <v>279.55</v>
      </c>
      <c r="G2301">
        <v>279.55</v>
      </c>
      <c r="H2301" s="3">
        <v>0.4375</v>
      </c>
      <c r="I2301" s="1">
        <v>1</v>
      </c>
      <c r="J2301" s="1">
        <v>-1</v>
      </c>
      <c r="K2301" s="1">
        <v>1955</v>
      </c>
      <c r="L2301">
        <v>-1955</v>
      </c>
      <c r="M2301">
        <v>251</v>
      </c>
      <c r="N2301">
        <v>-2206</v>
      </c>
      <c r="O2301" t="s">
        <v>67</v>
      </c>
      <c r="P2301" s="6">
        <v>3.5900197451086001E-3</v>
      </c>
      <c r="Q2301" s="1">
        <f>AllFiles[[#Headers],[200000]]+AllFiles[[#This Row],[Net Gains]]</f>
        <v>197794</v>
      </c>
    </row>
    <row r="2302" spans="1:17" x14ac:dyDescent="0.25">
      <c r="A2302" s="1" t="s">
        <v>45</v>
      </c>
      <c r="B2302" s="2">
        <v>43326</v>
      </c>
      <c r="C2302" s="3">
        <v>0.41666666666666669</v>
      </c>
      <c r="D2302" s="1" t="s">
        <v>15</v>
      </c>
      <c r="E2302">
        <v>9120</v>
      </c>
      <c r="F2302">
        <v>9081</v>
      </c>
      <c r="G2302">
        <v>9140</v>
      </c>
      <c r="H2302" s="3">
        <v>0.625</v>
      </c>
      <c r="I2302" s="1">
        <v>39</v>
      </c>
      <c r="J2302" s="1">
        <v>20</v>
      </c>
      <c r="K2302" s="1">
        <v>51</v>
      </c>
      <c r="L2302">
        <v>1020</v>
      </c>
      <c r="M2302">
        <v>215</v>
      </c>
      <c r="N2302">
        <v>805</v>
      </c>
      <c r="O2302" t="s">
        <v>68</v>
      </c>
      <c r="P2302" s="6">
        <v>4.2763157894736802E-3</v>
      </c>
      <c r="Q2302" s="1">
        <f>AllFiles[[#Headers],[200000]]+AllFiles[[#This Row],[Net Gains]]</f>
        <v>200805</v>
      </c>
    </row>
    <row r="2303" spans="1:17" x14ac:dyDescent="0.25">
      <c r="A2303" s="1" t="s">
        <v>58</v>
      </c>
      <c r="B2303" s="2">
        <v>43326</v>
      </c>
      <c r="C2303" s="3">
        <v>0.41666666666666669</v>
      </c>
      <c r="D2303" s="1" t="s">
        <v>15</v>
      </c>
      <c r="E2303">
        <v>1999</v>
      </c>
      <c r="F2303">
        <v>1989.15</v>
      </c>
      <c r="G2303">
        <v>2005.1</v>
      </c>
      <c r="H2303" s="3">
        <v>0.625</v>
      </c>
      <c r="I2303" s="1">
        <v>9.8499999999999091</v>
      </c>
      <c r="J2303" s="1">
        <v>6.0999999999999091</v>
      </c>
      <c r="K2303" s="1">
        <v>202</v>
      </c>
      <c r="L2303">
        <v>1232.1999999999816</v>
      </c>
      <c r="M2303">
        <v>187</v>
      </c>
      <c r="N2303">
        <v>1045.1999999999816</v>
      </c>
      <c r="O2303" t="s">
        <v>68</v>
      </c>
      <c r="P2303" s="6">
        <v>4.9274637318658899E-3</v>
      </c>
      <c r="Q2303" s="1">
        <f>AllFiles[[#Headers],[200000]]+AllFiles[[#This Row],[Net Gains]]</f>
        <v>201045.19999999998</v>
      </c>
    </row>
    <row r="2304" spans="1:17" x14ac:dyDescent="0.25">
      <c r="A2304" s="1" t="s">
        <v>39</v>
      </c>
      <c r="B2304" s="2">
        <v>43328</v>
      </c>
      <c r="C2304" s="3">
        <v>0.41666666666666669</v>
      </c>
      <c r="D2304" s="1" t="s">
        <v>15</v>
      </c>
      <c r="E2304">
        <v>1424.9</v>
      </c>
      <c r="F2304">
        <v>1420.4</v>
      </c>
      <c r="G2304">
        <v>1428.45</v>
      </c>
      <c r="H2304" s="3">
        <v>0.625</v>
      </c>
      <c r="I2304" s="1">
        <v>4.5</v>
      </c>
      <c r="J2304" s="1">
        <v>3.5499999999999545</v>
      </c>
      <c r="K2304" s="1">
        <v>442</v>
      </c>
      <c r="L2304">
        <v>1569.0999999999799</v>
      </c>
      <c r="M2304">
        <v>291</v>
      </c>
      <c r="N2304">
        <v>1278.0999999999799</v>
      </c>
      <c r="O2304" t="s">
        <v>68</v>
      </c>
      <c r="P2304" s="6">
        <v>3.1581163590427399E-3</v>
      </c>
      <c r="Q2304" s="1">
        <f>AllFiles[[#Headers],[200000]]+AllFiles[[#This Row],[Net Gains]]</f>
        <v>201278.09999999998</v>
      </c>
    </row>
    <row r="2305" spans="1:17" x14ac:dyDescent="0.25">
      <c r="A2305" s="1" t="s">
        <v>16</v>
      </c>
      <c r="B2305" s="2">
        <v>43329</v>
      </c>
      <c r="C2305" s="3">
        <v>0.42708333333333331</v>
      </c>
      <c r="D2305" s="1" t="s">
        <v>15</v>
      </c>
      <c r="E2305">
        <v>655.29999999999995</v>
      </c>
      <c r="F2305">
        <v>651.6</v>
      </c>
      <c r="G2305">
        <v>651.6</v>
      </c>
      <c r="H2305" s="3">
        <v>0.42708333333333331</v>
      </c>
      <c r="I2305" s="1">
        <v>3.6999999999999318</v>
      </c>
      <c r="J2305" s="1">
        <v>-3.6999999999999318</v>
      </c>
      <c r="K2305" s="1">
        <v>537</v>
      </c>
      <c r="L2305">
        <v>-1986.8999999999633</v>
      </c>
      <c r="M2305">
        <v>162</v>
      </c>
      <c r="N2305">
        <v>-2148.8999999999633</v>
      </c>
      <c r="O2305" t="s">
        <v>67</v>
      </c>
      <c r="P2305" s="6">
        <v>5.6462688844802897E-3</v>
      </c>
      <c r="Q2305" s="1">
        <f>AllFiles[[#Headers],[200000]]+AllFiles[[#This Row],[Net Gains]]</f>
        <v>197851.10000000003</v>
      </c>
    </row>
    <row r="2306" spans="1:17" x14ac:dyDescent="0.25">
      <c r="A2306" s="1" t="s">
        <v>16</v>
      </c>
      <c r="B2306" s="2">
        <v>43329</v>
      </c>
      <c r="C2306" s="3">
        <v>0.42708333333333331</v>
      </c>
      <c r="D2306" s="1" t="s">
        <v>21</v>
      </c>
      <c r="E2306">
        <v>651.6</v>
      </c>
      <c r="F2306">
        <v>655.29999999999995</v>
      </c>
      <c r="G2306">
        <v>648.04999999999995</v>
      </c>
      <c r="H2306" s="3">
        <v>0.625</v>
      </c>
      <c r="I2306" s="1">
        <v>3.6999999999999318</v>
      </c>
      <c r="J2306" s="1">
        <v>3.5500000000000682</v>
      </c>
      <c r="K2306" s="1">
        <v>537</v>
      </c>
      <c r="L2306">
        <v>1906.3500000000367</v>
      </c>
      <c r="M2306">
        <v>161</v>
      </c>
      <c r="N2306">
        <v>1745.3500000000367</v>
      </c>
      <c r="O2306" t="s">
        <v>68</v>
      </c>
      <c r="P2306" s="6">
        <v>5.6783302639655201E-3</v>
      </c>
      <c r="Q2306" s="1">
        <f>AllFiles[[#Headers],[200000]]+AllFiles[[#This Row],[Net Gains]]</f>
        <v>201745.35000000003</v>
      </c>
    </row>
    <row r="2307" spans="1:17" x14ac:dyDescent="0.25">
      <c r="A2307" s="1" t="s">
        <v>26</v>
      </c>
      <c r="B2307" s="2">
        <v>43329</v>
      </c>
      <c r="C2307" s="3">
        <v>0.57291666666666663</v>
      </c>
      <c r="D2307" s="1" t="s">
        <v>21</v>
      </c>
      <c r="E2307">
        <v>1000.2</v>
      </c>
      <c r="F2307">
        <v>1005.5</v>
      </c>
      <c r="G2307">
        <v>1002.7</v>
      </c>
      <c r="H2307" s="3">
        <v>0.625</v>
      </c>
      <c r="I2307" s="1">
        <v>5.2999999999999545</v>
      </c>
      <c r="J2307" s="1">
        <v>-2.5</v>
      </c>
      <c r="K2307" s="1">
        <v>375</v>
      </c>
      <c r="L2307">
        <v>-937.5</v>
      </c>
      <c r="M2307">
        <v>173</v>
      </c>
      <c r="N2307">
        <v>-1110.5</v>
      </c>
      <c r="O2307" t="s">
        <v>67</v>
      </c>
      <c r="P2307" s="6">
        <v>5.2989402119575603E-3</v>
      </c>
      <c r="Q2307" s="1">
        <f>AllFiles[[#Headers],[200000]]+AllFiles[[#This Row],[Net Gains]]</f>
        <v>198889.5</v>
      </c>
    </row>
    <row r="2308" spans="1:17" x14ac:dyDescent="0.25">
      <c r="A2308" s="1" t="s">
        <v>26</v>
      </c>
      <c r="B2308" s="2">
        <v>43329</v>
      </c>
      <c r="C2308" s="3">
        <v>0.57291666666666663</v>
      </c>
      <c r="D2308" s="1" t="s">
        <v>15</v>
      </c>
      <c r="E2308">
        <v>1005.5</v>
      </c>
      <c r="F2308">
        <v>1000.2</v>
      </c>
      <c r="G2308">
        <v>1000.2</v>
      </c>
      <c r="H2308" s="3">
        <v>0.57291666666666663</v>
      </c>
      <c r="I2308" s="1">
        <v>5.2999999999999545</v>
      </c>
      <c r="J2308" s="1">
        <v>-5.2999999999999545</v>
      </c>
      <c r="K2308" s="1">
        <v>375</v>
      </c>
      <c r="L2308">
        <v>-1987.4999999999829</v>
      </c>
      <c r="M2308">
        <v>173</v>
      </c>
      <c r="N2308">
        <v>-2160.4999999999827</v>
      </c>
      <c r="O2308" t="s">
        <v>67</v>
      </c>
      <c r="P2308" s="6">
        <v>5.2710094480357596E-3</v>
      </c>
      <c r="Q2308" s="1">
        <f>AllFiles[[#Headers],[200000]]+AllFiles[[#This Row],[Net Gains]]</f>
        <v>197839.50000000003</v>
      </c>
    </row>
    <row r="2309" spans="1:17" x14ac:dyDescent="0.25">
      <c r="A2309" s="1" t="s">
        <v>37</v>
      </c>
      <c r="B2309" s="2">
        <v>43329</v>
      </c>
      <c r="C2309" s="3">
        <v>0.55208333333333337</v>
      </c>
      <c r="D2309" s="1" t="s">
        <v>21</v>
      </c>
      <c r="E2309">
        <v>1987</v>
      </c>
      <c r="F2309">
        <v>1994.9</v>
      </c>
      <c r="G2309">
        <v>1992.05</v>
      </c>
      <c r="H2309" s="3">
        <v>0.625</v>
      </c>
      <c r="I2309" s="1">
        <v>7.9000000000000909</v>
      </c>
      <c r="J2309" s="1">
        <v>-5.0499999999999545</v>
      </c>
      <c r="K2309" s="1">
        <v>252</v>
      </c>
      <c r="L2309">
        <v>-1272.5999999999885</v>
      </c>
      <c r="M2309">
        <v>231</v>
      </c>
      <c r="N2309">
        <v>-1503.5999999999885</v>
      </c>
      <c r="O2309" t="s">
        <v>67</v>
      </c>
      <c r="P2309" s="6">
        <v>3.9758429793659202E-3</v>
      </c>
      <c r="Q2309" s="1">
        <f>AllFiles[[#Headers],[200000]]+AllFiles[[#This Row],[Net Gains]]</f>
        <v>198496.40000000002</v>
      </c>
    </row>
    <row r="2310" spans="1:17" x14ac:dyDescent="0.25">
      <c r="A2310" s="1" t="s">
        <v>37</v>
      </c>
      <c r="B2310" s="2">
        <v>43329</v>
      </c>
      <c r="C2310" s="3">
        <v>0.55208333333333337</v>
      </c>
      <c r="D2310" s="1" t="s">
        <v>15</v>
      </c>
      <c r="E2310">
        <v>1994.9</v>
      </c>
      <c r="F2310">
        <v>1987</v>
      </c>
      <c r="G2310">
        <v>1987</v>
      </c>
      <c r="H2310" s="3">
        <v>0.55208333333333337</v>
      </c>
      <c r="I2310" s="1">
        <v>7.9000000000000909</v>
      </c>
      <c r="J2310" s="1">
        <v>-7.9000000000000909</v>
      </c>
      <c r="K2310" s="1">
        <v>252</v>
      </c>
      <c r="L2310">
        <v>-1990.8000000000229</v>
      </c>
      <c r="M2310">
        <v>231</v>
      </c>
      <c r="N2310">
        <v>-2221.8000000000229</v>
      </c>
      <c r="O2310" t="s">
        <v>67</v>
      </c>
      <c r="P2310" s="6">
        <v>3.9600982505389199E-3</v>
      </c>
      <c r="Q2310" s="1">
        <f>AllFiles[[#Headers],[200000]]+AllFiles[[#This Row],[Net Gains]]</f>
        <v>197778.19999999998</v>
      </c>
    </row>
    <row r="2311" spans="1:17" x14ac:dyDescent="0.25">
      <c r="A2311" s="1" t="s">
        <v>17</v>
      </c>
      <c r="B2311" s="2">
        <v>43332</v>
      </c>
      <c r="C2311" s="3">
        <v>0.41666666666666669</v>
      </c>
      <c r="D2311" s="1" t="s">
        <v>13</v>
      </c>
      <c r="E2311">
        <v>28361.1</v>
      </c>
      <c r="F2311">
        <v>28599.9</v>
      </c>
      <c r="G2311">
        <v>28400</v>
      </c>
      <c r="H2311" s="3">
        <v>0.625</v>
      </c>
      <c r="I2311" s="1">
        <v>238.80000000000291</v>
      </c>
      <c r="J2311" s="1">
        <v>-38.900000000001455</v>
      </c>
      <c r="K2311" s="1">
        <v>8</v>
      </c>
      <c r="L2311">
        <v>-311.20000000001164</v>
      </c>
      <c r="M2311">
        <v>105</v>
      </c>
      <c r="N2311">
        <v>-416.20000000001164</v>
      </c>
      <c r="O2311" t="s">
        <v>67</v>
      </c>
      <c r="P2311" s="6">
        <v>8.4199837100818707E-3</v>
      </c>
      <c r="Q2311" s="1">
        <f>AllFiles[[#Headers],[200000]]+AllFiles[[#This Row],[Net Gains]]</f>
        <v>199583.8</v>
      </c>
    </row>
    <row r="2312" spans="1:17" x14ac:dyDescent="0.25">
      <c r="A2312" s="1" t="s">
        <v>42</v>
      </c>
      <c r="B2312" s="2">
        <v>43332</v>
      </c>
      <c r="C2312" s="3">
        <v>0.41666666666666669</v>
      </c>
      <c r="D2312" s="1" t="s">
        <v>15</v>
      </c>
      <c r="E2312">
        <v>1305.8499999999999</v>
      </c>
      <c r="F2312">
        <v>1296.5</v>
      </c>
      <c r="G2312">
        <v>1324.8</v>
      </c>
      <c r="H2312" s="3">
        <v>0.625</v>
      </c>
      <c r="I2312" s="1">
        <v>9.3499999999999091</v>
      </c>
      <c r="J2312" s="1">
        <v>18.950000000000045</v>
      </c>
      <c r="K2312" s="1">
        <v>213</v>
      </c>
      <c r="L2312">
        <v>4036.3500000000095</v>
      </c>
      <c r="M2312">
        <v>129</v>
      </c>
      <c r="N2312">
        <v>3907.3500000000095</v>
      </c>
      <c r="O2312" t="s">
        <v>68</v>
      </c>
      <c r="P2312" s="6">
        <v>7.1600872994600504E-3</v>
      </c>
      <c r="Q2312" s="1">
        <f>AllFiles[[#Headers],[200000]]+AllFiles[[#This Row],[Net Gains]]</f>
        <v>203907.35</v>
      </c>
    </row>
    <row r="2313" spans="1:17" x14ac:dyDescent="0.25">
      <c r="A2313" s="1" t="s">
        <v>18</v>
      </c>
      <c r="B2313" s="2">
        <v>43333</v>
      </c>
      <c r="C2313" s="3">
        <v>0.44791666666666669</v>
      </c>
      <c r="D2313" s="1" t="s">
        <v>12</v>
      </c>
      <c r="E2313">
        <v>379.15</v>
      </c>
      <c r="F2313">
        <v>377.1</v>
      </c>
      <c r="G2313">
        <v>377.1</v>
      </c>
      <c r="H2313" s="3">
        <v>0.48958333333333331</v>
      </c>
      <c r="I2313" s="1">
        <v>2.0499999999999545</v>
      </c>
      <c r="J2313" s="1">
        <v>-2.0499999999999545</v>
      </c>
      <c r="K2313" s="1">
        <v>964</v>
      </c>
      <c r="L2313">
        <v>-1976.1999999999562</v>
      </c>
      <c r="M2313">
        <v>168</v>
      </c>
      <c r="N2313">
        <v>-2144.1999999999562</v>
      </c>
      <c r="O2313" t="s">
        <v>67</v>
      </c>
      <c r="P2313" s="6">
        <v>5.4068310694974399E-3</v>
      </c>
      <c r="Q2313" s="1">
        <f>AllFiles[[#Headers],[200000]]+AllFiles[[#This Row],[Net Gains]]</f>
        <v>197855.80000000005</v>
      </c>
    </row>
    <row r="2314" spans="1:17" x14ac:dyDescent="0.25">
      <c r="A2314" s="1" t="s">
        <v>18</v>
      </c>
      <c r="B2314" s="2">
        <v>43333</v>
      </c>
      <c r="C2314" s="3">
        <v>0.4375</v>
      </c>
      <c r="D2314" s="1" t="s">
        <v>13</v>
      </c>
      <c r="E2314">
        <v>377.1</v>
      </c>
      <c r="F2314">
        <v>379.15</v>
      </c>
      <c r="G2314">
        <v>379.15</v>
      </c>
      <c r="H2314" s="3">
        <v>0.44791666666666669</v>
      </c>
      <c r="I2314" s="1">
        <v>2.0499999999999545</v>
      </c>
      <c r="J2314" s="1">
        <v>-2.0499999999999545</v>
      </c>
      <c r="K2314" s="1">
        <v>964</v>
      </c>
      <c r="L2314">
        <v>-1976.1999999999562</v>
      </c>
      <c r="M2314">
        <v>168</v>
      </c>
      <c r="N2314">
        <v>-2144.1999999999562</v>
      </c>
      <c r="O2314" t="s">
        <v>67</v>
      </c>
      <c r="P2314" s="6">
        <v>5.4362238133119998E-3</v>
      </c>
      <c r="Q2314" s="1">
        <f>AllFiles[[#Headers],[200000]]+AllFiles[[#This Row],[Net Gains]]</f>
        <v>197855.80000000005</v>
      </c>
    </row>
    <row r="2315" spans="1:17" x14ac:dyDescent="0.25">
      <c r="A2315" s="1" t="s">
        <v>27</v>
      </c>
      <c r="B2315" s="2">
        <v>43333</v>
      </c>
      <c r="C2315" s="3">
        <v>0.41666666666666669</v>
      </c>
      <c r="D2315" s="1" t="s">
        <v>15</v>
      </c>
      <c r="E2315">
        <v>288.8</v>
      </c>
      <c r="F2315">
        <v>286.85000000000002</v>
      </c>
      <c r="G2315">
        <v>291.5</v>
      </c>
      <c r="H2315" s="3">
        <v>0.625</v>
      </c>
      <c r="I2315" s="1">
        <v>1.9499999999999886</v>
      </c>
      <c r="J2315" s="1">
        <v>2.6999999999999886</v>
      </c>
      <c r="K2315" s="1">
        <v>1013</v>
      </c>
      <c r="L2315">
        <v>2735.0999999999885</v>
      </c>
      <c r="M2315">
        <v>136</v>
      </c>
      <c r="N2315">
        <v>2599.0999999999885</v>
      </c>
      <c r="O2315" t="s">
        <v>68</v>
      </c>
      <c r="P2315" s="6">
        <v>6.7520775623268296E-3</v>
      </c>
      <c r="Q2315" s="1">
        <f>AllFiles[[#Headers],[200000]]+AllFiles[[#This Row],[Net Gains]]</f>
        <v>202599.09999999998</v>
      </c>
    </row>
    <row r="2316" spans="1:17" x14ac:dyDescent="0.25">
      <c r="A2316" s="1" t="s">
        <v>36</v>
      </c>
      <c r="B2316" s="2">
        <v>43333</v>
      </c>
      <c r="C2316" s="3">
        <v>0.41666666666666669</v>
      </c>
      <c r="D2316" s="1" t="s">
        <v>13</v>
      </c>
      <c r="E2316">
        <v>1762</v>
      </c>
      <c r="F2316">
        <v>1770.2</v>
      </c>
      <c r="G2316">
        <v>1752</v>
      </c>
      <c r="H2316" s="3">
        <v>0.625</v>
      </c>
      <c r="I2316" s="1">
        <v>8.2000000000000455</v>
      </c>
      <c r="J2316" s="1">
        <v>10</v>
      </c>
      <c r="K2316" s="1">
        <v>243</v>
      </c>
      <c r="L2316">
        <v>2430</v>
      </c>
      <c r="M2316">
        <v>197</v>
      </c>
      <c r="N2316">
        <v>2233</v>
      </c>
      <c r="O2316" t="s">
        <v>68</v>
      </c>
      <c r="P2316" s="6">
        <v>4.6538024971623402E-3</v>
      </c>
      <c r="Q2316" s="1">
        <f>AllFiles[[#Headers],[200000]]+AllFiles[[#This Row],[Net Gains]]</f>
        <v>202233</v>
      </c>
    </row>
    <row r="2317" spans="1:17" x14ac:dyDescent="0.25">
      <c r="A2317" s="1" t="s">
        <v>38</v>
      </c>
      <c r="B2317" s="2">
        <v>43333</v>
      </c>
      <c r="C2317" s="3">
        <v>0.51041666666666663</v>
      </c>
      <c r="D2317" s="1" t="s">
        <v>12</v>
      </c>
      <c r="E2317">
        <v>335.8</v>
      </c>
      <c r="F2317">
        <v>334.8</v>
      </c>
      <c r="G2317">
        <v>339.2</v>
      </c>
      <c r="H2317" s="3">
        <v>0.625</v>
      </c>
      <c r="I2317" s="1">
        <v>1</v>
      </c>
      <c r="J2317" s="1">
        <v>3.3999999999999773</v>
      </c>
      <c r="K2317" s="1">
        <v>1955</v>
      </c>
      <c r="L2317">
        <v>6646.9999999999554</v>
      </c>
      <c r="M2317">
        <v>304</v>
      </c>
      <c r="N2317">
        <v>6342.9999999999554</v>
      </c>
      <c r="O2317" t="s">
        <v>68</v>
      </c>
      <c r="P2317" s="6">
        <v>2.9779630732578899E-3</v>
      </c>
      <c r="Q2317" s="1">
        <f>AllFiles[[#Headers],[200000]]+AllFiles[[#This Row],[Net Gains]]</f>
        <v>206342.99999999994</v>
      </c>
    </row>
    <row r="2318" spans="1:17" x14ac:dyDescent="0.25">
      <c r="A2318" s="1" t="s">
        <v>38</v>
      </c>
      <c r="B2318" s="2">
        <v>43333</v>
      </c>
      <c r="C2318" s="3">
        <v>0.4375</v>
      </c>
      <c r="D2318" s="1" t="s">
        <v>13</v>
      </c>
      <c r="E2318">
        <v>334.8</v>
      </c>
      <c r="F2318">
        <v>335.8</v>
      </c>
      <c r="G2318">
        <v>335.8</v>
      </c>
      <c r="H2318" s="3">
        <v>0.51041666666666663</v>
      </c>
      <c r="I2318" s="1">
        <v>1</v>
      </c>
      <c r="J2318" s="1">
        <v>-1</v>
      </c>
      <c r="K2318" s="1">
        <v>1955</v>
      </c>
      <c r="L2318">
        <v>-1955</v>
      </c>
      <c r="M2318">
        <v>302</v>
      </c>
      <c r="N2318">
        <v>-2257</v>
      </c>
      <c r="O2318" t="s">
        <v>67</v>
      </c>
      <c r="P2318" s="6">
        <v>2.9868578255675001E-3</v>
      </c>
      <c r="Q2318" s="1">
        <f>AllFiles[[#Headers],[200000]]+AllFiles[[#This Row],[Net Gains]]</f>
        <v>197743</v>
      </c>
    </row>
    <row r="2319" spans="1:17" x14ac:dyDescent="0.25">
      <c r="A2319" s="1" t="s">
        <v>47</v>
      </c>
      <c r="B2319" s="2">
        <v>43333</v>
      </c>
      <c r="C2319" s="3">
        <v>0.41666666666666669</v>
      </c>
      <c r="D2319" s="1" t="s">
        <v>13</v>
      </c>
      <c r="E2319">
        <v>314.2</v>
      </c>
      <c r="F2319">
        <v>315.14999999999998</v>
      </c>
      <c r="G2319">
        <v>313.10000000000002</v>
      </c>
      <c r="H2319" s="3">
        <v>0.625</v>
      </c>
      <c r="I2319" s="1">
        <v>0.94999999999998863</v>
      </c>
      <c r="J2319" s="1">
        <v>1.0999999999999659</v>
      </c>
      <c r="K2319" s="1">
        <v>2055</v>
      </c>
      <c r="L2319">
        <v>2260.49999999993</v>
      </c>
      <c r="M2319">
        <v>297</v>
      </c>
      <c r="N2319">
        <v>1963.49999999993</v>
      </c>
      <c r="O2319" t="s">
        <v>68</v>
      </c>
      <c r="P2319" s="6">
        <v>3.0235518777848099E-3</v>
      </c>
      <c r="Q2319" s="1">
        <f>AllFiles[[#Headers],[200000]]+AllFiles[[#This Row],[Net Gains]]</f>
        <v>201963.49999999994</v>
      </c>
    </row>
    <row r="2320" spans="1:17" x14ac:dyDescent="0.25">
      <c r="A2320" s="1" t="s">
        <v>51</v>
      </c>
      <c r="B2320" s="2">
        <v>43333</v>
      </c>
      <c r="C2320" s="3">
        <v>0.51041666666666663</v>
      </c>
      <c r="D2320" s="1" t="s">
        <v>13</v>
      </c>
      <c r="E2320">
        <v>1265.1500000000001</v>
      </c>
      <c r="F2320">
        <v>1268.4000000000001</v>
      </c>
      <c r="G2320">
        <v>1268.4000000000001</v>
      </c>
      <c r="H2320" s="3">
        <v>0.52083333333333337</v>
      </c>
      <c r="I2320" s="1">
        <v>3.25</v>
      </c>
      <c r="J2320" s="1">
        <v>-3.25</v>
      </c>
      <c r="K2320" s="1">
        <v>611</v>
      </c>
      <c r="L2320">
        <v>-1985.75</v>
      </c>
      <c r="M2320">
        <v>357</v>
      </c>
      <c r="N2320">
        <v>-2342.75</v>
      </c>
      <c r="O2320" t="s">
        <v>67</v>
      </c>
      <c r="P2320" s="6">
        <v>2.5688653519345501E-3</v>
      </c>
      <c r="Q2320" s="1">
        <f>AllFiles[[#Headers],[200000]]+AllFiles[[#This Row],[Net Gains]]</f>
        <v>197657.25</v>
      </c>
    </row>
    <row r="2321" spans="1:17" x14ac:dyDescent="0.25">
      <c r="A2321" s="1" t="s">
        <v>51</v>
      </c>
      <c r="B2321" s="2">
        <v>43333</v>
      </c>
      <c r="C2321" s="3">
        <v>0.52083333333333337</v>
      </c>
      <c r="D2321" s="1" t="s">
        <v>12</v>
      </c>
      <c r="E2321">
        <v>1268.4000000000001</v>
      </c>
      <c r="F2321">
        <v>1265.1500000000001</v>
      </c>
      <c r="G2321">
        <v>1265.1500000000001</v>
      </c>
      <c r="H2321" s="3">
        <v>0.52083333333333337</v>
      </c>
      <c r="I2321" s="1">
        <v>3.25</v>
      </c>
      <c r="J2321" s="1">
        <v>-3.25</v>
      </c>
      <c r="K2321" s="1">
        <v>611</v>
      </c>
      <c r="L2321">
        <v>-1985.75</v>
      </c>
      <c r="M2321">
        <v>357</v>
      </c>
      <c r="N2321">
        <v>-2342.75</v>
      </c>
      <c r="O2321" t="s">
        <v>67</v>
      </c>
      <c r="P2321" s="6">
        <v>2.5622831914222598E-3</v>
      </c>
      <c r="Q2321" s="1">
        <f>AllFiles[[#Headers],[200000]]+AllFiles[[#This Row],[Net Gains]]</f>
        <v>197657.25</v>
      </c>
    </row>
    <row r="2322" spans="1:17" x14ac:dyDescent="0.25">
      <c r="A2322" s="1" t="s">
        <v>11</v>
      </c>
      <c r="B2322" s="2">
        <v>43335</v>
      </c>
      <c r="C2322" s="3">
        <v>0.41666666666666669</v>
      </c>
      <c r="D2322" s="1" t="s">
        <v>13</v>
      </c>
      <c r="E2322">
        <v>2696.55</v>
      </c>
      <c r="F2322">
        <v>2710</v>
      </c>
      <c r="G2322">
        <v>2685.4</v>
      </c>
      <c r="H2322" s="3">
        <v>0.625</v>
      </c>
      <c r="I2322" s="1">
        <v>13.449999999999818</v>
      </c>
      <c r="J2322" s="1">
        <v>11.150000000000091</v>
      </c>
      <c r="K2322" s="1">
        <v>148</v>
      </c>
      <c r="L2322">
        <v>1650.2000000000135</v>
      </c>
      <c r="M2322">
        <v>184</v>
      </c>
      <c r="N2322">
        <v>1466.2000000000135</v>
      </c>
      <c r="O2322" t="s">
        <v>68</v>
      </c>
      <c r="P2322" s="6">
        <v>4.9878548515695301E-3</v>
      </c>
      <c r="Q2322" s="1">
        <f>AllFiles[[#Headers],[200000]]+AllFiles[[#This Row],[Net Gains]]</f>
        <v>201466.2</v>
      </c>
    </row>
    <row r="2323" spans="1:17" x14ac:dyDescent="0.25">
      <c r="A2323" s="1" t="s">
        <v>47</v>
      </c>
      <c r="B2323" s="2">
        <v>43335</v>
      </c>
      <c r="C2323" s="3">
        <v>0.41666666666666669</v>
      </c>
      <c r="D2323" s="1" t="s">
        <v>13</v>
      </c>
      <c r="E2323">
        <v>313.25</v>
      </c>
      <c r="F2323">
        <v>314.7</v>
      </c>
      <c r="G2323">
        <v>312.25</v>
      </c>
      <c r="H2323" s="3">
        <v>0.625</v>
      </c>
      <c r="I2323" s="1">
        <v>1.4499999999999886</v>
      </c>
      <c r="J2323" s="1">
        <v>1</v>
      </c>
      <c r="K2323" s="1">
        <v>1357</v>
      </c>
      <c r="L2323">
        <v>1357</v>
      </c>
      <c r="M2323">
        <v>196</v>
      </c>
      <c r="N2323">
        <v>1161</v>
      </c>
      <c r="O2323" t="s">
        <v>68</v>
      </c>
      <c r="P2323" s="6">
        <v>4.6288906624101797E-3</v>
      </c>
      <c r="Q2323" s="1">
        <f>AllFiles[[#Headers],[200000]]+AllFiles[[#This Row],[Net Gains]]</f>
        <v>201161</v>
      </c>
    </row>
    <row r="2324" spans="1:17" x14ac:dyDescent="0.25">
      <c r="A2324" s="1" t="s">
        <v>46</v>
      </c>
      <c r="B2324" s="2">
        <v>43335</v>
      </c>
      <c r="C2324" s="3">
        <v>0.41666666666666669</v>
      </c>
      <c r="D2324" s="1" t="s">
        <v>13</v>
      </c>
      <c r="E2324">
        <v>339.7</v>
      </c>
      <c r="F2324">
        <v>341.4</v>
      </c>
      <c r="G2324">
        <v>338.95</v>
      </c>
      <c r="H2324" s="3">
        <v>0.625</v>
      </c>
      <c r="I2324" s="1">
        <v>1.6999999999999886</v>
      </c>
      <c r="J2324" s="1">
        <v>0.75</v>
      </c>
      <c r="K2324" s="1">
        <v>1160</v>
      </c>
      <c r="L2324">
        <v>870</v>
      </c>
      <c r="M2324">
        <v>182</v>
      </c>
      <c r="N2324">
        <v>688</v>
      </c>
      <c r="O2324" t="s">
        <v>68</v>
      </c>
      <c r="P2324" s="6">
        <v>5.0044156608772096E-3</v>
      </c>
      <c r="Q2324" s="1">
        <f>AllFiles[[#Headers],[200000]]+AllFiles[[#This Row],[Net Gains]]</f>
        <v>200688</v>
      </c>
    </row>
    <row r="2325" spans="1:17" x14ac:dyDescent="0.25">
      <c r="A2325" s="1" t="s">
        <v>43</v>
      </c>
      <c r="B2325" s="2">
        <v>43335</v>
      </c>
      <c r="C2325" s="3">
        <v>0.41666666666666669</v>
      </c>
      <c r="D2325" s="1" t="s">
        <v>13</v>
      </c>
      <c r="E2325">
        <v>160.5</v>
      </c>
      <c r="F2325">
        <v>161</v>
      </c>
      <c r="G2325">
        <v>161</v>
      </c>
      <c r="H2325" s="3">
        <v>0.42708333333333331</v>
      </c>
      <c r="I2325" s="1">
        <v>0.5</v>
      </c>
      <c r="J2325" s="1">
        <v>-0.5</v>
      </c>
      <c r="K2325" s="1">
        <v>3824</v>
      </c>
      <c r="L2325">
        <v>-1912</v>
      </c>
      <c r="M2325">
        <v>283</v>
      </c>
      <c r="N2325">
        <v>-2195</v>
      </c>
      <c r="O2325" t="s">
        <v>67</v>
      </c>
      <c r="P2325" s="6">
        <v>3.1152647975077898E-3</v>
      </c>
      <c r="Q2325" s="1">
        <f>AllFiles[[#Headers],[200000]]+AllFiles[[#This Row],[Net Gains]]</f>
        <v>197805</v>
      </c>
    </row>
    <row r="2326" spans="1:17" x14ac:dyDescent="0.25">
      <c r="A2326" s="1" t="s">
        <v>43</v>
      </c>
      <c r="B2326" s="2">
        <v>43335</v>
      </c>
      <c r="C2326" s="3">
        <v>0.42708333333333331</v>
      </c>
      <c r="D2326" s="1" t="s">
        <v>12</v>
      </c>
      <c r="E2326">
        <v>161</v>
      </c>
      <c r="F2326">
        <v>160.5</v>
      </c>
      <c r="G2326">
        <v>160.5</v>
      </c>
      <c r="H2326" s="3">
        <v>0.42708333333333331</v>
      </c>
      <c r="I2326" s="1">
        <v>0.5</v>
      </c>
      <c r="J2326" s="1">
        <v>-0.5</v>
      </c>
      <c r="K2326" s="1">
        <v>3824</v>
      </c>
      <c r="L2326">
        <v>-1912</v>
      </c>
      <c r="M2326">
        <v>283</v>
      </c>
      <c r="N2326">
        <v>-2195</v>
      </c>
      <c r="O2326" t="s">
        <v>67</v>
      </c>
      <c r="P2326" s="6">
        <v>3.1055900621118002E-3</v>
      </c>
      <c r="Q2326" s="1">
        <f>AllFiles[[#Headers],[200000]]+AllFiles[[#This Row],[Net Gains]]</f>
        <v>197805</v>
      </c>
    </row>
    <row r="2327" spans="1:17" x14ac:dyDescent="0.25">
      <c r="A2327" s="1" t="s">
        <v>52</v>
      </c>
      <c r="B2327" s="2">
        <v>43335</v>
      </c>
      <c r="C2327" s="3">
        <v>0.41666666666666669</v>
      </c>
      <c r="D2327" s="1" t="s">
        <v>13</v>
      </c>
      <c r="E2327">
        <v>302.2</v>
      </c>
      <c r="F2327">
        <v>304.89999999999998</v>
      </c>
      <c r="G2327">
        <v>302.85000000000002</v>
      </c>
      <c r="H2327" s="3">
        <v>0.625</v>
      </c>
      <c r="I2327" s="1">
        <v>2.6999999999999886</v>
      </c>
      <c r="J2327" s="1">
        <v>-0.65000000000003411</v>
      </c>
      <c r="K2327" s="1">
        <v>734</v>
      </c>
      <c r="L2327">
        <v>-477.10000000002503</v>
      </c>
      <c r="M2327">
        <v>103</v>
      </c>
      <c r="N2327">
        <v>-580.10000000002503</v>
      </c>
      <c r="O2327" t="s">
        <v>67</v>
      </c>
      <c r="P2327" s="6">
        <v>8.93448047650559E-3</v>
      </c>
      <c r="Q2327" s="1">
        <f>AllFiles[[#Headers],[200000]]+AllFiles[[#This Row],[Net Gains]]</f>
        <v>199419.89999999997</v>
      </c>
    </row>
    <row r="2328" spans="1:17" x14ac:dyDescent="0.25">
      <c r="A2328" s="1" t="s">
        <v>48</v>
      </c>
      <c r="B2328" s="2">
        <v>43335</v>
      </c>
      <c r="C2328" s="3">
        <v>0.42708333333333331</v>
      </c>
      <c r="D2328" s="1" t="s">
        <v>13</v>
      </c>
      <c r="E2328">
        <v>637</v>
      </c>
      <c r="F2328">
        <v>641.95000000000005</v>
      </c>
      <c r="G2328">
        <v>641.95000000000005</v>
      </c>
      <c r="H2328" s="3">
        <v>0.47916666666666669</v>
      </c>
      <c r="I2328" s="1">
        <v>4.9500000000000455</v>
      </c>
      <c r="J2328" s="1">
        <v>-4.9500000000000455</v>
      </c>
      <c r="K2328" s="1">
        <v>402</v>
      </c>
      <c r="L2328">
        <v>-1989.9000000000183</v>
      </c>
      <c r="M2328">
        <v>119</v>
      </c>
      <c r="N2328">
        <v>-2108.9000000000183</v>
      </c>
      <c r="O2328" t="s">
        <v>67</v>
      </c>
      <c r="P2328" s="6">
        <v>7.7708006279435596E-3</v>
      </c>
      <c r="Q2328" s="1">
        <f>AllFiles[[#Headers],[200000]]+AllFiles[[#This Row],[Net Gains]]</f>
        <v>197891.09999999998</v>
      </c>
    </row>
    <row r="2329" spans="1:17" x14ac:dyDescent="0.25">
      <c r="A2329" s="1" t="s">
        <v>48</v>
      </c>
      <c r="B2329" s="2">
        <v>43335</v>
      </c>
      <c r="C2329" s="3">
        <v>0.47916666666666669</v>
      </c>
      <c r="D2329" s="1" t="s">
        <v>12</v>
      </c>
      <c r="E2329">
        <v>641.95000000000005</v>
      </c>
      <c r="F2329">
        <v>637</v>
      </c>
      <c r="G2329">
        <v>640.29999999999995</v>
      </c>
      <c r="H2329" s="3">
        <v>0.625</v>
      </c>
      <c r="I2329" s="1">
        <v>4.9500000000000455</v>
      </c>
      <c r="J2329" s="1">
        <v>-1.6500000000000909</v>
      </c>
      <c r="K2329" s="1">
        <v>402</v>
      </c>
      <c r="L2329">
        <v>-663.30000000003656</v>
      </c>
      <c r="M2329">
        <v>119</v>
      </c>
      <c r="N2329">
        <v>-782.30000000003656</v>
      </c>
      <c r="O2329" t="s">
        <v>67</v>
      </c>
      <c r="P2329" s="6">
        <v>7.7108809097282396E-3</v>
      </c>
      <c r="Q2329" s="1">
        <f>AllFiles[[#Headers],[200000]]+AllFiles[[#This Row],[Net Gains]]</f>
        <v>199217.69999999995</v>
      </c>
    </row>
    <row r="2330" spans="1:17" x14ac:dyDescent="0.25">
      <c r="A2330" s="1" t="s">
        <v>17</v>
      </c>
      <c r="B2330" s="2">
        <v>43336</v>
      </c>
      <c r="C2330" s="3">
        <v>0.41666666666666669</v>
      </c>
      <c r="D2330" s="1" t="s">
        <v>15</v>
      </c>
      <c r="E2330">
        <v>28751</v>
      </c>
      <c r="F2330">
        <v>28611</v>
      </c>
      <c r="G2330">
        <v>28846.95</v>
      </c>
      <c r="H2330" s="3">
        <v>0.625</v>
      </c>
      <c r="I2330" s="1">
        <v>140</v>
      </c>
      <c r="J2330" s="1">
        <v>95.950000000000728</v>
      </c>
      <c r="K2330" s="1">
        <v>14</v>
      </c>
      <c r="L2330">
        <v>1343.3000000000102</v>
      </c>
      <c r="M2330">
        <v>186</v>
      </c>
      <c r="N2330">
        <v>1157.3000000000102</v>
      </c>
      <c r="O2330" t="s">
        <v>68</v>
      </c>
      <c r="P2330" s="6">
        <v>4.8693958471009704E-3</v>
      </c>
      <c r="Q2330" s="1">
        <f>AllFiles[[#Headers],[200000]]+AllFiles[[#This Row],[Net Gains]]</f>
        <v>201157.30000000002</v>
      </c>
    </row>
    <row r="2331" spans="1:17" x14ac:dyDescent="0.25">
      <c r="A2331" s="1" t="s">
        <v>24</v>
      </c>
      <c r="B2331" s="2">
        <v>43336</v>
      </c>
      <c r="C2331" s="3">
        <v>0.41666666666666669</v>
      </c>
      <c r="D2331" s="1" t="s">
        <v>13</v>
      </c>
      <c r="E2331">
        <v>381.45</v>
      </c>
      <c r="F2331">
        <v>384</v>
      </c>
      <c r="G2331">
        <v>380.55</v>
      </c>
      <c r="H2331" s="3">
        <v>0.625</v>
      </c>
      <c r="I2331" s="1">
        <v>2.5500000000000114</v>
      </c>
      <c r="J2331" s="1">
        <v>0.89999999999997726</v>
      </c>
      <c r="K2331" s="1">
        <v>777</v>
      </c>
      <c r="L2331">
        <v>699.29999999998233</v>
      </c>
      <c r="M2331">
        <v>137</v>
      </c>
      <c r="N2331">
        <v>562.29999999998233</v>
      </c>
      <c r="O2331" t="s">
        <v>68</v>
      </c>
      <c r="P2331" s="6">
        <v>6.68501769563511E-3</v>
      </c>
      <c r="Q2331" s="1">
        <f>AllFiles[[#Headers],[200000]]+AllFiles[[#This Row],[Net Gains]]</f>
        <v>200562.3</v>
      </c>
    </row>
    <row r="2332" spans="1:17" x14ac:dyDescent="0.25">
      <c r="A2332" s="1" t="s">
        <v>49</v>
      </c>
      <c r="B2332" s="2">
        <v>43339</v>
      </c>
      <c r="C2332" s="3">
        <v>0.51041666666666663</v>
      </c>
      <c r="D2332" s="1" t="s">
        <v>13</v>
      </c>
      <c r="E2332">
        <v>175</v>
      </c>
      <c r="F2332">
        <v>176</v>
      </c>
      <c r="G2332">
        <v>176</v>
      </c>
      <c r="H2332" s="3">
        <v>0.5625</v>
      </c>
      <c r="I2332" s="1">
        <v>1</v>
      </c>
      <c r="J2332" s="1">
        <v>-1</v>
      </c>
      <c r="K2332" s="1">
        <v>1955</v>
      </c>
      <c r="L2332">
        <v>-1955</v>
      </c>
      <c r="M2332">
        <v>158</v>
      </c>
      <c r="N2332">
        <v>-2113</v>
      </c>
      <c r="O2332" t="s">
        <v>67</v>
      </c>
      <c r="P2332" s="6">
        <v>5.7142857142857099E-3</v>
      </c>
      <c r="Q2332" s="1">
        <f>AllFiles[[#Headers],[200000]]+AllFiles[[#This Row],[Net Gains]]</f>
        <v>197887</v>
      </c>
    </row>
    <row r="2333" spans="1:17" x14ac:dyDescent="0.25">
      <c r="A2333" s="1" t="s">
        <v>49</v>
      </c>
      <c r="B2333" s="2">
        <v>43339</v>
      </c>
      <c r="C2333" s="3">
        <v>0.5625</v>
      </c>
      <c r="D2333" s="1" t="s">
        <v>12</v>
      </c>
      <c r="E2333">
        <v>176</v>
      </c>
      <c r="F2333">
        <v>175</v>
      </c>
      <c r="G2333">
        <v>175.95</v>
      </c>
      <c r="H2333" s="3">
        <v>0.625</v>
      </c>
      <c r="I2333" s="1">
        <v>1</v>
      </c>
      <c r="J2333" s="1">
        <v>-5.0000000000011369E-2</v>
      </c>
      <c r="K2333" s="1">
        <v>1955</v>
      </c>
      <c r="L2333">
        <v>-97.750000000022226</v>
      </c>
      <c r="M2333">
        <v>159</v>
      </c>
      <c r="N2333">
        <v>-256.75000000002223</v>
      </c>
      <c r="O2333" t="s">
        <v>67</v>
      </c>
      <c r="P2333" s="6">
        <v>5.6818181818181802E-3</v>
      </c>
      <c r="Q2333" s="1">
        <f>AllFiles[[#Headers],[200000]]+AllFiles[[#This Row],[Net Gains]]</f>
        <v>199743.24999999997</v>
      </c>
    </row>
    <row r="2334" spans="1:17" x14ac:dyDescent="0.25">
      <c r="A2334" s="1" t="s">
        <v>54</v>
      </c>
      <c r="B2334" s="2">
        <v>43339</v>
      </c>
      <c r="C2334" s="3">
        <v>0.41666666666666669</v>
      </c>
      <c r="D2334" s="1" t="s">
        <v>13</v>
      </c>
      <c r="E2334">
        <v>651</v>
      </c>
      <c r="F2334">
        <v>656.5</v>
      </c>
      <c r="G2334">
        <v>656.5</v>
      </c>
      <c r="H2334" s="3">
        <v>0.4375</v>
      </c>
      <c r="I2334" s="1">
        <v>5.5</v>
      </c>
      <c r="J2334" s="1">
        <v>-5.5</v>
      </c>
      <c r="K2334" s="1">
        <v>362</v>
      </c>
      <c r="L2334">
        <v>-1991</v>
      </c>
      <c r="M2334">
        <v>109</v>
      </c>
      <c r="N2334">
        <v>-2100</v>
      </c>
      <c r="O2334" t="s">
        <v>67</v>
      </c>
      <c r="P2334" s="6">
        <v>8.4485407066052197E-3</v>
      </c>
      <c r="Q2334" s="1">
        <f>AllFiles[[#Headers],[200000]]+AllFiles[[#This Row],[Net Gains]]</f>
        <v>197900</v>
      </c>
    </row>
    <row r="2335" spans="1:17" x14ac:dyDescent="0.25">
      <c r="A2335" s="1" t="s">
        <v>54</v>
      </c>
      <c r="B2335" s="2">
        <v>43339</v>
      </c>
      <c r="C2335" s="3">
        <v>0.4375</v>
      </c>
      <c r="D2335" s="1" t="s">
        <v>12</v>
      </c>
      <c r="E2335">
        <v>656.5</v>
      </c>
      <c r="F2335">
        <v>651</v>
      </c>
      <c r="G2335">
        <v>659.65</v>
      </c>
      <c r="H2335" s="3">
        <v>0.625</v>
      </c>
      <c r="I2335" s="1">
        <v>5.5</v>
      </c>
      <c r="J2335" s="1">
        <v>3.1499999999999773</v>
      </c>
      <c r="K2335" s="1">
        <v>362</v>
      </c>
      <c r="L2335">
        <v>1140.2999999999918</v>
      </c>
      <c r="M2335">
        <v>110</v>
      </c>
      <c r="N2335">
        <v>1030.2999999999918</v>
      </c>
      <c r="O2335" t="s">
        <v>68</v>
      </c>
      <c r="P2335" s="6">
        <v>8.3777608530083807E-3</v>
      </c>
      <c r="Q2335" s="1">
        <f>AllFiles[[#Headers],[200000]]+AllFiles[[#This Row],[Net Gains]]</f>
        <v>201030.3</v>
      </c>
    </row>
    <row r="2336" spans="1:17" x14ac:dyDescent="0.25">
      <c r="A2336" s="1" t="s">
        <v>39</v>
      </c>
      <c r="B2336" s="2">
        <v>43340</v>
      </c>
      <c r="C2336" s="3">
        <v>0.41666666666666669</v>
      </c>
      <c r="D2336" s="1" t="s">
        <v>15</v>
      </c>
      <c r="E2336">
        <v>1426.15</v>
      </c>
      <c r="F2336">
        <v>1421.3</v>
      </c>
      <c r="G2336">
        <v>1425</v>
      </c>
      <c r="H2336" s="3">
        <v>0.625</v>
      </c>
      <c r="I2336" s="1">
        <v>4.8500000000001364</v>
      </c>
      <c r="J2336" s="1">
        <v>-1.1500000000000909</v>
      </c>
      <c r="K2336" s="1">
        <v>410</v>
      </c>
      <c r="L2336">
        <v>-471.50000000003729</v>
      </c>
      <c r="M2336">
        <v>269</v>
      </c>
      <c r="N2336">
        <v>-740.50000000003729</v>
      </c>
      <c r="O2336" t="s">
        <v>67</v>
      </c>
      <c r="P2336" s="6">
        <v>3.4007642954809402E-3</v>
      </c>
      <c r="Q2336" s="1">
        <f>AllFiles[[#Headers],[200000]]+AllFiles[[#This Row],[Net Gains]]</f>
        <v>199259.49999999997</v>
      </c>
    </row>
    <row r="2337" spans="1:17" x14ac:dyDescent="0.25">
      <c r="A2337" s="1" t="s">
        <v>45</v>
      </c>
      <c r="B2337" s="2">
        <v>43340</v>
      </c>
      <c r="C2337" s="3">
        <v>0.41666666666666669</v>
      </c>
      <c r="D2337" s="1" t="s">
        <v>15</v>
      </c>
      <c r="E2337">
        <v>9319.5</v>
      </c>
      <c r="F2337">
        <v>9226</v>
      </c>
      <c r="G2337">
        <v>9434.7999999999993</v>
      </c>
      <c r="H2337" s="3">
        <v>0.625</v>
      </c>
      <c r="I2337" s="1">
        <v>93.5</v>
      </c>
      <c r="J2337" s="1">
        <v>115.29999999999927</v>
      </c>
      <c r="K2337" s="1">
        <v>21</v>
      </c>
      <c r="L2337">
        <v>2421.2999999999847</v>
      </c>
      <c r="M2337">
        <v>91</v>
      </c>
      <c r="N2337">
        <v>2330.2999999999847</v>
      </c>
      <c r="O2337" t="s">
        <v>68</v>
      </c>
      <c r="P2337" s="6">
        <v>1.00327270776329E-2</v>
      </c>
      <c r="Q2337" s="1">
        <f>AllFiles[[#Headers],[200000]]+AllFiles[[#This Row],[Net Gains]]</f>
        <v>202330.3</v>
      </c>
    </row>
    <row r="2338" spans="1:17" x14ac:dyDescent="0.25">
      <c r="A2338" s="1" t="s">
        <v>49</v>
      </c>
      <c r="B2338" s="2">
        <v>43340</v>
      </c>
      <c r="C2338" s="3">
        <v>0.42708333333333331</v>
      </c>
      <c r="D2338" s="1" t="s">
        <v>21</v>
      </c>
      <c r="E2338">
        <v>177.3</v>
      </c>
      <c r="F2338">
        <v>178.4</v>
      </c>
      <c r="G2338">
        <v>174.7</v>
      </c>
      <c r="H2338" s="3">
        <v>0.625</v>
      </c>
      <c r="I2338" s="1">
        <v>1.0999999999999943</v>
      </c>
      <c r="J2338" s="1">
        <v>2.6000000000000227</v>
      </c>
      <c r="K2338" s="1">
        <v>1780</v>
      </c>
      <c r="L2338">
        <v>4628.00000000004</v>
      </c>
      <c r="M2338">
        <v>145</v>
      </c>
      <c r="N2338">
        <v>4483.00000000004</v>
      </c>
      <c r="O2338" t="s">
        <v>68</v>
      </c>
      <c r="P2338" s="6">
        <v>6.2041737168640398E-3</v>
      </c>
      <c r="Q2338" s="1">
        <f>AllFiles[[#Headers],[200000]]+AllFiles[[#This Row],[Net Gains]]</f>
        <v>204483.00000000003</v>
      </c>
    </row>
    <row r="2339" spans="1:17" x14ac:dyDescent="0.25">
      <c r="A2339" s="1" t="s">
        <v>49</v>
      </c>
      <c r="B2339" s="2">
        <v>43340</v>
      </c>
      <c r="C2339" s="3">
        <v>0.42708333333333331</v>
      </c>
      <c r="D2339" s="1" t="s">
        <v>15</v>
      </c>
      <c r="E2339">
        <v>178.4</v>
      </c>
      <c r="F2339">
        <v>177.3</v>
      </c>
      <c r="G2339">
        <v>177.3</v>
      </c>
      <c r="H2339" s="3">
        <v>0.42708333333333331</v>
      </c>
      <c r="I2339" s="1">
        <v>1.0999999999999943</v>
      </c>
      <c r="J2339" s="1">
        <v>-1.0999999999999943</v>
      </c>
      <c r="K2339" s="1">
        <v>1780</v>
      </c>
      <c r="L2339">
        <v>-1957.99999999999</v>
      </c>
      <c r="M2339">
        <v>146</v>
      </c>
      <c r="N2339">
        <v>-2103.99999999999</v>
      </c>
      <c r="O2339" t="s">
        <v>67</v>
      </c>
      <c r="P2339" s="6">
        <v>6.16591928251118E-3</v>
      </c>
      <c r="Q2339" s="1">
        <f>AllFiles[[#Headers],[200000]]+AllFiles[[#This Row],[Net Gains]]</f>
        <v>197896</v>
      </c>
    </row>
    <row r="2340" spans="1:17" x14ac:dyDescent="0.25">
      <c r="A2340" s="1" t="s">
        <v>29</v>
      </c>
      <c r="B2340" s="2">
        <v>43341</v>
      </c>
      <c r="C2340" s="3">
        <v>0.44791666666666669</v>
      </c>
      <c r="D2340" s="1" t="s">
        <v>21</v>
      </c>
      <c r="E2340">
        <v>361.3</v>
      </c>
      <c r="F2340">
        <v>362.95</v>
      </c>
      <c r="G2340">
        <v>361.8</v>
      </c>
      <c r="H2340" s="3">
        <v>0.625</v>
      </c>
      <c r="I2340" s="1">
        <v>1.6499999999999773</v>
      </c>
      <c r="J2340" s="1">
        <v>-0.5</v>
      </c>
      <c r="K2340" s="1">
        <v>1195</v>
      </c>
      <c r="L2340">
        <v>-597.5</v>
      </c>
      <c r="M2340">
        <v>199</v>
      </c>
      <c r="N2340">
        <v>-796.5</v>
      </c>
      <c r="O2340" t="s">
        <v>67</v>
      </c>
      <c r="P2340" s="6">
        <v>4.5668419595902999E-3</v>
      </c>
      <c r="Q2340" s="1">
        <f>AllFiles[[#Headers],[200000]]+AllFiles[[#This Row],[Net Gains]]</f>
        <v>199203.5</v>
      </c>
    </row>
    <row r="2341" spans="1:17" x14ac:dyDescent="0.25">
      <c r="A2341" s="1" t="s">
        <v>29</v>
      </c>
      <c r="B2341" s="2">
        <v>43341</v>
      </c>
      <c r="C2341" s="3">
        <v>0.44791666666666669</v>
      </c>
      <c r="D2341" s="1" t="s">
        <v>15</v>
      </c>
      <c r="E2341">
        <v>362.95</v>
      </c>
      <c r="F2341">
        <v>361.3</v>
      </c>
      <c r="G2341">
        <v>361.3</v>
      </c>
      <c r="H2341" s="3">
        <v>0.44791666666666669</v>
      </c>
      <c r="I2341" s="1">
        <v>1.6499999999999773</v>
      </c>
      <c r="J2341" s="1">
        <v>-1.6499999999999773</v>
      </c>
      <c r="K2341" s="1">
        <v>1195</v>
      </c>
      <c r="L2341">
        <v>-1971.7499999999727</v>
      </c>
      <c r="M2341">
        <v>200</v>
      </c>
      <c r="N2341">
        <v>-2171.7499999999727</v>
      </c>
      <c r="O2341" t="s">
        <v>67</v>
      </c>
      <c r="P2341" s="6">
        <v>4.5460807273728504E-3</v>
      </c>
      <c r="Q2341" s="1">
        <f>AllFiles[[#Headers],[200000]]+AllFiles[[#This Row],[Net Gains]]</f>
        <v>197828.25000000003</v>
      </c>
    </row>
    <row r="2342" spans="1:17" x14ac:dyDescent="0.25">
      <c r="A2342" s="1" t="s">
        <v>16</v>
      </c>
      <c r="B2342" s="2">
        <v>43341</v>
      </c>
      <c r="C2342" s="3">
        <v>0.45833333333333331</v>
      </c>
      <c r="D2342" s="1" t="s">
        <v>15</v>
      </c>
      <c r="E2342">
        <v>652.79999999999995</v>
      </c>
      <c r="F2342">
        <v>647.4</v>
      </c>
      <c r="G2342">
        <v>647.4</v>
      </c>
      <c r="H2342" s="3">
        <v>0.45833333333333331</v>
      </c>
      <c r="I2342" s="1">
        <v>5.3999999999999773</v>
      </c>
      <c r="J2342" s="1">
        <v>-5.3999999999999773</v>
      </c>
      <c r="K2342" s="1">
        <v>368</v>
      </c>
      <c r="L2342">
        <v>-1987.1999999999916</v>
      </c>
      <c r="M2342">
        <v>111</v>
      </c>
      <c r="N2342">
        <v>-2098.1999999999916</v>
      </c>
      <c r="O2342" t="s">
        <v>67</v>
      </c>
      <c r="P2342" s="6">
        <v>8.2720588235293806E-3</v>
      </c>
      <c r="Q2342" s="1">
        <f>AllFiles[[#Headers],[200000]]+AllFiles[[#This Row],[Net Gains]]</f>
        <v>197901.80000000002</v>
      </c>
    </row>
    <row r="2343" spans="1:17" x14ac:dyDescent="0.25">
      <c r="A2343" s="1" t="s">
        <v>16</v>
      </c>
      <c r="B2343" s="2">
        <v>43341</v>
      </c>
      <c r="C2343" s="3">
        <v>0.45833333333333331</v>
      </c>
      <c r="D2343" s="1" t="s">
        <v>21</v>
      </c>
      <c r="E2343">
        <v>647.4</v>
      </c>
      <c r="F2343">
        <v>652.79999999999995</v>
      </c>
      <c r="G2343">
        <v>645.25</v>
      </c>
      <c r="H2343" s="3">
        <v>0.625</v>
      </c>
      <c r="I2343" s="1">
        <v>5.3999999999999773</v>
      </c>
      <c r="J2343" s="1">
        <v>2.1499999999999773</v>
      </c>
      <c r="K2343" s="1">
        <v>368</v>
      </c>
      <c r="L2343">
        <v>791.19999999999163</v>
      </c>
      <c r="M2343">
        <v>110</v>
      </c>
      <c r="N2343">
        <v>681.19999999999163</v>
      </c>
      <c r="O2343" t="s">
        <v>68</v>
      </c>
      <c r="P2343" s="6">
        <v>8.3410565338275806E-3</v>
      </c>
      <c r="Q2343" s="1">
        <f>AllFiles[[#Headers],[200000]]+AllFiles[[#This Row],[Net Gains]]</f>
        <v>200681.19999999998</v>
      </c>
    </row>
    <row r="2344" spans="1:17" x14ac:dyDescent="0.25">
      <c r="A2344" s="1" t="s">
        <v>24</v>
      </c>
      <c r="B2344" s="2">
        <v>43341</v>
      </c>
      <c r="C2344" s="3">
        <v>0.41666666666666669</v>
      </c>
      <c r="D2344" s="1" t="s">
        <v>13</v>
      </c>
      <c r="E2344">
        <v>366.7</v>
      </c>
      <c r="F2344">
        <v>368.95</v>
      </c>
      <c r="G2344">
        <v>368.95</v>
      </c>
      <c r="H2344" s="3">
        <v>0.44791666666666669</v>
      </c>
      <c r="I2344" s="1">
        <v>2.25</v>
      </c>
      <c r="J2344" s="1">
        <v>-2.25</v>
      </c>
      <c r="K2344" s="1">
        <v>879</v>
      </c>
      <c r="L2344">
        <v>-1977.75</v>
      </c>
      <c r="M2344">
        <v>149</v>
      </c>
      <c r="N2344">
        <v>-2126.75</v>
      </c>
      <c r="O2344" t="s">
        <v>67</v>
      </c>
      <c r="P2344" s="6">
        <v>6.1358058358331096E-3</v>
      </c>
      <c r="Q2344" s="1">
        <f>AllFiles[[#Headers],[200000]]+AllFiles[[#This Row],[Net Gains]]</f>
        <v>197873.25</v>
      </c>
    </row>
    <row r="2345" spans="1:17" x14ac:dyDescent="0.25">
      <c r="A2345" s="1" t="s">
        <v>24</v>
      </c>
      <c r="B2345" s="2">
        <v>43341</v>
      </c>
      <c r="C2345" s="3">
        <v>0.44791666666666669</v>
      </c>
      <c r="D2345" s="1" t="s">
        <v>12</v>
      </c>
      <c r="E2345">
        <v>368.95</v>
      </c>
      <c r="F2345">
        <v>366.7</v>
      </c>
      <c r="G2345">
        <v>367.5</v>
      </c>
      <c r="H2345" s="3">
        <v>0.625</v>
      </c>
      <c r="I2345" s="1">
        <v>2.25</v>
      </c>
      <c r="J2345" s="1">
        <v>-1.4499999999999886</v>
      </c>
      <c r="K2345" s="1">
        <v>879</v>
      </c>
      <c r="L2345">
        <v>-1274.54999999999</v>
      </c>
      <c r="M2345">
        <v>149</v>
      </c>
      <c r="N2345">
        <v>-1423.54999999999</v>
      </c>
      <c r="O2345" t="s">
        <v>67</v>
      </c>
      <c r="P2345" s="6">
        <v>6.09838731535438E-3</v>
      </c>
      <c r="Q2345" s="1">
        <f>AllFiles[[#Headers],[200000]]+AllFiles[[#This Row],[Net Gains]]</f>
        <v>198576.45</v>
      </c>
    </row>
    <row r="2346" spans="1:17" x14ac:dyDescent="0.25">
      <c r="A2346" s="1" t="s">
        <v>23</v>
      </c>
      <c r="B2346" s="2">
        <v>43341</v>
      </c>
      <c r="C2346" s="3">
        <v>0.41666666666666669</v>
      </c>
      <c r="D2346" s="1" t="s">
        <v>13</v>
      </c>
      <c r="E2346">
        <v>2084.65</v>
      </c>
      <c r="F2346">
        <v>2090.9499999999998</v>
      </c>
      <c r="G2346">
        <v>2076.6</v>
      </c>
      <c r="H2346" s="3">
        <v>0.625</v>
      </c>
      <c r="I2346" s="1">
        <v>6.2999999999997272</v>
      </c>
      <c r="J2346" s="1">
        <v>8.0500000000001819</v>
      </c>
      <c r="K2346" s="1">
        <v>316</v>
      </c>
      <c r="L2346">
        <v>2543.8000000000575</v>
      </c>
      <c r="M2346">
        <v>303</v>
      </c>
      <c r="N2346">
        <v>2240.8000000000575</v>
      </c>
      <c r="O2346" t="s">
        <v>68</v>
      </c>
      <c r="P2346" s="6">
        <v>3.0220900390951601E-3</v>
      </c>
      <c r="Q2346" s="1">
        <f>AllFiles[[#Headers],[200000]]+AllFiles[[#This Row],[Net Gains]]</f>
        <v>202240.80000000005</v>
      </c>
    </row>
    <row r="2347" spans="1:17" x14ac:dyDescent="0.25">
      <c r="A2347" s="1" t="s">
        <v>50</v>
      </c>
      <c r="B2347" s="2">
        <v>43341</v>
      </c>
      <c r="C2347" s="3">
        <v>0.48958333333333331</v>
      </c>
      <c r="D2347" s="1" t="s">
        <v>15</v>
      </c>
      <c r="E2347">
        <v>241.35</v>
      </c>
      <c r="F2347">
        <v>238.85</v>
      </c>
      <c r="G2347">
        <v>238.85</v>
      </c>
      <c r="H2347" s="3">
        <v>0.48958333333333331</v>
      </c>
      <c r="I2347" s="1">
        <v>2.5</v>
      </c>
      <c r="J2347" s="1">
        <v>-2.5</v>
      </c>
      <c r="K2347" s="1">
        <v>792</v>
      </c>
      <c r="L2347">
        <v>-1980</v>
      </c>
      <c r="M2347">
        <v>88</v>
      </c>
      <c r="N2347">
        <v>-2068</v>
      </c>
      <c r="O2347" t="s">
        <v>67</v>
      </c>
      <c r="P2347" s="6">
        <v>1.0358400662937599E-2</v>
      </c>
      <c r="Q2347" s="1">
        <f>AllFiles[[#Headers],[200000]]+AllFiles[[#This Row],[Net Gains]]</f>
        <v>197932</v>
      </c>
    </row>
    <row r="2348" spans="1:17" x14ac:dyDescent="0.25">
      <c r="A2348" s="1" t="s">
        <v>50</v>
      </c>
      <c r="B2348" s="2">
        <v>43341</v>
      </c>
      <c r="C2348" s="3">
        <v>0.48958333333333331</v>
      </c>
      <c r="D2348" s="1" t="s">
        <v>21</v>
      </c>
      <c r="E2348">
        <v>238.85</v>
      </c>
      <c r="F2348">
        <v>241.35</v>
      </c>
      <c r="G2348">
        <v>236.6</v>
      </c>
      <c r="H2348" s="3">
        <v>0.625</v>
      </c>
      <c r="I2348" s="1">
        <v>2.5</v>
      </c>
      <c r="J2348" s="1">
        <v>2.25</v>
      </c>
      <c r="K2348" s="1">
        <v>792</v>
      </c>
      <c r="L2348">
        <v>1782</v>
      </c>
      <c r="M2348">
        <v>87</v>
      </c>
      <c r="N2348">
        <v>1695</v>
      </c>
      <c r="O2348" t="s">
        <v>68</v>
      </c>
      <c r="P2348" s="6">
        <v>1.04668201800293E-2</v>
      </c>
      <c r="Q2348" s="1">
        <f>AllFiles[[#Headers],[200000]]+AllFiles[[#This Row],[Net Gains]]</f>
        <v>201695</v>
      </c>
    </row>
    <row r="2349" spans="1:17" x14ac:dyDescent="0.25">
      <c r="A2349" s="1" t="s">
        <v>46</v>
      </c>
      <c r="B2349" s="2">
        <v>43341</v>
      </c>
      <c r="C2349" s="3">
        <v>0.41666666666666669</v>
      </c>
      <c r="D2349" s="1" t="s">
        <v>15</v>
      </c>
      <c r="E2349">
        <v>380</v>
      </c>
      <c r="F2349">
        <v>374.8</v>
      </c>
      <c r="G2349">
        <v>400.5</v>
      </c>
      <c r="H2349" s="3">
        <v>0.625</v>
      </c>
      <c r="I2349" s="1">
        <v>5.1999999999999886</v>
      </c>
      <c r="J2349" s="1">
        <v>20.5</v>
      </c>
      <c r="K2349" s="1">
        <v>382</v>
      </c>
      <c r="L2349">
        <v>7831</v>
      </c>
      <c r="M2349">
        <v>69</v>
      </c>
      <c r="N2349">
        <v>7762</v>
      </c>
      <c r="O2349" t="s">
        <v>68</v>
      </c>
      <c r="P2349" s="6">
        <v>1.36842105263158E-2</v>
      </c>
      <c r="Q2349" s="1">
        <f>AllFiles[[#Headers],[200000]]+AllFiles[[#This Row],[Net Gains]]</f>
        <v>207762</v>
      </c>
    </row>
    <row r="2350" spans="1:17" x14ac:dyDescent="0.25">
      <c r="A2350" s="1" t="s">
        <v>18</v>
      </c>
      <c r="B2350" s="2">
        <v>43342</v>
      </c>
      <c r="C2350" s="3">
        <v>0.41666666666666669</v>
      </c>
      <c r="D2350" s="1" t="s">
        <v>13</v>
      </c>
      <c r="E2350">
        <v>381.25</v>
      </c>
      <c r="F2350">
        <v>384.5</v>
      </c>
      <c r="G2350">
        <v>384.5</v>
      </c>
      <c r="H2350" s="3">
        <v>0.45833333333333331</v>
      </c>
      <c r="I2350" s="1">
        <v>3.25</v>
      </c>
      <c r="J2350" s="1">
        <v>-3.25</v>
      </c>
      <c r="K2350" s="1">
        <v>611</v>
      </c>
      <c r="L2350">
        <v>-1985.75</v>
      </c>
      <c r="M2350">
        <v>108</v>
      </c>
      <c r="N2350">
        <v>-2093.75</v>
      </c>
      <c r="O2350" t="s">
        <v>67</v>
      </c>
      <c r="P2350" s="6">
        <v>8.5245901639344306E-3</v>
      </c>
      <c r="Q2350" s="1">
        <f>AllFiles[[#Headers],[200000]]+AllFiles[[#This Row],[Net Gains]]</f>
        <v>197906.25</v>
      </c>
    </row>
    <row r="2351" spans="1:17" x14ac:dyDescent="0.25">
      <c r="A2351" s="1" t="s">
        <v>18</v>
      </c>
      <c r="B2351" s="2">
        <v>43342</v>
      </c>
      <c r="C2351" s="3">
        <v>0.45833333333333331</v>
      </c>
      <c r="D2351" s="1" t="s">
        <v>12</v>
      </c>
      <c r="E2351">
        <v>384.5</v>
      </c>
      <c r="F2351">
        <v>381.25</v>
      </c>
      <c r="G2351">
        <v>381.25</v>
      </c>
      <c r="H2351" s="3">
        <v>0.45833333333333331</v>
      </c>
      <c r="I2351" s="1">
        <v>3.25</v>
      </c>
      <c r="J2351" s="1">
        <v>-3.25</v>
      </c>
      <c r="K2351" s="1">
        <v>611</v>
      </c>
      <c r="L2351">
        <v>-1985.75</v>
      </c>
      <c r="M2351">
        <v>108</v>
      </c>
      <c r="N2351">
        <v>-2093.75</v>
      </c>
      <c r="O2351" t="s">
        <v>67</v>
      </c>
      <c r="P2351" s="6">
        <v>8.4525357607282206E-3</v>
      </c>
      <c r="Q2351" s="1">
        <f>AllFiles[[#Headers],[200000]]+AllFiles[[#This Row],[Net Gains]]</f>
        <v>197906.25</v>
      </c>
    </row>
    <row r="2352" spans="1:17" x14ac:dyDescent="0.25">
      <c r="A2352" s="1" t="s">
        <v>50</v>
      </c>
      <c r="B2352" s="2">
        <v>43342</v>
      </c>
      <c r="C2352" s="3">
        <v>0.42708333333333331</v>
      </c>
      <c r="D2352" s="1" t="s">
        <v>12</v>
      </c>
      <c r="E2352">
        <v>237.3</v>
      </c>
      <c r="F2352">
        <v>235.8</v>
      </c>
      <c r="G2352">
        <v>240.4</v>
      </c>
      <c r="H2352" s="3">
        <v>0.625</v>
      </c>
      <c r="I2352" s="1">
        <v>1.5</v>
      </c>
      <c r="J2352" s="1">
        <v>3.0999999999999943</v>
      </c>
      <c r="K2352" s="1">
        <v>1313</v>
      </c>
      <c r="L2352">
        <v>4070.2999999999925</v>
      </c>
      <c r="M2352">
        <v>145</v>
      </c>
      <c r="N2352">
        <v>3925.2999999999925</v>
      </c>
      <c r="O2352" t="s">
        <v>68</v>
      </c>
      <c r="P2352" s="6">
        <v>6.3211125158027801E-3</v>
      </c>
      <c r="Q2352" s="1">
        <f>AllFiles[[#Headers],[200000]]+AllFiles[[#This Row],[Net Gains]]</f>
        <v>203925.3</v>
      </c>
    </row>
    <row r="2353" spans="1:17" x14ac:dyDescent="0.25">
      <c r="A2353" s="1" t="s">
        <v>50</v>
      </c>
      <c r="B2353" s="2">
        <v>43342</v>
      </c>
      <c r="C2353" s="3">
        <v>0.41666666666666669</v>
      </c>
      <c r="D2353" s="1" t="s">
        <v>13</v>
      </c>
      <c r="E2353">
        <v>235.8</v>
      </c>
      <c r="F2353">
        <v>237.3</v>
      </c>
      <c r="G2353">
        <v>237.3</v>
      </c>
      <c r="H2353" s="3">
        <v>0.42708333333333331</v>
      </c>
      <c r="I2353" s="1">
        <v>1.5</v>
      </c>
      <c r="J2353" s="1">
        <v>-1.5</v>
      </c>
      <c r="K2353" s="1">
        <v>1313</v>
      </c>
      <c r="L2353">
        <v>-1969.5</v>
      </c>
      <c r="M2353">
        <v>143</v>
      </c>
      <c r="N2353">
        <v>-2112.5</v>
      </c>
      <c r="O2353" t="s">
        <v>67</v>
      </c>
      <c r="P2353" s="6">
        <v>6.3613231552162803E-3</v>
      </c>
      <c r="Q2353" s="1">
        <f>AllFiles[[#Headers],[200000]]+AllFiles[[#This Row],[Net Gains]]</f>
        <v>197887.5</v>
      </c>
    </row>
    <row r="2354" spans="1:17" x14ac:dyDescent="0.25">
      <c r="A2354" s="1" t="s">
        <v>39</v>
      </c>
      <c r="B2354" s="2">
        <v>43342</v>
      </c>
      <c r="C2354" s="3">
        <v>0.41666666666666669</v>
      </c>
      <c r="D2354" s="1" t="s">
        <v>13</v>
      </c>
      <c r="E2354">
        <v>1407.2</v>
      </c>
      <c r="F2354">
        <v>1414.2</v>
      </c>
      <c r="G2354">
        <v>1414.2</v>
      </c>
      <c r="H2354" s="3">
        <v>0.5</v>
      </c>
      <c r="I2354" s="1">
        <v>7</v>
      </c>
      <c r="J2354" s="1">
        <v>-7</v>
      </c>
      <c r="K2354" s="1">
        <v>284</v>
      </c>
      <c r="L2354">
        <v>-1988</v>
      </c>
      <c r="M2354">
        <v>185</v>
      </c>
      <c r="N2354">
        <v>-2173</v>
      </c>
      <c r="O2354" t="s">
        <v>67</v>
      </c>
      <c r="P2354" s="6">
        <v>4.9744172825469E-3</v>
      </c>
      <c r="Q2354" s="1">
        <f>AllFiles[[#Headers],[200000]]+AllFiles[[#This Row],[Net Gains]]</f>
        <v>197827</v>
      </c>
    </row>
    <row r="2355" spans="1:17" x14ac:dyDescent="0.25">
      <c r="A2355" s="1" t="s">
        <v>39</v>
      </c>
      <c r="B2355" s="2">
        <v>43342</v>
      </c>
      <c r="C2355" s="3">
        <v>0.5</v>
      </c>
      <c r="D2355" s="1" t="s">
        <v>12</v>
      </c>
      <c r="E2355">
        <v>1414.2</v>
      </c>
      <c r="F2355">
        <v>1407.2</v>
      </c>
      <c r="G2355">
        <v>1407.2</v>
      </c>
      <c r="H2355" s="3">
        <v>0.52083333333333337</v>
      </c>
      <c r="I2355" s="1">
        <v>7</v>
      </c>
      <c r="J2355" s="1">
        <v>-7</v>
      </c>
      <c r="K2355" s="1">
        <v>284</v>
      </c>
      <c r="L2355">
        <v>-1988</v>
      </c>
      <c r="M2355">
        <v>185</v>
      </c>
      <c r="N2355">
        <v>-2173</v>
      </c>
      <c r="O2355" t="s">
        <v>67</v>
      </c>
      <c r="P2355" s="6">
        <v>4.9497949370668898E-3</v>
      </c>
      <c r="Q2355" s="1">
        <f>AllFiles[[#Headers],[200000]]+AllFiles[[#This Row],[Net Gains]]</f>
        <v>197827</v>
      </c>
    </row>
    <row r="2356" spans="1:17" x14ac:dyDescent="0.25">
      <c r="A2356" s="1" t="s">
        <v>51</v>
      </c>
      <c r="B2356" s="2">
        <v>43342</v>
      </c>
      <c r="C2356" s="3">
        <v>0.4375</v>
      </c>
      <c r="D2356" s="1" t="s">
        <v>13</v>
      </c>
      <c r="E2356">
        <v>1275</v>
      </c>
      <c r="F2356">
        <v>1279.95</v>
      </c>
      <c r="G2356">
        <v>1279.95</v>
      </c>
      <c r="H2356" s="3">
        <v>0.625</v>
      </c>
      <c r="I2356" s="1">
        <v>4.9500000000000455</v>
      </c>
      <c r="J2356" s="1">
        <v>-4.9500000000000455</v>
      </c>
      <c r="K2356" s="1">
        <v>402</v>
      </c>
      <c r="L2356">
        <v>-1989.9000000000183</v>
      </c>
      <c r="M2356">
        <v>237</v>
      </c>
      <c r="N2356">
        <v>-2226.9000000000183</v>
      </c>
      <c r="O2356" t="s">
        <v>67</v>
      </c>
      <c r="P2356" s="6">
        <v>3.8823529411765099E-3</v>
      </c>
      <c r="Q2356" s="1">
        <f>AllFiles[[#Headers],[200000]]+AllFiles[[#This Row],[Net Gains]]</f>
        <v>197773.09999999998</v>
      </c>
    </row>
    <row r="2357" spans="1:17" x14ac:dyDescent="0.25">
      <c r="A2357" s="1" t="s">
        <v>48</v>
      </c>
      <c r="B2357" s="2">
        <v>43342</v>
      </c>
      <c r="C2357" s="3">
        <v>0.41666666666666669</v>
      </c>
      <c r="D2357" s="1" t="s">
        <v>13</v>
      </c>
      <c r="E2357">
        <v>622.70000000000005</v>
      </c>
      <c r="F2357">
        <v>626</v>
      </c>
      <c r="G2357">
        <v>626</v>
      </c>
      <c r="H2357" s="3">
        <v>0.46875</v>
      </c>
      <c r="I2357" s="1">
        <v>3.2999999999999545</v>
      </c>
      <c r="J2357" s="1">
        <v>-3.2999999999999545</v>
      </c>
      <c r="K2357" s="1">
        <v>601</v>
      </c>
      <c r="L2357">
        <v>-1983.2999999999727</v>
      </c>
      <c r="M2357">
        <v>173</v>
      </c>
      <c r="N2357">
        <v>-2156.2999999999729</v>
      </c>
      <c r="O2357" t="s">
        <v>67</v>
      </c>
      <c r="P2357" s="6">
        <v>5.29950216797809E-3</v>
      </c>
      <c r="Q2357" s="1">
        <f>AllFiles[[#Headers],[200000]]+AllFiles[[#This Row],[Net Gains]]</f>
        <v>197843.70000000004</v>
      </c>
    </row>
    <row r="2358" spans="1:17" x14ac:dyDescent="0.25">
      <c r="A2358" s="1" t="s">
        <v>48</v>
      </c>
      <c r="B2358" s="2">
        <v>43342</v>
      </c>
      <c r="C2358" s="3">
        <v>0.46875</v>
      </c>
      <c r="D2358" s="1" t="s">
        <v>12</v>
      </c>
      <c r="E2358">
        <v>626</v>
      </c>
      <c r="F2358">
        <v>622.70000000000005</v>
      </c>
      <c r="G2358">
        <v>639.65</v>
      </c>
      <c r="H2358" s="3">
        <v>0.625</v>
      </c>
      <c r="I2358" s="1">
        <v>3.2999999999999545</v>
      </c>
      <c r="J2358" s="1">
        <v>13.649999999999977</v>
      </c>
      <c r="K2358" s="1">
        <v>601</v>
      </c>
      <c r="L2358">
        <v>8203.6499999999869</v>
      </c>
      <c r="M2358">
        <v>175</v>
      </c>
      <c r="N2358">
        <v>8028.6499999999869</v>
      </c>
      <c r="O2358" t="s">
        <v>68</v>
      </c>
      <c r="P2358" s="6">
        <v>5.2715654952076004E-3</v>
      </c>
      <c r="Q2358" s="1">
        <f>AllFiles[[#Headers],[200000]]+AllFiles[[#This Row],[Net Gains]]</f>
        <v>208028.65</v>
      </c>
    </row>
    <row r="2359" spans="1:17" x14ac:dyDescent="0.25">
      <c r="A2359" s="1" t="s">
        <v>11</v>
      </c>
      <c r="B2359" s="2">
        <v>43343</v>
      </c>
      <c r="C2359" s="3">
        <v>0.4375</v>
      </c>
      <c r="D2359" s="1" t="s">
        <v>15</v>
      </c>
      <c r="E2359">
        <v>2737.95</v>
      </c>
      <c r="F2359">
        <v>2720</v>
      </c>
      <c r="G2359">
        <v>2720</v>
      </c>
      <c r="H2359" s="3">
        <v>0.4375</v>
      </c>
      <c r="I2359" s="1">
        <v>17.949999999999818</v>
      </c>
      <c r="J2359" s="1">
        <v>-17.949999999999818</v>
      </c>
      <c r="K2359" s="1">
        <v>111</v>
      </c>
      <c r="L2359">
        <v>-1992.4499999999798</v>
      </c>
      <c r="M2359">
        <v>140</v>
      </c>
      <c r="N2359">
        <v>-2132.4499999999798</v>
      </c>
      <c r="O2359" t="s">
        <v>67</v>
      </c>
      <c r="P2359" s="6">
        <v>6.5559999269525797E-3</v>
      </c>
      <c r="Q2359" s="1">
        <f>AllFiles[[#Headers],[200000]]+AllFiles[[#This Row],[Net Gains]]</f>
        <v>197867.55000000002</v>
      </c>
    </row>
    <row r="2360" spans="1:17" x14ac:dyDescent="0.25">
      <c r="A2360" s="1" t="s">
        <v>11</v>
      </c>
      <c r="B2360" s="2">
        <v>43343</v>
      </c>
      <c r="C2360" s="3">
        <v>0.4375</v>
      </c>
      <c r="D2360" s="1" t="s">
        <v>21</v>
      </c>
      <c r="E2360">
        <v>2720</v>
      </c>
      <c r="F2360">
        <v>2737.95</v>
      </c>
      <c r="G2360">
        <v>2737.95</v>
      </c>
      <c r="H2360" s="3">
        <v>0.625</v>
      </c>
      <c r="I2360" s="1">
        <v>17.949999999999818</v>
      </c>
      <c r="J2360" s="1">
        <v>-17.949999999999818</v>
      </c>
      <c r="K2360" s="1">
        <v>111</v>
      </c>
      <c r="L2360">
        <v>-1992.4499999999798</v>
      </c>
      <c r="M2360">
        <v>140</v>
      </c>
      <c r="N2360">
        <v>-2132.4499999999798</v>
      </c>
      <c r="O2360" t="s">
        <v>67</v>
      </c>
      <c r="P2360" s="6">
        <v>6.5992647058822898E-3</v>
      </c>
      <c r="Q2360" s="1">
        <f>AllFiles[[#Headers],[200000]]+AllFiles[[#This Row],[Net Gains]]</f>
        <v>197867.55000000002</v>
      </c>
    </row>
    <row r="2361" spans="1:17" x14ac:dyDescent="0.25">
      <c r="A2361" s="1" t="s">
        <v>44</v>
      </c>
      <c r="B2361" s="2">
        <v>43343</v>
      </c>
      <c r="C2361" s="3">
        <v>0.4375</v>
      </c>
      <c r="D2361" s="1" t="s">
        <v>15</v>
      </c>
      <c r="E2361">
        <v>3232.85</v>
      </c>
      <c r="F2361">
        <v>3221.2</v>
      </c>
      <c r="G2361">
        <v>3255.15</v>
      </c>
      <c r="H2361" s="3">
        <v>0.625</v>
      </c>
      <c r="I2361" s="1">
        <v>11.650000000000091</v>
      </c>
      <c r="J2361" s="1">
        <v>22.300000000000182</v>
      </c>
      <c r="K2361" s="1">
        <v>171</v>
      </c>
      <c r="L2361">
        <v>3813.3000000000311</v>
      </c>
      <c r="M2361">
        <v>256</v>
      </c>
      <c r="N2361">
        <v>3557.3000000000311</v>
      </c>
      <c r="O2361" t="s">
        <v>68</v>
      </c>
      <c r="P2361" s="6">
        <v>3.6036314706837901E-3</v>
      </c>
      <c r="Q2361" s="1">
        <f>AllFiles[[#Headers],[200000]]+AllFiles[[#This Row],[Net Gains]]</f>
        <v>203557.30000000002</v>
      </c>
    </row>
    <row r="2362" spans="1:17" x14ac:dyDescent="0.25">
      <c r="A2362" s="1" t="s">
        <v>53</v>
      </c>
      <c r="B2362" s="2">
        <v>43343</v>
      </c>
      <c r="C2362" s="3">
        <v>0.44791666666666669</v>
      </c>
      <c r="D2362" s="1" t="s">
        <v>15</v>
      </c>
      <c r="E2362">
        <v>202</v>
      </c>
      <c r="F2362">
        <v>199.7</v>
      </c>
      <c r="G2362">
        <v>199.7</v>
      </c>
      <c r="H2362" s="3">
        <v>0.44791666666666669</v>
      </c>
      <c r="I2362" s="1">
        <v>2.3000000000000114</v>
      </c>
      <c r="J2362" s="1">
        <v>-2.3000000000000114</v>
      </c>
      <c r="K2362" s="1">
        <v>860</v>
      </c>
      <c r="L2362">
        <v>-1978.0000000000098</v>
      </c>
      <c r="M2362">
        <v>80</v>
      </c>
      <c r="N2362">
        <v>-2058.00000000001</v>
      </c>
      <c r="O2362" t="s">
        <v>67</v>
      </c>
      <c r="P2362" s="6">
        <v>1.13861386138614E-2</v>
      </c>
      <c r="Q2362" s="1">
        <f>AllFiles[[#Headers],[200000]]+AllFiles[[#This Row],[Net Gains]]</f>
        <v>197942</v>
      </c>
    </row>
    <row r="2363" spans="1:17" x14ac:dyDescent="0.25">
      <c r="A2363" s="1" t="s">
        <v>53</v>
      </c>
      <c r="B2363" s="2">
        <v>43343</v>
      </c>
      <c r="C2363" s="3">
        <v>0.44791666666666669</v>
      </c>
      <c r="D2363" s="1" t="s">
        <v>21</v>
      </c>
      <c r="E2363">
        <v>199.7</v>
      </c>
      <c r="F2363">
        <v>202</v>
      </c>
      <c r="G2363">
        <v>202</v>
      </c>
      <c r="H2363" s="3">
        <v>0.61458333333333337</v>
      </c>
      <c r="I2363" s="1">
        <v>2.3000000000000114</v>
      </c>
      <c r="J2363" s="1">
        <v>-2.3000000000000114</v>
      </c>
      <c r="K2363" s="1">
        <v>860</v>
      </c>
      <c r="L2363">
        <v>-1978.0000000000098</v>
      </c>
      <c r="M2363">
        <v>80</v>
      </c>
      <c r="N2363">
        <v>-2058.00000000001</v>
      </c>
      <c r="O2363" t="s">
        <v>67</v>
      </c>
      <c r="P2363" s="6">
        <v>1.15172759138709E-2</v>
      </c>
      <c r="Q2363" s="1">
        <f>AllFiles[[#Headers],[200000]]+AllFiles[[#This Row],[Net Gains]]</f>
        <v>197942</v>
      </c>
    </row>
    <row r="2364" spans="1:17" x14ac:dyDescent="0.25">
      <c r="A2364" s="1" t="s">
        <v>51</v>
      </c>
      <c r="B2364" s="2">
        <v>43346</v>
      </c>
      <c r="C2364" s="3">
        <v>0.41666666666666669</v>
      </c>
      <c r="D2364" s="1" t="s">
        <v>13</v>
      </c>
      <c r="E2364">
        <v>1279</v>
      </c>
      <c r="F2364">
        <v>1283.4000000000001</v>
      </c>
      <c r="G2364">
        <v>1272</v>
      </c>
      <c r="H2364" s="3">
        <v>0.625</v>
      </c>
      <c r="I2364" s="1">
        <v>4.4000000000000909</v>
      </c>
      <c r="J2364" s="1">
        <v>7</v>
      </c>
      <c r="K2364" s="1">
        <v>452</v>
      </c>
      <c r="L2364">
        <v>3164</v>
      </c>
      <c r="M2364">
        <v>266</v>
      </c>
      <c r="N2364">
        <v>2898</v>
      </c>
      <c r="O2364" t="s">
        <v>68</v>
      </c>
      <c r="P2364" s="6">
        <v>3.44018764659898E-3</v>
      </c>
      <c r="Q2364" s="1">
        <f>AllFiles[[#Headers],[200000]]+AllFiles[[#This Row],[Net Gains]]</f>
        <v>202898</v>
      </c>
    </row>
    <row r="2365" spans="1:17" x14ac:dyDescent="0.25">
      <c r="A2365" s="1" t="s">
        <v>57</v>
      </c>
      <c r="B2365" s="2">
        <v>43346</v>
      </c>
      <c r="C2365" s="3">
        <v>0.44791666666666669</v>
      </c>
      <c r="D2365" s="1" t="s">
        <v>15</v>
      </c>
      <c r="E2365">
        <v>774.9</v>
      </c>
      <c r="F2365">
        <v>771.15</v>
      </c>
      <c r="G2365">
        <v>771.15</v>
      </c>
      <c r="H2365" s="3">
        <v>0.44791666666666669</v>
      </c>
      <c r="I2365" s="1">
        <v>3.75</v>
      </c>
      <c r="J2365" s="1">
        <v>-3.75</v>
      </c>
      <c r="K2365" s="1">
        <v>530</v>
      </c>
      <c r="L2365">
        <v>-1987.5</v>
      </c>
      <c r="M2365">
        <v>189</v>
      </c>
      <c r="N2365">
        <v>-2176.5</v>
      </c>
      <c r="O2365" t="s">
        <v>67</v>
      </c>
      <c r="P2365" s="6">
        <v>4.8393341076267901E-3</v>
      </c>
      <c r="Q2365" s="1">
        <f>AllFiles[[#Headers],[200000]]+AllFiles[[#This Row],[Net Gains]]</f>
        <v>197823.5</v>
      </c>
    </row>
    <row r="2366" spans="1:17" x14ac:dyDescent="0.25">
      <c r="A2366" s="1" t="s">
        <v>57</v>
      </c>
      <c r="B2366" s="2">
        <v>43346</v>
      </c>
      <c r="C2366" s="3">
        <v>0.44791666666666669</v>
      </c>
      <c r="D2366" s="1" t="s">
        <v>21</v>
      </c>
      <c r="E2366">
        <v>771.15</v>
      </c>
      <c r="F2366">
        <v>774.9</v>
      </c>
      <c r="G2366">
        <v>745.45</v>
      </c>
      <c r="H2366" s="3">
        <v>0.625</v>
      </c>
      <c r="I2366" s="1">
        <v>3.75</v>
      </c>
      <c r="J2366" s="1">
        <v>25.699999999999932</v>
      </c>
      <c r="K2366" s="1">
        <v>530</v>
      </c>
      <c r="L2366">
        <v>13620.999999999964</v>
      </c>
      <c r="M2366">
        <v>185</v>
      </c>
      <c r="N2366">
        <v>13435.999999999964</v>
      </c>
      <c r="O2366" t="s">
        <v>68</v>
      </c>
      <c r="P2366" s="6">
        <v>4.8628671464695603E-3</v>
      </c>
      <c r="Q2366" s="1">
        <f>AllFiles[[#Headers],[200000]]+AllFiles[[#This Row],[Net Gains]]</f>
        <v>213435.99999999997</v>
      </c>
    </row>
    <row r="2367" spans="1:17" x14ac:dyDescent="0.25">
      <c r="A2367" s="1" t="s">
        <v>26</v>
      </c>
      <c r="B2367" s="2">
        <v>43347</v>
      </c>
      <c r="C2367" s="3">
        <v>0.52083333333333337</v>
      </c>
      <c r="D2367" s="1" t="s">
        <v>15</v>
      </c>
      <c r="E2367">
        <v>1069.95</v>
      </c>
      <c r="F2367">
        <v>1063.75</v>
      </c>
      <c r="G2367">
        <v>1077.5999999999999</v>
      </c>
      <c r="H2367" s="3">
        <v>0.625</v>
      </c>
      <c r="I2367" s="1">
        <v>6.2000000000000455</v>
      </c>
      <c r="J2367" s="1">
        <v>7.6499999999998636</v>
      </c>
      <c r="K2367" s="1">
        <v>321</v>
      </c>
      <c r="L2367">
        <v>2455.649999999956</v>
      </c>
      <c r="M2367">
        <v>159</v>
      </c>
      <c r="N2367">
        <v>2296.649999999956</v>
      </c>
      <c r="O2367" t="s">
        <v>68</v>
      </c>
      <c r="P2367" s="6">
        <v>5.7946633020235002E-3</v>
      </c>
      <c r="Q2367" s="1">
        <f>AllFiles[[#Headers],[200000]]+AllFiles[[#This Row],[Net Gains]]</f>
        <v>202296.64999999997</v>
      </c>
    </row>
    <row r="2368" spans="1:17" x14ac:dyDescent="0.25">
      <c r="A2368" s="1" t="s">
        <v>45</v>
      </c>
      <c r="B2368" s="2">
        <v>43347</v>
      </c>
      <c r="C2368" s="3">
        <v>0.5625</v>
      </c>
      <c r="D2368" s="1" t="s">
        <v>21</v>
      </c>
      <c r="E2368">
        <v>8870.0499999999993</v>
      </c>
      <c r="F2368">
        <v>8935.5</v>
      </c>
      <c r="G2368">
        <v>8873.5</v>
      </c>
      <c r="H2368" s="3">
        <v>0.625</v>
      </c>
      <c r="I2368" s="1">
        <v>65.450000000000728</v>
      </c>
      <c r="J2368" s="1">
        <v>-3.4500000000007276</v>
      </c>
      <c r="K2368" s="1">
        <v>30</v>
      </c>
      <c r="L2368">
        <v>-103.50000000002183</v>
      </c>
      <c r="M2368">
        <v>123</v>
      </c>
      <c r="N2368">
        <v>-226.50000000002183</v>
      </c>
      <c r="O2368" t="s">
        <v>67</v>
      </c>
      <c r="P2368" s="6">
        <v>7.3787633666101901E-3</v>
      </c>
      <c r="Q2368" s="1">
        <f>AllFiles[[#Headers],[200000]]+AllFiles[[#This Row],[Net Gains]]</f>
        <v>199773.49999999997</v>
      </c>
    </row>
    <row r="2369" spans="1:17" x14ac:dyDescent="0.25">
      <c r="A2369" s="1" t="s">
        <v>45</v>
      </c>
      <c r="B2369" s="2">
        <v>43347</v>
      </c>
      <c r="C2369" s="3">
        <v>0.5625</v>
      </c>
      <c r="D2369" s="1" t="s">
        <v>15</v>
      </c>
      <c r="E2369">
        <v>8935.5</v>
      </c>
      <c r="F2369">
        <v>8870.0499999999993</v>
      </c>
      <c r="G2369">
        <v>8870.0499999999993</v>
      </c>
      <c r="H2369" s="3">
        <v>0.5625</v>
      </c>
      <c r="I2369" s="1">
        <v>65.450000000000728</v>
      </c>
      <c r="J2369" s="1">
        <v>-65.450000000000728</v>
      </c>
      <c r="K2369" s="1">
        <v>30</v>
      </c>
      <c r="L2369">
        <v>-1963.5000000000218</v>
      </c>
      <c r="M2369">
        <v>123</v>
      </c>
      <c r="N2369">
        <v>-2086.5000000000218</v>
      </c>
      <c r="O2369" t="s">
        <v>67</v>
      </c>
      <c r="P2369" s="6">
        <v>7.3247160203682802E-3</v>
      </c>
      <c r="Q2369" s="1">
        <f>AllFiles[[#Headers],[200000]]+AllFiles[[#This Row],[Net Gains]]</f>
        <v>197913.49999999997</v>
      </c>
    </row>
    <row r="2370" spans="1:17" x14ac:dyDescent="0.25">
      <c r="A2370" s="1" t="s">
        <v>57</v>
      </c>
      <c r="B2370" s="2">
        <v>43347</v>
      </c>
      <c r="C2370" s="3">
        <v>0.41666666666666669</v>
      </c>
      <c r="D2370" s="1" t="s">
        <v>15</v>
      </c>
      <c r="E2370">
        <v>764</v>
      </c>
      <c r="F2370">
        <v>754.55</v>
      </c>
      <c r="G2370">
        <v>763.65</v>
      </c>
      <c r="H2370" s="3">
        <v>0.625</v>
      </c>
      <c r="I2370" s="1">
        <v>9.4500000000000455</v>
      </c>
      <c r="J2370" s="1">
        <v>-0.35000000000002274</v>
      </c>
      <c r="K2370" s="1">
        <v>211</v>
      </c>
      <c r="L2370">
        <v>-73.850000000004798</v>
      </c>
      <c r="M2370">
        <v>75</v>
      </c>
      <c r="N2370">
        <v>-148.8500000000048</v>
      </c>
      <c r="O2370" t="s">
        <v>67</v>
      </c>
      <c r="P2370" s="6">
        <v>1.2369109947643999E-2</v>
      </c>
      <c r="Q2370" s="1">
        <f>AllFiles[[#Headers],[200000]]+AllFiles[[#This Row],[Net Gains]]</f>
        <v>199851.15</v>
      </c>
    </row>
    <row r="2371" spans="1:17" x14ac:dyDescent="0.25">
      <c r="A2371" s="1" t="s">
        <v>14</v>
      </c>
      <c r="B2371" s="2">
        <v>43348</v>
      </c>
      <c r="C2371" s="3">
        <v>0.57291666666666663</v>
      </c>
      <c r="D2371" s="1" t="s">
        <v>13</v>
      </c>
      <c r="E2371">
        <v>635.45000000000005</v>
      </c>
      <c r="F2371">
        <v>639.6</v>
      </c>
      <c r="G2371">
        <v>637.70000000000005</v>
      </c>
      <c r="H2371" s="3">
        <v>0.625</v>
      </c>
      <c r="I2371" s="1">
        <v>4.1499999999999773</v>
      </c>
      <c r="J2371" s="1">
        <v>-2.25</v>
      </c>
      <c r="K2371" s="1">
        <v>479</v>
      </c>
      <c r="L2371">
        <v>-1077.75</v>
      </c>
      <c r="M2371">
        <v>141</v>
      </c>
      <c r="N2371">
        <v>-1218.75</v>
      </c>
      <c r="O2371" t="s">
        <v>67</v>
      </c>
      <c r="P2371" s="6">
        <v>6.5308049413800896E-3</v>
      </c>
      <c r="Q2371" s="1">
        <f>AllFiles[[#Headers],[200000]]+AllFiles[[#This Row],[Net Gains]]</f>
        <v>198781.25</v>
      </c>
    </row>
    <row r="2372" spans="1:17" x14ac:dyDescent="0.25">
      <c r="A2372" s="1" t="s">
        <v>28</v>
      </c>
      <c r="B2372" s="2">
        <v>43348</v>
      </c>
      <c r="C2372" s="3">
        <v>0.48958333333333331</v>
      </c>
      <c r="D2372" s="1" t="s">
        <v>13</v>
      </c>
      <c r="E2372">
        <v>373.4</v>
      </c>
      <c r="F2372">
        <v>375.75</v>
      </c>
      <c r="G2372">
        <v>371.7</v>
      </c>
      <c r="H2372" s="3">
        <v>0.625</v>
      </c>
      <c r="I2372" s="1">
        <v>2.3500000000000227</v>
      </c>
      <c r="J2372" s="1">
        <v>1.6999999999999886</v>
      </c>
      <c r="K2372" s="1">
        <v>842</v>
      </c>
      <c r="L2372">
        <v>1431.3999999999905</v>
      </c>
      <c r="M2372">
        <v>145</v>
      </c>
      <c r="N2372">
        <v>1286.3999999999905</v>
      </c>
      <c r="O2372" t="s">
        <v>68</v>
      </c>
      <c r="P2372" s="6">
        <v>6.2935190144617599E-3</v>
      </c>
      <c r="Q2372" s="1">
        <f>AllFiles[[#Headers],[200000]]+AllFiles[[#This Row],[Net Gains]]</f>
        <v>201286.39999999999</v>
      </c>
    </row>
    <row r="2373" spans="1:17" x14ac:dyDescent="0.25">
      <c r="A2373" s="1" t="s">
        <v>29</v>
      </c>
      <c r="B2373" s="2">
        <v>43348</v>
      </c>
      <c r="C2373" s="3">
        <v>0.51041666666666663</v>
      </c>
      <c r="D2373" s="1" t="s">
        <v>21</v>
      </c>
      <c r="E2373">
        <v>348.55</v>
      </c>
      <c r="F2373">
        <v>354.95</v>
      </c>
      <c r="G2373">
        <v>348.85</v>
      </c>
      <c r="H2373" s="3">
        <v>0.625</v>
      </c>
      <c r="I2373" s="1">
        <v>6.3999999999999773</v>
      </c>
      <c r="J2373" s="1">
        <v>-0.30000000000001137</v>
      </c>
      <c r="K2373" s="1">
        <v>311</v>
      </c>
      <c r="L2373">
        <v>-93.300000000003536</v>
      </c>
      <c r="M2373">
        <v>50</v>
      </c>
      <c r="N2373">
        <v>-143.30000000000354</v>
      </c>
      <c r="O2373" t="s">
        <v>67</v>
      </c>
      <c r="P2373" s="6">
        <v>1.8361784535934501E-2</v>
      </c>
      <c r="Q2373" s="1">
        <f>AllFiles[[#Headers],[200000]]+AllFiles[[#This Row],[Net Gains]]</f>
        <v>199856.69999999998</v>
      </c>
    </row>
    <row r="2374" spans="1:17" x14ac:dyDescent="0.25">
      <c r="A2374" s="1" t="s">
        <v>29</v>
      </c>
      <c r="B2374" s="2">
        <v>43348</v>
      </c>
      <c r="C2374" s="3">
        <v>0.51041666666666663</v>
      </c>
      <c r="D2374" s="1" t="s">
        <v>15</v>
      </c>
      <c r="E2374">
        <v>354.95</v>
      </c>
      <c r="F2374">
        <v>348.55</v>
      </c>
      <c r="G2374">
        <v>348.55</v>
      </c>
      <c r="H2374" s="3">
        <v>0.51041666666666663</v>
      </c>
      <c r="I2374" s="1">
        <v>6.3999999999999773</v>
      </c>
      <c r="J2374" s="1">
        <v>-6.3999999999999773</v>
      </c>
      <c r="K2374" s="1">
        <v>311</v>
      </c>
      <c r="L2374">
        <v>-1990.3999999999928</v>
      </c>
      <c r="M2374">
        <v>51</v>
      </c>
      <c r="N2374">
        <v>-2041.3999999999928</v>
      </c>
      <c r="O2374" t="s">
        <v>67</v>
      </c>
      <c r="P2374" s="6">
        <v>1.8030708550499999E-2</v>
      </c>
      <c r="Q2374" s="1">
        <f>AllFiles[[#Headers],[200000]]+AllFiles[[#This Row],[Net Gains]]</f>
        <v>197958.6</v>
      </c>
    </row>
    <row r="2375" spans="1:17" x14ac:dyDescent="0.25">
      <c r="A2375" s="1" t="s">
        <v>27</v>
      </c>
      <c r="B2375" s="2">
        <v>43348</v>
      </c>
      <c r="C2375" s="3">
        <v>0.45833333333333331</v>
      </c>
      <c r="D2375" s="1" t="s">
        <v>13</v>
      </c>
      <c r="E2375">
        <v>272.5</v>
      </c>
      <c r="F2375">
        <v>273.89999999999998</v>
      </c>
      <c r="G2375">
        <v>273.89999999999998</v>
      </c>
      <c r="H2375" s="3">
        <v>0.47916666666666669</v>
      </c>
      <c r="I2375" s="1">
        <v>1.3999999999999773</v>
      </c>
      <c r="J2375" s="1">
        <v>-1.3999999999999773</v>
      </c>
      <c r="K2375" s="1">
        <v>1405</v>
      </c>
      <c r="L2375">
        <v>-1966.9999999999682</v>
      </c>
      <c r="M2375">
        <v>177</v>
      </c>
      <c r="N2375">
        <v>-2143.9999999999682</v>
      </c>
      <c r="O2375" t="s">
        <v>67</v>
      </c>
      <c r="P2375" s="6">
        <v>5.1376146788989999E-3</v>
      </c>
      <c r="Q2375" s="1">
        <f>AllFiles[[#Headers],[200000]]+AllFiles[[#This Row],[Net Gains]]</f>
        <v>197856.00000000003</v>
      </c>
    </row>
    <row r="2376" spans="1:17" x14ac:dyDescent="0.25">
      <c r="A2376" s="1" t="s">
        <v>27</v>
      </c>
      <c r="B2376" s="2">
        <v>43348</v>
      </c>
      <c r="C2376" s="3">
        <v>0.47916666666666669</v>
      </c>
      <c r="D2376" s="1" t="s">
        <v>12</v>
      </c>
      <c r="E2376">
        <v>273.89999999999998</v>
      </c>
      <c r="F2376">
        <v>272.5</v>
      </c>
      <c r="G2376">
        <v>272.5</v>
      </c>
      <c r="H2376" s="3">
        <v>0.47916666666666669</v>
      </c>
      <c r="I2376" s="1">
        <v>1.3999999999999773</v>
      </c>
      <c r="J2376" s="1">
        <v>-1.3999999999999773</v>
      </c>
      <c r="K2376" s="1">
        <v>1405</v>
      </c>
      <c r="L2376">
        <v>-1966.9999999999682</v>
      </c>
      <c r="M2376">
        <v>177</v>
      </c>
      <c r="N2376">
        <v>-2143.9999999999682</v>
      </c>
      <c r="O2376" t="s">
        <v>67</v>
      </c>
      <c r="P2376" s="6">
        <v>5.1113545089447902E-3</v>
      </c>
      <c r="Q2376" s="1">
        <f>AllFiles[[#Headers],[200000]]+AllFiles[[#This Row],[Net Gains]]</f>
        <v>197856.00000000003</v>
      </c>
    </row>
    <row r="2377" spans="1:17" x14ac:dyDescent="0.25">
      <c r="A2377" s="1" t="s">
        <v>25</v>
      </c>
      <c r="B2377" s="2">
        <v>43348</v>
      </c>
      <c r="C2377" s="3">
        <v>0.41666666666666669</v>
      </c>
      <c r="D2377" s="1" t="s">
        <v>13</v>
      </c>
      <c r="E2377">
        <v>1012.4</v>
      </c>
      <c r="F2377">
        <v>1027.05</v>
      </c>
      <c r="G2377">
        <v>1027.05</v>
      </c>
      <c r="H2377" s="3">
        <v>0.625</v>
      </c>
      <c r="I2377" s="1">
        <v>14.649999999999977</v>
      </c>
      <c r="J2377" s="1">
        <v>-14.649999999999977</v>
      </c>
      <c r="K2377" s="1">
        <v>136</v>
      </c>
      <c r="L2377">
        <v>-1992.3999999999969</v>
      </c>
      <c r="M2377">
        <v>64</v>
      </c>
      <c r="N2377">
        <v>-2056.3999999999969</v>
      </c>
      <c r="O2377" t="s">
        <v>67</v>
      </c>
      <c r="P2377" s="6">
        <v>1.4470564994073501E-2</v>
      </c>
      <c r="Q2377" s="1">
        <f>AllFiles[[#Headers],[200000]]+AllFiles[[#This Row],[Net Gains]]</f>
        <v>197943.6</v>
      </c>
    </row>
    <row r="2378" spans="1:17" x14ac:dyDescent="0.25">
      <c r="A2378" s="1" t="s">
        <v>37</v>
      </c>
      <c r="B2378" s="2">
        <v>43348</v>
      </c>
      <c r="C2378" s="3">
        <v>0.59375</v>
      </c>
      <c r="D2378" s="1" t="s">
        <v>12</v>
      </c>
      <c r="E2378">
        <v>1844.45</v>
      </c>
      <c r="F2378">
        <v>1832.05</v>
      </c>
      <c r="G2378">
        <v>1852</v>
      </c>
      <c r="H2378" s="3">
        <v>0.625</v>
      </c>
      <c r="I2378" s="1">
        <v>12.400000000000091</v>
      </c>
      <c r="J2378" s="1">
        <v>7.5499999999999545</v>
      </c>
      <c r="K2378" s="1">
        <v>160</v>
      </c>
      <c r="L2378">
        <v>1207.9999999999927</v>
      </c>
      <c r="M2378">
        <v>137</v>
      </c>
      <c r="N2378">
        <v>1070.9999999999927</v>
      </c>
      <c r="O2378" t="s">
        <v>68</v>
      </c>
      <c r="P2378" s="6">
        <v>6.7228713166527102E-3</v>
      </c>
      <c r="Q2378" s="1">
        <f>AllFiles[[#Headers],[200000]]+AllFiles[[#This Row],[Net Gains]]</f>
        <v>201071</v>
      </c>
    </row>
    <row r="2379" spans="1:17" x14ac:dyDescent="0.25">
      <c r="A2379" s="1" t="s">
        <v>37</v>
      </c>
      <c r="B2379" s="2">
        <v>43348</v>
      </c>
      <c r="C2379" s="3">
        <v>0.4375</v>
      </c>
      <c r="D2379" s="1" t="s">
        <v>13</v>
      </c>
      <c r="E2379">
        <v>1832.05</v>
      </c>
      <c r="F2379">
        <v>1844.45</v>
      </c>
      <c r="G2379">
        <v>1844.45</v>
      </c>
      <c r="H2379" s="3">
        <v>0.59375</v>
      </c>
      <c r="I2379" s="1">
        <v>12.400000000000091</v>
      </c>
      <c r="J2379" s="1">
        <v>-12.400000000000091</v>
      </c>
      <c r="K2379" s="1">
        <v>160</v>
      </c>
      <c r="L2379">
        <v>-1984.0000000000146</v>
      </c>
      <c r="M2379">
        <v>136</v>
      </c>
      <c r="N2379">
        <v>-2120.0000000000146</v>
      </c>
      <c r="O2379" t="s">
        <v>67</v>
      </c>
      <c r="P2379" s="6">
        <v>6.7683742255943303E-3</v>
      </c>
      <c r="Q2379" s="1">
        <f>AllFiles[[#Headers],[200000]]+AllFiles[[#This Row],[Net Gains]]</f>
        <v>197880</v>
      </c>
    </row>
    <row r="2380" spans="1:17" x14ac:dyDescent="0.25">
      <c r="A2380" s="1" t="s">
        <v>47</v>
      </c>
      <c r="B2380" s="2">
        <v>43348</v>
      </c>
      <c r="C2380" s="3">
        <v>0.4375</v>
      </c>
      <c r="D2380" s="1" t="s">
        <v>13</v>
      </c>
      <c r="E2380">
        <v>309.75</v>
      </c>
      <c r="F2380">
        <v>311.7</v>
      </c>
      <c r="G2380">
        <v>311.7</v>
      </c>
      <c r="H2380" s="3">
        <v>0.45833333333333331</v>
      </c>
      <c r="I2380" s="1">
        <v>1.9499999999999886</v>
      </c>
      <c r="J2380" s="1">
        <v>-1.9499999999999886</v>
      </c>
      <c r="K2380" s="1">
        <v>1013</v>
      </c>
      <c r="L2380">
        <v>-1975.3499999999885</v>
      </c>
      <c r="M2380">
        <v>145</v>
      </c>
      <c r="N2380">
        <v>-2120.3499999999885</v>
      </c>
      <c r="O2380" t="s">
        <v>67</v>
      </c>
      <c r="P2380" s="6">
        <v>6.2953995157384599E-3</v>
      </c>
      <c r="Q2380" s="1">
        <f>AllFiles[[#Headers],[200000]]+AllFiles[[#This Row],[Net Gains]]</f>
        <v>197879.65000000002</v>
      </c>
    </row>
    <row r="2381" spans="1:17" x14ac:dyDescent="0.25">
      <c r="A2381" s="1" t="s">
        <v>47</v>
      </c>
      <c r="B2381" s="2">
        <v>43348</v>
      </c>
      <c r="C2381" s="3">
        <v>0.45833333333333331</v>
      </c>
      <c r="D2381" s="1" t="s">
        <v>12</v>
      </c>
      <c r="E2381">
        <v>311.7</v>
      </c>
      <c r="F2381">
        <v>309.75</v>
      </c>
      <c r="G2381">
        <v>309.75</v>
      </c>
      <c r="H2381" s="3">
        <v>0.57291666666666663</v>
      </c>
      <c r="I2381" s="1">
        <v>1.9499999999999886</v>
      </c>
      <c r="J2381" s="1">
        <v>-1.9499999999999886</v>
      </c>
      <c r="K2381" s="1">
        <v>1013</v>
      </c>
      <c r="L2381">
        <v>-1975.3499999999885</v>
      </c>
      <c r="M2381">
        <v>145</v>
      </c>
      <c r="N2381">
        <v>-2120.3499999999885</v>
      </c>
      <c r="O2381" t="s">
        <v>67</v>
      </c>
      <c r="P2381" s="6">
        <v>6.2560153994224901E-3</v>
      </c>
      <c r="Q2381" s="1">
        <f>AllFiles[[#Headers],[200000]]+AllFiles[[#This Row],[Net Gains]]</f>
        <v>197879.65000000002</v>
      </c>
    </row>
    <row r="2382" spans="1:17" x14ac:dyDescent="0.25">
      <c r="A2382" s="1" t="s">
        <v>55</v>
      </c>
      <c r="B2382" s="2">
        <v>43348</v>
      </c>
      <c r="C2382" s="3">
        <v>0.41666666666666669</v>
      </c>
      <c r="D2382" s="1" t="s">
        <v>13</v>
      </c>
      <c r="E2382">
        <v>4155.6000000000004</v>
      </c>
      <c r="F2382">
        <v>4199.2</v>
      </c>
      <c r="G2382">
        <v>4169.75</v>
      </c>
      <c r="H2382" s="3">
        <v>0.625</v>
      </c>
      <c r="I2382" s="1">
        <v>43.599999999999454</v>
      </c>
      <c r="J2382" s="1">
        <v>-14.149999999999636</v>
      </c>
      <c r="K2382" s="1">
        <v>45</v>
      </c>
      <c r="L2382">
        <v>-636.74999999998363</v>
      </c>
      <c r="M2382">
        <v>87</v>
      </c>
      <c r="N2382">
        <v>-723.74999999998363</v>
      </c>
      <c r="O2382" t="s">
        <v>67</v>
      </c>
      <c r="P2382" s="6">
        <v>1.04918663971507E-2</v>
      </c>
      <c r="Q2382" s="1">
        <f>AllFiles[[#Headers],[200000]]+AllFiles[[#This Row],[Net Gains]]</f>
        <v>199276.25000000003</v>
      </c>
    </row>
    <row r="2383" spans="1:17" x14ac:dyDescent="0.25">
      <c r="A2383" s="1" t="s">
        <v>60</v>
      </c>
      <c r="B2383" s="2">
        <v>43349</v>
      </c>
      <c r="C2383" s="3">
        <v>0.53125</v>
      </c>
      <c r="D2383" s="1" t="s">
        <v>21</v>
      </c>
      <c r="E2383">
        <v>599.20000000000005</v>
      </c>
      <c r="F2383">
        <v>606.6</v>
      </c>
      <c r="G2383">
        <v>599.5</v>
      </c>
      <c r="H2383" s="3">
        <v>0.625</v>
      </c>
      <c r="I2383" s="1">
        <v>7.3999999999999773</v>
      </c>
      <c r="J2383" s="1">
        <v>-0.29999999999995453</v>
      </c>
      <c r="K2383" s="1">
        <v>269</v>
      </c>
      <c r="L2383">
        <v>-80.699999999987767</v>
      </c>
      <c r="M2383">
        <v>75</v>
      </c>
      <c r="N2383">
        <v>-155.69999999998777</v>
      </c>
      <c r="O2383" t="s">
        <v>67</v>
      </c>
      <c r="P2383" s="6">
        <v>1.23497997329773E-2</v>
      </c>
      <c r="Q2383" s="1">
        <f>AllFiles[[#Headers],[200000]]+AllFiles[[#This Row],[Net Gains]]</f>
        <v>199844.30000000002</v>
      </c>
    </row>
    <row r="2384" spans="1:17" x14ac:dyDescent="0.25">
      <c r="A2384" s="1" t="s">
        <v>60</v>
      </c>
      <c r="B2384" s="2">
        <v>43349</v>
      </c>
      <c r="C2384" s="3">
        <v>0.53125</v>
      </c>
      <c r="D2384" s="1" t="s">
        <v>15</v>
      </c>
      <c r="E2384">
        <v>606.6</v>
      </c>
      <c r="F2384">
        <v>599.20000000000005</v>
      </c>
      <c r="G2384">
        <v>599.20000000000005</v>
      </c>
      <c r="H2384" s="3">
        <v>0.53125</v>
      </c>
      <c r="I2384" s="1">
        <v>7.3999999999999773</v>
      </c>
      <c r="J2384" s="1">
        <v>-7.3999999999999773</v>
      </c>
      <c r="K2384" s="1">
        <v>269</v>
      </c>
      <c r="L2384">
        <v>-1990.599999999994</v>
      </c>
      <c r="M2384">
        <v>75</v>
      </c>
      <c r="N2384">
        <v>-2065.599999999994</v>
      </c>
      <c r="O2384" t="s">
        <v>67</v>
      </c>
      <c r="P2384" s="6">
        <v>1.2199142762940899E-2</v>
      </c>
      <c r="Q2384" s="1">
        <f>AllFiles[[#Headers],[200000]]+AllFiles[[#This Row],[Net Gains]]</f>
        <v>197934.4</v>
      </c>
    </row>
    <row r="2385" spans="1:17" x14ac:dyDescent="0.25">
      <c r="A2385" s="1" t="s">
        <v>16</v>
      </c>
      <c r="B2385" s="2">
        <v>43350</v>
      </c>
      <c r="C2385" s="3">
        <v>0.57291666666666663</v>
      </c>
      <c r="D2385" s="1" t="s">
        <v>21</v>
      </c>
      <c r="E2385">
        <v>659.3</v>
      </c>
      <c r="F2385">
        <v>667</v>
      </c>
      <c r="G2385">
        <v>665.8</v>
      </c>
      <c r="H2385" s="3">
        <v>0.625</v>
      </c>
      <c r="I2385" s="1">
        <v>7.7000000000000455</v>
      </c>
      <c r="J2385" s="1">
        <v>-6.5</v>
      </c>
      <c r="K2385" s="1">
        <v>258</v>
      </c>
      <c r="L2385">
        <v>-1677</v>
      </c>
      <c r="M2385">
        <v>79</v>
      </c>
      <c r="N2385">
        <v>-1756</v>
      </c>
      <c r="O2385" t="s">
        <v>67</v>
      </c>
      <c r="P2385" s="6">
        <v>1.16790535416351E-2</v>
      </c>
      <c r="Q2385" s="1">
        <f>AllFiles[[#Headers],[200000]]+AllFiles[[#This Row],[Net Gains]]</f>
        <v>198244</v>
      </c>
    </row>
    <row r="2386" spans="1:17" x14ac:dyDescent="0.25">
      <c r="A2386" s="1" t="s">
        <v>16</v>
      </c>
      <c r="B2386" s="2">
        <v>43350</v>
      </c>
      <c r="C2386" s="3">
        <v>0.57291666666666663</v>
      </c>
      <c r="D2386" s="1" t="s">
        <v>15</v>
      </c>
      <c r="E2386">
        <v>667</v>
      </c>
      <c r="F2386">
        <v>659.3</v>
      </c>
      <c r="G2386">
        <v>659.3</v>
      </c>
      <c r="H2386" s="3">
        <v>0.57291666666666663</v>
      </c>
      <c r="I2386" s="1">
        <v>7.7000000000000455</v>
      </c>
      <c r="J2386" s="1">
        <v>-7.7000000000000455</v>
      </c>
      <c r="K2386" s="1">
        <v>258</v>
      </c>
      <c r="L2386">
        <v>-1986.6000000000117</v>
      </c>
      <c r="M2386">
        <v>79</v>
      </c>
      <c r="N2386">
        <v>-2065.6000000000117</v>
      </c>
      <c r="O2386" t="s">
        <v>67</v>
      </c>
      <c r="P2386" s="6">
        <v>1.1544227886056999E-2</v>
      </c>
      <c r="Q2386" s="1">
        <f>AllFiles[[#Headers],[200000]]+AllFiles[[#This Row],[Net Gains]]</f>
        <v>197934.4</v>
      </c>
    </row>
    <row r="2387" spans="1:17" x14ac:dyDescent="0.25">
      <c r="A2387" s="1" t="s">
        <v>19</v>
      </c>
      <c r="B2387" s="2">
        <v>43350</v>
      </c>
      <c r="C2387" s="3">
        <v>0.41666666666666669</v>
      </c>
      <c r="D2387" s="1" t="s">
        <v>15</v>
      </c>
      <c r="E2387">
        <v>2584.25</v>
      </c>
      <c r="F2387">
        <v>2551.75</v>
      </c>
      <c r="G2387">
        <v>2634.3</v>
      </c>
      <c r="H2387" s="3">
        <v>0.625</v>
      </c>
      <c r="I2387" s="1">
        <v>32.5</v>
      </c>
      <c r="J2387" s="1">
        <v>50.050000000000182</v>
      </c>
      <c r="K2387" s="1">
        <v>61</v>
      </c>
      <c r="L2387">
        <v>3053.0500000000111</v>
      </c>
      <c r="M2387">
        <v>74</v>
      </c>
      <c r="N2387">
        <v>2979.0500000000111</v>
      </c>
      <c r="O2387" t="s">
        <v>68</v>
      </c>
      <c r="P2387" s="6">
        <v>1.2576182644867999E-2</v>
      </c>
      <c r="Q2387" s="1">
        <f>AllFiles[[#Headers],[200000]]+AllFiles[[#This Row],[Net Gains]]</f>
        <v>202979.05000000002</v>
      </c>
    </row>
    <row r="2388" spans="1:17" x14ac:dyDescent="0.25">
      <c r="A2388" s="1" t="s">
        <v>44</v>
      </c>
      <c r="B2388" s="2">
        <v>43350</v>
      </c>
      <c r="C2388" s="3">
        <v>0.41666666666666669</v>
      </c>
      <c r="D2388" s="1" t="s">
        <v>15</v>
      </c>
      <c r="E2388">
        <v>3231.05</v>
      </c>
      <c r="F2388">
        <v>3185.3</v>
      </c>
      <c r="G2388">
        <v>3324</v>
      </c>
      <c r="H2388" s="3">
        <v>0.625</v>
      </c>
      <c r="I2388" s="1">
        <v>45.75</v>
      </c>
      <c r="J2388" s="1">
        <v>92.949999999999818</v>
      </c>
      <c r="K2388" s="1">
        <v>43</v>
      </c>
      <c r="L2388">
        <v>3996.8499999999922</v>
      </c>
      <c r="M2388">
        <v>65</v>
      </c>
      <c r="N2388">
        <v>3931.8499999999922</v>
      </c>
      <c r="O2388" t="s">
        <v>68</v>
      </c>
      <c r="P2388" s="6">
        <v>1.4159483759149501E-2</v>
      </c>
      <c r="Q2388" s="1">
        <f>AllFiles[[#Headers],[200000]]+AllFiles[[#This Row],[Net Gains]]</f>
        <v>203931.85</v>
      </c>
    </row>
    <row r="2389" spans="1:17" x14ac:dyDescent="0.25">
      <c r="A2389" s="1" t="s">
        <v>36</v>
      </c>
      <c r="B2389" s="2">
        <v>43350</v>
      </c>
      <c r="C2389" s="3">
        <v>0.42708333333333331</v>
      </c>
      <c r="D2389" s="1" t="s">
        <v>15</v>
      </c>
      <c r="E2389">
        <v>1624.65</v>
      </c>
      <c r="F2389">
        <v>1613.5</v>
      </c>
      <c r="G2389">
        <v>1641</v>
      </c>
      <c r="H2389" s="3">
        <v>0.625</v>
      </c>
      <c r="I2389" s="1">
        <v>11.150000000000091</v>
      </c>
      <c r="J2389" s="1">
        <v>16.349999999999909</v>
      </c>
      <c r="K2389" s="1">
        <v>179</v>
      </c>
      <c r="L2389">
        <v>2926.6499999999837</v>
      </c>
      <c r="M2389">
        <v>135</v>
      </c>
      <c r="N2389">
        <v>2791.6499999999837</v>
      </c>
      <c r="O2389" t="s">
        <v>68</v>
      </c>
      <c r="P2389" s="6">
        <v>6.8630166497400001E-3</v>
      </c>
      <c r="Q2389" s="1">
        <f>AllFiles[[#Headers],[200000]]+AllFiles[[#This Row],[Net Gains]]</f>
        <v>202791.65</v>
      </c>
    </row>
    <row r="2390" spans="1:17" x14ac:dyDescent="0.25">
      <c r="A2390" s="1" t="s">
        <v>40</v>
      </c>
      <c r="B2390" s="2">
        <v>43350</v>
      </c>
      <c r="C2390" s="3">
        <v>0.42708333333333331</v>
      </c>
      <c r="D2390" s="1" t="s">
        <v>15</v>
      </c>
      <c r="E2390">
        <v>1272.05</v>
      </c>
      <c r="F2390">
        <v>1264.2</v>
      </c>
      <c r="G2390">
        <v>1278.95</v>
      </c>
      <c r="H2390" s="3">
        <v>0.625</v>
      </c>
      <c r="I2390" s="1">
        <v>7.8499999999999091</v>
      </c>
      <c r="J2390" s="1">
        <v>6.9000000000000909</v>
      </c>
      <c r="K2390" s="1">
        <v>254</v>
      </c>
      <c r="L2390">
        <v>1752.6000000000231</v>
      </c>
      <c r="M2390">
        <v>150</v>
      </c>
      <c r="N2390">
        <v>1602.6000000000231</v>
      </c>
      <c r="O2390" t="s">
        <v>68</v>
      </c>
      <c r="P2390" s="6">
        <v>6.1711410714986904E-3</v>
      </c>
      <c r="Q2390" s="1">
        <f>AllFiles[[#Headers],[200000]]+AllFiles[[#This Row],[Net Gains]]</f>
        <v>201602.60000000003</v>
      </c>
    </row>
    <row r="2391" spans="1:17" x14ac:dyDescent="0.25">
      <c r="A2391" s="1" t="s">
        <v>54</v>
      </c>
      <c r="B2391" s="2">
        <v>43350</v>
      </c>
      <c r="C2391" s="3">
        <v>0.41666666666666669</v>
      </c>
      <c r="D2391" s="1" t="s">
        <v>15</v>
      </c>
      <c r="E2391">
        <v>713.45</v>
      </c>
      <c r="F2391">
        <v>705.45</v>
      </c>
      <c r="G2391">
        <v>714.8</v>
      </c>
      <c r="H2391" s="3">
        <v>0.625</v>
      </c>
      <c r="I2391" s="1">
        <v>8</v>
      </c>
      <c r="J2391" s="1">
        <v>1.3499999999999091</v>
      </c>
      <c r="K2391" s="1">
        <v>249</v>
      </c>
      <c r="L2391">
        <v>336.14999999997735</v>
      </c>
      <c r="M2391">
        <v>82</v>
      </c>
      <c r="N2391">
        <v>254.14999999997735</v>
      </c>
      <c r="O2391" t="s">
        <v>68</v>
      </c>
      <c r="P2391" s="6">
        <v>1.1213119349639099E-2</v>
      </c>
      <c r="Q2391" s="1">
        <f>AllFiles[[#Headers],[200000]]+AllFiles[[#This Row],[Net Gains]]</f>
        <v>200254.14999999997</v>
      </c>
    </row>
    <row r="2392" spans="1:17" x14ac:dyDescent="0.25">
      <c r="A2392" s="1" t="s">
        <v>24</v>
      </c>
      <c r="B2392" s="2">
        <v>43353</v>
      </c>
      <c r="C2392" s="3">
        <v>0.51041666666666663</v>
      </c>
      <c r="D2392" s="1" t="s">
        <v>12</v>
      </c>
      <c r="E2392">
        <v>375.4</v>
      </c>
      <c r="F2392">
        <v>373.4</v>
      </c>
      <c r="G2392">
        <v>373.4</v>
      </c>
      <c r="H2392" s="3">
        <v>0.51041666666666663</v>
      </c>
      <c r="I2392" s="1">
        <v>2</v>
      </c>
      <c r="J2392" s="1">
        <v>-2</v>
      </c>
      <c r="K2392" s="1">
        <v>988</v>
      </c>
      <c r="L2392">
        <v>-1976</v>
      </c>
      <c r="M2392">
        <v>171</v>
      </c>
      <c r="N2392">
        <v>-2147</v>
      </c>
      <c r="O2392" t="s">
        <v>67</v>
      </c>
      <c r="P2392" s="6">
        <v>5.3276505061267999E-3</v>
      </c>
      <c r="Q2392" s="1">
        <f>AllFiles[[#Headers],[200000]]+AllFiles[[#This Row],[Net Gains]]</f>
        <v>197853</v>
      </c>
    </row>
    <row r="2393" spans="1:17" x14ac:dyDescent="0.25">
      <c r="A2393" s="1" t="s">
        <v>24</v>
      </c>
      <c r="B2393" s="2">
        <v>43353</v>
      </c>
      <c r="C2393" s="3">
        <v>0.41666666666666669</v>
      </c>
      <c r="D2393" s="1" t="s">
        <v>13</v>
      </c>
      <c r="E2393">
        <v>373.4</v>
      </c>
      <c r="F2393">
        <v>375.4</v>
      </c>
      <c r="G2393">
        <v>375.4</v>
      </c>
      <c r="H2393" s="3">
        <v>0.51041666666666663</v>
      </c>
      <c r="I2393" s="1">
        <v>2</v>
      </c>
      <c r="J2393" s="1">
        <v>-2</v>
      </c>
      <c r="K2393" s="1">
        <v>988</v>
      </c>
      <c r="L2393">
        <v>-1976</v>
      </c>
      <c r="M2393">
        <v>171</v>
      </c>
      <c r="N2393">
        <v>-2147</v>
      </c>
      <c r="O2393" t="s">
        <v>67</v>
      </c>
      <c r="P2393" s="6">
        <v>5.3561863952865602E-3</v>
      </c>
      <c r="Q2393" s="1">
        <f>AllFiles[[#Headers],[200000]]+AllFiles[[#This Row],[Net Gains]]</f>
        <v>197853</v>
      </c>
    </row>
    <row r="2394" spans="1:17" x14ac:dyDescent="0.25">
      <c r="A2394" s="1" t="s">
        <v>38</v>
      </c>
      <c r="B2394" s="2">
        <v>43353</v>
      </c>
      <c r="C2394" s="3">
        <v>0.4375</v>
      </c>
      <c r="D2394" s="1" t="s">
        <v>15</v>
      </c>
      <c r="E2394">
        <v>334</v>
      </c>
      <c r="F2394">
        <v>330.4</v>
      </c>
      <c r="G2394">
        <v>332.9</v>
      </c>
      <c r="H2394" s="3">
        <v>0.625</v>
      </c>
      <c r="I2394" s="1">
        <v>3.6000000000000227</v>
      </c>
      <c r="J2394" s="1">
        <v>-1.1000000000000227</v>
      </c>
      <c r="K2394" s="1">
        <v>552</v>
      </c>
      <c r="L2394">
        <v>-607.20000000001255</v>
      </c>
      <c r="M2394">
        <v>85</v>
      </c>
      <c r="N2394">
        <v>-692.20000000001255</v>
      </c>
      <c r="O2394" t="s">
        <v>67</v>
      </c>
      <c r="P2394" s="6">
        <v>1.0778443113772501E-2</v>
      </c>
      <c r="Q2394" s="1">
        <f>AllFiles[[#Headers],[200000]]+AllFiles[[#This Row],[Net Gains]]</f>
        <v>199307.8</v>
      </c>
    </row>
    <row r="2395" spans="1:17" x14ac:dyDescent="0.25">
      <c r="A2395" s="1" t="s">
        <v>39</v>
      </c>
      <c r="B2395" s="2">
        <v>43353</v>
      </c>
      <c r="C2395" s="3">
        <v>0.5</v>
      </c>
      <c r="D2395" s="1" t="s">
        <v>13</v>
      </c>
      <c r="E2395">
        <v>736.05</v>
      </c>
      <c r="F2395">
        <v>739.85</v>
      </c>
      <c r="G2395">
        <v>730.15</v>
      </c>
      <c r="H2395" s="3">
        <v>0.625</v>
      </c>
      <c r="I2395" s="1">
        <v>3.8000000000000682</v>
      </c>
      <c r="J2395" s="1">
        <v>5.8999999999999773</v>
      </c>
      <c r="K2395" s="1">
        <v>523</v>
      </c>
      <c r="L2395">
        <v>3085.699999999988</v>
      </c>
      <c r="M2395">
        <v>177</v>
      </c>
      <c r="N2395">
        <v>2908.699999999988</v>
      </c>
      <c r="O2395" t="s">
        <v>68</v>
      </c>
      <c r="P2395" s="6">
        <v>5.1626927518511898E-3</v>
      </c>
      <c r="Q2395" s="1">
        <f>AllFiles[[#Headers],[200000]]+AllFiles[[#This Row],[Net Gains]]</f>
        <v>202908.69999999998</v>
      </c>
    </row>
    <row r="2396" spans="1:17" x14ac:dyDescent="0.25">
      <c r="A2396" s="1" t="s">
        <v>29</v>
      </c>
      <c r="B2396" s="2">
        <v>43354</v>
      </c>
      <c r="C2396" s="3">
        <v>0.55208333333333337</v>
      </c>
      <c r="D2396" s="1" t="s">
        <v>13</v>
      </c>
      <c r="E2396">
        <v>342.7</v>
      </c>
      <c r="F2396">
        <v>344.45</v>
      </c>
      <c r="G2396">
        <v>338.05</v>
      </c>
      <c r="H2396" s="3">
        <v>0.625</v>
      </c>
      <c r="I2396" s="1">
        <v>1.75</v>
      </c>
      <c r="J2396" s="1">
        <v>4.6499999999999773</v>
      </c>
      <c r="K2396" s="1">
        <v>1128</v>
      </c>
      <c r="L2396">
        <v>5245.1999999999744</v>
      </c>
      <c r="M2396">
        <v>177</v>
      </c>
      <c r="N2396">
        <v>5068.1999999999744</v>
      </c>
      <c r="O2396" t="s">
        <v>68</v>
      </c>
      <c r="P2396" s="6">
        <v>5.1065071491100096E-3</v>
      </c>
      <c r="Q2396" s="1">
        <f>AllFiles[[#Headers],[200000]]+AllFiles[[#This Row],[Net Gains]]</f>
        <v>205068.19999999998</v>
      </c>
    </row>
    <row r="2397" spans="1:17" x14ac:dyDescent="0.25">
      <c r="A2397" s="1" t="s">
        <v>16</v>
      </c>
      <c r="B2397" s="2">
        <v>43354</v>
      </c>
      <c r="C2397" s="3">
        <v>0.52083333333333337</v>
      </c>
      <c r="D2397" s="1" t="s">
        <v>12</v>
      </c>
      <c r="E2397">
        <v>670</v>
      </c>
      <c r="F2397">
        <v>665.2</v>
      </c>
      <c r="G2397">
        <v>665.2</v>
      </c>
      <c r="H2397" s="3">
        <v>0.59375</v>
      </c>
      <c r="I2397" s="1">
        <v>4.7999999999999545</v>
      </c>
      <c r="J2397" s="1">
        <v>-4.7999999999999545</v>
      </c>
      <c r="K2397" s="1">
        <v>414</v>
      </c>
      <c r="L2397">
        <v>-1987.1999999999812</v>
      </c>
      <c r="M2397">
        <v>128</v>
      </c>
      <c r="N2397">
        <v>-2115.1999999999812</v>
      </c>
      <c r="O2397" t="s">
        <v>67</v>
      </c>
      <c r="P2397" s="6">
        <v>7.16417910447754E-3</v>
      </c>
      <c r="Q2397" s="1">
        <f>AllFiles[[#Headers],[200000]]+AllFiles[[#This Row],[Net Gains]]</f>
        <v>197884.80000000002</v>
      </c>
    </row>
    <row r="2398" spans="1:17" x14ac:dyDescent="0.25">
      <c r="A2398" s="1" t="s">
        <v>16</v>
      </c>
      <c r="B2398" s="2">
        <v>43354</v>
      </c>
      <c r="C2398" s="3">
        <v>0.41666666666666669</v>
      </c>
      <c r="D2398" s="1" t="s">
        <v>13</v>
      </c>
      <c r="E2398">
        <v>665.2</v>
      </c>
      <c r="F2398">
        <v>670</v>
      </c>
      <c r="G2398">
        <v>670</v>
      </c>
      <c r="H2398" s="3">
        <v>0.52083333333333337</v>
      </c>
      <c r="I2398" s="1">
        <v>4.7999999999999545</v>
      </c>
      <c r="J2398" s="1">
        <v>-4.7999999999999545</v>
      </c>
      <c r="K2398" s="1">
        <v>414</v>
      </c>
      <c r="L2398">
        <v>-1987.1999999999812</v>
      </c>
      <c r="M2398">
        <v>128</v>
      </c>
      <c r="N2398">
        <v>-2115.1999999999812</v>
      </c>
      <c r="O2398" t="s">
        <v>67</v>
      </c>
      <c r="P2398" s="6">
        <v>7.2158749248345698E-3</v>
      </c>
      <c r="Q2398" s="1">
        <f>AllFiles[[#Headers],[200000]]+AllFiles[[#This Row],[Net Gains]]</f>
        <v>197884.80000000002</v>
      </c>
    </row>
    <row r="2399" spans="1:17" x14ac:dyDescent="0.25">
      <c r="A2399" s="1" t="s">
        <v>19</v>
      </c>
      <c r="B2399" s="2">
        <v>43354</v>
      </c>
      <c r="C2399" s="3">
        <v>0.58333333333333337</v>
      </c>
      <c r="D2399" s="1" t="s">
        <v>13</v>
      </c>
      <c r="E2399">
        <v>2530.1999999999998</v>
      </c>
      <c r="F2399">
        <v>2550.9499999999998</v>
      </c>
      <c r="G2399">
        <v>2517.65</v>
      </c>
      <c r="H2399" s="3">
        <v>0.625</v>
      </c>
      <c r="I2399" s="1">
        <v>20.75</v>
      </c>
      <c r="J2399" s="1">
        <v>12.549999999999727</v>
      </c>
      <c r="K2399" s="1">
        <v>96</v>
      </c>
      <c r="L2399">
        <v>1204.7999999999738</v>
      </c>
      <c r="M2399">
        <v>112</v>
      </c>
      <c r="N2399">
        <v>1092.7999999999738</v>
      </c>
      <c r="O2399" t="s">
        <v>68</v>
      </c>
      <c r="P2399" s="6">
        <v>8.2009327325903107E-3</v>
      </c>
      <c r="Q2399" s="1">
        <f>AllFiles[[#Headers],[200000]]+AllFiles[[#This Row],[Net Gains]]</f>
        <v>201092.8</v>
      </c>
    </row>
    <row r="2400" spans="1:17" x14ac:dyDescent="0.25">
      <c r="A2400" s="1" t="s">
        <v>23</v>
      </c>
      <c r="B2400" s="2">
        <v>43354</v>
      </c>
      <c r="C2400" s="3">
        <v>0.41666666666666669</v>
      </c>
      <c r="D2400" s="1" t="s">
        <v>13</v>
      </c>
      <c r="E2400">
        <v>2034.35</v>
      </c>
      <c r="F2400">
        <v>2037.5</v>
      </c>
      <c r="G2400">
        <v>2000</v>
      </c>
      <c r="H2400" s="3">
        <v>0.625</v>
      </c>
      <c r="I2400" s="1">
        <v>3.1500000000000909</v>
      </c>
      <c r="J2400" s="1">
        <v>34.349999999999909</v>
      </c>
      <c r="K2400" s="1">
        <v>630</v>
      </c>
      <c r="L2400">
        <v>21640.499999999942</v>
      </c>
      <c r="M2400">
        <v>585</v>
      </c>
      <c r="N2400">
        <v>21055.499999999942</v>
      </c>
      <c r="O2400" t="s">
        <v>68</v>
      </c>
      <c r="P2400" s="6">
        <v>1.54840612480649E-3</v>
      </c>
      <c r="Q2400" s="1">
        <f>AllFiles[[#Headers],[200000]]+AllFiles[[#This Row],[Net Gains]]</f>
        <v>221055.49999999994</v>
      </c>
    </row>
    <row r="2401" spans="1:17" x14ac:dyDescent="0.25">
      <c r="A2401" s="1" t="s">
        <v>57</v>
      </c>
      <c r="B2401" s="2">
        <v>43354</v>
      </c>
      <c r="C2401" s="3">
        <v>0.41666666666666669</v>
      </c>
      <c r="D2401" s="1" t="s">
        <v>13</v>
      </c>
      <c r="E2401">
        <v>758.7</v>
      </c>
      <c r="F2401">
        <v>762</v>
      </c>
      <c r="G2401">
        <v>746.35</v>
      </c>
      <c r="H2401" s="3">
        <v>0.625</v>
      </c>
      <c r="I2401" s="1">
        <v>3.2999999999999545</v>
      </c>
      <c r="J2401" s="1">
        <v>12.350000000000023</v>
      </c>
      <c r="K2401" s="1">
        <v>601</v>
      </c>
      <c r="L2401">
        <v>7422.350000000014</v>
      </c>
      <c r="M2401">
        <v>209</v>
      </c>
      <c r="N2401">
        <v>7213.350000000014</v>
      </c>
      <c r="O2401" t="s">
        <v>68</v>
      </c>
      <c r="P2401" s="6">
        <v>4.3495452748121199E-3</v>
      </c>
      <c r="Q2401" s="1">
        <f>AllFiles[[#Headers],[200000]]+AllFiles[[#This Row],[Net Gains]]</f>
        <v>207213.35</v>
      </c>
    </row>
    <row r="2402" spans="1:17" x14ac:dyDescent="0.25">
      <c r="A2402" s="1" t="s">
        <v>56</v>
      </c>
      <c r="B2402" s="2">
        <v>43354</v>
      </c>
      <c r="C2402" s="3">
        <v>0.41666666666666669</v>
      </c>
      <c r="D2402" s="1" t="s">
        <v>13</v>
      </c>
      <c r="E2402">
        <v>839.4</v>
      </c>
      <c r="F2402">
        <v>844.5</v>
      </c>
      <c r="G2402">
        <v>819.1</v>
      </c>
      <c r="H2402" s="3">
        <v>0.625</v>
      </c>
      <c r="I2402" s="1">
        <v>5.1000000000000227</v>
      </c>
      <c r="J2402" s="1">
        <v>20.299999999999955</v>
      </c>
      <c r="K2402" s="1">
        <v>390</v>
      </c>
      <c r="L2402">
        <v>7916.9999999999818</v>
      </c>
      <c r="M2402">
        <v>149</v>
      </c>
      <c r="N2402">
        <v>7767.9999999999818</v>
      </c>
      <c r="O2402" t="s">
        <v>68</v>
      </c>
      <c r="P2402" s="6">
        <v>6.0757684060043201E-3</v>
      </c>
      <c r="Q2402" s="1">
        <f>AllFiles[[#Headers],[200000]]+AllFiles[[#This Row],[Net Gains]]</f>
        <v>207767.99999999997</v>
      </c>
    </row>
    <row r="2403" spans="1:17" x14ac:dyDescent="0.25">
      <c r="A2403" s="1" t="s">
        <v>29</v>
      </c>
      <c r="B2403" s="2">
        <v>43355</v>
      </c>
      <c r="C2403" s="3">
        <v>0.4375</v>
      </c>
      <c r="D2403" s="1" t="s">
        <v>12</v>
      </c>
      <c r="E2403">
        <v>333.6</v>
      </c>
      <c r="F2403">
        <v>330.3</v>
      </c>
      <c r="G2403">
        <v>330.3</v>
      </c>
      <c r="H2403" s="3">
        <v>0.44791666666666669</v>
      </c>
      <c r="I2403" s="1">
        <v>3.3000000000000114</v>
      </c>
      <c r="J2403" s="1">
        <v>-3.3000000000000114</v>
      </c>
      <c r="K2403" s="1">
        <v>601</v>
      </c>
      <c r="L2403">
        <v>-1983.3000000000068</v>
      </c>
      <c r="M2403">
        <v>92</v>
      </c>
      <c r="N2403">
        <v>-2075.3000000000065</v>
      </c>
      <c r="O2403" t="s">
        <v>67</v>
      </c>
      <c r="P2403" s="6">
        <v>9.8920863309352892E-3</v>
      </c>
      <c r="Q2403" s="1">
        <f>AllFiles[[#Headers],[200000]]+AllFiles[[#This Row],[Net Gains]]</f>
        <v>197924.69999999998</v>
      </c>
    </row>
    <row r="2404" spans="1:17" x14ac:dyDescent="0.25">
      <c r="A2404" s="1" t="s">
        <v>29</v>
      </c>
      <c r="B2404" s="2">
        <v>43355</v>
      </c>
      <c r="C2404" s="3">
        <v>0.41666666666666669</v>
      </c>
      <c r="D2404" s="1" t="s">
        <v>13</v>
      </c>
      <c r="E2404">
        <v>330.3</v>
      </c>
      <c r="F2404">
        <v>333.6</v>
      </c>
      <c r="G2404">
        <v>333.6</v>
      </c>
      <c r="H2404" s="3">
        <v>0.4375</v>
      </c>
      <c r="I2404" s="1">
        <v>3.3000000000000114</v>
      </c>
      <c r="J2404" s="1">
        <v>-3.3000000000000114</v>
      </c>
      <c r="K2404" s="1">
        <v>601</v>
      </c>
      <c r="L2404">
        <v>-1983.3000000000068</v>
      </c>
      <c r="M2404">
        <v>92</v>
      </c>
      <c r="N2404">
        <v>-2075.3000000000065</v>
      </c>
      <c r="O2404" t="s">
        <v>67</v>
      </c>
      <c r="P2404" s="6">
        <v>9.9909173478656098E-3</v>
      </c>
      <c r="Q2404" s="1">
        <f>AllFiles[[#Headers],[200000]]+AllFiles[[#This Row],[Net Gains]]</f>
        <v>197924.69999999998</v>
      </c>
    </row>
    <row r="2405" spans="1:17" x14ac:dyDescent="0.25">
      <c r="A2405" s="1" t="s">
        <v>25</v>
      </c>
      <c r="B2405" s="2">
        <v>43355</v>
      </c>
      <c r="C2405" s="3">
        <v>0.44791666666666669</v>
      </c>
      <c r="D2405" s="1" t="s">
        <v>15</v>
      </c>
      <c r="E2405">
        <v>1019.95</v>
      </c>
      <c r="F2405">
        <v>1010.35</v>
      </c>
      <c r="G2405">
        <v>1010.35</v>
      </c>
      <c r="H2405" s="3">
        <v>0.44791666666666669</v>
      </c>
      <c r="I2405" s="1">
        <v>9.6000000000000227</v>
      </c>
      <c r="J2405" s="1">
        <v>-9.6000000000000227</v>
      </c>
      <c r="K2405" s="1">
        <v>207</v>
      </c>
      <c r="L2405">
        <v>-1987.2000000000048</v>
      </c>
      <c r="M2405">
        <v>97</v>
      </c>
      <c r="N2405">
        <v>-2084.2000000000048</v>
      </c>
      <c r="O2405" t="s">
        <v>67</v>
      </c>
      <c r="P2405" s="6">
        <v>9.4122260895142095E-3</v>
      </c>
      <c r="Q2405" s="1">
        <f>AllFiles[[#Headers],[200000]]+AllFiles[[#This Row],[Net Gains]]</f>
        <v>197915.8</v>
      </c>
    </row>
    <row r="2406" spans="1:17" x14ac:dyDescent="0.25">
      <c r="A2406" s="1" t="s">
        <v>25</v>
      </c>
      <c r="B2406" s="2">
        <v>43355</v>
      </c>
      <c r="C2406" s="3">
        <v>0.44791666666666669</v>
      </c>
      <c r="D2406" s="1" t="s">
        <v>21</v>
      </c>
      <c r="E2406">
        <v>1010.35</v>
      </c>
      <c r="F2406">
        <v>1019.95</v>
      </c>
      <c r="G2406">
        <v>1019.95</v>
      </c>
      <c r="H2406" s="3">
        <v>0.53125</v>
      </c>
      <c r="I2406" s="1">
        <v>9.6000000000000227</v>
      </c>
      <c r="J2406" s="1">
        <v>-9.6000000000000227</v>
      </c>
      <c r="K2406" s="1">
        <v>207</v>
      </c>
      <c r="L2406">
        <v>-1987.2000000000048</v>
      </c>
      <c r="M2406">
        <v>97</v>
      </c>
      <c r="N2406">
        <v>-2084.2000000000048</v>
      </c>
      <c r="O2406" t="s">
        <v>67</v>
      </c>
      <c r="P2406" s="6">
        <v>9.5016578413421298E-3</v>
      </c>
      <c r="Q2406" s="1">
        <f>AllFiles[[#Headers],[200000]]+AllFiles[[#This Row],[Net Gains]]</f>
        <v>197915.8</v>
      </c>
    </row>
    <row r="2407" spans="1:17" x14ac:dyDescent="0.25">
      <c r="A2407" s="1" t="s">
        <v>44</v>
      </c>
      <c r="B2407" s="2">
        <v>43355</v>
      </c>
      <c r="C2407" s="3">
        <v>0.58333333333333337</v>
      </c>
      <c r="D2407" s="1" t="s">
        <v>12</v>
      </c>
      <c r="E2407">
        <v>3170.65</v>
      </c>
      <c r="F2407">
        <v>3141.05</v>
      </c>
      <c r="G2407">
        <v>3164</v>
      </c>
      <c r="H2407" s="3">
        <v>0.625</v>
      </c>
      <c r="I2407" s="1">
        <v>29.599999999999909</v>
      </c>
      <c r="J2407" s="1">
        <v>-6.6500000000000909</v>
      </c>
      <c r="K2407" s="1">
        <v>67</v>
      </c>
      <c r="L2407">
        <v>-445.55000000000609</v>
      </c>
      <c r="M2407">
        <v>98</v>
      </c>
      <c r="N2407">
        <v>-543.55000000000609</v>
      </c>
      <c r="O2407" t="s">
        <v>67</v>
      </c>
      <c r="P2407" s="6">
        <v>9.3356251872644107E-3</v>
      </c>
      <c r="Q2407" s="1">
        <f>AllFiles[[#Headers],[200000]]+AllFiles[[#This Row],[Net Gains]]</f>
        <v>199456.44999999998</v>
      </c>
    </row>
    <row r="2408" spans="1:17" x14ac:dyDescent="0.25">
      <c r="A2408" s="1" t="s">
        <v>44</v>
      </c>
      <c r="B2408" s="2">
        <v>43355</v>
      </c>
      <c r="C2408" s="3">
        <v>0.44791666666666669</v>
      </c>
      <c r="D2408" s="1" t="s">
        <v>13</v>
      </c>
      <c r="E2408">
        <v>3141.05</v>
      </c>
      <c r="F2408">
        <v>3170.65</v>
      </c>
      <c r="G2408">
        <v>3170.65</v>
      </c>
      <c r="H2408" s="3">
        <v>0.58333333333333337</v>
      </c>
      <c r="I2408" s="1">
        <v>29.599999999999909</v>
      </c>
      <c r="J2408" s="1">
        <v>-29.599999999999909</v>
      </c>
      <c r="K2408" s="1">
        <v>67</v>
      </c>
      <c r="L2408">
        <v>-1983.1999999999939</v>
      </c>
      <c r="M2408">
        <v>98</v>
      </c>
      <c r="N2408">
        <v>-2081.1999999999939</v>
      </c>
      <c r="O2408" t="s">
        <v>67</v>
      </c>
      <c r="P2408" s="6">
        <v>9.4236003884051196E-3</v>
      </c>
      <c r="Q2408" s="1">
        <f>AllFiles[[#Headers],[200000]]+AllFiles[[#This Row],[Net Gains]]</f>
        <v>197918.80000000002</v>
      </c>
    </row>
    <row r="2409" spans="1:17" x14ac:dyDescent="0.25">
      <c r="A2409" s="1" t="s">
        <v>38</v>
      </c>
      <c r="B2409" s="2">
        <v>43355</v>
      </c>
      <c r="C2409" s="3">
        <v>0.57291666666666663</v>
      </c>
      <c r="D2409" s="1" t="s">
        <v>12</v>
      </c>
      <c r="E2409">
        <v>323.10000000000002</v>
      </c>
      <c r="F2409">
        <v>320.60000000000002</v>
      </c>
      <c r="G2409">
        <v>322.60000000000002</v>
      </c>
      <c r="H2409" s="3">
        <v>0.625</v>
      </c>
      <c r="I2409" s="1">
        <v>2.5</v>
      </c>
      <c r="J2409" s="1">
        <v>-0.5</v>
      </c>
      <c r="K2409" s="1">
        <v>792</v>
      </c>
      <c r="L2409">
        <v>-396</v>
      </c>
      <c r="M2409">
        <v>118</v>
      </c>
      <c r="N2409">
        <v>-514</v>
      </c>
      <c r="O2409" t="s">
        <v>67</v>
      </c>
      <c r="P2409" s="6">
        <v>7.7375425564840603E-3</v>
      </c>
      <c r="Q2409" s="1">
        <f>AllFiles[[#Headers],[200000]]+AllFiles[[#This Row],[Net Gains]]</f>
        <v>199486</v>
      </c>
    </row>
    <row r="2410" spans="1:17" x14ac:dyDescent="0.25">
      <c r="A2410" s="1" t="s">
        <v>38</v>
      </c>
      <c r="B2410" s="2">
        <v>43355</v>
      </c>
      <c r="C2410" s="3">
        <v>0.41666666666666669</v>
      </c>
      <c r="D2410" s="1" t="s">
        <v>13</v>
      </c>
      <c r="E2410">
        <v>320.60000000000002</v>
      </c>
      <c r="F2410">
        <v>323.10000000000002</v>
      </c>
      <c r="G2410">
        <v>323.10000000000002</v>
      </c>
      <c r="H2410" s="3">
        <v>0.57291666666666663</v>
      </c>
      <c r="I2410" s="1">
        <v>2.5</v>
      </c>
      <c r="J2410" s="1">
        <v>-2.5</v>
      </c>
      <c r="K2410" s="1">
        <v>792</v>
      </c>
      <c r="L2410">
        <v>-1980</v>
      </c>
      <c r="M2410">
        <v>118</v>
      </c>
      <c r="N2410">
        <v>-2098</v>
      </c>
      <c r="O2410" t="s">
        <v>67</v>
      </c>
      <c r="P2410" s="6">
        <v>7.7978789769182801E-3</v>
      </c>
      <c r="Q2410" s="1">
        <f>AllFiles[[#Headers],[200000]]+AllFiles[[#This Row],[Net Gains]]</f>
        <v>197902</v>
      </c>
    </row>
    <row r="2411" spans="1:17" x14ac:dyDescent="0.25">
      <c r="A2411" s="1" t="s">
        <v>48</v>
      </c>
      <c r="B2411" s="2">
        <v>43355</v>
      </c>
      <c r="C2411" s="3">
        <v>0.42708333333333331</v>
      </c>
      <c r="D2411" s="1" t="s">
        <v>15</v>
      </c>
      <c r="E2411">
        <v>632.54999999999995</v>
      </c>
      <c r="F2411">
        <v>624</v>
      </c>
      <c r="G2411">
        <v>649.85</v>
      </c>
      <c r="H2411" s="3">
        <v>0.625</v>
      </c>
      <c r="I2411" s="1">
        <v>8.5499999999999545</v>
      </c>
      <c r="J2411" s="1">
        <v>17.300000000000068</v>
      </c>
      <c r="K2411" s="1">
        <v>233</v>
      </c>
      <c r="L2411">
        <v>4030.900000000016</v>
      </c>
      <c r="M2411">
        <v>69</v>
      </c>
      <c r="N2411">
        <v>3961.900000000016</v>
      </c>
      <c r="O2411" t="s">
        <v>68</v>
      </c>
      <c r="P2411" s="6">
        <v>1.3516718046004199E-2</v>
      </c>
      <c r="Q2411" s="1">
        <f>AllFiles[[#Headers],[200000]]+AllFiles[[#This Row],[Net Gains]]</f>
        <v>203961.90000000002</v>
      </c>
    </row>
    <row r="2412" spans="1:17" x14ac:dyDescent="0.25">
      <c r="A2412" s="1" t="s">
        <v>56</v>
      </c>
      <c r="B2412" s="2">
        <v>43355</v>
      </c>
      <c r="C2412" s="3">
        <v>0.45833333333333331</v>
      </c>
      <c r="D2412" s="1" t="s">
        <v>12</v>
      </c>
      <c r="E2412">
        <v>807.85</v>
      </c>
      <c r="F2412">
        <v>794.2</v>
      </c>
      <c r="G2412">
        <v>826.7</v>
      </c>
      <c r="H2412" s="3">
        <v>0.625</v>
      </c>
      <c r="I2412" s="1">
        <v>13.649999999999977</v>
      </c>
      <c r="J2412" s="1">
        <v>18.850000000000023</v>
      </c>
      <c r="K2412" s="1">
        <v>146</v>
      </c>
      <c r="L2412">
        <v>2752.1000000000031</v>
      </c>
      <c r="M2412">
        <v>55</v>
      </c>
      <c r="N2412">
        <v>2697.1000000000031</v>
      </c>
      <c r="O2412" t="s">
        <v>68</v>
      </c>
      <c r="P2412" s="6">
        <v>1.6896701120257401E-2</v>
      </c>
      <c r="Q2412" s="1">
        <f>AllFiles[[#Headers],[200000]]+AllFiles[[#This Row],[Net Gains]]</f>
        <v>202697.1</v>
      </c>
    </row>
    <row r="2413" spans="1:17" x14ac:dyDescent="0.25">
      <c r="A2413" s="1" t="s">
        <v>56</v>
      </c>
      <c r="B2413" s="2">
        <v>43355</v>
      </c>
      <c r="C2413" s="3">
        <v>0.41666666666666669</v>
      </c>
      <c r="D2413" s="1" t="s">
        <v>13</v>
      </c>
      <c r="E2413">
        <v>794.2</v>
      </c>
      <c r="F2413">
        <v>807.85</v>
      </c>
      <c r="G2413">
        <v>807.85</v>
      </c>
      <c r="H2413" s="3">
        <v>0.45833333333333331</v>
      </c>
      <c r="I2413" s="1">
        <v>13.649999999999977</v>
      </c>
      <c r="J2413" s="1">
        <v>-13.649999999999977</v>
      </c>
      <c r="K2413" s="1">
        <v>146</v>
      </c>
      <c r="L2413">
        <v>-1992.8999999999967</v>
      </c>
      <c r="M2413">
        <v>54</v>
      </c>
      <c r="N2413">
        <v>-2046.8999999999967</v>
      </c>
      <c r="O2413" t="s">
        <v>67</v>
      </c>
      <c r="P2413" s="6">
        <v>1.7187106522286499E-2</v>
      </c>
      <c r="Q2413" s="1">
        <f>AllFiles[[#Headers],[200000]]+AllFiles[[#This Row],[Net Gains]]</f>
        <v>197953.1</v>
      </c>
    </row>
    <row r="2414" spans="1:17" x14ac:dyDescent="0.25">
      <c r="A2414" s="1" t="s">
        <v>55</v>
      </c>
      <c r="B2414" s="2">
        <v>43355</v>
      </c>
      <c r="C2414" s="3">
        <v>0.41666666666666669</v>
      </c>
      <c r="D2414" s="1" t="s">
        <v>13</v>
      </c>
      <c r="E2414">
        <v>4089.25</v>
      </c>
      <c r="F2414">
        <v>4111.3999999999996</v>
      </c>
      <c r="G2414">
        <v>4093.2</v>
      </c>
      <c r="H2414" s="3">
        <v>0.625</v>
      </c>
      <c r="I2414" s="1">
        <v>22.149999999999636</v>
      </c>
      <c r="J2414" s="1">
        <v>-3.9499999999998181</v>
      </c>
      <c r="K2414" s="1">
        <v>90</v>
      </c>
      <c r="L2414">
        <v>-355.49999999998363</v>
      </c>
      <c r="M2414">
        <v>170</v>
      </c>
      <c r="N2414">
        <v>-525.49999999998363</v>
      </c>
      <c r="O2414" t="s">
        <v>67</v>
      </c>
      <c r="P2414" s="6">
        <v>5.4166411933727803E-3</v>
      </c>
      <c r="Q2414" s="1">
        <f>AllFiles[[#Headers],[200000]]+AllFiles[[#This Row],[Net Gains]]</f>
        <v>199474.50000000003</v>
      </c>
    </row>
    <row r="2415" spans="1:17" x14ac:dyDescent="0.25">
      <c r="A2415" s="1" t="s">
        <v>16</v>
      </c>
      <c r="B2415" s="2">
        <v>43357</v>
      </c>
      <c r="C2415" s="3">
        <v>0.41666666666666669</v>
      </c>
      <c r="D2415" s="1" t="s">
        <v>15</v>
      </c>
      <c r="E2415">
        <v>667.05</v>
      </c>
      <c r="F2415">
        <v>662.45</v>
      </c>
      <c r="G2415">
        <v>665.95</v>
      </c>
      <c r="H2415" s="3">
        <v>0.625</v>
      </c>
      <c r="I2415" s="1">
        <v>4.5999999999999091</v>
      </c>
      <c r="J2415" s="1">
        <v>-1.0999999999999091</v>
      </c>
      <c r="K2415" s="1">
        <v>432</v>
      </c>
      <c r="L2415">
        <v>-475.19999999996071</v>
      </c>
      <c r="M2415">
        <v>133</v>
      </c>
      <c r="N2415">
        <v>-608.19999999996071</v>
      </c>
      <c r="O2415" t="s">
        <v>67</v>
      </c>
      <c r="P2415" s="6">
        <v>6.89603478000136E-3</v>
      </c>
      <c r="Q2415" s="1">
        <f>AllFiles[[#Headers],[200000]]+AllFiles[[#This Row],[Net Gains]]</f>
        <v>199391.80000000005</v>
      </c>
    </row>
    <row r="2416" spans="1:17" x14ac:dyDescent="0.25">
      <c r="A2416" s="1" t="s">
        <v>25</v>
      </c>
      <c r="B2416" s="2">
        <v>43357</v>
      </c>
      <c r="C2416" s="3">
        <v>0.47916666666666669</v>
      </c>
      <c r="D2416" s="1" t="s">
        <v>21</v>
      </c>
      <c r="E2416">
        <v>1041</v>
      </c>
      <c r="F2416">
        <v>1045</v>
      </c>
      <c r="G2416">
        <v>1045</v>
      </c>
      <c r="H2416" s="3">
        <v>0.47916666666666669</v>
      </c>
      <c r="I2416" s="1">
        <v>4</v>
      </c>
      <c r="J2416" s="1">
        <v>-4</v>
      </c>
      <c r="K2416" s="1">
        <v>497</v>
      </c>
      <c r="L2416">
        <v>-1988</v>
      </c>
      <c r="M2416">
        <v>239</v>
      </c>
      <c r="N2416">
        <v>-2227</v>
      </c>
      <c r="O2416" t="s">
        <v>67</v>
      </c>
      <c r="P2416" s="6">
        <v>3.8424591738712801E-3</v>
      </c>
      <c r="Q2416" s="1">
        <f>AllFiles[[#Headers],[200000]]+AllFiles[[#This Row],[Net Gains]]</f>
        <v>197773</v>
      </c>
    </row>
    <row r="2417" spans="1:17" x14ac:dyDescent="0.25">
      <c r="A2417" s="1" t="s">
        <v>25</v>
      </c>
      <c r="B2417" s="2">
        <v>43357</v>
      </c>
      <c r="C2417" s="3">
        <v>0.47916666666666669</v>
      </c>
      <c r="D2417" s="1" t="s">
        <v>15</v>
      </c>
      <c r="E2417">
        <v>1045</v>
      </c>
      <c r="F2417">
        <v>1041</v>
      </c>
      <c r="G2417">
        <v>1041</v>
      </c>
      <c r="H2417" s="3">
        <v>0.47916666666666669</v>
      </c>
      <c r="I2417" s="1">
        <v>4</v>
      </c>
      <c r="J2417" s="1">
        <v>-4</v>
      </c>
      <c r="K2417" s="1">
        <v>497</v>
      </c>
      <c r="L2417">
        <v>-1988</v>
      </c>
      <c r="M2417">
        <v>239</v>
      </c>
      <c r="N2417">
        <v>-2227</v>
      </c>
      <c r="O2417" t="s">
        <v>67</v>
      </c>
      <c r="P2417" s="6">
        <v>3.8277511961722502E-3</v>
      </c>
      <c r="Q2417" s="1">
        <f>AllFiles[[#Headers],[200000]]+AllFiles[[#This Row],[Net Gains]]</f>
        <v>197773</v>
      </c>
    </row>
    <row r="2418" spans="1:17" x14ac:dyDescent="0.25">
      <c r="A2418" s="1" t="s">
        <v>50</v>
      </c>
      <c r="B2418" s="2">
        <v>43357</v>
      </c>
      <c r="C2418" s="3">
        <v>0.47916666666666669</v>
      </c>
      <c r="D2418" s="1" t="s">
        <v>15</v>
      </c>
      <c r="E2418">
        <v>243.7</v>
      </c>
      <c r="F2418">
        <v>241.9</v>
      </c>
      <c r="G2418">
        <v>241.9</v>
      </c>
      <c r="H2418" s="3">
        <v>0.47916666666666669</v>
      </c>
      <c r="I2418" s="1">
        <v>1.7999999999999829</v>
      </c>
      <c r="J2418" s="1">
        <v>-1.7999999999999829</v>
      </c>
      <c r="K2418" s="1">
        <v>1097</v>
      </c>
      <c r="L2418">
        <v>-1974.5999999999813</v>
      </c>
      <c r="M2418">
        <v>123</v>
      </c>
      <c r="N2418">
        <v>-2097.5999999999813</v>
      </c>
      <c r="O2418" t="s">
        <v>67</v>
      </c>
      <c r="P2418" s="6">
        <v>7.3861304883052203E-3</v>
      </c>
      <c r="Q2418" s="1">
        <f>AllFiles[[#Headers],[200000]]+AllFiles[[#This Row],[Net Gains]]</f>
        <v>197902.40000000002</v>
      </c>
    </row>
    <row r="2419" spans="1:17" x14ac:dyDescent="0.25">
      <c r="A2419" s="1" t="s">
        <v>50</v>
      </c>
      <c r="B2419" s="2">
        <v>43357</v>
      </c>
      <c r="C2419" s="3">
        <v>0.47916666666666669</v>
      </c>
      <c r="D2419" s="1" t="s">
        <v>21</v>
      </c>
      <c r="E2419">
        <v>241.9</v>
      </c>
      <c r="F2419">
        <v>243.7</v>
      </c>
      <c r="G2419">
        <v>243.7</v>
      </c>
      <c r="H2419" s="3">
        <v>0.51041666666666663</v>
      </c>
      <c r="I2419" s="1">
        <v>1.7999999999999829</v>
      </c>
      <c r="J2419" s="1">
        <v>-1.7999999999999829</v>
      </c>
      <c r="K2419" s="1">
        <v>1097</v>
      </c>
      <c r="L2419">
        <v>-1974.5999999999813</v>
      </c>
      <c r="M2419">
        <v>123</v>
      </c>
      <c r="N2419">
        <v>-2097.5999999999813</v>
      </c>
      <c r="O2419" t="s">
        <v>67</v>
      </c>
      <c r="P2419" s="6">
        <v>7.4410913600660702E-3</v>
      </c>
      <c r="Q2419" s="1">
        <f>AllFiles[[#Headers],[200000]]+AllFiles[[#This Row],[Net Gains]]</f>
        <v>197902.40000000002</v>
      </c>
    </row>
    <row r="2420" spans="1:17" x14ac:dyDescent="0.25">
      <c r="A2420" s="1" t="s">
        <v>41</v>
      </c>
      <c r="B2420" s="2">
        <v>43357</v>
      </c>
      <c r="C2420" s="3">
        <v>0.41666666666666669</v>
      </c>
      <c r="D2420" s="1" t="s">
        <v>15</v>
      </c>
      <c r="E2420">
        <v>265.89999999999998</v>
      </c>
      <c r="F2420">
        <v>263.5</v>
      </c>
      <c r="G2420">
        <v>266.5</v>
      </c>
      <c r="H2420" s="3">
        <v>0.625</v>
      </c>
      <c r="I2420" s="1">
        <v>2.3999999999999773</v>
      </c>
      <c r="J2420" s="1">
        <v>0.60000000000002274</v>
      </c>
      <c r="K2420" s="1">
        <v>825</v>
      </c>
      <c r="L2420">
        <v>495.00000000001876</v>
      </c>
      <c r="M2420">
        <v>102</v>
      </c>
      <c r="N2420">
        <v>393.00000000001876</v>
      </c>
      <c r="O2420" t="s">
        <v>68</v>
      </c>
      <c r="P2420" s="6">
        <v>9.02594960511462E-3</v>
      </c>
      <c r="Q2420" s="1">
        <f>AllFiles[[#Headers],[200000]]+AllFiles[[#This Row],[Net Gains]]</f>
        <v>200393.00000000003</v>
      </c>
    </row>
    <row r="2421" spans="1:17" x14ac:dyDescent="0.25">
      <c r="A2421" s="1" t="s">
        <v>56</v>
      </c>
      <c r="B2421" s="2">
        <v>43357</v>
      </c>
      <c r="C2421" s="3">
        <v>0.42708333333333331</v>
      </c>
      <c r="D2421" s="1" t="s">
        <v>15</v>
      </c>
      <c r="E2421">
        <v>845.5</v>
      </c>
      <c r="F2421">
        <v>835.85</v>
      </c>
      <c r="G2421">
        <v>840.55</v>
      </c>
      <c r="H2421" s="3">
        <v>0.625</v>
      </c>
      <c r="I2421" s="1">
        <v>9.6499999999999773</v>
      </c>
      <c r="J2421" s="1">
        <v>-4.9500000000000455</v>
      </c>
      <c r="K2421" s="1">
        <v>206</v>
      </c>
      <c r="L2421">
        <v>-1019.7000000000094</v>
      </c>
      <c r="M2421">
        <v>80</v>
      </c>
      <c r="N2421">
        <v>-1099.7000000000094</v>
      </c>
      <c r="O2421" t="s">
        <v>67</v>
      </c>
      <c r="P2421" s="6">
        <v>1.14133648728563E-2</v>
      </c>
      <c r="Q2421" s="1">
        <f>AllFiles[[#Headers],[200000]]+AllFiles[[#This Row],[Net Gains]]</f>
        <v>198900.3</v>
      </c>
    </row>
    <row r="2422" spans="1:17" x14ac:dyDescent="0.25">
      <c r="A2422" s="1" t="s">
        <v>44</v>
      </c>
      <c r="B2422" s="2">
        <v>43360</v>
      </c>
      <c r="C2422" s="3">
        <v>0.4375</v>
      </c>
      <c r="D2422" s="1" t="s">
        <v>13</v>
      </c>
      <c r="E2422">
        <v>3142</v>
      </c>
      <c r="F2422">
        <v>3163.5</v>
      </c>
      <c r="G2422">
        <v>3131.8</v>
      </c>
      <c r="H2422" s="3">
        <v>0.625</v>
      </c>
      <c r="I2422" s="1">
        <v>21.5</v>
      </c>
      <c r="J2422" s="1">
        <v>10.199999999999818</v>
      </c>
      <c r="K2422" s="1">
        <v>92</v>
      </c>
      <c r="L2422">
        <v>938.39999999998327</v>
      </c>
      <c r="M2422">
        <v>133</v>
      </c>
      <c r="N2422">
        <v>805.39999999998327</v>
      </c>
      <c r="O2422" t="s">
        <v>68</v>
      </c>
      <c r="P2422" s="6">
        <v>6.8427753023551901E-3</v>
      </c>
      <c r="Q2422" s="1">
        <f>AllFiles[[#Headers],[200000]]+AllFiles[[#This Row],[Net Gains]]</f>
        <v>200805.4</v>
      </c>
    </row>
    <row r="2423" spans="1:17" x14ac:dyDescent="0.25">
      <c r="A2423" s="1" t="s">
        <v>38</v>
      </c>
      <c r="B2423" s="2">
        <v>43360</v>
      </c>
      <c r="C2423" s="3">
        <v>0.41666666666666669</v>
      </c>
      <c r="D2423" s="1" t="s">
        <v>13</v>
      </c>
      <c r="E2423">
        <v>324.55</v>
      </c>
      <c r="F2423">
        <v>325.8</v>
      </c>
      <c r="G2423">
        <v>325.8</v>
      </c>
      <c r="H2423" s="3">
        <v>0.57291666666666663</v>
      </c>
      <c r="I2423" s="1">
        <v>1.25</v>
      </c>
      <c r="J2423" s="1">
        <v>-1.25</v>
      </c>
      <c r="K2423" s="1">
        <v>1571</v>
      </c>
      <c r="L2423">
        <v>-1963.75</v>
      </c>
      <c r="M2423">
        <v>235</v>
      </c>
      <c r="N2423">
        <v>-2198.75</v>
      </c>
      <c r="O2423" t="s">
        <v>67</v>
      </c>
      <c r="P2423" s="6">
        <v>3.8514866738561101E-3</v>
      </c>
      <c r="Q2423" s="1">
        <f>AllFiles[[#Headers],[200000]]+AllFiles[[#This Row],[Net Gains]]</f>
        <v>197801.25</v>
      </c>
    </row>
    <row r="2424" spans="1:17" x14ac:dyDescent="0.25">
      <c r="A2424" s="1" t="s">
        <v>38</v>
      </c>
      <c r="B2424" s="2">
        <v>43360</v>
      </c>
      <c r="C2424" s="3">
        <v>0.57291666666666663</v>
      </c>
      <c r="D2424" s="1" t="s">
        <v>12</v>
      </c>
      <c r="E2424">
        <v>325.8</v>
      </c>
      <c r="F2424">
        <v>324.55</v>
      </c>
      <c r="G2424">
        <v>325.55</v>
      </c>
      <c r="H2424" s="3">
        <v>0.625</v>
      </c>
      <c r="I2424" s="1">
        <v>1.25</v>
      </c>
      <c r="J2424" s="1">
        <v>-0.25</v>
      </c>
      <c r="K2424" s="1">
        <v>1571</v>
      </c>
      <c r="L2424">
        <v>-392.75</v>
      </c>
      <c r="M2424">
        <v>236</v>
      </c>
      <c r="N2424">
        <v>-628.75</v>
      </c>
      <c r="O2424" t="s">
        <v>67</v>
      </c>
      <c r="P2424" s="6">
        <v>3.8367096378146099E-3</v>
      </c>
      <c r="Q2424" s="1">
        <f>AllFiles[[#Headers],[200000]]+AllFiles[[#This Row],[Net Gains]]</f>
        <v>199371.25</v>
      </c>
    </row>
    <row r="2425" spans="1:17" x14ac:dyDescent="0.25">
      <c r="A2425" s="1" t="s">
        <v>54</v>
      </c>
      <c r="B2425" s="2">
        <v>43360</v>
      </c>
      <c r="C2425" s="3">
        <v>0.42708333333333331</v>
      </c>
      <c r="D2425" s="1" t="s">
        <v>13</v>
      </c>
      <c r="E2425">
        <v>726.5</v>
      </c>
      <c r="F2425">
        <v>731.4</v>
      </c>
      <c r="G2425">
        <v>731.4</v>
      </c>
      <c r="H2425" s="3">
        <v>0.48958333333333331</v>
      </c>
      <c r="I2425" s="1">
        <v>4.8999999999999773</v>
      </c>
      <c r="J2425" s="1">
        <v>-4.8999999999999773</v>
      </c>
      <c r="K2425" s="1">
        <v>406</v>
      </c>
      <c r="L2425">
        <v>-1989.3999999999908</v>
      </c>
      <c r="M2425">
        <v>137</v>
      </c>
      <c r="N2425">
        <v>-2126.3999999999905</v>
      </c>
      <c r="O2425" t="s">
        <v>67</v>
      </c>
      <c r="P2425" s="6">
        <v>6.7446662078458003E-3</v>
      </c>
      <c r="Q2425" s="1">
        <f>AllFiles[[#Headers],[200000]]+AllFiles[[#This Row],[Net Gains]]</f>
        <v>197873.6</v>
      </c>
    </row>
    <row r="2426" spans="1:17" x14ac:dyDescent="0.25">
      <c r="A2426" s="1" t="s">
        <v>54</v>
      </c>
      <c r="B2426" s="2">
        <v>43360</v>
      </c>
      <c r="C2426" s="3">
        <v>0.48958333333333331</v>
      </c>
      <c r="D2426" s="1" t="s">
        <v>12</v>
      </c>
      <c r="E2426">
        <v>731.4</v>
      </c>
      <c r="F2426">
        <v>726.5</v>
      </c>
      <c r="G2426">
        <v>726.5</v>
      </c>
      <c r="H2426" s="3">
        <v>0.54166666666666663</v>
      </c>
      <c r="I2426" s="1">
        <v>4.8999999999999773</v>
      </c>
      <c r="J2426" s="1">
        <v>-4.8999999999999773</v>
      </c>
      <c r="K2426" s="1">
        <v>406</v>
      </c>
      <c r="L2426">
        <v>-1989.3999999999908</v>
      </c>
      <c r="M2426">
        <v>137</v>
      </c>
      <c r="N2426">
        <v>-2126.3999999999905</v>
      </c>
      <c r="O2426" t="s">
        <v>67</v>
      </c>
      <c r="P2426" s="6">
        <v>6.69948044845499E-3</v>
      </c>
      <c r="Q2426" s="1">
        <f>AllFiles[[#Headers],[200000]]+AllFiles[[#This Row],[Net Gains]]</f>
        <v>197873.6</v>
      </c>
    </row>
    <row r="2427" spans="1:17" x14ac:dyDescent="0.25">
      <c r="A2427" s="1" t="s">
        <v>11</v>
      </c>
      <c r="B2427" s="2">
        <v>43361</v>
      </c>
      <c r="C2427" s="3">
        <v>0.41666666666666669</v>
      </c>
      <c r="D2427" s="1" t="s">
        <v>13</v>
      </c>
      <c r="E2427">
        <v>2843.25</v>
      </c>
      <c r="F2427">
        <v>2853.75</v>
      </c>
      <c r="G2427">
        <v>2766.45</v>
      </c>
      <c r="H2427" s="3">
        <v>0.625</v>
      </c>
      <c r="I2427" s="1">
        <v>10.5</v>
      </c>
      <c r="J2427" s="1">
        <v>76.800000000000182</v>
      </c>
      <c r="K2427" s="1">
        <v>190</v>
      </c>
      <c r="L2427">
        <v>14592.000000000035</v>
      </c>
      <c r="M2427">
        <v>246</v>
      </c>
      <c r="N2427">
        <v>14346.000000000035</v>
      </c>
      <c r="O2427" t="s">
        <v>68</v>
      </c>
      <c r="P2427" s="6">
        <v>3.6929570034291699E-3</v>
      </c>
      <c r="Q2427" s="1">
        <f>AllFiles[[#Headers],[200000]]+AllFiles[[#This Row],[Net Gains]]</f>
        <v>214346.00000000003</v>
      </c>
    </row>
    <row r="2428" spans="1:17" x14ac:dyDescent="0.25">
      <c r="A2428" s="1" t="s">
        <v>50</v>
      </c>
      <c r="B2428" s="2">
        <v>43361</v>
      </c>
      <c r="C2428" s="3">
        <v>0.41666666666666669</v>
      </c>
      <c r="D2428" s="1" t="s">
        <v>13</v>
      </c>
      <c r="E2428">
        <v>238.55</v>
      </c>
      <c r="F2428">
        <v>241.4</v>
      </c>
      <c r="G2428">
        <v>234.1</v>
      </c>
      <c r="H2428" s="3">
        <v>0.625</v>
      </c>
      <c r="I2428" s="1">
        <v>2.8499999999999943</v>
      </c>
      <c r="J2428" s="1">
        <v>4.4500000000000171</v>
      </c>
      <c r="K2428" s="1">
        <v>696</v>
      </c>
      <c r="L2428">
        <v>3097.2000000000116</v>
      </c>
      <c r="M2428">
        <v>76</v>
      </c>
      <c r="N2428">
        <v>3021.2000000000116</v>
      </c>
      <c r="O2428" t="s">
        <v>68</v>
      </c>
      <c r="P2428" s="6">
        <v>1.19471808845106E-2</v>
      </c>
      <c r="Q2428" s="1">
        <f>AllFiles[[#Headers],[200000]]+AllFiles[[#This Row],[Net Gains]]</f>
        <v>203021.2</v>
      </c>
    </row>
    <row r="2429" spans="1:17" x14ac:dyDescent="0.25">
      <c r="A2429" s="1" t="s">
        <v>48</v>
      </c>
      <c r="B2429" s="2">
        <v>43361</v>
      </c>
      <c r="C2429" s="3">
        <v>0.45833333333333331</v>
      </c>
      <c r="D2429" s="1" t="s">
        <v>21</v>
      </c>
      <c r="E2429">
        <v>648.75</v>
      </c>
      <c r="F2429">
        <v>655</v>
      </c>
      <c r="G2429">
        <v>641.4</v>
      </c>
      <c r="H2429" s="3">
        <v>0.625</v>
      </c>
      <c r="I2429" s="1">
        <v>6.25</v>
      </c>
      <c r="J2429" s="1">
        <v>7.3500000000000227</v>
      </c>
      <c r="K2429" s="1">
        <v>318</v>
      </c>
      <c r="L2429">
        <v>2337.3000000000075</v>
      </c>
      <c r="M2429">
        <v>95</v>
      </c>
      <c r="N2429">
        <v>2242.3000000000075</v>
      </c>
      <c r="O2429" t="s">
        <v>68</v>
      </c>
      <c r="P2429" s="6">
        <v>9.63391136801541E-3</v>
      </c>
      <c r="Q2429" s="1">
        <f>AllFiles[[#Headers],[200000]]+AllFiles[[#This Row],[Net Gains]]</f>
        <v>202242.30000000002</v>
      </c>
    </row>
    <row r="2430" spans="1:17" x14ac:dyDescent="0.25">
      <c r="A2430" s="1" t="s">
        <v>48</v>
      </c>
      <c r="B2430" s="2">
        <v>43361</v>
      </c>
      <c r="C2430" s="3">
        <v>0.45833333333333331</v>
      </c>
      <c r="D2430" s="1" t="s">
        <v>15</v>
      </c>
      <c r="E2430">
        <v>655</v>
      </c>
      <c r="F2430">
        <v>648.75</v>
      </c>
      <c r="G2430">
        <v>648.75</v>
      </c>
      <c r="H2430" s="3">
        <v>0.45833333333333331</v>
      </c>
      <c r="I2430" s="1">
        <v>6.25</v>
      </c>
      <c r="J2430" s="1">
        <v>-6.25</v>
      </c>
      <c r="K2430" s="1">
        <v>318</v>
      </c>
      <c r="L2430">
        <v>-1987.5</v>
      </c>
      <c r="M2430">
        <v>96</v>
      </c>
      <c r="N2430">
        <v>-2083.5</v>
      </c>
      <c r="O2430" t="s">
        <v>67</v>
      </c>
      <c r="P2430" s="6">
        <v>9.5419847328244295E-3</v>
      </c>
      <c r="Q2430" s="1">
        <f>AllFiles[[#Headers],[200000]]+AllFiles[[#This Row],[Net Gains]]</f>
        <v>197916.5</v>
      </c>
    </row>
    <row r="2431" spans="1:17" x14ac:dyDescent="0.25">
      <c r="A2431" s="1" t="s">
        <v>18</v>
      </c>
      <c r="B2431" s="2">
        <v>43362</v>
      </c>
      <c r="C2431" s="3">
        <v>0.47916666666666669</v>
      </c>
      <c r="D2431" s="1" t="s">
        <v>13</v>
      </c>
      <c r="E2431">
        <v>377.7</v>
      </c>
      <c r="F2431">
        <v>380.85</v>
      </c>
      <c r="G2431">
        <v>372.1</v>
      </c>
      <c r="H2431" s="3">
        <v>0.625</v>
      </c>
      <c r="I2431" s="1">
        <v>3.1500000000000341</v>
      </c>
      <c r="J2431" s="1">
        <v>5.5999999999999659</v>
      </c>
      <c r="K2431" s="1">
        <v>630</v>
      </c>
      <c r="L2431">
        <v>3527.9999999999786</v>
      </c>
      <c r="M2431">
        <v>109</v>
      </c>
      <c r="N2431">
        <v>3418.9999999999786</v>
      </c>
      <c r="O2431" t="s">
        <v>68</v>
      </c>
      <c r="P2431" s="6">
        <v>8.3399523431295607E-3</v>
      </c>
      <c r="Q2431" s="1">
        <f>AllFiles[[#Headers],[200000]]+AllFiles[[#This Row],[Net Gains]]</f>
        <v>203418.99999999997</v>
      </c>
    </row>
    <row r="2432" spans="1:17" x14ac:dyDescent="0.25">
      <c r="A2432" s="1" t="s">
        <v>22</v>
      </c>
      <c r="B2432" s="2">
        <v>43362</v>
      </c>
      <c r="C2432" s="3">
        <v>0.55208333333333337</v>
      </c>
      <c r="D2432" s="1" t="s">
        <v>13</v>
      </c>
      <c r="E2432">
        <v>1299.25</v>
      </c>
      <c r="F2432">
        <v>1308.4000000000001</v>
      </c>
      <c r="G2432">
        <v>1291.3</v>
      </c>
      <c r="H2432" s="3">
        <v>0.625</v>
      </c>
      <c r="I2432" s="1">
        <v>9.1500000000000909</v>
      </c>
      <c r="J2432" s="1">
        <v>7.9500000000000455</v>
      </c>
      <c r="K2432" s="1">
        <v>218</v>
      </c>
      <c r="L2432">
        <v>1733.1000000000099</v>
      </c>
      <c r="M2432">
        <v>130</v>
      </c>
      <c r="N2432">
        <v>1603.1000000000099</v>
      </c>
      <c r="O2432" t="s">
        <v>68</v>
      </c>
      <c r="P2432" s="6">
        <v>7.0425245333847197E-3</v>
      </c>
      <c r="Q2432" s="1">
        <f>AllFiles[[#Headers],[200000]]+AllFiles[[#This Row],[Net Gains]]</f>
        <v>201603.1</v>
      </c>
    </row>
    <row r="2433" spans="1:17" x14ac:dyDescent="0.25">
      <c r="A2433" s="1" t="s">
        <v>14</v>
      </c>
      <c r="B2433" s="2">
        <v>43362</v>
      </c>
      <c r="C2433" s="3">
        <v>0.51041666666666663</v>
      </c>
      <c r="D2433" s="1" t="s">
        <v>15</v>
      </c>
      <c r="E2433">
        <v>619.35</v>
      </c>
      <c r="F2433">
        <v>611.35</v>
      </c>
      <c r="G2433">
        <v>611.35</v>
      </c>
      <c r="H2433" s="3">
        <v>0.51041666666666663</v>
      </c>
      <c r="I2433" s="1">
        <v>8</v>
      </c>
      <c r="J2433" s="1">
        <v>-8</v>
      </c>
      <c r="K2433" s="1">
        <v>249</v>
      </c>
      <c r="L2433">
        <v>-1992</v>
      </c>
      <c r="M2433">
        <v>71</v>
      </c>
      <c r="N2433">
        <v>-2063</v>
      </c>
      <c r="O2433" t="s">
        <v>67</v>
      </c>
      <c r="P2433" s="6">
        <v>1.2916767578913401E-2</v>
      </c>
      <c r="Q2433" s="1">
        <f>AllFiles[[#Headers],[200000]]+AllFiles[[#This Row],[Net Gains]]</f>
        <v>197937</v>
      </c>
    </row>
    <row r="2434" spans="1:17" x14ac:dyDescent="0.25">
      <c r="A2434" s="1" t="s">
        <v>14</v>
      </c>
      <c r="B2434" s="2">
        <v>43362</v>
      </c>
      <c r="C2434" s="3">
        <v>0.51041666666666663</v>
      </c>
      <c r="D2434" s="1" t="s">
        <v>21</v>
      </c>
      <c r="E2434">
        <v>611.35</v>
      </c>
      <c r="F2434">
        <v>619.35</v>
      </c>
      <c r="G2434">
        <v>609.4</v>
      </c>
      <c r="H2434" s="3">
        <v>0.625</v>
      </c>
      <c r="I2434" s="1">
        <v>8</v>
      </c>
      <c r="J2434" s="1">
        <v>1.9500000000000455</v>
      </c>
      <c r="K2434" s="1">
        <v>249</v>
      </c>
      <c r="L2434">
        <v>485.55000000001132</v>
      </c>
      <c r="M2434">
        <v>70</v>
      </c>
      <c r="N2434">
        <v>415.55000000001132</v>
      </c>
      <c r="O2434" t="s">
        <v>68</v>
      </c>
      <c r="P2434" s="6">
        <v>1.30857937351762E-2</v>
      </c>
      <c r="Q2434" s="1">
        <f>AllFiles[[#Headers],[200000]]+AllFiles[[#This Row],[Net Gains]]</f>
        <v>200415.55000000002</v>
      </c>
    </row>
    <row r="2435" spans="1:17" x14ac:dyDescent="0.25">
      <c r="A2435" s="1" t="s">
        <v>23</v>
      </c>
      <c r="B2435" s="2">
        <v>43362</v>
      </c>
      <c r="C2435" s="3">
        <v>0.41666666666666669</v>
      </c>
      <c r="D2435" s="1" t="s">
        <v>13</v>
      </c>
      <c r="E2435">
        <v>1980</v>
      </c>
      <c r="F2435">
        <v>1988.05</v>
      </c>
      <c r="G2435">
        <v>1959.95</v>
      </c>
      <c r="H2435" s="3">
        <v>0.625</v>
      </c>
      <c r="I2435" s="1">
        <v>8.0499999999999545</v>
      </c>
      <c r="J2435" s="1">
        <v>20.049999999999955</v>
      </c>
      <c r="K2435" s="1">
        <v>247</v>
      </c>
      <c r="L2435">
        <v>4952.3499999999885</v>
      </c>
      <c r="M2435">
        <v>224</v>
      </c>
      <c r="N2435">
        <v>4728.3499999999885</v>
      </c>
      <c r="O2435" t="s">
        <v>68</v>
      </c>
      <c r="P2435" s="6">
        <v>4.0656565656565398E-3</v>
      </c>
      <c r="Q2435" s="1">
        <f>AllFiles[[#Headers],[200000]]+AllFiles[[#This Row],[Net Gains]]</f>
        <v>204728.34999999998</v>
      </c>
    </row>
    <row r="2436" spans="1:17" x14ac:dyDescent="0.25">
      <c r="A2436" s="1" t="s">
        <v>44</v>
      </c>
      <c r="B2436" s="2">
        <v>43362</v>
      </c>
      <c r="C2436" s="3">
        <v>0.41666666666666669</v>
      </c>
      <c r="D2436" s="1" t="s">
        <v>15</v>
      </c>
      <c r="E2436">
        <v>3144.95</v>
      </c>
      <c r="F2436">
        <v>3125.55</v>
      </c>
      <c r="G2436">
        <v>3156</v>
      </c>
      <c r="H2436" s="3">
        <v>0.625</v>
      </c>
      <c r="I2436" s="1">
        <v>19.399999999999636</v>
      </c>
      <c r="J2436" s="1">
        <v>11.050000000000182</v>
      </c>
      <c r="K2436" s="1">
        <v>102</v>
      </c>
      <c r="L2436">
        <v>1127.1000000000186</v>
      </c>
      <c r="M2436">
        <v>148</v>
      </c>
      <c r="N2436">
        <v>979.10000000001855</v>
      </c>
      <c r="O2436" t="s">
        <v>68</v>
      </c>
      <c r="P2436" s="6">
        <v>6.16861953290184E-3</v>
      </c>
      <c r="Q2436" s="1">
        <f>AllFiles[[#Headers],[200000]]+AllFiles[[#This Row],[Net Gains]]</f>
        <v>200979.1</v>
      </c>
    </row>
    <row r="2437" spans="1:17" x14ac:dyDescent="0.25">
      <c r="A2437" s="1" t="s">
        <v>50</v>
      </c>
      <c r="B2437" s="2">
        <v>43362</v>
      </c>
      <c r="C2437" s="3">
        <v>0.54166666666666663</v>
      </c>
      <c r="D2437" s="1" t="s">
        <v>21</v>
      </c>
      <c r="E2437">
        <v>236.75</v>
      </c>
      <c r="F2437">
        <v>238.45</v>
      </c>
      <c r="G2437">
        <v>235.4</v>
      </c>
      <c r="H2437" s="3">
        <v>0.625</v>
      </c>
      <c r="I2437" s="1">
        <v>1.6999999999999886</v>
      </c>
      <c r="J2437" s="1">
        <v>1.3499999999999943</v>
      </c>
      <c r="K2437" s="1">
        <v>1160</v>
      </c>
      <c r="L2437">
        <v>1565.9999999999934</v>
      </c>
      <c r="M2437">
        <v>126</v>
      </c>
      <c r="N2437">
        <v>1439.9999999999934</v>
      </c>
      <c r="O2437" t="s">
        <v>68</v>
      </c>
      <c r="P2437" s="6">
        <v>7.1805702217528598E-3</v>
      </c>
      <c r="Q2437" s="1">
        <f>AllFiles[[#Headers],[200000]]+AllFiles[[#This Row],[Net Gains]]</f>
        <v>201440</v>
      </c>
    </row>
    <row r="2438" spans="1:17" x14ac:dyDescent="0.25">
      <c r="A2438" s="1" t="s">
        <v>50</v>
      </c>
      <c r="B2438" s="2">
        <v>43362</v>
      </c>
      <c r="C2438" s="3">
        <v>0.54166666666666663</v>
      </c>
      <c r="D2438" s="1" t="s">
        <v>15</v>
      </c>
      <c r="E2438">
        <v>238.45</v>
      </c>
      <c r="F2438">
        <v>236.75</v>
      </c>
      <c r="G2438">
        <v>236.75</v>
      </c>
      <c r="H2438" s="3">
        <v>0.54166666666666663</v>
      </c>
      <c r="I2438" s="1">
        <v>1.6999999999999886</v>
      </c>
      <c r="J2438" s="1">
        <v>-1.6999999999999886</v>
      </c>
      <c r="K2438" s="1">
        <v>1160</v>
      </c>
      <c r="L2438">
        <v>-1971.9999999999868</v>
      </c>
      <c r="M2438">
        <v>127</v>
      </c>
      <c r="N2438">
        <v>-2098.9999999999868</v>
      </c>
      <c r="O2438" t="s">
        <v>67</v>
      </c>
      <c r="P2438" s="6">
        <v>7.1293772279303396E-3</v>
      </c>
      <c r="Q2438" s="1">
        <f>AllFiles[[#Headers],[200000]]+AllFiles[[#This Row],[Net Gains]]</f>
        <v>197901</v>
      </c>
    </row>
    <row r="2439" spans="1:17" x14ac:dyDescent="0.25">
      <c r="A2439" s="1" t="s">
        <v>38</v>
      </c>
      <c r="B2439" s="2">
        <v>43362</v>
      </c>
      <c r="C2439" s="3">
        <v>0.4375</v>
      </c>
      <c r="D2439" s="1" t="s">
        <v>15</v>
      </c>
      <c r="E2439">
        <v>322.2</v>
      </c>
      <c r="F2439">
        <v>317.75</v>
      </c>
      <c r="G2439">
        <v>320.85000000000002</v>
      </c>
      <c r="H2439" s="3">
        <v>0.625</v>
      </c>
      <c r="I2439" s="1">
        <v>4.4499999999999886</v>
      </c>
      <c r="J2439" s="1">
        <v>-1.3499999999999659</v>
      </c>
      <c r="K2439" s="1">
        <v>447</v>
      </c>
      <c r="L2439">
        <v>-603.44999999998481</v>
      </c>
      <c r="M2439">
        <v>67</v>
      </c>
      <c r="N2439">
        <v>-670.44999999998481</v>
      </c>
      <c r="O2439" t="s">
        <v>67</v>
      </c>
      <c r="P2439" s="6">
        <v>1.3811297330850399E-2</v>
      </c>
      <c r="Q2439" s="1">
        <f>AllFiles[[#Headers],[200000]]+AllFiles[[#This Row],[Net Gains]]</f>
        <v>199329.55000000002</v>
      </c>
    </row>
    <row r="2440" spans="1:17" x14ac:dyDescent="0.25">
      <c r="A2440" s="1" t="s">
        <v>37</v>
      </c>
      <c r="B2440" s="2">
        <v>43362</v>
      </c>
      <c r="C2440" s="3">
        <v>0.46875</v>
      </c>
      <c r="D2440" s="1" t="s">
        <v>13</v>
      </c>
      <c r="E2440">
        <v>1855</v>
      </c>
      <c r="F2440">
        <v>1868.15</v>
      </c>
      <c r="G2440">
        <v>1806.95</v>
      </c>
      <c r="H2440" s="3">
        <v>0.625</v>
      </c>
      <c r="I2440" s="1">
        <v>13.150000000000091</v>
      </c>
      <c r="J2440" s="1">
        <v>48.049999999999955</v>
      </c>
      <c r="K2440" s="1">
        <v>151</v>
      </c>
      <c r="L2440">
        <v>7255.5499999999929</v>
      </c>
      <c r="M2440">
        <v>128</v>
      </c>
      <c r="N2440">
        <v>7127.5499999999929</v>
      </c>
      <c r="O2440" t="s">
        <v>68</v>
      </c>
      <c r="P2440" s="6">
        <v>7.08894878706204E-3</v>
      </c>
      <c r="Q2440" s="1">
        <f>AllFiles[[#Headers],[200000]]+AllFiles[[#This Row],[Net Gains]]</f>
        <v>207127.55</v>
      </c>
    </row>
    <row r="2441" spans="1:17" x14ac:dyDescent="0.25">
      <c r="A2441" s="1" t="s">
        <v>51</v>
      </c>
      <c r="B2441" s="2">
        <v>43362</v>
      </c>
      <c r="C2441" s="3">
        <v>0.41666666666666669</v>
      </c>
      <c r="D2441" s="1" t="s">
        <v>15</v>
      </c>
      <c r="E2441">
        <v>1227.2</v>
      </c>
      <c r="F2441">
        <v>1221.0999999999999</v>
      </c>
      <c r="G2441">
        <v>1227.3</v>
      </c>
      <c r="H2441" s="3">
        <v>0.625</v>
      </c>
      <c r="I2441" s="1">
        <v>6.1000000000001364</v>
      </c>
      <c r="J2441" s="1">
        <v>9.9999999999909051E-2</v>
      </c>
      <c r="K2441" s="1">
        <v>326</v>
      </c>
      <c r="L2441">
        <v>32.59999999997035</v>
      </c>
      <c r="M2441">
        <v>185</v>
      </c>
      <c r="N2441">
        <v>-152.40000000002965</v>
      </c>
      <c r="O2441" t="s">
        <v>67</v>
      </c>
      <c r="P2441" s="6">
        <v>4.9706649282921598E-3</v>
      </c>
      <c r="Q2441" s="1">
        <f>AllFiles[[#Headers],[200000]]+AllFiles[[#This Row],[Net Gains]]</f>
        <v>199847.59999999998</v>
      </c>
    </row>
    <row r="2442" spans="1:17" x14ac:dyDescent="0.25">
      <c r="A2442" s="1" t="s">
        <v>60</v>
      </c>
      <c r="B2442" s="2">
        <v>43362</v>
      </c>
      <c r="C2442" s="3">
        <v>0.41666666666666669</v>
      </c>
      <c r="D2442" s="1" t="s">
        <v>15</v>
      </c>
      <c r="E2442">
        <v>623.25</v>
      </c>
      <c r="F2442">
        <v>617.75</v>
      </c>
      <c r="G2442">
        <v>620.35</v>
      </c>
      <c r="H2442" s="3">
        <v>0.625</v>
      </c>
      <c r="I2442" s="1">
        <v>5.5</v>
      </c>
      <c r="J2442" s="1">
        <v>-2.8999999999999773</v>
      </c>
      <c r="K2442" s="1">
        <v>362</v>
      </c>
      <c r="L2442">
        <v>-1049.7999999999918</v>
      </c>
      <c r="M2442">
        <v>104</v>
      </c>
      <c r="N2442">
        <v>-1153.7999999999918</v>
      </c>
      <c r="O2442" t="s">
        <v>67</v>
      </c>
      <c r="P2442" s="6">
        <v>8.8247091857200192E-3</v>
      </c>
      <c r="Q2442" s="1">
        <f>AllFiles[[#Headers],[200000]]+AllFiles[[#This Row],[Net Gains]]</f>
        <v>198846.2</v>
      </c>
    </row>
    <row r="2443" spans="1:17" x14ac:dyDescent="0.25">
      <c r="A2443" s="1" t="s">
        <v>44</v>
      </c>
      <c r="B2443" s="2">
        <v>43364</v>
      </c>
      <c r="C2443" s="3">
        <v>0.54166666666666663</v>
      </c>
      <c r="D2443" s="1" t="s">
        <v>12</v>
      </c>
      <c r="E2443">
        <v>3170.85</v>
      </c>
      <c r="F2443">
        <v>3149</v>
      </c>
      <c r="G2443">
        <v>3149</v>
      </c>
      <c r="H2443" s="3">
        <v>0.54166666666666663</v>
      </c>
      <c r="I2443" s="1">
        <v>21.849999999999909</v>
      </c>
      <c r="J2443" s="1">
        <v>-21.849999999999909</v>
      </c>
      <c r="K2443" s="1">
        <v>91</v>
      </c>
      <c r="L2443">
        <v>-1988.3499999999917</v>
      </c>
      <c r="M2443">
        <v>133</v>
      </c>
      <c r="N2443">
        <v>-2121.3499999999917</v>
      </c>
      <c r="O2443" t="s">
        <v>67</v>
      </c>
      <c r="P2443" s="6">
        <v>6.8908967626976703E-3</v>
      </c>
      <c r="Q2443" s="1">
        <f>AllFiles[[#Headers],[200000]]+AllFiles[[#This Row],[Net Gains]]</f>
        <v>197878.65</v>
      </c>
    </row>
    <row r="2444" spans="1:17" x14ac:dyDescent="0.25">
      <c r="A2444" s="1" t="s">
        <v>44</v>
      </c>
      <c r="B2444" s="2">
        <v>43364</v>
      </c>
      <c r="C2444" s="3">
        <v>0.41666666666666669</v>
      </c>
      <c r="D2444" s="1" t="s">
        <v>13</v>
      </c>
      <c r="E2444">
        <v>3149</v>
      </c>
      <c r="F2444">
        <v>3170.85</v>
      </c>
      <c r="G2444">
        <v>3170.85</v>
      </c>
      <c r="H2444" s="3">
        <v>0.54166666666666663</v>
      </c>
      <c r="I2444" s="1">
        <v>21.849999999999909</v>
      </c>
      <c r="J2444" s="1">
        <v>-21.849999999999909</v>
      </c>
      <c r="K2444" s="1">
        <v>91</v>
      </c>
      <c r="L2444">
        <v>-1988.3499999999917</v>
      </c>
      <c r="M2444">
        <v>133</v>
      </c>
      <c r="N2444">
        <v>-2121.3499999999917</v>
      </c>
      <c r="O2444" t="s">
        <v>67</v>
      </c>
      <c r="P2444" s="6">
        <v>6.93871070181007E-3</v>
      </c>
      <c r="Q2444" s="1">
        <f>AllFiles[[#Headers],[200000]]+AllFiles[[#This Row],[Net Gains]]</f>
        <v>197878.65</v>
      </c>
    </row>
    <row r="2445" spans="1:17" x14ac:dyDescent="0.25">
      <c r="A2445" s="1" t="s">
        <v>49</v>
      </c>
      <c r="B2445" s="2">
        <v>43364</v>
      </c>
      <c r="C2445" s="3">
        <v>0.54166666666666663</v>
      </c>
      <c r="D2445" s="1" t="s">
        <v>21</v>
      </c>
      <c r="E2445">
        <v>178.15</v>
      </c>
      <c r="F2445">
        <v>179.55</v>
      </c>
      <c r="G2445">
        <v>179.55</v>
      </c>
      <c r="H2445" s="3">
        <v>0.625</v>
      </c>
      <c r="I2445" s="1">
        <v>1.4000000000000057</v>
      </c>
      <c r="J2445" s="1">
        <v>-1.4000000000000057</v>
      </c>
      <c r="K2445" s="1">
        <v>1405</v>
      </c>
      <c r="L2445">
        <v>-1967.000000000008</v>
      </c>
      <c r="M2445">
        <v>116</v>
      </c>
      <c r="N2445">
        <v>-2083.0000000000082</v>
      </c>
      <c r="O2445" t="s">
        <v>67</v>
      </c>
      <c r="P2445" s="6">
        <v>7.8585461689587802E-3</v>
      </c>
      <c r="Q2445" s="1">
        <f>AllFiles[[#Headers],[200000]]+AllFiles[[#This Row],[Net Gains]]</f>
        <v>197917</v>
      </c>
    </row>
    <row r="2446" spans="1:17" x14ac:dyDescent="0.25">
      <c r="A2446" s="1" t="s">
        <v>49</v>
      </c>
      <c r="B2446" s="2">
        <v>43364</v>
      </c>
      <c r="C2446" s="3">
        <v>0.54166666666666663</v>
      </c>
      <c r="D2446" s="1" t="s">
        <v>15</v>
      </c>
      <c r="E2446">
        <v>179.55</v>
      </c>
      <c r="F2446">
        <v>178.15</v>
      </c>
      <c r="G2446">
        <v>178.15</v>
      </c>
      <c r="H2446" s="3">
        <v>0.54166666666666663</v>
      </c>
      <c r="I2446" s="1">
        <v>1.4000000000000057</v>
      </c>
      <c r="J2446" s="1">
        <v>-1.4000000000000057</v>
      </c>
      <c r="K2446" s="1">
        <v>1405</v>
      </c>
      <c r="L2446">
        <v>-1967.000000000008</v>
      </c>
      <c r="M2446">
        <v>116</v>
      </c>
      <c r="N2446">
        <v>-2083.0000000000082</v>
      </c>
      <c r="O2446" t="s">
        <v>67</v>
      </c>
      <c r="P2446" s="6">
        <v>7.7972709551657202E-3</v>
      </c>
      <c r="Q2446" s="1">
        <f>AllFiles[[#Headers],[200000]]+AllFiles[[#This Row],[Net Gains]]</f>
        <v>197917</v>
      </c>
    </row>
    <row r="2447" spans="1:17" x14ac:dyDescent="0.25">
      <c r="A2447" s="1" t="s">
        <v>40</v>
      </c>
      <c r="B2447" s="2">
        <v>43364</v>
      </c>
      <c r="C2447" s="3">
        <v>0.48958333333333331</v>
      </c>
      <c r="D2447" s="1" t="s">
        <v>21</v>
      </c>
      <c r="E2447">
        <v>1227.2</v>
      </c>
      <c r="F2447">
        <v>1232</v>
      </c>
      <c r="G2447">
        <v>1232</v>
      </c>
      <c r="H2447" s="3">
        <v>0.5</v>
      </c>
      <c r="I2447" s="1">
        <v>4.7999999999999545</v>
      </c>
      <c r="J2447" s="1">
        <v>-4.7999999999999545</v>
      </c>
      <c r="K2447" s="1">
        <v>414</v>
      </c>
      <c r="L2447">
        <v>-1987.1999999999812</v>
      </c>
      <c r="M2447">
        <v>235</v>
      </c>
      <c r="N2447">
        <v>-2222.1999999999812</v>
      </c>
      <c r="O2447" t="s">
        <v>67</v>
      </c>
      <c r="P2447" s="6">
        <v>3.9113428943936997E-3</v>
      </c>
      <c r="Q2447" s="1">
        <f>AllFiles[[#Headers],[200000]]+AllFiles[[#This Row],[Net Gains]]</f>
        <v>197777.80000000002</v>
      </c>
    </row>
    <row r="2448" spans="1:17" x14ac:dyDescent="0.25">
      <c r="A2448" s="1" t="s">
        <v>40</v>
      </c>
      <c r="B2448" s="2">
        <v>43364</v>
      </c>
      <c r="C2448" s="3">
        <v>0.48958333333333331</v>
      </c>
      <c r="D2448" s="1" t="s">
        <v>15</v>
      </c>
      <c r="E2448">
        <v>1232</v>
      </c>
      <c r="F2448">
        <v>1227.2</v>
      </c>
      <c r="G2448">
        <v>1227.2</v>
      </c>
      <c r="H2448" s="3">
        <v>0.48958333333333331</v>
      </c>
      <c r="I2448" s="1">
        <v>4.7999999999999545</v>
      </c>
      <c r="J2448" s="1">
        <v>-4.7999999999999545</v>
      </c>
      <c r="K2448" s="1">
        <v>414</v>
      </c>
      <c r="L2448">
        <v>-1987.1999999999812</v>
      </c>
      <c r="M2448">
        <v>235</v>
      </c>
      <c r="N2448">
        <v>-2222.1999999999812</v>
      </c>
      <c r="O2448" t="s">
        <v>67</v>
      </c>
      <c r="P2448" s="6">
        <v>3.8961038961038601E-3</v>
      </c>
      <c r="Q2448" s="1">
        <f>AllFiles[[#Headers],[200000]]+AllFiles[[#This Row],[Net Gains]]</f>
        <v>197777.80000000002</v>
      </c>
    </row>
    <row r="2449" spans="1:17" x14ac:dyDescent="0.25">
      <c r="A2449" s="1" t="s">
        <v>52</v>
      </c>
      <c r="B2449" s="2">
        <v>43364</v>
      </c>
      <c r="C2449" s="3">
        <v>0.52083333333333337</v>
      </c>
      <c r="D2449" s="1" t="s">
        <v>21</v>
      </c>
      <c r="E2449">
        <v>275</v>
      </c>
      <c r="F2449">
        <v>277.3</v>
      </c>
      <c r="G2449">
        <v>277.3</v>
      </c>
      <c r="H2449" s="3">
        <v>0.52083333333333337</v>
      </c>
      <c r="I2449" s="1">
        <v>2.3000000000000114</v>
      </c>
      <c r="J2449" s="1">
        <v>-2.3000000000000114</v>
      </c>
      <c r="K2449" s="1">
        <v>860</v>
      </c>
      <c r="L2449">
        <v>-1978.0000000000098</v>
      </c>
      <c r="M2449">
        <v>110</v>
      </c>
      <c r="N2449">
        <v>-2088.00000000001</v>
      </c>
      <c r="O2449" t="s">
        <v>67</v>
      </c>
      <c r="P2449" s="6">
        <v>8.3636363636363995E-3</v>
      </c>
      <c r="Q2449" s="1">
        <f>AllFiles[[#Headers],[200000]]+AllFiles[[#This Row],[Net Gains]]</f>
        <v>197912</v>
      </c>
    </row>
    <row r="2450" spans="1:17" x14ac:dyDescent="0.25">
      <c r="A2450" s="1" t="s">
        <v>52</v>
      </c>
      <c r="B2450" s="2">
        <v>43364</v>
      </c>
      <c r="C2450" s="3">
        <v>0.52083333333333337</v>
      </c>
      <c r="D2450" s="1" t="s">
        <v>15</v>
      </c>
      <c r="E2450">
        <v>277.3</v>
      </c>
      <c r="F2450">
        <v>275</v>
      </c>
      <c r="G2450">
        <v>275</v>
      </c>
      <c r="H2450" s="3">
        <v>0.52083333333333337</v>
      </c>
      <c r="I2450" s="1">
        <v>2.3000000000000114</v>
      </c>
      <c r="J2450" s="1">
        <v>-2.3000000000000114</v>
      </c>
      <c r="K2450" s="1">
        <v>860</v>
      </c>
      <c r="L2450">
        <v>-1978.0000000000098</v>
      </c>
      <c r="M2450">
        <v>110</v>
      </c>
      <c r="N2450">
        <v>-2088.00000000001</v>
      </c>
      <c r="O2450" t="s">
        <v>67</v>
      </c>
      <c r="P2450" s="6">
        <v>8.2942661377569792E-3</v>
      </c>
      <c r="Q2450" s="1">
        <f>AllFiles[[#Headers],[200000]]+AllFiles[[#This Row],[Net Gains]]</f>
        <v>197912</v>
      </c>
    </row>
    <row r="2451" spans="1:17" x14ac:dyDescent="0.25">
      <c r="A2451" s="1" t="s">
        <v>55</v>
      </c>
      <c r="B2451" s="2">
        <v>43364</v>
      </c>
      <c r="C2451" s="3">
        <v>0.41666666666666669</v>
      </c>
      <c r="D2451" s="1" t="s">
        <v>13</v>
      </c>
      <c r="E2451">
        <v>4055.05</v>
      </c>
      <c r="F2451">
        <v>4099.6499999999996</v>
      </c>
      <c r="G2451">
        <v>4077.8</v>
      </c>
      <c r="H2451" s="3">
        <v>0.625</v>
      </c>
      <c r="I2451" s="1">
        <v>44.599999999999454</v>
      </c>
      <c r="J2451" s="1">
        <v>-22.75</v>
      </c>
      <c r="K2451" s="1">
        <v>44</v>
      </c>
      <c r="L2451">
        <v>-1001</v>
      </c>
      <c r="M2451">
        <v>83</v>
      </c>
      <c r="N2451">
        <v>-1084</v>
      </c>
      <c r="O2451" t="s">
        <v>67</v>
      </c>
      <c r="P2451" s="6">
        <v>1.0998631336234899E-2</v>
      </c>
      <c r="Q2451" s="1">
        <f>AllFiles[[#Headers],[200000]]+AllFiles[[#This Row],[Net Gains]]</f>
        <v>198916</v>
      </c>
    </row>
    <row r="2452" spans="1:17" x14ac:dyDescent="0.25">
      <c r="A2452" s="1" t="s">
        <v>18</v>
      </c>
      <c r="B2452" s="2">
        <v>43367</v>
      </c>
      <c r="C2452" s="3">
        <v>0.45833333333333331</v>
      </c>
      <c r="D2452" s="1" t="s">
        <v>13</v>
      </c>
      <c r="E2452">
        <v>353</v>
      </c>
      <c r="F2452">
        <v>359</v>
      </c>
      <c r="G2452">
        <v>345.25</v>
      </c>
      <c r="H2452" s="3">
        <v>0.625</v>
      </c>
      <c r="I2452" s="1">
        <v>6</v>
      </c>
      <c r="J2452" s="1">
        <v>7.75</v>
      </c>
      <c r="K2452" s="1">
        <v>332</v>
      </c>
      <c r="L2452">
        <v>2573</v>
      </c>
      <c r="M2452">
        <v>54</v>
      </c>
      <c r="N2452">
        <v>2519</v>
      </c>
      <c r="O2452" t="s">
        <v>68</v>
      </c>
      <c r="P2452" s="6">
        <v>1.69971671388102E-2</v>
      </c>
      <c r="Q2452" s="1">
        <f>AllFiles[[#Headers],[200000]]+AllFiles[[#This Row],[Net Gains]]</f>
        <v>202519</v>
      </c>
    </row>
    <row r="2453" spans="1:17" x14ac:dyDescent="0.25">
      <c r="A2453" s="1" t="s">
        <v>16</v>
      </c>
      <c r="B2453" s="2">
        <v>43367</v>
      </c>
      <c r="C2453" s="3">
        <v>0.41666666666666669</v>
      </c>
      <c r="D2453" s="1" t="s">
        <v>13</v>
      </c>
      <c r="E2453">
        <v>656.2</v>
      </c>
      <c r="F2453">
        <v>661.9</v>
      </c>
      <c r="G2453">
        <v>661.9</v>
      </c>
      <c r="H2453" s="3">
        <v>0.42708333333333331</v>
      </c>
      <c r="I2453" s="1">
        <v>5.6999999999999318</v>
      </c>
      <c r="J2453" s="1">
        <v>-5.6999999999999318</v>
      </c>
      <c r="K2453" s="1">
        <v>349</v>
      </c>
      <c r="L2453">
        <v>-1989.2999999999761</v>
      </c>
      <c r="M2453">
        <v>106</v>
      </c>
      <c r="N2453">
        <v>-2095.2999999999761</v>
      </c>
      <c r="O2453" t="s">
        <v>67</v>
      </c>
      <c r="P2453" s="6">
        <v>8.68637610484598E-3</v>
      </c>
      <c r="Q2453" s="1">
        <f>AllFiles[[#Headers],[200000]]+AllFiles[[#This Row],[Net Gains]]</f>
        <v>197904.7</v>
      </c>
    </row>
    <row r="2454" spans="1:17" x14ac:dyDescent="0.25">
      <c r="A2454" s="1" t="s">
        <v>16</v>
      </c>
      <c r="B2454" s="2">
        <v>43367</v>
      </c>
      <c r="C2454" s="3">
        <v>0.42708333333333331</v>
      </c>
      <c r="D2454" s="1" t="s">
        <v>12</v>
      </c>
      <c r="E2454">
        <v>661.9</v>
      </c>
      <c r="F2454">
        <v>656.2</v>
      </c>
      <c r="G2454">
        <v>656.2</v>
      </c>
      <c r="H2454" s="3">
        <v>0.42708333333333331</v>
      </c>
      <c r="I2454" s="1">
        <v>5.6999999999999318</v>
      </c>
      <c r="J2454" s="1">
        <v>-5.6999999999999318</v>
      </c>
      <c r="K2454" s="1">
        <v>349</v>
      </c>
      <c r="L2454">
        <v>-1989.2999999999761</v>
      </c>
      <c r="M2454">
        <v>106</v>
      </c>
      <c r="N2454">
        <v>-2095.2999999999761</v>
      </c>
      <c r="O2454" t="s">
        <v>67</v>
      </c>
      <c r="P2454" s="6">
        <v>8.61157274512756E-3</v>
      </c>
      <c r="Q2454" s="1">
        <f>AllFiles[[#Headers],[200000]]+AllFiles[[#This Row],[Net Gains]]</f>
        <v>197904.7</v>
      </c>
    </row>
    <row r="2455" spans="1:17" x14ac:dyDescent="0.25">
      <c r="A2455" s="1" t="s">
        <v>19</v>
      </c>
      <c r="B2455" s="2">
        <v>43367</v>
      </c>
      <c r="C2455" s="3">
        <v>0.41666666666666669</v>
      </c>
      <c r="D2455" s="1" t="s">
        <v>13</v>
      </c>
      <c r="E2455">
        <v>2552</v>
      </c>
      <c r="F2455">
        <v>2570.1</v>
      </c>
      <c r="G2455">
        <v>2570.1</v>
      </c>
      <c r="H2455" s="3">
        <v>0.42708333333333331</v>
      </c>
      <c r="I2455" s="1">
        <v>18.099999999999909</v>
      </c>
      <c r="J2455" s="1">
        <v>-18.099999999999909</v>
      </c>
      <c r="K2455" s="1">
        <v>110</v>
      </c>
      <c r="L2455">
        <v>-1990.99999999999</v>
      </c>
      <c r="M2455">
        <v>130</v>
      </c>
      <c r="N2455">
        <v>-2120.99999999999</v>
      </c>
      <c r="O2455" t="s">
        <v>67</v>
      </c>
      <c r="P2455" s="6">
        <v>7.0924764890281803E-3</v>
      </c>
      <c r="Q2455" s="1">
        <f>AllFiles[[#Headers],[200000]]+AllFiles[[#This Row],[Net Gains]]</f>
        <v>197879</v>
      </c>
    </row>
    <row r="2456" spans="1:17" x14ac:dyDescent="0.25">
      <c r="A2456" s="1" t="s">
        <v>19</v>
      </c>
      <c r="B2456" s="2">
        <v>43367</v>
      </c>
      <c r="C2456" s="3">
        <v>0.42708333333333331</v>
      </c>
      <c r="D2456" s="1" t="s">
        <v>12</v>
      </c>
      <c r="E2456">
        <v>2570.1</v>
      </c>
      <c r="F2456">
        <v>2552</v>
      </c>
      <c r="G2456">
        <v>2552</v>
      </c>
      <c r="H2456" s="3">
        <v>0.52083333333333337</v>
      </c>
      <c r="I2456" s="1">
        <v>18.099999999999909</v>
      </c>
      <c r="J2456" s="1">
        <v>-18.099999999999909</v>
      </c>
      <c r="K2456" s="1">
        <v>110</v>
      </c>
      <c r="L2456">
        <v>-1990.99999999999</v>
      </c>
      <c r="M2456">
        <v>130</v>
      </c>
      <c r="N2456">
        <v>-2120.99999999999</v>
      </c>
      <c r="O2456" t="s">
        <v>67</v>
      </c>
      <c r="P2456" s="6">
        <v>7.0425275281117104E-3</v>
      </c>
      <c r="Q2456" s="1">
        <f>AllFiles[[#Headers],[200000]]+AllFiles[[#This Row],[Net Gains]]</f>
        <v>197879</v>
      </c>
    </row>
    <row r="2457" spans="1:17" x14ac:dyDescent="0.25">
      <c r="A2457" s="1" t="s">
        <v>36</v>
      </c>
      <c r="B2457" s="2">
        <v>43367</v>
      </c>
      <c r="C2457" s="3">
        <v>0.51041666666666663</v>
      </c>
      <c r="D2457" s="1" t="s">
        <v>15</v>
      </c>
      <c r="E2457">
        <v>1635.75</v>
      </c>
      <c r="F2457">
        <v>1622.85</v>
      </c>
      <c r="G2457">
        <v>1622.85</v>
      </c>
      <c r="H2457" s="3">
        <v>0.51041666666666663</v>
      </c>
      <c r="I2457" s="1">
        <v>12.900000000000091</v>
      </c>
      <c r="J2457" s="1">
        <v>-12.900000000000091</v>
      </c>
      <c r="K2457" s="1">
        <v>154</v>
      </c>
      <c r="L2457">
        <v>-1986.600000000014</v>
      </c>
      <c r="M2457">
        <v>116</v>
      </c>
      <c r="N2457">
        <v>-2102.600000000014</v>
      </c>
      <c r="O2457" t="s">
        <v>67</v>
      </c>
      <c r="P2457" s="6">
        <v>7.8862906923430204E-3</v>
      </c>
      <c r="Q2457" s="1">
        <f>AllFiles[[#Headers],[200000]]+AllFiles[[#This Row],[Net Gains]]</f>
        <v>197897.4</v>
      </c>
    </row>
    <row r="2458" spans="1:17" x14ac:dyDescent="0.25">
      <c r="A2458" s="1" t="s">
        <v>36</v>
      </c>
      <c r="B2458" s="2">
        <v>43367</v>
      </c>
      <c r="C2458" s="3">
        <v>0.51041666666666663</v>
      </c>
      <c r="D2458" s="1" t="s">
        <v>21</v>
      </c>
      <c r="E2458">
        <v>1622.85</v>
      </c>
      <c r="F2458">
        <v>1635.75</v>
      </c>
      <c r="G2458">
        <v>1588.6</v>
      </c>
      <c r="H2458" s="3">
        <v>0.625</v>
      </c>
      <c r="I2458" s="1">
        <v>12.900000000000091</v>
      </c>
      <c r="J2458" s="1">
        <v>34.25</v>
      </c>
      <c r="K2458" s="1">
        <v>154</v>
      </c>
      <c r="L2458">
        <v>5274.5</v>
      </c>
      <c r="M2458">
        <v>114</v>
      </c>
      <c r="N2458">
        <v>5160.5</v>
      </c>
      <c r="O2458" t="s">
        <v>68</v>
      </c>
      <c r="P2458" s="6">
        <v>7.9489786486736901E-3</v>
      </c>
      <c r="Q2458" s="1">
        <f>AllFiles[[#Headers],[200000]]+AllFiles[[#This Row],[Net Gains]]</f>
        <v>205160.5</v>
      </c>
    </row>
    <row r="2459" spans="1:17" x14ac:dyDescent="0.25">
      <c r="A2459" s="1" t="s">
        <v>59</v>
      </c>
      <c r="B2459" s="2">
        <v>43367</v>
      </c>
      <c r="C2459" s="3">
        <v>0.42708333333333331</v>
      </c>
      <c r="D2459" s="1" t="s">
        <v>15</v>
      </c>
      <c r="E2459">
        <v>337</v>
      </c>
      <c r="F2459">
        <v>334.55</v>
      </c>
      <c r="G2459">
        <v>334.55</v>
      </c>
      <c r="H2459" s="3">
        <v>0.42708333333333331</v>
      </c>
      <c r="I2459" s="1">
        <v>2.4499999999999886</v>
      </c>
      <c r="J2459" s="1">
        <v>-2.4499999999999886</v>
      </c>
      <c r="K2459" s="1">
        <v>808</v>
      </c>
      <c r="L2459">
        <v>-1979.5999999999908</v>
      </c>
      <c r="M2459">
        <v>125</v>
      </c>
      <c r="N2459">
        <v>-2104.5999999999908</v>
      </c>
      <c r="O2459" t="s">
        <v>67</v>
      </c>
      <c r="P2459" s="6">
        <v>7.2700296735904698E-3</v>
      </c>
      <c r="Q2459" s="1">
        <f>AllFiles[[#Headers],[200000]]+AllFiles[[#This Row],[Net Gains]]</f>
        <v>197895.40000000002</v>
      </c>
    </row>
    <row r="2460" spans="1:17" x14ac:dyDescent="0.25">
      <c r="A2460" s="1" t="s">
        <v>59</v>
      </c>
      <c r="B2460" s="2">
        <v>43367</v>
      </c>
      <c r="C2460" s="3">
        <v>0.42708333333333331</v>
      </c>
      <c r="D2460" s="1" t="s">
        <v>21</v>
      </c>
      <c r="E2460">
        <v>334.55</v>
      </c>
      <c r="F2460">
        <v>337</v>
      </c>
      <c r="G2460">
        <v>337</v>
      </c>
      <c r="H2460" s="3">
        <v>0.45833333333333331</v>
      </c>
      <c r="I2460" s="1">
        <v>2.4499999999999886</v>
      </c>
      <c r="J2460" s="1">
        <v>-2.4499999999999886</v>
      </c>
      <c r="K2460" s="1">
        <v>808</v>
      </c>
      <c r="L2460">
        <v>-1979.5999999999908</v>
      </c>
      <c r="M2460">
        <v>125</v>
      </c>
      <c r="N2460">
        <v>-2104.5999999999908</v>
      </c>
      <c r="O2460" t="s">
        <v>67</v>
      </c>
      <c r="P2460" s="6">
        <v>7.3232700642654001E-3</v>
      </c>
      <c r="Q2460" s="1">
        <f>AllFiles[[#Headers],[200000]]+AllFiles[[#This Row],[Net Gains]]</f>
        <v>197895.40000000002</v>
      </c>
    </row>
    <row r="2461" spans="1:17" x14ac:dyDescent="0.25">
      <c r="A2461" s="1" t="s">
        <v>11</v>
      </c>
      <c r="B2461" s="2">
        <v>43368</v>
      </c>
      <c r="C2461" s="3">
        <v>0.41666666666666669</v>
      </c>
      <c r="D2461" s="1" t="s">
        <v>15</v>
      </c>
      <c r="E2461">
        <v>2784</v>
      </c>
      <c r="F2461">
        <v>2753.3</v>
      </c>
      <c r="G2461">
        <v>2792.35</v>
      </c>
      <c r="H2461" s="3">
        <v>0.625</v>
      </c>
      <c r="I2461" s="1">
        <v>30.699999999999818</v>
      </c>
      <c r="J2461" s="1">
        <v>8.3499999999999091</v>
      </c>
      <c r="K2461" s="1">
        <v>65</v>
      </c>
      <c r="L2461">
        <v>542.74999999999409</v>
      </c>
      <c r="M2461">
        <v>84</v>
      </c>
      <c r="N2461">
        <v>458.74999999999409</v>
      </c>
      <c r="O2461" t="s">
        <v>68</v>
      </c>
      <c r="P2461" s="6">
        <v>1.10272988505746E-2</v>
      </c>
      <c r="Q2461" s="1">
        <f>AllFiles[[#Headers],[200000]]+AllFiles[[#This Row],[Net Gains]]</f>
        <v>200458.75</v>
      </c>
    </row>
    <row r="2462" spans="1:17" x14ac:dyDescent="0.25">
      <c r="A2462" s="1" t="s">
        <v>29</v>
      </c>
      <c r="B2462" s="2">
        <v>43368</v>
      </c>
      <c r="C2462" s="3">
        <v>0.41666666666666669</v>
      </c>
      <c r="D2462" s="1" t="s">
        <v>13</v>
      </c>
      <c r="E2462">
        <v>356</v>
      </c>
      <c r="F2462">
        <v>360.7</v>
      </c>
      <c r="G2462">
        <v>360.7</v>
      </c>
      <c r="H2462" s="3">
        <v>0.58333333333333337</v>
      </c>
      <c r="I2462" s="1">
        <v>4.6999999999999886</v>
      </c>
      <c r="J2462" s="1">
        <v>-4.6999999999999886</v>
      </c>
      <c r="K2462" s="1">
        <v>423</v>
      </c>
      <c r="L2462">
        <v>-1988.0999999999951</v>
      </c>
      <c r="M2462">
        <v>70</v>
      </c>
      <c r="N2462">
        <v>-2058.0999999999949</v>
      </c>
      <c r="O2462" t="s">
        <v>67</v>
      </c>
      <c r="P2462" s="6">
        <v>1.32022471910112E-2</v>
      </c>
      <c r="Q2462" s="1">
        <f>AllFiles[[#Headers],[200000]]+AllFiles[[#This Row],[Net Gains]]</f>
        <v>197941.9</v>
      </c>
    </row>
    <row r="2463" spans="1:17" x14ac:dyDescent="0.25">
      <c r="A2463" s="1" t="s">
        <v>29</v>
      </c>
      <c r="B2463" s="2">
        <v>43368</v>
      </c>
      <c r="C2463" s="3">
        <v>0.58333333333333337</v>
      </c>
      <c r="D2463" s="1" t="s">
        <v>12</v>
      </c>
      <c r="E2463">
        <v>360.7</v>
      </c>
      <c r="F2463">
        <v>356</v>
      </c>
      <c r="G2463">
        <v>364.65</v>
      </c>
      <c r="H2463" s="3">
        <v>0.625</v>
      </c>
      <c r="I2463" s="1">
        <v>4.6999999999999886</v>
      </c>
      <c r="J2463" s="1">
        <v>3.9499999999999886</v>
      </c>
      <c r="K2463" s="1">
        <v>423</v>
      </c>
      <c r="L2463">
        <v>1670.8499999999951</v>
      </c>
      <c r="M2463">
        <v>71</v>
      </c>
      <c r="N2463">
        <v>1599.8499999999951</v>
      </c>
      <c r="O2463" t="s">
        <v>68</v>
      </c>
      <c r="P2463" s="6">
        <v>1.3030219018575E-2</v>
      </c>
      <c r="Q2463" s="1">
        <f>AllFiles[[#Headers],[200000]]+AllFiles[[#This Row],[Net Gains]]</f>
        <v>201599.85</v>
      </c>
    </row>
    <row r="2464" spans="1:17" x14ac:dyDescent="0.25">
      <c r="A2464" s="1" t="s">
        <v>23</v>
      </c>
      <c r="B2464" s="2">
        <v>43368</v>
      </c>
      <c r="C2464" s="3">
        <v>0.42708333333333331</v>
      </c>
      <c r="D2464" s="1" t="s">
        <v>15</v>
      </c>
      <c r="E2464">
        <v>1931.45</v>
      </c>
      <c r="F2464">
        <v>1916.1</v>
      </c>
      <c r="G2464">
        <v>1945.95</v>
      </c>
      <c r="H2464" s="3">
        <v>0.625</v>
      </c>
      <c r="I2464" s="1">
        <v>15.350000000000136</v>
      </c>
      <c r="J2464" s="1">
        <v>14.5</v>
      </c>
      <c r="K2464" s="1">
        <v>130</v>
      </c>
      <c r="L2464">
        <v>1885</v>
      </c>
      <c r="M2464">
        <v>116</v>
      </c>
      <c r="N2464">
        <v>1769</v>
      </c>
      <c r="O2464" t="s">
        <v>68</v>
      </c>
      <c r="P2464" s="6">
        <v>7.9473970333170108E-3</v>
      </c>
      <c r="Q2464" s="1">
        <f>AllFiles[[#Headers],[200000]]+AllFiles[[#This Row],[Net Gains]]</f>
        <v>201769</v>
      </c>
    </row>
    <row r="2465" spans="1:17" x14ac:dyDescent="0.25">
      <c r="A2465" s="1" t="s">
        <v>39</v>
      </c>
      <c r="B2465" s="2">
        <v>43368</v>
      </c>
      <c r="C2465" s="3">
        <v>0.41666666666666669</v>
      </c>
      <c r="D2465" s="1" t="s">
        <v>15</v>
      </c>
      <c r="E2465">
        <v>725.3</v>
      </c>
      <c r="F2465">
        <v>721.7</v>
      </c>
      <c r="G2465">
        <v>727.05</v>
      </c>
      <c r="H2465" s="3">
        <v>0.625</v>
      </c>
      <c r="I2465" s="1">
        <v>3.5999999999999091</v>
      </c>
      <c r="J2465" s="1">
        <v>1.75</v>
      </c>
      <c r="K2465" s="1">
        <v>552</v>
      </c>
      <c r="L2465">
        <v>966</v>
      </c>
      <c r="M2465">
        <v>185</v>
      </c>
      <c r="N2465">
        <v>781</v>
      </c>
      <c r="O2465" t="s">
        <v>68</v>
      </c>
      <c r="P2465" s="6">
        <v>4.9634633944573396E-3</v>
      </c>
      <c r="Q2465" s="1">
        <f>AllFiles[[#Headers],[200000]]+AllFiles[[#This Row],[Net Gains]]</f>
        <v>200781</v>
      </c>
    </row>
    <row r="2466" spans="1:17" x14ac:dyDescent="0.25">
      <c r="A2466" s="1" t="s">
        <v>56</v>
      </c>
      <c r="B2466" s="2">
        <v>43368</v>
      </c>
      <c r="C2466" s="3">
        <v>0.58333333333333337</v>
      </c>
      <c r="D2466" s="1" t="s">
        <v>15</v>
      </c>
      <c r="E2466">
        <v>802</v>
      </c>
      <c r="F2466">
        <v>784.25</v>
      </c>
      <c r="G2466">
        <v>784.25</v>
      </c>
      <c r="H2466" s="3">
        <v>0.58333333333333337</v>
      </c>
      <c r="I2466" s="1">
        <v>17.75</v>
      </c>
      <c r="J2466" s="1">
        <v>-17.75</v>
      </c>
      <c r="K2466" s="1">
        <v>112</v>
      </c>
      <c r="L2466">
        <v>-1988</v>
      </c>
      <c r="M2466">
        <v>41</v>
      </c>
      <c r="N2466">
        <v>-2029</v>
      </c>
      <c r="O2466" t="s">
        <v>67</v>
      </c>
      <c r="P2466" s="6">
        <v>2.2132169576059801E-2</v>
      </c>
      <c r="Q2466" s="1">
        <f>AllFiles[[#Headers],[200000]]+AllFiles[[#This Row],[Net Gains]]</f>
        <v>197971</v>
      </c>
    </row>
    <row r="2467" spans="1:17" x14ac:dyDescent="0.25">
      <c r="A2467" s="1" t="s">
        <v>56</v>
      </c>
      <c r="B2467" s="2">
        <v>43368</v>
      </c>
      <c r="C2467" s="3">
        <v>0.58333333333333337</v>
      </c>
      <c r="D2467" s="1" t="s">
        <v>21</v>
      </c>
      <c r="E2467">
        <v>784.25</v>
      </c>
      <c r="F2467">
        <v>802</v>
      </c>
      <c r="G2467">
        <v>795.4</v>
      </c>
      <c r="H2467" s="3">
        <v>0.625</v>
      </c>
      <c r="I2467" s="1">
        <v>17.75</v>
      </c>
      <c r="J2467" s="1">
        <v>-11.149999999999977</v>
      </c>
      <c r="K2467" s="1">
        <v>112</v>
      </c>
      <c r="L2467">
        <v>-1248.7999999999975</v>
      </c>
      <c r="M2467">
        <v>41</v>
      </c>
      <c r="N2467">
        <v>-1289.7999999999975</v>
      </c>
      <c r="O2467" t="s">
        <v>67</v>
      </c>
      <c r="P2467" s="6">
        <v>2.2633088938476199E-2</v>
      </c>
      <c r="Q2467" s="1">
        <f>AllFiles[[#Headers],[200000]]+AllFiles[[#This Row],[Net Gains]]</f>
        <v>198710.2</v>
      </c>
    </row>
    <row r="2468" spans="1:17" x14ac:dyDescent="0.25">
      <c r="A2468" s="1" t="s">
        <v>29</v>
      </c>
      <c r="B2468" s="2">
        <v>43369</v>
      </c>
      <c r="C2468" s="3">
        <v>0.42708333333333331</v>
      </c>
      <c r="D2468" s="1" t="s">
        <v>13</v>
      </c>
      <c r="E2468">
        <v>363</v>
      </c>
      <c r="F2468">
        <v>365.1</v>
      </c>
      <c r="G2468">
        <v>365.1</v>
      </c>
      <c r="H2468" s="3">
        <v>0.44791666666666669</v>
      </c>
      <c r="I2468" s="1">
        <v>2.1000000000000227</v>
      </c>
      <c r="J2468" s="1">
        <v>-2.1000000000000227</v>
      </c>
      <c r="K2468" s="1">
        <v>942</v>
      </c>
      <c r="L2468">
        <v>-1978.2000000000214</v>
      </c>
      <c r="M2468">
        <v>158</v>
      </c>
      <c r="N2468">
        <v>-2136.2000000000216</v>
      </c>
      <c r="O2468" t="s">
        <v>67</v>
      </c>
      <c r="P2468" s="6">
        <v>5.78512396694221E-3</v>
      </c>
      <c r="Q2468" s="1">
        <f>AllFiles[[#Headers],[200000]]+AllFiles[[#This Row],[Net Gains]]</f>
        <v>197863.8</v>
      </c>
    </row>
    <row r="2469" spans="1:17" x14ac:dyDescent="0.25">
      <c r="A2469" s="1" t="s">
        <v>29</v>
      </c>
      <c r="B2469" s="2">
        <v>43369</v>
      </c>
      <c r="C2469" s="3">
        <v>0.44791666666666669</v>
      </c>
      <c r="D2469" s="1" t="s">
        <v>12</v>
      </c>
      <c r="E2469">
        <v>365.1</v>
      </c>
      <c r="F2469">
        <v>363</v>
      </c>
      <c r="G2469">
        <v>363</v>
      </c>
      <c r="H2469" s="3">
        <v>0.46875</v>
      </c>
      <c r="I2469" s="1">
        <v>2.1000000000000227</v>
      </c>
      <c r="J2469" s="1">
        <v>-2.1000000000000227</v>
      </c>
      <c r="K2469" s="1">
        <v>942</v>
      </c>
      <c r="L2469">
        <v>-1978.2000000000214</v>
      </c>
      <c r="M2469">
        <v>158</v>
      </c>
      <c r="N2469">
        <v>-2136.2000000000216</v>
      </c>
      <c r="O2469" t="s">
        <v>67</v>
      </c>
      <c r="P2469" s="6">
        <v>5.75184880854567E-3</v>
      </c>
      <c r="Q2469" s="1">
        <f>AllFiles[[#Headers],[200000]]+AllFiles[[#This Row],[Net Gains]]</f>
        <v>197863.8</v>
      </c>
    </row>
    <row r="2470" spans="1:17" x14ac:dyDescent="0.25">
      <c r="A2470" s="1" t="s">
        <v>23</v>
      </c>
      <c r="B2470" s="2">
        <v>43369</v>
      </c>
      <c r="C2470" s="3">
        <v>0.58333333333333337</v>
      </c>
      <c r="D2470" s="1" t="s">
        <v>15</v>
      </c>
      <c r="E2470">
        <v>1969.75</v>
      </c>
      <c r="F2470">
        <v>1958.2</v>
      </c>
      <c r="G2470">
        <v>1958.2</v>
      </c>
      <c r="H2470" s="3">
        <v>0.58333333333333337</v>
      </c>
      <c r="I2470" s="1">
        <v>11.549999999999955</v>
      </c>
      <c r="J2470" s="1">
        <v>-11.549999999999955</v>
      </c>
      <c r="K2470" s="1">
        <v>172</v>
      </c>
      <c r="L2470">
        <v>-1986.5999999999922</v>
      </c>
      <c r="M2470">
        <v>156</v>
      </c>
      <c r="N2470">
        <v>-2142.5999999999922</v>
      </c>
      <c r="O2470" t="s">
        <v>67</v>
      </c>
      <c r="P2470" s="6">
        <v>5.86368828531537E-3</v>
      </c>
      <c r="Q2470" s="1">
        <f>AllFiles[[#Headers],[200000]]+AllFiles[[#This Row],[Net Gains]]</f>
        <v>197857.4</v>
      </c>
    </row>
    <row r="2471" spans="1:17" x14ac:dyDescent="0.25">
      <c r="A2471" s="1" t="s">
        <v>23</v>
      </c>
      <c r="B2471" s="2">
        <v>43369</v>
      </c>
      <c r="C2471" s="3">
        <v>0.58333333333333337</v>
      </c>
      <c r="D2471" s="1" t="s">
        <v>21</v>
      </c>
      <c r="E2471">
        <v>1958.2</v>
      </c>
      <c r="F2471">
        <v>1969.75</v>
      </c>
      <c r="G2471">
        <v>1969.75</v>
      </c>
      <c r="H2471" s="3">
        <v>0.625</v>
      </c>
      <c r="I2471" s="1">
        <v>11.549999999999955</v>
      </c>
      <c r="J2471" s="1">
        <v>-11.549999999999955</v>
      </c>
      <c r="K2471" s="1">
        <v>172</v>
      </c>
      <c r="L2471">
        <v>-1986.5999999999922</v>
      </c>
      <c r="M2471">
        <v>156</v>
      </c>
      <c r="N2471">
        <v>-2142.5999999999922</v>
      </c>
      <c r="O2471" t="s">
        <v>67</v>
      </c>
      <c r="P2471" s="6">
        <v>5.8982739250331697E-3</v>
      </c>
      <c r="Q2471" s="1">
        <f>AllFiles[[#Headers],[200000]]+AllFiles[[#This Row],[Net Gains]]</f>
        <v>197857.4</v>
      </c>
    </row>
    <row r="2472" spans="1:17" x14ac:dyDescent="0.25">
      <c r="A2472" s="1" t="s">
        <v>52</v>
      </c>
      <c r="B2472" s="2">
        <v>43369</v>
      </c>
      <c r="C2472" s="3">
        <v>0.41666666666666669</v>
      </c>
      <c r="D2472" s="1" t="s">
        <v>13</v>
      </c>
      <c r="E2472">
        <v>269.39999999999998</v>
      </c>
      <c r="F2472">
        <v>271</v>
      </c>
      <c r="G2472">
        <v>264.45</v>
      </c>
      <c r="H2472" s="3">
        <v>0.625</v>
      </c>
      <c r="I2472" s="1">
        <v>1.6000000000000227</v>
      </c>
      <c r="J2472" s="1">
        <v>4.9499999999999886</v>
      </c>
      <c r="K2472" s="1">
        <v>1232</v>
      </c>
      <c r="L2472">
        <v>6098.399999999986</v>
      </c>
      <c r="M2472">
        <v>152</v>
      </c>
      <c r="N2472">
        <v>5946.399999999986</v>
      </c>
      <c r="O2472" t="s">
        <v>68</v>
      </c>
      <c r="P2472" s="6">
        <v>5.9391239792131499E-3</v>
      </c>
      <c r="Q2472" s="1">
        <f>AllFiles[[#Headers],[200000]]+AllFiles[[#This Row],[Net Gains]]</f>
        <v>205946.4</v>
      </c>
    </row>
    <row r="2473" spans="1:17" x14ac:dyDescent="0.25">
      <c r="A2473" s="1" t="s">
        <v>54</v>
      </c>
      <c r="B2473" s="2">
        <v>43369</v>
      </c>
      <c r="C2473" s="3">
        <v>0.45833333333333331</v>
      </c>
      <c r="D2473" s="1" t="s">
        <v>15</v>
      </c>
      <c r="E2473">
        <v>671.6</v>
      </c>
      <c r="F2473">
        <v>659.05</v>
      </c>
      <c r="G2473">
        <v>696.7</v>
      </c>
      <c r="H2473" s="3">
        <v>0.625</v>
      </c>
      <c r="I2473" s="1">
        <v>12.550000000000068</v>
      </c>
      <c r="J2473" s="1">
        <v>25.100000000000023</v>
      </c>
      <c r="K2473" s="1">
        <v>159</v>
      </c>
      <c r="L2473">
        <v>3990.9000000000037</v>
      </c>
      <c r="M2473">
        <v>51</v>
      </c>
      <c r="N2473">
        <v>3939.9000000000037</v>
      </c>
      <c r="O2473" t="s">
        <v>68</v>
      </c>
      <c r="P2473" s="6">
        <v>1.8686718284693399E-2</v>
      </c>
      <c r="Q2473" s="1">
        <f>AllFiles[[#Headers],[200000]]+AllFiles[[#This Row],[Net Gains]]</f>
        <v>203939.9</v>
      </c>
    </row>
    <row r="2474" spans="1:17" x14ac:dyDescent="0.25">
      <c r="A2474" s="1" t="s">
        <v>14</v>
      </c>
      <c r="B2474" s="2">
        <v>43370</v>
      </c>
      <c r="C2474" s="3">
        <v>0.41666666666666669</v>
      </c>
      <c r="D2474" s="1" t="s">
        <v>13</v>
      </c>
      <c r="E2474">
        <v>611.20000000000005</v>
      </c>
      <c r="F2474">
        <v>615.6</v>
      </c>
      <c r="G2474">
        <v>599.95000000000005</v>
      </c>
      <c r="H2474" s="3">
        <v>0.625</v>
      </c>
      <c r="I2474" s="1">
        <v>4.3999999999999773</v>
      </c>
      <c r="J2474" s="1">
        <v>11.25</v>
      </c>
      <c r="K2474" s="1">
        <v>452</v>
      </c>
      <c r="L2474">
        <v>5085</v>
      </c>
      <c r="M2474">
        <v>126</v>
      </c>
      <c r="N2474">
        <v>4959</v>
      </c>
      <c r="O2474" t="s">
        <v>68</v>
      </c>
      <c r="P2474" s="6">
        <v>7.19895287958111E-3</v>
      </c>
      <c r="Q2474" s="1">
        <f>AllFiles[[#Headers],[200000]]+AllFiles[[#This Row],[Net Gains]]</f>
        <v>204959</v>
      </c>
    </row>
    <row r="2475" spans="1:17" x14ac:dyDescent="0.25">
      <c r="A2475" s="1" t="s">
        <v>28</v>
      </c>
      <c r="B2475" s="2">
        <v>43370</v>
      </c>
      <c r="C2475" s="3">
        <v>0.4375</v>
      </c>
      <c r="D2475" s="1" t="s">
        <v>21</v>
      </c>
      <c r="E2475">
        <v>359.85</v>
      </c>
      <c r="F2475">
        <v>363.15</v>
      </c>
      <c r="G2475">
        <v>355.95</v>
      </c>
      <c r="H2475" s="3">
        <v>0.625</v>
      </c>
      <c r="I2475" s="1">
        <v>3.2999999999999545</v>
      </c>
      <c r="J2475" s="1">
        <v>3.9000000000000341</v>
      </c>
      <c r="K2475" s="1">
        <v>601</v>
      </c>
      <c r="L2475">
        <v>2343.9000000000206</v>
      </c>
      <c r="M2475">
        <v>99</v>
      </c>
      <c r="N2475">
        <v>2244.9000000000206</v>
      </c>
      <c r="O2475" t="s">
        <v>68</v>
      </c>
      <c r="P2475" s="6">
        <v>9.1704877032095407E-3</v>
      </c>
      <c r="Q2475" s="1">
        <f>AllFiles[[#Headers],[200000]]+AllFiles[[#This Row],[Net Gains]]</f>
        <v>202244.90000000002</v>
      </c>
    </row>
    <row r="2476" spans="1:17" x14ac:dyDescent="0.25">
      <c r="A2476" s="1" t="s">
        <v>28</v>
      </c>
      <c r="B2476" s="2">
        <v>43370</v>
      </c>
      <c r="C2476" s="3">
        <v>0.4375</v>
      </c>
      <c r="D2476" s="1" t="s">
        <v>15</v>
      </c>
      <c r="E2476">
        <v>363.15</v>
      </c>
      <c r="F2476">
        <v>359.85</v>
      </c>
      <c r="G2476">
        <v>359.85</v>
      </c>
      <c r="H2476" s="3">
        <v>0.4375</v>
      </c>
      <c r="I2476" s="1">
        <v>3.2999999999999545</v>
      </c>
      <c r="J2476" s="1">
        <v>-3.2999999999999545</v>
      </c>
      <c r="K2476" s="1">
        <v>601</v>
      </c>
      <c r="L2476">
        <v>-1983.2999999999727</v>
      </c>
      <c r="M2476">
        <v>100</v>
      </c>
      <c r="N2476">
        <v>-2083.2999999999729</v>
      </c>
      <c r="O2476" t="s">
        <v>67</v>
      </c>
      <c r="P2476" s="6">
        <v>9.0871540685665796E-3</v>
      </c>
      <c r="Q2476" s="1">
        <f>AllFiles[[#Headers],[200000]]+AllFiles[[#This Row],[Net Gains]]</f>
        <v>197916.70000000004</v>
      </c>
    </row>
    <row r="2477" spans="1:17" x14ac:dyDescent="0.25">
      <c r="A2477" s="1" t="s">
        <v>16</v>
      </c>
      <c r="B2477" s="2">
        <v>43370</v>
      </c>
      <c r="C2477" s="3">
        <v>0.41666666666666669</v>
      </c>
      <c r="D2477" s="1" t="s">
        <v>13</v>
      </c>
      <c r="E2477">
        <v>670.3</v>
      </c>
      <c r="F2477">
        <v>674.35</v>
      </c>
      <c r="G2477">
        <v>657.55</v>
      </c>
      <c r="H2477" s="3">
        <v>0.625</v>
      </c>
      <c r="I2477" s="1">
        <v>4.0500000000000682</v>
      </c>
      <c r="J2477" s="1">
        <v>12.75</v>
      </c>
      <c r="K2477" s="1">
        <v>491</v>
      </c>
      <c r="L2477">
        <v>6260.25</v>
      </c>
      <c r="M2477">
        <v>150</v>
      </c>
      <c r="N2477">
        <v>6110.25</v>
      </c>
      <c r="O2477" t="s">
        <v>68</v>
      </c>
      <c r="P2477" s="6">
        <v>6.0420707146054999E-3</v>
      </c>
      <c r="Q2477" s="1">
        <f>AllFiles[[#Headers],[200000]]+AllFiles[[#This Row],[Net Gains]]</f>
        <v>206110.25</v>
      </c>
    </row>
    <row r="2478" spans="1:17" x14ac:dyDescent="0.25">
      <c r="A2478" s="1" t="s">
        <v>20</v>
      </c>
      <c r="B2478" s="2">
        <v>43370</v>
      </c>
      <c r="C2478" s="3">
        <v>0.41666666666666669</v>
      </c>
      <c r="D2478" s="1" t="s">
        <v>13</v>
      </c>
      <c r="E2478">
        <v>1741.8</v>
      </c>
      <c r="F2478">
        <v>1747.8</v>
      </c>
      <c r="G2478">
        <v>1727.55</v>
      </c>
      <c r="H2478" s="3">
        <v>0.625</v>
      </c>
      <c r="I2478" s="1">
        <v>6</v>
      </c>
      <c r="J2478" s="1">
        <v>14.25</v>
      </c>
      <c r="K2478" s="1">
        <v>332</v>
      </c>
      <c r="L2478">
        <v>4731</v>
      </c>
      <c r="M2478">
        <v>265</v>
      </c>
      <c r="N2478">
        <v>4466</v>
      </c>
      <c r="O2478" t="s">
        <v>68</v>
      </c>
      <c r="P2478" s="6">
        <v>3.4447123665174001E-3</v>
      </c>
      <c r="Q2478" s="1">
        <f>AllFiles[[#Headers],[200000]]+AllFiles[[#This Row],[Net Gains]]</f>
        <v>204466</v>
      </c>
    </row>
    <row r="2479" spans="1:17" x14ac:dyDescent="0.25">
      <c r="A2479" s="1" t="s">
        <v>39</v>
      </c>
      <c r="B2479" s="2">
        <v>43370</v>
      </c>
      <c r="C2479" s="3">
        <v>0.58333333333333337</v>
      </c>
      <c r="D2479" s="1" t="s">
        <v>15</v>
      </c>
      <c r="E2479">
        <v>726.75</v>
      </c>
      <c r="F2479">
        <v>722.15</v>
      </c>
      <c r="G2479">
        <v>722.15</v>
      </c>
      <c r="H2479" s="3">
        <v>0.58333333333333337</v>
      </c>
      <c r="I2479" s="1">
        <v>4.6000000000000227</v>
      </c>
      <c r="J2479" s="1">
        <v>-4.6000000000000227</v>
      </c>
      <c r="K2479" s="1">
        <v>432</v>
      </c>
      <c r="L2479">
        <v>-1987.2000000000098</v>
      </c>
      <c r="M2479">
        <v>144</v>
      </c>
      <c r="N2479">
        <v>-2131.2000000000098</v>
      </c>
      <c r="O2479" t="s">
        <v>67</v>
      </c>
      <c r="P2479" s="6">
        <v>6.3295493636051203E-3</v>
      </c>
      <c r="Q2479" s="1">
        <f>AllFiles[[#Headers],[200000]]+AllFiles[[#This Row],[Net Gains]]</f>
        <v>197868.79999999999</v>
      </c>
    </row>
    <row r="2480" spans="1:17" x14ac:dyDescent="0.25">
      <c r="A2480" s="1" t="s">
        <v>39</v>
      </c>
      <c r="B2480" s="2">
        <v>43370</v>
      </c>
      <c r="C2480" s="3">
        <v>0.58333333333333337</v>
      </c>
      <c r="D2480" s="1" t="s">
        <v>21</v>
      </c>
      <c r="E2480">
        <v>722.15</v>
      </c>
      <c r="F2480">
        <v>726.75</v>
      </c>
      <c r="G2480">
        <v>726.75</v>
      </c>
      <c r="H2480" s="3">
        <v>0.625</v>
      </c>
      <c r="I2480" s="1">
        <v>4.6000000000000227</v>
      </c>
      <c r="J2480" s="1">
        <v>-4.6000000000000227</v>
      </c>
      <c r="K2480" s="1">
        <v>432</v>
      </c>
      <c r="L2480">
        <v>-1987.2000000000098</v>
      </c>
      <c r="M2480">
        <v>144</v>
      </c>
      <c r="N2480">
        <v>-2131.2000000000098</v>
      </c>
      <c r="O2480" t="s">
        <v>67</v>
      </c>
      <c r="P2480" s="6">
        <v>6.3698677560064003E-3</v>
      </c>
      <c r="Q2480" s="1">
        <f>AllFiles[[#Headers],[200000]]+AllFiles[[#This Row],[Net Gains]]</f>
        <v>197868.79999999999</v>
      </c>
    </row>
    <row r="2481" spans="1:17" x14ac:dyDescent="0.25">
      <c r="A2481" s="1" t="s">
        <v>48</v>
      </c>
      <c r="B2481" s="2">
        <v>43370</v>
      </c>
      <c r="C2481" s="3">
        <v>0.41666666666666669</v>
      </c>
      <c r="D2481" s="1" t="s">
        <v>13</v>
      </c>
      <c r="E2481">
        <v>636.6</v>
      </c>
      <c r="F2481">
        <v>640.20000000000005</v>
      </c>
      <c r="G2481">
        <v>631.4</v>
      </c>
      <c r="H2481" s="3">
        <v>0.625</v>
      </c>
      <c r="I2481" s="1">
        <v>3.6000000000000227</v>
      </c>
      <c r="J2481" s="1">
        <v>5.2000000000000455</v>
      </c>
      <c r="K2481" s="1">
        <v>552</v>
      </c>
      <c r="L2481">
        <v>2870.4000000000251</v>
      </c>
      <c r="M2481">
        <v>161</v>
      </c>
      <c r="N2481">
        <v>2709.4000000000251</v>
      </c>
      <c r="O2481" t="s">
        <v>68</v>
      </c>
      <c r="P2481" s="6">
        <v>5.6550424128181303E-3</v>
      </c>
      <c r="Q2481" s="1">
        <f>AllFiles[[#Headers],[200000]]+AllFiles[[#This Row],[Net Gains]]</f>
        <v>202709.40000000002</v>
      </c>
    </row>
    <row r="2482" spans="1:17" x14ac:dyDescent="0.25">
      <c r="A2482" s="1" t="s">
        <v>41</v>
      </c>
      <c r="B2482" s="2">
        <v>43370</v>
      </c>
      <c r="C2482" s="3">
        <v>0.41666666666666669</v>
      </c>
      <c r="D2482" s="1" t="s">
        <v>13</v>
      </c>
      <c r="E2482">
        <v>234.1</v>
      </c>
      <c r="F2482">
        <v>235.6</v>
      </c>
      <c r="G2482">
        <v>225.6</v>
      </c>
      <c r="H2482" s="3">
        <v>0.625</v>
      </c>
      <c r="I2482" s="1">
        <v>1.5</v>
      </c>
      <c r="J2482" s="1">
        <v>8.5</v>
      </c>
      <c r="K2482" s="1">
        <v>1313</v>
      </c>
      <c r="L2482">
        <v>11160.5</v>
      </c>
      <c r="M2482">
        <v>139</v>
      </c>
      <c r="N2482">
        <v>11021.5</v>
      </c>
      <c r="O2482" t="s">
        <v>68</v>
      </c>
      <c r="P2482" s="6">
        <v>6.4075181546347703E-3</v>
      </c>
      <c r="Q2482" s="1">
        <f>AllFiles[[#Headers],[200000]]+AllFiles[[#This Row],[Net Gains]]</f>
        <v>211021.5</v>
      </c>
    </row>
    <row r="2483" spans="1:17" x14ac:dyDescent="0.25">
      <c r="A2483" s="1" t="s">
        <v>59</v>
      </c>
      <c r="B2483" s="2">
        <v>43370</v>
      </c>
      <c r="C2483" s="3">
        <v>0.46875</v>
      </c>
      <c r="D2483" s="1" t="s">
        <v>13</v>
      </c>
      <c r="E2483">
        <v>319.3</v>
      </c>
      <c r="F2483">
        <v>322</v>
      </c>
      <c r="G2483">
        <v>319</v>
      </c>
      <c r="H2483" s="3">
        <v>0.625</v>
      </c>
      <c r="I2483" s="1">
        <v>2.6999999999999886</v>
      </c>
      <c r="J2483" s="1">
        <v>0.30000000000001137</v>
      </c>
      <c r="K2483" s="1">
        <v>734</v>
      </c>
      <c r="L2483">
        <v>220.20000000000834</v>
      </c>
      <c r="M2483">
        <v>108</v>
      </c>
      <c r="N2483">
        <v>112.20000000000834</v>
      </c>
      <c r="O2483" t="s">
        <v>68</v>
      </c>
      <c r="P2483" s="6">
        <v>8.4559974945192205E-3</v>
      </c>
      <c r="Q2483" s="1">
        <f>AllFiles[[#Headers],[200000]]+AllFiles[[#This Row],[Net Gains]]</f>
        <v>200112.2</v>
      </c>
    </row>
    <row r="2484" spans="1:17" x14ac:dyDescent="0.25">
      <c r="A2484" s="1" t="s">
        <v>26</v>
      </c>
      <c r="B2484" s="2">
        <v>43371</v>
      </c>
      <c r="C2484" s="3">
        <v>0.5625</v>
      </c>
      <c r="D2484" s="1" t="s">
        <v>15</v>
      </c>
      <c r="E2484">
        <v>1096</v>
      </c>
      <c r="F2484">
        <v>1090.5999999999999</v>
      </c>
      <c r="G2484">
        <v>1090.5999999999999</v>
      </c>
      <c r="H2484" s="3">
        <v>0.5625</v>
      </c>
      <c r="I2484" s="1">
        <v>5.4000000000000909</v>
      </c>
      <c r="J2484" s="1">
        <v>-5.4000000000000909</v>
      </c>
      <c r="K2484" s="1">
        <v>368</v>
      </c>
      <c r="L2484">
        <v>-1987.2000000000335</v>
      </c>
      <c r="M2484">
        <v>186</v>
      </c>
      <c r="N2484">
        <v>-2173.2000000000335</v>
      </c>
      <c r="O2484" t="s">
        <v>67</v>
      </c>
      <c r="P2484" s="6">
        <v>4.9270072992701596E-3</v>
      </c>
      <c r="Q2484" s="1">
        <f>AllFiles[[#Headers],[200000]]+AllFiles[[#This Row],[Net Gains]]</f>
        <v>197826.79999999996</v>
      </c>
    </row>
    <row r="2485" spans="1:17" x14ac:dyDescent="0.25">
      <c r="A2485" s="1" t="s">
        <v>26</v>
      </c>
      <c r="B2485" s="2">
        <v>43371</v>
      </c>
      <c r="C2485" s="3">
        <v>0.5625</v>
      </c>
      <c r="D2485" s="1" t="s">
        <v>21</v>
      </c>
      <c r="E2485">
        <v>1090.5999999999999</v>
      </c>
      <c r="F2485">
        <v>1096</v>
      </c>
      <c r="G2485">
        <v>1087.9000000000001</v>
      </c>
      <c r="H2485" s="3">
        <v>0.625</v>
      </c>
      <c r="I2485" s="1">
        <v>5.4000000000000909</v>
      </c>
      <c r="J2485" s="1">
        <v>2.6999999999998181</v>
      </c>
      <c r="K2485" s="1">
        <v>368</v>
      </c>
      <c r="L2485">
        <v>993.59999999993306</v>
      </c>
      <c r="M2485">
        <v>185</v>
      </c>
      <c r="N2485">
        <v>808.59999999993306</v>
      </c>
      <c r="O2485" t="s">
        <v>68</v>
      </c>
      <c r="P2485" s="6">
        <v>4.9514028974877097E-3</v>
      </c>
      <c r="Q2485" s="1">
        <f>AllFiles[[#Headers],[200000]]+AllFiles[[#This Row],[Net Gains]]</f>
        <v>200808.59999999992</v>
      </c>
    </row>
    <row r="2486" spans="1:17" x14ac:dyDescent="0.25">
      <c r="A2486" s="1" t="s">
        <v>59</v>
      </c>
      <c r="B2486" s="2">
        <v>43371</v>
      </c>
      <c r="C2486" s="3">
        <v>0.41666666666666669</v>
      </c>
      <c r="D2486" s="1" t="s">
        <v>15</v>
      </c>
      <c r="E2486">
        <v>320.64999999999998</v>
      </c>
      <c r="F2486">
        <v>317.5</v>
      </c>
      <c r="G2486">
        <v>323.75</v>
      </c>
      <c r="H2486" s="3">
        <v>0.625</v>
      </c>
      <c r="I2486" s="1">
        <v>3.1499999999999773</v>
      </c>
      <c r="J2486" s="1">
        <v>3.1000000000000227</v>
      </c>
      <c r="K2486" s="1">
        <v>630</v>
      </c>
      <c r="L2486">
        <v>1953.0000000000143</v>
      </c>
      <c r="M2486">
        <v>94</v>
      </c>
      <c r="N2486">
        <v>1859.0000000000143</v>
      </c>
      <c r="O2486" t="s">
        <v>68</v>
      </c>
      <c r="P2486" s="6">
        <v>9.8237954155620706E-3</v>
      </c>
      <c r="Q2486" s="1">
        <f>AllFiles[[#Headers],[200000]]+AllFiles[[#This Row],[Net Gains]]</f>
        <v>201859</v>
      </c>
    </row>
    <row r="2487" spans="1:17" x14ac:dyDescent="0.25">
      <c r="A2487" s="1" t="s">
        <v>28</v>
      </c>
      <c r="B2487" s="2">
        <v>43374</v>
      </c>
      <c r="C2487" s="3">
        <v>0.41666666666666669</v>
      </c>
      <c r="D2487" s="1" t="s">
        <v>13</v>
      </c>
      <c r="E2487">
        <v>327.9</v>
      </c>
      <c r="F2487">
        <v>336.9</v>
      </c>
      <c r="G2487">
        <v>324.39999999999998</v>
      </c>
      <c r="H2487" s="3">
        <v>0.625</v>
      </c>
      <c r="I2487" s="1">
        <v>9</v>
      </c>
      <c r="J2487" s="1">
        <v>3.5</v>
      </c>
      <c r="K2487" s="1">
        <v>221</v>
      </c>
      <c r="L2487">
        <v>773.5</v>
      </c>
      <c r="M2487">
        <v>34</v>
      </c>
      <c r="N2487">
        <v>739.5</v>
      </c>
      <c r="O2487" t="s">
        <v>68</v>
      </c>
      <c r="P2487" s="6">
        <v>2.7447392497712698E-2</v>
      </c>
      <c r="Q2487" s="1">
        <f>AllFiles[[#Headers],[200000]]+AllFiles[[#This Row],[Net Gains]]</f>
        <v>200739.5</v>
      </c>
    </row>
    <row r="2488" spans="1:17" x14ac:dyDescent="0.25">
      <c r="A2488" s="1" t="s">
        <v>51</v>
      </c>
      <c r="B2488" s="2">
        <v>43374</v>
      </c>
      <c r="C2488" s="3">
        <v>0.59375</v>
      </c>
      <c r="D2488" s="1" t="s">
        <v>15</v>
      </c>
      <c r="E2488">
        <v>1118.0999999999999</v>
      </c>
      <c r="F2488">
        <v>1074.7</v>
      </c>
      <c r="G2488">
        <v>1123.75</v>
      </c>
      <c r="H2488" s="3">
        <v>0.625</v>
      </c>
      <c r="I2488" s="1">
        <v>43.399999999999864</v>
      </c>
      <c r="J2488" s="1">
        <v>5.6500000000000909</v>
      </c>
      <c r="K2488" s="1">
        <v>46</v>
      </c>
      <c r="L2488">
        <v>259.90000000000418</v>
      </c>
      <c r="M2488">
        <v>24</v>
      </c>
      <c r="N2488">
        <v>235.90000000000418</v>
      </c>
      <c r="O2488" t="s">
        <v>68</v>
      </c>
      <c r="P2488" s="6">
        <v>3.8815848314104201E-2</v>
      </c>
      <c r="Q2488" s="1">
        <f>AllFiles[[#Headers],[200000]]+AllFiles[[#This Row],[Net Gains]]</f>
        <v>200235.9</v>
      </c>
    </row>
    <row r="2489" spans="1:17" x14ac:dyDescent="0.25">
      <c r="A2489" s="1" t="s">
        <v>48</v>
      </c>
      <c r="B2489" s="2">
        <v>43374</v>
      </c>
      <c r="C2489" s="3">
        <v>0.44791666666666669</v>
      </c>
      <c r="D2489" s="1" t="s">
        <v>21</v>
      </c>
      <c r="E2489">
        <v>620.20000000000005</v>
      </c>
      <c r="F2489">
        <v>624.79999999999995</v>
      </c>
      <c r="G2489">
        <v>624.79999999999995</v>
      </c>
      <c r="H2489" s="3">
        <v>0.53125</v>
      </c>
      <c r="I2489" s="1">
        <v>4.5999999999999091</v>
      </c>
      <c r="J2489" s="1">
        <v>-4.5999999999999091</v>
      </c>
      <c r="K2489" s="1">
        <v>432</v>
      </c>
      <c r="L2489">
        <v>-1987.1999999999607</v>
      </c>
      <c r="M2489">
        <v>124</v>
      </c>
      <c r="N2489">
        <v>-2111.1999999999607</v>
      </c>
      <c r="O2489" t="s">
        <v>67</v>
      </c>
      <c r="P2489" s="6">
        <v>7.4169622702352604E-3</v>
      </c>
      <c r="Q2489" s="1">
        <f>AllFiles[[#Headers],[200000]]+AllFiles[[#This Row],[Net Gains]]</f>
        <v>197888.80000000005</v>
      </c>
    </row>
    <row r="2490" spans="1:17" x14ac:dyDescent="0.25">
      <c r="A2490" s="1" t="s">
        <v>48</v>
      </c>
      <c r="B2490" s="2">
        <v>43374</v>
      </c>
      <c r="C2490" s="3">
        <v>0.44791666666666669</v>
      </c>
      <c r="D2490" s="1" t="s">
        <v>15</v>
      </c>
      <c r="E2490">
        <v>624.79999999999995</v>
      </c>
      <c r="F2490">
        <v>620.20000000000005</v>
      </c>
      <c r="G2490">
        <v>620.20000000000005</v>
      </c>
      <c r="H2490" s="3">
        <v>0.44791666666666669</v>
      </c>
      <c r="I2490" s="1">
        <v>4.5999999999999091</v>
      </c>
      <c r="J2490" s="1">
        <v>-4.5999999999999091</v>
      </c>
      <c r="K2490" s="1">
        <v>432</v>
      </c>
      <c r="L2490">
        <v>-1987.1999999999607</v>
      </c>
      <c r="M2490">
        <v>124</v>
      </c>
      <c r="N2490">
        <v>-2111.1999999999607</v>
      </c>
      <c r="O2490" t="s">
        <v>67</v>
      </c>
      <c r="P2490" s="6">
        <v>7.3623559539051E-3</v>
      </c>
      <c r="Q2490" s="1">
        <f>AllFiles[[#Headers],[200000]]+AllFiles[[#This Row],[Net Gains]]</f>
        <v>197888.80000000005</v>
      </c>
    </row>
    <row r="2491" spans="1:17" x14ac:dyDescent="0.25">
      <c r="A2491" s="1" t="s">
        <v>41</v>
      </c>
      <c r="B2491" s="2">
        <v>43374</v>
      </c>
      <c r="C2491" s="3">
        <v>0.53125</v>
      </c>
      <c r="D2491" s="1" t="s">
        <v>15</v>
      </c>
      <c r="E2491">
        <v>225.6</v>
      </c>
      <c r="F2491">
        <v>223</v>
      </c>
      <c r="G2491">
        <v>229.25</v>
      </c>
      <c r="H2491" s="3">
        <v>0.625</v>
      </c>
      <c r="I2491" s="1">
        <v>2.5999999999999943</v>
      </c>
      <c r="J2491" s="1">
        <v>3.6500000000000057</v>
      </c>
      <c r="K2491" s="1">
        <v>762</v>
      </c>
      <c r="L2491">
        <v>2781.3000000000043</v>
      </c>
      <c r="M2491">
        <v>80</v>
      </c>
      <c r="N2491">
        <v>2701.3000000000043</v>
      </c>
      <c r="O2491" t="s">
        <v>68</v>
      </c>
      <c r="P2491" s="6">
        <v>1.15248226950354E-2</v>
      </c>
      <c r="Q2491" s="1">
        <f>AllFiles[[#Headers],[200000]]+AllFiles[[#This Row],[Net Gains]]</f>
        <v>202701.30000000002</v>
      </c>
    </row>
    <row r="2492" spans="1:17" x14ac:dyDescent="0.25">
      <c r="A2492" s="1" t="s">
        <v>56</v>
      </c>
      <c r="B2492" s="2">
        <v>43374</v>
      </c>
      <c r="C2492" s="3">
        <v>0.55208333333333337</v>
      </c>
      <c r="D2492" s="1" t="s">
        <v>15</v>
      </c>
      <c r="E2492">
        <v>802.45</v>
      </c>
      <c r="F2492">
        <v>793</v>
      </c>
      <c r="G2492">
        <v>809.7</v>
      </c>
      <c r="H2492" s="3">
        <v>0.625</v>
      </c>
      <c r="I2492" s="1">
        <v>9.4500000000000455</v>
      </c>
      <c r="J2492" s="1">
        <v>7.25</v>
      </c>
      <c r="K2492" s="1">
        <v>211</v>
      </c>
      <c r="L2492">
        <v>1529.75</v>
      </c>
      <c r="M2492">
        <v>79</v>
      </c>
      <c r="N2492">
        <v>1450.75</v>
      </c>
      <c r="O2492" t="s">
        <v>68</v>
      </c>
      <c r="P2492" s="6">
        <v>1.17764346688268E-2</v>
      </c>
      <c r="Q2492" s="1">
        <f>AllFiles[[#Headers],[200000]]+AllFiles[[#This Row],[Net Gains]]</f>
        <v>201450.75</v>
      </c>
    </row>
    <row r="2493" spans="1:17" x14ac:dyDescent="0.25">
      <c r="A2493" s="1" t="s">
        <v>54</v>
      </c>
      <c r="B2493" s="2">
        <v>43374</v>
      </c>
      <c r="C2493" s="3">
        <v>0.55208333333333337</v>
      </c>
      <c r="D2493" s="1" t="s">
        <v>12</v>
      </c>
      <c r="E2493">
        <v>658.15</v>
      </c>
      <c r="F2493">
        <v>649.4</v>
      </c>
      <c r="G2493">
        <v>649.4</v>
      </c>
      <c r="H2493" s="3">
        <v>0.55208333333333337</v>
      </c>
      <c r="I2493" s="1">
        <v>8.75</v>
      </c>
      <c r="J2493" s="1">
        <v>-8.75</v>
      </c>
      <c r="K2493" s="1">
        <v>227</v>
      </c>
      <c r="L2493">
        <v>-1986.25</v>
      </c>
      <c r="M2493">
        <v>69</v>
      </c>
      <c r="N2493">
        <v>-2055.25</v>
      </c>
      <c r="O2493" t="s">
        <v>67</v>
      </c>
      <c r="P2493" s="6">
        <v>1.32948416014586E-2</v>
      </c>
      <c r="Q2493" s="1">
        <f>AllFiles[[#Headers],[200000]]+AllFiles[[#This Row],[Net Gains]]</f>
        <v>197944.75</v>
      </c>
    </row>
    <row r="2494" spans="1:17" x14ac:dyDescent="0.25">
      <c r="A2494" s="1" t="s">
        <v>54</v>
      </c>
      <c r="B2494" s="2">
        <v>43374</v>
      </c>
      <c r="C2494" s="3">
        <v>0.41666666666666669</v>
      </c>
      <c r="D2494" s="1" t="s">
        <v>13</v>
      </c>
      <c r="E2494">
        <v>649.4</v>
      </c>
      <c r="F2494">
        <v>658.15</v>
      </c>
      <c r="G2494">
        <v>658.15</v>
      </c>
      <c r="H2494" s="3">
        <v>0.55208333333333337</v>
      </c>
      <c r="I2494" s="1">
        <v>8.75</v>
      </c>
      <c r="J2494" s="1">
        <v>-8.75</v>
      </c>
      <c r="K2494" s="1">
        <v>227</v>
      </c>
      <c r="L2494">
        <v>-1986.25</v>
      </c>
      <c r="M2494">
        <v>69</v>
      </c>
      <c r="N2494">
        <v>-2055.25</v>
      </c>
      <c r="O2494" t="s">
        <v>67</v>
      </c>
      <c r="P2494" s="6">
        <v>1.34739759778257E-2</v>
      </c>
      <c r="Q2494" s="1">
        <f>AllFiles[[#Headers],[200000]]+AllFiles[[#This Row],[Net Gains]]</f>
        <v>197944.75</v>
      </c>
    </row>
    <row r="2495" spans="1:17" x14ac:dyDescent="0.25">
      <c r="A2495" s="1" t="s">
        <v>46</v>
      </c>
      <c r="B2495" s="2">
        <v>43376</v>
      </c>
      <c r="C2495" s="3">
        <v>0.42708333333333331</v>
      </c>
      <c r="D2495" s="1" t="s">
        <v>15</v>
      </c>
      <c r="E2495">
        <v>383.8</v>
      </c>
      <c r="F2495">
        <v>379.2</v>
      </c>
      <c r="G2495">
        <v>383.5</v>
      </c>
      <c r="H2495" s="3">
        <v>0.625</v>
      </c>
      <c r="I2495" s="1">
        <v>4.6000000000000227</v>
      </c>
      <c r="J2495" s="1">
        <v>-0.30000000000001137</v>
      </c>
      <c r="K2495" s="1">
        <v>432</v>
      </c>
      <c r="L2495">
        <v>-129.60000000000491</v>
      </c>
      <c r="M2495">
        <v>77</v>
      </c>
      <c r="N2495">
        <v>-206.60000000000491</v>
      </c>
      <c r="O2495" t="s">
        <v>67</v>
      </c>
      <c r="P2495" s="6">
        <v>1.19854090672226E-2</v>
      </c>
      <c r="Q2495" s="1">
        <f>AllFiles[[#Headers],[200000]]+AllFiles[[#This Row],[Net Gains]]</f>
        <v>199793.4</v>
      </c>
    </row>
    <row r="2496" spans="1:17" x14ac:dyDescent="0.25">
      <c r="A2496" s="1" t="s">
        <v>52</v>
      </c>
      <c r="B2496" s="2">
        <v>43376</v>
      </c>
      <c r="C2496" s="3">
        <v>0.46875</v>
      </c>
      <c r="D2496" s="1" t="s">
        <v>15</v>
      </c>
      <c r="E2496">
        <v>273.64999999999998</v>
      </c>
      <c r="F2496">
        <v>271.60000000000002</v>
      </c>
      <c r="G2496">
        <v>271.60000000000002</v>
      </c>
      <c r="H2496" s="3">
        <v>0.46875</v>
      </c>
      <c r="I2496" s="1">
        <v>2.0499999999999545</v>
      </c>
      <c r="J2496" s="1">
        <v>-2.0499999999999545</v>
      </c>
      <c r="K2496" s="1">
        <v>964</v>
      </c>
      <c r="L2496">
        <v>-1976.1999999999562</v>
      </c>
      <c r="M2496">
        <v>121</v>
      </c>
      <c r="N2496">
        <v>-2097.1999999999562</v>
      </c>
      <c r="O2496" t="s">
        <v>67</v>
      </c>
      <c r="P2496" s="6">
        <v>7.4913210305132599E-3</v>
      </c>
      <c r="Q2496" s="1">
        <f>AllFiles[[#Headers],[200000]]+AllFiles[[#This Row],[Net Gains]]</f>
        <v>197902.80000000005</v>
      </c>
    </row>
    <row r="2497" spans="1:17" x14ac:dyDescent="0.25">
      <c r="A2497" s="1" t="s">
        <v>52</v>
      </c>
      <c r="B2497" s="2">
        <v>43376</v>
      </c>
      <c r="C2497" s="3">
        <v>0.46875</v>
      </c>
      <c r="D2497" s="1" t="s">
        <v>21</v>
      </c>
      <c r="E2497">
        <v>271.60000000000002</v>
      </c>
      <c r="F2497">
        <v>273.64999999999998</v>
      </c>
      <c r="G2497">
        <v>273.64999999999998</v>
      </c>
      <c r="H2497" s="3">
        <v>0.46875</v>
      </c>
      <c r="I2497" s="1">
        <v>2.0499999999999545</v>
      </c>
      <c r="J2497" s="1">
        <v>-2.0499999999999545</v>
      </c>
      <c r="K2497" s="1">
        <v>964</v>
      </c>
      <c r="L2497">
        <v>-1976.1999999999562</v>
      </c>
      <c r="M2497">
        <v>121</v>
      </c>
      <c r="N2497">
        <v>-2097.1999999999562</v>
      </c>
      <c r="O2497" t="s">
        <v>67</v>
      </c>
      <c r="P2497" s="6">
        <v>7.5478645066272198E-3</v>
      </c>
      <c r="Q2497" s="1">
        <f>AllFiles[[#Headers],[200000]]+AllFiles[[#This Row],[Net Gains]]</f>
        <v>197902.80000000005</v>
      </c>
    </row>
    <row r="2498" spans="1:17" x14ac:dyDescent="0.25">
      <c r="A2498" s="1" t="s">
        <v>57</v>
      </c>
      <c r="B2498" s="2">
        <v>43376</v>
      </c>
      <c r="C2498" s="3">
        <v>0.41666666666666669</v>
      </c>
      <c r="D2498" s="1" t="s">
        <v>13</v>
      </c>
      <c r="E2498">
        <v>760.1</v>
      </c>
      <c r="F2498">
        <v>772.35</v>
      </c>
      <c r="G2498">
        <v>747.85</v>
      </c>
      <c r="H2498" s="3">
        <v>0.625</v>
      </c>
      <c r="I2498" s="1">
        <v>12.25</v>
      </c>
      <c r="J2498" s="1">
        <v>12.25</v>
      </c>
      <c r="K2498" s="1">
        <v>162</v>
      </c>
      <c r="L2498">
        <v>1984.5</v>
      </c>
      <c r="M2498">
        <v>57</v>
      </c>
      <c r="N2498">
        <v>1927.5</v>
      </c>
      <c r="O2498" t="s">
        <v>68</v>
      </c>
      <c r="P2498" s="6">
        <v>1.6116300486778101E-2</v>
      </c>
      <c r="Q2498" s="1">
        <f>AllFiles[[#Headers],[200000]]+AllFiles[[#This Row],[Net Gains]]</f>
        <v>201927.5</v>
      </c>
    </row>
    <row r="2499" spans="1:17" x14ac:dyDescent="0.25">
      <c r="A2499" s="1" t="s">
        <v>28</v>
      </c>
      <c r="B2499" s="2">
        <v>43377</v>
      </c>
      <c r="C2499" s="3">
        <v>0.45833333333333331</v>
      </c>
      <c r="D2499" s="1" t="s">
        <v>15</v>
      </c>
      <c r="E2499">
        <v>316.35000000000002</v>
      </c>
      <c r="F2499">
        <v>313.60000000000002</v>
      </c>
      <c r="G2499">
        <v>313.60000000000002</v>
      </c>
      <c r="H2499" s="3">
        <v>0.45833333333333331</v>
      </c>
      <c r="I2499" s="1">
        <v>2.75</v>
      </c>
      <c r="J2499" s="1">
        <v>-2.75</v>
      </c>
      <c r="K2499" s="1">
        <v>721</v>
      </c>
      <c r="L2499">
        <v>-1982.75</v>
      </c>
      <c r="M2499">
        <v>105</v>
      </c>
      <c r="N2499">
        <v>-2087.75</v>
      </c>
      <c r="O2499" t="s">
        <v>67</v>
      </c>
      <c r="P2499" s="6">
        <v>8.6929034297455396E-3</v>
      </c>
      <c r="Q2499" s="1">
        <f>AllFiles[[#Headers],[200000]]+AllFiles[[#This Row],[Net Gains]]</f>
        <v>197912.25</v>
      </c>
    </row>
    <row r="2500" spans="1:17" x14ac:dyDescent="0.25">
      <c r="A2500" s="1" t="s">
        <v>28</v>
      </c>
      <c r="B2500" s="2">
        <v>43377</v>
      </c>
      <c r="C2500" s="3">
        <v>0.45833333333333331</v>
      </c>
      <c r="D2500" s="1" t="s">
        <v>21</v>
      </c>
      <c r="E2500">
        <v>313.60000000000002</v>
      </c>
      <c r="F2500">
        <v>316.35000000000002</v>
      </c>
      <c r="G2500">
        <v>310.05</v>
      </c>
      <c r="H2500" s="3">
        <v>0.625</v>
      </c>
      <c r="I2500" s="1">
        <v>2.75</v>
      </c>
      <c r="J2500" s="1">
        <v>3.5500000000000114</v>
      </c>
      <c r="K2500" s="1">
        <v>721</v>
      </c>
      <c r="L2500">
        <v>2559.5500000000084</v>
      </c>
      <c r="M2500">
        <v>104</v>
      </c>
      <c r="N2500">
        <v>2455.5500000000084</v>
      </c>
      <c r="O2500" t="s">
        <v>68</v>
      </c>
      <c r="P2500" s="6">
        <v>8.7691326530612203E-3</v>
      </c>
      <c r="Q2500" s="1">
        <f>AllFiles[[#Headers],[200000]]+AllFiles[[#This Row],[Net Gains]]</f>
        <v>202455.55000000002</v>
      </c>
    </row>
    <row r="2501" spans="1:17" x14ac:dyDescent="0.25">
      <c r="A2501" s="1" t="s">
        <v>51</v>
      </c>
      <c r="B2501" s="2">
        <v>43377</v>
      </c>
      <c r="C2501" s="3">
        <v>0.45833333333333331</v>
      </c>
      <c r="D2501" s="1" t="s">
        <v>12</v>
      </c>
      <c r="E2501">
        <v>1085.5</v>
      </c>
      <c r="F2501">
        <v>1079.05</v>
      </c>
      <c r="G2501">
        <v>1079.05</v>
      </c>
      <c r="H2501" s="3">
        <v>0.52083333333333337</v>
      </c>
      <c r="I2501" s="1">
        <v>6.4500000000000455</v>
      </c>
      <c r="J2501" s="1">
        <v>-6.4500000000000455</v>
      </c>
      <c r="K2501" s="1">
        <v>308</v>
      </c>
      <c r="L2501">
        <v>-1986.600000000014</v>
      </c>
      <c r="M2501">
        <v>154</v>
      </c>
      <c r="N2501">
        <v>-2140.600000000014</v>
      </c>
      <c r="O2501" t="s">
        <v>67</v>
      </c>
      <c r="P2501" s="6">
        <v>5.9419622293874199E-3</v>
      </c>
      <c r="Q2501" s="1">
        <f>AllFiles[[#Headers],[200000]]+AllFiles[[#This Row],[Net Gains]]</f>
        <v>197859.4</v>
      </c>
    </row>
    <row r="2502" spans="1:17" x14ac:dyDescent="0.25">
      <c r="A2502" s="1" t="s">
        <v>51</v>
      </c>
      <c r="B2502" s="2">
        <v>43377</v>
      </c>
      <c r="C2502" s="3">
        <v>0.41666666666666669</v>
      </c>
      <c r="D2502" s="1" t="s">
        <v>13</v>
      </c>
      <c r="E2502">
        <v>1079.05</v>
      </c>
      <c r="F2502">
        <v>1085.5</v>
      </c>
      <c r="G2502">
        <v>1085.5</v>
      </c>
      <c r="H2502" s="3">
        <v>0.45833333333333331</v>
      </c>
      <c r="I2502" s="1">
        <v>6.4500000000000455</v>
      </c>
      <c r="J2502" s="1">
        <v>-6.4500000000000455</v>
      </c>
      <c r="K2502" s="1">
        <v>308</v>
      </c>
      <c r="L2502">
        <v>-1986.600000000014</v>
      </c>
      <c r="M2502">
        <v>154</v>
      </c>
      <c r="N2502">
        <v>-2140.600000000014</v>
      </c>
      <c r="O2502" t="s">
        <v>67</v>
      </c>
      <c r="P2502" s="6">
        <v>5.9774801909087101E-3</v>
      </c>
      <c r="Q2502" s="1">
        <f>AllFiles[[#Headers],[200000]]+AllFiles[[#This Row],[Net Gains]]</f>
        <v>197859.4</v>
      </c>
    </row>
    <row r="2503" spans="1:17" x14ac:dyDescent="0.25">
      <c r="A2503" s="1" t="s">
        <v>19</v>
      </c>
      <c r="B2503" s="2">
        <v>43378</v>
      </c>
      <c r="C2503" s="3">
        <v>0.58333333333333337</v>
      </c>
      <c r="D2503" s="1" t="s">
        <v>15</v>
      </c>
      <c r="E2503">
        <v>2408.0500000000002</v>
      </c>
      <c r="F2503">
        <v>2364.1999999999998</v>
      </c>
      <c r="G2503">
        <v>2402.1999999999998</v>
      </c>
      <c r="H2503" s="3">
        <v>0.625</v>
      </c>
      <c r="I2503" s="1">
        <v>43.850000000000364</v>
      </c>
      <c r="J2503" s="1">
        <v>-5.8500000000003638</v>
      </c>
      <c r="K2503" s="1">
        <v>45</v>
      </c>
      <c r="L2503">
        <v>-263.25000000001637</v>
      </c>
      <c r="M2503">
        <v>50</v>
      </c>
      <c r="N2503">
        <v>-313.25000000001637</v>
      </c>
      <c r="O2503" t="s">
        <v>67</v>
      </c>
      <c r="P2503" s="6">
        <v>1.8209754780839402E-2</v>
      </c>
      <c r="Q2503" s="1">
        <f>AllFiles[[#Headers],[200000]]+AllFiles[[#This Row],[Net Gains]]</f>
        <v>199686.74999999997</v>
      </c>
    </row>
    <row r="2504" spans="1:17" x14ac:dyDescent="0.25">
      <c r="A2504" s="1" t="s">
        <v>51</v>
      </c>
      <c r="B2504" s="2">
        <v>43378</v>
      </c>
      <c r="C2504" s="3">
        <v>0.4375</v>
      </c>
      <c r="D2504" s="1" t="s">
        <v>21</v>
      </c>
      <c r="E2504">
        <v>1076.05</v>
      </c>
      <c r="F2504">
        <v>1084.95</v>
      </c>
      <c r="G2504">
        <v>1084.95</v>
      </c>
      <c r="H2504" s="3">
        <v>0.47916666666666669</v>
      </c>
      <c r="I2504" s="1">
        <v>8.9000000000000909</v>
      </c>
      <c r="J2504" s="1">
        <v>-8.9000000000000909</v>
      </c>
      <c r="K2504" s="1">
        <v>224</v>
      </c>
      <c r="L2504">
        <v>-1993.6000000000204</v>
      </c>
      <c r="M2504">
        <v>112</v>
      </c>
      <c r="N2504">
        <v>-2105.6000000000204</v>
      </c>
      <c r="O2504" t="s">
        <v>67</v>
      </c>
      <c r="P2504" s="6">
        <v>8.2709911249478092E-3</v>
      </c>
      <c r="Q2504" s="1">
        <f>AllFiles[[#Headers],[200000]]+AllFiles[[#This Row],[Net Gains]]</f>
        <v>197894.39999999997</v>
      </c>
    </row>
    <row r="2505" spans="1:17" x14ac:dyDescent="0.25">
      <c r="A2505" s="1" t="s">
        <v>51</v>
      </c>
      <c r="B2505" s="2">
        <v>43378</v>
      </c>
      <c r="C2505" s="3">
        <v>0.4375</v>
      </c>
      <c r="D2505" s="1" t="s">
        <v>15</v>
      </c>
      <c r="E2505">
        <v>1084.95</v>
      </c>
      <c r="F2505">
        <v>1076.05</v>
      </c>
      <c r="G2505">
        <v>1076.05</v>
      </c>
      <c r="H2505" s="3">
        <v>0.4375</v>
      </c>
      <c r="I2505" s="1">
        <v>8.9000000000000909</v>
      </c>
      <c r="J2505" s="1">
        <v>-8.9000000000000909</v>
      </c>
      <c r="K2505" s="1">
        <v>224</v>
      </c>
      <c r="L2505">
        <v>-1993.6000000000204</v>
      </c>
      <c r="M2505">
        <v>112</v>
      </c>
      <c r="N2505">
        <v>-2105.6000000000204</v>
      </c>
      <c r="O2505" t="s">
        <v>67</v>
      </c>
      <c r="P2505" s="6">
        <v>8.2031430019817407E-3</v>
      </c>
      <c r="Q2505" s="1">
        <f>AllFiles[[#Headers],[200000]]+AllFiles[[#This Row],[Net Gains]]</f>
        <v>197894.39999999997</v>
      </c>
    </row>
    <row r="2506" spans="1:17" x14ac:dyDescent="0.25">
      <c r="A2506" s="1" t="s">
        <v>22</v>
      </c>
      <c r="B2506" s="2">
        <v>43381</v>
      </c>
      <c r="C2506" s="3">
        <v>0.41666666666666669</v>
      </c>
      <c r="D2506" s="1" t="s">
        <v>15</v>
      </c>
      <c r="E2506">
        <v>1222.25</v>
      </c>
      <c r="F2506">
        <v>1210</v>
      </c>
      <c r="G2506">
        <v>1247.05</v>
      </c>
      <c r="H2506" s="3">
        <v>0.625</v>
      </c>
      <c r="I2506" s="1">
        <v>12.25</v>
      </c>
      <c r="J2506" s="1">
        <v>24.799999999999955</v>
      </c>
      <c r="K2506" s="1">
        <v>162</v>
      </c>
      <c r="L2506">
        <v>4017.5999999999926</v>
      </c>
      <c r="M2506">
        <v>93</v>
      </c>
      <c r="N2506">
        <v>3924.5999999999926</v>
      </c>
      <c r="O2506" t="s">
        <v>68</v>
      </c>
      <c r="P2506" s="6">
        <v>1.0022499488647999E-2</v>
      </c>
      <c r="Q2506" s="1">
        <f>AllFiles[[#Headers],[200000]]+AllFiles[[#This Row],[Net Gains]]</f>
        <v>203924.6</v>
      </c>
    </row>
    <row r="2507" spans="1:17" x14ac:dyDescent="0.25">
      <c r="A2507" s="1" t="s">
        <v>44</v>
      </c>
      <c r="B2507" s="2">
        <v>43381</v>
      </c>
      <c r="C2507" s="3">
        <v>0.4375</v>
      </c>
      <c r="D2507" s="1" t="s">
        <v>15</v>
      </c>
      <c r="E2507">
        <v>2800</v>
      </c>
      <c r="F2507">
        <v>2740.3</v>
      </c>
      <c r="G2507">
        <v>2881.65</v>
      </c>
      <c r="H2507" s="3">
        <v>0.625</v>
      </c>
      <c r="I2507" s="1">
        <v>59.699999999999818</v>
      </c>
      <c r="J2507" s="1">
        <v>81.650000000000091</v>
      </c>
      <c r="K2507" s="1">
        <v>33</v>
      </c>
      <c r="L2507">
        <v>2694.450000000003</v>
      </c>
      <c r="M2507">
        <v>44</v>
      </c>
      <c r="N2507">
        <v>2650.450000000003</v>
      </c>
      <c r="O2507" t="s">
        <v>68</v>
      </c>
      <c r="P2507" s="6">
        <v>2.1321428571428502E-2</v>
      </c>
      <c r="Q2507" s="1">
        <f>AllFiles[[#Headers],[200000]]+AllFiles[[#This Row],[Net Gains]]</f>
        <v>202650.45</v>
      </c>
    </row>
    <row r="2508" spans="1:17" x14ac:dyDescent="0.25">
      <c r="A2508" s="1" t="s">
        <v>38</v>
      </c>
      <c r="B2508" s="2">
        <v>43381</v>
      </c>
      <c r="C2508" s="3">
        <v>0.53125</v>
      </c>
      <c r="D2508" s="1" t="s">
        <v>15</v>
      </c>
      <c r="E2508">
        <v>310.35000000000002</v>
      </c>
      <c r="F2508">
        <v>306.2</v>
      </c>
      <c r="G2508">
        <v>306.2</v>
      </c>
      <c r="H2508" s="3">
        <v>0.53125</v>
      </c>
      <c r="I2508" s="1">
        <v>4.1500000000000341</v>
      </c>
      <c r="J2508" s="1">
        <v>-4.1500000000000341</v>
      </c>
      <c r="K2508" s="1">
        <v>479</v>
      </c>
      <c r="L2508">
        <v>-1987.8500000000163</v>
      </c>
      <c r="M2508">
        <v>68</v>
      </c>
      <c r="N2508">
        <v>-2055.8500000000163</v>
      </c>
      <c r="O2508" t="s">
        <v>67</v>
      </c>
      <c r="P2508" s="6">
        <v>1.33719993555664E-2</v>
      </c>
      <c r="Q2508" s="1">
        <f>AllFiles[[#Headers],[200000]]+AllFiles[[#This Row],[Net Gains]]</f>
        <v>197944.15</v>
      </c>
    </row>
    <row r="2509" spans="1:17" x14ac:dyDescent="0.25">
      <c r="A2509" s="1" t="s">
        <v>38</v>
      </c>
      <c r="B2509" s="2">
        <v>43381</v>
      </c>
      <c r="C2509" s="3">
        <v>0.53125</v>
      </c>
      <c r="D2509" s="1" t="s">
        <v>21</v>
      </c>
      <c r="E2509">
        <v>306.2</v>
      </c>
      <c r="F2509">
        <v>310.35000000000002</v>
      </c>
      <c r="G2509">
        <v>310.35000000000002</v>
      </c>
      <c r="H2509" s="3">
        <v>0.625</v>
      </c>
      <c r="I2509" s="1">
        <v>4.1500000000000341</v>
      </c>
      <c r="J2509" s="1">
        <v>-4.1500000000000341</v>
      </c>
      <c r="K2509" s="1">
        <v>479</v>
      </c>
      <c r="L2509">
        <v>-1987.8500000000163</v>
      </c>
      <c r="M2509">
        <v>68</v>
      </c>
      <c r="N2509">
        <v>-2055.8500000000163</v>
      </c>
      <c r="O2509" t="s">
        <v>67</v>
      </c>
      <c r="P2509" s="6">
        <v>1.3553233180927601E-2</v>
      </c>
      <c r="Q2509" s="1">
        <f>AllFiles[[#Headers],[200000]]+AllFiles[[#This Row],[Net Gains]]</f>
        <v>197944.15</v>
      </c>
    </row>
    <row r="2510" spans="1:17" x14ac:dyDescent="0.25">
      <c r="A2510" s="1" t="s">
        <v>49</v>
      </c>
      <c r="B2510" s="2">
        <v>43381</v>
      </c>
      <c r="C2510" s="3">
        <v>0.48958333333333331</v>
      </c>
      <c r="D2510" s="1" t="s">
        <v>21</v>
      </c>
      <c r="E2510">
        <v>148.4</v>
      </c>
      <c r="F2510">
        <v>150.4</v>
      </c>
      <c r="G2510">
        <v>150.4</v>
      </c>
      <c r="H2510" s="3">
        <v>0.625</v>
      </c>
      <c r="I2510" s="1">
        <v>2</v>
      </c>
      <c r="J2510" s="1">
        <v>-2</v>
      </c>
      <c r="K2510" s="1">
        <v>988</v>
      </c>
      <c r="L2510">
        <v>-1976</v>
      </c>
      <c r="M2510">
        <v>68</v>
      </c>
      <c r="N2510">
        <v>-2044</v>
      </c>
      <c r="O2510" t="s">
        <v>67</v>
      </c>
      <c r="P2510" s="6">
        <v>1.3477088948787099E-2</v>
      </c>
      <c r="Q2510" s="1">
        <f>AllFiles[[#Headers],[200000]]+AllFiles[[#This Row],[Net Gains]]</f>
        <v>197956</v>
      </c>
    </row>
    <row r="2511" spans="1:17" x14ac:dyDescent="0.25">
      <c r="A2511" s="1" t="s">
        <v>49</v>
      </c>
      <c r="B2511" s="2">
        <v>43381</v>
      </c>
      <c r="C2511" s="3">
        <v>0.48958333333333331</v>
      </c>
      <c r="D2511" s="1" t="s">
        <v>15</v>
      </c>
      <c r="E2511">
        <v>150.4</v>
      </c>
      <c r="F2511">
        <v>148.4</v>
      </c>
      <c r="G2511">
        <v>148.4</v>
      </c>
      <c r="H2511" s="3">
        <v>0.48958333333333331</v>
      </c>
      <c r="I2511" s="1">
        <v>2</v>
      </c>
      <c r="J2511" s="1">
        <v>-2</v>
      </c>
      <c r="K2511" s="1">
        <v>988</v>
      </c>
      <c r="L2511">
        <v>-1976</v>
      </c>
      <c r="M2511">
        <v>68</v>
      </c>
      <c r="N2511">
        <v>-2044</v>
      </c>
      <c r="O2511" t="s">
        <v>67</v>
      </c>
      <c r="P2511" s="6">
        <v>1.3297872340425501E-2</v>
      </c>
      <c r="Q2511" s="1">
        <f>AllFiles[[#Headers],[200000]]+AllFiles[[#This Row],[Net Gains]]</f>
        <v>197956</v>
      </c>
    </row>
    <row r="2512" spans="1:17" x14ac:dyDescent="0.25">
      <c r="A2512" s="1" t="s">
        <v>40</v>
      </c>
      <c r="B2512" s="2">
        <v>43381</v>
      </c>
      <c r="C2512" s="3">
        <v>0.41666666666666669</v>
      </c>
      <c r="D2512" s="1" t="s">
        <v>15</v>
      </c>
      <c r="E2512">
        <v>1067.3499999999999</v>
      </c>
      <c r="F2512">
        <v>1045.3499999999999</v>
      </c>
      <c r="G2512">
        <v>1113.5</v>
      </c>
      <c r="H2512" s="3">
        <v>0.625</v>
      </c>
      <c r="I2512" s="1">
        <v>22</v>
      </c>
      <c r="J2512" s="1">
        <v>46.150000000000091</v>
      </c>
      <c r="K2512" s="1">
        <v>90</v>
      </c>
      <c r="L2512">
        <v>4153.5000000000082</v>
      </c>
      <c r="M2512">
        <v>46</v>
      </c>
      <c r="N2512">
        <v>4107.5000000000082</v>
      </c>
      <c r="O2512" t="s">
        <v>68</v>
      </c>
      <c r="P2512" s="6">
        <v>2.0611795568464E-2</v>
      </c>
      <c r="Q2512" s="1">
        <f>AllFiles[[#Headers],[200000]]+AllFiles[[#This Row],[Net Gains]]</f>
        <v>204107.5</v>
      </c>
    </row>
    <row r="2513" spans="1:17" x14ac:dyDescent="0.25">
      <c r="A2513" s="1" t="s">
        <v>52</v>
      </c>
      <c r="B2513" s="2">
        <v>43381</v>
      </c>
      <c r="C2513" s="3">
        <v>0.57291666666666663</v>
      </c>
      <c r="D2513" s="1" t="s">
        <v>21</v>
      </c>
      <c r="E2513">
        <v>260.64999999999998</v>
      </c>
      <c r="F2513">
        <v>264.05</v>
      </c>
      <c r="G2513">
        <v>264.05</v>
      </c>
      <c r="H2513" s="3">
        <v>0.625</v>
      </c>
      <c r="I2513" s="1">
        <v>3.4000000000000341</v>
      </c>
      <c r="J2513" s="1">
        <v>-3.4000000000000341</v>
      </c>
      <c r="K2513" s="1">
        <v>584</v>
      </c>
      <c r="L2513">
        <v>-1985.6000000000199</v>
      </c>
      <c r="M2513">
        <v>71</v>
      </c>
      <c r="N2513">
        <v>-2056.6000000000199</v>
      </c>
      <c r="O2513" t="s">
        <v>67</v>
      </c>
      <c r="P2513" s="6">
        <v>1.3044312296182799E-2</v>
      </c>
      <c r="Q2513" s="1">
        <f>AllFiles[[#Headers],[200000]]+AllFiles[[#This Row],[Net Gains]]</f>
        <v>197943.4</v>
      </c>
    </row>
    <row r="2514" spans="1:17" x14ac:dyDescent="0.25">
      <c r="A2514" s="1" t="s">
        <v>52</v>
      </c>
      <c r="B2514" s="2">
        <v>43381</v>
      </c>
      <c r="C2514" s="3">
        <v>0.57291666666666663</v>
      </c>
      <c r="D2514" s="1" t="s">
        <v>15</v>
      </c>
      <c r="E2514">
        <v>264.05</v>
      </c>
      <c r="F2514">
        <v>260.64999999999998</v>
      </c>
      <c r="G2514">
        <v>260.64999999999998</v>
      </c>
      <c r="H2514" s="3">
        <v>0.57291666666666663</v>
      </c>
      <c r="I2514" s="1">
        <v>3.4000000000000341</v>
      </c>
      <c r="J2514" s="1">
        <v>-3.4000000000000341</v>
      </c>
      <c r="K2514" s="1">
        <v>584</v>
      </c>
      <c r="L2514">
        <v>-1985.6000000000199</v>
      </c>
      <c r="M2514">
        <v>71</v>
      </c>
      <c r="N2514">
        <v>-2056.6000000000199</v>
      </c>
      <c r="O2514" t="s">
        <v>67</v>
      </c>
      <c r="P2514" s="6">
        <v>1.28763491762925E-2</v>
      </c>
      <c r="Q2514" s="1">
        <f>AllFiles[[#Headers],[200000]]+AllFiles[[#This Row],[Net Gains]]</f>
        <v>197943.4</v>
      </c>
    </row>
    <row r="2515" spans="1:17" x14ac:dyDescent="0.25">
      <c r="A2515" s="1" t="s">
        <v>54</v>
      </c>
      <c r="B2515" s="2">
        <v>43381</v>
      </c>
      <c r="C2515" s="3">
        <v>0.41666666666666669</v>
      </c>
      <c r="D2515" s="1" t="s">
        <v>15</v>
      </c>
      <c r="E2515">
        <v>603</v>
      </c>
      <c r="F2515">
        <v>590.79999999999995</v>
      </c>
      <c r="G2515">
        <v>620.75</v>
      </c>
      <c r="H2515" s="3">
        <v>0.625</v>
      </c>
      <c r="I2515" s="1">
        <v>12.200000000000045</v>
      </c>
      <c r="J2515" s="1">
        <v>17.75</v>
      </c>
      <c r="K2515" s="1">
        <v>163</v>
      </c>
      <c r="L2515">
        <v>2893.25</v>
      </c>
      <c r="M2515">
        <v>46</v>
      </c>
      <c r="N2515">
        <v>2847.25</v>
      </c>
      <c r="O2515" t="s">
        <v>68</v>
      </c>
      <c r="P2515" s="6">
        <v>2.0232172470978499E-2</v>
      </c>
      <c r="Q2515" s="1">
        <f>AllFiles[[#Headers],[200000]]+AllFiles[[#This Row],[Net Gains]]</f>
        <v>202847.25</v>
      </c>
    </row>
    <row r="2516" spans="1:17" x14ac:dyDescent="0.25">
      <c r="A2516" s="1" t="s">
        <v>28</v>
      </c>
      <c r="B2516" s="2">
        <v>43382</v>
      </c>
      <c r="C2516" s="3">
        <v>0.44791666666666669</v>
      </c>
      <c r="D2516" s="1" t="s">
        <v>13</v>
      </c>
      <c r="E2516">
        <v>288.64999999999998</v>
      </c>
      <c r="F2516">
        <v>293.35000000000002</v>
      </c>
      <c r="G2516">
        <v>288.95</v>
      </c>
      <c r="H2516" s="3">
        <v>0.625</v>
      </c>
      <c r="I2516" s="1">
        <v>4.7000000000000455</v>
      </c>
      <c r="J2516" s="1">
        <v>-0.30000000000001137</v>
      </c>
      <c r="K2516" s="1">
        <v>423</v>
      </c>
      <c r="L2516">
        <v>-126.90000000000481</v>
      </c>
      <c r="M2516">
        <v>57</v>
      </c>
      <c r="N2516">
        <v>-183.90000000000481</v>
      </c>
      <c r="O2516" t="s">
        <v>67</v>
      </c>
      <c r="P2516" s="6">
        <v>1.6282695305733699E-2</v>
      </c>
      <c r="Q2516" s="1">
        <f>AllFiles[[#Headers],[200000]]+AllFiles[[#This Row],[Net Gains]]</f>
        <v>199816.1</v>
      </c>
    </row>
    <row r="2517" spans="1:17" x14ac:dyDescent="0.25">
      <c r="A2517" s="1" t="s">
        <v>17</v>
      </c>
      <c r="B2517" s="2">
        <v>43382</v>
      </c>
      <c r="C2517" s="3">
        <v>0.42708333333333331</v>
      </c>
      <c r="D2517" s="1" t="s">
        <v>13</v>
      </c>
      <c r="E2517">
        <v>21511.05</v>
      </c>
      <c r="F2517">
        <v>21731</v>
      </c>
      <c r="G2517">
        <v>21102.95</v>
      </c>
      <c r="H2517" s="3">
        <v>0.625</v>
      </c>
      <c r="I2517" s="1">
        <v>219.95000000000073</v>
      </c>
      <c r="J2517" s="1">
        <v>408.09999999999854</v>
      </c>
      <c r="K2517" s="1">
        <v>9</v>
      </c>
      <c r="L2517">
        <v>3672.8999999999869</v>
      </c>
      <c r="M2517">
        <v>89</v>
      </c>
      <c r="N2517">
        <v>3583.8999999999869</v>
      </c>
      <c r="O2517" t="s">
        <v>68</v>
      </c>
      <c r="P2517" s="6">
        <v>1.0224977395338701E-2</v>
      </c>
      <c r="Q2517" s="1">
        <f>AllFiles[[#Headers],[200000]]+AllFiles[[#This Row],[Net Gains]]</f>
        <v>203583.9</v>
      </c>
    </row>
    <row r="2518" spans="1:17" x14ac:dyDescent="0.25">
      <c r="A2518" s="1" t="s">
        <v>25</v>
      </c>
      <c r="B2518" s="2">
        <v>43382</v>
      </c>
      <c r="C2518" s="3">
        <v>0.4375</v>
      </c>
      <c r="D2518" s="1" t="s">
        <v>13</v>
      </c>
      <c r="E2518">
        <v>905.35</v>
      </c>
      <c r="F2518">
        <v>919.5</v>
      </c>
      <c r="G2518">
        <v>899.1</v>
      </c>
      <c r="H2518" s="3">
        <v>0.625</v>
      </c>
      <c r="I2518" s="1">
        <v>14.149999999999977</v>
      </c>
      <c r="J2518" s="1">
        <v>6.25</v>
      </c>
      <c r="K2518" s="1">
        <v>141</v>
      </c>
      <c r="L2518">
        <v>881.25</v>
      </c>
      <c r="M2518">
        <v>59</v>
      </c>
      <c r="N2518">
        <v>822.25</v>
      </c>
      <c r="O2518" t="s">
        <v>68</v>
      </c>
      <c r="P2518" s="6">
        <v>1.5629314629701199E-2</v>
      </c>
      <c r="Q2518" s="1">
        <f>AllFiles[[#Headers],[200000]]+AllFiles[[#This Row],[Net Gains]]</f>
        <v>200822.25</v>
      </c>
    </row>
    <row r="2519" spans="1:17" x14ac:dyDescent="0.25">
      <c r="A2519" s="1" t="s">
        <v>26</v>
      </c>
      <c r="B2519" s="2">
        <v>43382</v>
      </c>
      <c r="C2519" s="3">
        <v>0.42708333333333331</v>
      </c>
      <c r="D2519" s="1" t="s">
        <v>13</v>
      </c>
      <c r="E2519">
        <v>1047.0999999999999</v>
      </c>
      <c r="F2519">
        <v>1059.4000000000001</v>
      </c>
      <c r="G2519">
        <v>1059.4000000000001</v>
      </c>
      <c r="H2519" s="3">
        <v>0.5</v>
      </c>
      <c r="I2519" s="1">
        <v>12.300000000000182</v>
      </c>
      <c r="J2519" s="1">
        <v>-12.300000000000182</v>
      </c>
      <c r="K2519" s="1">
        <v>162</v>
      </c>
      <c r="L2519">
        <v>-1992.6000000000295</v>
      </c>
      <c r="M2519">
        <v>79</v>
      </c>
      <c r="N2519">
        <v>-2071.6000000000295</v>
      </c>
      <c r="O2519" t="s">
        <v>67</v>
      </c>
      <c r="P2519" s="6">
        <v>1.17467290612169E-2</v>
      </c>
      <c r="Q2519" s="1">
        <f>AllFiles[[#Headers],[200000]]+AllFiles[[#This Row],[Net Gains]]</f>
        <v>197928.39999999997</v>
      </c>
    </row>
    <row r="2520" spans="1:17" x14ac:dyDescent="0.25">
      <c r="A2520" s="1" t="s">
        <v>26</v>
      </c>
      <c r="B2520" s="2">
        <v>43382</v>
      </c>
      <c r="C2520" s="3">
        <v>0.5</v>
      </c>
      <c r="D2520" s="1" t="s">
        <v>12</v>
      </c>
      <c r="E2520">
        <v>1059.4000000000001</v>
      </c>
      <c r="F2520">
        <v>1047.0999999999999</v>
      </c>
      <c r="G2520">
        <v>1065</v>
      </c>
      <c r="H2520" s="3">
        <v>0.625</v>
      </c>
      <c r="I2520" s="1">
        <v>12.300000000000182</v>
      </c>
      <c r="J2520" s="1">
        <v>5.5999999999999091</v>
      </c>
      <c r="K2520" s="1">
        <v>162</v>
      </c>
      <c r="L2520">
        <v>907.19999999998527</v>
      </c>
      <c r="M2520">
        <v>80</v>
      </c>
      <c r="N2520">
        <v>827.19999999998527</v>
      </c>
      <c r="O2520" t="s">
        <v>68</v>
      </c>
      <c r="P2520" s="6">
        <v>1.1610345478572899E-2</v>
      </c>
      <c r="Q2520" s="1">
        <f>AllFiles[[#Headers],[200000]]+AllFiles[[#This Row],[Net Gains]]</f>
        <v>200827.19999999998</v>
      </c>
    </row>
    <row r="2521" spans="1:17" x14ac:dyDescent="0.25">
      <c r="A2521" s="1" t="s">
        <v>41</v>
      </c>
      <c r="B2521" s="2">
        <v>43382</v>
      </c>
      <c r="C2521" s="3">
        <v>0.42708333333333331</v>
      </c>
      <c r="D2521" s="1" t="s">
        <v>13</v>
      </c>
      <c r="E2521">
        <v>200.1</v>
      </c>
      <c r="F2521">
        <v>203.85</v>
      </c>
      <c r="G2521">
        <v>184.1</v>
      </c>
      <c r="H2521" s="3">
        <v>0.625</v>
      </c>
      <c r="I2521" s="1">
        <v>3.75</v>
      </c>
      <c r="J2521" s="1">
        <v>16</v>
      </c>
      <c r="K2521" s="1">
        <v>530</v>
      </c>
      <c r="L2521">
        <v>8480</v>
      </c>
      <c r="M2521">
        <v>47</v>
      </c>
      <c r="N2521">
        <v>8433</v>
      </c>
      <c r="O2521" t="s">
        <v>68</v>
      </c>
      <c r="P2521" s="6">
        <v>1.8740629685157401E-2</v>
      </c>
      <c r="Q2521" s="1">
        <f>AllFiles[[#Headers],[200000]]+AllFiles[[#This Row],[Net Gains]]</f>
        <v>208433</v>
      </c>
    </row>
    <row r="2522" spans="1:17" x14ac:dyDescent="0.25">
      <c r="A2522" s="1" t="s">
        <v>54</v>
      </c>
      <c r="B2522" s="2">
        <v>43382</v>
      </c>
      <c r="C2522" s="3">
        <v>0.44791666666666669</v>
      </c>
      <c r="D2522" s="1" t="s">
        <v>13</v>
      </c>
      <c r="E2522">
        <v>603.54999999999995</v>
      </c>
      <c r="F2522">
        <v>610.70000000000005</v>
      </c>
      <c r="G2522">
        <v>610.70000000000005</v>
      </c>
      <c r="H2522" s="3">
        <v>0.45833333333333331</v>
      </c>
      <c r="I2522" s="1">
        <v>7.1500000000000909</v>
      </c>
      <c r="J2522" s="1">
        <v>-7.1500000000000909</v>
      </c>
      <c r="K2522" s="1">
        <v>278</v>
      </c>
      <c r="L2522">
        <v>-1987.7000000000253</v>
      </c>
      <c r="M2522">
        <v>78</v>
      </c>
      <c r="N2522">
        <v>-2065.7000000000253</v>
      </c>
      <c r="O2522" t="s">
        <v>67</v>
      </c>
      <c r="P2522" s="6">
        <v>1.1846574434595501E-2</v>
      </c>
      <c r="Q2522" s="1">
        <f>AllFiles[[#Headers],[200000]]+AllFiles[[#This Row],[Net Gains]]</f>
        <v>197934.3</v>
      </c>
    </row>
    <row r="2523" spans="1:17" x14ac:dyDescent="0.25">
      <c r="A2523" s="1" t="s">
        <v>54</v>
      </c>
      <c r="B2523" s="2">
        <v>43382</v>
      </c>
      <c r="C2523" s="3">
        <v>0.45833333333333331</v>
      </c>
      <c r="D2523" s="1" t="s">
        <v>12</v>
      </c>
      <c r="E2523">
        <v>610.70000000000005</v>
      </c>
      <c r="F2523">
        <v>603.54999999999995</v>
      </c>
      <c r="G2523">
        <v>603.54999999999995</v>
      </c>
      <c r="H2523" s="3">
        <v>0.51041666666666663</v>
      </c>
      <c r="I2523" s="1">
        <v>7.1500000000000909</v>
      </c>
      <c r="J2523" s="1">
        <v>-7.1500000000000909</v>
      </c>
      <c r="K2523" s="1">
        <v>278</v>
      </c>
      <c r="L2523">
        <v>-1987.7000000000253</v>
      </c>
      <c r="M2523">
        <v>78</v>
      </c>
      <c r="N2523">
        <v>-2065.7000000000253</v>
      </c>
      <c r="O2523" t="s">
        <v>67</v>
      </c>
      <c r="P2523" s="6">
        <v>1.17078762076307E-2</v>
      </c>
      <c r="Q2523" s="1">
        <f>AllFiles[[#Headers],[200000]]+AllFiles[[#This Row],[Net Gains]]</f>
        <v>197934.3</v>
      </c>
    </row>
    <row r="2524" spans="1:17" x14ac:dyDescent="0.25">
      <c r="A2524" s="1" t="s">
        <v>23</v>
      </c>
      <c r="B2524" s="2">
        <v>43383</v>
      </c>
      <c r="C2524" s="3">
        <v>0.41666666666666669</v>
      </c>
      <c r="D2524" s="1" t="s">
        <v>15</v>
      </c>
      <c r="E2524">
        <v>1952</v>
      </c>
      <c r="F2524">
        <v>1941.15</v>
      </c>
      <c r="G2524">
        <v>1964.35</v>
      </c>
      <c r="H2524" s="3">
        <v>0.625</v>
      </c>
      <c r="I2524" s="1">
        <v>10.849999999999909</v>
      </c>
      <c r="J2524" s="1">
        <v>12.349999999999909</v>
      </c>
      <c r="K2524" s="1">
        <v>183</v>
      </c>
      <c r="L2524">
        <v>2260.0499999999834</v>
      </c>
      <c r="M2524">
        <v>165</v>
      </c>
      <c r="N2524">
        <v>2095.0499999999834</v>
      </c>
      <c r="O2524" t="s">
        <v>68</v>
      </c>
      <c r="P2524" s="6">
        <v>5.5584016393442201E-3</v>
      </c>
      <c r="Q2524" s="1">
        <f>AllFiles[[#Headers],[200000]]+AllFiles[[#This Row],[Net Gains]]</f>
        <v>202095.05</v>
      </c>
    </row>
    <row r="2525" spans="1:17" x14ac:dyDescent="0.25">
      <c r="A2525" s="1" t="s">
        <v>43</v>
      </c>
      <c r="B2525" s="2">
        <v>43383</v>
      </c>
      <c r="C2525" s="3">
        <v>0.41666666666666669</v>
      </c>
      <c r="D2525" s="1" t="s">
        <v>15</v>
      </c>
      <c r="E2525">
        <v>163.6</v>
      </c>
      <c r="F2525">
        <v>162.35</v>
      </c>
      <c r="G2525">
        <v>164.45</v>
      </c>
      <c r="H2525" s="3">
        <v>0.625</v>
      </c>
      <c r="I2525" s="1">
        <v>1.25</v>
      </c>
      <c r="J2525" s="1">
        <v>0.84999999999999432</v>
      </c>
      <c r="K2525" s="1">
        <v>1571</v>
      </c>
      <c r="L2525">
        <v>1335.349999999991</v>
      </c>
      <c r="M2525">
        <v>119</v>
      </c>
      <c r="N2525">
        <v>1216.349999999991</v>
      </c>
      <c r="O2525" t="s">
        <v>68</v>
      </c>
      <c r="P2525" s="6">
        <v>7.6405867970660204E-3</v>
      </c>
      <c r="Q2525" s="1">
        <f>AllFiles[[#Headers],[200000]]+AllFiles[[#This Row],[Net Gains]]</f>
        <v>201216.34999999998</v>
      </c>
    </row>
    <row r="2526" spans="1:17" x14ac:dyDescent="0.25">
      <c r="A2526" s="1" t="s">
        <v>53</v>
      </c>
      <c r="B2526" s="2">
        <v>43383</v>
      </c>
      <c r="C2526" s="3">
        <v>0.4375</v>
      </c>
      <c r="D2526" s="1" t="s">
        <v>15</v>
      </c>
      <c r="E2526">
        <v>188.3</v>
      </c>
      <c r="F2526">
        <v>187.35</v>
      </c>
      <c r="G2526">
        <v>187.35</v>
      </c>
      <c r="H2526" s="3">
        <v>0.4375</v>
      </c>
      <c r="I2526" s="1">
        <v>0.95000000000001705</v>
      </c>
      <c r="J2526" s="1">
        <v>-0.95000000000001705</v>
      </c>
      <c r="K2526" s="1">
        <v>2055</v>
      </c>
      <c r="L2526">
        <v>-1952.250000000035</v>
      </c>
      <c r="M2526">
        <v>178</v>
      </c>
      <c r="N2526">
        <v>-2130.250000000035</v>
      </c>
      <c r="O2526" t="s">
        <v>67</v>
      </c>
      <c r="P2526" s="6">
        <v>5.0451407328731598E-3</v>
      </c>
      <c r="Q2526" s="1">
        <f>AllFiles[[#Headers],[200000]]+AllFiles[[#This Row],[Net Gains]]</f>
        <v>197869.74999999997</v>
      </c>
    </row>
    <row r="2527" spans="1:17" x14ac:dyDescent="0.25">
      <c r="A2527" s="1" t="s">
        <v>53</v>
      </c>
      <c r="B2527" s="2">
        <v>43383</v>
      </c>
      <c r="C2527" s="3">
        <v>0.4375</v>
      </c>
      <c r="D2527" s="1" t="s">
        <v>21</v>
      </c>
      <c r="E2527">
        <v>187.35</v>
      </c>
      <c r="F2527">
        <v>188.3</v>
      </c>
      <c r="G2527">
        <v>188.3</v>
      </c>
      <c r="H2527" s="3">
        <v>0.44791666666666669</v>
      </c>
      <c r="I2527" s="1">
        <v>0.95000000000001705</v>
      </c>
      <c r="J2527" s="1">
        <v>-0.95000000000001705</v>
      </c>
      <c r="K2527" s="1">
        <v>2055</v>
      </c>
      <c r="L2527">
        <v>-1952.250000000035</v>
      </c>
      <c r="M2527">
        <v>178</v>
      </c>
      <c r="N2527">
        <v>-2130.250000000035</v>
      </c>
      <c r="O2527" t="s">
        <v>67</v>
      </c>
      <c r="P2527" s="6">
        <v>5.0707232452629697E-3</v>
      </c>
      <c r="Q2527" s="1">
        <f>AllFiles[[#Headers],[200000]]+AllFiles[[#This Row],[Net Gains]]</f>
        <v>197869.74999999997</v>
      </c>
    </row>
    <row r="2528" spans="1:17" x14ac:dyDescent="0.25">
      <c r="A2528" s="1" t="s">
        <v>60</v>
      </c>
      <c r="B2528" s="2">
        <v>43383</v>
      </c>
      <c r="C2528" s="3">
        <v>0.54166666666666663</v>
      </c>
      <c r="D2528" s="1" t="s">
        <v>21</v>
      </c>
      <c r="E2528">
        <v>577.65</v>
      </c>
      <c r="F2528">
        <v>580.54999999999995</v>
      </c>
      <c r="G2528">
        <v>580.54999999999995</v>
      </c>
      <c r="H2528" s="3">
        <v>0.54166666666666663</v>
      </c>
      <c r="I2528" s="1">
        <v>2.8999999999999773</v>
      </c>
      <c r="J2528" s="1">
        <v>-2.8999999999999773</v>
      </c>
      <c r="K2528" s="1">
        <v>684</v>
      </c>
      <c r="L2528">
        <v>-1983.5999999999844</v>
      </c>
      <c r="M2528">
        <v>183</v>
      </c>
      <c r="N2528">
        <v>-2166.5999999999844</v>
      </c>
      <c r="O2528" t="s">
        <v>67</v>
      </c>
      <c r="P2528" s="6">
        <v>5.0203410369600602E-3</v>
      </c>
      <c r="Q2528" s="1">
        <f>AllFiles[[#Headers],[200000]]+AllFiles[[#This Row],[Net Gains]]</f>
        <v>197833.40000000002</v>
      </c>
    </row>
    <row r="2529" spans="1:17" x14ac:dyDescent="0.25">
      <c r="A2529" s="1" t="s">
        <v>60</v>
      </c>
      <c r="B2529" s="2">
        <v>43383</v>
      </c>
      <c r="C2529" s="3">
        <v>0.54166666666666663</v>
      </c>
      <c r="D2529" s="1" t="s">
        <v>15</v>
      </c>
      <c r="E2529">
        <v>580.54999999999995</v>
      </c>
      <c r="F2529">
        <v>577.65</v>
      </c>
      <c r="G2529">
        <v>577.65</v>
      </c>
      <c r="H2529" s="3">
        <v>0.54166666666666663</v>
      </c>
      <c r="I2529" s="1">
        <v>2.8999999999999773</v>
      </c>
      <c r="J2529" s="1">
        <v>-2.8999999999999773</v>
      </c>
      <c r="K2529" s="1">
        <v>684</v>
      </c>
      <c r="L2529">
        <v>-1983.5999999999844</v>
      </c>
      <c r="M2529">
        <v>183</v>
      </c>
      <c r="N2529">
        <v>-2166.5999999999844</v>
      </c>
      <c r="O2529" t="s">
        <v>67</v>
      </c>
      <c r="P2529" s="6">
        <v>4.9952631125656302E-3</v>
      </c>
      <c r="Q2529" s="1">
        <f>AllFiles[[#Headers],[200000]]+AllFiles[[#This Row],[Net Gains]]</f>
        <v>197833.40000000002</v>
      </c>
    </row>
    <row r="2530" spans="1:17" x14ac:dyDescent="0.25">
      <c r="A2530" s="1" t="s">
        <v>28</v>
      </c>
      <c r="B2530" s="2">
        <v>43384</v>
      </c>
      <c r="C2530" s="3">
        <v>0.59375</v>
      </c>
      <c r="D2530" s="1" t="s">
        <v>15</v>
      </c>
      <c r="E2530">
        <v>289.39999999999998</v>
      </c>
      <c r="F2530">
        <v>285.60000000000002</v>
      </c>
      <c r="G2530">
        <v>285.60000000000002</v>
      </c>
      <c r="H2530" s="3">
        <v>0.59375</v>
      </c>
      <c r="I2530" s="1">
        <v>3.7999999999999545</v>
      </c>
      <c r="J2530" s="1">
        <v>-3.7999999999999545</v>
      </c>
      <c r="K2530" s="1">
        <v>523</v>
      </c>
      <c r="L2530">
        <v>-1987.3999999999762</v>
      </c>
      <c r="M2530">
        <v>70</v>
      </c>
      <c r="N2530">
        <v>-2057.399999999976</v>
      </c>
      <c r="O2530" t="s">
        <v>67</v>
      </c>
      <c r="P2530" s="6">
        <v>1.31306150656529E-2</v>
      </c>
      <c r="Q2530" s="1">
        <f>AllFiles[[#Headers],[200000]]+AllFiles[[#This Row],[Net Gains]]</f>
        <v>197942.60000000003</v>
      </c>
    </row>
    <row r="2531" spans="1:17" x14ac:dyDescent="0.25">
      <c r="A2531" s="1" t="s">
        <v>28</v>
      </c>
      <c r="B2531" s="2">
        <v>43384</v>
      </c>
      <c r="C2531" s="3">
        <v>0.59375</v>
      </c>
      <c r="D2531" s="1" t="s">
        <v>21</v>
      </c>
      <c r="E2531">
        <v>285.60000000000002</v>
      </c>
      <c r="F2531">
        <v>289.39999999999998</v>
      </c>
      <c r="G2531">
        <v>285.85000000000002</v>
      </c>
      <c r="H2531" s="3">
        <v>0.625</v>
      </c>
      <c r="I2531" s="1">
        <v>3.7999999999999545</v>
      </c>
      <c r="J2531" s="1">
        <v>-0.25</v>
      </c>
      <c r="K2531" s="1">
        <v>523</v>
      </c>
      <c r="L2531">
        <v>-130.75</v>
      </c>
      <c r="M2531">
        <v>69</v>
      </c>
      <c r="N2531">
        <v>-199.75</v>
      </c>
      <c r="O2531" t="s">
        <v>67</v>
      </c>
      <c r="P2531" s="6">
        <v>1.33053221288514E-2</v>
      </c>
      <c r="Q2531" s="1">
        <f>AllFiles[[#Headers],[200000]]+AllFiles[[#This Row],[Net Gains]]</f>
        <v>199800.25</v>
      </c>
    </row>
    <row r="2532" spans="1:17" x14ac:dyDescent="0.25">
      <c r="A2532" s="1" t="s">
        <v>25</v>
      </c>
      <c r="B2532" s="2">
        <v>43384</v>
      </c>
      <c r="C2532" s="3">
        <v>0.41666666666666669</v>
      </c>
      <c r="D2532" s="1" t="s">
        <v>13</v>
      </c>
      <c r="E2532">
        <v>860.25</v>
      </c>
      <c r="F2532">
        <v>872.4</v>
      </c>
      <c r="G2532">
        <v>872.4</v>
      </c>
      <c r="H2532" s="3">
        <v>0.44791666666666669</v>
      </c>
      <c r="I2532" s="1">
        <v>12.149999999999977</v>
      </c>
      <c r="J2532" s="1">
        <v>-12.149999999999977</v>
      </c>
      <c r="K2532" s="1">
        <v>164</v>
      </c>
      <c r="L2532">
        <v>-1992.5999999999963</v>
      </c>
      <c r="M2532">
        <v>66</v>
      </c>
      <c r="N2532">
        <v>-2058.5999999999963</v>
      </c>
      <c r="O2532" t="s">
        <v>67</v>
      </c>
      <c r="P2532" s="6">
        <v>1.41238012205754E-2</v>
      </c>
      <c r="Q2532" s="1">
        <f>AllFiles[[#Headers],[200000]]+AllFiles[[#This Row],[Net Gains]]</f>
        <v>197941.4</v>
      </c>
    </row>
    <row r="2533" spans="1:17" x14ac:dyDescent="0.25">
      <c r="A2533" s="1" t="s">
        <v>25</v>
      </c>
      <c r="B2533" s="2">
        <v>43384</v>
      </c>
      <c r="C2533" s="3">
        <v>0.44791666666666669</v>
      </c>
      <c r="D2533" s="1" t="s">
        <v>12</v>
      </c>
      <c r="E2533">
        <v>872.4</v>
      </c>
      <c r="F2533">
        <v>860.25</v>
      </c>
      <c r="G2533">
        <v>878</v>
      </c>
      <c r="H2533" s="3">
        <v>0.625</v>
      </c>
      <c r="I2533" s="1">
        <v>12.149999999999977</v>
      </c>
      <c r="J2533" s="1">
        <v>5.6000000000000227</v>
      </c>
      <c r="K2533" s="1">
        <v>164</v>
      </c>
      <c r="L2533">
        <v>918.40000000000373</v>
      </c>
      <c r="M2533">
        <v>67</v>
      </c>
      <c r="N2533">
        <v>851.40000000000373</v>
      </c>
      <c r="O2533" t="s">
        <v>68</v>
      </c>
      <c r="P2533" s="6">
        <v>1.3927097661623099E-2</v>
      </c>
      <c r="Q2533" s="1">
        <f>AllFiles[[#Headers],[200000]]+AllFiles[[#This Row],[Net Gains]]</f>
        <v>200851.4</v>
      </c>
    </row>
    <row r="2534" spans="1:17" x14ac:dyDescent="0.25">
      <c r="A2534" s="1" t="s">
        <v>26</v>
      </c>
      <c r="B2534" s="2">
        <v>43384</v>
      </c>
      <c r="C2534" s="3">
        <v>0.51041666666666663</v>
      </c>
      <c r="D2534" s="1" t="s">
        <v>12</v>
      </c>
      <c r="E2534">
        <v>1015</v>
      </c>
      <c r="F2534">
        <v>1003.8</v>
      </c>
      <c r="G2534">
        <v>1003.8</v>
      </c>
      <c r="H2534" s="3">
        <v>0.59375</v>
      </c>
      <c r="I2534" s="1">
        <v>11.200000000000045</v>
      </c>
      <c r="J2534" s="1">
        <v>-11.200000000000045</v>
      </c>
      <c r="K2534" s="1">
        <v>178</v>
      </c>
      <c r="L2534">
        <v>-1993.6000000000081</v>
      </c>
      <c r="M2534">
        <v>83</v>
      </c>
      <c r="N2534">
        <v>-2076.6000000000081</v>
      </c>
      <c r="O2534" t="s">
        <v>67</v>
      </c>
      <c r="P2534" s="6">
        <v>1.1034482758620699E-2</v>
      </c>
      <c r="Q2534" s="1">
        <f>AllFiles[[#Headers],[200000]]+AllFiles[[#This Row],[Net Gains]]</f>
        <v>197923.4</v>
      </c>
    </row>
    <row r="2535" spans="1:17" x14ac:dyDescent="0.25">
      <c r="A2535" s="1" t="s">
        <v>26</v>
      </c>
      <c r="B2535" s="2">
        <v>43384</v>
      </c>
      <c r="C2535" s="3">
        <v>0.41666666666666669</v>
      </c>
      <c r="D2535" s="1" t="s">
        <v>13</v>
      </c>
      <c r="E2535">
        <v>1003.8</v>
      </c>
      <c r="F2535">
        <v>1015</v>
      </c>
      <c r="G2535">
        <v>1015</v>
      </c>
      <c r="H2535" s="3">
        <v>0.51041666666666663</v>
      </c>
      <c r="I2535" s="1">
        <v>11.200000000000045</v>
      </c>
      <c r="J2535" s="1">
        <v>-11.200000000000045</v>
      </c>
      <c r="K2535" s="1">
        <v>178</v>
      </c>
      <c r="L2535">
        <v>-1993.6000000000081</v>
      </c>
      <c r="M2535">
        <v>83</v>
      </c>
      <c r="N2535">
        <v>-2076.6000000000081</v>
      </c>
      <c r="O2535" t="s">
        <v>67</v>
      </c>
      <c r="P2535" s="6">
        <v>1.11576011157602E-2</v>
      </c>
      <c r="Q2535" s="1">
        <f>AllFiles[[#Headers],[200000]]+AllFiles[[#This Row],[Net Gains]]</f>
        <v>197923.4</v>
      </c>
    </row>
    <row r="2536" spans="1:17" x14ac:dyDescent="0.25">
      <c r="A2536" s="1" t="s">
        <v>46</v>
      </c>
      <c r="B2536" s="2">
        <v>43384</v>
      </c>
      <c r="C2536" s="3">
        <v>0.5</v>
      </c>
      <c r="D2536" s="1" t="s">
        <v>12</v>
      </c>
      <c r="E2536">
        <v>367.35</v>
      </c>
      <c r="F2536">
        <v>358.2</v>
      </c>
      <c r="G2536">
        <v>361.7</v>
      </c>
      <c r="H2536" s="3">
        <v>0.625</v>
      </c>
      <c r="I2536" s="1">
        <v>9.1500000000000341</v>
      </c>
      <c r="J2536" s="1">
        <v>-5.6500000000000341</v>
      </c>
      <c r="K2536" s="1">
        <v>218</v>
      </c>
      <c r="L2536">
        <v>-1231.7000000000075</v>
      </c>
      <c r="M2536">
        <v>37</v>
      </c>
      <c r="N2536">
        <v>-1268.7000000000075</v>
      </c>
      <c r="O2536" t="s">
        <v>67</v>
      </c>
      <c r="P2536" s="6">
        <v>2.49081257656187E-2</v>
      </c>
      <c r="Q2536" s="1">
        <f>AllFiles[[#Headers],[200000]]+AllFiles[[#This Row],[Net Gains]]</f>
        <v>198731.3</v>
      </c>
    </row>
    <row r="2537" spans="1:17" x14ac:dyDescent="0.25">
      <c r="A2537" s="1" t="s">
        <v>46</v>
      </c>
      <c r="B2537" s="2">
        <v>43384</v>
      </c>
      <c r="C2537" s="3">
        <v>0.41666666666666669</v>
      </c>
      <c r="D2537" s="1" t="s">
        <v>13</v>
      </c>
      <c r="E2537">
        <v>358.2</v>
      </c>
      <c r="F2537">
        <v>367.35</v>
      </c>
      <c r="G2537">
        <v>367.35</v>
      </c>
      <c r="H2537" s="3">
        <v>0.5</v>
      </c>
      <c r="I2537" s="1">
        <v>9.1500000000000341</v>
      </c>
      <c r="J2537" s="1">
        <v>-9.1500000000000341</v>
      </c>
      <c r="K2537" s="1">
        <v>218</v>
      </c>
      <c r="L2537">
        <v>-1994.7000000000075</v>
      </c>
      <c r="M2537">
        <v>37</v>
      </c>
      <c r="N2537">
        <v>-2031.7000000000075</v>
      </c>
      <c r="O2537" t="s">
        <v>67</v>
      </c>
      <c r="P2537" s="6">
        <v>2.55443886097153E-2</v>
      </c>
      <c r="Q2537" s="1">
        <f>AllFiles[[#Headers],[200000]]+AllFiles[[#This Row],[Net Gains]]</f>
        <v>197968.3</v>
      </c>
    </row>
    <row r="2538" spans="1:17" x14ac:dyDescent="0.25">
      <c r="A2538" s="1" t="s">
        <v>55</v>
      </c>
      <c r="B2538" s="2">
        <v>43384</v>
      </c>
      <c r="C2538" s="3">
        <v>0.53125</v>
      </c>
      <c r="D2538" s="1" t="s">
        <v>12</v>
      </c>
      <c r="E2538">
        <v>3693.45</v>
      </c>
      <c r="F2538">
        <v>3652.5</v>
      </c>
      <c r="G2538">
        <v>3652.5</v>
      </c>
      <c r="H2538" s="3">
        <v>0.59375</v>
      </c>
      <c r="I2538" s="1">
        <v>40.949999999999818</v>
      </c>
      <c r="J2538" s="1">
        <v>-40.949999999999818</v>
      </c>
      <c r="K2538" s="1">
        <v>48</v>
      </c>
      <c r="L2538">
        <v>-1965.5999999999913</v>
      </c>
      <c r="M2538">
        <v>82</v>
      </c>
      <c r="N2538">
        <v>-2047.5999999999913</v>
      </c>
      <c r="O2538" t="s">
        <v>67</v>
      </c>
      <c r="P2538" s="6">
        <v>1.1087194899077999E-2</v>
      </c>
      <c r="Q2538" s="1">
        <f>AllFiles[[#Headers],[200000]]+AllFiles[[#This Row],[Net Gains]]</f>
        <v>197952.40000000002</v>
      </c>
    </row>
    <row r="2539" spans="1:17" x14ac:dyDescent="0.25">
      <c r="A2539" s="1" t="s">
        <v>55</v>
      </c>
      <c r="B2539" s="2">
        <v>43384</v>
      </c>
      <c r="C2539" s="3">
        <v>0.41666666666666669</v>
      </c>
      <c r="D2539" s="1" t="s">
        <v>13</v>
      </c>
      <c r="E2539">
        <v>3652.5</v>
      </c>
      <c r="F2539">
        <v>3693.45</v>
      </c>
      <c r="G2539">
        <v>3693.45</v>
      </c>
      <c r="H2539" s="3">
        <v>0.53125</v>
      </c>
      <c r="I2539" s="1">
        <v>40.949999999999818</v>
      </c>
      <c r="J2539" s="1">
        <v>-40.949999999999818</v>
      </c>
      <c r="K2539" s="1">
        <v>48</v>
      </c>
      <c r="L2539">
        <v>-1965.5999999999913</v>
      </c>
      <c r="M2539">
        <v>82</v>
      </c>
      <c r="N2539">
        <v>-2047.5999999999913</v>
      </c>
      <c r="O2539" t="s">
        <v>67</v>
      </c>
      <c r="P2539" s="6">
        <v>1.12114989733059E-2</v>
      </c>
      <c r="Q2539" s="1">
        <f>AllFiles[[#Headers],[200000]]+AllFiles[[#This Row],[Net Gains]]</f>
        <v>197952.40000000002</v>
      </c>
    </row>
    <row r="2540" spans="1:17" x14ac:dyDescent="0.25">
      <c r="A2540" s="1" t="s">
        <v>20</v>
      </c>
      <c r="B2540" s="2">
        <v>43385</v>
      </c>
      <c r="C2540" s="3">
        <v>0.41666666666666669</v>
      </c>
      <c r="D2540" s="1" t="s">
        <v>15</v>
      </c>
      <c r="E2540">
        <v>1722.8</v>
      </c>
      <c r="F2540">
        <v>1713.05</v>
      </c>
      <c r="G2540">
        <v>1730.05</v>
      </c>
      <c r="H2540" s="3">
        <v>0.625</v>
      </c>
      <c r="I2540" s="1">
        <v>9.75</v>
      </c>
      <c r="J2540" s="1">
        <v>7.25</v>
      </c>
      <c r="K2540" s="1">
        <v>204</v>
      </c>
      <c r="L2540">
        <v>1479</v>
      </c>
      <c r="M2540">
        <v>163</v>
      </c>
      <c r="N2540">
        <v>1316</v>
      </c>
      <c r="O2540" t="s">
        <v>68</v>
      </c>
      <c r="P2540" s="6">
        <v>5.6593916879498496E-3</v>
      </c>
      <c r="Q2540" s="1">
        <f>AllFiles[[#Headers],[200000]]+AllFiles[[#This Row],[Net Gains]]</f>
        <v>201316</v>
      </c>
    </row>
    <row r="2541" spans="1:17" x14ac:dyDescent="0.25">
      <c r="A2541" s="1" t="s">
        <v>42</v>
      </c>
      <c r="B2541" s="2">
        <v>43385</v>
      </c>
      <c r="C2541" s="3">
        <v>0.4375</v>
      </c>
      <c r="D2541" s="1" t="s">
        <v>21</v>
      </c>
      <c r="E2541">
        <v>1232.4000000000001</v>
      </c>
      <c r="F2541">
        <v>1237.8</v>
      </c>
      <c r="G2541">
        <v>1237.8</v>
      </c>
      <c r="H2541" s="3">
        <v>0.4375</v>
      </c>
      <c r="I2541" s="1">
        <v>5.3999999999998636</v>
      </c>
      <c r="J2541" s="1">
        <v>-5.3999999999998636</v>
      </c>
      <c r="K2541" s="1">
        <v>368</v>
      </c>
      <c r="L2541">
        <v>-1987.1999999999498</v>
      </c>
      <c r="M2541">
        <v>210</v>
      </c>
      <c r="N2541">
        <v>-2197.1999999999498</v>
      </c>
      <c r="O2541" t="s">
        <v>67</v>
      </c>
      <c r="P2541" s="6">
        <v>4.3816942551118702E-3</v>
      </c>
      <c r="Q2541" s="1">
        <f>AllFiles[[#Headers],[200000]]+AllFiles[[#This Row],[Net Gains]]</f>
        <v>197802.80000000005</v>
      </c>
    </row>
    <row r="2542" spans="1:17" x14ac:dyDescent="0.25">
      <c r="A2542" s="1" t="s">
        <v>42</v>
      </c>
      <c r="B2542" s="2">
        <v>43385</v>
      </c>
      <c r="C2542" s="3">
        <v>0.4375</v>
      </c>
      <c r="D2542" s="1" t="s">
        <v>15</v>
      </c>
      <c r="E2542">
        <v>1237.8</v>
      </c>
      <c r="F2542">
        <v>1232.4000000000001</v>
      </c>
      <c r="G2542">
        <v>1232.4000000000001</v>
      </c>
      <c r="H2542" s="3">
        <v>0.4375</v>
      </c>
      <c r="I2542" s="1">
        <v>5.3999999999998636</v>
      </c>
      <c r="J2542" s="1">
        <v>-5.3999999999998636</v>
      </c>
      <c r="K2542" s="1">
        <v>368</v>
      </c>
      <c r="L2542">
        <v>-1987.1999999999498</v>
      </c>
      <c r="M2542">
        <v>210</v>
      </c>
      <c r="N2542">
        <v>-2197.1999999999498</v>
      </c>
      <c r="O2542" t="s">
        <v>67</v>
      </c>
      <c r="P2542" s="6">
        <v>4.36257876878322E-3</v>
      </c>
      <c r="Q2542" s="1">
        <f>AllFiles[[#Headers],[200000]]+AllFiles[[#This Row],[Net Gains]]</f>
        <v>197802.80000000005</v>
      </c>
    </row>
    <row r="2543" spans="1:17" x14ac:dyDescent="0.25">
      <c r="A2543" s="1" t="s">
        <v>48</v>
      </c>
      <c r="B2543" s="2">
        <v>43385</v>
      </c>
      <c r="C2543" s="3">
        <v>0.41666666666666669</v>
      </c>
      <c r="D2543" s="1" t="s">
        <v>13</v>
      </c>
      <c r="E2543">
        <v>587.85</v>
      </c>
      <c r="F2543">
        <v>594.04999999999995</v>
      </c>
      <c r="G2543">
        <v>590</v>
      </c>
      <c r="H2543" s="3">
        <v>0.625</v>
      </c>
      <c r="I2543" s="1">
        <v>6.1999999999999318</v>
      </c>
      <c r="J2543" s="1">
        <v>-2.1499999999999773</v>
      </c>
      <c r="K2543" s="1">
        <v>321</v>
      </c>
      <c r="L2543">
        <v>-690.1499999999927</v>
      </c>
      <c r="M2543">
        <v>87</v>
      </c>
      <c r="N2543">
        <v>-777.1499999999927</v>
      </c>
      <c r="O2543" t="s">
        <v>67</v>
      </c>
      <c r="P2543" s="6">
        <v>1.05469082248872E-2</v>
      </c>
      <c r="Q2543" s="1">
        <f>AllFiles[[#Headers],[200000]]+AllFiles[[#This Row],[Net Gains]]</f>
        <v>199222.85</v>
      </c>
    </row>
    <row r="2544" spans="1:17" x14ac:dyDescent="0.25">
      <c r="A2544" s="1" t="s">
        <v>55</v>
      </c>
      <c r="B2544" s="2">
        <v>43385</v>
      </c>
      <c r="C2544" s="3">
        <v>0.41666666666666669</v>
      </c>
      <c r="D2544" s="1" t="s">
        <v>15</v>
      </c>
      <c r="E2544">
        <v>3779.95</v>
      </c>
      <c r="F2544">
        <v>3746</v>
      </c>
      <c r="G2544">
        <v>3796.6</v>
      </c>
      <c r="H2544" s="3">
        <v>0.625</v>
      </c>
      <c r="I2544" s="1">
        <v>33.949999999999818</v>
      </c>
      <c r="J2544" s="1">
        <v>16.650000000000091</v>
      </c>
      <c r="K2544" s="1">
        <v>58</v>
      </c>
      <c r="L2544">
        <v>965.70000000000528</v>
      </c>
      <c r="M2544">
        <v>102</v>
      </c>
      <c r="N2544">
        <v>863.70000000000528</v>
      </c>
      <c r="O2544" t="s">
        <v>68</v>
      </c>
      <c r="P2544" s="6">
        <v>8.9816002857180197E-3</v>
      </c>
      <c r="Q2544" s="1">
        <f>AllFiles[[#Headers],[200000]]+AllFiles[[#This Row],[Net Gains]]</f>
        <v>200863.7</v>
      </c>
    </row>
    <row r="2545" spans="1:17" x14ac:dyDescent="0.25">
      <c r="A2545" s="1" t="s">
        <v>28</v>
      </c>
      <c r="B2545" s="2">
        <v>43388</v>
      </c>
      <c r="C2545" s="3">
        <v>0.44791666666666669</v>
      </c>
      <c r="D2545" s="1" t="s">
        <v>12</v>
      </c>
      <c r="E2545">
        <v>287.60000000000002</v>
      </c>
      <c r="F2545">
        <v>285.05</v>
      </c>
      <c r="G2545">
        <v>291.35000000000002</v>
      </c>
      <c r="H2545" s="3">
        <v>0.625</v>
      </c>
      <c r="I2545" s="1">
        <v>2.5500000000000114</v>
      </c>
      <c r="J2545" s="1">
        <v>3.75</v>
      </c>
      <c r="K2545" s="1">
        <v>777</v>
      </c>
      <c r="L2545">
        <v>2913.75</v>
      </c>
      <c r="M2545">
        <v>104</v>
      </c>
      <c r="N2545">
        <v>2809.75</v>
      </c>
      <c r="O2545" t="s">
        <v>68</v>
      </c>
      <c r="P2545" s="6">
        <v>8.8664812239221506E-3</v>
      </c>
      <c r="Q2545" s="1">
        <f>AllFiles[[#Headers],[200000]]+AllFiles[[#This Row],[Net Gains]]</f>
        <v>202809.75</v>
      </c>
    </row>
    <row r="2546" spans="1:17" x14ac:dyDescent="0.25">
      <c r="A2546" s="1" t="s">
        <v>28</v>
      </c>
      <c r="B2546" s="2">
        <v>43388</v>
      </c>
      <c r="C2546" s="3">
        <v>0.41666666666666669</v>
      </c>
      <c r="D2546" s="1" t="s">
        <v>13</v>
      </c>
      <c r="E2546">
        <v>285.05</v>
      </c>
      <c r="F2546">
        <v>287.60000000000002</v>
      </c>
      <c r="G2546">
        <v>287.60000000000002</v>
      </c>
      <c r="H2546" s="3">
        <v>0.44791666666666669</v>
      </c>
      <c r="I2546" s="1">
        <v>2.5500000000000114</v>
      </c>
      <c r="J2546" s="1">
        <v>-2.5500000000000114</v>
      </c>
      <c r="K2546" s="1">
        <v>777</v>
      </c>
      <c r="L2546">
        <v>-1981.3500000000088</v>
      </c>
      <c r="M2546">
        <v>103</v>
      </c>
      <c r="N2546">
        <v>-2084.3500000000085</v>
      </c>
      <c r="O2546" t="s">
        <v>67</v>
      </c>
      <c r="P2546" s="6">
        <v>8.9457989826346607E-3</v>
      </c>
      <c r="Q2546" s="1">
        <f>AllFiles[[#Headers],[200000]]+AllFiles[[#This Row],[Net Gains]]</f>
        <v>197915.65</v>
      </c>
    </row>
    <row r="2547" spans="1:17" x14ac:dyDescent="0.25">
      <c r="A2547" s="1" t="s">
        <v>20</v>
      </c>
      <c r="B2547" s="2">
        <v>43388</v>
      </c>
      <c r="C2547" s="3">
        <v>0.41666666666666669</v>
      </c>
      <c r="D2547" s="1" t="s">
        <v>13</v>
      </c>
      <c r="E2547">
        <v>1712</v>
      </c>
      <c r="F2547">
        <v>1724.3</v>
      </c>
      <c r="G2547">
        <v>1724.3</v>
      </c>
      <c r="H2547" s="3">
        <v>0.48958333333333331</v>
      </c>
      <c r="I2547" s="1">
        <v>12.299999999999955</v>
      </c>
      <c r="J2547" s="1">
        <v>-12.299999999999955</v>
      </c>
      <c r="K2547" s="1">
        <v>162</v>
      </c>
      <c r="L2547">
        <v>-1992.5999999999926</v>
      </c>
      <c r="M2547">
        <v>129</v>
      </c>
      <c r="N2547">
        <v>-2121.5999999999926</v>
      </c>
      <c r="O2547" t="s">
        <v>67</v>
      </c>
      <c r="P2547" s="6">
        <v>7.1845794392523098E-3</v>
      </c>
      <c r="Q2547" s="1">
        <f>AllFiles[[#Headers],[200000]]+AllFiles[[#This Row],[Net Gains]]</f>
        <v>197878.39999999999</v>
      </c>
    </row>
    <row r="2548" spans="1:17" x14ac:dyDescent="0.25">
      <c r="A2548" s="1" t="s">
        <v>20</v>
      </c>
      <c r="B2548" s="2">
        <v>43388</v>
      </c>
      <c r="C2548" s="3">
        <v>0.48958333333333331</v>
      </c>
      <c r="D2548" s="1" t="s">
        <v>12</v>
      </c>
      <c r="E2548">
        <v>1724.3</v>
      </c>
      <c r="F2548">
        <v>1712</v>
      </c>
      <c r="G2548">
        <v>1734</v>
      </c>
      <c r="H2548" s="3">
        <v>0.625</v>
      </c>
      <c r="I2548" s="1">
        <v>12.299999999999955</v>
      </c>
      <c r="J2548" s="1">
        <v>9.7000000000000455</v>
      </c>
      <c r="K2548" s="1">
        <v>162</v>
      </c>
      <c r="L2548">
        <v>1571.4000000000074</v>
      </c>
      <c r="M2548">
        <v>129</v>
      </c>
      <c r="N2548">
        <v>1442.4000000000074</v>
      </c>
      <c r="O2548" t="s">
        <v>68</v>
      </c>
      <c r="P2548" s="6">
        <v>7.1333294670300699E-3</v>
      </c>
      <c r="Q2548" s="1">
        <f>AllFiles[[#Headers],[200000]]+AllFiles[[#This Row],[Net Gains]]</f>
        <v>201442.4</v>
      </c>
    </row>
    <row r="2549" spans="1:17" x14ac:dyDescent="0.25">
      <c r="A2549" s="1" t="s">
        <v>39</v>
      </c>
      <c r="B2549" s="2">
        <v>43388</v>
      </c>
      <c r="C2549" s="3">
        <v>0.5</v>
      </c>
      <c r="D2549" s="1" t="s">
        <v>12</v>
      </c>
      <c r="E2549">
        <v>687.5</v>
      </c>
      <c r="F2549">
        <v>683</v>
      </c>
      <c r="G2549">
        <v>701</v>
      </c>
      <c r="H2549" s="3">
        <v>0.625</v>
      </c>
      <c r="I2549" s="1">
        <v>4.5</v>
      </c>
      <c r="J2549" s="1">
        <v>13.5</v>
      </c>
      <c r="K2549" s="1">
        <v>442</v>
      </c>
      <c r="L2549">
        <v>5967</v>
      </c>
      <c r="M2549">
        <v>142</v>
      </c>
      <c r="N2549">
        <v>5825</v>
      </c>
      <c r="O2549" t="s">
        <v>68</v>
      </c>
      <c r="P2549" s="6">
        <v>6.5454545454545401E-3</v>
      </c>
      <c r="Q2549" s="1">
        <f>AllFiles[[#Headers],[200000]]+AllFiles[[#This Row],[Net Gains]]</f>
        <v>205825</v>
      </c>
    </row>
    <row r="2550" spans="1:17" x14ac:dyDescent="0.25">
      <c r="A2550" s="1" t="s">
        <v>39</v>
      </c>
      <c r="B2550" s="2">
        <v>43388</v>
      </c>
      <c r="C2550" s="3">
        <v>0.44791666666666669</v>
      </c>
      <c r="D2550" s="1" t="s">
        <v>13</v>
      </c>
      <c r="E2550">
        <v>683</v>
      </c>
      <c r="F2550">
        <v>687.5</v>
      </c>
      <c r="G2550">
        <v>687.5</v>
      </c>
      <c r="H2550" s="3">
        <v>0.5</v>
      </c>
      <c r="I2550" s="1">
        <v>4.5</v>
      </c>
      <c r="J2550" s="1">
        <v>-4.5</v>
      </c>
      <c r="K2550" s="1">
        <v>442</v>
      </c>
      <c r="L2550">
        <v>-1989</v>
      </c>
      <c r="M2550">
        <v>140</v>
      </c>
      <c r="N2550">
        <v>-2129</v>
      </c>
      <c r="O2550" t="s">
        <v>67</v>
      </c>
      <c r="P2550" s="6">
        <v>6.5885797950219604E-3</v>
      </c>
      <c r="Q2550" s="1">
        <f>AllFiles[[#Headers],[200000]]+AllFiles[[#This Row],[Net Gains]]</f>
        <v>197871</v>
      </c>
    </row>
    <row r="2551" spans="1:17" x14ac:dyDescent="0.25">
      <c r="A2551" s="1" t="s">
        <v>29</v>
      </c>
      <c r="B2551" s="2">
        <v>43389</v>
      </c>
      <c r="C2551" s="3">
        <v>0.41666666666666669</v>
      </c>
      <c r="D2551" s="1" t="s">
        <v>15</v>
      </c>
      <c r="E2551">
        <v>298</v>
      </c>
      <c r="F2551">
        <v>294.35000000000002</v>
      </c>
      <c r="G2551">
        <v>301.85000000000002</v>
      </c>
      <c r="H2551" s="3">
        <v>0.625</v>
      </c>
      <c r="I2551" s="1">
        <v>3.6499999999999773</v>
      </c>
      <c r="J2551" s="1">
        <v>3.8500000000000227</v>
      </c>
      <c r="K2551" s="1">
        <v>544</v>
      </c>
      <c r="L2551">
        <v>2094.4000000000124</v>
      </c>
      <c r="M2551">
        <v>76</v>
      </c>
      <c r="N2551">
        <v>2018.4000000000124</v>
      </c>
      <c r="O2551" t="s">
        <v>68</v>
      </c>
      <c r="P2551" s="6">
        <v>1.2248322147650899E-2</v>
      </c>
      <c r="Q2551" s="1">
        <f>AllFiles[[#Headers],[200000]]+AllFiles[[#This Row],[Net Gains]]</f>
        <v>202018.40000000002</v>
      </c>
    </row>
    <row r="2552" spans="1:17" x14ac:dyDescent="0.25">
      <c r="A2552" s="1" t="s">
        <v>47</v>
      </c>
      <c r="B2552" s="2">
        <v>43389</v>
      </c>
      <c r="C2552" s="3">
        <v>0.45833333333333331</v>
      </c>
      <c r="D2552" s="1" t="s">
        <v>13</v>
      </c>
      <c r="E2552">
        <v>280.14999999999998</v>
      </c>
      <c r="F2552">
        <v>282.8</v>
      </c>
      <c r="G2552">
        <v>282.8</v>
      </c>
      <c r="H2552" s="3">
        <v>0.625</v>
      </c>
      <c r="I2552" s="1">
        <v>2.6500000000000341</v>
      </c>
      <c r="J2552" s="1">
        <v>-2.6500000000000341</v>
      </c>
      <c r="K2552" s="1">
        <v>748</v>
      </c>
      <c r="L2552">
        <v>-1982.2000000000255</v>
      </c>
      <c r="M2552">
        <v>97</v>
      </c>
      <c r="N2552">
        <v>-2079.2000000000253</v>
      </c>
      <c r="O2552" t="s">
        <v>67</v>
      </c>
      <c r="P2552" s="6">
        <v>9.4592182759237406E-3</v>
      </c>
      <c r="Q2552" s="1">
        <f>AllFiles[[#Headers],[200000]]+AllFiles[[#This Row],[Net Gains]]</f>
        <v>197920.8</v>
      </c>
    </row>
    <row r="2553" spans="1:17" x14ac:dyDescent="0.25">
      <c r="A2553" s="1" t="s">
        <v>49</v>
      </c>
      <c r="B2553" s="2">
        <v>43389</v>
      </c>
      <c r="C2553" s="3">
        <v>0.41666666666666669</v>
      </c>
      <c r="D2553" s="1" t="s">
        <v>15</v>
      </c>
      <c r="E2553">
        <v>163.19999999999999</v>
      </c>
      <c r="F2553">
        <v>162.19999999999999</v>
      </c>
      <c r="G2553">
        <v>166.05</v>
      </c>
      <c r="H2553" s="3">
        <v>0.625</v>
      </c>
      <c r="I2553" s="1">
        <v>1</v>
      </c>
      <c r="J2553" s="1">
        <v>2.8500000000000227</v>
      </c>
      <c r="K2553" s="1">
        <v>1955</v>
      </c>
      <c r="L2553">
        <v>5571.7500000000446</v>
      </c>
      <c r="M2553">
        <v>149</v>
      </c>
      <c r="N2553">
        <v>5422.7500000000446</v>
      </c>
      <c r="O2553" t="s">
        <v>68</v>
      </c>
      <c r="P2553" s="6">
        <v>6.1274509803921602E-3</v>
      </c>
      <c r="Q2553" s="1">
        <f>AllFiles[[#Headers],[200000]]+AllFiles[[#This Row],[Net Gains]]</f>
        <v>205422.75000000006</v>
      </c>
    </row>
    <row r="2554" spans="1:17" x14ac:dyDescent="0.25">
      <c r="A2554" s="1" t="s">
        <v>60</v>
      </c>
      <c r="B2554" s="2">
        <v>43389</v>
      </c>
      <c r="C2554" s="3">
        <v>0.57291666666666663</v>
      </c>
      <c r="D2554" s="1" t="s">
        <v>21</v>
      </c>
      <c r="E2554">
        <v>574.5</v>
      </c>
      <c r="F2554">
        <v>576.6</v>
      </c>
      <c r="G2554">
        <v>576.6</v>
      </c>
      <c r="H2554" s="3">
        <v>0.57291666666666663</v>
      </c>
      <c r="I2554" s="1">
        <v>2.1000000000000227</v>
      </c>
      <c r="J2554" s="1">
        <v>-2.1000000000000227</v>
      </c>
      <c r="K2554" s="1">
        <v>942</v>
      </c>
      <c r="L2554">
        <v>-1978.2000000000214</v>
      </c>
      <c r="M2554">
        <v>250</v>
      </c>
      <c r="N2554">
        <v>-2228.2000000000216</v>
      </c>
      <c r="O2554" t="s">
        <v>67</v>
      </c>
      <c r="P2554" s="6">
        <v>3.6553524804177899E-3</v>
      </c>
      <c r="Q2554" s="1">
        <f>AllFiles[[#Headers],[200000]]+AllFiles[[#This Row],[Net Gains]]</f>
        <v>197771.8</v>
      </c>
    </row>
    <row r="2555" spans="1:17" x14ac:dyDescent="0.25">
      <c r="A2555" s="1" t="s">
        <v>60</v>
      </c>
      <c r="B2555" s="2">
        <v>43389</v>
      </c>
      <c r="C2555" s="3">
        <v>0.57291666666666663</v>
      </c>
      <c r="D2555" s="1" t="s">
        <v>15</v>
      </c>
      <c r="E2555">
        <v>576.6</v>
      </c>
      <c r="F2555">
        <v>574.5</v>
      </c>
      <c r="G2555">
        <v>574.5</v>
      </c>
      <c r="H2555" s="3">
        <v>0.57291666666666663</v>
      </c>
      <c r="I2555" s="1">
        <v>2.1000000000000227</v>
      </c>
      <c r="J2555" s="1">
        <v>-2.1000000000000227</v>
      </c>
      <c r="K2555" s="1">
        <v>942</v>
      </c>
      <c r="L2555">
        <v>-1978.2000000000214</v>
      </c>
      <c r="M2555">
        <v>250</v>
      </c>
      <c r="N2555">
        <v>-2228.2000000000216</v>
      </c>
      <c r="O2555" t="s">
        <v>67</v>
      </c>
      <c r="P2555" s="6">
        <v>3.64203954214364E-3</v>
      </c>
      <c r="Q2555" s="1">
        <f>AllFiles[[#Headers],[200000]]+AllFiles[[#This Row],[Net Gains]]</f>
        <v>197771.8</v>
      </c>
    </row>
    <row r="2556" spans="1:17" x14ac:dyDescent="0.25">
      <c r="A2556" s="1" t="s">
        <v>59</v>
      </c>
      <c r="B2556" s="2">
        <v>43389</v>
      </c>
      <c r="C2556" s="3">
        <v>0.53125</v>
      </c>
      <c r="D2556" s="1" t="s">
        <v>12</v>
      </c>
      <c r="E2556">
        <v>318.60000000000002</v>
      </c>
      <c r="F2556">
        <v>317.25</v>
      </c>
      <c r="G2556">
        <v>319</v>
      </c>
      <c r="H2556" s="3">
        <v>0.625</v>
      </c>
      <c r="I2556" s="1">
        <v>1.3500000000000227</v>
      </c>
      <c r="J2556" s="1">
        <v>0.39999999999997726</v>
      </c>
      <c r="K2556" s="1">
        <v>1456</v>
      </c>
      <c r="L2556">
        <v>582.39999999996689</v>
      </c>
      <c r="M2556">
        <v>214</v>
      </c>
      <c r="N2556">
        <v>368.39999999996689</v>
      </c>
      <c r="O2556" t="s">
        <v>68</v>
      </c>
      <c r="P2556" s="6">
        <v>4.2372881355932897E-3</v>
      </c>
      <c r="Q2556" s="1">
        <f>AllFiles[[#Headers],[200000]]+AllFiles[[#This Row],[Net Gains]]</f>
        <v>200368.39999999997</v>
      </c>
    </row>
    <row r="2557" spans="1:17" x14ac:dyDescent="0.25">
      <c r="A2557" s="1" t="s">
        <v>59</v>
      </c>
      <c r="B2557" s="2">
        <v>43389</v>
      </c>
      <c r="C2557" s="3">
        <v>0.41666666666666669</v>
      </c>
      <c r="D2557" s="1" t="s">
        <v>13</v>
      </c>
      <c r="E2557">
        <v>317.25</v>
      </c>
      <c r="F2557">
        <v>318.60000000000002</v>
      </c>
      <c r="G2557">
        <v>318.60000000000002</v>
      </c>
      <c r="H2557" s="3">
        <v>0.53125</v>
      </c>
      <c r="I2557" s="1">
        <v>1.3500000000000227</v>
      </c>
      <c r="J2557" s="1">
        <v>-1.3500000000000227</v>
      </c>
      <c r="K2557" s="1">
        <v>1456</v>
      </c>
      <c r="L2557">
        <v>-1965.6000000000331</v>
      </c>
      <c r="M2557">
        <v>213</v>
      </c>
      <c r="N2557">
        <v>-2178.6000000000331</v>
      </c>
      <c r="O2557" t="s">
        <v>67</v>
      </c>
      <c r="P2557" s="6">
        <v>4.2553191489362397E-3</v>
      </c>
      <c r="Q2557" s="1">
        <f>AllFiles[[#Headers],[200000]]+AllFiles[[#This Row],[Net Gains]]</f>
        <v>197821.39999999997</v>
      </c>
    </row>
    <row r="2558" spans="1:17" x14ac:dyDescent="0.25">
      <c r="A2558" s="1" t="s">
        <v>46</v>
      </c>
      <c r="B2558" s="2">
        <v>43390</v>
      </c>
      <c r="C2558" s="3">
        <v>0.4375</v>
      </c>
      <c r="D2558" s="1" t="s">
        <v>13</v>
      </c>
      <c r="E2558">
        <v>371.65</v>
      </c>
      <c r="F2558">
        <v>375</v>
      </c>
      <c r="G2558">
        <v>362.05</v>
      </c>
      <c r="H2558" s="3">
        <v>0.625</v>
      </c>
      <c r="I2558" s="1">
        <v>3.3500000000000227</v>
      </c>
      <c r="J2558" s="1">
        <v>9.5999999999999659</v>
      </c>
      <c r="K2558" s="1">
        <v>592</v>
      </c>
      <c r="L2558">
        <v>5683.1999999999798</v>
      </c>
      <c r="M2558">
        <v>100</v>
      </c>
      <c r="N2558">
        <v>5583.1999999999798</v>
      </c>
      <c r="O2558" t="s">
        <v>68</v>
      </c>
      <c r="P2558" s="6">
        <v>9.01385712363789E-3</v>
      </c>
      <c r="Q2558" s="1">
        <f>AllFiles[[#Headers],[200000]]+AllFiles[[#This Row],[Net Gains]]</f>
        <v>205583.19999999998</v>
      </c>
    </row>
    <row r="2559" spans="1:17" x14ac:dyDescent="0.25">
      <c r="A2559" s="1" t="s">
        <v>55</v>
      </c>
      <c r="B2559" s="2">
        <v>43390</v>
      </c>
      <c r="C2559" s="3">
        <v>0.46875</v>
      </c>
      <c r="D2559" s="1" t="s">
        <v>13</v>
      </c>
      <c r="E2559">
        <v>3740.05</v>
      </c>
      <c r="F2559">
        <v>3785</v>
      </c>
      <c r="G2559">
        <v>3725.55</v>
      </c>
      <c r="H2559" s="3">
        <v>0.625</v>
      </c>
      <c r="I2559" s="1">
        <v>44.949999999999818</v>
      </c>
      <c r="J2559" s="1">
        <v>14.5</v>
      </c>
      <c r="K2559" s="1">
        <v>44</v>
      </c>
      <c r="L2559">
        <v>638</v>
      </c>
      <c r="M2559">
        <v>76</v>
      </c>
      <c r="N2559">
        <v>562</v>
      </c>
      <c r="O2559" t="s">
        <v>68</v>
      </c>
      <c r="P2559" s="6">
        <v>1.2018555901658999E-2</v>
      </c>
      <c r="Q2559" s="1">
        <f>AllFiles[[#Headers],[200000]]+AllFiles[[#This Row],[Net Gains]]</f>
        <v>200562</v>
      </c>
    </row>
    <row r="2560" spans="1:17" x14ac:dyDescent="0.25">
      <c r="A2560" s="1" t="s">
        <v>36</v>
      </c>
      <c r="B2560" s="2">
        <v>43392</v>
      </c>
      <c r="C2560" s="3">
        <v>0.42708333333333331</v>
      </c>
      <c r="D2560" s="1" t="s">
        <v>15</v>
      </c>
      <c r="E2560">
        <v>1571.9</v>
      </c>
      <c r="F2560">
        <v>1555.75</v>
      </c>
      <c r="G2560">
        <v>1577.2</v>
      </c>
      <c r="H2560" s="3">
        <v>0.625</v>
      </c>
      <c r="I2560" s="1">
        <v>16.150000000000091</v>
      </c>
      <c r="J2560" s="1">
        <v>5.2999999999999545</v>
      </c>
      <c r="K2560" s="1">
        <v>123</v>
      </c>
      <c r="L2560">
        <v>651.89999999999441</v>
      </c>
      <c r="M2560">
        <v>90</v>
      </c>
      <c r="N2560">
        <v>561.89999999999441</v>
      </c>
      <c r="O2560" t="s">
        <v>68</v>
      </c>
      <c r="P2560" s="6">
        <v>1.02741904701317E-2</v>
      </c>
      <c r="Q2560" s="1">
        <f>AllFiles[[#Headers],[200000]]+AllFiles[[#This Row],[Net Gains]]</f>
        <v>200561.9</v>
      </c>
    </row>
    <row r="2561" spans="1:17" x14ac:dyDescent="0.25">
      <c r="A2561" s="1" t="s">
        <v>47</v>
      </c>
      <c r="B2561" s="2">
        <v>43392</v>
      </c>
      <c r="C2561" s="3">
        <v>0.44791666666666669</v>
      </c>
      <c r="D2561" s="1" t="s">
        <v>21</v>
      </c>
      <c r="E2561">
        <v>287.25</v>
      </c>
      <c r="F2561">
        <v>288.89999999999998</v>
      </c>
      <c r="G2561">
        <v>288.89999999999998</v>
      </c>
      <c r="H2561" s="3">
        <v>0.48958333333333331</v>
      </c>
      <c r="I2561" s="1">
        <v>1.6499999999999773</v>
      </c>
      <c r="J2561" s="1">
        <v>-1.6499999999999773</v>
      </c>
      <c r="K2561" s="1">
        <v>1195</v>
      </c>
      <c r="L2561">
        <v>-1971.7499999999727</v>
      </c>
      <c r="M2561">
        <v>159</v>
      </c>
      <c r="N2561">
        <v>-2130.7499999999727</v>
      </c>
      <c r="O2561" t="s">
        <v>67</v>
      </c>
      <c r="P2561" s="6">
        <v>5.7441253263706797E-3</v>
      </c>
      <c r="Q2561" s="1">
        <f>AllFiles[[#Headers],[200000]]+AllFiles[[#This Row],[Net Gains]]</f>
        <v>197869.25000000003</v>
      </c>
    </row>
    <row r="2562" spans="1:17" x14ac:dyDescent="0.25">
      <c r="A2562" s="1" t="s">
        <v>47</v>
      </c>
      <c r="B2562" s="2">
        <v>43392</v>
      </c>
      <c r="C2562" s="3">
        <v>0.44791666666666669</v>
      </c>
      <c r="D2562" s="1" t="s">
        <v>15</v>
      </c>
      <c r="E2562">
        <v>288.89999999999998</v>
      </c>
      <c r="F2562">
        <v>287.25</v>
      </c>
      <c r="G2562">
        <v>287.25</v>
      </c>
      <c r="H2562" s="3">
        <v>0.44791666666666669</v>
      </c>
      <c r="I2562" s="1">
        <v>1.6499999999999773</v>
      </c>
      <c r="J2562" s="1">
        <v>-1.6499999999999773</v>
      </c>
      <c r="K2562" s="1">
        <v>1195</v>
      </c>
      <c r="L2562">
        <v>-1971.7499999999727</v>
      </c>
      <c r="M2562">
        <v>159</v>
      </c>
      <c r="N2562">
        <v>-2130.7499999999727</v>
      </c>
      <c r="O2562" t="s">
        <v>67</v>
      </c>
      <c r="P2562" s="6">
        <v>5.7113187954308704E-3</v>
      </c>
      <c r="Q2562" s="1">
        <f>AllFiles[[#Headers],[200000]]+AllFiles[[#This Row],[Net Gains]]</f>
        <v>197869.25000000003</v>
      </c>
    </row>
    <row r="2563" spans="1:17" x14ac:dyDescent="0.25">
      <c r="A2563" s="1" t="s">
        <v>46</v>
      </c>
      <c r="B2563" s="2">
        <v>43392</v>
      </c>
      <c r="C2563" s="3">
        <v>0.4375</v>
      </c>
      <c r="D2563" s="1" t="s">
        <v>15</v>
      </c>
      <c r="E2563">
        <v>367.5</v>
      </c>
      <c r="F2563">
        <v>363.5</v>
      </c>
      <c r="G2563">
        <v>363.5</v>
      </c>
      <c r="H2563" s="3">
        <v>0.4375</v>
      </c>
      <c r="I2563" s="1">
        <v>4</v>
      </c>
      <c r="J2563" s="1">
        <v>-4</v>
      </c>
      <c r="K2563" s="1">
        <v>497</v>
      </c>
      <c r="L2563">
        <v>-1988</v>
      </c>
      <c r="M2563">
        <v>84</v>
      </c>
      <c r="N2563">
        <v>-2072</v>
      </c>
      <c r="O2563" t="s">
        <v>67</v>
      </c>
      <c r="P2563" s="6">
        <v>1.08843537414966E-2</v>
      </c>
      <c r="Q2563" s="1">
        <f>AllFiles[[#Headers],[200000]]+AllFiles[[#This Row],[Net Gains]]</f>
        <v>197928</v>
      </c>
    </row>
    <row r="2564" spans="1:17" x14ac:dyDescent="0.25">
      <c r="A2564" s="1" t="s">
        <v>46</v>
      </c>
      <c r="B2564" s="2">
        <v>43392</v>
      </c>
      <c r="C2564" s="3">
        <v>0.4375</v>
      </c>
      <c r="D2564" s="1" t="s">
        <v>21</v>
      </c>
      <c r="E2564">
        <v>363.5</v>
      </c>
      <c r="F2564">
        <v>367.5</v>
      </c>
      <c r="G2564">
        <v>367.5</v>
      </c>
      <c r="H2564" s="3">
        <v>0.4375</v>
      </c>
      <c r="I2564" s="1">
        <v>4</v>
      </c>
      <c r="J2564" s="1">
        <v>-4</v>
      </c>
      <c r="K2564" s="1">
        <v>497</v>
      </c>
      <c r="L2564">
        <v>-1988</v>
      </c>
      <c r="M2564">
        <v>84</v>
      </c>
      <c r="N2564">
        <v>-2072</v>
      </c>
      <c r="O2564" t="s">
        <v>67</v>
      </c>
      <c r="P2564" s="6">
        <v>1.1004126547455299E-2</v>
      </c>
      <c r="Q2564" s="1">
        <f>AllFiles[[#Headers],[200000]]+AllFiles[[#This Row],[Net Gains]]</f>
        <v>197928</v>
      </c>
    </row>
    <row r="2565" spans="1:17" x14ac:dyDescent="0.25">
      <c r="A2565" s="1" t="s">
        <v>19</v>
      </c>
      <c r="B2565" s="2">
        <v>43395</v>
      </c>
      <c r="C2565" s="3">
        <v>0.46875</v>
      </c>
      <c r="D2565" s="1" t="s">
        <v>12</v>
      </c>
      <c r="E2565">
        <v>2564.1999999999998</v>
      </c>
      <c r="F2565">
        <v>2551</v>
      </c>
      <c r="G2565">
        <v>2551</v>
      </c>
      <c r="H2565" s="3">
        <v>0.46875</v>
      </c>
      <c r="I2565" s="1">
        <v>13.199999999999818</v>
      </c>
      <c r="J2565" s="1">
        <v>-13.199999999999818</v>
      </c>
      <c r="K2565" s="1">
        <v>151</v>
      </c>
      <c r="L2565">
        <v>-1993.1999999999725</v>
      </c>
      <c r="M2565">
        <v>178</v>
      </c>
      <c r="N2565">
        <v>-2171.1999999999725</v>
      </c>
      <c r="O2565" t="s">
        <v>67</v>
      </c>
      <c r="P2565" s="6">
        <v>5.1478043834333603E-3</v>
      </c>
      <c r="Q2565" s="1">
        <f>AllFiles[[#Headers],[200000]]+AllFiles[[#This Row],[Net Gains]]</f>
        <v>197828.80000000002</v>
      </c>
    </row>
    <row r="2566" spans="1:17" x14ac:dyDescent="0.25">
      <c r="A2566" s="1" t="s">
        <v>19</v>
      </c>
      <c r="B2566" s="2">
        <v>43395</v>
      </c>
      <c r="C2566" s="3">
        <v>0.41666666666666669</v>
      </c>
      <c r="D2566" s="1" t="s">
        <v>13</v>
      </c>
      <c r="E2566">
        <v>2551</v>
      </c>
      <c r="F2566">
        <v>2564.1999999999998</v>
      </c>
      <c r="G2566">
        <v>2564.1999999999998</v>
      </c>
      <c r="H2566" s="3">
        <v>0.46875</v>
      </c>
      <c r="I2566" s="1">
        <v>13.199999999999818</v>
      </c>
      <c r="J2566" s="1">
        <v>-13.199999999999818</v>
      </c>
      <c r="K2566" s="1">
        <v>151</v>
      </c>
      <c r="L2566">
        <v>-1993.1999999999725</v>
      </c>
      <c r="M2566">
        <v>178</v>
      </c>
      <c r="N2566">
        <v>-2171.1999999999725</v>
      </c>
      <c r="O2566" t="s">
        <v>67</v>
      </c>
      <c r="P2566" s="6">
        <v>5.1744413955310898E-3</v>
      </c>
      <c r="Q2566" s="1">
        <f>AllFiles[[#Headers],[200000]]+AllFiles[[#This Row],[Net Gains]]</f>
        <v>197828.80000000002</v>
      </c>
    </row>
    <row r="2567" spans="1:17" x14ac:dyDescent="0.25">
      <c r="A2567" s="1" t="s">
        <v>37</v>
      </c>
      <c r="B2567" s="2">
        <v>43395</v>
      </c>
      <c r="C2567" s="3">
        <v>0.41666666666666669</v>
      </c>
      <c r="D2567" s="1" t="s">
        <v>13</v>
      </c>
      <c r="E2567">
        <v>1557.15</v>
      </c>
      <c r="F2567">
        <v>1580.45</v>
      </c>
      <c r="G2567">
        <v>1444.3</v>
      </c>
      <c r="H2567" s="3">
        <v>0.625</v>
      </c>
      <c r="I2567" s="1">
        <v>23.299999999999955</v>
      </c>
      <c r="J2567" s="1">
        <v>112.85000000000014</v>
      </c>
      <c r="K2567" s="1">
        <v>85</v>
      </c>
      <c r="L2567">
        <v>9592.2500000000109</v>
      </c>
      <c r="M2567">
        <v>59</v>
      </c>
      <c r="N2567">
        <v>9533.2500000000109</v>
      </c>
      <c r="O2567" t="s">
        <v>68</v>
      </c>
      <c r="P2567" s="6">
        <v>1.4963234113604999E-2</v>
      </c>
      <c r="Q2567" s="1">
        <f>AllFiles[[#Headers],[200000]]+AllFiles[[#This Row],[Net Gains]]</f>
        <v>209533.25</v>
      </c>
    </row>
    <row r="2568" spans="1:17" x14ac:dyDescent="0.25">
      <c r="A2568" s="1" t="s">
        <v>40</v>
      </c>
      <c r="B2568" s="2">
        <v>43395</v>
      </c>
      <c r="C2568" s="3">
        <v>0.42708333333333331</v>
      </c>
      <c r="D2568" s="1" t="s">
        <v>13</v>
      </c>
      <c r="E2568">
        <v>1097.05</v>
      </c>
      <c r="F2568">
        <v>1108</v>
      </c>
      <c r="G2568">
        <v>1060.55</v>
      </c>
      <c r="H2568" s="3">
        <v>0.625</v>
      </c>
      <c r="I2568" s="1">
        <v>10.950000000000045</v>
      </c>
      <c r="J2568" s="1">
        <v>36.5</v>
      </c>
      <c r="K2568" s="1">
        <v>182</v>
      </c>
      <c r="L2568">
        <v>6643</v>
      </c>
      <c r="M2568">
        <v>91</v>
      </c>
      <c r="N2568">
        <v>6552</v>
      </c>
      <c r="O2568" t="s">
        <v>68</v>
      </c>
      <c r="P2568" s="6">
        <v>9.9813135226289092E-3</v>
      </c>
      <c r="Q2568" s="1">
        <f>AllFiles[[#Headers],[200000]]+AllFiles[[#This Row],[Net Gains]]</f>
        <v>206552</v>
      </c>
    </row>
    <row r="2569" spans="1:17" x14ac:dyDescent="0.25">
      <c r="A2569" s="1" t="s">
        <v>52</v>
      </c>
      <c r="B2569" s="2">
        <v>43395</v>
      </c>
      <c r="C2569" s="3">
        <v>0.57291666666666663</v>
      </c>
      <c r="D2569" s="1" t="s">
        <v>13</v>
      </c>
      <c r="E2569">
        <v>262.10000000000002</v>
      </c>
      <c r="F2569">
        <v>263.55</v>
      </c>
      <c r="G2569">
        <v>260.39999999999998</v>
      </c>
      <c r="H2569" s="3">
        <v>0.625</v>
      </c>
      <c r="I2569" s="1">
        <v>1.4499999999999886</v>
      </c>
      <c r="J2569" s="1">
        <v>1.7000000000000455</v>
      </c>
      <c r="K2569" s="1">
        <v>1357</v>
      </c>
      <c r="L2569">
        <v>2306.9000000000615</v>
      </c>
      <c r="M2569">
        <v>164</v>
      </c>
      <c r="N2569">
        <v>2142.9000000000615</v>
      </c>
      <c r="O2569" t="s">
        <v>68</v>
      </c>
      <c r="P2569" s="6">
        <v>5.5322396032048398E-3</v>
      </c>
      <c r="Q2569" s="1">
        <f>AllFiles[[#Headers],[200000]]+AllFiles[[#This Row],[Net Gains]]</f>
        <v>202142.90000000005</v>
      </c>
    </row>
    <row r="2570" spans="1:17" x14ac:dyDescent="0.25">
      <c r="A2570" s="1" t="s">
        <v>48</v>
      </c>
      <c r="B2570" s="2">
        <v>43395</v>
      </c>
      <c r="C2570" s="3">
        <v>0.46875</v>
      </c>
      <c r="D2570" s="1" t="s">
        <v>12</v>
      </c>
      <c r="E2570">
        <v>614.75</v>
      </c>
      <c r="F2570">
        <v>608.95000000000005</v>
      </c>
      <c r="G2570">
        <v>608.95000000000005</v>
      </c>
      <c r="H2570" s="3">
        <v>0.46875</v>
      </c>
      <c r="I2570" s="1">
        <v>5.7999999999999545</v>
      </c>
      <c r="J2570" s="1">
        <v>-5.7999999999999545</v>
      </c>
      <c r="K2570" s="1">
        <v>343</v>
      </c>
      <c r="L2570">
        <v>-1989.3999999999844</v>
      </c>
      <c r="M2570">
        <v>97</v>
      </c>
      <c r="N2570">
        <v>-2086.3999999999842</v>
      </c>
      <c r="O2570" t="s">
        <v>67</v>
      </c>
      <c r="P2570" s="6">
        <v>9.4347295648636899E-3</v>
      </c>
      <c r="Q2570" s="1">
        <f>AllFiles[[#Headers],[200000]]+AllFiles[[#This Row],[Net Gains]]</f>
        <v>197913.60000000001</v>
      </c>
    </row>
    <row r="2571" spans="1:17" x14ac:dyDescent="0.25">
      <c r="A2571" s="1" t="s">
        <v>48</v>
      </c>
      <c r="B2571" s="2">
        <v>43395</v>
      </c>
      <c r="C2571" s="3">
        <v>0.44791666666666669</v>
      </c>
      <c r="D2571" s="1" t="s">
        <v>13</v>
      </c>
      <c r="E2571">
        <v>608.95000000000005</v>
      </c>
      <c r="F2571">
        <v>614.75</v>
      </c>
      <c r="G2571">
        <v>614.75</v>
      </c>
      <c r="H2571" s="3">
        <v>0.46875</v>
      </c>
      <c r="I2571" s="1">
        <v>5.7999999999999545</v>
      </c>
      <c r="J2571" s="1">
        <v>-5.7999999999999545</v>
      </c>
      <c r="K2571" s="1">
        <v>343</v>
      </c>
      <c r="L2571">
        <v>-1989.3999999999844</v>
      </c>
      <c r="M2571">
        <v>97</v>
      </c>
      <c r="N2571">
        <v>-2086.3999999999842</v>
      </c>
      <c r="O2571" t="s">
        <v>67</v>
      </c>
      <c r="P2571" s="6">
        <v>9.5245915099761106E-3</v>
      </c>
      <c r="Q2571" s="1">
        <f>AllFiles[[#Headers],[200000]]+AllFiles[[#This Row],[Net Gains]]</f>
        <v>197913.60000000001</v>
      </c>
    </row>
    <row r="2572" spans="1:17" x14ac:dyDescent="0.25">
      <c r="A2572" s="1" t="s">
        <v>55</v>
      </c>
      <c r="B2572" s="2">
        <v>43395</v>
      </c>
      <c r="C2572" s="3">
        <v>0.57291666666666663</v>
      </c>
      <c r="D2572" s="1" t="s">
        <v>13</v>
      </c>
      <c r="E2572">
        <v>3485.1</v>
      </c>
      <c r="F2572">
        <v>3557.95</v>
      </c>
      <c r="G2572">
        <v>3458.4</v>
      </c>
      <c r="H2572" s="3">
        <v>0.625</v>
      </c>
      <c r="I2572" s="1">
        <v>72.849999999999909</v>
      </c>
      <c r="J2572" s="1">
        <v>26.699999999999818</v>
      </c>
      <c r="K2572" s="1">
        <v>27</v>
      </c>
      <c r="L2572">
        <v>720.89999999999509</v>
      </c>
      <c r="M2572">
        <v>44</v>
      </c>
      <c r="N2572">
        <v>676.89999999999509</v>
      </c>
      <c r="O2572" t="s">
        <v>68</v>
      </c>
      <c r="P2572" s="6">
        <v>2.09032739376201E-2</v>
      </c>
      <c r="Q2572" s="1">
        <f>AllFiles[[#Headers],[200000]]+AllFiles[[#This Row],[Net Gains]]</f>
        <v>200676.9</v>
      </c>
    </row>
    <row r="2573" spans="1:17" x14ac:dyDescent="0.25">
      <c r="A2573" s="1" t="s">
        <v>14</v>
      </c>
      <c r="B2573" s="2">
        <v>43396</v>
      </c>
      <c r="C2573" s="3">
        <v>0.46875</v>
      </c>
      <c r="D2573" s="1" t="s">
        <v>15</v>
      </c>
      <c r="E2573">
        <v>567.5</v>
      </c>
      <c r="F2573">
        <v>562.70000000000005</v>
      </c>
      <c r="G2573">
        <v>562.70000000000005</v>
      </c>
      <c r="H2573" s="3">
        <v>0.46875</v>
      </c>
      <c r="I2573" s="1">
        <v>4.7999999999999545</v>
      </c>
      <c r="J2573" s="1">
        <v>-4.7999999999999545</v>
      </c>
      <c r="K2573" s="1">
        <v>414</v>
      </c>
      <c r="L2573">
        <v>-1987.1999999999812</v>
      </c>
      <c r="M2573">
        <v>108</v>
      </c>
      <c r="N2573">
        <v>-2095.1999999999812</v>
      </c>
      <c r="O2573" t="s">
        <v>67</v>
      </c>
      <c r="P2573" s="6">
        <v>8.4581497797356006E-3</v>
      </c>
      <c r="Q2573" s="1">
        <f>AllFiles[[#Headers],[200000]]+AllFiles[[#This Row],[Net Gains]]</f>
        <v>197904.80000000002</v>
      </c>
    </row>
    <row r="2574" spans="1:17" x14ac:dyDescent="0.25">
      <c r="A2574" s="1" t="s">
        <v>14</v>
      </c>
      <c r="B2574" s="2">
        <v>43396</v>
      </c>
      <c r="C2574" s="3">
        <v>0.46875</v>
      </c>
      <c r="D2574" s="1" t="s">
        <v>21</v>
      </c>
      <c r="E2574">
        <v>562.70000000000005</v>
      </c>
      <c r="F2574">
        <v>567.5</v>
      </c>
      <c r="G2574">
        <v>563</v>
      </c>
      <c r="H2574" s="3">
        <v>0.625</v>
      </c>
      <c r="I2574" s="1">
        <v>4.7999999999999545</v>
      </c>
      <c r="J2574" s="1">
        <v>-0.29999999999995453</v>
      </c>
      <c r="K2574" s="1">
        <v>414</v>
      </c>
      <c r="L2574">
        <v>-124.19999999998117</v>
      </c>
      <c r="M2574">
        <v>108</v>
      </c>
      <c r="N2574">
        <v>-232.19999999998117</v>
      </c>
      <c r="O2574" t="s">
        <v>67</v>
      </c>
      <c r="P2574" s="6">
        <v>8.5303003376576408E-3</v>
      </c>
      <c r="Q2574" s="1">
        <f>AllFiles[[#Headers],[200000]]+AllFiles[[#This Row],[Net Gains]]</f>
        <v>199767.80000000002</v>
      </c>
    </row>
    <row r="2575" spans="1:17" x14ac:dyDescent="0.25">
      <c r="A2575" s="1" t="s">
        <v>28</v>
      </c>
      <c r="B2575" s="2">
        <v>43396</v>
      </c>
      <c r="C2575" s="3">
        <v>0.57291666666666663</v>
      </c>
      <c r="D2575" s="1" t="s">
        <v>21</v>
      </c>
      <c r="E2575">
        <v>285</v>
      </c>
      <c r="F2575">
        <v>287.25</v>
      </c>
      <c r="G2575">
        <v>287.25</v>
      </c>
      <c r="H2575" s="3">
        <v>0.61458333333333337</v>
      </c>
      <c r="I2575" s="1">
        <v>2.25</v>
      </c>
      <c r="J2575" s="1">
        <v>-2.25</v>
      </c>
      <c r="K2575" s="1">
        <v>879</v>
      </c>
      <c r="L2575">
        <v>-1977.75</v>
      </c>
      <c r="M2575">
        <v>116</v>
      </c>
      <c r="N2575">
        <v>-2093.75</v>
      </c>
      <c r="O2575" t="s">
        <v>67</v>
      </c>
      <c r="P2575" s="6">
        <v>7.8947368421052599E-3</v>
      </c>
      <c r="Q2575" s="1">
        <f>AllFiles[[#Headers],[200000]]+AllFiles[[#This Row],[Net Gains]]</f>
        <v>197906.25</v>
      </c>
    </row>
    <row r="2576" spans="1:17" x14ac:dyDescent="0.25">
      <c r="A2576" s="1" t="s">
        <v>28</v>
      </c>
      <c r="B2576" s="2">
        <v>43396</v>
      </c>
      <c r="C2576" s="3">
        <v>0.57291666666666663</v>
      </c>
      <c r="D2576" s="1" t="s">
        <v>15</v>
      </c>
      <c r="E2576">
        <v>287.25</v>
      </c>
      <c r="F2576">
        <v>285</v>
      </c>
      <c r="G2576">
        <v>285</v>
      </c>
      <c r="H2576" s="3">
        <v>0.57291666666666663</v>
      </c>
      <c r="I2576" s="1">
        <v>2.25</v>
      </c>
      <c r="J2576" s="1">
        <v>-2.25</v>
      </c>
      <c r="K2576" s="1">
        <v>879</v>
      </c>
      <c r="L2576">
        <v>-1977.75</v>
      </c>
      <c r="M2576">
        <v>116</v>
      </c>
      <c r="N2576">
        <v>-2093.75</v>
      </c>
      <c r="O2576" t="s">
        <v>67</v>
      </c>
      <c r="P2576" s="6">
        <v>7.8328981723237608E-3</v>
      </c>
      <c r="Q2576" s="1">
        <f>AllFiles[[#Headers],[200000]]+AllFiles[[#This Row],[Net Gains]]</f>
        <v>197906.25</v>
      </c>
    </row>
    <row r="2577" spans="1:17" x14ac:dyDescent="0.25">
      <c r="A2577" s="1" t="s">
        <v>17</v>
      </c>
      <c r="B2577" s="2">
        <v>43396</v>
      </c>
      <c r="C2577" s="3">
        <v>0.41666666666666669</v>
      </c>
      <c r="D2577" s="1" t="s">
        <v>15</v>
      </c>
      <c r="E2577">
        <v>22399</v>
      </c>
      <c r="F2577">
        <v>22200</v>
      </c>
      <c r="G2577">
        <v>22250.1</v>
      </c>
      <c r="H2577" s="3">
        <v>0.625</v>
      </c>
      <c r="I2577" s="1">
        <v>199</v>
      </c>
      <c r="J2577" s="1">
        <v>-148.90000000000146</v>
      </c>
      <c r="K2577" s="1">
        <v>10</v>
      </c>
      <c r="L2577">
        <v>-1489.0000000000146</v>
      </c>
      <c r="M2577">
        <v>103</v>
      </c>
      <c r="N2577">
        <v>-1592.0000000000146</v>
      </c>
      <c r="O2577" t="s">
        <v>67</v>
      </c>
      <c r="P2577" s="6">
        <v>8.8843251930889808E-3</v>
      </c>
      <c r="Q2577" s="1">
        <f>AllFiles[[#Headers],[200000]]+AllFiles[[#This Row],[Net Gains]]</f>
        <v>198408</v>
      </c>
    </row>
    <row r="2578" spans="1:17" x14ac:dyDescent="0.25">
      <c r="A2578" s="1" t="s">
        <v>38</v>
      </c>
      <c r="B2578" s="2">
        <v>43396</v>
      </c>
      <c r="C2578" s="3">
        <v>0.44791666666666669</v>
      </c>
      <c r="D2578" s="1" t="s">
        <v>21</v>
      </c>
      <c r="E2578">
        <v>325.14999999999998</v>
      </c>
      <c r="F2578">
        <v>328</v>
      </c>
      <c r="G2578">
        <v>321.45</v>
      </c>
      <c r="H2578" s="3">
        <v>0.625</v>
      </c>
      <c r="I2578" s="1">
        <v>2.8500000000000227</v>
      </c>
      <c r="J2578" s="1">
        <v>3.6999999999999886</v>
      </c>
      <c r="K2578" s="1">
        <v>696</v>
      </c>
      <c r="L2578">
        <v>2575.1999999999921</v>
      </c>
      <c r="M2578">
        <v>104</v>
      </c>
      <c r="N2578">
        <v>2471.1999999999921</v>
      </c>
      <c r="O2578" t="s">
        <v>68</v>
      </c>
      <c r="P2578" s="6">
        <v>8.7651852990928009E-3</v>
      </c>
      <c r="Q2578" s="1">
        <f>AllFiles[[#Headers],[200000]]+AllFiles[[#This Row],[Net Gains]]</f>
        <v>202471.19999999998</v>
      </c>
    </row>
    <row r="2579" spans="1:17" x14ac:dyDescent="0.25">
      <c r="A2579" s="1" t="s">
        <v>38</v>
      </c>
      <c r="B2579" s="2">
        <v>43396</v>
      </c>
      <c r="C2579" s="3">
        <v>0.44791666666666669</v>
      </c>
      <c r="D2579" s="1" t="s">
        <v>15</v>
      </c>
      <c r="E2579">
        <v>328</v>
      </c>
      <c r="F2579">
        <v>325.14999999999998</v>
      </c>
      <c r="G2579">
        <v>325.14999999999998</v>
      </c>
      <c r="H2579" s="3">
        <v>0.44791666666666669</v>
      </c>
      <c r="I2579" s="1">
        <v>2.8500000000000227</v>
      </c>
      <c r="J2579" s="1">
        <v>-2.8500000000000227</v>
      </c>
      <c r="K2579" s="1">
        <v>696</v>
      </c>
      <c r="L2579">
        <v>-1983.6000000000158</v>
      </c>
      <c r="M2579">
        <v>105</v>
      </c>
      <c r="N2579">
        <v>-2088.6000000000158</v>
      </c>
      <c r="O2579" t="s">
        <v>67</v>
      </c>
      <c r="P2579" s="6">
        <v>8.6890243902439691E-3</v>
      </c>
      <c r="Q2579" s="1">
        <f>AllFiles[[#Headers],[200000]]+AllFiles[[#This Row],[Net Gains]]</f>
        <v>197911.4</v>
      </c>
    </row>
    <row r="2580" spans="1:17" x14ac:dyDescent="0.25">
      <c r="A2580" s="1" t="s">
        <v>40</v>
      </c>
      <c r="B2580" s="2">
        <v>43396</v>
      </c>
      <c r="C2580" s="3">
        <v>0.5625</v>
      </c>
      <c r="D2580" s="1" t="s">
        <v>15</v>
      </c>
      <c r="E2580">
        <v>1056.5</v>
      </c>
      <c r="F2580">
        <v>1049.75</v>
      </c>
      <c r="G2580">
        <v>1049.75</v>
      </c>
      <c r="H2580" s="3">
        <v>0.5625</v>
      </c>
      <c r="I2580" s="1">
        <v>6.75</v>
      </c>
      <c r="J2580" s="1">
        <v>-6.75</v>
      </c>
      <c r="K2580" s="1">
        <v>295</v>
      </c>
      <c r="L2580">
        <v>-1991.25</v>
      </c>
      <c r="M2580">
        <v>143</v>
      </c>
      <c r="N2580">
        <v>-2134.25</v>
      </c>
      <c r="O2580" t="s">
        <v>67</v>
      </c>
      <c r="P2580" s="6">
        <v>6.3890203502129702E-3</v>
      </c>
      <c r="Q2580" s="1">
        <f>AllFiles[[#Headers],[200000]]+AllFiles[[#This Row],[Net Gains]]</f>
        <v>197865.75</v>
      </c>
    </row>
    <row r="2581" spans="1:17" x14ac:dyDescent="0.25">
      <c r="A2581" s="1" t="s">
        <v>40</v>
      </c>
      <c r="B2581" s="2">
        <v>43396</v>
      </c>
      <c r="C2581" s="3">
        <v>0.5625</v>
      </c>
      <c r="D2581" s="1" t="s">
        <v>21</v>
      </c>
      <c r="E2581">
        <v>1049.75</v>
      </c>
      <c r="F2581">
        <v>1056.5</v>
      </c>
      <c r="G2581">
        <v>1056.5</v>
      </c>
      <c r="H2581" s="3">
        <v>0.60416666666666663</v>
      </c>
      <c r="I2581" s="1">
        <v>6.75</v>
      </c>
      <c r="J2581" s="1">
        <v>-6.75</v>
      </c>
      <c r="K2581" s="1">
        <v>295</v>
      </c>
      <c r="L2581">
        <v>-1991.25</v>
      </c>
      <c r="M2581">
        <v>143</v>
      </c>
      <c r="N2581">
        <v>-2134.25</v>
      </c>
      <c r="O2581" t="s">
        <v>67</v>
      </c>
      <c r="P2581" s="6">
        <v>6.4301024053346001E-3</v>
      </c>
      <c r="Q2581" s="1">
        <f>AllFiles[[#Headers],[200000]]+AllFiles[[#This Row],[Net Gains]]</f>
        <v>197865.75</v>
      </c>
    </row>
    <row r="2582" spans="1:17" x14ac:dyDescent="0.25">
      <c r="A2582" s="1" t="s">
        <v>56</v>
      </c>
      <c r="B2582" s="2">
        <v>43396</v>
      </c>
      <c r="C2582" s="3">
        <v>0.53125</v>
      </c>
      <c r="D2582" s="1" t="s">
        <v>21</v>
      </c>
      <c r="E2582">
        <v>775.1</v>
      </c>
      <c r="F2582">
        <v>784</v>
      </c>
      <c r="G2582">
        <v>778.3</v>
      </c>
      <c r="H2582" s="3">
        <v>0.625</v>
      </c>
      <c r="I2582" s="1">
        <v>8.8999999999999773</v>
      </c>
      <c r="J2582" s="1">
        <v>-3.1999999999999318</v>
      </c>
      <c r="K2582" s="1">
        <v>224</v>
      </c>
      <c r="L2582">
        <v>-716.79999999998472</v>
      </c>
      <c r="M2582">
        <v>81</v>
      </c>
      <c r="N2582">
        <v>-797.79999999998472</v>
      </c>
      <c r="O2582" t="s">
        <v>67</v>
      </c>
      <c r="P2582" s="6">
        <v>1.14823893691136E-2</v>
      </c>
      <c r="Q2582" s="1">
        <f>AllFiles[[#Headers],[200000]]+AllFiles[[#This Row],[Net Gains]]</f>
        <v>199202.2</v>
      </c>
    </row>
    <row r="2583" spans="1:17" x14ac:dyDescent="0.25">
      <c r="A2583" s="1" t="s">
        <v>56</v>
      </c>
      <c r="B2583" s="2">
        <v>43396</v>
      </c>
      <c r="C2583" s="3">
        <v>0.53125</v>
      </c>
      <c r="D2583" s="1" t="s">
        <v>15</v>
      </c>
      <c r="E2583">
        <v>784</v>
      </c>
      <c r="F2583">
        <v>775.1</v>
      </c>
      <c r="G2583">
        <v>775.1</v>
      </c>
      <c r="H2583" s="3">
        <v>0.53125</v>
      </c>
      <c r="I2583" s="1">
        <v>8.8999999999999773</v>
      </c>
      <c r="J2583" s="1">
        <v>-8.8999999999999773</v>
      </c>
      <c r="K2583" s="1">
        <v>224</v>
      </c>
      <c r="L2583">
        <v>-1993.5999999999949</v>
      </c>
      <c r="M2583">
        <v>81</v>
      </c>
      <c r="N2583">
        <v>-2074.5999999999949</v>
      </c>
      <c r="O2583" t="s">
        <v>67</v>
      </c>
      <c r="P2583" s="6">
        <v>1.13520408163265E-2</v>
      </c>
      <c r="Q2583" s="1">
        <f>AllFiles[[#Headers],[200000]]+AllFiles[[#This Row],[Net Gains]]</f>
        <v>197925.4</v>
      </c>
    </row>
    <row r="2584" spans="1:17" x14ac:dyDescent="0.25">
      <c r="A2584" s="1" t="s">
        <v>28</v>
      </c>
      <c r="B2584" s="2">
        <v>43397</v>
      </c>
      <c r="C2584" s="3">
        <v>0.48958333333333331</v>
      </c>
      <c r="D2584" s="1" t="s">
        <v>12</v>
      </c>
      <c r="E2584">
        <v>290.95</v>
      </c>
      <c r="F2584">
        <v>288.05</v>
      </c>
      <c r="G2584">
        <v>321.35000000000002</v>
      </c>
      <c r="H2584" s="3">
        <v>0.625</v>
      </c>
      <c r="I2584" s="1">
        <v>2.8999999999999773</v>
      </c>
      <c r="J2584" s="1">
        <v>30.400000000000034</v>
      </c>
      <c r="K2584" s="1">
        <v>684</v>
      </c>
      <c r="L2584">
        <v>20793.600000000024</v>
      </c>
      <c r="M2584">
        <v>97</v>
      </c>
      <c r="N2584">
        <v>20696.600000000024</v>
      </c>
      <c r="O2584" t="s">
        <v>68</v>
      </c>
      <c r="P2584" s="6">
        <v>9.9673483416393809E-3</v>
      </c>
      <c r="Q2584" s="1">
        <f>AllFiles[[#Headers],[200000]]+AllFiles[[#This Row],[Net Gains]]</f>
        <v>220696.60000000003</v>
      </c>
    </row>
    <row r="2585" spans="1:17" x14ac:dyDescent="0.25">
      <c r="A2585" s="1" t="s">
        <v>28</v>
      </c>
      <c r="B2585" s="2">
        <v>43397</v>
      </c>
      <c r="C2585" s="3">
        <v>0.4375</v>
      </c>
      <c r="D2585" s="1" t="s">
        <v>13</v>
      </c>
      <c r="E2585">
        <v>288.05</v>
      </c>
      <c r="F2585">
        <v>290.95</v>
      </c>
      <c r="G2585">
        <v>290.95</v>
      </c>
      <c r="H2585" s="3">
        <v>0.48958333333333331</v>
      </c>
      <c r="I2585" s="1">
        <v>2.8999999999999773</v>
      </c>
      <c r="J2585" s="1">
        <v>-2.8999999999999773</v>
      </c>
      <c r="K2585" s="1">
        <v>684</v>
      </c>
      <c r="L2585">
        <v>-1983.5999999999844</v>
      </c>
      <c r="M2585">
        <v>92</v>
      </c>
      <c r="N2585">
        <v>-2075.5999999999844</v>
      </c>
      <c r="O2585" t="s">
        <v>67</v>
      </c>
      <c r="P2585" s="6">
        <v>1.0067696580454699E-2</v>
      </c>
      <c r="Q2585" s="1">
        <f>AllFiles[[#Headers],[200000]]+AllFiles[[#This Row],[Net Gains]]</f>
        <v>197924.40000000002</v>
      </c>
    </row>
    <row r="2586" spans="1:17" x14ac:dyDescent="0.25">
      <c r="A2586" s="1" t="s">
        <v>29</v>
      </c>
      <c r="B2586" s="2">
        <v>43397</v>
      </c>
      <c r="C2586" s="3">
        <v>0.41666666666666669</v>
      </c>
      <c r="D2586" s="1" t="s">
        <v>15</v>
      </c>
      <c r="E2586">
        <v>280.5</v>
      </c>
      <c r="F2586">
        <v>278</v>
      </c>
      <c r="G2586">
        <v>282.89999999999998</v>
      </c>
      <c r="H2586" s="3">
        <v>0.625</v>
      </c>
      <c r="I2586" s="1">
        <v>2.5</v>
      </c>
      <c r="J2586" s="1">
        <v>2.3999999999999773</v>
      </c>
      <c r="K2586" s="1">
        <v>792</v>
      </c>
      <c r="L2586">
        <v>1900.799999999982</v>
      </c>
      <c r="M2586">
        <v>103</v>
      </c>
      <c r="N2586">
        <v>1797.799999999982</v>
      </c>
      <c r="O2586" t="s">
        <v>68</v>
      </c>
      <c r="P2586" s="6">
        <v>8.9126559714794995E-3</v>
      </c>
      <c r="Q2586" s="1">
        <f>AllFiles[[#Headers],[200000]]+AllFiles[[#This Row],[Net Gains]]</f>
        <v>201797.8</v>
      </c>
    </row>
    <row r="2587" spans="1:17" x14ac:dyDescent="0.25">
      <c r="A2587" s="1" t="s">
        <v>16</v>
      </c>
      <c r="B2587" s="2">
        <v>43397</v>
      </c>
      <c r="C2587" s="3">
        <v>0.41666666666666669</v>
      </c>
      <c r="D2587" s="1" t="s">
        <v>13</v>
      </c>
      <c r="E2587">
        <v>622.75</v>
      </c>
      <c r="F2587">
        <v>626.70000000000005</v>
      </c>
      <c r="G2587">
        <v>626.70000000000005</v>
      </c>
      <c r="H2587" s="3">
        <v>0.5</v>
      </c>
      <c r="I2587" s="1">
        <v>3.9500000000000455</v>
      </c>
      <c r="J2587" s="1">
        <v>-3.9500000000000455</v>
      </c>
      <c r="K2587" s="1">
        <v>503</v>
      </c>
      <c r="L2587">
        <v>-1986.8500000000229</v>
      </c>
      <c r="M2587">
        <v>145</v>
      </c>
      <c r="N2587">
        <v>-2131.8500000000231</v>
      </c>
      <c r="O2587" t="s">
        <v>67</v>
      </c>
      <c r="P2587" s="6">
        <v>6.3428342031313402E-3</v>
      </c>
      <c r="Q2587" s="1">
        <f>AllFiles[[#Headers],[200000]]+AllFiles[[#This Row],[Net Gains]]</f>
        <v>197868.14999999997</v>
      </c>
    </row>
    <row r="2588" spans="1:17" x14ac:dyDescent="0.25">
      <c r="A2588" s="1" t="s">
        <v>16</v>
      </c>
      <c r="B2588" s="2">
        <v>43397</v>
      </c>
      <c r="C2588" s="3">
        <v>0.5</v>
      </c>
      <c r="D2588" s="1" t="s">
        <v>12</v>
      </c>
      <c r="E2588">
        <v>626.70000000000005</v>
      </c>
      <c r="F2588">
        <v>622.75</v>
      </c>
      <c r="G2588">
        <v>622.75</v>
      </c>
      <c r="H2588" s="3">
        <v>0.5625</v>
      </c>
      <c r="I2588" s="1">
        <v>3.9500000000000455</v>
      </c>
      <c r="J2588" s="1">
        <v>-3.9500000000000455</v>
      </c>
      <c r="K2588" s="1">
        <v>503</v>
      </c>
      <c r="L2588">
        <v>-1986.8500000000229</v>
      </c>
      <c r="M2588">
        <v>145</v>
      </c>
      <c r="N2588">
        <v>-2131.8500000000231</v>
      </c>
      <c r="O2588" t="s">
        <v>67</v>
      </c>
      <c r="P2588" s="6">
        <v>6.30285623105161E-3</v>
      </c>
      <c r="Q2588" s="1">
        <f>AllFiles[[#Headers],[200000]]+AllFiles[[#This Row],[Net Gains]]</f>
        <v>197868.14999999997</v>
      </c>
    </row>
    <row r="2589" spans="1:17" x14ac:dyDescent="0.25">
      <c r="A2589" s="1" t="s">
        <v>38</v>
      </c>
      <c r="B2589" s="2">
        <v>43397</v>
      </c>
      <c r="C2589" s="3">
        <v>0.42708333333333331</v>
      </c>
      <c r="D2589" s="1" t="s">
        <v>12</v>
      </c>
      <c r="E2589">
        <v>327.60000000000002</v>
      </c>
      <c r="F2589">
        <v>326.10000000000002</v>
      </c>
      <c r="G2589">
        <v>326.10000000000002</v>
      </c>
      <c r="H2589" s="3">
        <v>0.44791666666666669</v>
      </c>
      <c r="I2589" s="1">
        <v>1.5</v>
      </c>
      <c r="J2589" s="1">
        <v>-1.5</v>
      </c>
      <c r="K2589" s="1">
        <v>1313</v>
      </c>
      <c r="L2589">
        <v>-1969.5</v>
      </c>
      <c r="M2589">
        <v>198</v>
      </c>
      <c r="N2589">
        <v>-2167.5</v>
      </c>
      <c r="O2589" t="s">
        <v>67</v>
      </c>
      <c r="P2589" s="6">
        <v>4.5787545787545798E-3</v>
      </c>
      <c r="Q2589" s="1">
        <f>AllFiles[[#Headers],[200000]]+AllFiles[[#This Row],[Net Gains]]</f>
        <v>197832.5</v>
      </c>
    </row>
    <row r="2590" spans="1:17" x14ac:dyDescent="0.25">
      <c r="A2590" s="1" t="s">
        <v>38</v>
      </c>
      <c r="B2590" s="2">
        <v>43397</v>
      </c>
      <c r="C2590" s="3">
        <v>0.41666666666666669</v>
      </c>
      <c r="D2590" s="1" t="s">
        <v>13</v>
      </c>
      <c r="E2590">
        <v>326.10000000000002</v>
      </c>
      <c r="F2590">
        <v>327.60000000000002</v>
      </c>
      <c r="G2590">
        <v>327.60000000000002</v>
      </c>
      <c r="H2590" s="3">
        <v>0.42708333333333331</v>
      </c>
      <c r="I2590" s="1">
        <v>1.5</v>
      </c>
      <c r="J2590" s="1">
        <v>-1.5</v>
      </c>
      <c r="K2590" s="1">
        <v>1313</v>
      </c>
      <c r="L2590">
        <v>-1969.5</v>
      </c>
      <c r="M2590">
        <v>198</v>
      </c>
      <c r="N2590">
        <v>-2167.5</v>
      </c>
      <c r="O2590" t="s">
        <v>67</v>
      </c>
      <c r="P2590" s="6">
        <v>4.5998160073597097E-3</v>
      </c>
      <c r="Q2590" s="1">
        <f>AllFiles[[#Headers],[200000]]+AllFiles[[#This Row],[Net Gains]]</f>
        <v>197832.5</v>
      </c>
    </row>
    <row r="2591" spans="1:17" x14ac:dyDescent="0.25">
      <c r="A2591" s="1" t="s">
        <v>42</v>
      </c>
      <c r="B2591" s="2">
        <v>43397</v>
      </c>
      <c r="C2591" s="3">
        <v>0.58333333333333337</v>
      </c>
      <c r="D2591" s="1" t="s">
        <v>13</v>
      </c>
      <c r="E2591">
        <v>1206.1500000000001</v>
      </c>
      <c r="F2591">
        <v>1213</v>
      </c>
      <c r="G2591">
        <v>1213</v>
      </c>
      <c r="H2591" s="3">
        <v>0.60416666666666663</v>
      </c>
      <c r="I2591" s="1">
        <v>6.8499999999999091</v>
      </c>
      <c r="J2591" s="1">
        <v>-6.8499999999999091</v>
      </c>
      <c r="K2591" s="1">
        <v>290</v>
      </c>
      <c r="L2591">
        <v>-1986.4999999999736</v>
      </c>
      <c r="M2591">
        <v>162</v>
      </c>
      <c r="N2591">
        <v>-2148.4999999999736</v>
      </c>
      <c r="O2591" t="s">
        <v>67</v>
      </c>
      <c r="P2591" s="6">
        <v>5.6792272934543002E-3</v>
      </c>
      <c r="Q2591" s="1">
        <f>AllFiles[[#Headers],[200000]]+AllFiles[[#This Row],[Net Gains]]</f>
        <v>197851.50000000003</v>
      </c>
    </row>
    <row r="2592" spans="1:17" x14ac:dyDescent="0.25">
      <c r="A2592" s="1" t="s">
        <v>11</v>
      </c>
      <c r="B2592" s="2">
        <v>43398</v>
      </c>
      <c r="C2592" s="3">
        <v>0.44791666666666669</v>
      </c>
      <c r="D2592" s="1" t="s">
        <v>15</v>
      </c>
      <c r="E2592">
        <v>2464.15</v>
      </c>
      <c r="F2592">
        <v>2438.3000000000002</v>
      </c>
      <c r="G2592">
        <v>2476.5</v>
      </c>
      <c r="H2592" s="3">
        <v>0.625</v>
      </c>
      <c r="I2592" s="1">
        <v>25.849999999999909</v>
      </c>
      <c r="J2592" s="1">
        <v>12.349999999999909</v>
      </c>
      <c r="K2592" s="1">
        <v>77</v>
      </c>
      <c r="L2592">
        <v>950.949999999993</v>
      </c>
      <c r="M2592">
        <v>88</v>
      </c>
      <c r="N2592">
        <v>862.949999999993</v>
      </c>
      <c r="O2592" t="s">
        <v>68</v>
      </c>
      <c r="P2592" s="6">
        <v>1.04904328064444E-2</v>
      </c>
      <c r="Q2592" s="1">
        <f>AllFiles[[#Headers],[200000]]+AllFiles[[#This Row],[Net Gains]]</f>
        <v>200862.94999999998</v>
      </c>
    </row>
    <row r="2593" spans="1:17" x14ac:dyDescent="0.25">
      <c r="A2593" s="1" t="s">
        <v>25</v>
      </c>
      <c r="B2593" s="2">
        <v>43398</v>
      </c>
      <c r="C2593" s="3">
        <v>0.42708333333333331</v>
      </c>
      <c r="D2593" s="1" t="s">
        <v>13</v>
      </c>
      <c r="E2593">
        <v>790.2</v>
      </c>
      <c r="F2593">
        <v>795.5</v>
      </c>
      <c r="G2593">
        <v>785.45</v>
      </c>
      <c r="H2593" s="3">
        <v>0.625</v>
      </c>
      <c r="I2593" s="1">
        <v>5.2999999999999545</v>
      </c>
      <c r="J2593" s="1">
        <v>4.75</v>
      </c>
      <c r="K2593" s="1">
        <v>375</v>
      </c>
      <c r="L2593">
        <v>1781.25</v>
      </c>
      <c r="M2593">
        <v>136</v>
      </c>
      <c r="N2593">
        <v>1645.25</v>
      </c>
      <c r="O2593" t="s">
        <v>68</v>
      </c>
      <c r="P2593" s="6">
        <v>6.7071627436091604E-3</v>
      </c>
      <c r="Q2593" s="1">
        <f>AllFiles[[#Headers],[200000]]+AllFiles[[#This Row],[Net Gains]]</f>
        <v>201645.25</v>
      </c>
    </row>
    <row r="2594" spans="1:17" x14ac:dyDescent="0.25">
      <c r="A2594" s="1" t="s">
        <v>38</v>
      </c>
      <c r="B2594" s="2">
        <v>43398</v>
      </c>
      <c r="C2594" s="3">
        <v>0.41666666666666669</v>
      </c>
      <c r="D2594" s="1" t="s">
        <v>13</v>
      </c>
      <c r="E2594">
        <v>317.10000000000002</v>
      </c>
      <c r="F2594">
        <v>319.35000000000002</v>
      </c>
      <c r="G2594">
        <v>319.35000000000002</v>
      </c>
      <c r="H2594" s="3">
        <v>0.625</v>
      </c>
      <c r="I2594" s="1">
        <v>2.25</v>
      </c>
      <c r="J2594" s="1">
        <v>-2.25</v>
      </c>
      <c r="K2594" s="1">
        <v>879</v>
      </c>
      <c r="L2594">
        <v>-1977.75</v>
      </c>
      <c r="M2594">
        <v>129</v>
      </c>
      <c r="N2594">
        <v>-2106.75</v>
      </c>
      <c r="O2594" t="s">
        <v>67</v>
      </c>
      <c r="P2594" s="6">
        <v>7.0955534531693502E-3</v>
      </c>
      <c r="Q2594" s="1">
        <f>AllFiles[[#Headers],[200000]]+AllFiles[[#This Row],[Net Gains]]</f>
        <v>197893.25</v>
      </c>
    </row>
    <row r="2595" spans="1:17" x14ac:dyDescent="0.25">
      <c r="A2595" s="1" t="s">
        <v>45</v>
      </c>
      <c r="B2595" s="2">
        <v>43398</v>
      </c>
      <c r="C2595" s="3">
        <v>0.57291666666666663</v>
      </c>
      <c r="D2595" s="1" t="s">
        <v>12</v>
      </c>
      <c r="E2595">
        <v>6733.6</v>
      </c>
      <c r="F2595">
        <v>6667</v>
      </c>
      <c r="G2595">
        <v>6667</v>
      </c>
      <c r="H2595" s="3">
        <v>0.57291666666666663</v>
      </c>
      <c r="I2595" s="1">
        <v>66.600000000000364</v>
      </c>
      <c r="J2595" s="1">
        <v>-66.600000000000364</v>
      </c>
      <c r="K2595" s="1">
        <v>30</v>
      </c>
      <c r="L2595">
        <v>-1998.0000000000109</v>
      </c>
      <c r="M2595">
        <v>93</v>
      </c>
      <c r="N2595">
        <v>-2091.0000000000109</v>
      </c>
      <c r="O2595" t="s">
        <v>67</v>
      </c>
      <c r="P2595" s="6">
        <v>9.8906973981228996E-3</v>
      </c>
      <c r="Q2595" s="1">
        <f>AllFiles[[#Headers],[200000]]+AllFiles[[#This Row],[Net Gains]]</f>
        <v>197909</v>
      </c>
    </row>
    <row r="2596" spans="1:17" x14ac:dyDescent="0.25">
      <c r="A2596" s="1" t="s">
        <v>45</v>
      </c>
      <c r="B2596" s="2">
        <v>43398</v>
      </c>
      <c r="C2596" s="3">
        <v>0.44791666666666669</v>
      </c>
      <c r="D2596" s="1" t="s">
        <v>13</v>
      </c>
      <c r="E2596">
        <v>6667</v>
      </c>
      <c r="F2596">
        <v>6733.6</v>
      </c>
      <c r="G2596">
        <v>6733.6</v>
      </c>
      <c r="H2596" s="3">
        <v>0.57291666666666663</v>
      </c>
      <c r="I2596" s="1">
        <v>66.600000000000364</v>
      </c>
      <c r="J2596" s="1">
        <v>-66.600000000000364</v>
      </c>
      <c r="K2596" s="1">
        <v>30</v>
      </c>
      <c r="L2596">
        <v>-1998.0000000000109</v>
      </c>
      <c r="M2596">
        <v>93</v>
      </c>
      <c r="N2596">
        <v>-2091.0000000000109</v>
      </c>
      <c r="O2596" t="s">
        <v>67</v>
      </c>
      <c r="P2596" s="6">
        <v>9.9895005249738093E-3</v>
      </c>
      <c r="Q2596" s="1">
        <f>AllFiles[[#Headers],[200000]]+AllFiles[[#This Row],[Net Gains]]</f>
        <v>197909</v>
      </c>
    </row>
    <row r="2597" spans="1:17" x14ac:dyDescent="0.25">
      <c r="A2597" s="1" t="s">
        <v>28</v>
      </c>
      <c r="B2597" s="2">
        <v>43399</v>
      </c>
      <c r="C2597" s="3">
        <v>0.41666666666666669</v>
      </c>
      <c r="D2597" s="1" t="s">
        <v>15</v>
      </c>
      <c r="E2597">
        <v>298.85000000000002</v>
      </c>
      <c r="F2597">
        <v>290.8</v>
      </c>
      <c r="G2597">
        <v>298.7</v>
      </c>
      <c r="H2597" s="3">
        <v>0.625</v>
      </c>
      <c r="I2597" s="1">
        <v>8.0500000000000114</v>
      </c>
      <c r="J2597" s="1">
        <v>-0.15000000000003411</v>
      </c>
      <c r="K2597" s="1">
        <v>247</v>
      </c>
      <c r="L2597">
        <v>-37.050000000008424</v>
      </c>
      <c r="M2597">
        <v>34</v>
      </c>
      <c r="N2597">
        <v>-71.050000000008424</v>
      </c>
      <c r="O2597" t="s">
        <v>67</v>
      </c>
      <c r="P2597" s="6">
        <v>2.6936590262673601E-2</v>
      </c>
      <c r="Q2597" s="1">
        <f>AllFiles[[#Headers],[200000]]+AllFiles[[#This Row],[Net Gains]]</f>
        <v>199928.94999999998</v>
      </c>
    </row>
    <row r="2598" spans="1:17" x14ac:dyDescent="0.25">
      <c r="A2598" s="1" t="s">
        <v>38</v>
      </c>
      <c r="B2598" s="2">
        <v>43399</v>
      </c>
      <c r="C2598" s="3">
        <v>0.41666666666666669</v>
      </c>
      <c r="D2598" s="1" t="s">
        <v>13</v>
      </c>
      <c r="E2598">
        <v>315.2</v>
      </c>
      <c r="F2598">
        <v>316.85000000000002</v>
      </c>
      <c r="G2598">
        <v>316.85000000000002</v>
      </c>
      <c r="H2598" s="3">
        <v>0.42708333333333331</v>
      </c>
      <c r="I2598" s="1">
        <v>1.6500000000000341</v>
      </c>
      <c r="J2598" s="1">
        <v>-1.6500000000000341</v>
      </c>
      <c r="K2598" s="1">
        <v>1195</v>
      </c>
      <c r="L2598">
        <v>-1971.7500000000407</v>
      </c>
      <c r="M2598">
        <v>174</v>
      </c>
      <c r="N2598">
        <v>-2145.7500000000409</v>
      </c>
      <c r="O2598" t="s">
        <v>67</v>
      </c>
      <c r="P2598" s="6">
        <v>5.2347715736041703E-3</v>
      </c>
      <c r="Q2598" s="1">
        <f>AllFiles[[#Headers],[200000]]+AllFiles[[#This Row],[Net Gains]]</f>
        <v>197854.24999999997</v>
      </c>
    </row>
    <row r="2599" spans="1:17" x14ac:dyDescent="0.25">
      <c r="A2599" s="1" t="s">
        <v>38</v>
      </c>
      <c r="B2599" s="2">
        <v>43399</v>
      </c>
      <c r="C2599" s="3">
        <v>0.42708333333333331</v>
      </c>
      <c r="D2599" s="1" t="s">
        <v>12</v>
      </c>
      <c r="E2599">
        <v>316.85000000000002</v>
      </c>
      <c r="F2599">
        <v>315.2</v>
      </c>
      <c r="G2599">
        <v>315.2</v>
      </c>
      <c r="H2599" s="3">
        <v>0.625</v>
      </c>
      <c r="I2599" s="1">
        <v>1.6500000000000341</v>
      </c>
      <c r="J2599" s="1">
        <v>-1.6500000000000341</v>
      </c>
      <c r="K2599" s="1">
        <v>1195</v>
      </c>
      <c r="L2599">
        <v>-1971.7500000000407</v>
      </c>
      <c r="M2599">
        <v>174</v>
      </c>
      <c r="N2599">
        <v>-2145.7500000000409</v>
      </c>
      <c r="O2599" t="s">
        <v>67</v>
      </c>
      <c r="P2599" s="6">
        <v>5.2075114407449403E-3</v>
      </c>
      <c r="Q2599" s="1">
        <f>AllFiles[[#Headers],[200000]]+AllFiles[[#This Row],[Net Gains]]</f>
        <v>197854.24999999997</v>
      </c>
    </row>
    <row r="2600" spans="1:17" x14ac:dyDescent="0.25">
      <c r="A2600" s="1" t="s">
        <v>40</v>
      </c>
      <c r="B2600" s="2">
        <v>43399</v>
      </c>
      <c r="C2600" s="3">
        <v>0.41666666666666669</v>
      </c>
      <c r="D2600" s="1" t="s">
        <v>15</v>
      </c>
      <c r="E2600">
        <v>1041.9000000000001</v>
      </c>
      <c r="F2600">
        <v>1028.5</v>
      </c>
      <c r="G2600">
        <v>1046.5999999999999</v>
      </c>
      <c r="H2600" s="3">
        <v>0.625</v>
      </c>
      <c r="I2600" s="1">
        <v>13.400000000000091</v>
      </c>
      <c r="J2600" s="1">
        <v>4.6999999999998181</v>
      </c>
      <c r="K2600" s="1">
        <v>148</v>
      </c>
      <c r="L2600">
        <v>695.59999999997308</v>
      </c>
      <c r="M2600">
        <v>72</v>
      </c>
      <c r="N2600">
        <v>623.59999999997308</v>
      </c>
      <c r="O2600" t="s">
        <v>68</v>
      </c>
      <c r="P2600" s="6">
        <v>1.2861119109319599E-2</v>
      </c>
      <c r="Q2600" s="1">
        <f>AllFiles[[#Headers],[200000]]+AllFiles[[#This Row],[Net Gains]]</f>
        <v>200623.59999999998</v>
      </c>
    </row>
    <row r="2601" spans="1:17" x14ac:dyDescent="0.25">
      <c r="A2601" s="1" t="s">
        <v>56</v>
      </c>
      <c r="B2601" s="2">
        <v>43399</v>
      </c>
      <c r="C2601" s="3">
        <v>0.41666666666666669</v>
      </c>
      <c r="D2601" s="1" t="s">
        <v>15</v>
      </c>
      <c r="E2601">
        <v>802.5</v>
      </c>
      <c r="F2601">
        <v>794.25</v>
      </c>
      <c r="G2601">
        <v>807.4</v>
      </c>
      <c r="H2601" s="3">
        <v>0.625</v>
      </c>
      <c r="I2601" s="1">
        <v>8.25</v>
      </c>
      <c r="J2601" s="1">
        <v>4.8999999999999773</v>
      </c>
      <c r="K2601" s="1">
        <v>241</v>
      </c>
      <c r="L2601">
        <v>1180.8999999999946</v>
      </c>
      <c r="M2601">
        <v>90</v>
      </c>
      <c r="N2601">
        <v>1090.8999999999946</v>
      </c>
      <c r="O2601" t="s">
        <v>68</v>
      </c>
      <c r="P2601" s="6">
        <v>1.0280373831775699E-2</v>
      </c>
      <c r="Q2601" s="1">
        <f>AllFiles[[#Headers],[200000]]+AllFiles[[#This Row],[Net Gains]]</f>
        <v>201090.9</v>
      </c>
    </row>
    <row r="2602" spans="1:17" x14ac:dyDescent="0.25">
      <c r="A2602" s="1" t="s">
        <v>54</v>
      </c>
      <c r="B2602" s="2">
        <v>43399</v>
      </c>
      <c r="C2602" s="3">
        <v>0.58333333333333337</v>
      </c>
      <c r="D2602" s="1" t="s">
        <v>15</v>
      </c>
      <c r="E2602">
        <v>605.25</v>
      </c>
      <c r="F2602">
        <v>597.6</v>
      </c>
      <c r="G2602">
        <v>597.6</v>
      </c>
      <c r="H2602" s="3">
        <v>0.58333333333333337</v>
      </c>
      <c r="I2602" s="1">
        <v>7.6499999999999773</v>
      </c>
      <c r="J2602" s="1">
        <v>-7.6499999999999773</v>
      </c>
      <c r="K2602" s="1">
        <v>260</v>
      </c>
      <c r="L2602">
        <v>-1988.9999999999941</v>
      </c>
      <c r="M2602">
        <v>72</v>
      </c>
      <c r="N2602">
        <v>-2060.9999999999941</v>
      </c>
      <c r="O2602" t="s">
        <v>67</v>
      </c>
      <c r="P2602" s="6">
        <v>1.2639405204460901E-2</v>
      </c>
      <c r="Q2602" s="1">
        <f>AllFiles[[#Headers],[200000]]+AllFiles[[#This Row],[Net Gains]]</f>
        <v>197939</v>
      </c>
    </row>
    <row r="2603" spans="1:17" x14ac:dyDescent="0.25">
      <c r="A2603" s="1" t="s">
        <v>54</v>
      </c>
      <c r="B2603" s="2">
        <v>43399</v>
      </c>
      <c r="C2603" s="3">
        <v>0.58333333333333337</v>
      </c>
      <c r="D2603" s="1" t="s">
        <v>21</v>
      </c>
      <c r="E2603">
        <v>597.6</v>
      </c>
      <c r="F2603">
        <v>605.25</v>
      </c>
      <c r="G2603">
        <v>605.25</v>
      </c>
      <c r="H2603" s="3">
        <v>0.58333333333333337</v>
      </c>
      <c r="I2603" s="1">
        <v>7.6499999999999773</v>
      </c>
      <c r="J2603" s="1">
        <v>-7.6499999999999773</v>
      </c>
      <c r="K2603" s="1">
        <v>260</v>
      </c>
      <c r="L2603">
        <v>-1988.9999999999941</v>
      </c>
      <c r="M2603">
        <v>72</v>
      </c>
      <c r="N2603">
        <v>-2060.9999999999941</v>
      </c>
      <c r="O2603" t="s">
        <v>67</v>
      </c>
      <c r="P2603" s="6">
        <v>1.2801204819277099E-2</v>
      </c>
      <c r="Q2603" s="1">
        <f>AllFiles[[#Headers],[200000]]+AllFiles[[#This Row],[Net Gains]]</f>
        <v>197939</v>
      </c>
    </row>
    <row r="2604" spans="1:17" x14ac:dyDescent="0.25">
      <c r="A2604" s="1" t="s">
        <v>17</v>
      </c>
      <c r="B2604" s="2">
        <v>43402</v>
      </c>
      <c r="C2604" s="3">
        <v>0.41666666666666669</v>
      </c>
      <c r="D2604" s="1" t="s">
        <v>13</v>
      </c>
      <c r="E2604">
        <v>21750</v>
      </c>
      <c r="F2604">
        <v>21917.85</v>
      </c>
      <c r="G2604">
        <v>21570.6</v>
      </c>
      <c r="H2604" s="3">
        <v>0.625</v>
      </c>
      <c r="I2604" s="1">
        <v>167.84999999999854</v>
      </c>
      <c r="J2604" s="1">
        <v>179.40000000000146</v>
      </c>
      <c r="K2604" s="1">
        <v>11</v>
      </c>
      <c r="L2604">
        <v>1973.400000000016</v>
      </c>
      <c r="M2604">
        <v>110</v>
      </c>
      <c r="N2604">
        <v>1863.400000000016</v>
      </c>
      <c r="O2604" t="s">
        <v>68</v>
      </c>
      <c r="P2604" s="6">
        <v>7.7172413793102799E-3</v>
      </c>
      <c r="Q2604" s="1">
        <f>AllFiles[[#Headers],[200000]]+AllFiles[[#This Row],[Net Gains]]</f>
        <v>201863.40000000002</v>
      </c>
    </row>
    <row r="2605" spans="1:17" x14ac:dyDescent="0.25">
      <c r="A2605" s="1" t="s">
        <v>51</v>
      </c>
      <c r="B2605" s="2">
        <v>43402</v>
      </c>
      <c r="C2605" s="3">
        <v>0.41666666666666669</v>
      </c>
      <c r="D2605" s="1" t="s">
        <v>13</v>
      </c>
      <c r="E2605">
        <v>1120.0999999999999</v>
      </c>
      <c r="F2605">
        <v>1131.2</v>
      </c>
      <c r="G2605">
        <v>1131.2</v>
      </c>
      <c r="H2605" s="3">
        <v>0.53125</v>
      </c>
      <c r="I2605" s="1">
        <v>11.100000000000136</v>
      </c>
      <c r="J2605" s="1">
        <v>-11.100000000000136</v>
      </c>
      <c r="K2605" s="1">
        <v>179</v>
      </c>
      <c r="L2605">
        <v>-1986.9000000000244</v>
      </c>
      <c r="M2605">
        <v>93</v>
      </c>
      <c r="N2605">
        <v>-2079.9000000000242</v>
      </c>
      <c r="O2605" t="s">
        <v>67</v>
      </c>
      <c r="P2605" s="6">
        <v>9.9098294795108809E-3</v>
      </c>
      <c r="Q2605" s="1">
        <f>AllFiles[[#Headers],[200000]]+AllFiles[[#This Row],[Net Gains]]</f>
        <v>197920.09999999998</v>
      </c>
    </row>
    <row r="2606" spans="1:17" x14ac:dyDescent="0.25">
      <c r="A2606" s="1" t="s">
        <v>51</v>
      </c>
      <c r="B2606" s="2">
        <v>43402</v>
      </c>
      <c r="C2606" s="3">
        <v>0.53125</v>
      </c>
      <c r="D2606" s="1" t="s">
        <v>12</v>
      </c>
      <c r="E2606">
        <v>1131.2</v>
      </c>
      <c r="F2606">
        <v>1120.0999999999999</v>
      </c>
      <c r="G2606">
        <v>1138.8499999999999</v>
      </c>
      <c r="H2606" s="3">
        <v>0.625</v>
      </c>
      <c r="I2606" s="1">
        <v>11.100000000000136</v>
      </c>
      <c r="J2606" s="1">
        <v>7.6499999999998636</v>
      </c>
      <c r="K2606" s="1">
        <v>179</v>
      </c>
      <c r="L2606">
        <v>1369.3499999999756</v>
      </c>
      <c r="M2606">
        <v>94</v>
      </c>
      <c r="N2606">
        <v>1275.3499999999756</v>
      </c>
      <c r="O2606" t="s">
        <v>68</v>
      </c>
      <c r="P2606" s="6">
        <v>9.8125884016974294E-3</v>
      </c>
      <c r="Q2606" s="1">
        <f>AllFiles[[#Headers],[200000]]+AllFiles[[#This Row],[Net Gains]]</f>
        <v>201275.34999999998</v>
      </c>
    </row>
    <row r="2607" spans="1:17" x14ac:dyDescent="0.25">
      <c r="A2607" s="1" t="s">
        <v>27</v>
      </c>
      <c r="B2607" s="2">
        <v>43403</v>
      </c>
      <c r="C2607" s="3">
        <v>0.44791666666666669</v>
      </c>
      <c r="D2607" s="1" t="s">
        <v>12</v>
      </c>
      <c r="E2607">
        <v>283.39999999999998</v>
      </c>
      <c r="F2607">
        <v>282.5</v>
      </c>
      <c r="G2607">
        <v>282.5</v>
      </c>
      <c r="H2607" s="3">
        <v>0.44791666666666669</v>
      </c>
      <c r="I2607" s="1">
        <v>0.89999999999997726</v>
      </c>
      <c r="J2607" s="1">
        <v>-0.89999999999997726</v>
      </c>
      <c r="K2607" s="1">
        <v>2166</v>
      </c>
      <c r="L2607">
        <v>-1949.3999999999508</v>
      </c>
      <c r="M2607">
        <v>282</v>
      </c>
      <c r="N2607">
        <v>-2231.3999999999505</v>
      </c>
      <c r="O2607" t="s">
        <v>67</v>
      </c>
      <c r="P2607" s="6">
        <v>3.1757233592095199E-3</v>
      </c>
      <c r="Q2607" s="1">
        <f>AllFiles[[#Headers],[200000]]+AllFiles[[#This Row],[Net Gains]]</f>
        <v>197768.60000000003</v>
      </c>
    </row>
    <row r="2608" spans="1:17" x14ac:dyDescent="0.25">
      <c r="A2608" s="1" t="s">
        <v>27</v>
      </c>
      <c r="B2608" s="2">
        <v>43403</v>
      </c>
      <c r="C2608" s="3">
        <v>0.41666666666666669</v>
      </c>
      <c r="D2608" s="1" t="s">
        <v>13</v>
      </c>
      <c r="E2608">
        <v>282.5</v>
      </c>
      <c r="F2608">
        <v>283.39999999999998</v>
      </c>
      <c r="G2608">
        <v>283.39999999999998</v>
      </c>
      <c r="H2608" s="3">
        <v>0.44791666666666669</v>
      </c>
      <c r="I2608" s="1">
        <v>0.89999999999997726</v>
      </c>
      <c r="J2608" s="1">
        <v>-0.89999999999997726</v>
      </c>
      <c r="K2608" s="1">
        <v>2166</v>
      </c>
      <c r="L2608">
        <v>-1949.3999999999508</v>
      </c>
      <c r="M2608">
        <v>282</v>
      </c>
      <c r="N2608">
        <v>-2231.3999999999505</v>
      </c>
      <c r="O2608" t="s">
        <v>67</v>
      </c>
      <c r="P2608" s="6">
        <v>3.18584070796452E-3</v>
      </c>
      <c r="Q2608" s="1">
        <f>AllFiles[[#Headers],[200000]]+AllFiles[[#This Row],[Net Gains]]</f>
        <v>197768.60000000003</v>
      </c>
    </row>
    <row r="2609" spans="1:17" x14ac:dyDescent="0.25">
      <c r="A2609" s="1" t="s">
        <v>26</v>
      </c>
      <c r="B2609" s="2">
        <v>43403</v>
      </c>
      <c r="C2609" s="3">
        <v>0.41666666666666669</v>
      </c>
      <c r="D2609" s="1" t="s">
        <v>15</v>
      </c>
      <c r="E2609">
        <v>998.45</v>
      </c>
      <c r="F2609">
        <v>978.75</v>
      </c>
      <c r="G2609">
        <v>1003.95</v>
      </c>
      <c r="H2609" s="3">
        <v>0.625</v>
      </c>
      <c r="I2609" s="1">
        <v>19.700000000000045</v>
      </c>
      <c r="J2609" s="1">
        <v>5.5</v>
      </c>
      <c r="K2609" s="1">
        <v>101</v>
      </c>
      <c r="L2609">
        <v>555.5</v>
      </c>
      <c r="M2609">
        <v>47</v>
      </c>
      <c r="N2609">
        <v>508.5</v>
      </c>
      <c r="O2609" t="s">
        <v>68</v>
      </c>
      <c r="P2609" s="6">
        <v>1.9730582402724298E-2</v>
      </c>
      <c r="Q2609" s="1">
        <f>AllFiles[[#Headers],[200000]]+AllFiles[[#This Row],[Net Gains]]</f>
        <v>200508.5</v>
      </c>
    </row>
    <row r="2610" spans="1:17" x14ac:dyDescent="0.25">
      <c r="A2610" s="1" t="s">
        <v>36</v>
      </c>
      <c r="B2610" s="2">
        <v>43403</v>
      </c>
      <c r="C2610" s="3">
        <v>0.41666666666666669</v>
      </c>
      <c r="D2610" s="1" t="s">
        <v>15</v>
      </c>
      <c r="E2610">
        <v>1563.9</v>
      </c>
      <c r="F2610">
        <v>1552.2</v>
      </c>
      <c r="G2610">
        <v>1597.85</v>
      </c>
      <c r="H2610" s="3">
        <v>0.625</v>
      </c>
      <c r="I2610" s="1">
        <v>11.700000000000045</v>
      </c>
      <c r="J2610" s="1">
        <v>33.949999999999818</v>
      </c>
      <c r="K2610" s="1">
        <v>170</v>
      </c>
      <c r="L2610">
        <v>5771.4999999999691</v>
      </c>
      <c r="M2610">
        <v>124</v>
      </c>
      <c r="N2610">
        <v>5647.4999999999691</v>
      </c>
      <c r="O2610" t="s">
        <v>68</v>
      </c>
      <c r="P2610" s="6">
        <v>7.4812967581047701E-3</v>
      </c>
      <c r="Q2610" s="1">
        <f>AllFiles[[#Headers],[200000]]+AllFiles[[#This Row],[Net Gains]]</f>
        <v>205647.49999999997</v>
      </c>
    </row>
    <row r="2611" spans="1:17" x14ac:dyDescent="0.25">
      <c r="A2611" s="1" t="s">
        <v>58</v>
      </c>
      <c r="B2611" s="2">
        <v>43403</v>
      </c>
      <c r="C2611" s="3">
        <v>0.41666666666666669</v>
      </c>
      <c r="D2611" s="1" t="s">
        <v>15</v>
      </c>
      <c r="E2611">
        <v>1888.65</v>
      </c>
      <c r="F2611">
        <v>1855.35</v>
      </c>
      <c r="G2611">
        <v>1894.65</v>
      </c>
      <c r="H2611" s="3">
        <v>0.625</v>
      </c>
      <c r="I2611" s="1">
        <v>33.300000000000182</v>
      </c>
      <c r="J2611" s="1">
        <v>6</v>
      </c>
      <c r="K2611" s="1">
        <v>60</v>
      </c>
      <c r="L2611">
        <v>360</v>
      </c>
      <c r="M2611">
        <v>53</v>
      </c>
      <c r="N2611">
        <v>307</v>
      </c>
      <c r="O2611" t="s">
        <v>68</v>
      </c>
      <c r="P2611" s="6">
        <v>1.7631641648796902E-2</v>
      </c>
      <c r="Q2611" s="1">
        <f>AllFiles[[#Headers],[200000]]+AllFiles[[#This Row],[Net Gains]]</f>
        <v>200307</v>
      </c>
    </row>
    <row r="2612" spans="1:17" x14ac:dyDescent="0.25">
      <c r="A2612" s="1" t="s">
        <v>22</v>
      </c>
      <c r="B2612" s="2">
        <v>43404</v>
      </c>
      <c r="C2612" s="3">
        <v>0.42708333333333331</v>
      </c>
      <c r="D2612" s="1" t="s">
        <v>13</v>
      </c>
      <c r="E2612">
        <v>1186.4000000000001</v>
      </c>
      <c r="F2612">
        <v>1200.9000000000001</v>
      </c>
      <c r="G2612">
        <v>1200.9000000000001</v>
      </c>
      <c r="H2612" s="3">
        <v>0.46875</v>
      </c>
      <c r="I2612" s="1">
        <v>14.5</v>
      </c>
      <c r="J2612" s="1">
        <v>-14.5</v>
      </c>
      <c r="K2612" s="1">
        <v>137</v>
      </c>
      <c r="L2612">
        <v>-1986.5</v>
      </c>
      <c r="M2612">
        <v>76</v>
      </c>
      <c r="N2612">
        <v>-2062.5</v>
      </c>
      <c r="O2612" t="s">
        <v>67</v>
      </c>
      <c r="P2612" s="6">
        <v>1.22218476062036E-2</v>
      </c>
      <c r="Q2612" s="1">
        <f>AllFiles[[#Headers],[200000]]+AllFiles[[#This Row],[Net Gains]]</f>
        <v>197937.5</v>
      </c>
    </row>
    <row r="2613" spans="1:17" x14ac:dyDescent="0.25">
      <c r="A2613" s="1" t="s">
        <v>22</v>
      </c>
      <c r="B2613" s="2">
        <v>43404</v>
      </c>
      <c r="C2613" s="3">
        <v>0.46875</v>
      </c>
      <c r="D2613" s="1" t="s">
        <v>12</v>
      </c>
      <c r="E2613">
        <v>1200.9000000000001</v>
      </c>
      <c r="F2613">
        <v>1186.4000000000001</v>
      </c>
      <c r="G2613">
        <v>1230.6500000000001</v>
      </c>
      <c r="H2613" s="3">
        <v>0.625</v>
      </c>
      <c r="I2613" s="1">
        <v>14.5</v>
      </c>
      <c r="J2613" s="1">
        <v>29.75</v>
      </c>
      <c r="K2613" s="1">
        <v>137</v>
      </c>
      <c r="L2613">
        <v>4075.75</v>
      </c>
      <c r="M2613">
        <v>77</v>
      </c>
      <c r="N2613">
        <v>3998.75</v>
      </c>
      <c r="O2613" t="s">
        <v>68</v>
      </c>
      <c r="P2613" s="6">
        <v>1.20742776251145E-2</v>
      </c>
      <c r="Q2613" s="1">
        <f>AllFiles[[#Headers],[200000]]+AllFiles[[#This Row],[Net Gains]]</f>
        <v>203998.75</v>
      </c>
    </row>
    <row r="2614" spans="1:17" x14ac:dyDescent="0.25">
      <c r="A2614" s="1" t="s">
        <v>24</v>
      </c>
      <c r="B2614" s="2">
        <v>43404</v>
      </c>
      <c r="C2614" s="3">
        <v>0.41666666666666669</v>
      </c>
      <c r="D2614" s="1" t="s">
        <v>13</v>
      </c>
      <c r="E2614">
        <v>360.3</v>
      </c>
      <c r="F2614">
        <v>364.5</v>
      </c>
      <c r="G2614">
        <v>364.5</v>
      </c>
      <c r="H2614" s="3">
        <v>0.5625</v>
      </c>
      <c r="I2614" s="1">
        <v>4.1999999999999886</v>
      </c>
      <c r="J2614" s="1">
        <v>-4.1999999999999886</v>
      </c>
      <c r="K2614" s="1">
        <v>473</v>
      </c>
      <c r="L2614">
        <v>-1986.5999999999947</v>
      </c>
      <c r="M2614">
        <v>79</v>
      </c>
      <c r="N2614">
        <v>-2065.5999999999949</v>
      </c>
      <c r="O2614" t="s">
        <v>67</v>
      </c>
      <c r="P2614" s="6">
        <v>1.16569525395503E-2</v>
      </c>
      <c r="Q2614" s="1">
        <f>AllFiles[[#Headers],[200000]]+AllFiles[[#This Row],[Net Gains]]</f>
        <v>197934.4</v>
      </c>
    </row>
    <row r="2615" spans="1:17" x14ac:dyDescent="0.25">
      <c r="A2615" s="1" t="s">
        <v>24</v>
      </c>
      <c r="B2615" s="2">
        <v>43404</v>
      </c>
      <c r="C2615" s="3">
        <v>0.5625</v>
      </c>
      <c r="D2615" s="1" t="s">
        <v>12</v>
      </c>
      <c r="E2615">
        <v>364.5</v>
      </c>
      <c r="F2615">
        <v>360.3</v>
      </c>
      <c r="G2615">
        <v>373.65</v>
      </c>
      <c r="H2615" s="3">
        <v>0.625</v>
      </c>
      <c r="I2615" s="1">
        <v>4.1999999999999886</v>
      </c>
      <c r="J2615" s="1">
        <v>9.1499999999999773</v>
      </c>
      <c r="K2615" s="1">
        <v>473</v>
      </c>
      <c r="L2615">
        <v>4327.9499999999889</v>
      </c>
      <c r="M2615">
        <v>81</v>
      </c>
      <c r="N2615">
        <v>4246.9499999999889</v>
      </c>
      <c r="O2615" t="s">
        <v>68</v>
      </c>
      <c r="P2615" s="6">
        <v>1.15226337448559E-2</v>
      </c>
      <c r="Q2615" s="1">
        <f>AllFiles[[#Headers],[200000]]+AllFiles[[#This Row],[Net Gains]]</f>
        <v>204246.94999999998</v>
      </c>
    </row>
    <row r="2616" spans="1:17" x14ac:dyDescent="0.25">
      <c r="A2616" s="1" t="s">
        <v>25</v>
      </c>
      <c r="B2616" s="2">
        <v>43404</v>
      </c>
      <c r="C2616" s="3">
        <v>0.41666666666666669</v>
      </c>
      <c r="D2616" s="1" t="s">
        <v>13</v>
      </c>
      <c r="E2616">
        <v>792.6</v>
      </c>
      <c r="F2616">
        <v>803.85</v>
      </c>
      <c r="G2616">
        <v>803.85</v>
      </c>
      <c r="H2616" s="3">
        <v>0.46875</v>
      </c>
      <c r="I2616" s="1">
        <v>11.25</v>
      </c>
      <c r="J2616" s="1">
        <v>-11.25</v>
      </c>
      <c r="K2616" s="1">
        <v>177</v>
      </c>
      <c r="L2616">
        <v>-1991.25</v>
      </c>
      <c r="M2616">
        <v>65</v>
      </c>
      <c r="N2616">
        <v>-2056.25</v>
      </c>
      <c r="O2616" t="s">
        <v>67</v>
      </c>
      <c r="P2616" s="6">
        <v>1.41937925813777E-2</v>
      </c>
      <c r="Q2616" s="1">
        <f>AllFiles[[#Headers],[200000]]+AllFiles[[#This Row],[Net Gains]]</f>
        <v>197943.75</v>
      </c>
    </row>
    <row r="2617" spans="1:17" x14ac:dyDescent="0.25">
      <c r="A2617" s="1" t="s">
        <v>25</v>
      </c>
      <c r="B2617" s="2">
        <v>43404</v>
      </c>
      <c r="C2617" s="3">
        <v>0.46875</v>
      </c>
      <c r="D2617" s="1" t="s">
        <v>12</v>
      </c>
      <c r="E2617">
        <v>803.85</v>
      </c>
      <c r="F2617">
        <v>792.6</v>
      </c>
      <c r="G2617">
        <v>834.4</v>
      </c>
      <c r="H2617" s="3">
        <v>0.625</v>
      </c>
      <c r="I2617" s="1">
        <v>11.25</v>
      </c>
      <c r="J2617" s="1">
        <v>30.549999999999955</v>
      </c>
      <c r="K2617" s="1">
        <v>177</v>
      </c>
      <c r="L2617">
        <v>5407.3499999999922</v>
      </c>
      <c r="M2617">
        <v>67</v>
      </c>
      <c r="N2617">
        <v>5340.3499999999922</v>
      </c>
      <c r="O2617" t="s">
        <v>68</v>
      </c>
      <c r="P2617" s="6">
        <v>1.39951483485725E-2</v>
      </c>
      <c r="Q2617" s="1">
        <f>AllFiles[[#Headers],[200000]]+AllFiles[[#This Row],[Net Gains]]</f>
        <v>205340.35</v>
      </c>
    </row>
    <row r="2618" spans="1:17" x14ac:dyDescent="0.25">
      <c r="A2618" s="1" t="s">
        <v>26</v>
      </c>
      <c r="B2618" s="2">
        <v>43404</v>
      </c>
      <c r="C2618" s="3">
        <v>0.41666666666666669</v>
      </c>
      <c r="D2618" s="1" t="s">
        <v>13</v>
      </c>
      <c r="E2618">
        <v>1002.5</v>
      </c>
      <c r="F2618">
        <v>1016.3</v>
      </c>
      <c r="G2618">
        <v>1016.3</v>
      </c>
      <c r="H2618" s="3">
        <v>0.45833333333333331</v>
      </c>
      <c r="I2618" s="1">
        <v>13.799999999999955</v>
      </c>
      <c r="J2618" s="1">
        <v>-13.799999999999955</v>
      </c>
      <c r="K2618" s="1">
        <v>144</v>
      </c>
      <c r="L2618">
        <v>-1987.1999999999935</v>
      </c>
      <c r="M2618">
        <v>67</v>
      </c>
      <c r="N2618">
        <v>-2054.1999999999935</v>
      </c>
      <c r="O2618" t="s">
        <v>67</v>
      </c>
      <c r="P2618" s="6">
        <v>1.3765586034912699E-2</v>
      </c>
      <c r="Q2618" s="1">
        <f>AllFiles[[#Headers],[200000]]+AllFiles[[#This Row],[Net Gains]]</f>
        <v>197945.80000000002</v>
      </c>
    </row>
    <row r="2619" spans="1:17" x14ac:dyDescent="0.25">
      <c r="A2619" s="1" t="s">
        <v>26</v>
      </c>
      <c r="B2619" s="2">
        <v>43404</v>
      </c>
      <c r="C2619" s="3">
        <v>0.45833333333333331</v>
      </c>
      <c r="D2619" s="1" t="s">
        <v>12</v>
      </c>
      <c r="E2619">
        <v>1016.3</v>
      </c>
      <c r="F2619">
        <v>1002.5</v>
      </c>
      <c r="G2619">
        <v>1051.9000000000001</v>
      </c>
      <c r="H2619" s="3">
        <v>0.625</v>
      </c>
      <c r="I2619" s="1">
        <v>13.799999999999955</v>
      </c>
      <c r="J2619" s="1">
        <v>35.600000000000136</v>
      </c>
      <c r="K2619" s="1">
        <v>144</v>
      </c>
      <c r="L2619">
        <v>5126.4000000000196</v>
      </c>
      <c r="M2619">
        <v>69</v>
      </c>
      <c r="N2619">
        <v>5057.4000000000196</v>
      </c>
      <c r="O2619" t="s">
        <v>68</v>
      </c>
      <c r="P2619" s="6">
        <v>1.35786677162255E-2</v>
      </c>
      <c r="Q2619" s="1">
        <f>AllFiles[[#Headers],[200000]]+AllFiles[[#This Row],[Net Gains]]</f>
        <v>205057.40000000002</v>
      </c>
    </row>
    <row r="2620" spans="1:17" x14ac:dyDescent="0.25">
      <c r="A2620" s="1" t="s">
        <v>50</v>
      </c>
      <c r="B2620" s="2">
        <v>43404</v>
      </c>
      <c r="C2620" s="3">
        <v>0.41666666666666669</v>
      </c>
      <c r="D2620" s="1" t="s">
        <v>13</v>
      </c>
      <c r="E2620">
        <v>219.7</v>
      </c>
      <c r="F2620">
        <v>222.5</v>
      </c>
      <c r="G2620">
        <v>220.65</v>
      </c>
      <c r="H2620" s="3">
        <v>0.625</v>
      </c>
      <c r="I2620" s="1">
        <v>2.8000000000000114</v>
      </c>
      <c r="J2620" s="1">
        <v>-0.95000000000001705</v>
      </c>
      <c r="K2620" s="1">
        <v>708</v>
      </c>
      <c r="L2620">
        <v>-672.60000000001207</v>
      </c>
      <c r="M2620">
        <v>72</v>
      </c>
      <c r="N2620">
        <v>-744.60000000001207</v>
      </c>
      <c r="O2620" t="s">
        <v>67</v>
      </c>
      <c r="P2620" s="6">
        <v>1.2744651797906299E-2</v>
      </c>
      <c r="Q2620" s="1">
        <f>AllFiles[[#Headers],[200000]]+AllFiles[[#This Row],[Net Gains]]</f>
        <v>199255.4</v>
      </c>
    </row>
    <row r="2621" spans="1:17" x14ac:dyDescent="0.25">
      <c r="A2621" s="1" t="s">
        <v>37</v>
      </c>
      <c r="B2621" s="2">
        <v>43404</v>
      </c>
      <c r="C2621" s="3">
        <v>0.41666666666666669</v>
      </c>
      <c r="D2621" s="1" t="s">
        <v>13</v>
      </c>
      <c r="E2621">
        <v>1347.5</v>
      </c>
      <c r="F2621">
        <v>1359.4</v>
      </c>
      <c r="G2621">
        <v>1359.4</v>
      </c>
      <c r="H2621" s="3">
        <v>0.45833333333333331</v>
      </c>
      <c r="I2621" s="1">
        <v>11.900000000000091</v>
      </c>
      <c r="J2621" s="1">
        <v>-11.900000000000091</v>
      </c>
      <c r="K2621" s="1">
        <v>167</v>
      </c>
      <c r="L2621">
        <v>-1987.3000000000152</v>
      </c>
      <c r="M2621">
        <v>104</v>
      </c>
      <c r="N2621">
        <v>-2091.3000000000152</v>
      </c>
      <c r="O2621" t="s">
        <v>67</v>
      </c>
      <c r="P2621" s="6">
        <v>8.8311688311688997E-3</v>
      </c>
      <c r="Q2621" s="1">
        <f>AllFiles[[#Headers],[200000]]+AllFiles[[#This Row],[Net Gains]]</f>
        <v>197908.69999999998</v>
      </c>
    </row>
    <row r="2622" spans="1:17" x14ac:dyDescent="0.25">
      <c r="A2622" s="1" t="s">
        <v>37</v>
      </c>
      <c r="B2622" s="2">
        <v>43404</v>
      </c>
      <c r="C2622" s="3">
        <v>0.45833333333333331</v>
      </c>
      <c r="D2622" s="1" t="s">
        <v>12</v>
      </c>
      <c r="E2622">
        <v>1359.4</v>
      </c>
      <c r="F2622">
        <v>1347.5</v>
      </c>
      <c r="G2622">
        <v>1422.9</v>
      </c>
      <c r="H2622" s="3">
        <v>0.625</v>
      </c>
      <c r="I2622" s="1">
        <v>11.900000000000091</v>
      </c>
      <c r="J2622" s="1">
        <v>63.5</v>
      </c>
      <c r="K2622" s="1">
        <v>167</v>
      </c>
      <c r="L2622">
        <v>10604.5</v>
      </c>
      <c r="M2622">
        <v>107</v>
      </c>
      <c r="N2622">
        <v>10497.5</v>
      </c>
      <c r="O2622" t="s">
        <v>68</v>
      </c>
      <c r="P2622" s="6">
        <v>8.7538619979403397E-3</v>
      </c>
      <c r="Q2622" s="1">
        <f>AllFiles[[#Headers],[200000]]+AllFiles[[#This Row],[Net Gains]]</f>
        <v>210497.5</v>
      </c>
    </row>
    <row r="2623" spans="1:17" x14ac:dyDescent="0.25">
      <c r="A2623" s="1" t="s">
        <v>42</v>
      </c>
      <c r="B2623" s="2">
        <v>43404</v>
      </c>
      <c r="C2623" s="3">
        <v>0.42708333333333331</v>
      </c>
      <c r="D2623" s="1" t="s">
        <v>13</v>
      </c>
      <c r="E2623">
        <v>1251.3</v>
      </c>
      <c r="F2623">
        <v>1265.3</v>
      </c>
      <c r="G2623">
        <v>1265.3</v>
      </c>
      <c r="H2623" s="3">
        <v>0.48958333333333331</v>
      </c>
      <c r="I2623" s="1">
        <v>14</v>
      </c>
      <c r="J2623" s="1">
        <v>-14</v>
      </c>
      <c r="K2623" s="1">
        <v>142</v>
      </c>
      <c r="L2623">
        <v>-1988</v>
      </c>
      <c r="M2623">
        <v>83</v>
      </c>
      <c r="N2623">
        <v>-2071</v>
      </c>
      <c r="O2623" t="s">
        <v>67</v>
      </c>
      <c r="P2623" s="6">
        <v>1.11883641013346E-2</v>
      </c>
      <c r="Q2623" s="1">
        <f>AllFiles[[#Headers],[200000]]+AllFiles[[#This Row],[Net Gains]]</f>
        <v>197929</v>
      </c>
    </row>
    <row r="2624" spans="1:17" x14ac:dyDescent="0.25">
      <c r="A2624" s="1" t="s">
        <v>42</v>
      </c>
      <c r="B2624" s="2">
        <v>43404</v>
      </c>
      <c r="C2624" s="3">
        <v>0.48958333333333331</v>
      </c>
      <c r="D2624" s="1" t="s">
        <v>12</v>
      </c>
      <c r="E2624">
        <v>1265.3</v>
      </c>
      <c r="F2624">
        <v>1251.3</v>
      </c>
      <c r="G2624">
        <v>1296</v>
      </c>
      <c r="H2624" s="3">
        <v>0.625</v>
      </c>
      <c r="I2624" s="1">
        <v>14</v>
      </c>
      <c r="J2624" s="1">
        <v>30.700000000000045</v>
      </c>
      <c r="K2624" s="1">
        <v>142</v>
      </c>
      <c r="L2624">
        <v>4359.4000000000069</v>
      </c>
      <c r="M2624">
        <v>84</v>
      </c>
      <c r="N2624">
        <v>4275.4000000000069</v>
      </c>
      <c r="O2624" t="s">
        <v>68</v>
      </c>
      <c r="P2624" s="6">
        <v>1.10645696672726E-2</v>
      </c>
      <c r="Q2624" s="1">
        <f>AllFiles[[#Headers],[200000]]+AllFiles[[#This Row],[Net Gains]]</f>
        <v>204275.4</v>
      </c>
    </row>
    <row r="2625" spans="1:17" x14ac:dyDescent="0.25">
      <c r="A2625" s="1" t="s">
        <v>41</v>
      </c>
      <c r="B2625" s="2">
        <v>43404</v>
      </c>
      <c r="C2625" s="3">
        <v>0.42708333333333331</v>
      </c>
      <c r="D2625" s="1" t="s">
        <v>13</v>
      </c>
      <c r="E2625">
        <v>174.2</v>
      </c>
      <c r="F2625">
        <v>176.35</v>
      </c>
      <c r="G2625">
        <v>176.35</v>
      </c>
      <c r="H2625" s="3">
        <v>0.5</v>
      </c>
      <c r="I2625" s="1">
        <v>2.1500000000000057</v>
      </c>
      <c r="J2625" s="1">
        <v>-2.1500000000000057</v>
      </c>
      <c r="K2625" s="1">
        <v>920</v>
      </c>
      <c r="L2625">
        <v>-1978.0000000000052</v>
      </c>
      <c r="M2625">
        <v>75</v>
      </c>
      <c r="N2625">
        <v>-2053.0000000000055</v>
      </c>
      <c r="O2625" t="s">
        <v>67</v>
      </c>
      <c r="P2625" s="6">
        <v>1.23421354764639E-2</v>
      </c>
      <c r="Q2625" s="1">
        <f>AllFiles[[#Headers],[200000]]+AllFiles[[#This Row],[Net Gains]]</f>
        <v>197947</v>
      </c>
    </row>
    <row r="2626" spans="1:17" x14ac:dyDescent="0.25">
      <c r="A2626" s="1" t="s">
        <v>41</v>
      </c>
      <c r="B2626" s="2">
        <v>43404</v>
      </c>
      <c r="C2626" s="3">
        <v>0.5</v>
      </c>
      <c r="D2626" s="1" t="s">
        <v>12</v>
      </c>
      <c r="E2626">
        <v>176.35</v>
      </c>
      <c r="F2626">
        <v>174.2</v>
      </c>
      <c r="G2626">
        <v>179.25</v>
      </c>
      <c r="H2626" s="3">
        <v>0.625</v>
      </c>
      <c r="I2626" s="1">
        <v>2.1500000000000057</v>
      </c>
      <c r="J2626" s="1">
        <v>2.9000000000000057</v>
      </c>
      <c r="K2626" s="1">
        <v>920</v>
      </c>
      <c r="L2626">
        <v>2668.0000000000055</v>
      </c>
      <c r="M2626">
        <v>76</v>
      </c>
      <c r="N2626">
        <v>2592.0000000000055</v>
      </c>
      <c r="O2626" t="s">
        <v>68</v>
      </c>
      <c r="P2626" s="6">
        <v>1.2191664303941099E-2</v>
      </c>
      <c r="Q2626" s="1">
        <f>AllFiles[[#Headers],[200000]]+AllFiles[[#This Row],[Net Gains]]</f>
        <v>202592</v>
      </c>
    </row>
    <row r="2627" spans="1:17" x14ac:dyDescent="0.25">
      <c r="A2627" s="1" t="s">
        <v>58</v>
      </c>
      <c r="B2627" s="2">
        <v>43404</v>
      </c>
      <c r="C2627" s="3">
        <v>0.46875</v>
      </c>
      <c r="D2627" s="1" t="s">
        <v>12</v>
      </c>
      <c r="E2627">
        <v>1907</v>
      </c>
      <c r="F2627">
        <v>1880</v>
      </c>
      <c r="G2627">
        <v>1934.15</v>
      </c>
      <c r="H2627" s="3">
        <v>0.625</v>
      </c>
      <c r="I2627" s="1">
        <v>27</v>
      </c>
      <c r="J2627" s="1">
        <v>27.150000000000091</v>
      </c>
      <c r="K2627" s="1">
        <v>74</v>
      </c>
      <c r="L2627">
        <v>2009.1000000000067</v>
      </c>
      <c r="M2627">
        <v>66</v>
      </c>
      <c r="N2627">
        <v>1943.1000000000067</v>
      </c>
      <c r="O2627" t="s">
        <v>68</v>
      </c>
      <c r="P2627" s="6">
        <v>1.41583639223912E-2</v>
      </c>
      <c r="Q2627" s="1">
        <f>AllFiles[[#Headers],[200000]]+AllFiles[[#This Row],[Net Gains]]</f>
        <v>201943.1</v>
      </c>
    </row>
    <row r="2628" spans="1:17" x14ac:dyDescent="0.25">
      <c r="A2628" s="1" t="s">
        <v>58</v>
      </c>
      <c r="B2628" s="2">
        <v>43404</v>
      </c>
      <c r="C2628" s="3">
        <v>0.41666666666666669</v>
      </c>
      <c r="D2628" s="1" t="s">
        <v>13</v>
      </c>
      <c r="E2628">
        <v>1880</v>
      </c>
      <c r="F2628">
        <v>1907</v>
      </c>
      <c r="G2628">
        <v>1907</v>
      </c>
      <c r="H2628" s="3">
        <v>0.46875</v>
      </c>
      <c r="I2628" s="1">
        <v>27</v>
      </c>
      <c r="J2628" s="1">
        <v>-27</v>
      </c>
      <c r="K2628" s="1">
        <v>74</v>
      </c>
      <c r="L2628">
        <v>-1998</v>
      </c>
      <c r="M2628">
        <v>65</v>
      </c>
      <c r="N2628">
        <v>-2063</v>
      </c>
      <c r="O2628" t="s">
        <v>67</v>
      </c>
      <c r="P2628" s="6">
        <v>1.43617021276596E-2</v>
      </c>
      <c r="Q2628" s="1">
        <f>AllFiles[[#Headers],[200000]]+AllFiles[[#This Row],[Net Gains]]</f>
        <v>197937</v>
      </c>
    </row>
    <row r="2629" spans="1:17" x14ac:dyDescent="0.25">
      <c r="A2629" s="1" t="s">
        <v>55</v>
      </c>
      <c r="B2629" s="2">
        <v>43404</v>
      </c>
      <c r="C2629" s="3">
        <v>0.41666666666666669</v>
      </c>
      <c r="D2629" s="1" t="s">
        <v>13</v>
      </c>
      <c r="E2629">
        <v>3403.4</v>
      </c>
      <c r="F2629">
        <v>3460.6</v>
      </c>
      <c r="G2629">
        <v>3460.6</v>
      </c>
      <c r="H2629" s="3">
        <v>0.52083333333333337</v>
      </c>
      <c r="I2629" s="1">
        <v>57.199999999999818</v>
      </c>
      <c r="J2629" s="1">
        <v>-57.199999999999818</v>
      </c>
      <c r="K2629" s="1">
        <v>34</v>
      </c>
      <c r="L2629">
        <v>-1944.7999999999938</v>
      </c>
      <c r="M2629">
        <v>54</v>
      </c>
      <c r="N2629">
        <v>-1998.7999999999938</v>
      </c>
      <c r="O2629" t="s">
        <v>67</v>
      </c>
      <c r="P2629" s="6">
        <v>1.6806722689075598E-2</v>
      </c>
      <c r="Q2629" s="1">
        <f>AllFiles[[#Headers],[200000]]+AllFiles[[#This Row],[Net Gains]]</f>
        <v>198001.2</v>
      </c>
    </row>
    <row r="2630" spans="1:17" x14ac:dyDescent="0.25">
      <c r="A2630" s="1" t="s">
        <v>55</v>
      </c>
      <c r="B2630" s="2">
        <v>43404</v>
      </c>
      <c r="C2630" s="3">
        <v>0.52083333333333337</v>
      </c>
      <c r="D2630" s="1" t="s">
        <v>12</v>
      </c>
      <c r="E2630">
        <v>3460.6</v>
      </c>
      <c r="F2630">
        <v>3403.4</v>
      </c>
      <c r="G2630">
        <v>3511.95</v>
      </c>
      <c r="H2630" s="3">
        <v>0.625</v>
      </c>
      <c r="I2630" s="1">
        <v>57.199999999999818</v>
      </c>
      <c r="J2630" s="1">
        <v>51.349999999999909</v>
      </c>
      <c r="K2630" s="1">
        <v>34</v>
      </c>
      <c r="L2630">
        <v>1745.8999999999969</v>
      </c>
      <c r="M2630">
        <v>55</v>
      </c>
      <c r="N2630">
        <v>1690.8999999999969</v>
      </c>
      <c r="O2630" t="s">
        <v>68</v>
      </c>
      <c r="P2630" s="6">
        <v>1.6528925619834701E-2</v>
      </c>
      <c r="Q2630" s="1">
        <f>AllFiles[[#Headers],[200000]]+AllFiles[[#This Row],[Net Gains]]</f>
        <v>201690.9</v>
      </c>
    </row>
    <row r="2631" spans="1:17" x14ac:dyDescent="0.25">
      <c r="A2631" s="1" t="s">
        <v>59</v>
      </c>
      <c r="B2631" s="2">
        <v>43404</v>
      </c>
      <c r="C2631" s="3">
        <v>0.41666666666666669</v>
      </c>
      <c r="D2631" s="1" t="s">
        <v>13</v>
      </c>
      <c r="E2631">
        <v>323.55</v>
      </c>
      <c r="F2631">
        <v>329.2</v>
      </c>
      <c r="G2631">
        <v>329.2</v>
      </c>
      <c r="H2631" s="3">
        <v>0.54166666666666663</v>
      </c>
      <c r="I2631" s="1">
        <v>5.6499999999999773</v>
      </c>
      <c r="J2631" s="1">
        <v>-5.6499999999999773</v>
      </c>
      <c r="K2631" s="1">
        <v>352</v>
      </c>
      <c r="L2631">
        <v>-1988.799999999992</v>
      </c>
      <c r="M2631">
        <v>53</v>
      </c>
      <c r="N2631">
        <v>-2041.799999999992</v>
      </c>
      <c r="O2631" t="s">
        <v>67</v>
      </c>
      <c r="P2631" s="6">
        <v>1.7462525112038298E-2</v>
      </c>
      <c r="Q2631" s="1">
        <f>AllFiles[[#Headers],[200000]]+AllFiles[[#This Row],[Net Gains]]</f>
        <v>197958.2</v>
      </c>
    </row>
    <row r="2632" spans="1:17" x14ac:dyDescent="0.25">
      <c r="A2632" s="1" t="s">
        <v>59</v>
      </c>
      <c r="B2632" s="2">
        <v>43404</v>
      </c>
      <c r="C2632" s="3">
        <v>0.54166666666666663</v>
      </c>
      <c r="D2632" s="1" t="s">
        <v>12</v>
      </c>
      <c r="E2632">
        <v>329.2</v>
      </c>
      <c r="F2632">
        <v>323.55</v>
      </c>
      <c r="G2632">
        <v>332</v>
      </c>
      <c r="H2632" s="3">
        <v>0.625</v>
      </c>
      <c r="I2632" s="1">
        <v>5.6499999999999773</v>
      </c>
      <c r="J2632" s="1">
        <v>2.8000000000000114</v>
      </c>
      <c r="K2632" s="1">
        <v>352</v>
      </c>
      <c r="L2632">
        <v>985.600000000004</v>
      </c>
      <c r="M2632">
        <v>54</v>
      </c>
      <c r="N2632">
        <v>931.600000000004</v>
      </c>
      <c r="O2632" t="s">
        <v>68</v>
      </c>
      <c r="P2632" s="6">
        <v>1.71628189550425E-2</v>
      </c>
      <c r="Q2632" s="1">
        <f>AllFiles[[#Headers],[200000]]+AllFiles[[#This Row],[Net Gains]]</f>
        <v>200931.6</v>
      </c>
    </row>
    <row r="2633" spans="1:17" x14ac:dyDescent="0.25">
      <c r="A2633" s="1" t="s">
        <v>47</v>
      </c>
      <c r="B2633" s="2">
        <v>43405</v>
      </c>
      <c r="C2633" s="3">
        <v>0.41666666666666669</v>
      </c>
      <c r="D2633" s="1" t="s">
        <v>13</v>
      </c>
      <c r="E2633">
        <v>277.7</v>
      </c>
      <c r="F2633">
        <v>279.25</v>
      </c>
      <c r="G2633">
        <v>277.64999999999998</v>
      </c>
      <c r="H2633" s="3">
        <v>0.625</v>
      </c>
      <c r="I2633" s="1">
        <v>1.5500000000000114</v>
      </c>
      <c r="J2633" s="1">
        <v>5.0000000000011369E-2</v>
      </c>
      <c r="K2633" s="1">
        <v>1271</v>
      </c>
      <c r="L2633">
        <v>63.55000000001445</v>
      </c>
      <c r="M2633">
        <v>163</v>
      </c>
      <c r="N2633">
        <v>-99.44999999998555</v>
      </c>
      <c r="O2633" t="s">
        <v>67</v>
      </c>
      <c r="P2633" s="6">
        <v>5.5815628375945701E-3</v>
      </c>
      <c r="Q2633" s="1">
        <f>AllFiles[[#Headers],[200000]]+AllFiles[[#This Row],[Net Gains]]</f>
        <v>199900.55000000002</v>
      </c>
    </row>
    <row r="2634" spans="1:17" x14ac:dyDescent="0.25">
      <c r="A2634" s="1" t="s">
        <v>55</v>
      </c>
      <c r="B2634" s="2">
        <v>43405</v>
      </c>
      <c r="C2634" s="3">
        <v>0.41666666666666669</v>
      </c>
      <c r="D2634" s="1" t="s">
        <v>13</v>
      </c>
      <c r="E2634">
        <v>3472</v>
      </c>
      <c r="F2634">
        <v>3488.1</v>
      </c>
      <c r="G2634">
        <v>3488.1</v>
      </c>
      <c r="H2634" s="3">
        <v>0.42708333333333331</v>
      </c>
      <c r="I2634" s="1">
        <v>16.099999999999909</v>
      </c>
      <c r="J2634" s="1">
        <v>-16.099999999999909</v>
      </c>
      <c r="K2634" s="1">
        <v>124</v>
      </c>
      <c r="L2634">
        <v>-1996.3999999999887</v>
      </c>
      <c r="M2634">
        <v>199</v>
      </c>
      <c r="N2634">
        <v>-2195.3999999999887</v>
      </c>
      <c r="O2634" t="s">
        <v>67</v>
      </c>
      <c r="P2634" s="6">
        <v>4.6370967741935203E-3</v>
      </c>
      <c r="Q2634" s="1">
        <f>AllFiles[[#Headers],[200000]]+AllFiles[[#This Row],[Net Gains]]</f>
        <v>197804.6</v>
      </c>
    </row>
    <row r="2635" spans="1:17" x14ac:dyDescent="0.25">
      <c r="A2635" s="1" t="s">
        <v>55</v>
      </c>
      <c r="B2635" s="2">
        <v>43405</v>
      </c>
      <c r="C2635" s="3">
        <v>0.42708333333333331</v>
      </c>
      <c r="D2635" s="1" t="s">
        <v>12</v>
      </c>
      <c r="E2635">
        <v>3488.1</v>
      </c>
      <c r="F2635">
        <v>3472</v>
      </c>
      <c r="G2635">
        <v>3596</v>
      </c>
      <c r="H2635" s="3">
        <v>0.625</v>
      </c>
      <c r="I2635" s="1">
        <v>16.099999999999909</v>
      </c>
      <c r="J2635" s="1">
        <v>107.90000000000009</v>
      </c>
      <c r="K2635" s="1">
        <v>124</v>
      </c>
      <c r="L2635">
        <v>13379.600000000011</v>
      </c>
      <c r="M2635">
        <v>203</v>
      </c>
      <c r="N2635">
        <v>13176.600000000011</v>
      </c>
      <c r="O2635" t="s">
        <v>68</v>
      </c>
      <c r="P2635" s="6">
        <v>4.61569335741519E-3</v>
      </c>
      <c r="Q2635" s="1">
        <f>AllFiles[[#Headers],[200000]]+AllFiles[[#This Row],[Net Gains]]</f>
        <v>213176.6</v>
      </c>
    </row>
    <row r="2636" spans="1:17" x14ac:dyDescent="0.25">
      <c r="A2636" s="1" t="s">
        <v>54</v>
      </c>
      <c r="B2636" s="2">
        <v>43405</v>
      </c>
      <c r="C2636" s="3">
        <v>0.4375</v>
      </c>
      <c r="D2636" s="1" t="s">
        <v>15</v>
      </c>
      <c r="E2636">
        <v>684.5</v>
      </c>
      <c r="F2636">
        <v>675</v>
      </c>
      <c r="G2636">
        <v>695.1</v>
      </c>
      <c r="H2636" s="3">
        <v>0.625</v>
      </c>
      <c r="I2636" s="1">
        <v>9.5</v>
      </c>
      <c r="J2636" s="1">
        <v>10.600000000000023</v>
      </c>
      <c r="K2636" s="1">
        <v>210</v>
      </c>
      <c r="L2636">
        <v>2226.0000000000045</v>
      </c>
      <c r="M2636">
        <v>67</v>
      </c>
      <c r="N2636">
        <v>2159.0000000000045</v>
      </c>
      <c r="O2636" t="s">
        <v>68</v>
      </c>
      <c r="P2636" s="6">
        <v>1.38787436084733E-2</v>
      </c>
      <c r="Q2636" s="1">
        <f>AllFiles[[#Headers],[200000]]+AllFiles[[#This Row],[Net Gains]]</f>
        <v>202159</v>
      </c>
    </row>
    <row r="2637" spans="1:17" x14ac:dyDescent="0.25">
      <c r="A2637" s="1" t="s">
        <v>28</v>
      </c>
      <c r="B2637" s="2">
        <v>43406</v>
      </c>
      <c r="C2637" s="3">
        <v>0.41666666666666669</v>
      </c>
      <c r="D2637" s="1" t="s">
        <v>15</v>
      </c>
      <c r="E2637">
        <v>299.75</v>
      </c>
      <c r="F2637">
        <v>296.60000000000002</v>
      </c>
      <c r="G2637">
        <v>302.39999999999998</v>
      </c>
      <c r="H2637" s="3">
        <v>0.625</v>
      </c>
      <c r="I2637" s="1">
        <v>3.1499999999999773</v>
      </c>
      <c r="J2637" s="1">
        <v>2.6499999999999773</v>
      </c>
      <c r="K2637" s="1">
        <v>630</v>
      </c>
      <c r="L2637">
        <v>1669.4999999999857</v>
      </c>
      <c r="M2637">
        <v>88</v>
      </c>
      <c r="N2637">
        <v>1581.4999999999857</v>
      </c>
      <c r="O2637" t="s">
        <v>68</v>
      </c>
      <c r="P2637" s="6">
        <v>1.0508757297748E-2</v>
      </c>
      <c r="Q2637" s="1">
        <f>AllFiles[[#Headers],[200000]]+AllFiles[[#This Row],[Net Gains]]</f>
        <v>201581.5</v>
      </c>
    </row>
    <row r="2638" spans="1:17" x14ac:dyDescent="0.25">
      <c r="A2638" s="1" t="s">
        <v>39</v>
      </c>
      <c r="B2638" s="2">
        <v>43406</v>
      </c>
      <c r="C2638" s="3">
        <v>0.4375</v>
      </c>
      <c r="D2638" s="1" t="s">
        <v>15</v>
      </c>
      <c r="E2638">
        <v>675.05</v>
      </c>
      <c r="F2638">
        <v>670.3</v>
      </c>
      <c r="G2638">
        <v>670.3</v>
      </c>
      <c r="H2638" s="3">
        <v>0.4375</v>
      </c>
      <c r="I2638" s="1">
        <v>4.75</v>
      </c>
      <c r="J2638" s="1">
        <v>-4.75</v>
      </c>
      <c r="K2638" s="1">
        <v>419</v>
      </c>
      <c r="L2638">
        <v>-1990.25</v>
      </c>
      <c r="M2638">
        <v>130</v>
      </c>
      <c r="N2638">
        <v>-2120.25</v>
      </c>
      <c r="O2638" t="s">
        <v>67</v>
      </c>
      <c r="P2638" s="6">
        <v>7.0365158136434297E-3</v>
      </c>
      <c r="Q2638" s="1">
        <f>AllFiles[[#Headers],[200000]]+AllFiles[[#This Row],[Net Gains]]</f>
        <v>197879.75</v>
      </c>
    </row>
    <row r="2639" spans="1:17" x14ac:dyDescent="0.25">
      <c r="A2639" s="1" t="s">
        <v>39</v>
      </c>
      <c r="B2639" s="2">
        <v>43406</v>
      </c>
      <c r="C2639" s="3">
        <v>0.4375</v>
      </c>
      <c r="D2639" s="1" t="s">
        <v>21</v>
      </c>
      <c r="E2639">
        <v>670.3</v>
      </c>
      <c r="F2639">
        <v>675.05</v>
      </c>
      <c r="G2639">
        <v>662</v>
      </c>
      <c r="H2639" s="3">
        <v>0.625</v>
      </c>
      <c r="I2639" s="1">
        <v>4.75</v>
      </c>
      <c r="J2639" s="1">
        <v>8.2999999999999545</v>
      </c>
      <c r="K2639" s="1">
        <v>419</v>
      </c>
      <c r="L2639">
        <v>3477.6999999999807</v>
      </c>
      <c r="M2639">
        <v>129</v>
      </c>
      <c r="N2639">
        <v>3348.6999999999807</v>
      </c>
      <c r="O2639" t="s">
        <v>68</v>
      </c>
      <c r="P2639" s="6">
        <v>7.0863792331791698E-3</v>
      </c>
      <c r="Q2639" s="1">
        <f>AllFiles[[#Headers],[200000]]+AllFiles[[#This Row],[Net Gains]]</f>
        <v>203348.69999999998</v>
      </c>
    </row>
    <row r="2640" spans="1:17" x14ac:dyDescent="0.25">
      <c r="A2640" s="1" t="s">
        <v>47</v>
      </c>
      <c r="B2640" s="2">
        <v>43406</v>
      </c>
      <c r="C2640" s="3">
        <v>0.41666666666666669</v>
      </c>
      <c r="D2640" s="1" t="s">
        <v>15</v>
      </c>
      <c r="E2640">
        <v>283</v>
      </c>
      <c r="F2640">
        <v>281</v>
      </c>
      <c r="G2640">
        <v>283.64999999999998</v>
      </c>
      <c r="H2640" s="3">
        <v>0.625</v>
      </c>
      <c r="I2640" s="1">
        <v>2</v>
      </c>
      <c r="J2640" s="1">
        <v>0.64999999999997726</v>
      </c>
      <c r="K2640" s="1">
        <v>988</v>
      </c>
      <c r="L2640">
        <v>642.19999999997754</v>
      </c>
      <c r="M2640">
        <v>129</v>
      </c>
      <c r="N2640">
        <v>513.19999999997754</v>
      </c>
      <c r="O2640" t="s">
        <v>68</v>
      </c>
      <c r="P2640" s="6">
        <v>7.0671378091872799E-3</v>
      </c>
      <c r="Q2640" s="1">
        <f>AllFiles[[#Headers],[200000]]+AllFiles[[#This Row],[Net Gains]]</f>
        <v>200513.19999999998</v>
      </c>
    </row>
    <row r="2641" spans="1:17" x14ac:dyDescent="0.25">
      <c r="A2641" s="1" t="s">
        <v>57</v>
      </c>
      <c r="B2641" s="2">
        <v>43406</v>
      </c>
      <c r="C2641" s="3">
        <v>0.4375</v>
      </c>
      <c r="D2641" s="1" t="s">
        <v>15</v>
      </c>
      <c r="E2641">
        <v>726</v>
      </c>
      <c r="F2641">
        <v>720.5</v>
      </c>
      <c r="G2641">
        <v>720.5</v>
      </c>
      <c r="H2641" s="3">
        <v>0.4375</v>
      </c>
      <c r="I2641" s="1">
        <v>5.5</v>
      </c>
      <c r="J2641" s="1">
        <v>-5.5</v>
      </c>
      <c r="K2641" s="1">
        <v>362</v>
      </c>
      <c r="L2641">
        <v>-1991</v>
      </c>
      <c r="M2641">
        <v>121</v>
      </c>
      <c r="N2641">
        <v>-2112</v>
      </c>
      <c r="O2641" t="s">
        <v>67</v>
      </c>
      <c r="P2641" s="6">
        <v>7.5757575757575803E-3</v>
      </c>
      <c r="Q2641" s="1">
        <f>AllFiles[[#Headers],[200000]]+AllFiles[[#This Row],[Net Gains]]</f>
        <v>197888</v>
      </c>
    </row>
    <row r="2642" spans="1:17" x14ac:dyDescent="0.25">
      <c r="A2642" s="1" t="s">
        <v>57</v>
      </c>
      <c r="B2642" s="2">
        <v>43406</v>
      </c>
      <c r="C2642" s="3">
        <v>0.4375</v>
      </c>
      <c r="D2642" s="1" t="s">
        <v>21</v>
      </c>
      <c r="E2642">
        <v>720.5</v>
      </c>
      <c r="F2642">
        <v>726</v>
      </c>
      <c r="G2642">
        <v>690.7</v>
      </c>
      <c r="H2642" s="3">
        <v>0.625</v>
      </c>
      <c r="I2642" s="1">
        <v>5.5</v>
      </c>
      <c r="J2642" s="1">
        <v>29.799999999999955</v>
      </c>
      <c r="K2642" s="1">
        <v>362</v>
      </c>
      <c r="L2642">
        <v>10787.599999999984</v>
      </c>
      <c r="M2642">
        <v>118</v>
      </c>
      <c r="N2642">
        <v>10669.599999999984</v>
      </c>
      <c r="O2642" t="s">
        <v>68</v>
      </c>
      <c r="P2642" s="6">
        <v>7.63358778625954E-3</v>
      </c>
      <c r="Q2642" s="1">
        <f>AllFiles[[#Headers],[200000]]+AllFiles[[#This Row],[Net Gains]]</f>
        <v>210669.59999999998</v>
      </c>
    </row>
    <row r="2643" spans="1:17" x14ac:dyDescent="0.25">
      <c r="A2643" s="1" t="s">
        <v>54</v>
      </c>
      <c r="B2643" s="2">
        <v>43406</v>
      </c>
      <c r="C2643" s="3">
        <v>0.41666666666666669</v>
      </c>
      <c r="D2643" s="1" t="s">
        <v>15</v>
      </c>
      <c r="E2643">
        <v>709.8</v>
      </c>
      <c r="F2643">
        <v>699.95</v>
      </c>
      <c r="G2643">
        <v>712.65</v>
      </c>
      <c r="H2643" s="3">
        <v>0.625</v>
      </c>
      <c r="I2643" s="1">
        <v>9.8499999999999091</v>
      </c>
      <c r="J2643" s="1">
        <v>2.8500000000000227</v>
      </c>
      <c r="K2643" s="1">
        <v>202</v>
      </c>
      <c r="L2643">
        <v>575.70000000000459</v>
      </c>
      <c r="M2643">
        <v>67</v>
      </c>
      <c r="N2643">
        <v>508.70000000000459</v>
      </c>
      <c r="O2643" t="s">
        <v>68</v>
      </c>
      <c r="P2643" s="6">
        <v>1.3877148492532999E-2</v>
      </c>
      <c r="Q2643" s="1">
        <f>AllFiles[[#Headers],[200000]]+AllFiles[[#This Row],[Net Gains]]</f>
        <v>200508.7</v>
      </c>
    </row>
    <row r="2644" spans="1:17" x14ac:dyDescent="0.25">
      <c r="A2644" s="1" t="s">
        <v>28</v>
      </c>
      <c r="B2644" s="2">
        <v>43409</v>
      </c>
      <c r="C2644" s="3">
        <v>0.44791666666666669</v>
      </c>
      <c r="D2644" s="1" t="s">
        <v>21</v>
      </c>
      <c r="E2644">
        <v>302.64999999999998</v>
      </c>
      <c r="F2644">
        <v>304.14999999999998</v>
      </c>
      <c r="G2644">
        <v>304.14999999999998</v>
      </c>
      <c r="H2644" s="3">
        <v>0.625</v>
      </c>
      <c r="I2644" s="1">
        <v>1.5</v>
      </c>
      <c r="J2644" s="1">
        <v>-1.5</v>
      </c>
      <c r="K2644" s="1">
        <v>1313</v>
      </c>
      <c r="L2644">
        <v>-1969.5</v>
      </c>
      <c r="M2644">
        <v>184</v>
      </c>
      <c r="N2644">
        <v>-2153.5</v>
      </c>
      <c r="O2644" t="s">
        <v>67</v>
      </c>
      <c r="P2644" s="6">
        <v>4.95622005617049E-3</v>
      </c>
      <c r="Q2644" s="1">
        <f>AllFiles[[#Headers],[200000]]+AllFiles[[#This Row],[Net Gains]]</f>
        <v>197846.5</v>
      </c>
    </row>
    <row r="2645" spans="1:17" x14ac:dyDescent="0.25">
      <c r="A2645" s="1" t="s">
        <v>28</v>
      </c>
      <c r="B2645" s="2">
        <v>43409</v>
      </c>
      <c r="C2645" s="3">
        <v>0.44791666666666669</v>
      </c>
      <c r="D2645" s="1" t="s">
        <v>15</v>
      </c>
      <c r="E2645">
        <v>304.14999999999998</v>
      </c>
      <c r="F2645">
        <v>302.64999999999998</v>
      </c>
      <c r="G2645">
        <v>302.64999999999998</v>
      </c>
      <c r="H2645" s="3">
        <v>0.44791666666666669</v>
      </c>
      <c r="I2645" s="1">
        <v>1.5</v>
      </c>
      <c r="J2645" s="1">
        <v>-1.5</v>
      </c>
      <c r="K2645" s="1">
        <v>1313</v>
      </c>
      <c r="L2645">
        <v>-1969.5</v>
      </c>
      <c r="M2645">
        <v>184</v>
      </c>
      <c r="N2645">
        <v>-2153.5</v>
      </c>
      <c r="O2645" t="s">
        <v>67</v>
      </c>
      <c r="P2645" s="6">
        <v>4.9317770836758198E-3</v>
      </c>
      <c r="Q2645" s="1">
        <f>AllFiles[[#Headers],[200000]]+AllFiles[[#This Row],[Net Gains]]</f>
        <v>197846.5</v>
      </c>
    </row>
    <row r="2646" spans="1:17" x14ac:dyDescent="0.25">
      <c r="A2646" s="1" t="s">
        <v>46</v>
      </c>
      <c r="B2646" s="2">
        <v>43409</v>
      </c>
      <c r="C2646" s="3">
        <v>0.48958333333333331</v>
      </c>
      <c r="D2646" s="1" t="s">
        <v>15</v>
      </c>
      <c r="E2646">
        <v>352.5</v>
      </c>
      <c r="F2646">
        <v>350.2</v>
      </c>
      <c r="G2646">
        <v>350.2</v>
      </c>
      <c r="H2646" s="3">
        <v>0.48958333333333331</v>
      </c>
      <c r="I2646" s="1">
        <v>2.3000000000000114</v>
      </c>
      <c r="J2646" s="1">
        <v>-2.3000000000000114</v>
      </c>
      <c r="K2646" s="1">
        <v>860</v>
      </c>
      <c r="L2646">
        <v>-1978.0000000000098</v>
      </c>
      <c r="M2646">
        <v>139</v>
      </c>
      <c r="N2646">
        <v>-2117.00000000001</v>
      </c>
      <c r="O2646" t="s">
        <v>67</v>
      </c>
      <c r="P2646" s="6">
        <v>6.5248226950354897E-3</v>
      </c>
      <c r="Q2646" s="1">
        <f>AllFiles[[#Headers],[200000]]+AllFiles[[#This Row],[Net Gains]]</f>
        <v>197883</v>
      </c>
    </row>
    <row r="2647" spans="1:17" x14ac:dyDescent="0.25">
      <c r="A2647" s="1" t="s">
        <v>46</v>
      </c>
      <c r="B2647" s="2">
        <v>43409</v>
      </c>
      <c r="C2647" s="3">
        <v>0.48958333333333331</v>
      </c>
      <c r="D2647" s="1" t="s">
        <v>21</v>
      </c>
      <c r="E2647">
        <v>350.2</v>
      </c>
      <c r="F2647">
        <v>352.5</v>
      </c>
      <c r="G2647">
        <v>352.5</v>
      </c>
      <c r="H2647" s="3">
        <v>0.5</v>
      </c>
      <c r="I2647" s="1">
        <v>2.3000000000000114</v>
      </c>
      <c r="J2647" s="1">
        <v>-2.3000000000000114</v>
      </c>
      <c r="K2647" s="1">
        <v>860</v>
      </c>
      <c r="L2647">
        <v>-1978.0000000000098</v>
      </c>
      <c r="M2647">
        <v>139</v>
      </c>
      <c r="N2647">
        <v>-2117.00000000001</v>
      </c>
      <c r="O2647" t="s">
        <v>67</v>
      </c>
      <c r="P2647" s="6">
        <v>6.5676756139349301E-3</v>
      </c>
      <c r="Q2647" s="1">
        <f>AllFiles[[#Headers],[200000]]+AllFiles[[#This Row],[Net Gains]]</f>
        <v>197883</v>
      </c>
    </row>
    <row r="2648" spans="1:17" x14ac:dyDescent="0.25">
      <c r="A2648" s="1" t="s">
        <v>51</v>
      </c>
      <c r="B2648" s="2">
        <v>43409</v>
      </c>
      <c r="C2648" s="3">
        <v>0.45833333333333331</v>
      </c>
      <c r="D2648" s="1" t="s">
        <v>13</v>
      </c>
      <c r="E2648">
        <v>1118.3</v>
      </c>
      <c r="F2648">
        <v>1127</v>
      </c>
      <c r="G2648">
        <v>1127</v>
      </c>
      <c r="H2648" s="3">
        <v>0.52083333333333337</v>
      </c>
      <c r="I2648" s="1">
        <v>8.7000000000000455</v>
      </c>
      <c r="J2648" s="1">
        <v>-8.7000000000000455</v>
      </c>
      <c r="K2648" s="1">
        <v>229</v>
      </c>
      <c r="L2648">
        <v>-1992.3000000000104</v>
      </c>
      <c r="M2648">
        <v>119</v>
      </c>
      <c r="N2648">
        <v>-2111.3000000000102</v>
      </c>
      <c r="O2648" t="s">
        <v>67</v>
      </c>
      <c r="P2648" s="6">
        <v>7.77966556380224E-3</v>
      </c>
      <c r="Q2648" s="1">
        <f>AllFiles[[#Headers],[200000]]+AllFiles[[#This Row],[Net Gains]]</f>
        <v>197888.69999999998</v>
      </c>
    </row>
    <row r="2649" spans="1:17" x14ac:dyDescent="0.25">
      <c r="A2649" s="1" t="s">
        <v>51</v>
      </c>
      <c r="B2649" s="2">
        <v>43409</v>
      </c>
      <c r="C2649" s="3">
        <v>0.52083333333333337</v>
      </c>
      <c r="D2649" s="1" t="s">
        <v>12</v>
      </c>
      <c r="E2649">
        <v>1127</v>
      </c>
      <c r="F2649">
        <v>1118.3</v>
      </c>
      <c r="G2649">
        <v>1128</v>
      </c>
      <c r="H2649" s="3">
        <v>0.625</v>
      </c>
      <c r="I2649" s="1">
        <v>8.7000000000000455</v>
      </c>
      <c r="J2649" s="1">
        <v>1</v>
      </c>
      <c r="K2649" s="1">
        <v>229</v>
      </c>
      <c r="L2649">
        <v>229</v>
      </c>
      <c r="M2649">
        <v>119</v>
      </c>
      <c r="N2649">
        <v>110</v>
      </c>
      <c r="O2649" t="s">
        <v>68</v>
      </c>
      <c r="P2649" s="6">
        <v>7.7196095829636597E-3</v>
      </c>
      <c r="Q2649" s="1">
        <f>AllFiles[[#Headers],[200000]]+AllFiles[[#This Row],[Net Gains]]</f>
        <v>200110</v>
      </c>
    </row>
    <row r="2650" spans="1:17" x14ac:dyDescent="0.25">
      <c r="A2650" s="1" t="s">
        <v>45</v>
      </c>
      <c r="B2650" s="2">
        <v>43409</v>
      </c>
      <c r="C2650" s="3">
        <v>0.55208333333333337</v>
      </c>
      <c r="D2650" s="1" t="s">
        <v>21</v>
      </c>
      <c r="E2650">
        <v>7162.05</v>
      </c>
      <c r="F2650">
        <v>7235</v>
      </c>
      <c r="G2650">
        <v>7189</v>
      </c>
      <c r="H2650" s="3">
        <v>0.625</v>
      </c>
      <c r="I2650" s="1">
        <v>72.949999999999818</v>
      </c>
      <c r="J2650" s="1">
        <v>-26.949999999999818</v>
      </c>
      <c r="K2650" s="1">
        <v>27</v>
      </c>
      <c r="L2650">
        <v>-727.64999999999509</v>
      </c>
      <c r="M2650">
        <v>90</v>
      </c>
      <c r="N2650">
        <v>-817.64999999999509</v>
      </c>
      <c r="O2650" t="s">
        <v>67</v>
      </c>
      <c r="P2650" s="6">
        <v>1.01856312089415E-2</v>
      </c>
      <c r="Q2650" s="1">
        <f>AllFiles[[#Headers],[200000]]+AllFiles[[#This Row],[Net Gains]]</f>
        <v>199182.35</v>
      </c>
    </row>
    <row r="2651" spans="1:17" x14ac:dyDescent="0.25">
      <c r="A2651" s="1" t="s">
        <v>45</v>
      </c>
      <c r="B2651" s="2">
        <v>43409</v>
      </c>
      <c r="C2651" s="3">
        <v>0.55208333333333337</v>
      </c>
      <c r="D2651" s="1" t="s">
        <v>15</v>
      </c>
      <c r="E2651">
        <v>7235</v>
      </c>
      <c r="F2651">
        <v>7162.05</v>
      </c>
      <c r="G2651">
        <v>7162.05</v>
      </c>
      <c r="H2651" s="3">
        <v>0.55208333333333337</v>
      </c>
      <c r="I2651" s="1">
        <v>72.949999999999818</v>
      </c>
      <c r="J2651" s="1">
        <v>-72.949999999999818</v>
      </c>
      <c r="K2651" s="1">
        <v>27</v>
      </c>
      <c r="L2651">
        <v>-1969.6499999999951</v>
      </c>
      <c r="M2651">
        <v>90</v>
      </c>
      <c r="N2651">
        <v>-2059.6499999999951</v>
      </c>
      <c r="O2651" t="s">
        <v>67</v>
      </c>
      <c r="P2651" s="6">
        <v>1.00829302004146E-2</v>
      </c>
      <c r="Q2651" s="1">
        <f>AllFiles[[#Headers],[200000]]+AllFiles[[#This Row],[Net Gains]]</f>
        <v>197940.35</v>
      </c>
    </row>
    <row r="2652" spans="1:17" x14ac:dyDescent="0.25">
      <c r="A2652" s="1" t="s">
        <v>60</v>
      </c>
      <c r="B2652" s="2">
        <v>43409</v>
      </c>
      <c r="C2652" s="3">
        <v>0.41666666666666669</v>
      </c>
      <c r="D2652" s="1" t="s">
        <v>15</v>
      </c>
      <c r="E2652">
        <v>575.6</v>
      </c>
      <c r="F2652">
        <v>571.9</v>
      </c>
      <c r="G2652">
        <v>578.25</v>
      </c>
      <c r="H2652" s="3">
        <v>0.625</v>
      </c>
      <c r="I2652" s="1">
        <v>3.7000000000000455</v>
      </c>
      <c r="J2652" s="1">
        <v>2.6499999999999773</v>
      </c>
      <c r="K2652" s="1">
        <v>537</v>
      </c>
      <c r="L2652">
        <v>1423.0499999999879</v>
      </c>
      <c r="M2652">
        <v>143</v>
      </c>
      <c r="N2652">
        <v>1280.0499999999879</v>
      </c>
      <c r="O2652" t="s">
        <v>68</v>
      </c>
      <c r="P2652" s="6">
        <v>6.42807505211961E-3</v>
      </c>
      <c r="Q2652" s="1">
        <f>AllFiles[[#Headers],[200000]]+AllFiles[[#This Row],[Net Gains]]</f>
        <v>201280.05</v>
      </c>
    </row>
    <row r="2653" spans="1:17" x14ac:dyDescent="0.25">
      <c r="A2653" s="1" t="s">
        <v>11</v>
      </c>
      <c r="B2653" s="2">
        <v>43410</v>
      </c>
      <c r="C2653" s="3">
        <v>0.59375</v>
      </c>
      <c r="D2653" s="1" t="s">
        <v>15</v>
      </c>
      <c r="E2653">
        <v>2693.8</v>
      </c>
      <c r="F2653">
        <v>2669.35</v>
      </c>
      <c r="G2653">
        <v>2669.35</v>
      </c>
      <c r="H2653" s="3">
        <v>0.59375</v>
      </c>
      <c r="I2653" s="1">
        <v>24.450000000000273</v>
      </c>
      <c r="J2653" s="1">
        <v>-24.450000000000273</v>
      </c>
      <c r="K2653" s="1">
        <v>81</v>
      </c>
      <c r="L2653">
        <v>-1980.4500000000221</v>
      </c>
      <c r="M2653">
        <v>100</v>
      </c>
      <c r="N2653">
        <v>-2080.4500000000221</v>
      </c>
      <c r="O2653" t="s">
        <v>67</v>
      </c>
      <c r="P2653" s="6">
        <v>9.07639765387196E-3</v>
      </c>
      <c r="Q2653" s="1">
        <f>AllFiles[[#Headers],[200000]]+AllFiles[[#This Row],[Net Gains]]</f>
        <v>197919.55</v>
      </c>
    </row>
    <row r="2654" spans="1:17" x14ac:dyDescent="0.25">
      <c r="A2654" s="1" t="s">
        <v>11</v>
      </c>
      <c r="B2654" s="2">
        <v>43410</v>
      </c>
      <c r="C2654" s="3">
        <v>0.59375</v>
      </c>
      <c r="D2654" s="1" t="s">
        <v>21</v>
      </c>
      <c r="E2654">
        <v>2669.35</v>
      </c>
      <c r="F2654">
        <v>2693.8</v>
      </c>
      <c r="G2654">
        <v>2678.7</v>
      </c>
      <c r="H2654" s="3">
        <v>0.625</v>
      </c>
      <c r="I2654" s="1">
        <v>24.450000000000273</v>
      </c>
      <c r="J2654" s="1">
        <v>-9.3499999999999091</v>
      </c>
      <c r="K2654" s="1">
        <v>81</v>
      </c>
      <c r="L2654">
        <v>-757.34999999999263</v>
      </c>
      <c r="M2654">
        <v>100</v>
      </c>
      <c r="N2654">
        <v>-857.34999999999263</v>
      </c>
      <c r="O2654" t="s">
        <v>67</v>
      </c>
      <c r="P2654" s="6">
        <v>9.15953321969778E-3</v>
      </c>
      <c r="Q2654" s="1">
        <f>AllFiles[[#Headers],[200000]]+AllFiles[[#This Row],[Net Gains]]</f>
        <v>199142.65</v>
      </c>
    </row>
    <row r="2655" spans="1:17" x14ac:dyDescent="0.25">
      <c r="A2655" s="1" t="s">
        <v>29</v>
      </c>
      <c r="B2655" s="2">
        <v>43410</v>
      </c>
      <c r="C2655" s="3">
        <v>0.42708333333333331</v>
      </c>
      <c r="D2655" s="1" t="s">
        <v>13</v>
      </c>
      <c r="E2655">
        <v>289.2</v>
      </c>
      <c r="F2655">
        <v>292.5</v>
      </c>
      <c r="G2655">
        <v>285.2</v>
      </c>
      <c r="H2655" s="3">
        <v>0.625</v>
      </c>
      <c r="I2655" s="1">
        <v>3.3000000000000114</v>
      </c>
      <c r="J2655" s="1">
        <v>4</v>
      </c>
      <c r="K2655" s="1">
        <v>601</v>
      </c>
      <c r="L2655">
        <v>2404</v>
      </c>
      <c r="M2655">
        <v>80</v>
      </c>
      <c r="N2655">
        <v>2324</v>
      </c>
      <c r="O2655" t="s">
        <v>68</v>
      </c>
      <c r="P2655" s="6">
        <v>1.14107883817428E-2</v>
      </c>
      <c r="Q2655" s="1">
        <f>AllFiles[[#Headers],[200000]]+AllFiles[[#This Row],[Net Gains]]</f>
        <v>202324</v>
      </c>
    </row>
    <row r="2656" spans="1:17" x14ac:dyDescent="0.25">
      <c r="A2656" s="1" t="s">
        <v>44</v>
      </c>
      <c r="B2656" s="2">
        <v>43410</v>
      </c>
      <c r="C2656" s="3">
        <v>0.41666666666666669</v>
      </c>
      <c r="D2656" s="1" t="s">
        <v>13</v>
      </c>
      <c r="E2656">
        <v>2834.4</v>
      </c>
      <c r="F2656">
        <v>2857.5</v>
      </c>
      <c r="G2656">
        <v>2857.5</v>
      </c>
      <c r="H2656" s="3">
        <v>0.53125</v>
      </c>
      <c r="I2656" s="1">
        <v>23.099999999999909</v>
      </c>
      <c r="J2656" s="1">
        <v>-23.099999999999909</v>
      </c>
      <c r="K2656" s="1">
        <v>86</v>
      </c>
      <c r="L2656">
        <v>-1986.5999999999922</v>
      </c>
      <c r="M2656">
        <v>113</v>
      </c>
      <c r="N2656">
        <v>-2099.5999999999922</v>
      </c>
      <c r="O2656" t="s">
        <v>67</v>
      </c>
      <c r="P2656" s="6">
        <v>8.1498729889923505E-3</v>
      </c>
      <c r="Q2656" s="1">
        <f>AllFiles[[#Headers],[200000]]+AllFiles[[#This Row],[Net Gains]]</f>
        <v>197900.4</v>
      </c>
    </row>
    <row r="2657" spans="1:17" x14ac:dyDescent="0.25">
      <c r="A2657" s="1" t="s">
        <v>44</v>
      </c>
      <c r="B2657" s="2">
        <v>43410</v>
      </c>
      <c r="C2657" s="3">
        <v>0.53125</v>
      </c>
      <c r="D2657" s="1" t="s">
        <v>12</v>
      </c>
      <c r="E2657">
        <v>2857.5</v>
      </c>
      <c r="F2657">
        <v>2834.4</v>
      </c>
      <c r="G2657">
        <v>2834.4</v>
      </c>
      <c r="H2657" s="3">
        <v>0.59375</v>
      </c>
      <c r="I2657" s="1">
        <v>23.099999999999909</v>
      </c>
      <c r="J2657" s="1">
        <v>-23.099999999999909</v>
      </c>
      <c r="K2657" s="1">
        <v>86</v>
      </c>
      <c r="L2657">
        <v>-1986.5999999999922</v>
      </c>
      <c r="M2657">
        <v>113</v>
      </c>
      <c r="N2657">
        <v>-2099.5999999999922</v>
      </c>
      <c r="O2657" t="s">
        <v>67</v>
      </c>
      <c r="P2657" s="6">
        <v>8.0839895013123005E-3</v>
      </c>
      <c r="Q2657" s="1">
        <f>AllFiles[[#Headers],[200000]]+AllFiles[[#This Row],[Net Gains]]</f>
        <v>197900.4</v>
      </c>
    </row>
    <row r="2658" spans="1:17" x14ac:dyDescent="0.25">
      <c r="A2658" s="1" t="s">
        <v>22</v>
      </c>
      <c r="B2658" s="2">
        <v>43413</v>
      </c>
      <c r="C2658" s="3">
        <v>0.41666666666666669</v>
      </c>
      <c r="D2658" s="1" t="s">
        <v>15</v>
      </c>
      <c r="E2658">
        <v>1273.55</v>
      </c>
      <c r="F2658">
        <v>1264.55</v>
      </c>
      <c r="G2658">
        <v>1295.05</v>
      </c>
      <c r="H2658" s="3">
        <v>0.625</v>
      </c>
      <c r="I2658" s="1">
        <v>9</v>
      </c>
      <c r="J2658" s="1">
        <v>21.5</v>
      </c>
      <c r="K2658" s="1">
        <v>221</v>
      </c>
      <c r="L2658">
        <v>4751.5</v>
      </c>
      <c r="M2658">
        <v>131</v>
      </c>
      <c r="N2658">
        <v>4620.5</v>
      </c>
      <c r="O2658" t="s">
        <v>68</v>
      </c>
      <c r="P2658" s="6">
        <v>7.0668603509874001E-3</v>
      </c>
      <c r="Q2658" s="1">
        <f>AllFiles[[#Headers],[200000]]+AllFiles[[#This Row],[Net Gains]]</f>
        <v>204620.5</v>
      </c>
    </row>
    <row r="2659" spans="1:17" x14ac:dyDescent="0.25">
      <c r="A2659" s="1" t="s">
        <v>36</v>
      </c>
      <c r="B2659" s="2">
        <v>43413</v>
      </c>
      <c r="C2659" s="3">
        <v>0.41666666666666669</v>
      </c>
      <c r="D2659" s="1" t="s">
        <v>15</v>
      </c>
      <c r="E2659">
        <v>1656.6</v>
      </c>
      <c r="F2659">
        <v>1645.8</v>
      </c>
      <c r="G2659">
        <v>1674.4</v>
      </c>
      <c r="H2659" s="3">
        <v>0.625</v>
      </c>
      <c r="I2659" s="1">
        <v>10.799999999999955</v>
      </c>
      <c r="J2659" s="1">
        <v>17.800000000000182</v>
      </c>
      <c r="K2659" s="1">
        <v>184</v>
      </c>
      <c r="L2659">
        <v>3275.2000000000335</v>
      </c>
      <c r="M2659">
        <v>141</v>
      </c>
      <c r="N2659">
        <v>3134.2000000000335</v>
      </c>
      <c r="O2659" t="s">
        <v>68</v>
      </c>
      <c r="P2659" s="6">
        <v>6.5193770373053002E-3</v>
      </c>
      <c r="Q2659" s="1">
        <f>AllFiles[[#Headers],[200000]]+AllFiles[[#This Row],[Net Gains]]</f>
        <v>203134.20000000004</v>
      </c>
    </row>
    <row r="2660" spans="1:17" x14ac:dyDescent="0.25">
      <c r="A2660" s="1" t="s">
        <v>47</v>
      </c>
      <c r="B2660" s="2">
        <v>43413</v>
      </c>
      <c r="C2660" s="3">
        <v>0.59375</v>
      </c>
      <c r="D2660" s="1" t="s">
        <v>12</v>
      </c>
      <c r="E2660">
        <v>277.60000000000002</v>
      </c>
      <c r="F2660">
        <v>276.35000000000002</v>
      </c>
      <c r="G2660">
        <v>277.55</v>
      </c>
      <c r="H2660" s="3">
        <v>0.625</v>
      </c>
      <c r="I2660" s="1">
        <v>1.25</v>
      </c>
      <c r="J2660" s="1">
        <v>-5.0000000000011369E-2</v>
      </c>
      <c r="K2660" s="1">
        <v>1571</v>
      </c>
      <c r="L2660">
        <v>-78.55000000001786</v>
      </c>
      <c r="M2660">
        <v>201</v>
      </c>
      <c r="N2660">
        <v>-279.55000000001786</v>
      </c>
      <c r="O2660" t="s">
        <v>67</v>
      </c>
      <c r="P2660" s="6">
        <v>4.5028818443804E-3</v>
      </c>
      <c r="Q2660" s="1">
        <f>AllFiles[[#Headers],[200000]]+AllFiles[[#This Row],[Net Gains]]</f>
        <v>199720.44999999998</v>
      </c>
    </row>
    <row r="2661" spans="1:17" x14ac:dyDescent="0.25">
      <c r="A2661" s="1" t="s">
        <v>47</v>
      </c>
      <c r="B2661" s="2">
        <v>43413</v>
      </c>
      <c r="C2661" s="3">
        <v>0.5625</v>
      </c>
      <c r="D2661" s="1" t="s">
        <v>13</v>
      </c>
      <c r="E2661">
        <v>276.35000000000002</v>
      </c>
      <c r="F2661">
        <v>277.60000000000002</v>
      </c>
      <c r="G2661">
        <v>277.60000000000002</v>
      </c>
      <c r="H2661" s="3">
        <v>0.59375</v>
      </c>
      <c r="I2661" s="1">
        <v>1.25</v>
      </c>
      <c r="J2661" s="1">
        <v>-1.25</v>
      </c>
      <c r="K2661" s="1">
        <v>1571</v>
      </c>
      <c r="L2661">
        <v>-1963.75</v>
      </c>
      <c r="M2661">
        <v>201</v>
      </c>
      <c r="N2661">
        <v>-2164.75</v>
      </c>
      <c r="O2661" t="s">
        <v>67</v>
      </c>
      <c r="P2661" s="6">
        <v>4.5232495024425503E-3</v>
      </c>
      <c r="Q2661" s="1">
        <f>AllFiles[[#Headers],[200000]]+AllFiles[[#This Row],[Net Gains]]</f>
        <v>197835.25</v>
      </c>
    </row>
    <row r="2662" spans="1:17" x14ac:dyDescent="0.25">
      <c r="A2662" s="1" t="s">
        <v>46</v>
      </c>
      <c r="B2662" s="2">
        <v>43413</v>
      </c>
      <c r="C2662" s="3">
        <v>0.5</v>
      </c>
      <c r="D2662" s="1" t="s">
        <v>12</v>
      </c>
      <c r="E2662">
        <v>347.3</v>
      </c>
      <c r="F2662">
        <v>343.1</v>
      </c>
      <c r="G2662">
        <v>347.5</v>
      </c>
      <c r="H2662" s="3">
        <v>0.625</v>
      </c>
      <c r="I2662" s="1">
        <v>4.1999999999999886</v>
      </c>
      <c r="J2662" s="1">
        <v>0.19999999999998863</v>
      </c>
      <c r="K2662" s="1">
        <v>473</v>
      </c>
      <c r="L2662">
        <v>94.599999999994623</v>
      </c>
      <c r="M2662">
        <v>76</v>
      </c>
      <c r="N2662">
        <v>18.599999999994623</v>
      </c>
      <c r="O2662" t="s">
        <v>68</v>
      </c>
      <c r="P2662" s="6">
        <v>1.20932911027929E-2</v>
      </c>
      <c r="Q2662" s="1">
        <f>AllFiles[[#Headers],[200000]]+AllFiles[[#This Row],[Net Gains]]</f>
        <v>200018.6</v>
      </c>
    </row>
    <row r="2663" spans="1:17" x14ac:dyDescent="0.25">
      <c r="A2663" s="1" t="s">
        <v>46</v>
      </c>
      <c r="B2663" s="2">
        <v>43413</v>
      </c>
      <c r="C2663" s="3">
        <v>0.4375</v>
      </c>
      <c r="D2663" s="1" t="s">
        <v>13</v>
      </c>
      <c r="E2663">
        <v>343.1</v>
      </c>
      <c r="F2663">
        <v>347.3</v>
      </c>
      <c r="G2663">
        <v>347.3</v>
      </c>
      <c r="H2663" s="3">
        <v>0.5</v>
      </c>
      <c r="I2663" s="1">
        <v>4.1999999999999886</v>
      </c>
      <c r="J2663" s="1">
        <v>-4.1999999999999886</v>
      </c>
      <c r="K2663" s="1">
        <v>473</v>
      </c>
      <c r="L2663">
        <v>-1986.5999999999947</v>
      </c>
      <c r="M2663">
        <v>76</v>
      </c>
      <c r="N2663">
        <v>-2062.5999999999949</v>
      </c>
      <c r="O2663" t="s">
        <v>67</v>
      </c>
      <c r="P2663" s="6">
        <v>1.22413290585835E-2</v>
      </c>
      <c r="Q2663" s="1">
        <f>AllFiles[[#Headers],[200000]]+AllFiles[[#This Row],[Net Gains]]</f>
        <v>197937.4</v>
      </c>
    </row>
    <row r="2664" spans="1:17" x14ac:dyDescent="0.25">
      <c r="A2664" s="1" t="s">
        <v>60</v>
      </c>
      <c r="B2664" s="2">
        <v>43413</v>
      </c>
      <c r="C2664" s="3">
        <v>0.4375</v>
      </c>
      <c r="D2664" s="1" t="s">
        <v>13</v>
      </c>
      <c r="E2664">
        <v>569.35</v>
      </c>
      <c r="F2664">
        <v>573.75</v>
      </c>
      <c r="G2664">
        <v>573.75</v>
      </c>
      <c r="H2664" s="3">
        <v>0.44791666666666669</v>
      </c>
      <c r="I2664" s="1">
        <v>4.3999999999999773</v>
      </c>
      <c r="J2664" s="1">
        <v>-4.3999999999999773</v>
      </c>
      <c r="K2664" s="1">
        <v>452</v>
      </c>
      <c r="L2664">
        <v>-1988.7999999999897</v>
      </c>
      <c r="M2664">
        <v>119</v>
      </c>
      <c r="N2664">
        <v>-2107.7999999999897</v>
      </c>
      <c r="O2664" t="s">
        <v>67</v>
      </c>
      <c r="P2664" s="6">
        <v>7.7281110037762E-3</v>
      </c>
      <c r="Q2664" s="1">
        <f>AllFiles[[#Headers],[200000]]+AllFiles[[#This Row],[Net Gains]]</f>
        <v>197892.2</v>
      </c>
    </row>
    <row r="2665" spans="1:17" x14ac:dyDescent="0.25">
      <c r="A2665" s="1" t="s">
        <v>60</v>
      </c>
      <c r="B2665" s="2">
        <v>43413</v>
      </c>
      <c r="C2665" s="3">
        <v>0.44791666666666669</v>
      </c>
      <c r="D2665" s="1" t="s">
        <v>12</v>
      </c>
      <c r="E2665">
        <v>573.75</v>
      </c>
      <c r="F2665">
        <v>569.35</v>
      </c>
      <c r="G2665">
        <v>573</v>
      </c>
      <c r="H2665" s="3">
        <v>0.625</v>
      </c>
      <c r="I2665" s="1">
        <v>4.3999999999999773</v>
      </c>
      <c r="J2665" s="1">
        <v>-0.75</v>
      </c>
      <c r="K2665" s="1">
        <v>452</v>
      </c>
      <c r="L2665">
        <v>-339</v>
      </c>
      <c r="M2665">
        <v>120</v>
      </c>
      <c r="N2665">
        <v>-459</v>
      </c>
      <c r="O2665" t="s">
        <v>67</v>
      </c>
      <c r="P2665" s="6">
        <v>7.6688453159041003E-3</v>
      </c>
      <c r="Q2665" s="1">
        <f>AllFiles[[#Headers],[200000]]+AllFiles[[#This Row],[Net Gains]]</f>
        <v>199541</v>
      </c>
    </row>
    <row r="2666" spans="1:17" x14ac:dyDescent="0.25">
      <c r="A2666" s="1" t="s">
        <v>11</v>
      </c>
      <c r="B2666" s="2">
        <v>43416</v>
      </c>
      <c r="C2666" s="3">
        <v>0.41666666666666669</v>
      </c>
      <c r="D2666" s="1" t="s">
        <v>13</v>
      </c>
      <c r="E2666">
        <v>2693.45</v>
      </c>
      <c r="F2666">
        <v>2704</v>
      </c>
      <c r="G2666">
        <v>2657.65</v>
      </c>
      <c r="H2666" s="3">
        <v>0.625</v>
      </c>
      <c r="I2666" s="1">
        <v>10.550000000000182</v>
      </c>
      <c r="J2666" s="1">
        <v>35.799999999999727</v>
      </c>
      <c r="K2666" s="1">
        <v>189</v>
      </c>
      <c r="L2666">
        <v>6766.199999999948</v>
      </c>
      <c r="M2666">
        <v>233</v>
      </c>
      <c r="N2666">
        <v>6533.199999999948</v>
      </c>
      <c r="O2666" t="s">
        <v>68</v>
      </c>
      <c r="P2666" s="6">
        <v>3.9169095398096099E-3</v>
      </c>
      <c r="Q2666" s="1">
        <f>AllFiles[[#Headers],[200000]]+AllFiles[[#This Row],[Net Gains]]</f>
        <v>206533.19999999995</v>
      </c>
    </row>
    <row r="2667" spans="1:17" x14ac:dyDescent="0.25">
      <c r="A2667" s="1" t="s">
        <v>25</v>
      </c>
      <c r="B2667" s="2">
        <v>43416</v>
      </c>
      <c r="C2667" s="3">
        <v>0.45833333333333331</v>
      </c>
      <c r="D2667" s="1" t="s">
        <v>12</v>
      </c>
      <c r="E2667">
        <v>866.05</v>
      </c>
      <c r="F2667">
        <v>850.85</v>
      </c>
      <c r="G2667">
        <v>861.45</v>
      </c>
      <c r="H2667" s="3">
        <v>0.625</v>
      </c>
      <c r="I2667" s="1">
        <v>15.199999999999932</v>
      </c>
      <c r="J2667" s="1">
        <v>-4.5999999999999091</v>
      </c>
      <c r="K2667" s="1">
        <v>131</v>
      </c>
      <c r="L2667">
        <v>-602.59999999998809</v>
      </c>
      <c r="M2667">
        <v>53</v>
      </c>
      <c r="N2667">
        <v>-655.59999999998809</v>
      </c>
      <c r="O2667" t="s">
        <v>67</v>
      </c>
      <c r="P2667" s="6">
        <v>1.75509497142197E-2</v>
      </c>
      <c r="Q2667" s="1">
        <f>AllFiles[[#Headers],[200000]]+AllFiles[[#This Row],[Net Gains]]</f>
        <v>199344.40000000002</v>
      </c>
    </row>
    <row r="2668" spans="1:17" x14ac:dyDescent="0.25">
      <c r="A2668" s="1" t="s">
        <v>25</v>
      </c>
      <c r="B2668" s="2">
        <v>43416</v>
      </c>
      <c r="C2668" s="3">
        <v>0.41666666666666669</v>
      </c>
      <c r="D2668" s="1" t="s">
        <v>13</v>
      </c>
      <c r="E2668">
        <v>850.85</v>
      </c>
      <c r="F2668">
        <v>866.05</v>
      </c>
      <c r="G2668">
        <v>866.05</v>
      </c>
      <c r="H2668" s="3">
        <v>0.45833333333333331</v>
      </c>
      <c r="I2668" s="1">
        <v>15.199999999999932</v>
      </c>
      <c r="J2668" s="1">
        <v>-15.199999999999932</v>
      </c>
      <c r="K2668" s="1">
        <v>131</v>
      </c>
      <c r="L2668">
        <v>-1991.1999999999912</v>
      </c>
      <c r="M2668">
        <v>52</v>
      </c>
      <c r="N2668">
        <v>-2043.1999999999912</v>
      </c>
      <c r="O2668" t="s">
        <v>67</v>
      </c>
      <c r="P2668" s="6">
        <v>1.78644884527237E-2</v>
      </c>
      <c r="Q2668" s="1">
        <f>AllFiles[[#Headers],[200000]]+AllFiles[[#This Row],[Net Gains]]</f>
        <v>197956.80000000002</v>
      </c>
    </row>
    <row r="2669" spans="1:17" x14ac:dyDescent="0.25">
      <c r="A2669" s="1" t="s">
        <v>52</v>
      </c>
      <c r="B2669" s="2">
        <v>43416</v>
      </c>
      <c r="C2669" s="3">
        <v>0.42708333333333331</v>
      </c>
      <c r="D2669" s="1" t="s">
        <v>13</v>
      </c>
      <c r="E2669">
        <v>280.2</v>
      </c>
      <c r="F2669">
        <v>282.3</v>
      </c>
      <c r="G2669">
        <v>278.35000000000002</v>
      </c>
      <c r="H2669" s="3">
        <v>0.625</v>
      </c>
      <c r="I2669" s="1">
        <v>2.1000000000000227</v>
      </c>
      <c r="J2669" s="1">
        <v>1.8499999999999659</v>
      </c>
      <c r="K2669" s="1">
        <v>942</v>
      </c>
      <c r="L2669">
        <v>1742.699999999968</v>
      </c>
      <c r="M2669">
        <v>122</v>
      </c>
      <c r="N2669">
        <v>1620.699999999968</v>
      </c>
      <c r="O2669" t="s">
        <v>68</v>
      </c>
      <c r="P2669" s="6">
        <v>7.4946466809422702E-3</v>
      </c>
      <c r="Q2669" s="1">
        <f>AllFiles[[#Headers],[200000]]+AllFiles[[#This Row],[Net Gains]]</f>
        <v>201620.69999999995</v>
      </c>
    </row>
    <row r="2670" spans="1:17" x14ac:dyDescent="0.25">
      <c r="A2670" s="1" t="s">
        <v>41</v>
      </c>
      <c r="B2670" s="2">
        <v>43416</v>
      </c>
      <c r="C2670" s="3">
        <v>0.41666666666666669</v>
      </c>
      <c r="D2670" s="1" t="s">
        <v>13</v>
      </c>
      <c r="E2670">
        <v>190.65</v>
      </c>
      <c r="F2670">
        <v>192.3</v>
      </c>
      <c r="G2670">
        <v>185.8</v>
      </c>
      <c r="H2670" s="3">
        <v>0.625</v>
      </c>
      <c r="I2670" s="1">
        <v>1.6500000000000057</v>
      </c>
      <c r="J2670" s="1">
        <v>4.8499999999999943</v>
      </c>
      <c r="K2670" s="1">
        <v>1195</v>
      </c>
      <c r="L2670">
        <v>5795.7499999999936</v>
      </c>
      <c r="M2670">
        <v>104</v>
      </c>
      <c r="N2670">
        <v>5691.7499999999936</v>
      </c>
      <c r="O2670" t="s">
        <v>68</v>
      </c>
      <c r="P2670" s="6">
        <v>8.6546026750590407E-3</v>
      </c>
      <c r="Q2670" s="1">
        <f>AllFiles[[#Headers],[200000]]+AllFiles[[#This Row],[Net Gains]]</f>
        <v>205691.75</v>
      </c>
    </row>
    <row r="2671" spans="1:17" x14ac:dyDescent="0.25">
      <c r="A2671" s="1" t="s">
        <v>46</v>
      </c>
      <c r="B2671" s="2">
        <v>43417</v>
      </c>
      <c r="C2671" s="3">
        <v>0.57291666666666663</v>
      </c>
      <c r="D2671" s="1" t="s">
        <v>15</v>
      </c>
      <c r="E2671">
        <v>348.1</v>
      </c>
      <c r="F2671">
        <v>345.55</v>
      </c>
      <c r="G2671">
        <v>348.5</v>
      </c>
      <c r="H2671" s="3">
        <v>0.625</v>
      </c>
      <c r="I2671" s="1">
        <v>2.5500000000000114</v>
      </c>
      <c r="J2671" s="1">
        <v>0.39999999999997726</v>
      </c>
      <c r="K2671" s="1">
        <v>777</v>
      </c>
      <c r="L2671">
        <v>310.79999999998233</v>
      </c>
      <c r="M2671">
        <v>125</v>
      </c>
      <c r="N2671">
        <v>185.79999999998233</v>
      </c>
      <c r="O2671" t="s">
        <v>68</v>
      </c>
      <c r="P2671" s="6">
        <v>7.3254811835679699E-3</v>
      </c>
      <c r="Q2671" s="1">
        <f>AllFiles[[#Headers],[200000]]+AllFiles[[#This Row],[Net Gains]]</f>
        <v>200185.8</v>
      </c>
    </row>
    <row r="2672" spans="1:17" x14ac:dyDescent="0.25">
      <c r="A2672" s="1" t="s">
        <v>28</v>
      </c>
      <c r="B2672" s="2">
        <v>43418</v>
      </c>
      <c r="C2672" s="3">
        <v>0.59375</v>
      </c>
      <c r="D2672" s="1" t="s">
        <v>21</v>
      </c>
      <c r="E2672">
        <v>300.25</v>
      </c>
      <c r="F2672">
        <v>302.45</v>
      </c>
      <c r="G2672">
        <v>302.45</v>
      </c>
      <c r="H2672" s="3">
        <v>0.61458333333333337</v>
      </c>
      <c r="I2672" s="1">
        <v>2.1999999999999886</v>
      </c>
      <c r="J2672" s="1">
        <v>-2.1999999999999886</v>
      </c>
      <c r="K2672" s="1">
        <v>899</v>
      </c>
      <c r="L2672">
        <v>-1977.7999999999897</v>
      </c>
      <c r="M2672">
        <v>125</v>
      </c>
      <c r="N2672">
        <v>-2102.7999999999897</v>
      </c>
      <c r="O2672" t="s">
        <v>67</v>
      </c>
      <c r="P2672" s="6">
        <v>7.3272273105744797E-3</v>
      </c>
      <c r="Q2672" s="1">
        <f>AllFiles[[#Headers],[200000]]+AllFiles[[#This Row],[Net Gains]]</f>
        <v>197897.2</v>
      </c>
    </row>
    <row r="2673" spans="1:17" x14ac:dyDescent="0.25">
      <c r="A2673" s="1" t="s">
        <v>28</v>
      </c>
      <c r="B2673" s="2">
        <v>43418</v>
      </c>
      <c r="C2673" s="3">
        <v>0.59375</v>
      </c>
      <c r="D2673" s="1" t="s">
        <v>15</v>
      </c>
      <c r="E2673">
        <v>302.45</v>
      </c>
      <c r="F2673">
        <v>300.25</v>
      </c>
      <c r="G2673">
        <v>300.25</v>
      </c>
      <c r="H2673" s="3">
        <v>0.59375</v>
      </c>
      <c r="I2673" s="1">
        <v>2.1999999999999886</v>
      </c>
      <c r="J2673" s="1">
        <v>-2.1999999999999886</v>
      </c>
      <c r="K2673" s="1">
        <v>899</v>
      </c>
      <c r="L2673">
        <v>-1977.7999999999897</v>
      </c>
      <c r="M2673">
        <v>125</v>
      </c>
      <c r="N2673">
        <v>-2102.7999999999897</v>
      </c>
      <c r="O2673" t="s">
        <v>67</v>
      </c>
      <c r="P2673" s="6">
        <v>7.2739295751363502E-3</v>
      </c>
      <c r="Q2673" s="1">
        <f>AllFiles[[#Headers],[200000]]+AllFiles[[#This Row],[Net Gains]]</f>
        <v>197897.2</v>
      </c>
    </row>
    <row r="2674" spans="1:17" x14ac:dyDescent="0.25">
      <c r="A2674" s="1" t="s">
        <v>57</v>
      </c>
      <c r="B2674" s="2">
        <v>43418</v>
      </c>
      <c r="C2674" s="3">
        <v>0.41666666666666669</v>
      </c>
      <c r="D2674" s="1" t="s">
        <v>13</v>
      </c>
      <c r="E2674">
        <v>709.6</v>
      </c>
      <c r="F2674">
        <v>716.5</v>
      </c>
      <c r="G2674">
        <v>699.35</v>
      </c>
      <c r="H2674" s="3">
        <v>0.625</v>
      </c>
      <c r="I2674" s="1">
        <v>6.8999999999999773</v>
      </c>
      <c r="J2674" s="1">
        <v>10.25</v>
      </c>
      <c r="K2674" s="1">
        <v>288</v>
      </c>
      <c r="L2674">
        <v>2952</v>
      </c>
      <c r="M2674">
        <v>94</v>
      </c>
      <c r="N2674">
        <v>2858</v>
      </c>
      <c r="O2674" t="s">
        <v>68</v>
      </c>
      <c r="P2674" s="6">
        <v>9.7237880496053794E-3</v>
      </c>
      <c r="Q2674" s="1">
        <f>AllFiles[[#Headers],[200000]]+AllFiles[[#This Row],[Net Gains]]</f>
        <v>202858</v>
      </c>
    </row>
    <row r="2675" spans="1:17" x14ac:dyDescent="0.25">
      <c r="A2675" s="1" t="s">
        <v>56</v>
      </c>
      <c r="B2675" s="2">
        <v>43418</v>
      </c>
      <c r="C2675" s="3">
        <v>0.52083333333333337</v>
      </c>
      <c r="D2675" s="1" t="s">
        <v>13</v>
      </c>
      <c r="E2675">
        <v>887.1</v>
      </c>
      <c r="F2675">
        <v>894</v>
      </c>
      <c r="G2675">
        <v>893.05</v>
      </c>
      <c r="H2675" s="3">
        <v>0.625</v>
      </c>
      <c r="I2675" s="1">
        <v>6.8999999999999773</v>
      </c>
      <c r="J2675" s="1">
        <v>-5.9499999999999318</v>
      </c>
      <c r="K2675" s="1">
        <v>288</v>
      </c>
      <c r="L2675">
        <v>-1713.5999999999804</v>
      </c>
      <c r="M2675">
        <v>118</v>
      </c>
      <c r="N2675">
        <v>-1831.5999999999804</v>
      </c>
      <c r="O2675" t="s">
        <v>67</v>
      </c>
      <c r="P2675" s="6">
        <v>7.7781535339871196E-3</v>
      </c>
      <c r="Q2675" s="1">
        <f>AllFiles[[#Headers],[200000]]+AllFiles[[#This Row],[Net Gains]]</f>
        <v>198168.40000000002</v>
      </c>
    </row>
    <row r="2676" spans="1:17" x14ac:dyDescent="0.25">
      <c r="A2676" s="1" t="s">
        <v>55</v>
      </c>
      <c r="B2676" s="2">
        <v>43418</v>
      </c>
      <c r="C2676" s="3">
        <v>0.4375</v>
      </c>
      <c r="D2676" s="1" t="s">
        <v>15</v>
      </c>
      <c r="E2676">
        <v>3898.15</v>
      </c>
      <c r="F2676">
        <v>3870</v>
      </c>
      <c r="G2676">
        <v>3918</v>
      </c>
      <c r="H2676" s="3">
        <v>0.625</v>
      </c>
      <c r="I2676" s="1">
        <v>28.150000000000091</v>
      </c>
      <c r="J2676" s="1">
        <v>19.849999999999909</v>
      </c>
      <c r="K2676" s="1">
        <v>70</v>
      </c>
      <c r="L2676">
        <v>1389.4999999999936</v>
      </c>
      <c r="M2676">
        <v>126</v>
      </c>
      <c r="N2676">
        <v>1263.4999999999936</v>
      </c>
      <c r="O2676" t="s">
        <v>68</v>
      </c>
      <c r="P2676" s="6">
        <v>7.2213742416274602E-3</v>
      </c>
      <c r="Q2676" s="1">
        <f>AllFiles[[#Headers],[200000]]+AllFiles[[#This Row],[Net Gains]]</f>
        <v>201263.5</v>
      </c>
    </row>
    <row r="2677" spans="1:17" x14ac:dyDescent="0.25">
      <c r="A2677" s="1" t="s">
        <v>47</v>
      </c>
      <c r="B2677" s="2">
        <v>43419</v>
      </c>
      <c r="C2677" s="3">
        <v>0.52083333333333337</v>
      </c>
      <c r="D2677" s="1" t="s">
        <v>13</v>
      </c>
      <c r="E2677">
        <v>275.95</v>
      </c>
      <c r="F2677">
        <v>277.39999999999998</v>
      </c>
      <c r="G2677">
        <v>277.39999999999998</v>
      </c>
      <c r="H2677" s="3">
        <v>0.54166666666666663</v>
      </c>
      <c r="I2677" s="1">
        <v>1.4499999999999886</v>
      </c>
      <c r="J2677" s="1">
        <v>-1.4499999999999886</v>
      </c>
      <c r="K2677" s="1">
        <v>1357</v>
      </c>
      <c r="L2677">
        <v>-1967.6499999999846</v>
      </c>
      <c r="M2677">
        <v>173</v>
      </c>
      <c r="N2677">
        <v>-2140.6499999999846</v>
      </c>
      <c r="O2677" t="s">
        <v>67</v>
      </c>
      <c r="P2677" s="6">
        <v>5.2545751041854997E-3</v>
      </c>
      <c r="Q2677" s="1">
        <f>AllFiles[[#Headers],[200000]]+AllFiles[[#This Row],[Net Gains]]</f>
        <v>197859.35</v>
      </c>
    </row>
    <row r="2678" spans="1:17" x14ac:dyDescent="0.25">
      <c r="A2678" s="1" t="s">
        <v>47</v>
      </c>
      <c r="B2678" s="2">
        <v>43419</v>
      </c>
      <c r="C2678" s="3">
        <v>0.54166666666666663</v>
      </c>
      <c r="D2678" s="1" t="s">
        <v>12</v>
      </c>
      <c r="E2678">
        <v>277.39999999999998</v>
      </c>
      <c r="F2678">
        <v>275.95</v>
      </c>
      <c r="G2678">
        <v>275.95</v>
      </c>
      <c r="H2678" s="3">
        <v>0.55208333333333337</v>
      </c>
      <c r="I2678" s="1">
        <v>1.4499999999999886</v>
      </c>
      <c r="J2678" s="1">
        <v>-1.4499999999999886</v>
      </c>
      <c r="K2678" s="1">
        <v>1357</v>
      </c>
      <c r="L2678">
        <v>-1967.6499999999846</v>
      </c>
      <c r="M2678">
        <v>173</v>
      </c>
      <c r="N2678">
        <v>-2140.6499999999846</v>
      </c>
      <c r="O2678" t="s">
        <v>67</v>
      </c>
      <c r="P2678" s="6">
        <v>5.2271088680605196E-3</v>
      </c>
      <c r="Q2678" s="1">
        <f>AllFiles[[#Headers],[200000]]+AllFiles[[#This Row],[Net Gains]]</f>
        <v>197859.35</v>
      </c>
    </row>
    <row r="2679" spans="1:17" x14ac:dyDescent="0.25">
      <c r="A2679" s="1" t="s">
        <v>43</v>
      </c>
      <c r="B2679" s="2">
        <v>43419</v>
      </c>
      <c r="C2679" s="3">
        <v>0.45833333333333331</v>
      </c>
      <c r="D2679" s="1" t="s">
        <v>15</v>
      </c>
      <c r="E2679">
        <v>158.75</v>
      </c>
      <c r="F2679">
        <v>157.80000000000001</v>
      </c>
      <c r="G2679">
        <v>157.80000000000001</v>
      </c>
      <c r="H2679" s="3">
        <v>0.45833333333333331</v>
      </c>
      <c r="I2679" s="1">
        <v>0.94999999999998863</v>
      </c>
      <c r="J2679" s="1">
        <v>-0.94999999999998863</v>
      </c>
      <c r="K2679" s="1">
        <v>2055</v>
      </c>
      <c r="L2679">
        <v>-1952.2499999999766</v>
      </c>
      <c r="M2679">
        <v>150</v>
      </c>
      <c r="N2679">
        <v>-2102.2499999999764</v>
      </c>
      <c r="O2679" t="s">
        <v>67</v>
      </c>
      <c r="P2679" s="6">
        <v>5.9842519685038599E-3</v>
      </c>
      <c r="Q2679" s="1">
        <f>AllFiles[[#Headers],[200000]]+AllFiles[[#This Row],[Net Gains]]</f>
        <v>197897.75000000003</v>
      </c>
    </row>
    <row r="2680" spans="1:17" x14ac:dyDescent="0.25">
      <c r="A2680" s="1" t="s">
        <v>43</v>
      </c>
      <c r="B2680" s="2">
        <v>43419</v>
      </c>
      <c r="C2680" s="3">
        <v>0.45833333333333331</v>
      </c>
      <c r="D2680" s="1" t="s">
        <v>21</v>
      </c>
      <c r="E2680">
        <v>157.80000000000001</v>
      </c>
      <c r="F2680">
        <v>158.75</v>
      </c>
      <c r="G2680">
        <v>158.75</v>
      </c>
      <c r="H2680" s="3">
        <v>0.45833333333333331</v>
      </c>
      <c r="I2680" s="1">
        <v>0.94999999999998863</v>
      </c>
      <c r="J2680" s="1">
        <v>-0.94999999999998863</v>
      </c>
      <c r="K2680" s="1">
        <v>2055</v>
      </c>
      <c r="L2680">
        <v>-1952.2499999999766</v>
      </c>
      <c r="M2680">
        <v>150</v>
      </c>
      <c r="N2680">
        <v>-2102.2499999999764</v>
      </c>
      <c r="O2680" t="s">
        <v>67</v>
      </c>
      <c r="P2680" s="6">
        <v>6.0202788339669697E-3</v>
      </c>
      <c r="Q2680" s="1">
        <f>AllFiles[[#Headers],[200000]]+AllFiles[[#This Row],[Net Gains]]</f>
        <v>197897.75000000003</v>
      </c>
    </row>
    <row r="2681" spans="1:17" x14ac:dyDescent="0.25">
      <c r="A2681" s="1" t="s">
        <v>41</v>
      </c>
      <c r="B2681" s="2">
        <v>43419</v>
      </c>
      <c r="C2681" s="3">
        <v>0.41666666666666669</v>
      </c>
      <c r="D2681" s="1" t="s">
        <v>15</v>
      </c>
      <c r="E2681">
        <v>180.8</v>
      </c>
      <c r="F2681">
        <v>177.7</v>
      </c>
      <c r="G2681">
        <v>180.2</v>
      </c>
      <c r="H2681" s="3">
        <v>0.625</v>
      </c>
      <c r="I2681" s="1">
        <v>3.1000000000000227</v>
      </c>
      <c r="J2681" s="1">
        <v>-0.60000000000002274</v>
      </c>
      <c r="K2681" s="1">
        <v>640</v>
      </c>
      <c r="L2681">
        <v>-384.00000000001455</v>
      </c>
      <c r="M2681">
        <v>54</v>
      </c>
      <c r="N2681">
        <v>-438.00000000001455</v>
      </c>
      <c r="O2681" t="s">
        <v>67</v>
      </c>
      <c r="P2681" s="6">
        <v>1.7146017699115199E-2</v>
      </c>
      <c r="Q2681" s="1">
        <f>AllFiles[[#Headers],[200000]]+AllFiles[[#This Row],[Net Gains]]</f>
        <v>199562</v>
      </c>
    </row>
    <row r="2682" spans="1:17" x14ac:dyDescent="0.25">
      <c r="A2682" s="1" t="s">
        <v>19</v>
      </c>
      <c r="B2682" s="2">
        <v>43420</v>
      </c>
      <c r="C2682" s="3">
        <v>0.44791666666666669</v>
      </c>
      <c r="D2682" s="1" t="s">
        <v>21</v>
      </c>
      <c r="E2682">
        <v>2480.1</v>
      </c>
      <c r="F2682">
        <v>2490</v>
      </c>
      <c r="G2682">
        <v>2490</v>
      </c>
      <c r="H2682" s="3">
        <v>0.44791666666666669</v>
      </c>
      <c r="I2682" s="1">
        <v>9.9000000000000909</v>
      </c>
      <c r="J2682" s="1">
        <v>-9.9000000000000909</v>
      </c>
      <c r="K2682" s="1">
        <v>201</v>
      </c>
      <c r="L2682">
        <v>-1989.9000000000183</v>
      </c>
      <c r="M2682">
        <v>230</v>
      </c>
      <c r="N2682">
        <v>-2219.9000000000183</v>
      </c>
      <c r="O2682" t="s">
        <v>67</v>
      </c>
      <c r="P2682" s="6">
        <v>3.9917745252207896E-3</v>
      </c>
      <c r="Q2682" s="1">
        <f>AllFiles[[#Headers],[200000]]+AllFiles[[#This Row],[Net Gains]]</f>
        <v>197780.09999999998</v>
      </c>
    </row>
    <row r="2683" spans="1:17" x14ac:dyDescent="0.25">
      <c r="A2683" s="1" t="s">
        <v>19</v>
      </c>
      <c r="B2683" s="2">
        <v>43420</v>
      </c>
      <c r="C2683" s="3">
        <v>0.44791666666666669</v>
      </c>
      <c r="D2683" s="1" t="s">
        <v>15</v>
      </c>
      <c r="E2683">
        <v>2490</v>
      </c>
      <c r="F2683">
        <v>2480.1</v>
      </c>
      <c r="G2683">
        <v>2480.1</v>
      </c>
      <c r="H2683" s="3">
        <v>0.44791666666666669</v>
      </c>
      <c r="I2683" s="1">
        <v>9.9000000000000909</v>
      </c>
      <c r="J2683" s="1">
        <v>-9.9000000000000909</v>
      </c>
      <c r="K2683" s="1">
        <v>201</v>
      </c>
      <c r="L2683">
        <v>-1989.9000000000183</v>
      </c>
      <c r="M2683">
        <v>230</v>
      </c>
      <c r="N2683">
        <v>-2219.9000000000183</v>
      </c>
      <c r="O2683" t="s">
        <v>67</v>
      </c>
      <c r="P2683" s="6">
        <v>3.9759036144578703E-3</v>
      </c>
      <c r="Q2683" s="1">
        <f>AllFiles[[#Headers],[200000]]+AllFiles[[#This Row],[Net Gains]]</f>
        <v>197780.09999999998</v>
      </c>
    </row>
    <row r="2684" spans="1:17" x14ac:dyDescent="0.25">
      <c r="A2684" s="1" t="s">
        <v>26</v>
      </c>
      <c r="B2684" s="2">
        <v>43420</v>
      </c>
      <c r="C2684" s="3">
        <v>0.57291666666666663</v>
      </c>
      <c r="D2684" s="1" t="s">
        <v>15</v>
      </c>
      <c r="E2684">
        <v>1016.75</v>
      </c>
      <c r="F2684">
        <v>1011.25</v>
      </c>
      <c r="G2684">
        <v>1011.25</v>
      </c>
      <c r="H2684" s="3">
        <v>0.57291666666666663</v>
      </c>
      <c r="I2684" s="1">
        <v>5.5</v>
      </c>
      <c r="J2684" s="1">
        <v>-5.5</v>
      </c>
      <c r="K2684" s="1">
        <v>362</v>
      </c>
      <c r="L2684">
        <v>-1991</v>
      </c>
      <c r="M2684">
        <v>169</v>
      </c>
      <c r="N2684">
        <v>-2160</v>
      </c>
      <c r="O2684" t="s">
        <v>67</v>
      </c>
      <c r="P2684" s="6">
        <v>5.40939267273174E-3</v>
      </c>
      <c r="Q2684" s="1">
        <f>AllFiles[[#Headers],[200000]]+AllFiles[[#This Row],[Net Gains]]</f>
        <v>197840</v>
      </c>
    </row>
    <row r="2685" spans="1:17" x14ac:dyDescent="0.25">
      <c r="A2685" s="1" t="s">
        <v>26</v>
      </c>
      <c r="B2685" s="2">
        <v>43420</v>
      </c>
      <c r="C2685" s="3">
        <v>0.57291666666666663</v>
      </c>
      <c r="D2685" s="1" t="s">
        <v>21</v>
      </c>
      <c r="E2685">
        <v>1011.25</v>
      </c>
      <c r="F2685">
        <v>1016.75</v>
      </c>
      <c r="G2685">
        <v>1016.75</v>
      </c>
      <c r="H2685" s="3">
        <v>0.57291666666666663</v>
      </c>
      <c r="I2685" s="1">
        <v>5.5</v>
      </c>
      <c r="J2685" s="1">
        <v>-5.5</v>
      </c>
      <c r="K2685" s="1">
        <v>362</v>
      </c>
      <c r="L2685">
        <v>-1991</v>
      </c>
      <c r="M2685">
        <v>169</v>
      </c>
      <c r="N2685">
        <v>-2160</v>
      </c>
      <c r="O2685" t="s">
        <v>67</v>
      </c>
      <c r="P2685" s="6">
        <v>5.4388133498145903E-3</v>
      </c>
      <c r="Q2685" s="1">
        <f>AllFiles[[#Headers],[200000]]+AllFiles[[#This Row],[Net Gains]]</f>
        <v>197840</v>
      </c>
    </row>
    <row r="2686" spans="1:17" x14ac:dyDescent="0.25">
      <c r="A2686" s="1" t="s">
        <v>47</v>
      </c>
      <c r="B2686" s="2">
        <v>43420</v>
      </c>
      <c r="C2686" s="3">
        <v>0.55208333333333337</v>
      </c>
      <c r="D2686" s="1" t="s">
        <v>15</v>
      </c>
      <c r="E2686">
        <v>277.45</v>
      </c>
      <c r="F2686">
        <v>275.75</v>
      </c>
      <c r="G2686">
        <v>276.95</v>
      </c>
      <c r="H2686" s="3">
        <v>0.625</v>
      </c>
      <c r="I2686" s="1">
        <v>1.6999999999999886</v>
      </c>
      <c r="J2686" s="1">
        <v>-0.5</v>
      </c>
      <c r="K2686" s="1">
        <v>1160</v>
      </c>
      <c r="L2686">
        <v>-580</v>
      </c>
      <c r="M2686">
        <v>148</v>
      </c>
      <c r="N2686">
        <v>-728</v>
      </c>
      <c r="O2686" t="s">
        <v>67</v>
      </c>
      <c r="P2686" s="6">
        <v>6.1272301315551999E-3</v>
      </c>
      <c r="Q2686" s="1">
        <f>AllFiles[[#Headers],[200000]]+AllFiles[[#This Row],[Net Gains]]</f>
        <v>199272</v>
      </c>
    </row>
    <row r="2687" spans="1:17" x14ac:dyDescent="0.25">
      <c r="A2687" s="1" t="s">
        <v>11</v>
      </c>
      <c r="B2687" s="2">
        <v>43423</v>
      </c>
      <c r="C2687" s="3">
        <v>0.44791666666666669</v>
      </c>
      <c r="D2687" s="1" t="s">
        <v>12</v>
      </c>
      <c r="E2687">
        <v>2697.5</v>
      </c>
      <c r="F2687">
        <v>2685.05</v>
      </c>
      <c r="G2687">
        <v>2685.05</v>
      </c>
      <c r="H2687" s="3">
        <v>0.46875</v>
      </c>
      <c r="I2687" s="1">
        <v>12.449999999999818</v>
      </c>
      <c r="J2687" s="1">
        <v>-12.449999999999818</v>
      </c>
      <c r="K2687" s="1">
        <v>160</v>
      </c>
      <c r="L2687">
        <v>-1991.9999999999709</v>
      </c>
      <c r="M2687">
        <v>199</v>
      </c>
      <c r="N2687">
        <v>-2190.9999999999709</v>
      </c>
      <c r="O2687" t="s">
        <v>67</v>
      </c>
      <c r="P2687" s="6">
        <v>4.6153846153845499E-3</v>
      </c>
      <c r="Q2687" s="1">
        <f>AllFiles[[#Headers],[200000]]+AllFiles[[#This Row],[Net Gains]]</f>
        <v>197809.00000000003</v>
      </c>
    </row>
    <row r="2688" spans="1:17" x14ac:dyDescent="0.25">
      <c r="A2688" s="1" t="s">
        <v>11</v>
      </c>
      <c r="B2688" s="2">
        <v>43423</v>
      </c>
      <c r="C2688" s="3">
        <v>0.41666666666666669</v>
      </c>
      <c r="D2688" s="1" t="s">
        <v>13</v>
      </c>
      <c r="E2688">
        <v>2685.05</v>
      </c>
      <c r="F2688">
        <v>2697.5</v>
      </c>
      <c r="G2688">
        <v>2697.5</v>
      </c>
      <c r="H2688" s="3">
        <v>0.44791666666666669</v>
      </c>
      <c r="I2688" s="1">
        <v>12.449999999999818</v>
      </c>
      <c r="J2688" s="1">
        <v>-12.449999999999818</v>
      </c>
      <c r="K2688" s="1">
        <v>160</v>
      </c>
      <c r="L2688">
        <v>-1991.9999999999709</v>
      </c>
      <c r="M2688">
        <v>199</v>
      </c>
      <c r="N2688">
        <v>-2190.9999999999709</v>
      </c>
      <c r="O2688" t="s">
        <v>67</v>
      </c>
      <c r="P2688" s="6">
        <v>4.6367851622874101E-3</v>
      </c>
      <c r="Q2688" s="1">
        <f>AllFiles[[#Headers],[200000]]+AllFiles[[#This Row],[Net Gains]]</f>
        <v>197809.00000000003</v>
      </c>
    </row>
    <row r="2689" spans="1:17" x14ac:dyDescent="0.25">
      <c r="A2689" s="1" t="s">
        <v>28</v>
      </c>
      <c r="B2689" s="2">
        <v>43423</v>
      </c>
      <c r="C2689" s="3">
        <v>0.59375</v>
      </c>
      <c r="D2689" s="1" t="s">
        <v>15</v>
      </c>
      <c r="E2689">
        <v>333.25</v>
      </c>
      <c r="F2689">
        <v>324</v>
      </c>
      <c r="G2689">
        <v>336.7</v>
      </c>
      <c r="H2689" s="3">
        <v>0.625</v>
      </c>
      <c r="I2689" s="1">
        <v>9.25</v>
      </c>
      <c r="J2689" s="1">
        <v>3.4499999999999886</v>
      </c>
      <c r="K2689" s="1">
        <v>215</v>
      </c>
      <c r="L2689">
        <v>741.7499999999975</v>
      </c>
      <c r="M2689">
        <v>34</v>
      </c>
      <c r="N2689">
        <v>707.7499999999975</v>
      </c>
      <c r="O2689" t="s">
        <v>68</v>
      </c>
      <c r="P2689" s="6">
        <v>2.7756939234808702E-2</v>
      </c>
      <c r="Q2689" s="1">
        <f>AllFiles[[#Headers],[200000]]+AllFiles[[#This Row],[Net Gains]]</f>
        <v>200707.75</v>
      </c>
    </row>
    <row r="2690" spans="1:17" x14ac:dyDescent="0.25">
      <c r="A2690" s="1" t="s">
        <v>20</v>
      </c>
      <c r="B2690" s="2">
        <v>43423</v>
      </c>
      <c r="C2690" s="3">
        <v>0.58333333333333337</v>
      </c>
      <c r="D2690" s="1" t="s">
        <v>12</v>
      </c>
      <c r="E2690">
        <v>1896.5</v>
      </c>
      <c r="F2690">
        <v>1878.35</v>
      </c>
      <c r="G2690">
        <v>1900</v>
      </c>
      <c r="H2690" s="3">
        <v>0.625</v>
      </c>
      <c r="I2690" s="1">
        <v>18.150000000000091</v>
      </c>
      <c r="J2690" s="1">
        <v>3.5</v>
      </c>
      <c r="K2690" s="1">
        <v>110</v>
      </c>
      <c r="L2690">
        <v>385</v>
      </c>
      <c r="M2690">
        <v>97</v>
      </c>
      <c r="N2690">
        <v>288</v>
      </c>
      <c r="O2690" t="s">
        <v>68</v>
      </c>
      <c r="P2690" s="6">
        <v>9.5702610071184205E-3</v>
      </c>
      <c r="Q2690" s="1">
        <f>AllFiles[[#Headers],[200000]]+AllFiles[[#This Row],[Net Gains]]</f>
        <v>200288</v>
      </c>
    </row>
    <row r="2691" spans="1:17" x14ac:dyDescent="0.25">
      <c r="A2691" s="1" t="s">
        <v>20</v>
      </c>
      <c r="B2691" s="2">
        <v>43423</v>
      </c>
      <c r="C2691" s="3">
        <v>0.41666666666666669</v>
      </c>
      <c r="D2691" s="1" t="s">
        <v>13</v>
      </c>
      <c r="E2691">
        <v>1878.35</v>
      </c>
      <c r="F2691">
        <v>1896.5</v>
      </c>
      <c r="G2691">
        <v>1896.5</v>
      </c>
      <c r="H2691" s="3">
        <v>0.58333333333333337</v>
      </c>
      <c r="I2691" s="1">
        <v>18.150000000000091</v>
      </c>
      <c r="J2691" s="1">
        <v>-18.150000000000091</v>
      </c>
      <c r="K2691" s="1">
        <v>110</v>
      </c>
      <c r="L2691">
        <v>-1996.50000000001</v>
      </c>
      <c r="M2691">
        <v>96</v>
      </c>
      <c r="N2691">
        <v>-2092.50000000001</v>
      </c>
      <c r="O2691" t="s">
        <v>67</v>
      </c>
      <c r="P2691" s="6">
        <v>9.6627359118375607E-3</v>
      </c>
      <c r="Q2691" s="1">
        <f>AllFiles[[#Headers],[200000]]+AllFiles[[#This Row],[Net Gains]]</f>
        <v>197907.5</v>
      </c>
    </row>
    <row r="2692" spans="1:17" x14ac:dyDescent="0.25">
      <c r="A2692" s="1" t="s">
        <v>23</v>
      </c>
      <c r="B2692" s="2">
        <v>43423</v>
      </c>
      <c r="C2692" s="3">
        <v>0.41666666666666669</v>
      </c>
      <c r="D2692" s="1" t="s">
        <v>13</v>
      </c>
      <c r="E2692">
        <v>2007.6</v>
      </c>
      <c r="F2692">
        <v>2015</v>
      </c>
      <c r="G2692">
        <v>2015</v>
      </c>
      <c r="H2692" s="3">
        <v>0.46875</v>
      </c>
      <c r="I2692" s="1">
        <v>7.4000000000000909</v>
      </c>
      <c r="J2692" s="1">
        <v>-7.4000000000000909</v>
      </c>
      <c r="K2692" s="1">
        <v>269</v>
      </c>
      <c r="L2692">
        <v>-1990.6000000000245</v>
      </c>
      <c r="M2692">
        <v>249</v>
      </c>
      <c r="N2692">
        <v>-2239.6000000000245</v>
      </c>
      <c r="O2692" t="s">
        <v>67</v>
      </c>
      <c r="P2692" s="6">
        <v>3.6859932257422199E-3</v>
      </c>
      <c r="Q2692" s="1">
        <f>AllFiles[[#Headers],[200000]]+AllFiles[[#This Row],[Net Gains]]</f>
        <v>197760.39999999997</v>
      </c>
    </row>
    <row r="2693" spans="1:17" x14ac:dyDescent="0.25">
      <c r="A2693" s="1" t="s">
        <v>23</v>
      </c>
      <c r="B2693" s="2">
        <v>43423</v>
      </c>
      <c r="C2693" s="3">
        <v>0.46875</v>
      </c>
      <c r="D2693" s="1" t="s">
        <v>12</v>
      </c>
      <c r="E2693">
        <v>2015</v>
      </c>
      <c r="F2693">
        <v>2007.6</v>
      </c>
      <c r="G2693">
        <v>2007.6</v>
      </c>
      <c r="H2693" s="3">
        <v>0.60416666666666663</v>
      </c>
      <c r="I2693" s="1">
        <v>7.4000000000000909</v>
      </c>
      <c r="J2693" s="1">
        <v>-7.4000000000000909</v>
      </c>
      <c r="K2693" s="1">
        <v>269</v>
      </c>
      <c r="L2693">
        <v>-1990.6000000000245</v>
      </c>
      <c r="M2693">
        <v>249</v>
      </c>
      <c r="N2693">
        <v>-2239.6000000000245</v>
      </c>
      <c r="O2693" t="s">
        <v>67</v>
      </c>
      <c r="P2693" s="6">
        <v>3.6724565756824298E-3</v>
      </c>
      <c r="Q2693" s="1">
        <f>AllFiles[[#Headers],[200000]]+AllFiles[[#This Row],[Net Gains]]</f>
        <v>197760.39999999997</v>
      </c>
    </row>
    <row r="2694" spans="1:17" x14ac:dyDescent="0.25">
      <c r="A2694" s="1" t="s">
        <v>36</v>
      </c>
      <c r="B2694" s="2">
        <v>43423</v>
      </c>
      <c r="C2694" s="3">
        <v>0.59375</v>
      </c>
      <c r="D2694" s="1" t="s">
        <v>12</v>
      </c>
      <c r="E2694">
        <v>1696.9</v>
      </c>
      <c r="F2694">
        <v>1687.05</v>
      </c>
      <c r="G2694">
        <v>1699.25</v>
      </c>
      <c r="H2694" s="3">
        <v>0.625</v>
      </c>
      <c r="I2694" s="1">
        <v>9.8500000000001364</v>
      </c>
      <c r="J2694" s="1">
        <v>2.3499999999999091</v>
      </c>
      <c r="K2694" s="1">
        <v>202</v>
      </c>
      <c r="L2694">
        <v>474.69999999998163</v>
      </c>
      <c r="M2694">
        <v>158</v>
      </c>
      <c r="N2694">
        <v>316.69999999998163</v>
      </c>
      <c r="O2694" t="s">
        <v>68</v>
      </c>
      <c r="P2694" s="6">
        <v>5.8047026931464102E-3</v>
      </c>
      <c r="Q2694" s="1">
        <f>AllFiles[[#Headers],[200000]]+AllFiles[[#This Row],[Net Gains]]</f>
        <v>200316.69999999998</v>
      </c>
    </row>
    <row r="2695" spans="1:17" x14ac:dyDescent="0.25">
      <c r="A2695" s="1" t="s">
        <v>36</v>
      </c>
      <c r="B2695" s="2">
        <v>43423</v>
      </c>
      <c r="C2695" s="3">
        <v>0.41666666666666669</v>
      </c>
      <c r="D2695" s="1" t="s">
        <v>13</v>
      </c>
      <c r="E2695">
        <v>1687.05</v>
      </c>
      <c r="F2695">
        <v>1696.9</v>
      </c>
      <c r="G2695">
        <v>1696.9</v>
      </c>
      <c r="H2695" s="3">
        <v>0.59375</v>
      </c>
      <c r="I2695" s="1">
        <v>9.8500000000001364</v>
      </c>
      <c r="J2695" s="1">
        <v>-9.8500000000001364</v>
      </c>
      <c r="K2695" s="1">
        <v>202</v>
      </c>
      <c r="L2695">
        <v>-1989.7000000000276</v>
      </c>
      <c r="M2695">
        <v>158</v>
      </c>
      <c r="N2695">
        <v>-2147.7000000000276</v>
      </c>
      <c r="O2695" t="s">
        <v>67</v>
      </c>
      <c r="P2695" s="6">
        <v>5.8385939954358999E-3</v>
      </c>
      <c r="Q2695" s="1">
        <f>AllFiles[[#Headers],[200000]]+AllFiles[[#This Row],[Net Gains]]</f>
        <v>197852.29999999996</v>
      </c>
    </row>
    <row r="2696" spans="1:17" x14ac:dyDescent="0.25">
      <c r="A2696" s="1" t="s">
        <v>37</v>
      </c>
      <c r="B2696" s="2">
        <v>43423</v>
      </c>
      <c r="C2696" s="3">
        <v>0.41666666666666669</v>
      </c>
      <c r="D2696" s="1" t="s">
        <v>15</v>
      </c>
      <c r="E2696">
        <v>1509.5</v>
      </c>
      <c r="F2696">
        <v>1501</v>
      </c>
      <c r="G2696">
        <v>1537.3</v>
      </c>
      <c r="H2696" s="3">
        <v>0.625</v>
      </c>
      <c r="I2696" s="1">
        <v>8.5</v>
      </c>
      <c r="J2696" s="1">
        <v>27.799999999999955</v>
      </c>
      <c r="K2696" s="1">
        <v>234</v>
      </c>
      <c r="L2696">
        <v>6505.1999999999898</v>
      </c>
      <c r="M2696">
        <v>164</v>
      </c>
      <c r="N2696">
        <v>6341.1999999999898</v>
      </c>
      <c r="O2696" t="s">
        <v>68</v>
      </c>
      <c r="P2696" s="6">
        <v>5.6310036435905904E-3</v>
      </c>
      <c r="Q2696" s="1">
        <f>AllFiles[[#Headers],[200000]]+AllFiles[[#This Row],[Net Gains]]</f>
        <v>206341.19999999998</v>
      </c>
    </row>
    <row r="2697" spans="1:17" x14ac:dyDescent="0.25">
      <c r="A2697" s="1" t="s">
        <v>43</v>
      </c>
      <c r="B2697" s="2">
        <v>43423</v>
      </c>
      <c r="C2697" s="3">
        <v>0.46875</v>
      </c>
      <c r="D2697" s="1" t="s">
        <v>13</v>
      </c>
      <c r="E2697">
        <v>153.44999999999999</v>
      </c>
      <c r="F2697">
        <v>153.94999999999999</v>
      </c>
      <c r="G2697">
        <v>153.94999999999999</v>
      </c>
      <c r="H2697" s="3">
        <v>0.5</v>
      </c>
      <c r="I2697" s="1">
        <v>0.5</v>
      </c>
      <c r="J2697" s="1">
        <v>-0.5</v>
      </c>
      <c r="K2697" s="1">
        <v>3824</v>
      </c>
      <c r="L2697">
        <v>-1912</v>
      </c>
      <c r="M2697">
        <v>271</v>
      </c>
      <c r="N2697">
        <v>-2183</v>
      </c>
      <c r="O2697" t="s">
        <v>67</v>
      </c>
      <c r="P2697" s="6">
        <v>3.25839035516455E-3</v>
      </c>
      <c r="Q2697" s="1">
        <f>AllFiles[[#Headers],[200000]]+AllFiles[[#This Row],[Net Gains]]</f>
        <v>197817</v>
      </c>
    </row>
    <row r="2698" spans="1:17" x14ac:dyDescent="0.25">
      <c r="A2698" s="1" t="s">
        <v>43</v>
      </c>
      <c r="B2698" s="2">
        <v>43423</v>
      </c>
      <c r="C2698" s="3">
        <v>0.5</v>
      </c>
      <c r="D2698" s="1" t="s">
        <v>12</v>
      </c>
      <c r="E2698">
        <v>153.94999999999999</v>
      </c>
      <c r="F2698">
        <v>153.44999999999999</v>
      </c>
      <c r="G2698">
        <v>153.44999999999999</v>
      </c>
      <c r="H2698" s="3">
        <v>0.51041666666666663</v>
      </c>
      <c r="I2698" s="1">
        <v>0.5</v>
      </c>
      <c r="J2698" s="1">
        <v>-0.5</v>
      </c>
      <c r="K2698" s="1">
        <v>3824</v>
      </c>
      <c r="L2698">
        <v>-1912</v>
      </c>
      <c r="M2698">
        <v>271</v>
      </c>
      <c r="N2698">
        <v>-2183</v>
      </c>
      <c r="O2698" t="s">
        <v>67</v>
      </c>
      <c r="P2698" s="6">
        <v>3.2478077297824E-3</v>
      </c>
      <c r="Q2698" s="1">
        <f>AllFiles[[#Headers],[200000]]+AllFiles[[#This Row],[Net Gains]]</f>
        <v>197817</v>
      </c>
    </row>
    <row r="2699" spans="1:17" x14ac:dyDescent="0.25">
      <c r="A2699" s="1" t="s">
        <v>16</v>
      </c>
      <c r="B2699" s="2">
        <v>43424</v>
      </c>
      <c r="C2699" s="3">
        <v>0.47916666666666669</v>
      </c>
      <c r="D2699" s="1" t="s">
        <v>12</v>
      </c>
      <c r="E2699">
        <v>526.95000000000005</v>
      </c>
      <c r="F2699">
        <v>525</v>
      </c>
      <c r="G2699">
        <v>525</v>
      </c>
      <c r="H2699" s="3">
        <v>0.52083333333333337</v>
      </c>
      <c r="I2699" s="1">
        <v>1.9500000000000455</v>
      </c>
      <c r="J2699" s="1">
        <v>-1.9500000000000455</v>
      </c>
      <c r="K2699" s="1">
        <v>1013</v>
      </c>
      <c r="L2699">
        <v>-1975.3500000000461</v>
      </c>
      <c r="M2699">
        <v>246</v>
      </c>
      <c r="N2699">
        <v>-2221.3500000000458</v>
      </c>
      <c r="O2699" t="s">
        <v>67</v>
      </c>
      <c r="P2699" s="6">
        <v>3.7005408482779101E-3</v>
      </c>
      <c r="Q2699" s="1">
        <f>AllFiles[[#Headers],[200000]]+AllFiles[[#This Row],[Net Gains]]</f>
        <v>197778.64999999997</v>
      </c>
    </row>
    <row r="2700" spans="1:17" x14ac:dyDescent="0.25">
      <c r="A2700" s="1" t="s">
        <v>16</v>
      </c>
      <c r="B2700" s="2">
        <v>43424</v>
      </c>
      <c r="C2700" s="3">
        <v>0.41666666666666669</v>
      </c>
      <c r="D2700" s="1" t="s">
        <v>13</v>
      </c>
      <c r="E2700">
        <v>525</v>
      </c>
      <c r="F2700">
        <v>526.95000000000005</v>
      </c>
      <c r="G2700">
        <v>526.95000000000005</v>
      </c>
      <c r="H2700" s="3">
        <v>0.47916666666666669</v>
      </c>
      <c r="I2700" s="1">
        <v>1.9500000000000455</v>
      </c>
      <c r="J2700" s="1">
        <v>-1.9500000000000455</v>
      </c>
      <c r="K2700" s="1">
        <v>1013</v>
      </c>
      <c r="L2700">
        <v>-1975.3500000000461</v>
      </c>
      <c r="M2700">
        <v>246</v>
      </c>
      <c r="N2700">
        <v>-2221.3500000000458</v>
      </c>
      <c r="O2700" t="s">
        <v>67</v>
      </c>
      <c r="P2700" s="6">
        <v>3.7142857142858001E-3</v>
      </c>
      <c r="Q2700" s="1">
        <f>AllFiles[[#Headers],[200000]]+AllFiles[[#This Row],[Net Gains]]</f>
        <v>197778.64999999997</v>
      </c>
    </row>
    <row r="2701" spans="1:17" x14ac:dyDescent="0.25">
      <c r="A2701" s="1" t="s">
        <v>26</v>
      </c>
      <c r="B2701" s="2">
        <v>43424</v>
      </c>
      <c r="C2701" s="3">
        <v>0.41666666666666669</v>
      </c>
      <c r="D2701" s="1" t="s">
        <v>13</v>
      </c>
      <c r="E2701">
        <v>1008</v>
      </c>
      <c r="F2701">
        <v>1015.95</v>
      </c>
      <c r="G2701">
        <v>1015.95</v>
      </c>
      <c r="H2701" s="3">
        <v>0.54166666666666663</v>
      </c>
      <c r="I2701" s="1">
        <v>7.9500000000000455</v>
      </c>
      <c r="J2701" s="1">
        <v>-7.9500000000000455</v>
      </c>
      <c r="K2701" s="1">
        <v>250</v>
      </c>
      <c r="L2701">
        <v>-1987.5000000000114</v>
      </c>
      <c r="M2701">
        <v>117</v>
      </c>
      <c r="N2701">
        <v>-2104.5000000000114</v>
      </c>
      <c r="O2701" t="s">
        <v>67</v>
      </c>
      <c r="P2701" s="6">
        <v>7.8869047619048102E-3</v>
      </c>
      <c r="Q2701" s="1">
        <f>AllFiles[[#Headers],[200000]]+AllFiles[[#This Row],[Net Gains]]</f>
        <v>197895.5</v>
      </c>
    </row>
    <row r="2702" spans="1:17" x14ac:dyDescent="0.25">
      <c r="A2702" s="1" t="s">
        <v>26</v>
      </c>
      <c r="B2702" s="2">
        <v>43424</v>
      </c>
      <c r="C2702" s="3">
        <v>0.54166666666666663</v>
      </c>
      <c r="D2702" s="1" t="s">
        <v>12</v>
      </c>
      <c r="E2702">
        <v>1015.95</v>
      </c>
      <c r="F2702">
        <v>1008</v>
      </c>
      <c r="G2702">
        <v>1008</v>
      </c>
      <c r="H2702" s="3">
        <v>0.61458333333333337</v>
      </c>
      <c r="I2702" s="1">
        <v>7.9500000000000455</v>
      </c>
      <c r="J2702" s="1">
        <v>-7.9500000000000455</v>
      </c>
      <c r="K2702" s="1">
        <v>250</v>
      </c>
      <c r="L2702">
        <v>-1987.5000000000114</v>
      </c>
      <c r="M2702">
        <v>117</v>
      </c>
      <c r="N2702">
        <v>-2104.5000000000114</v>
      </c>
      <c r="O2702" t="s">
        <v>67</v>
      </c>
      <c r="P2702" s="6">
        <v>7.8251882474531693E-3</v>
      </c>
      <c r="Q2702" s="1">
        <f>AllFiles[[#Headers],[200000]]+AllFiles[[#This Row],[Net Gains]]</f>
        <v>197895.5</v>
      </c>
    </row>
    <row r="2703" spans="1:17" x14ac:dyDescent="0.25">
      <c r="A2703" s="1" t="s">
        <v>51</v>
      </c>
      <c r="B2703" s="2">
        <v>43424</v>
      </c>
      <c r="C2703" s="3">
        <v>0.47916666666666669</v>
      </c>
      <c r="D2703" s="1" t="s">
        <v>15</v>
      </c>
      <c r="E2703">
        <v>1173.3499999999999</v>
      </c>
      <c r="F2703">
        <v>1167.2</v>
      </c>
      <c r="G2703">
        <v>1170</v>
      </c>
      <c r="H2703" s="3">
        <v>0.625</v>
      </c>
      <c r="I2703" s="1">
        <v>6.1499999999998636</v>
      </c>
      <c r="J2703" s="1">
        <v>-3.3499999999999091</v>
      </c>
      <c r="K2703" s="1">
        <v>323</v>
      </c>
      <c r="L2703">
        <v>-1082.0499999999706</v>
      </c>
      <c r="M2703">
        <v>175</v>
      </c>
      <c r="N2703">
        <v>-1257.0499999999706</v>
      </c>
      <c r="O2703" t="s">
        <v>67</v>
      </c>
      <c r="P2703" s="6">
        <v>5.2414028209825398E-3</v>
      </c>
      <c r="Q2703" s="1">
        <f>AllFiles[[#Headers],[200000]]+AllFiles[[#This Row],[Net Gains]]</f>
        <v>198742.95000000004</v>
      </c>
    </row>
    <row r="2704" spans="1:17" x14ac:dyDescent="0.25">
      <c r="A2704" s="1" t="s">
        <v>18</v>
      </c>
      <c r="B2704" s="2">
        <v>43425</v>
      </c>
      <c r="C2704" s="3">
        <v>0.51041666666666663</v>
      </c>
      <c r="D2704" s="1" t="s">
        <v>15</v>
      </c>
      <c r="E2704">
        <v>358.8</v>
      </c>
      <c r="F2704">
        <v>353.2</v>
      </c>
      <c r="G2704">
        <v>361.1</v>
      </c>
      <c r="H2704" s="3">
        <v>0.625</v>
      </c>
      <c r="I2704" s="1">
        <v>5.6000000000000227</v>
      </c>
      <c r="J2704" s="1">
        <v>2.3000000000000114</v>
      </c>
      <c r="K2704" s="1">
        <v>355</v>
      </c>
      <c r="L2704">
        <v>816.50000000000409</v>
      </c>
      <c r="M2704">
        <v>59</v>
      </c>
      <c r="N2704">
        <v>757.50000000000409</v>
      </c>
      <c r="O2704" t="s">
        <v>68</v>
      </c>
      <c r="P2704" s="6">
        <v>1.5607580824972199E-2</v>
      </c>
      <c r="Q2704" s="1">
        <f>AllFiles[[#Headers],[200000]]+AllFiles[[#This Row],[Net Gains]]</f>
        <v>200757.5</v>
      </c>
    </row>
    <row r="2705" spans="1:17" x14ac:dyDescent="0.25">
      <c r="A2705" s="1" t="s">
        <v>22</v>
      </c>
      <c r="B2705" s="2">
        <v>43425</v>
      </c>
      <c r="C2705" s="3">
        <v>0.42708333333333331</v>
      </c>
      <c r="D2705" s="1" t="s">
        <v>13</v>
      </c>
      <c r="E2705">
        <v>1324.55</v>
      </c>
      <c r="F2705">
        <v>1331.5</v>
      </c>
      <c r="G2705">
        <v>1323.7</v>
      </c>
      <c r="H2705" s="3">
        <v>0.625</v>
      </c>
      <c r="I2705" s="1">
        <v>6.9500000000000455</v>
      </c>
      <c r="J2705" s="1">
        <v>0.84999999999990905</v>
      </c>
      <c r="K2705" s="1">
        <v>286</v>
      </c>
      <c r="L2705">
        <v>243.09999999997399</v>
      </c>
      <c r="M2705">
        <v>175</v>
      </c>
      <c r="N2705">
        <v>68.099999999973988</v>
      </c>
      <c r="O2705" t="s">
        <v>68</v>
      </c>
      <c r="P2705" s="6">
        <v>5.2470650409573404E-3</v>
      </c>
      <c r="Q2705" s="1">
        <f>AllFiles[[#Headers],[200000]]+AllFiles[[#This Row],[Net Gains]]</f>
        <v>200068.09999999998</v>
      </c>
    </row>
    <row r="2706" spans="1:17" x14ac:dyDescent="0.25">
      <c r="A2706" s="1" t="s">
        <v>19</v>
      </c>
      <c r="B2706" s="2">
        <v>43425</v>
      </c>
      <c r="C2706" s="3">
        <v>0.41666666666666669</v>
      </c>
      <c r="D2706" s="1" t="s">
        <v>13</v>
      </c>
      <c r="E2706">
        <v>2595.1</v>
      </c>
      <c r="F2706">
        <v>2622</v>
      </c>
      <c r="G2706">
        <v>2622</v>
      </c>
      <c r="H2706" s="3">
        <v>0.42708333333333331</v>
      </c>
      <c r="I2706" s="1">
        <v>26.900000000000091</v>
      </c>
      <c r="J2706" s="1">
        <v>-26.900000000000091</v>
      </c>
      <c r="K2706" s="1">
        <v>74</v>
      </c>
      <c r="L2706">
        <v>-1990.6000000000067</v>
      </c>
      <c r="M2706">
        <v>89</v>
      </c>
      <c r="N2706">
        <v>-2079.6000000000067</v>
      </c>
      <c r="O2706" t="s">
        <v>67</v>
      </c>
      <c r="P2706" s="6">
        <v>1.03656891834612E-2</v>
      </c>
      <c r="Q2706" s="1">
        <f>AllFiles[[#Headers],[200000]]+AllFiles[[#This Row],[Net Gains]]</f>
        <v>197920.4</v>
      </c>
    </row>
    <row r="2707" spans="1:17" x14ac:dyDescent="0.25">
      <c r="A2707" s="1" t="s">
        <v>19</v>
      </c>
      <c r="B2707" s="2">
        <v>43425</v>
      </c>
      <c r="C2707" s="3">
        <v>0.42708333333333331</v>
      </c>
      <c r="D2707" s="1" t="s">
        <v>12</v>
      </c>
      <c r="E2707">
        <v>2622</v>
      </c>
      <c r="F2707">
        <v>2595.1</v>
      </c>
      <c r="G2707">
        <v>2595.1</v>
      </c>
      <c r="H2707" s="3">
        <v>0.59375</v>
      </c>
      <c r="I2707" s="1">
        <v>26.900000000000091</v>
      </c>
      <c r="J2707" s="1">
        <v>-26.900000000000091</v>
      </c>
      <c r="K2707" s="1">
        <v>74</v>
      </c>
      <c r="L2707">
        <v>-1990.6000000000067</v>
      </c>
      <c r="M2707">
        <v>89</v>
      </c>
      <c r="N2707">
        <v>-2079.6000000000067</v>
      </c>
      <c r="O2707" t="s">
        <v>67</v>
      </c>
      <c r="P2707" s="6">
        <v>1.02593440122045E-2</v>
      </c>
      <c r="Q2707" s="1">
        <f>AllFiles[[#Headers],[200000]]+AllFiles[[#This Row],[Net Gains]]</f>
        <v>197920.4</v>
      </c>
    </row>
    <row r="2708" spans="1:17" x14ac:dyDescent="0.25">
      <c r="A2708" s="1" t="s">
        <v>25</v>
      </c>
      <c r="B2708" s="2">
        <v>43425</v>
      </c>
      <c r="C2708" s="3">
        <v>0.48958333333333331</v>
      </c>
      <c r="D2708" s="1" t="s">
        <v>15</v>
      </c>
      <c r="E2708">
        <v>854.5</v>
      </c>
      <c r="F2708">
        <v>844.85</v>
      </c>
      <c r="G2708">
        <v>864.3</v>
      </c>
      <c r="H2708" s="3">
        <v>0.625</v>
      </c>
      <c r="I2708" s="1">
        <v>9.6499999999999773</v>
      </c>
      <c r="J2708" s="1">
        <v>9.7999999999999545</v>
      </c>
      <c r="K2708" s="1">
        <v>206</v>
      </c>
      <c r="L2708">
        <v>2018.7999999999906</v>
      </c>
      <c r="M2708">
        <v>82</v>
      </c>
      <c r="N2708">
        <v>1936.7999999999906</v>
      </c>
      <c r="O2708" t="s">
        <v>68</v>
      </c>
      <c r="P2708" s="6">
        <v>1.1293153891164399E-2</v>
      </c>
      <c r="Q2708" s="1">
        <f>AllFiles[[#Headers],[200000]]+AllFiles[[#This Row],[Net Gains]]</f>
        <v>201936.8</v>
      </c>
    </row>
    <row r="2709" spans="1:17" x14ac:dyDescent="0.25">
      <c r="A2709" s="1" t="s">
        <v>50</v>
      </c>
      <c r="B2709" s="2">
        <v>43425</v>
      </c>
      <c r="C2709" s="3">
        <v>0.41666666666666669</v>
      </c>
      <c r="D2709" s="1" t="s">
        <v>15</v>
      </c>
      <c r="E2709">
        <v>222.55</v>
      </c>
      <c r="F2709">
        <v>218.65</v>
      </c>
      <c r="G2709">
        <v>223.1</v>
      </c>
      <c r="H2709" s="3">
        <v>0.625</v>
      </c>
      <c r="I2709" s="1">
        <v>3.9000000000000057</v>
      </c>
      <c r="J2709" s="1">
        <v>0.54999999999998295</v>
      </c>
      <c r="K2709" s="1">
        <v>509</v>
      </c>
      <c r="L2709">
        <v>279.94999999999129</v>
      </c>
      <c r="M2709">
        <v>53</v>
      </c>
      <c r="N2709">
        <v>226.94999999999129</v>
      </c>
      <c r="O2709" t="s">
        <v>68</v>
      </c>
      <c r="P2709" s="6">
        <v>1.7524151875983E-2</v>
      </c>
      <c r="Q2709" s="1">
        <f>AllFiles[[#Headers],[200000]]+AllFiles[[#This Row],[Net Gains]]</f>
        <v>200226.94999999998</v>
      </c>
    </row>
    <row r="2710" spans="1:17" x14ac:dyDescent="0.25">
      <c r="A2710" s="1" t="s">
        <v>43</v>
      </c>
      <c r="B2710" s="2">
        <v>43425</v>
      </c>
      <c r="C2710" s="3">
        <v>0.41666666666666669</v>
      </c>
      <c r="D2710" s="1" t="s">
        <v>13</v>
      </c>
      <c r="E2710">
        <v>147.19999999999999</v>
      </c>
      <c r="F2710">
        <v>148.25</v>
      </c>
      <c r="G2710">
        <v>148.25</v>
      </c>
      <c r="H2710" s="3">
        <v>0.45833333333333331</v>
      </c>
      <c r="I2710" s="1">
        <v>1.0500000000000114</v>
      </c>
      <c r="J2710" s="1">
        <v>-1.0500000000000114</v>
      </c>
      <c r="K2710" s="1">
        <v>1863</v>
      </c>
      <c r="L2710">
        <v>-1956.1500000000212</v>
      </c>
      <c r="M2710">
        <v>127</v>
      </c>
      <c r="N2710">
        <v>-2083.1500000000215</v>
      </c>
      <c r="O2710" t="s">
        <v>67</v>
      </c>
      <c r="P2710" s="6">
        <v>7.1331521739131203E-3</v>
      </c>
      <c r="Q2710" s="1">
        <f>AllFiles[[#Headers],[200000]]+AllFiles[[#This Row],[Net Gains]]</f>
        <v>197916.84999999998</v>
      </c>
    </row>
    <row r="2711" spans="1:17" x14ac:dyDescent="0.25">
      <c r="A2711" s="1" t="s">
        <v>43</v>
      </c>
      <c r="B2711" s="2">
        <v>43425</v>
      </c>
      <c r="C2711" s="3">
        <v>0.45833333333333331</v>
      </c>
      <c r="D2711" s="1" t="s">
        <v>12</v>
      </c>
      <c r="E2711">
        <v>148.25</v>
      </c>
      <c r="F2711">
        <v>147.19999999999999</v>
      </c>
      <c r="G2711">
        <v>147.9</v>
      </c>
      <c r="H2711" s="3">
        <v>0.625</v>
      </c>
      <c r="I2711" s="1">
        <v>1.0500000000000114</v>
      </c>
      <c r="J2711" s="1">
        <v>-0.34999999999999432</v>
      </c>
      <c r="K2711" s="1">
        <v>1863</v>
      </c>
      <c r="L2711">
        <v>-652.04999999998938</v>
      </c>
      <c r="M2711">
        <v>127</v>
      </c>
      <c r="N2711">
        <v>-779.04999999998938</v>
      </c>
      <c r="O2711" t="s">
        <v>67</v>
      </c>
      <c r="P2711" s="6">
        <v>7.0826306913997399E-3</v>
      </c>
      <c r="Q2711" s="1">
        <f>AllFiles[[#Headers],[200000]]+AllFiles[[#This Row],[Net Gains]]</f>
        <v>199220.95</v>
      </c>
    </row>
    <row r="2712" spans="1:17" x14ac:dyDescent="0.25">
      <c r="A2712" s="1" t="s">
        <v>53</v>
      </c>
      <c r="B2712" s="2">
        <v>43425</v>
      </c>
      <c r="C2712" s="3">
        <v>0.41666666666666669</v>
      </c>
      <c r="D2712" s="1" t="s">
        <v>13</v>
      </c>
      <c r="E2712">
        <v>185.8</v>
      </c>
      <c r="F2712">
        <v>187</v>
      </c>
      <c r="G2712">
        <v>182.4</v>
      </c>
      <c r="H2712" s="3">
        <v>0.625</v>
      </c>
      <c r="I2712" s="1">
        <v>1.1999999999999886</v>
      </c>
      <c r="J2712" s="1">
        <v>3.4000000000000057</v>
      </c>
      <c r="K2712" s="1">
        <v>1635</v>
      </c>
      <c r="L2712">
        <v>5559.0000000000091</v>
      </c>
      <c r="M2712">
        <v>139</v>
      </c>
      <c r="N2712">
        <v>5420.0000000000091</v>
      </c>
      <c r="O2712" t="s">
        <v>68</v>
      </c>
      <c r="P2712" s="6">
        <v>6.4585575888051003E-3</v>
      </c>
      <c r="Q2712" s="1">
        <f>AllFiles[[#Headers],[200000]]+AllFiles[[#This Row],[Net Gains]]</f>
        <v>205420</v>
      </c>
    </row>
    <row r="2713" spans="1:17" x14ac:dyDescent="0.25">
      <c r="A2713" s="1" t="s">
        <v>43</v>
      </c>
      <c r="B2713" s="2">
        <v>43426</v>
      </c>
      <c r="C2713" s="3">
        <v>0.4375</v>
      </c>
      <c r="D2713" s="1" t="s">
        <v>15</v>
      </c>
      <c r="E2713">
        <v>148.4</v>
      </c>
      <c r="F2713">
        <v>147.6</v>
      </c>
      <c r="G2713">
        <v>147.6</v>
      </c>
      <c r="H2713" s="3">
        <v>0.4375</v>
      </c>
      <c r="I2713" s="1">
        <v>0.80000000000001137</v>
      </c>
      <c r="J2713" s="1">
        <v>-0.80000000000001137</v>
      </c>
      <c r="K2713" s="1">
        <v>2430</v>
      </c>
      <c r="L2713">
        <v>-1944.0000000000277</v>
      </c>
      <c r="M2713">
        <v>166</v>
      </c>
      <c r="N2713">
        <v>-2110.0000000000277</v>
      </c>
      <c r="O2713" t="s">
        <v>67</v>
      </c>
      <c r="P2713" s="6">
        <v>5.3908355795148997E-3</v>
      </c>
      <c r="Q2713" s="1">
        <f>AllFiles[[#Headers],[200000]]+AllFiles[[#This Row],[Net Gains]]</f>
        <v>197889.99999999997</v>
      </c>
    </row>
    <row r="2714" spans="1:17" x14ac:dyDescent="0.25">
      <c r="A2714" s="1" t="s">
        <v>43</v>
      </c>
      <c r="B2714" s="2">
        <v>43426</v>
      </c>
      <c r="C2714" s="3">
        <v>0.4375</v>
      </c>
      <c r="D2714" s="1" t="s">
        <v>21</v>
      </c>
      <c r="E2714">
        <v>147.6</v>
      </c>
      <c r="F2714">
        <v>148.4</v>
      </c>
      <c r="G2714">
        <v>145.69999999999999</v>
      </c>
      <c r="H2714" s="3">
        <v>0.625</v>
      </c>
      <c r="I2714" s="1">
        <v>0.80000000000001137</v>
      </c>
      <c r="J2714" s="1">
        <v>1.9000000000000057</v>
      </c>
      <c r="K2714" s="1">
        <v>2430</v>
      </c>
      <c r="L2714">
        <v>4617.0000000000136</v>
      </c>
      <c r="M2714">
        <v>164</v>
      </c>
      <c r="N2714">
        <v>4453.0000000000136</v>
      </c>
      <c r="O2714" t="s">
        <v>68</v>
      </c>
      <c r="P2714" s="6">
        <v>5.42005420054208E-3</v>
      </c>
      <c r="Q2714" s="1">
        <f>AllFiles[[#Headers],[200000]]+AllFiles[[#This Row],[Net Gains]]</f>
        <v>204453</v>
      </c>
    </row>
    <row r="2715" spans="1:17" x14ac:dyDescent="0.25">
      <c r="A2715" s="1" t="s">
        <v>60</v>
      </c>
      <c r="B2715" s="2">
        <v>43426</v>
      </c>
      <c r="C2715" s="3">
        <v>0.41666666666666669</v>
      </c>
      <c r="D2715" s="1" t="s">
        <v>13</v>
      </c>
      <c r="E2715">
        <v>546.5</v>
      </c>
      <c r="F2715">
        <v>549.4</v>
      </c>
      <c r="G2715">
        <v>539.65</v>
      </c>
      <c r="H2715" s="3">
        <v>0.625</v>
      </c>
      <c r="I2715" s="1">
        <v>2.8999999999999773</v>
      </c>
      <c r="J2715" s="1">
        <v>6.8500000000000227</v>
      </c>
      <c r="K2715" s="1">
        <v>684</v>
      </c>
      <c r="L2715">
        <v>4685.400000000016</v>
      </c>
      <c r="M2715">
        <v>171</v>
      </c>
      <c r="N2715">
        <v>4514.400000000016</v>
      </c>
      <c r="O2715" t="s">
        <v>68</v>
      </c>
      <c r="P2715" s="6">
        <v>5.3064958828910802E-3</v>
      </c>
      <c r="Q2715" s="1">
        <f>AllFiles[[#Headers],[200000]]+AllFiles[[#This Row],[Net Gains]]</f>
        <v>204514.40000000002</v>
      </c>
    </row>
    <row r="2716" spans="1:17" x14ac:dyDescent="0.25">
      <c r="A2716" s="1" t="s">
        <v>50</v>
      </c>
      <c r="B2716" s="2">
        <v>43430</v>
      </c>
      <c r="C2716" s="3">
        <v>0.5625</v>
      </c>
      <c r="D2716" s="1" t="s">
        <v>12</v>
      </c>
      <c r="E2716">
        <v>217.1</v>
      </c>
      <c r="F2716">
        <v>215.55</v>
      </c>
      <c r="G2716">
        <v>218.8</v>
      </c>
      <c r="H2716" s="3">
        <v>0.625</v>
      </c>
      <c r="I2716" s="1">
        <v>1.5499999999999829</v>
      </c>
      <c r="J2716" s="1">
        <v>1.7000000000000171</v>
      </c>
      <c r="K2716" s="1">
        <v>1271</v>
      </c>
      <c r="L2716">
        <v>2160.7000000000216</v>
      </c>
      <c r="M2716">
        <v>128</v>
      </c>
      <c r="N2716">
        <v>2032.7000000000216</v>
      </c>
      <c r="O2716" t="s">
        <v>68</v>
      </c>
      <c r="P2716" s="6">
        <v>7.1395670198064597E-3</v>
      </c>
      <c r="Q2716" s="1">
        <f>AllFiles[[#Headers],[200000]]+AllFiles[[#This Row],[Net Gains]]</f>
        <v>202032.7</v>
      </c>
    </row>
    <row r="2717" spans="1:17" x14ac:dyDescent="0.25">
      <c r="A2717" s="1" t="s">
        <v>50</v>
      </c>
      <c r="B2717" s="2">
        <v>43430</v>
      </c>
      <c r="C2717" s="3">
        <v>0.45833333333333331</v>
      </c>
      <c r="D2717" s="1" t="s">
        <v>13</v>
      </c>
      <c r="E2717">
        <v>215.55</v>
      </c>
      <c r="F2717">
        <v>217.1</v>
      </c>
      <c r="G2717">
        <v>217.1</v>
      </c>
      <c r="H2717" s="3">
        <v>0.5625</v>
      </c>
      <c r="I2717" s="1">
        <v>1.5499999999999829</v>
      </c>
      <c r="J2717" s="1">
        <v>-1.5499999999999829</v>
      </c>
      <c r="K2717" s="1">
        <v>1271</v>
      </c>
      <c r="L2717">
        <v>-1970.0499999999784</v>
      </c>
      <c r="M2717">
        <v>127</v>
      </c>
      <c r="N2717">
        <v>-2097.0499999999784</v>
      </c>
      <c r="O2717" t="s">
        <v>67</v>
      </c>
      <c r="P2717" s="6">
        <v>7.1909069821386399E-3</v>
      </c>
      <c r="Q2717" s="1">
        <f>AllFiles[[#Headers],[200000]]+AllFiles[[#This Row],[Net Gains]]</f>
        <v>197902.95</v>
      </c>
    </row>
    <row r="2718" spans="1:17" x14ac:dyDescent="0.25">
      <c r="A2718" s="1" t="s">
        <v>45</v>
      </c>
      <c r="B2718" s="2">
        <v>43430</v>
      </c>
      <c r="C2718" s="3">
        <v>0.42708333333333331</v>
      </c>
      <c r="D2718" s="1" t="s">
        <v>13</v>
      </c>
      <c r="E2718">
        <v>7411.1</v>
      </c>
      <c r="F2718">
        <v>7440.45</v>
      </c>
      <c r="G2718">
        <v>7440.45</v>
      </c>
      <c r="H2718" s="3">
        <v>0.4375</v>
      </c>
      <c r="I2718" s="1">
        <v>29.349999999999454</v>
      </c>
      <c r="J2718" s="1">
        <v>-29.349999999999454</v>
      </c>
      <c r="K2718" s="1">
        <v>68</v>
      </c>
      <c r="L2718">
        <v>-1995.7999999999629</v>
      </c>
      <c r="M2718">
        <v>233</v>
      </c>
      <c r="N2718">
        <v>-2228.7999999999629</v>
      </c>
      <c r="O2718" t="s">
        <v>67</v>
      </c>
      <c r="P2718" s="6">
        <v>3.96027580251237E-3</v>
      </c>
      <c r="Q2718" s="1">
        <f>AllFiles[[#Headers],[200000]]+AllFiles[[#This Row],[Net Gains]]</f>
        <v>197771.20000000004</v>
      </c>
    </row>
    <row r="2719" spans="1:17" x14ac:dyDescent="0.25">
      <c r="A2719" s="1" t="s">
        <v>45</v>
      </c>
      <c r="B2719" s="2">
        <v>43430</v>
      </c>
      <c r="C2719" s="3">
        <v>0.4375</v>
      </c>
      <c r="D2719" s="1" t="s">
        <v>12</v>
      </c>
      <c r="E2719">
        <v>7440.45</v>
      </c>
      <c r="F2719">
        <v>7411.1</v>
      </c>
      <c r="G2719">
        <v>7411.1</v>
      </c>
      <c r="H2719" s="3">
        <v>0.4375</v>
      </c>
      <c r="I2719" s="1">
        <v>29.349999999999454</v>
      </c>
      <c r="J2719" s="1">
        <v>-29.349999999999454</v>
      </c>
      <c r="K2719" s="1">
        <v>68</v>
      </c>
      <c r="L2719">
        <v>-1995.7999999999629</v>
      </c>
      <c r="M2719">
        <v>233</v>
      </c>
      <c r="N2719">
        <v>-2228.7999999999629</v>
      </c>
      <c r="O2719" t="s">
        <v>67</v>
      </c>
      <c r="P2719" s="6">
        <v>3.9446538851816001E-3</v>
      </c>
      <c r="Q2719" s="1">
        <f>AllFiles[[#Headers],[200000]]+AllFiles[[#This Row],[Net Gains]]</f>
        <v>197771.20000000004</v>
      </c>
    </row>
    <row r="2720" spans="1:17" x14ac:dyDescent="0.25">
      <c r="A2720" s="1" t="s">
        <v>40</v>
      </c>
      <c r="B2720" s="2">
        <v>43430</v>
      </c>
      <c r="C2720" s="3">
        <v>0.41666666666666669</v>
      </c>
      <c r="D2720" s="1" t="s">
        <v>13</v>
      </c>
      <c r="E2720">
        <v>1105.4000000000001</v>
      </c>
      <c r="F2720">
        <v>1113.45</v>
      </c>
      <c r="G2720">
        <v>1113.45</v>
      </c>
      <c r="H2720" s="3">
        <v>0.61458333333333337</v>
      </c>
      <c r="I2720" s="1">
        <v>8.0499999999999545</v>
      </c>
      <c r="J2720" s="1">
        <v>-8.0499999999999545</v>
      </c>
      <c r="K2720" s="1">
        <v>247</v>
      </c>
      <c r="L2720">
        <v>-1988.3499999999888</v>
      </c>
      <c r="M2720">
        <v>127</v>
      </c>
      <c r="N2720">
        <v>-2115.3499999999885</v>
      </c>
      <c r="O2720" t="s">
        <v>67</v>
      </c>
      <c r="P2720" s="6">
        <v>7.2824316989324699E-3</v>
      </c>
      <c r="Q2720" s="1">
        <f>AllFiles[[#Headers],[200000]]+AllFiles[[#This Row],[Net Gains]]</f>
        <v>197884.65000000002</v>
      </c>
    </row>
    <row r="2721" spans="1:17" x14ac:dyDescent="0.25">
      <c r="A2721" s="1" t="s">
        <v>16</v>
      </c>
      <c r="B2721" s="2">
        <v>43431</v>
      </c>
      <c r="C2721" s="3">
        <v>0.41666666666666669</v>
      </c>
      <c r="D2721" s="1" t="s">
        <v>13</v>
      </c>
      <c r="E2721">
        <v>517.1</v>
      </c>
      <c r="F2721">
        <v>524.29999999999995</v>
      </c>
      <c r="G2721">
        <v>517.85</v>
      </c>
      <c r="H2721" s="3">
        <v>0.625</v>
      </c>
      <c r="I2721" s="1">
        <v>7.1999999999999318</v>
      </c>
      <c r="J2721" s="1">
        <v>-0.75</v>
      </c>
      <c r="K2721" s="1">
        <v>276</v>
      </c>
      <c r="L2721">
        <v>-207</v>
      </c>
      <c r="M2721">
        <v>66</v>
      </c>
      <c r="N2721">
        <v>-273</v>
      </c>
      <c r="O2721" t="s">
        <v>67</v>
      </c>
      <c r="P2721" s="6">
        <v>1.39238058402629E-2</v>
      </c>
      <c r="Q2721" s="1">
        <f>AllFiles[[#Headers],[200000]]+AllFiles[[#This Row],[Net Gains]]</f>
        <v>199727</v>
      </c>
    </row>
    <row r="2722" spans="1:17" x14ac:dyDescent="0.25">
      <c r="A2722" s="1" t="s">
        <v>19</v>
      </c>
      <c r="B2722" s="2">
        <v>43431</v>
      </c>
      <c r="C2722" s="3">
        <v>0.41666666666666669</v>
      </c>
      <c r="D2722" s="1" t="s">
        <v>13</v>
      </c>
      <c r="E2722">
        <v>2552</v>
      </c>
      <c r="F2722">
        <v>2578.4</v>
      </c>
      <c r="G2722">
        <v>2578.4</v>
      </c>
      <c r="H2722" s="3">
        <v>0.61458333333333337</v>
      </c>
      <c r="I2722" s="1">
        <v>26.400000000000091</v>
      </c>
      <c r="J2722" s="1">
        <v>-26.400000000000091</v>
      </c>
      <c r="K2722" s="1">
        <v>75</v>
      </c>
      <c r="L2722">
        <v>-1980.0000000000068</v>
      </c>
      <c r="M2722">
        <v>89</v>
      </c>
      <c r="N2722">
        <v>-2069.0000000000068</v>
      </c>
      <c r="O2722" t="s">
        <v>67</v>
      </c>
      <c r="P2722" s="6">
        <v>1.03448275862069E-2</v>
      </c>
      <c r="Q2722" s="1">
        <f>AllFiles[[#Headers],[200000]]+AllFiles[[#This Row],[Net Gains]]</f>
        <v>197931</v>
      </c>
    </row>
    <row r="2723" spans="1:17" x14ac:dyDescent="0.25">
      <c r="A2723" s="1" t="s">
        <v>26</v>
      </c>
      <c r="B2723" s="2">
        <v>43431</v>
      </c>
      <c r="C2723" s="3">
        <v>0.41666666666666669</v>
      </c>
      <c r="D2723" s="1" t="s">
        <v>13</v>
      </c>
      <c r="E2723">
        <v>995.8</v>
      </c>
      <c r="F2723">
        <v>1002.5</v>
      </c>
      <c r="G2723">
        <v>1002.5</v>
      </c>
      <c r="H2723" s="3">
        <v>0.42708333333333331</v>
      </c>
      <c r="I2723" s="1">
        <v>6.7000000000000455</v>
      </c>
      <c r="J2723" s="1">
        <v>-6.7000000000000455</v>
      </c>
      <c r="K2723" s="1">
        <v>297</v>
      </c>
      <c r="L2723">
        <v>-1989.9000000000135</v>
      </c>
      <c r="M2723">
        <v>137</v>
      </c>
      <c r="N2723">
        <v>-2126.9000000000133</v>
      </c>
      <c r="O2723" t="s">
        <v>67</v>
      </c>
      <c r="P2723" s="6">
        <v>6.7282586864832799E-3</v>
      </c>
      <c r="Q2723" s="1">
        <f>AllFiles[[#Headers],[200000]]+AllFiles[[#This Row],[Net Gains]]</f>
        <v>197873.09999999998</v>
      </c>
    </row>
    <row r="2724" spans="1:17" x14ac:dyDescent="0.25">
      <c r="A2724" s="1" t="s">
        <v>26</v>
      </c>
      <c r="B2724" s="2">
        <v>43431</v>
      </c>
      <c r="C2724" s="3">
        <v>0.42708333333333331</v>
      </c>
      <c r="D2724" s="1" t="s">
        <v>12</v>
      </c>
      <c r="E2724">
        <v>1002.5</v>
      </c>
      <c r="F2724">
        <v>995.8</v>
      </c>
      <c r="G2724">
        <v>1023.35</v>
      </c>
      <c r="H2724" s="3">
        <v>0.625</v>
      </c>
      <c r="I2724" s="1">
        <v>6.7000000000000455</v>
      </c>
      <c r="J2724" s="1">
        <v>20.850000000000023</v>
      </c>
      <c r="K2724" s="1">
        <v>297</v>
      </c>
      <c r="L2724">
        <v>6192.4500000000071</v>
      </c>
      <c r="M2724">
        <v>139</v>
      </c>
      <c r="N2724">
        <v>6053.4500000000071</v>
      </c>
      <c r="O2724" t="s">
        <v>68</v>
      </c>
      <c r="P2724" s="6">
        <v>6.6832917705736102E-3</v>
      </c>
      <c r="Q2724" s="1">
        <f>AllFiles[[#Headers],[200000]]+AllFiles[[#This Row],[Net Gains]]</f>
        <v>206053.45</v>
      </c>
    </row>
    <row r="2725" spans="1:17" x14ac:dyDescent="0.25">
      <c r="A2725" s="1" t="s">
        <v>44</v>
      </c>
      <c r="B2725" s="2">
        <v>43431</v>
      </c>
      <c r="C2725" s="3">
        <v>0.41666666666666669</v>
      </c>
      <c r="D2725" s="1" t="s">
        <v>13</v>
      </c>
      <c r="E2725">
        <v>3022.2</v>
      </c>
      <c r="F2725">
        <v>3038.95</v>
      </c>
      <c r="G2725">
        <v>2961.35</v>
      </c>
      <c r="H2725" s="3">
        <v>0.625</v>
      </c>
      <c r="I2725" s="1">
        <v>16.75</v>
      </c>
      <c r="J2725" s="1">
        <v>60.849999999999909</v>
      </c>
      <c r="K2725" s="1">
        <v>119</v>
      </c>
      <c r="L2725">
        <v>7241.1499999999887</v>
      </c>
      <c r="M2725">
        <v>164</v>
      </c>
      <c r="N2725">
        <v>7077.1499999999887</v>
      </c>
      <c r="O2725" t="s">
        <v>68</v>
      </c>
      <c r="P2725" s="6">
        <v>5.5423201641188503E-3</v>
      </c>
      <c r="Q2725" s="1">
        <f>AllFiles[[#Headers],[200000]]+AllFiles[[#This Row],[Net Gains]]</f>
        <v>207077.15</v>
      </c>
    </row>
    <row r="2726" spans="1:17" x14ac:dyDescent="0.25">
      <c r="A2726" s="1" t="s">
        <v>60</v>
      </c>
      <c r="B2726" s="2">
        <v>43431</v>
      </c>
      <c r="C2726" s="3">
        <v>0.55208333333333337</v>
      </c>
      <c r="D2726" s="1" t="s">
        <v>12</v>
      </c>
      <c r="E2726">
        <v>525.29999999999995</v>
      </c>
      <c r="F2726">
        <v>520.35</v>
      </c>
      <c r="G2726">
        <v>522.04999999999995</v>
      </c>
      <c r="H2726" s="3">
        <v>0.625</v>
      </c>
      <c r="I2726" s="1">
        <v>4.9499999999999318</v>
      </c>
      <c r="J2726" s="1">
        <v>-3.25</v>
      </c>
      <c r="K2726" s="1">
        <v>402</v>
      </c>
      <c r="L2726">
        <v>-1306.5</v>
      </c>
      <c r="M2726">
        <v>97</v>
      </c>
      <c r="N2726">
        <v>-1403.5</v>
      </c>
      <c r="O2726" t="s">
        <v>67</v>
      </c>
      <c r="P2726" s="6">
        <v>9.4231867504282005E-3</v>
      </c>
      <c r="Q2726" s="1">
        <f>AllFiles[[#Headers],[200000]]+AllFiles[[#This Row],[Net Gains]]</f>
        <v>198596.5</v>
      </c>
    </row>
    <row r="2727" spans="1:17" x14ac:dyDescent="0.25">
      <c r="A2727" s="1" t="s">
        <v>60</v>
      </c>
      <c r="B2727" s="2">
        <v>43431</v>
      </c>
      <c r="C2727" s="3">
        <v>0.41666666666666669</v>
      </c>
      <c r="D2727" s="1" t="s">
        <v>13</v>
      </c>
      <c r="E2727">
        <v>520.35</v>
      </c>
      <c r="F2727">
        <v>525.29999999999995</v>
      </c>
      <c r="G2727">
        <v>525.29999999999995</v>
      </c>
      <c r="H2727" s="3">
        <v>0.55208333333333337</v>
      </c>
      <c r="I2727" s="1">
        <v>4.9499999999999318</v>
      </c>
      <c r="J2727" s="1">
        <v>-4.9499999999999318</v>
      </c>
      <c r="K2727" s="1">
        <v>402</v>
      </c>
      <c r="L2727">
        <v>-1989.8999999999726</v>
      </c>
      <c r="M2727">
        <v>97</v>
      </c>
      <c r="N2727">
        <v>-2086.8999999999724</v>
      </c>
      <c r="O2727" t="s">
        <v>67</v>
      </c>
      <c r="P2727" s="6">
        <v>9.5128279042950604E-3</v>
      </c>
      <c r="Q2727" s="1">
        <f>AllFiles[[#Headers],[200000]]+AllFiles[[#This Row],[Net Gains]]</f>
        <v>197913.10000000003</v>
      </c>
    </row>
    <row r="2728" spans="1:17" x14ac:dyDescent="0.25">
      <c r="A2728" s="1" t="s">
        <v>58</v>
      </c>
      <c r="B2728" s="2">
        <v>43431</v>
      </c>
      <c r="C2728" s="3">
        <v>0.41666666666666669</v>
      </c>
      <c r="D2728" s="1" t="s">
        <v>13</v>
      </c>
      <c r="E2728">
        <v>1836.65</v>
      </c>
      <c r="F2728">
        <v>1846.8</v>
      </c>
      <c r="G2728">
        <v>1846.8</v>
      </c>
      <c r="H2728" s="3">
        <v>0.42708333333333331</v>
      </c>
      <c r="I2728" s="1">
        <v>10.149999999999864</v>
      </c>
      <c r="J2728" s="1">
        <v>-10.149999999999864</v>
      </c>
      <c r="K2728" s="1">
        <v>196</v>
      </c>
      <c r="L2728">
        <v>-1989.3999999999733</v>
      </c>
      <c r="M2728">
        <v>167</v>
      </c>
      <c r="N2728">
        <v>-2156.3999999999733</v>
      </c>
      <c r="O2728" t="s">
        <v>67</v>
      </c>
      <c r="P2728" s="6">
        <v>5.5263659379848401E-3</v>
      </c>
      <c r="Q2728" s="1">
        <f>AllFiles[[#Headers],[200000]]+AllFiles[[#This Row],[Net Gains]]</f>
        <v>197843.60000000003</v>
      </c>
    </row>
    <row r="2729" spans="1:17" x14ac:dyDescent="0.25">
      <c r="A2729" s="1" t="s">
        <v>58</v>
      </c>
      <c r="B2729" s="2">
        <v>43431</v>
      </c>
      <c r="C2729" s="3">
        <v>0.42708333333333331</v>
      </c>
      <c r="D2729" s="1" t="s">
        <v>12</v>
      </c>
      <c r="E2729">
        <v>1846.8</v>
      </c>
      <c r="F2729">
        <v>1836.65</v>
      </c>
      <c r="G2729">
        <v>1888.5</v>
      </c>
      <c r="H2729" s="3">
        <v>0.625</v>
      </c>
      <c r="I2729" s="1">
        <v>10.149999999999864</v>
      </c>
      <c r="J2729" s="1">
        <v>41.700000000000045</v>
      </c>
      <c r="K2729" s="1">
        <v>196</v>
      </c>
      <c r="L2729">
        <v>8173.2000000000089</v>
      </c>
      <c r="M2729">
        <v>169</v>
      </c>
      <c r="N2729">
        <v>8004.2000000000089</v>
      </c>
      <c r="O2729" t="s">
        <v>68</v>
      </c>
      <c r="P2729" s="6">
        <v>5.49599306909241E-3</v>
      </c>
      <c r="Q2729" s="1">
        <f>AllFiles[[#Headers],[200000]]+AllFiles[[#This Row],[Net Gains]]</f>
        <v>208004.2</v>
      </c>
    </row>
    <row r="2730" spans="1:17" x14ac:dyDescent="0.25">
      <c r="A2730" s="1" t="s">
        <v>59</v>
      </c>
      <c r="B2730" s="2">
        <v>43431</v>
      </c>
      <c r="C2730" s="3">
        <v>0.41666666666666669</v>
      </c>
      <c r="D2730" s="1" t="s">
        <v>13</v>
      </c>
      <c r="E2730">
        <v>315.55</v>
      </c>
      <c r="F2730">
        <v>317.64999999999998</v>
      </c>
      <c r="G2730">
        <v>317.64999999999998</v>
      </c>
      <c r="H2730" s="3">
        <v>0.4375</v>
      </c>
      <c r="I2730" s="1">
        <v>2.0999999999999659</v>
      </c>
      <c r="J2730" s="1">
        <v>-2.0999999999999659</v>
      </c>
      <c r="K2730" s="1">
        <v>942</v>
      </c>
      <c r="L2730">
        <v>-1978.199999999968</v>
      </c>
      <c r="M2730">
        <v>138</v>
      </c>
      <c r="N2730">
        <v>-2116.199999999968</v>
      </c>
      <c r="O2730" t="s">
        <v>67</v>
      </c>
      <c r="P2730" s="6">
        <v>6.6550467437805896E-3</v>
      </c>
      <c r="Q2730" s="1">
        <f>AllFiles[[#Headers],[200000]]+AllFiles[[#This Row],[Net Gains]]</f>
        <v>197883.80000000005</v>
      </c>
    </row>
    <row r="2731" spans="1:17" x14ac:dyDescent="0.25">
      <c r="A2731" s="1" t="s">
        <v>59</v>
      </c>
      <c r="B2731" s="2">
        <v>43431</v>
      </c>
      <c r="C2731" s="3">
        <v>0.4375</v>
      </c>
      <c r="D2731" s="1" t="s">
        <v>12</v>
      </c>
      <c r="E2731">
        <v>317.64999999999998</v>
      </c>
      <c r="F2731">
        <v>315.55</v>
      </c>
      <c r="G2731">
        <v>315.55</v>
      </c>
      <c r="H2731" s="3">
        <v>0.52083333333333337</v>
      </c>
      <c r="I2731" s="1">
        <v>2.0999999999999659</v>
      </c>
      <c r="J2731" s="1">
        <v>-2.0999999999999659</v>
      </c>
      <c r="K2731" s="1">
        <v>942</v>
      </c>
      <c r="L2731">
        <v>-1978.199999999968</v>
      </c>
      <c r="M2731">
        <v>138</v>
      </c>
      <c r="N2731">
        <v>-2116.199999999968</v>
      </c>
      <c r="O2731" t="s">
        <v>67</v>
      </c>
      <c r="P2731" s="6">
        <v>6.6110498976860201E-3</v>
      </c>
      <c r="Q2731" s="1">
        <f>AllFiles[[#Headers],[200000]]+AllFiles[[#This Row],[Net Gains]]</f>
        <v>197883.80000000005</v>
      </c>
    </row>
    <row r="2732" spans="1:17" x14ac:dyDescent="0.25">
      <c r="A2732" s="1" t="s">
        <v>28</v>
      </c>
      <c r="B2732" s="2">
        <v>43432</v>
      </c>
      <c r="C2732" s="3">
        <v>0.41666666666666669</v>
      </c>
      <c r="D2732" s="1" t="s">
        <v>13</v>
      </c>
      <c r="E2732">
        <v>328.3</v>
      </c>
      <c r="F2732">
        <v>331.95</v>
      </c>
      <c r="G2732">
        <v>316.10000000000002</v>
      </c>
      <c r="H2732" s="3">
        <v>0.625</v>
      </c>
      <c r="I2732" s="1">
        <v>3.6499999999999773</v>
      </c>
      <c r="J2732" s="1">
        <v>12.199999999999989</v>
      </c>
      <c r="K2732" s="1">
        <v>544</v>
      </c>
      <c r="L2732">
        <v>6636.7999999999938</v>
      </c>
      <c r="M2732">
        <v>81</v>
      </c>
      <c r="N2732">
        <v>6555.7999999999938</v>
      </c>
      <c r="O2732" t="s">
        <v>68</v>
      </c>
      <c r="P2732" s="6">
        <v>1.1117879987816E-2</v>
      </c>
      <c r="Q2732" s="1">
        <f>AllFiles[[#Headers],[200000]]+AllFiles[[#This Row],[Net Gains]]</f>
        <v>206555.8</v>
      </c>
    </row>
    <row r="2733" spans="1:17" x14ac:dyDescent="0.25">
      <c r="A2733" s="1" t="s">
        <v>16</v>
      </c>
      <c r="B2733" s="2">
        <v>43432</v>
      </c>
      <c r="C2733" s="3">
        <v>0.54166666666666663</v>
      </c>
      <c r="D2733" s="1" t="s">
        <v>13</v>
      </c>
      <c r="E2733">
        <v>517.1</v>
      </c>
      <c r="F2733">
        <v>523</v>
      </c>
      <c r="G2733">
        <v>514</v>
      </c>
      <c r="H2733" s="3">
        <v>0.625</v>
      </c>
      <c r="I2733" s="1">
        <v>5.8999999999999773</v>
      </c>
      <c r="J2733" s="1">
        <v>3.1000000000000227</v>
      </c>
      <c r="K2733" s="1">
        <v>337</v>
      </c>
      <c r="L2733">
        <v>1044.7000000000075</v>
      </c>
      <c r="M2733">
        <v>80</v>
      </c>
      <c r="N2733">
        <v>964.70000000000755</v>
      </c>
      <c r="O2733" t="s">
        <v>68</v>
      </c>
      <c r="P2733" s="6">
        <v>1.1409785341326599E-2</v>
      </c>
      <c r="Q2733" s="1">
        <f>AllFiles[[#Headers],[200000]]+AllFiles[[#This Row],[Net Gains]]</f>
        <v>200964.7</v>
      </c>
    </row>
    <row r="2734" spans="1:17" x14ac:dyDescent="0.25">
      <c r="A2734" s="1" t="s">
        <v>50</v>
      </c>
      <c r="B2734" s="2">
        <v>43432</v>
      </c>
      <c r="C2734" s="3">
        <v>0.47916666666666669</v>
      </c>
      <c r="D2734" s="1" t="s">
        <v>15</v>
      </c>
      <c r="E2734">
        <v>221.35</v>
      </c>
      <c r="F2734">
        <v>219.4</v>
      </c>
      <c r="G2734">
        <v>219.4</v>
      </c>
      <c r="H2734" s="3">
        <v>0.47916666666666669</v>
      </c>
      <c r="I2734" s="1">
        <v>1.9499999999999886</v>
      </c>
      <c r="J2734" s="1">
        <v>-1.9499999999999886</v>
      </c>
      <c r="K2734" s="1">
        <v>1013</v>
      </c>
      <c r="L2734">
        <v>-1975.3499999999885</v>
      </c>
      <c r="M2734">
        <v>103</v>
      </c>
      <c r="N2734">
        <v>-2078.3499999999885</v>
      </c>
      <c r="O2734" t="s">
        <v>67</v>
      </c>
      <c r="P2734" s="6">
        <v>8.8095775920487406E-3</v>
      </c>
      <c r="Q2734" s="1">
        <f>AllFiles[[#Headers],[200000]]+AllFiles[[#This Row],[Net Gains]]</f>
        <v>197921.65000000002</v>
      </c>
    </row>
    <row r="2735" spans="1:17" x14ac:dyDescent="0.25">
      <c r="A2735" s="1" t="s">
        <v>50</v>
      </c>
      <c r="B2735" s="2">
        <v>43432</v>
      </c>
      <c r="C2735" s="3">
        <v>0.47916666666666669</v>
      </c>
      <c r="D2735" s="1" t="s">
        <v>21</v>
      </c>
      <c r="E2735">
        <v>219.4</v>
      </c>
      <c r="F2735">
        <v>221.35</v>
      </c>
      <c r="G2735">
        <v>215.6</v>
      </c>
      <c r="H2735" s="3">
        <v>0.625</v>
      </c>
      <c r="I2735" s="1">
        <v>1.9499999999999886</v>
      </c>
      <c r="J2735" s="1">
        <v>3.8000000000000114</v>
      </c>
      <c r="K2735" s="1">
        <v>1013</v>
      </c>
      <c r="L2735">
        <v>3849.4000000000115</v>
      </c>
      <c r="M2735">
        <v>102</v>
      </c>
      <c r="N2735">
        <v>3747.4000000000115</v>
      </c>
      <c r="O2735" t="s">
        <v>68</v>
      </c>
      <c r="P2735" s="6">
        <v>8.8878760255240996E-3</v>
      </c>
      <c r="Q2735" s="1">
        <f>AllFiles[[#Headers],[200000]]+AllFiles[[#This Row],[Net Gains]]</f>
        <v>203747.40000000002</v>
      </c>
    </row>
    <row r="2736" spans="1:17" x14ac:dyDescent="0.25">
      <c r="A2736" s="1" t="s">
        <v>53</v>
      </c>
      <c r="B2736" s="2">
        <v>43432</v>
      </c>
      <c r="C2736" s="3">
        <v>0.41666666666666669</v>
      </c>
      <c r="D2736" s="1" t="s">
        <v>13</v>
      </c>
      <c r="E2736">
        <v>181.75</v>
      </c>
      <c r="F2736">
        <v>183</v>
      </c>
      <c r="G2736">
        <v>183</v>
      </c>
      <c r="H2736" s="3">
        <v>0.44791666666666669</v>
      </c>
      <c r="I2736" s="1">
        <v>1.25</v>
      </c>
      <c r="J2736" s="1">
        <v>-1.25</v>
      </c>
      <c r="K2736" s="1">
        <v>1571</v>
      </c>
      <c r="L2736">
        <v>-1963.75</v>
      </c>
      <c r="M2736">
        <v>132</v>
      </c>
      <c r="N2736">
        <v>-2095.75</v>
      </c>
      <c r="O2736" t="s">
        <v>67</v>
      </c>
      <c r="P2736" s="6">
        <v>6.8775790921595603E-3</v>
      </c>
      <c r="Q2736" s="1">
        <f>AllFiles[[#Headers],[200000]]+AllFiles[[#This Row],[Net Gains]]</f>
        <v>197904.25</v>
      </c>
    </row>
    <row r="2737" spans="1:17" x14ac:dyDescent="0.25">
      <c r="A2737" s="1" t="s">
        <v>53</v>
      </c>
      <c r="B2737" s="2">
        <v>43432</v>
      </c>
      <c r="C2737" s="3">
        <v>0.44791666666666669</v>
      </c>
      <c r="D2737" s="1" t="s">
        <v>12</v>
      </c>
      <c r="E2737">
        <v>183</v>
      </c>
      <c r="F2737">
        <v>181.75</v>
      </c>
      <c r="G2737">
        <v>184.4</v>
      </c>
      <c r="H2737" s="3">
        <v>0.625</v>
      </c>
      <c r="I2737" s="1">
        <v>1.25</v>
      </c>
      <c r="J2737" s="1">
        <v>1.4000000000000057</v>
      </c>
      <c r="K2737" s="1">
        <v>1571</v>
      </c>
      <c r="L2737">
        <v>2199.4000000000087</v>
      </c>
      <c r="M2737">
        <v>133</v>
      </c>
      <c r="N2737">
        <v>2066.4000000000087</v>
      </c>
      <c r="O2737" t="s">
        <v>68</v>
      </c>
      <c r="P2737" s="6">
        <v>6.8306010928961798E-3</v>
      </c>
      <c r="Q2737" s="1">
        <f>AllFiles[[#Headers],[200000]]+AllFiles[[#This Row],[Net Gains]]</f>
        <v>202066.40000000002</v>
      </c>
    </row>
    <row r="2738" spans="1:17" x14ac:dyDescent="0.25">
      <c r="A2738" s="1" t="s">
        <v>58</v>
      </c>
      <c r="B2738" s="2">
        <v>43432</v>
      </c>
      <c r="C2738" s="3">
        <v>0.41666666666666669</v>
      </c>
      <c r="D2738" s="1" t="s">
        <v>15</v>
      </c>
      <c r="E2738">
        <v>1919.8</v>
      </c>
      <c r="F2738">
        <v>1904.1</v>
      </c>
      <c r="G2738">
        <v>1987.75</v>
      </c>
      <c r="H2738" s="3">
        <v>0.625</v>
      </c>
      <c r="I2738" s="1">
        <v>15.700000000000045</v>
      </c>
      <c r="J2738" s="1">
        <v>67.950000000000045</v>
      </c>
      <c r="K2738" s="1">
        <v>127</v>
      </c>
      <c r="L2738">
        <v>8629.6500000000051</v>
      </c>
      <c r="M2738">
        <v>115</v>
      </c>
      <c r="N2738">
        <v>8514.6500000000051</v>
      </c>
      <c r="O2738" t="s">
        <v>68</v>
      </c>
      <c r="P2738" s="6">
        <v>8.1779352015835197E-3</v>
      </c>
      <c r="Q2738" s="1">
        <f>AllFiles[[#Headers],[200000]]+AllFiles[[#This Row],[Net Gains]]</f>
        <v>208514.65</v>
      </c>
    </row>
    <row r="2739" spans="1:17" x14ac:dyDescent="0.25">
      <c r="A2739" s="1" t="s">
        <v>55</v>
      </c>
      <c r="B2739" s="2">
        <v>43432</v>
      </c>
      <c r="C2739" s="3">
        <v>0.42708333333333331</v>
      </c>
      <c r="D2739" s="1" t="s">
        <v>15</v>
      </c>
      <c r="E2739">
        <v>4040</v>
      </c>
      <c r="F2739">
        <v>4028.25</v>
      </c>
      <c r="G2739">
        <v>4028.25</v>
      </c>
      <c r="H2739" s="3">
        <v>0.42708333333333331</v>
      </c>
      <c r="I2739" s="1">
        <v>11.75</v>
      </c>
      <c r="J2739" s="1">
        <v>-11.75</v>
      </c>
      <c r="K2739" s="1">
        <v>169</v>
      </c>
      <c r="L2739">
        <v>-1985.75</v>
      </c>
      <c r="M2739">
        <v>314</v>
      </c>
      <c r="N2739">
        <v>-2299.75</v>
      </c>
      <c r="O2739" t="s">
        <v>67</v>
      </c>
      <c r="P2739" s="6">
        <v>2.9084158415841601E-3</v>
      </c>
      <c r="Q2739" s="1">
        <f>AllFiles[[#Headers],[200000]]+AllFiles[[#This Row],[Net Gains]]</f>
        <v>197700.25</v>
      </c>
    </row>
    <row r="2740" spans="1:17" x14ac:dyDescent="0.25">
      <c r="A2740" s="1" t="s">
        <v>55</v>
      </c>
      <c r="B2740" s="2">
        <v>43432</v>
      </c>
      <c r="C2740" s="3">
        <v>0.42708333333333331</v>
      </c>
      <c r="D2740" s="1" t="s">
        <v>21</v>
      </c>
      <c r="E2740">
        <v>4028.25</v>
      </c>
      <c r="F2740">
        <v>4040</v>
      </c>
      <c r="G2740">
        <v>4040</v>
      </c>
      <c r="H2740" s="3">
        <v>0.42708333333333331</v>
      </c>
      <c r="I2740" s="1">
        <v>11.75</v>
      </c>
      <c r="J2740" s="1">
        <v>-11.75</v>
      </c>
      <c r="K2740" s="1">
        <v>169</v>
      </c>
      <c r="L2740">
        <v>-1985.75</v>
      </c>
      <c r="M2740">
        <v>314</v>
      </c>
      <c r="N2740">
        <v>-2299.75</v>
      </c>
      <c r="O2740" t="s">
        <v>67</v>
      </c>
      <c r="P2740" s="6">
        <v>2.9168993980016101E-3</v>
      </c>
      <c r="Q2740" s="1">
        <f>AllFiles[[#Headers],[200000]]+AllFiles[[#This Row],[Net Gains]]</f>
        <v>197700.25</v>
      </c>
    </row>
    <row r="2741" spans="1:17" x14ac:dyDescent="0.25">
      <c r="A2741" s="1" t="s">
        <v>19</v>
      </c>
      <c r="B2741" s="2">
        <v>43433</v>
      </c>
      <c r="C2741" s="3">
        <v>0.46875</v>
      </c>
      <c r="D2741" s="1" t="s">
        <v>15</v>
      </c>
      <c r="E2741">
        <v>2607.1999999999998</v>
      </c>
      <c r="F2741">
        <v>2591.3000000000002</v>
      </c>
      <c r="G2741">
        <v>2591.3000000000002</v>
      </c>
      <c r="H2741" s="3">
        <v>0.46875</v>
      </c>
      <c r="I2741" s="1">
        <v>15.899999999999636</v>
      </c>
      <c r="J2741" s="1">
        <v>-15.899999999999636</v>
      </c>
      <c r="K2741" s="1">
        <v>125</v>
      </c>
      <c r="L2741">
        <v>-1987.4999999999545</v>
      </c>
      <c r="M2741">
        <v>150</v>
      </c>
      <c r="N2741">
        <v>-2137.4999999999545</v>
      </c>
      <c r="O2741" t="s">
        <v>67</v>
      </c>
      <c r="P2741" s="6">
        <v>6.0984964713100796E-3</v>
      </c>
      <c r="Q2741" s="1">
        <f>AllFiles[[#Headers],[200000]]+AllFiles[[#This Row],[Net Gains]]</f>
        <v>197862.50000000006</v>
      </c>
    </row>
    <row r="2742" spans="1:17" x14ac:dyDescent="0.25">
      <c r="A2742" s="1" t="s">
        <v>19</v>
      </c>
      <c r="B2742" s="2">
        <v>43433</v>
      </c>
      <c r="C2742" s="3">
        <v>0.46875</v>
      </c>
      <c r="D2742" s="1" t="s">
        <v>21</v>
      </c>
      <c r="E2742">
        <v>2591.3000000000002</v>
      </c>
      <c r="F2742">
        <v>2607.1999999999998</v>
      </c>
      <c r="G2742">
        <v>2607.1999999999998</v>
      </c>
      <c r="H2742" s="3">
        <v>0.54166666666666663</v>
      </c>
      <c r="I2742" s="1">
        <v>15.899999999999636</v>
      </c>
      <c r="J2742" s="1">
        <v>-15.899999999999636</v>
      </c>
      <c r="K2742" s="1">
        <v>125</v>
      </c>
      <c r="L2742">
        <v>-1987.4999999999545</v>
      </c>
      <c r="M2742">
        <v>150</v>
      </c>
      <c r="N2742">
        <v>-2137.4999999999545</v>
      </c>
      <c r="O2742" t="s">
        <v>67</v>
      </c>
      <c r="P2742" s="6">
        <v>6.1359163354299502E-3</v>
      </c>
      <c r="Q2742" s="1">
        <f>AllFiles[[#Headers],[200000]]+AllFiles[[#This Row],[Net Gains]]</f>
        <v>197862.50000000006</v>
      </c>
    </row>
    <row r="2743" spans="1:17" x14ac:dyDescent="0.25">
      <c r="A2743" s="1" t="s">
        <v>25</v>
      </c>
      <c r="B2743" s="2">
        <v>43433</v>
      </c>
      <c r="C2743" s="3">
        <v>0.44791666666666669</v>
      </c>
      <c r="D2743" s="1" t="s">
        <v>12</v>
      </c>
      <c r="E2743">
        <v>844.1</v>
      </c>
      <c r="F2743">
        <v>840.1</v>
      </c>
      <c r="G2743">
        <v>840.1</v>
      </c>
      <c r="H2743" s="3">
        <v>0.5</v>
      </c>
      <c r="I2743" s="1">
        <v>4</v>
      </c>
      <c r="J2743" s="1">
        <v>-4</v>
      </c>
      <c r="K2743" s="1">
        <v>497</v>
      </c>
      <c r="L2743">
        <v>-1988</v>
      </c>
      <c r="M2743">
        <v>193</v>
      </c>
      <c r="N2743">
        <v>-2181</v>
      </c>
      <c r="O2743" t="s">
        <v>67</v>
      </c>
      <c r="P2743" s="6">
        <v>4.7387750266556098E-3</v>
      </c>
      <c r="Q2743" s="1">
        <f>AllFiles[[#Headers],[200000]]+AllFiles[[#This Row],[Net Gains]]</f>
        <v>197819</v>
      </c>
    </row>
    <row r="2744" spans="1:17" x14ac:dyDescent="0.25">
      <c r="A2744" s="1" t="s">
        <v>25</v>
      </c>
      <c r="B2744" s="2">
        <v>43433</v>
      </c>
      <c r="C2744" s="3">
        <v>0.42708333333333331</v>
      </c>
      <c r="D2744" s="1" t="s">
        <v>13</v>
      </c>
      <c r="E2744">
        <v>840.1</v>
      </c>
      <c r="F2744">
        <v>844.1</v>
      </c>
      <c r="G2744">
        <v>844.1</v>
      </c>
      <c r="H2744" s="3">
        <v>0.44791666666666669</v>
      </c>
      <c r="I2744" s="1">
        <v>4</v>
      </c>
      <c r="J2744" s="1">
        <v>-4</v>
      </c>
      <c r="K2744" s="1">
        <v>497</v>
      </c>
      <c r="L2744">
        <v>-1988</v>
      </c>
      <c r="M2744">
        <v>193</v>
      </c>
      <c r="N2744">
        <v>-2181</v>
      </c>
      <c r="O2744" t="s">
        <v>67</v>
      </c>
      <c r="P2744" s="6">
        <v>4.7613379359599996E-3</v>
      </c>
      <c r="Q2744" s="1">
        <f>AllFiles[[#Headers],[200000]]+AllFiles[[#This Row],[Net Gains]]</f>
        <v>197819</v>
      </c>
    </row>
    <row r="2745" spans="1:17" x14ac:dyDescent="0.25">
      <c r="A2745" s="1" t="s">
        <v>20</v>
      </c>
      <c r="B2745" s="2">
        <v>43433</v>
      </c>
      <c r="C2745" s="3">
        <v>0.41666666666666669</v>
      </c>
      <c r="D2745" s="1" t="s">
        <v>15</v>
      </c>
      <c r="E2745">
        <v>1945.5</v>
      </c>
      <c r="F2745">
        <v>1940</v>
      </c>
      <c r="G2745">
        <v>1956.1</v>
      </c>
      <c r="H2745" s="3">
        <v>0.625</v>
      </c>
      <c r="I2745" s="1">
        <v>5.5</v>
      </c>
      <c r="J2745" s="1">
        <v>10.599999999999909</v>
      </c>
      <c r="K2745" s="1">
        <v>362</v>
      </c>
      <c r="L2745">
        <v>3837.1999999999671</v>
      </c>
      <c r="M2745">
        <v>325</v>
      </c>
      <c r="N2745">
        <v>3512.1999999999671</v>
      </c>
      <c r="O2745" t="s">
        <v>68</v>
      </c>
      <c r="P2745" s="6">
        <v>2.82703675147777E-3</v>
      </c>
      <c r="Q2745" s="1">
        <f>AllFiles[[#Headers],[200000]]+AllFiles[[#This Row],[Net Gains]]</f>
        <v>203512.19999999995</v>
      </c>
    </row>
    <row r="2746" spans="1:17" x14ac:dyDescent="0.25">
      <c r="A2746" s="1" t="s">
        <v>42</v>
      </c>
      <c r="B2746" s="2">
        <v>43433</v>
      </c>
      <c r="C2746" s="3">
        <v>0.41666666666666669</v>
      </c>
      <c r="D2746" s="1" t="s">
        <v>15</v>
      </c>
      <c r="E2746">
        <v>1421.85</v>
      </c>
      <c r="F2746">
        <v>1415.05</v>
      </c>
      <c r="G2746">
        <v>1421.5</v>
      </c>
      <c r="H2746" s="3">
        <v>0.625</v>
      </c>
      <c r="I2746" s="1">
        <v>6.7999999999999545</v>
      </c>
      <c r="J2746" s="1">
        <v>-0.34999999999990905</v>
      </c>
      <c r="K2746" s="1">
        <v>293</v>
      </c>
      <c r="L2746">
        <v>-102.54999999997335</v>
      </c>
      <c r="M2746">
        <v>192</v>
      </c>
      <c r="N2746">
        <v>-294.54999999997335</v>
      </c>
      <c r="O2746" t="s">
        <v>67</v>
      </c>
      <c r="P2746" s="6">
        <v>4.7825016703590103E-3</v>
      </c>
      <c r="Q2746" s="1">
        <f>AllFiles[[#Headers],[200000]]+AllFiles[[#This Row],[Net Gains]]</f>
        <v>199705.45000000004</v>
      </c>
    </row>
    <row r="2747" spans="1:17" x14ac:dyDescent="0.25">
      <c r="A2747" s="1" t="s">
        <v>54</v>
      </c>
      <c r="B2747" s="2">
        <v>43433</v>
      </c>
      <c r="C2747" s="3">
        <v>0.41666666666666669</v>
      </c>
      <c r="D2747" s="1" t="s">
        <v>13</v>
      </c>
      <c r="E2747">
        <v>765</v>
      </c>
      <c r="F2747">
        <v>768.4</v>
      </c>
      <c r="G2747">
        <v>768.4</v>
      </c>
      <c r="H2747" s="3">
        <v>0.4375</v>
      </c>
      <c r="I2747" s="1">
        <v>3.3999999999999773</v>
      </c>
      <c r="J2747" s="1">
        <v>-3.3999999999999773</v>
      </c>
      <c r="K2747" s="1">
        <v>584</v>
      </c>
      <c r="L2747">
        <v>-1985.5999999999867</v>
      </c>
      <c r="M2747">
        <v>206</v>
      </c>
      <c r="N2747">
        <v>-2191.5999999999867</v>
      </c>
      <c r="O2747" t="s">
        <v>67</v>
      </c>
      <c r="P2747" s="6">
        <v>4.4444444444444202E-3</v>
      </c>
      <c r="Q2747" s="1">
        <f>AllFiles[[#Headers],[200000]]+AllFiles[[#This Row],[Net Gains]]</f>
        <v>197808.40000000002</v>
      </c>
    </row>
    <row r="2748" spans="1:17" x14ac:dyDescent="0.25">
      <c r="A2748" s="1" t="s">
        <v>54</v>
      </c>
      <c r="B2748" s="2">
        <v>43433</v>
      </c>
      <c r="C2748" s="3">
        <v>0.4375</v>
      </c>
      <c r="D2748" s="1" t="s">
        <v>12</v>
      </c>
      <c r="E2748">
        <v>768.4</v>
      </c>
      <c r="F2748">
        <v>765</v>
      </c>
      <c r="G2748">
        <v>765</v>
      </c>
      <c r="H2748" s="3">
        <v>0.4375</v>
      </c>
      <c r="I2748" s="1">
        <v>3.3999999999999773</v>
      </c>
      <c r="J2748" s="1">
        <v>-3.3999999999999773</v>
      </c>
      <c r="K2748" s="1">
        <v>584</v>
      </c>
      <c r="L2748">
        <v>-1985.5999999999867</v>
      </c>
      <c r="M2748">
        <v>206</v>
      </c>
      <c r="N2748">
        <v>-2191.5999999999867</v>
      </c>
      <c r="O2748" t="s">
        <v>67</v>
      </c>
      <c r="P2748" s="6">
        <v>4.42477876106192E-3</v>
      </c>
      <c r="Q2748" s="1">
        <f>AllFiles[[#Headers],[200000]]+AllFiles[[#This Row],[Net Gains]]</f>
        <v>197808.40000000002</v>
      </c>
    </row>
    <row r="2749" spans="1:17" x14ac:dyDescent="0.25">
      <c r="A2749" s="1" t="s">
        <v>14</v>
      </c>
      <c r="B2749" s="2">
        <v>43434</v>
      </c>
      <c r="C2749" s="3">
        <v>0.42708333333333331</v>
      </c>
      <c r="D2749" s="1" t="s">
        <v>13</v>
      </c>
      <c r="E2749">
        <v>629.15</v>
      </c>
      <c r="F2749">
        <v>633.4</v>
      </c>
      <c r="G2749">
        <v>625.45000000000005</v>
      </c>
      <c r="H2749" s="3">
        <v>0.625</v>
      </c>
      <c r="I2749" s="1">
        <v>4.25</v>
      </c>
      <c r="J2749" s="1">
        <v>3.6999999999999318</v>
      </c>
      <c r="K2749" s="1">
        <v>468</v>
      </c>
      <c r="L2749">
        <v>1731.5999999999681</v>
      </c>
      <c r="M2749">
        <v>136</v>
      </c>
      <c r="N2749">
        <v>1595.5999999999681</v>
      </c>
      <c r="O2749" t="s">
        <v>68</v>
      </c>
      <c r="P2749" s="6">
        <v>6.7551458316776596E-3</v>
      </c>
      <c r="Q2749" s="1">
        <f>AllFiles[[#Headers],[200000]]+AllFiles[[#This Row],[Net Gains]]</f>
        <v>201595.59999999998</v>
      </c>
    </row>
    <row r="2750" spans="1:17" x14ac:dyDescent="0.25">
      <c r="A2750" s="1" t="s">
        <v>29</v>
      </c>
      <c r="B2750" s="2">
        <v>43434</v>
      </c>
      <c r="C2750" s="3">
        <v>0.45833333333333331</v>
      </c>
      <c r="D2750" s="1" t="s">
        <v>13</v>
      </c>
      <c r="E2750">
        <v>327.7</v>
      </c>
      <c r="F2750">
        <v>329.5</v>
      </c>
      <c r="G2750">
        <v>324.05</v>
      </c>
      <c r="H2750" s="3">
        <v>0.625</v>
      </c>
      <c r="I2750" s="1">
        <v>1.8000000000000114</v>
      </c>
      <c r="J2750" s="1">
        <v>3.6499999999999773</v>
      </c>
      <c r="K2750" s="1">
        <v>1097</v>
      </c>
      <c r="L2750">
        <v>4004.0499999999752</v>
      </c>
      <c r="M2750">
        <v>165</v>
      </c>
      <c r="N2750">
        <v>3839.0499999999752</v>
      </c>
      <c r="O2750" t="s">
        <v>68</v>
      </c>
      <c r="P2750" s="6">
        <v>5.4928288068355601E-3</v>
      </c>
      <c r="Q2750" s="1">
        <f>AllFiles[[#Headers],[200000]]+AllFiles[[#This Row],[Net Gains]]</f>
        <v>203839.05</v>
      </c>
    </row>
    <row r="2751" spans="1:17" x14ac:dyDescent="0.25">
      <c r="A2751" s="1" t="s">
        <v>56</v>
      </c>
      <c r="B2751" s="2">
        <v>43434</v>
      </c>
      <c r="C2751" s="3">
        <v>0.41666666666666669</v>
      </c>
      <c r="D2751" s="1" t="s">
        <v>13</v>
      </c>
      <c r="E2751">
        <v>918</v>
      </c>
      <c r="F2751">
        <v>922.8</v>
      </c>
      <c r="G2751">
        <v>922.8</v>
      </c>
      <c r="H2751" s="3">
        <v>0.42708333333333331</v>
      </c>
      <c r="I2751" s="1">
        <v>4.7999999999999545</v>
      </c>
      <c r="J2751" s="1">
        <v>-4.7999999999999545</v>
      </c>
      <c r="K2751" s="1">
        <v>414</v>
      </c>
      <c r="L2751">
        <v>-1987.1999999999812</v>
      </c>
      <c r="M2751">
        <v>176</v>
      </c>
      <c r="N2751">
        <v>-2163.1999999999812</v>
      </c>
      <c r="O2751" t="s">
        <v>67</v>
      </c>
      <c r="P2751" s="6">
        <v>5.2287581699345899E-3</v>
      </c>
      <c r="Q2751" s="1">
        <f>AllFiles[[#Headers],[200000]]+AllFiles[[#This Row],[Net Gains]]</f>
        <v>197836.80000000002</v>
      </c>
    </row>
    <row r="2752" spans="1:17" x14ac:dyDescent="0.25">
      <c r="A2752" s="1" t="s">
        <v>56</v>
      </c>
      <c r="B2752" s="2">
        <v>43434</v>
      </c>
      <c r="C2752" s="3">
        <v>0.42708333333333331</v>
      </c>
      <c r="D2752" s="1" t="s">
        <v>12</v>
      </c>
      <c r="E2752">
        <v>922.8</v>
      </c>
      <c r="F2752">
        <v>918</v>
      </c>
      <c r="G2752">
        <v>926.75</v>
      </c>
      <c r="H2752" s="3">
        <v>0.625</v>
      </c>
      <c r="I2752" s="1">
        <v>4.7999999999999545</v>
      </c>
      <c r="J2752" s="1">
        <v>3.9500000000000455</v>
      </c>
      <c r="K2752" s="1">
        <v>414</v>
      </c>
      <c r="L2752">
        <v>1635.3000000000188</v>
      </c>
      <c r="M2752">
        <v>177</v>
      </c>
      <c r="N2752">
        <v>1458.3000000000188</v>
      </c>
      <c r="O2752" t="s">
        <v>68</v>
      </c>
      <c r="P2752" s="6">
        <v>5.2015604681403902E-3</v>
      </c>
      <c r="Q2752" s="1">
        <f>AllFiles[[#Headers],[200000]]+AllFiles[[#This Row],[Net Gains]]</f>
        <v>201458.30000000002</v>
      </c>
    </row>
    <row r="2753" spans="1:17" x14ac:dyDescent="0.25">
      <c r="A2753" s="1" t="s">
        <v>25</v>
      </c>
      <c r="B2753" s="2">
        <v>43437</v>
      </c>
      <c r="C2753" s="3">
        <v>0.54166666666666663</v>
      </c>
      <c r="D2753" s="1" t="s">
        <v>21</v>
      </c>
      <c r="E2753">
        <v>866.3</v>
      </c>
      <c r="F2753">
        <v>874.7</v>
      </c>
      <c r="G2753">
        <v>864.95</v>
      </c>
      <c r="H2753" s="3">
        <v>0.625</v>
      </c>
      <c r="I2753" s="1">
        <v>8.4000000000000909</v>
      </c>
      <c r="J2753" s="1">
        <v>1.3499999999999091</v>
      </c>
      <c r="K2753" s="1">
        <v>237</v>
      </c>
      <c r="L2753">
        <v>319.94999999997844</v>
      </c>
      <c r="M2753">
        <v>95</v>
      </c>
      <c r="N2753">
        <v>224.94999999997844</v>
      </c>
      <c r="O2753" t="s">
        <v>68</v>
      </c>
      <c r="P2753" s="6">
        <v>9.6964100196237895E-3</v>
      </c>
      <c r="Q2753" s="1">
        <f>AllFiles[[#Headers],[200000]]+AllFiles[[#This Row],[Net Gains]]</f>
        <v>200224.94999999998</v>
      </c>
    </row>
    <row r="2754" spans="1:17" x14ac:dyDescent="0.25">
      <c r="A2754" s="1" t="s">
        <v>25</v>
      </c>
      <c r="B2754" s="2">
        <v>43437</v>
      </c>
      <c r="C2754" s="3">
        <v>0.54166666666666663</v>
      </c>
      <c r="D2754" s="1" t="s">
        <v>15</v>
      </c>
      <c r="E2754">
        <v>874.7</v>
      </c>
      <c r="F2754">
        <v>866.3</v>
      </c>
      <c r="G2754">
        <v>866.3</v>
      </c>
      <c r="H2754" s="3">
        <v>0.54166666666666663</v>
      </c>
      <c r="I2754" s="1">
        <v>8.4000000000000909</v>
      </c>
      <c r="J2754" s="1">
        <v>-8.4000000000000909</v>
      </c>
      <c r="K2754" s="1">
        <v>237</v>
      </c>
      <c r="L2754">
        <v>-1990.8000000000216</v>
      </c>
      <c r="M2754">
        <v>95</v>
      </c>
      <c r="N2754">
        <v>-2085.8000000000216</v>
      </c>
      <c r="O2754" t="s">
        <v>67</v>
      </c>
      <c r="P2754" s="6">
        <v>9.6032925574483698E-3</v>
      </c>
      <c r="Q2754" s="1">
        <f>AllFiles[[#Headers],[200000]]+AllFiles[[#This Row],[Net Gains]]</f>
        <v>197914.19999999998</v>
      </c>
    </row>
    <row r="2755" spans="1:17" x14ac:dyDescent="0.25">
      <c r="A2755" s="1" t="s">
        <v>44</v>
      </c>
      <c r="B2755" s="2">
        <v>43437</v>
      </c>
      <c r="C2755" s="3">
        <v>0.53125</v>
      </c>
      <c r="D2755" s="1" t="s">
        <v>13</v>
      </c>
      <c r="E2755">
        <v>3015</v>
      </c>
      <c r="F2755">
        <v>3036</v>
      </c>
      <c r="G2755">
        <v>3036</v>
      </c>
      <c r="H2755" s="3">
        <v>0.625</v>
      </c>
      <c r="I2755" s="1">
        <v>21</v>
      </c>
      <c r="J2755" s="1">
        <v>-21</v>
      </c>
      <c r="K2755" s="1">
        <v>95</v>
      </c>
      <c r="L2755">
        <v>-1995</v>
      </c>
      <c r="M2755">
        <v>133</v>
      </c>
      <c r="N2755">
        <v>-2128</v>
      </c>
      <c r="O2755" t="s">
        <v>67</v>
      </c>
      <c r="P2755" s="6">
        <v>6.9651741293532297E-3</v>
      </c>
      <c r="Q2755" s="1">
        <f>AllFiles[[#Headers],[200000]]+AllFiles[[#This Row],[Net Gains]]</f>
        <v>197872</v>
      </c>
    </row>
    <row r="2756" spans="1:17" x14ac:dyDescent="0.25">
      <c r="A2756" s="1" t="s">
        <v>57</v>
      </c>
      <c r="B2756" s="2">
        <v>43437</v>
      </c>
      <c r="C2756" s="3">
        <v>0.48958333333333331</v>
      </c>
      <c r="D2756" s="1" t="s">
        <v>15</v>
      </c>
      <c r="E2756">
        <v>711.65</v>
      </c>
      <c r="F2756">
        <v>707.05</v>
      </c>
      <c r="G2756">
        <v>707.05</v>
      </c>
      <c r="H2756" s="3">
        <v>0.48958333333333331</v>
      </c>
      <c r="I2756" s="1">
        <v>4.6000000000000227</v>
      </c>
      <c r="J2756" s="1">
        <v>-4.6000000000000227</v>
      </c>
      <c r="K2756" s="1">
        <v>432</v>
      </c>
      <c r="L2756">
        <v>-1987.2000000000098</v>
      </c>
      <c r="M2756">
        <v>141</v>
      </c>
      <c r="N2756">
        <v>-2128.2000000000098</v>
      </c>
      <c r="O2756" t="s">
        <v>67</v>
      </c>
      <c r="P2756" s="6">
        <v>6.4638516124499697E-3</v>
      </c>
      <c r="Q2756" s="1">
        <f>AllFiles[[#Headers],[200000]]+AllFiles[[#This Row],[Net Gains]]</f>
        <v>197871.8</v>
      </c>
    </row>
    <row r="2757" spans="1:17" x14ac:dyDescent="0.25">
      <c r="A2757" s="1" t="s">
        <v>57</v>
      </c>
      <c r="B2757" s="2">
        <v>43437</v>
      </c>
      <c r="C2757" s="3">
        <v>0.48958333333333331</v>
      </c>
      <c r="D2757" s="1" t="s">
        <v>21</v>
      </c>
      <c r="E2757">
        <v>707.05</v>
      </c>
      <c r="F2757">
        <v>711.65</v>
      </c>
      <c r="G2757">
        <v>711.65</v>
      </c>
      <c r="H2757" s="3">
        <v>0.54166666666666663</v>
      </c>
      <c r="I2757" s="1">
        <v>4.6000000000000227</v>
      </c>
      <c r="J2757" s="1">
        <v>-4.6000000000000227</v>
      </c>
      <c r="K2757" s="1">
        <v>432</v>
      </c>
      <c r="L2757">
        <v>-1987.2000000000098</v>
      </c>
      <c r="M2757">
        <v>141</v>
      </c>
      <c r="N2757">
        <v>-2128.2000000000098</v>
      </c>
      <c r="O2757" t="s">
        <v>67</v>
      </c>
      <c r="P2757" s="6">
        <v>6.5059048157839203E-3</v>
      </c>
      <c r="Q2757" s="1">
        <f>AllFiles[[#Headers],[200000]]+AllFiles[[#This Row],[Net Gains]]</f>
        <v>197871.8</v>
      </c>
    </row>
    <row r="2758" spans="1:17" x14ac:dyDescent="0.25">
      <c r="A2758" s="1" t="s">
        <v>18</v>
      </c>
      <c r="B2758" s="2">
        <v>43438</v>
      </c>
      <c r="C2758" s="3">
        <v>0.47916666666666669</v>
      </c>
      <c r="D2758" s="1" t="s">
        <v>13</v>
      </c>
      <c r="E2758">
        <v>371.4</v>
      </c>
      <c r="F2758">
        <v>373.7</v>
      </c>
      <c r="G2758">
        <v>373.7</v>
      </c>
      <c r="H2758" s="3">
        <v>0.51041666666666663</v>
      </c>
      <c r="I2758" s="1">
        <v>2.3000000000000114</v>
      </c>
      <c r="J2758" s="1">
        <v>-2.3000000000000114</v>
      </c>
      <c r="K2758" s="1">
        <v>860</v>
      </c>
      <c r="L2758">
        <v>-1978.0000000000098</v>
      </c>
      <c r="M2758">
        <v>148</v>
      </c>
      <c r="N2758">
        <v>-2126.00000000001</v>
      </c>
      <c r="O2758" t="s">
        <v>67</v>
      </c>
      <c r="P2758" s="6">
        <v>6.1927840603123599E-3</v>
      </c>
      <c r="Q2758" s="1">
        <f>AllFiles[[#Headers],[200000]]+AllFiles[[#This Row],[Net Gains]]</f>
        <v>197874</v>
      </c>
    </row>
    <row r="2759" spans="1:17" x14ac:dyDescent="0.25">
      <c r="A2759" s="1" t="s">
        <v>18</v>
      </c>
      <c r="B2759" s="2">
        <v>43438</v>
      </c>
      <c r="C2759" s="3">
        <v>0.51041666666666663</v>
      </c>
      <c r="D2759" s="1" t="s">
        <v>12</v>
      </c>
      <c r="E2759">
        <v>373.7</v>
      </c>
      <c r="F2759">
        <v>371.4</v>
      </c>
      <c r="G2759">
        <v>373.85</v>
      </c>
      <c r="H2759" s="3">
        <v>0.625</v>
      </c>
      <c r="I2759" s="1">
        <v>2.3000000000000114</v>
      </c>
      <c r="J2759" s="1">
        <v>0.15000000000003411</v>
      </c>
      <c r="K2759" s="1">
        <v>860</v>
      </c>
      <c r="L2759">
        <v>129.00000000002933</v>
      </c>
      <c r="M2759">
        <v>148</v>
      </c>
      <c r="N2759">
        <v>-18.999999999970669</v>
      </c>
      <c r="O2759" t="s">
        <v>67</v>
      </c>
      <c r="P2759" s="6">
        <v>6.1546695210061798E-3</v>
      </c>
      <c r="Q2759" s="1">
        <f>AllFiles[[#Headers],[200000]]+AllFiles[[#This Row],[Net Gains]]</f>
        <v>199981.00000000003</v>
      </c>
    </row>
    <row r="2760" spans="1:17" x14ac:dyDescent="0.25">
      <c r="A2760" s="1" t="s">
        <v>57</v>
      </c>
      <c r="B2760" s="2">
        <v>43438</v>
      </c>
      <c r="C2760" s="3">
        <v>0.44791666666666669</v>
      </c>
      <c r="D2760" s="1" t="s">
        <v>15</v>
      </c>
      <c r="E2760">
        <v>721.5</v>
      </c>
      <c r="F2760">
        <v>712.25</v>
      </c>
      <c r="G2760">
        <v>712.25</v>
      </c>
      <c r="H2760" s="3">
        <v>0.44791666666666669</v>
      </c>
      <c r="I2760" s="1">
        <v>9.25</v>
      </c>
      <c r="J2760" s="1">
        <v>-9.25</v>
      </c>
      <c r="K2760" s="1">
        <v>215</v>
      </c>
      <c r="L2760">
        <v>-1988.75</v>
      </c>
      <c r="M2760">
        <v>71</v>
      </c>
      <c r="N2760">
        <v>-2059.75</v>
      </c>
      <c r="O2760" t="s">
        <v>67</v>
      </c>
      <c r="P2760" s="6">
        <v>1.2820512820512799E-2</v>
      </c>
      <c r="Q2760" s="1">
        <f>AllFiles[[#Headers],[200000]]+AllFiles[[#This Row],[Net Gains]]</f>
        <v>197940.25</v>
      </c>
    </row>
    <row r="2761" spans="1:17" x14ac:dyDescent="0.25">
      <c r="A2761" s="1" t="s">
        <v>57</v>
      </c>
      <c r="B2761" s="2">
        <v>43438</v>
      </c>
      <c r="C2761" s="3">
        <v>0.44791666666666669</v>
      </c>
      <c r="D2761" s="1" t="s">
        <v>21</v>
      </c>
      <c r="E2761">
        <v>712.25</v>
      </c>
      <c r="F2761">
        <v>721.5</v>
      </c>
      <c r="G2761">
        <v>721.5</v>
      </c>
      <c r="H2761" s="3">
        <v>0.59375</v>
      </c>
      <c r="I2761" s="1">
        <v>9.25</v>
      </c>
      <c r="J2761" s="1">
        <v>-9.25</v>
      </c>
      <c r="K2761" s="1">
        <v>215</v>
      </c>
      <c r="L2761">
        <v>-1988.75</v>
      </c>
      <c r="M2761">
        <v>71</v>
      </c>
      <c r="N2761">
        <v>-2059.75</v>
      </c>
      <c r="O2761" t="s">
        <v>67</v>
      </c>
      <c r="P2761" s="6">
        <v>1.2987012987013E-2</v>
      </c>
      <c r="Q2761" s="1">
        <f>AllFiles[[#Headers],[200000]]+AllFiles[[#This Row],[Net Gains]]</f>
        <v>197940.25</v>
      </c>
    </row>
    <row r="2762" spans="1:17" x14ac:dyDescent="0.25">
      <c r="A2762" s="1" t="s">
        <v>56</v>
      </c>
      <c r="B2762" s="2">
        <v>43438</v>
      </c>
      <c r="C2762" s="3">
        <v>0.41666666666666669</v>
      </c>
      <c r="D2762" s="1" t="s">
        <v>13</v>
      </c>
      <c r="E2762">
        <v>930.25</v>
      </c>
      <c r="F2762">
        <v>933.25</v>
      </c>
      <c r="G2762">
        <v>922.45</v>
      </c>
      <c r="H2762" s="3">
        <v>0.625</v>
      </c>
      <c r="I2762" s="1">
        <v>3</v>
      </c>
      <c r="J2762" s="1">
        <v>7.7999999999999545</v>
      </c>
      <c r="K2762" s="1">
        <v>661</v>
      </c>
      <c r="L2762">
        <v>5155.7999999999702</v>
      </c>
      <c r="M2762">
        <v>282</v>
      </c>
      <c r="N2762">
        <v>4873.7999999999702</v>
      </c>
      <c r="O2762" t="s">
        <v>68</v>
      </c>
      <c r="P2762" s="6">
        <v>3.2249395323837699E-3</v>
      </c>
      <c r="Q2762" s="1">
        <f>AllFiles[[#Headers],[200000]]+AllFiles[[#This Row],[Net Gains]]</f>
        <v>204873.79999999996</v>
      </c>
    </row>
    <row r="2763" spans="1:17" x14ac:dyDescent="0.25">
      <c r="A2763" s="1" t="s">
        <v>59</v>
      </c>
      <c r="B2763" s="2">
        <v>43438</v>
      </c>
      <c r="C2763" s="3">
        <v>0.41666666666666669</v>
      </c>
      <c r="D2763" s="1" t="s">
        <v>15</v>
      </c>
      <c r="E2763">
        <v>329.9</v>
      </c>
      <c r="F2763">
        <v>327.7</v>
      </c>
      <c r="G2763">
        <v>335</v>
      </c>
      <c r="H2763" s="3">
        <v>0.625</v>
      </c>
      <c r="I2763" s="1">
        <v>2.1999999999999886</v>
      </c>
      <c r="J2763" s="1">
        <v>5.1000000000000227</v>
      </c>
      <c r="K2763" s="1">
        <v>899</v>
      </c>
      <c r="L2763">
        <v>4584.9000000000206</v>
      </c>
      <c r="M2763">
        <v>138</v>
      </c>
      <c r="N2763">
        <v>4446.9000000000206</v>
      </c>
      <c r="O2763" t="s">
        <v>68</v>
      </c>
      <c r="P2763" s="6">
        <v>6.6686874810548301E-3</v>
      </c>
      <c r="Q2763" s="1">
        <f>AllFiles[[#Headers],[200000]]+AllFiles[[#This Row],[Net Gains]]</f>
        <v>204446.90000000002</v>
      </c>
    </row>
    <row r="2764" spans="1:17" x14ac:dyDescent="0.25">
      <c r="A2764" s="1" t="s">
        <v>14</v>
      </c>
      <c r="B2764" s="2">
        <v>43439</v>
      </c>
      <c r="C2764" s="3">
        <v>0.53125</v>
      </c>
      <c r="D2764" s="1" t="s">
        <v>21</v>
      </c>
      <c r="E2764">
        <v>618.45000000000005</v>
      </c>
      <c r="F2764">
        <v>622</v>
      </c>
      <c r="G2764">
        <v>614.95000000000005</v>
      </c>
      <c r="H2764" s="3">
        <v>0.625</v>
      </c>
      <c r="I2764" s="1">
        <v>3.5499999999999545</v>
      </c>
      <c r="J2764" s="1">
        <v>3.5</v>
      </c>
      <c r="K2764" s="1">
        <v>559</v>
      </c>
      <c r="L2764">
        <v>1956.5</v>
      </c>
      <c r="M2764">
        <v>159</v>
      </c>
      <c r="N2764">
        <v>1797.5</v>
      </c>
      <c r="O2764" t="s">
        <v>68</v>
      </c>
      <c r="P2764" s="6">
        <v>5.7401568437221396E-3</v>
      </c>
      <c r="Q2764" s="1">
        <f>AllFiles[[#Headers],[200000]]+AllFiles[[#This Row],[Net Gains]]</f>
        <v>201797.5</v>
      </c>
    </row>
    <row r="2765" spans="1:17" x14ac:dyDescent="0.25">
      <c r="A2765" s="1" t="s">
        <v>14</v>
      </c>
      <c r="B2765" s="2">
        <v>43439</v>
      </c>
      <c r="C2765" s="3">
        <v>0.53125</v>
      </c>
      <c r="D2765" s="1" t="s">
        <v>15</v>
      </c>
      <c r="E2765">
        <v>622</v>
      </c>
      <c r="F2765">
        <v>618.45000000000005</v>
      </c>
      <c r="G2765">
        <v>618.45000000000005</v>
      </c>
      <c r="H2765" s="3">
        <v>0.53125</v>
      </c>
      <c r="I2765" s="1">
        <v>3.5499999999999545</v>
      </c>
      <c r="J2765" s="1">
        <v>-3.5499999999999545</v>
      </c>
      <c r="K2765" s="1">
        <v>559</v>
      </c>
      <c r="L2765">
        <v>-1984.4499999999746</v>
      </c>
      <c r="M2765">
        <v>160</v>
      </c>
      <c r="N2765">
        <v>-2144.4499999999744</v>
      </c>
      <c r="O2765" t="s">
        <v>67</v>
      </c>
      <c r="P2765" s="6">
        <v>5.70739549839221E-3</v>
      </c>
      <c r="Q2765" s="1">
        <f>AllFiles[[#Headers],[200000]]+AllFiles[[#This Row],[Net Gains]]</f>
        <v>197855.55000000002</v>
      </c>
    </row>
    <row r="2766" spans="1:17" x14ac:dyDescent="0.25">
      <c r="A2766" s="1" t="s">
        <v>24</v>
      </c>
      <c r="B2766" s="2">
        <v>43439</v>
      </c>
      <c r="C2766" s="3">
        <v>0.41666666666666669</v>
      </c>
      <c r="D2766" s="1" t="s">
        <v>13</v>
      </c>
      <c r="E2766">
        <v>352.2</v>
      </c>
      <c r="F2766">
        <v>354.7</v>
      </c>
      <c r="G2766">
        <v>349.45</v>
      </c>
      <c r="H2766" s="3">
        <v>0.625</v>
      </c>
      <c r="I2766" s="1">
        <v>2.5</v>
      </c>
      <c r="J2766" s="1">
        <v>2.75</v>
      </c>
      <c r="K2766" s="1">
        <v>792</v>
      </c>
      <c r="L2766">
        <v>2178</v>
      </c>
      <c r="M2766">
        <v>128</v>
      </c>
      <c r="N2766">
        <v>2050</v>
      </c>
      <c r="O2766" t="s">
        <v>68</v>
      </c>
      <c r="P2766" s="6">
        <v>7.0982396365701301E-3</v>
      </c>
      <c r="Q2766" s="1">
        <f>AllFiles[[#Headers],[200000]]+AllFiles[[#This Row],[Net Gains]]</f>
        <v>202050</v>
      </c>
    </row>
    <row r="2767" spans="1:17" x14ac:dyDescent="0.25">
      <c r="A2767" s="1" t="s">
        <v>26</v>
      </c>
      <c r="B2767" s="2">
        <v>43439</v>
      </c>
      <c r="C2767" s="3">
        <v>0.41666666666666669</v>
      </c>
      <c r="D2767" s="1" t="s">
        <v>13</v>
      </c>
      <c r="E2767">
        <v>1027</v>
      </c>
      <c r="F2767">
        <v>1035.8499999999999</v>
      </c>
      <c r="G2767">
        <v>1035.8499999999999</v>
      </c>
      <c r="H2767" s="3">
        <v>0.45833333333333331</v>
      </c>
      <c r="I2767" s="1">
        <v>8.8499999999999091</v>
      </c>
      <c r="J2767" s="1">
        <v>-8.8499999999999091</v>
      </c>
      <c r="K2767" s="1">
        <v>225</v>
      </c>
      <c r="L2767">
        <v>-1991.2499999999795</v>
      </c>
      <c r="M2767">
        <v>107</v>
      </c>
      <c r="N2767">
        <v>-2098.2499999999795</v>
      </c>
      <c r="O2767" t="s">
        <v>67</v>
      </c>
      <c r="P2767" s="6">
        <v>8.6173320350534603E-3</v>
      </c>
      <c r="Q2767" s="1">
        <f>AllFiles[[#Headers],[200000]]+AllFiles[[#This Row],[Net Gains]]</f>
        <v>197901.75000000003</v>
      </c>
    </row>
    <row r="2768" spans="1:17" x14ac:dyDescent="0.25">
      <c r="A2768" s="1" t="s">
        <v>26</v>
      </c>
      <c r="B2768" s="2">
        <v>43439</v>
      </c>
      <c r="C2768" s="3">
        <v>0.45833333333333331</v>
      </c>
      <c r="D2768" s="1" t="s">
        <v>12</v>
      </c>
      <c r="E2768">
        <v>1035.8499999999999</v>
      </c>
      <c r="F2768">
        <v>1027</v>
      </c>
      <c r="G2768">
        <v>1050.5</v>
      </c>
      <c r="H2768" s="3">
        <v>0.625</v>
      </c>
      <c r="I2768" s="1">
        <v>8.8499999999999091</v>
      </c>
      <c r="J2768" s="1">
        <v>14.650000000000091</v>
      </c>
      <c r="K2768" s="1">
        <v>225</v>
      </c>
      <c r="L2768">
        <v>3296.2500000000205</v>
      </c>
      <c r="M2768">
        <v>108</v>
      </c>
      <c r="N2768">
        <v>3188.2500000000205</v>
      </c>
      <c r="O2768" t="s">
        <v>68</v>
      </c>
      <c r="P2768" s="6">
        <v>8.5437080658395601E-3</v>
      </c>
      <c r="Q2768" s="1">
        <f>AllFiles[[#Headers],[200000]]+AllFiles[[#This Row],[Net Gains]]</f>
        <v>203188.25000000003</v>
      </c>
    </row>
    <row r="2769" spans="1:17" x14ac:dyDescent="0.25">
      <c r="A2769" s="1" t="s">
        <v>46</v>
      </c>
      <c r="B2769" s="2">
        <v>43439</v>
      </c>
      <c r="C2769" s="3">
        <v>0.41666666666666669</v>
      </c>
      <c r="D2769" s="1" t="s">
        <v>13</v>
      </c>
      <c r="E2769">
        <v>306.25</v>
      </c>
      <c r="F2769">
        <v>310</v>
      </c>
      <c r="G2769">
        <v>304.75</v>
      </c>
      <c r="H2769" s="3">
        <v>0.625</v>
      </c>
      <c r="I2769" s="1">
        <v>3.75</v>
      </c>
      <c r="J2769" s="1">
        <v>1.5</v>
      </c>
      <c r="K2769" s="1">
        <v>530</v>
      </c>
      <c r="L2769">
        <v>795</v>
      </c>
      <c r="M2769">
        <v>75</v>
      </c>
      <c r="N2769">
        <v>720</v>
      </c>
      <c r="O2769" t="s">
        <v>68</v>
      </c>
      <c r="P2769" s="6">
        <v>1.2244897959183701E-2</v>
      </c>
      <c r="Q2769" s="1">
        <f>AllFiles[[#Headers],[200000]]+AllFiles[[#This Row],[Net Gains]]</f>
        <v>200720</v>
      </c>
    </row>
    <row r="2770" spans="1:17" x14ac:dyDescent="0.25">
      <c r="A2770" s="1" t="s">
        <v>60</v>
      </c>
      <c r="B2770" s="2">
        <v>43439</v>
      </c>
      <c r="C2770" s="3">
        <v>0.41666666666666669</v>
      </c>
      <c r="D2770" s="1" t="s">
        <v>13</v>
      </c>
      <c r="E2770">
        <v>526.4</v>
      </c>
      <c r="F2770">
        <v>530.70000000000005</v>
      </c>
      <c r="G2770">
        <v>519</v>
      </c>
      <c r="H2770" s="3">
        <v>0.625</v>
      </c>
      <c r="I2770" s="1">
        <v>4.3000000000000682</v>
      </c>
      <c r="J2770" s="1">
        <v>7.3999999999999773</v>
      </c>
      <c r="K2770" s="1">
        <v>462</v>
      </c>
      <c r="L2770">
        <v>3418.7999999999893</v>
      </c>
      <c r="M2770">
        <v>112</v>
      </c>
      <c r="N2770">
        <v>3306.7999999999893</v>
      </c>
      <c r="O2770" t="s">
        <v>68</v>
      </c>
      <c r="P2770" s="6">
        <v>8.1686930091186705E-3</v>
      </c>
      <c r="Q2770" s="1">
        <f>AllFiles[[#Headers],[200000]]+AllFiles[[#This Row],[Net Gains]]</f>
        <v>203306.8</v>
      </c>
    </row>
    <row r="2771" spans="1:17" x14ac:dyDescent="0.25">
      <c r="A2771" s="1" t="s">
        <v>24</v>
      </c>
      <c r="B2771" s="2">
        <v>43440</v>
      </c>
      <c r="C2771" s="3">
        <v>0.4375</v>
      </c>
      <c r="D2771" s="1" t="s">
        <v>13</v>
      </c>
      <c r="E2771">
        <v>344.3</v>
      </c>
      <c r="F2771">
        <v>345.75</v>
      </c>
      <c r="G2771">
        <v>345.75</v>
      </c>
      <c r="H2771" s="3">
        <v>0.5</v>
      </c>
      <c r="I2771" s="1">
        <v>1.4499999999999886</v>
      </c>
      <c r="J2771" s="1">
        <v>-1.4499999999999886</v>
      </c>
      <c r="K2771" s="1">
        <v>1357</v>
      </c>
      <c r="L2771">
        <v>-1967.6499999999846</v>
      </c>
      <c r="M2771">
        <v>216</v>
      </c>
      <c r="N2771">
        <v>-2183.6499999999846</v>
      </c>
      <c r="O2771" t="s">
        <v>67</v>
      </c>
      <c r="P2771" s="6">
        <v>4.2114435085680796E-3</v>
      </c>
      <c r="Q2771" s="1">
        <f>AllFiles[[#Headers],[200000]]+AllFiles[[#This Row],[Net Gains]]</f>
        <v>197816.35</v>
      </c>
    </row>
    <row r="2772" spans="1:17" x14ac:dyDescent="0.25">
      <c r="A2772" s="1" t="s">
        <v>24</v>
      </c>
      <c r="B2772" s="2">
        <v>43440</v>
      </c>
      <c r="C2772" s="3">
        <v>0.5</v>
      </c>
      <c r="D2772" s="1" t="s">
        <v>12</v>
      </c>
      <c r="E2772">
        <v>345.75</v>
      </c>
      <c r="F2772">
        <v>344.3</v>
      </c>
      <c r="G2772">
        <v>344.3</v>
      </c>
      <c r="H2772" s="3">
        <v>0.5</v>
      </c>
      <c r="I2772" s="1">
        <v>1.4499999999999886</v>
      </c>
      <c r="J2772" s="1">
        <v>-1.4499999999999886</v>
      </c>
      <c r="K2772" s="1">
        <v>1357</v>
      </c>
      <c r="L2772">
        <v>-1967.6499999999846</v>
      </c>
      <c r="M2772">
        <v>216</v>
      </c>
      <c r="N2772">
        <v>-2183.6499999999846</v>
      </c>
      <c r="O2772" t="s">
        <v>67</v>
      </c>
      <c r="P2772" s="6">
        <v>4.1937816341286703E-3</v>
      </c>
      <c r="Q2772" s="1">
        <f>AllFiles[[#Headers],[200000]]+AllFiles[[#This Row],[Net Gains]]</f>
        <v>197816.35</v>
      </c>
    </row>
    <row r="2773" spans="1:17" x14ac:dyDescent="0.25">
      <c r="A2773" s="1" t="s">
        <v>23</v>
      </c>
      <c r="B2773" s="2">
        <v>43440</v>
      </c>
      <c r="C2773" s="3">
        <v>0.54166666666666663</v>
      </c>
      <c r="D2773" s="1" t="s">
        <v>12</v>
      </c>
      <c r="E2773">
        <v>2093.4</v>
      </c>
      <c r="F2773">
        <v>2085.15</v>
      </c>
      <c r="G2773">
        <v>2097</v>
      </c>
      <c r="H2773" s="3">
        <v>0.625</v>
      </c>
      <c r="I2773" s="1">
        <v>8.25</v>
      </c>
      <c r="J2773" s="1">
        <v>3.5999999999999091</v>
      </c>
      <c r="K2773" s="1">
        <v>241</v>
      </c>
      <c r="L2773">
        <v>867.59999999997808</v>
      </c>
      <c r="M2773">
        <v>233</v>
      </c>
      <c r="N2773">
        <v>634.59999999997808</v>
      </c>
      <c r="O2773" t="s">
        <v>68</v>
      </c>
      <c r="P2773" s="6">
        <v>3.9409572943536796E-3</v>
      </c>
      <c r="Q2773" s="1">
        <f>AllFiles[[#Headers],[200000]]+AllFiles[[#This Row],[Net Gains]]</f>
        <v>200634.59999999998</v>
      </c>
    </row>
    <row r="2774" spans="1:17" x14ac:dyDescent="0.25">
      <c r="A2774" s="1" t="s">
        <v>23</v>
      </c>
      <c r="B2774" s="2">
        <v>43440</v>
      </c>
      <c r="C2774" s="3">
        <v>0.45833333333333331</v>
      </c>
      <c r="D2774" s="1" t="s">
        <v>13</v>
      </c>
      <c r="E2774">
        <v>2085.15</v>
      </c>
      <c r="F2774">
        <v>2093.4</v>
      </c>
      <c r="G2774">
        <v>2093.4</v>
      </c>
      <c r="H2774" s="3">
        <v>0.54166666666666663</v>
      </c>
      <c r="I2774" s="1">
        <v>8.25</v>
      </c>
      <c r="J2774" s="1">
        <v>-8.25</v>
      </c>
      <c r="K2774" s="1">
        <v>241</v>
      </c>
      <c r="L2774">
        <v>-1988.25</v>
      </c>
      <c r="M2774">
        <v>232</v>
      </c>
      <c r="N2774">
        <v>-2220.25</v>
      </c>
      <c r="O2774" t="s">
        <v>67</v>
      </c>
      <c r="P2774" s="6">
        <v>3.95654988849723E-3</v>
      </c>
      <c r="Q2774" s="1">
        <f>AllFiles[[#Headers],[200000]]+AllFiles[[#This Row],[Net Gains]]</f>
        <v>197779.75</v>
      </c>
    </row>
    <row r="2775" spans="1:17" x14ac:dyDescent="0.25">
      <c r="A2775" s="1" t="s">
        <v>46</v>
      </c>
      <c r="B2775" s="2">
        <v>43440</v>
      </c>
      <c r="C2775" s="3">
        <v>0.41666666666666669</v>
      </c>
      <c r="D2775" s="1" t="s">
        <v>15</v>
      </c>
      <c r="E2775">
        <v>299.35000000000002</v>
      </c>
      <c r="F2775">
        <v>296.60000000000002</v>
      </c>
      <c r="G2775">
        <v>305</v>
      </c>
      <c r="H2775" s="3">
        <v>0.625</v>
      </c>
      <c r="I2775" s="1">
        <v>2.75</v>
      </c>
      <c r="J2775" s="1">
        <v>5.6499999999999773</v>
      </c>
      <c r="K2775" s="1">
        <v>721</v>
      </c>
      <c r="L2775">
        <v>4073.6499999999837</v>
      </c>
      <c r="M2775">
        <v>101</v>
      </c>
      <c r="N2775">
        <v>3972.6499999999837</v>
      </c>
      <c r="O2775" t="s">
        <v>68</v>
      </c>
      <c r="P2775" s="6">
        <v>9.1865709036245205E-3</v>
      </c>
      <c r="Q2775" s="1">
        <f>AllFiles[[#Headers],[200000]]+AllFiles[[#This Row],[Net Gains]]</f>
        <v>203972.65</v>
      </c>
    </row>
    <row r="2776" spans="1:17" x14ac:dyDescent="0.25">
      <c r="A2776" s="1" t="s">
        <v>51</v>
      </c>
      <c r="B2776" s="2">
        <v>43440</v>
      </c>
      <c r="C2776" s="3">
        <v>0.41666666666666669</v>
      </c>
      <c r="D2776" s="1" t="s">
        <v>13</v>
      </c>
      <c r="E2776">
        <v>1185.4000000000001</v>
      </c>
      <c r="F2776">
        <v>1193.75</v>
      </c>
      <c r="G2776">
        <v>1193.75</v>
      </c>
      <c r="H2776" s="3">
        <v>0.42708333333333331</v>
      </c>
      <c r="I2776" s="1">
        <v>8.3499999999999091</v>
      </c>
      <c r="J2776" s="1">
        <v>-8.3499999999999091</v>
      </c>
      <c r="K2776" s="1">
        <v>238</v>
      </c>
      <c r="L2776">
        <v>-1987.2999999999784</v>
      </c>
      <c r="M2776">
        <v>131</v>
      </c>
      <c r="N2776">
        <v>-2118.2999999999784</v>
      </c>
      <c r="O2776" t="s">
        <v>67</v>
      </c>
      <c r="P2776" s="6">
        <v>7.04403576851688E-3</v>
      </c>
      <c r="Q2776" s="1">
        <f>AllFiles[[#Headers],[200000]]+AllFiles[[#This Row],[Net Gains]]</f>
        <v>197881.7</v>
      </c>
    </row>
    <row r="2777" spans="1:17" x14ac:dyDescent="0.25">
      <c r="A2777" s="1" t="s">
        <v>51</v>
      </c>
      <c r="B2777" s="2">
        <v>43440</v>
      </c>
      <c r="C2777" s="3">
        <v>0.42708333333333331</v>
      </c>
      <c r="D2777" s="1" t="s">
        <v>12</v>
      </c>
      <c r="E2777">
        <v>1193.75</v>
      </c>
      <c r="F2777">
        <v>1185.4000000000001</v>
      </c>
      <c r="G2777">
        <v>1185.4000000000001</v>
      </c>
      <c r="H2777" s="3">
        <v>0.45833333333333331</v>
      </c>
      <c r="I2777" s="1">
        <v>8.3499999999999091</v>
      </c>
      <c r="J2777" s="1">
        <v>-8.3499999999999091</v>
      </c>
      <c r="K2777" s="1">
        <v>238</v>
      </c>
      <c r="L2777">
        <v>-1987.2999999999784</v>
      </c>
      <c r="M2777">
        <v>131</v>
      </c>
      <c r="N2777">
        <v>-2118.2999999999784</v>
      </c>
      <c r="O2777" t="s">
        <v>67</v>
      </c>
      <c r="P2777" s="6">
        <v>6.9947643979056803E-3</v>
      </c>
      <c r="Q2777" s="1">
        <f>AllFiles[[#Headers],[200000]]+AllFiles[[#This Row],[Net Gains]]</f>
        <v>197881.7</v>
      </c>
    </row>
    <row r="2778" spans="1:17" x14ac:dyDescent="0.25">
      <c r="A2778" s="1" t="s">
        <v>49</v>
      </c>
      <c r="B2778" s="2">
        <v>43440</v>
      </c>
      <c r="C2778" s="3">
        <v>0.41666666666666669</v>
      </c>
      <c r="D2778" s="1" t="s">
        <v>13</v>
      </c>
      <c r="E2778">
        <v>140.35</v>
      </c>
      <c r="F2778">
        <v>141.65</v>
      </c>
      <c r="G2778">
        <v>140.25</v>
      </c>
      <c r="H2778" s="3">
        <v>0.625</v>
      </c>
      <c r="I2778" s="1">
        <v>1.3000000000000114</v>
      </c>
      <c r="J2778" s="1">
        <v>9.9999999999994316E-2</v>
      </c>
      <c r="K2778" s="1">
        <v>1511</v>
      </c>
      <c r="L2778">
        <v>151.09999999999141</v>
      </c>
      <c r="M2778">
        <v>98</v>
      </c>
      <c r="N2778">
        <v>53.099999999991411</v>
      </c>
      <c r="O2778" t="s">
        <v>68</v>
      </c>
      <c r="P2778" s="6">
        <v>9.2625578909869E-3</v>
      </c>
      <c r="Q2778" s="1">
        <f>AllFiles[[#Headers],[200000]]+AllFiles[[#This Row],[Net Gains]]</f>
        <v>200053.1</v>
      </c>
    </row>
    <row r="2779" spans="1:17" x14ac:dyDescent="0.25">
      <c r="A2779" s="1" t="s">
        <v>24</v>
      </c>
      <c r="B2779" s="2">
        <v>43441</v>
      </c>
      <c r="C2779" s="3">
        <v>0.41666666666666669</v>
      </c>
      <c r="D2779" s="1" t="s">
        <v>13</v>
      </c>
      <c r="E2779">
        <v>332.45</v>
      </c>
      <c r="F2779">
        <v>337.85</v>
      </c>
      <c r="G2779">
        <v>334.65</v>
      </c>
      <c r="H2779" s="3">
        <v>0.625</v>
      </c>
      <c r="I2779" s="1">
        <v>5.4000000000000341</v>
      </c>
      <c r="J2779" s="1">
        <v>-2.1999999999999886</v>
      </c>
      <c r="K2779" s="1">
        <v>368</v>
      </c>
      <c r="L2779">
        <v>-809.59999999999582</v>
      </c>
      <c r="M2779">
        <v>57</v>
      </c>
      <c r="N2779">
        <v>-866.59999999999582</v>
      </c>
      <c r="O2779" t="s">
        <v>67</v>
      </c>
      <c r="P2779" s="6">
        <v>1.6243044066777099E-2</v>
      </c>
      <c r="Q2779" s="1">
        <f>AllFiles[[#Headers],[200000]]+AllFiles[[#This Row],[Net Gains]]</f>
        <v>199133.4</v>
      </c>
    </row>
    <row r="2780" spans="1:17" x14ac:dyDescent="0.25">
      <c r="A2780" s="1" t="s">
        <v>26</v>
      </c>
      <c r="B2780" s="2">
        <v>43441</v>
      </c>
      <c r="C2780" s="3">
        <v>0.41666666666666669</v>
      </c>
      <c r="D2780" s="1" t="s">
        <v>13</v>
      </c>
      <c r="E2780">
        <v>942.7</v>
      </c>
      <c r="F2780">
        <v>969.4</v>
      </c>
      <c r="G2780">
        <v>962.55</v>
      </c>
      <c r="H2780" s="3">
        <v>0.625</v>
      </c>
      <c r="I2780" s="1">
        <v>26.699999999999932</v>
      </c>
      <c r="J2780" s="1">
        <v>-19.849999999999909</v>
      </c>
      <c r="K2780" s="1">
        <v>74</v>
      </c>
      <c r="L2780">
        <v>-1468.8999999999933</v>
      </c>
      <c r="M2780">
        <v>33</v>
      </c>
      <c r="N2780">
        <v>-1501.8999999999933</v>
      </c>
      <c r="O2780" t="s">
        <v>67</v>
      </c>
      <c r="P2780" s="6">
        <v>2.8322902301898701E-2</v>
      </c>
      <c r="Q2780" s="1">
        <f>AllFiles[[#Headers],[200000]]+AllFiles[[#This Row],[Net Gains]]</f>
        <v>198498.1</v>
      </c>
    </row>
    <row r="2781" spans="1:17" x14ac:dyDescent="0.25">
      <c r="A2781" s="1" t="s">
        <v>38</v>
      </c>
      <c r="B2781" s="2">
        <v>43441</v>
      </c>
      <c r="C2781" s="3">
        <v>0.42708333333333331</v>
      </c>
      <c r="D2781" s="1" t="s">
        <v>21</v>
      </c>
      <c r="E2781">
        <v>350.1</v>
      </c>
      <c r="F2781">
        <v>351.85</v>
      </c>
      <c r="G2781">
        <v>351.85</v>
      </c>
      <c r="H2781" s="3">
        <v>0.61458333333333337</v>
      </c>
      <c r="I2781" s="1">
        <v>1.75</v>
      </c>
      <c r="J2781" s="1">
        <v>-1.75</v>
      </c>
      <c r="K2781" s="1">
        <v>1128</v>
      </c>
      <c r="L2781">
        <v>-1974</v>
      </c>
      <c r="M2781">
        <v>183</v>
      </c>
      <c r="N2781">
        <v>-2157</v>
      </c>
      <c r="O2781" t="s">
        <v>67</v>
      </c>
      <c r="P2781" s="6">
        <v>4.9985718366181101E-3</v>
      </c>
      <c r="Q2781" s="1">
        <f>AllFiles[[#Headers],[200000]]+AllFiles[[#This Row],[Net Gains]]</f>
        <v>197843</v>
      </c>
    </row>
    <row r="2782" spans="1:17" x14ac:dyDescent="0.25">
      <c r="A2782" s="1" t="s">
        <v>38</v>
      </c>
      <c r="B2782" s="2">
        <v>43441</v>
      </c>
      <c r="C2782" s="3">
        <v>0.42708333333333331</v>
      </c>
      <c r="D2782" s="1" t="s">
        <v>15</v>
      </c>
      <c r="E2782">
        <v>351.85</v>
      </c>
      <c r="F2782">
        <v>350.1</v>
      </c>
      <c r="G2782">
        <v>350.1</v>
      </c>
      <c r="H2782" s="3">
        <v>0.42708333333333331</v>
      </c>
      <c r="I2782" s="1">
        <v>1.75</v>
      </c>
      <c r="J2782" s="1">
        <v>-1.75</v>
      </c>
      <c r="K2782" s="1">
        <v>1128</v>
      </c>
      <c r="L2782">
        <v>-1974</v>
      </c>
      <c r="M2782">
        <v>183</v>
      </c>
      <c r="N2782">
        <v>-2157</v>
      </c>
      <c r="O2782" t="s">
        <v>67</v>
      </c>
      <c r="P2782" s="6">
        <v>4.9737103879494097E-3</v>
      </c>
      <c r="Q2782" s="1">
        <f>AllFiles[[#Headers],[200000]]+AllFiles[[#This Row],[Net Gains]]</f>
        <v>197843</v>
      </c>
    </row>
    <row r="2783" spans="1:17" x14ac:dyDescent="0.25">
      <c r="A2783" s="1" t="s">
        <v>40</v>
      </c>
      <c r="B2783" s="2">
        <v>43441</v>
      </c>
      <c r="C2783" s="3">
        <v>0.4375</v>
      </c>
      <c r="D2783" s="1" t="s">
        <v>13</v>
      </c>
      <c r="E2783">
        <v>1127</v>
      </c>
      <c r="F2783">
        <v>1131.7</v>
      </c>
      <c r="G2783">
        <v>1131.7</v>
      </c>
      <c r="H2783" s="3">
        <v>0.60416666666666663</v>
      </c>
      <c r="I2783" s="1">
        <v>4.7000000000000455</v>
      </c>
      <c r="J2783" s="1">
        <v>-4.7000000000000455</v>
      </c>
      <c r="K2783" s="1">
        <v>423</v>
      </c>
      <c r="L2783">
        <v>-1988.1000000000192</v>
      </c>
      <c r="M2783">
        <v>220</v>
      </c>
      <c r="N2783">
        <v>-2208.1000000000195</v>
      </c>
      <c r="O2783" t="s">
        <v>67</v>
      </c>
      <c r="P2783" s="6">
        <v>4.1703637976930304E-3</v>
      </c>
      <c r="Q2783" s="1">
        <f>AllFiles[[#Headers],[200000]]+AllFiles[[#This Row],[Net Gains]]</f>
        <v>197791.9</v>
      </c>
    </row>
    <row r="2784" spans="1:17" x14ac:dyDescent="0.25">
      <c r="A2784" s="1" t="s">
        <v>14</v>
      </c>
      <c r="B2784" s="2">
        <v>43444</v>
      </c>
      <c r="C2784" s="3">
        <v>0.42708333333333331</v>
      </c>
      <c r="D2784" s="1" t="s">
        <v>12</v>
      </c>
      <c r="E2784">
        <v>595.45000000000005</v>
      </c>
      <c r="F2784">
        <v>591.20000000000005</v>
      </c>
      <c r="G2784">
        <v>591.20000000000005</v>
      </c>
      <c r="H2784" s="3">
        <v>0.57291666666666663</v>
      </c>
      <c r="I2784" s="1">
        <v>4.25</v>
      </c>
      <c r="J2784" s="1">
        <v>-4.25</v>
      </c>
      <c r="K2784" s="1">
        <v>468</v>
      </c>
      <c r="L2784">
        <v>-1989</v>
      </c>
      <c r="M2784">
        <v>128</v>
      </c>
      <c r="N2784">
        <v>-2117</v>
      </c>
      <c r="O2784" t="s">
        <v>67</v>
      </c>
      <c r="P2784" s="6">
        <v>7.1374590645730098E-3</v>
      </c>
      <c r="Q2784" s="1">
        <f>AllFiles[[#Headers],[200000]]+AllFiles[[#This Row],[Net Gains]]</f>
        <v>197883</v>
      </c>
    </row>
    <row r="2785" spans="1:17" x14ac:dyDescent="0.25">
      <c r="A2785" s="1" t="s">
        <v>14</v>
      </c>
      <c r="B2785" s="2">
        <v>43444</v>
      </c>
      <c r="C2785" s="3">
        <v>0.41666666666666669</v>
      </c>
      <c r="D2785" s="1" t="s">
        <v>13</v>
      </c>
      <c r="E2785">
        <v>591.20000000000005</v>
      </c>
      <c r="F2785">
        <v>595.45000000000005</v>
      </c>
      <c r="G2785">
        <v>595.45000000000005</v>
      </c>
      <c r="H2785" s="3">
        <v>0.42708333333333331</v>
      </c>
      <c r="I2785" s="1">
        <v>4.25</v>
      </c>
      <c r="J2785" s="1">
        <v>-4.25</v>
      </c>
      <c r="K2785" s="1">
        <v>468</v>
      </c>
      <c r="L2785">
        <v>-1989</v>
      </c>
      <c r="M2785">
        <v>128</v>
      </c>
      <c r="N2785">
        <v>-2117</v>
      </c>
      <c r="O2785" t="s">
        <v>67</v>
      </c>
      <c r="P2785" s="6">
        <v>7.1887686062246303E-3</v>
      </c>
      <c r="Q2785" s="1">
        <f>AllFiles[[#Headers],[200000]]+AllFiles[[#This Row],[Net Gains]]</f>
        <v>197883</v>
      </c>
    </row>
    <row r="2786" spans="1:17" x14ac:dyDescent="0.25">
      <c r="A2786" s="1" t="s">
        <v>37</v>
      </c>
      <c r="B2786" s="2">
        <v>43444</v>
      </c>
      <c r="C2786" s="3">
        <v>0.53125</v>
      </c>
      <c r="D2786" s="1" t="s">
        <v>15</v>
      </c>
      <c r="E2786">
        <v>1565</v>
      </c>
      <c r="F2786">
        <v>1556.5</v>
      </c>
      <c r="G2786">
        <v>1556.5</v>
      </c>
      <c r="H2786" s="3">
        <v>0.53125</v>
      </c>
      <c r="I2786" s="1">
        <v>8.5</v>
      </c>
      <c r="J2786" s="1">
        <v>-8.5</v>
      </c>
      <c r="K2786" s="1">
        <v>234</v>
      </c>
      <c r="L2786">
        <v>-1989</v>
      </c>
      <c r="M2786">
        <v>168</v>
      </c>
      <c r="N2786">
        <v>-2157</v>
      </c>
      <c r="O2786" t="s">
        <v>67</v>
      </c>
      <c r="P2786" s="6">
        <v>5.4313099041533499E-3</v>
      </c>
      <c r="Q2786" s="1">
        <f>AllFiles[[#Headers],[200000]]+AllFiles[[#This Row],[Net Gains]]</f>
        <v>197843</v>
      </c>
    </row>
    <row r="2787" spans="1:17" x14ac:dyDescent="0.25">
      <c r="A2787" s="1" t="s">
        <v>37</v>
      </c>
      <c r="B2787" s="2">
        <v>43444</v>
      </c>
      <c r="C2787" s="3">
        <v>0.53125</v>
      </c>
      <c r="D2787" s="1" t="s">
        <v>21</v>
      </c>
      <c r="E2787">
        <v>1556.5</v>
      </c>
      <c r="F2787">
        <v>1565</v>
      </c>
      <c r="G2787">
        <v>1565</v>
      </c>
      <c r="H2787" s="3">
        <v>0.53125</v>
      </c>
      <c r="I2787" s="1">
        <v>8.5</v>
      </c>
      <c r="J2787" s="1">
        <v>-8.5</v>
      </c>
      <c r="K2787" s="1">
        <v>234</v>
      </c>
      <c r="L2787">
        <v>-1989</v>
      </c>
      <c r="M2787">
        <v>168</v>
      </c>
      <c r="N2787">
        <v>-2157</v>
      </c>
      <c r="O2787" t="s">
        <v>67</v>
      </c>
      <c r="P2787" s="6">
        <v>5.4609701252810797E-3</v>
      </c>
      <c r="Q2787" s="1">
        <f>AllFiles[[#Headers],[200000]]+AllFiles[[#This Row],[Net Gains]]</f>
        <v>197843</v>
      </c>
    </row>
    <row r="2788" spans="1:17" x14ac:dyDescent="0.25">
      <c r="A2788" s="1" t="s">
        <v>39</v>
      </c>
      <c r="B2788" s="2">
        <v>43444</v>
      </c>
      <c r="C2788" s="3">
        <v>0.5625</v>
      </c>
      <c r="D2788" s="1" t="s">
        <v>13</v>
      </c>
      <c r="E2788">
        <v>668.8</v>
      </c>
      <c r="F2788">
        <v>673.8</v>
      </c>
      <c r="G2788">
        <v>668.65</v>
      </c>
      <c r="H2788" s="3">
        <v>0.625</v>
      </c>
      <c r="I2788" s="1">
        <v>5</v>
      </c>
      <c r="J2788" s="1">
        <v>0.14999999999997726</v>
      </c>
      <c r="K2788" s="1">
        <v>398</v>
      </c>
      <c r="L2788">
        <v>59.699999999990951</v>
      </c>
      <c r="M2788">
        <v>123</v>
      </c>
      <c r="N2788">
        <v>-63.300000000009049</v>
      </c>
      <c r="O2788" t="s">
        <v>67</v>
      </c>
      <c r="P2788" s="6">
        <v>7.47607655502392E-3</v>
      </c>
      <c r="Q2788" s="1">
        <f>AllFiles[[#Headers],[200000]]+AllFiles[[#This Row],[Net Gains]]</f>
        <v>199936.69999999998</v>
      </c>
    </row>
    <row r="2789" spans="1:17" x14ac:dyDescent="0.25">
      <c r="A2789" s="1" t="s">
        <v>42</v>
      </c>
      <c r="B2789" s="2">
        <v>43444</v>
      </c>
      <c r="C2789" s="3">
        <v>0.42708333333333331</v>
      </c>
      <c r="D2789" s="1" t="s">
        <v>13</v>
      </c>
      <c r="E2789">
        <v>1372.45</v>
      </c>
      <c r="F2789">
        <v>1379.65</v>
      </c>
      <c r="G2789">
        <v>1361.05</v>
      </c>
      <c r="H2789" s="3">
        <v>0.625</v>
      </c>
      <c r="I2789" s="1">
        <v>7.2000000000000455</v>
      </c>
      <c r="J2789" s="1">
        <v>11.400000000000091</v>
      </c>
      <c r="K2789" s="1">
        <v>276</v>
      </c>
      <c r="L2789">
        <v>3146.4000000000251</v>
      </c>
      <c r="M2789">
        <v>174</v>
      </c>
      <c r="N2789">
        <v>2972.4000000000251</v>
      </c>
      <c r="O2789" t="s">
        <v>68</v>
      </c>
      <c r="P2789" s="6">
        <v>5.2460927538344202E-3</v>
      </c>
      <c r="Q2789" s="1">
        <f>AllFiles[[#Headers],[200000]]+AllFiles[[#This Row],[Net Gains]]</f>
        <v>202972.40000000002</v>
      </c>
    </row>
    <row r="2790" spans="1:17" x14ac:dyDescent="0.25">
      <c r="A2790" s="1" t="s">
        <v>22</v>
      </c>
      <c r="B2790" s="2">
        <v>43445</v>
      </c>
      <c r="C2790" s="3">
        <v>0.41666666666666669</v>
      </c>
      <c r="D2790" s="1" t="s">
        <v>15</v>
      </c>
      <c r="E2790">
        <v>1290.95</v>
      </c>
      <c r="F2790">
        <v>1274.5</v>
      </c>
      <c r="G2790">
        <v>1326.8</v>
      </c>
      <c r="H2790" s="3">
        <v>0.625</v>
      </c>
      <c r="I2790" s="1">
        <v>16.450000000000045</v>
      </c>
      <c r="J2790" s="1">
        <v>35.849999999999909</v>
      </c>
      <c r="K2790" s="1">
        <v>121</v>
      </c>
      <c r="L2790">
        <v>4337.8499999999894</v>
      </c>
      <c r="M2790">
        <v>73</v>
      </c>
      <c r="N2790">
        <v>4264.8499999999894</v>
      </c>
      <c r="O2790" t="s">
        <v>68</v>
      </c>
      <c r="P2790" s="6">
        <v>1.274255393315E-2</v>
      </c>
      <c r="Q2790" s="1">
        <f>AllFiles[[#Headers],[200000]]+AllFiles[[#This Row],[Net Gains]]</f>
        <v>204264.84999999998</v>
      </c>
    </row>
    <row r="2791" spans="1:17" x14ac:dyDescent="0.25">
      <c r="A2791" s="1" t="s">
        <v>28</v>
      </c>
      <c r="B2791" s="2">
        <v>43445</v>
      </c>
      <c r="C2791" s="3">
        <v>0.47916666666666669</v>
      </c>
      <c r="D2791" s="1" t="s">
        <v>15</v>
      </c>
      <c r="E2791">
        <v>292.5</v>
      </c>
      <c r="F2791">
        <v>289.75</v>
      </c>
      <c r="G2791">
        <v>290.3</v>
      </c>
      <c r="H2791" s="3">
        <v>0.625</v>
      </c>
      <c r="I2791" s="1">
        <v>2.75</v>
      </c>
      <c r="J2791" s="1">
        <v>-2.1999999999999886</v>
      </c>
      <c r="K2791" s="1">
        <v>721</v>
      </c>
      <c r="L2791">
        <v>-1586.1999999999919</v>
      </c>
      <c r="M2791">
        <v>97</v>
      </c>
      <c r="N2791">
        <v>-1683.1999999999919</v>
      </c>
      <c r="O2791" t="s">
        <v>67</v>
      </c>
      <c r="P2791" s="6">
        <v>9.4017094017093995E-3</v>
      </c>
      <c r="Q2791" s="1">
        <f>AllFiles[[#Headers],[200000]]+AllFiles[[#This Row],[Net Gains]]</f>
        <v>198316.80000000002</v>
      </c>
    </row>
    <row r="2792" spans="1:17" x14ac:dyDescent="0.25">
      <c r="A2792" s="1" t="s">
        <v>25</v>
      </c>
      <c r="B2792" s="2">
        <v>43445</v>
      </c>
      <c r="C2792" s="3">
        <v>0.45833333333333331</v>
      </c>
      <c r="D2792" s="1" t="s">
        <v>15</v>
      </c>
      <c r="E2792">
        <v>791.5</v>
      </c>
      <c r="F2792">
        <v>784.1</v>
      </c>
      <c r="G2792">
        <v>801.4</v>
      </c>
      <c r="H2792" s="3">
        <v>0.625</v>
      </c>
      <c r="I2792" s="1">
        <v>7.3999999999999773</v>
      </c>
      <c r="J2792" s="1">
        <v>9.8999999999999773</v>
      </c>
      <c r="K2792" s="1">
        <v>269</v>
      </c>
      <c r="L2792">
        <v>2663.099999999994</v>
      </c>
      <c r="M2792">
        <v>99</v>
      </c>
      <c r="N2792">
        <v>2564.099999999994</v>
      </c>
      <c r="O2792" t="s">
        <v>68</v>
      </c>
      <c r="P2792" s="6">
        <v>9.3493367024636495E-3</v>
      </c>
      <c r="Q2792" s="1">
        <f>AllFiles[[#Headers],[200000]]+AllFiles[[#This Row],[Net Gains]]</f>
        <v>202564.1</v>
      </c>
    </row>
    <row r="2793" spans="1:17" x14ac:dyDescent="0.25">
      <c r="A2793" s="1" t="s">
        <v>26</v>
      </c>
      <c r="B2793" s="2">
        <v>43445</v>
      </c>
      <c r="C2793" s="3">
        <v>0.41666666666666669</v>
      </c>
      <c r="D2793" s="1" t="s">
        <v>15</v>
      </c>
      <c r="E2793">
        <v>949</v>
      </c>
      <c r="F2793">
        <v>937.6</v>
      </c>
      <c r="G2793">
        <v>956.15</v>
      </c>
      <c r="H2793" s="3">
        <v>0.625</v>
      </c>
      <c r="I2793" s="1">
        <v>11.399999999999977</v>
      </c>
      <c r="J2793" s="1">
        <v>7.1499999999999773</v>
      </c>
      <c r="K2793" s="1">
        <v>175</v>
      </c>
      <c r="L2793">
        <v>1251.2499999999959</v>
      </c>
      <c r="M2793">
        <v>77</v>
      </c>
      <c r="N2793">
        <v>1174.2499999999959</v>
      </c>
      <c r="O2793" t="s">
        <v>68</v>
      </c>
      <c r="P2793" s="6">
        <v>1.20126448893572E-2</v>
      </c>
      <c r="Q2793" s="1">
        <f>AllFiles[[#Headers],[200000]]+AllFiles[[#This Row],[Net Gains]]</f>
        <v>201174.25</v>
      </c>
    </row>
    <row r="2794" spans="1:17" x14ac:dyDescent="0.25">
      <c r="A2794" s="1" t="s">
        <v>47</v>
      </c>
      <c r="B2794" s="2">
        <v>43445</v>
      </c>
      <c r="C2794" s="3">
        <v>0.48958333333333331</v>
      </c>
      <c r="D2794" s="1" t="s">
        <v>21</v>
      </c>
      <c r="E2794">
        <v>270.05</v>
      </c>
      <c r="F2794">
        <v>271.55</v>
      </c>
      <c r="G2794">
        <v>271.55</v>
      </c>
      <c r="H2794" s="3">
        <v>0.48958333333333331</v>
      </c>
      <c r="I2794" s="1">
        <v>1.5</v>
      </c>
      <c r="J2794" s="1">
        <v>-1.5</v>
      </c>
      <c r="K2794" s="1">
        <v>1313</v>
      </c>
      <c r="L2794">
        <v>-1969.5</v>
      </c>
      <c r="M2794">
        <v>164</v>
      </c>
      <c r="N2794">
        <v>-2133.5</v>
      </c>
      <c r="O2794" t="s">
        <v>67</v>
      </c>
      <c r="P2794" s="6">
        <v>5.5545269394556597E-3</v>
      </c>
      <c r="Q2794" s="1">
        <f>AllFiles[[#Headers],[200000]]+AllFiles[[#This Row],[Net Gains]]</f>
        <v>197866.5</v>
      </c>
    </row>
    <row r="2795" spans="1:17" x14ac:dyDescent="0.25">
      <c r="A2795" s="1" t="s">
        <v>47</v>
      </c>
      <c r="B2795" s="2">
        <v>43445</v>
      </c>
      <c r="C2795" s="3">
        <v>0.48958333333333331</v>
      </c>
      <c r="D2795" s="1" t="s">
        <v>15</v>
      </c>
      <c r="E2795">
        <v>271.55</v>
      </c>
      <c r="F2795">
        <v>270.05</v>
      </c>
      <c r="G2795">
        <v>270.05</v>
      </c>
      <c r="H2795" s="3">
        <v>0.48958333333333331</v>
      </c>
      <c r="I2795" s="1">
        <v>1.5</v>
      </c>
      <c r="J2795" s="1">
        <v>-1.5</v>
      </c>
      <c r="K2795" s="1">
        <v>1313</v>
      </c>
      <c r="L2795">
        <v>-1969.5</v>
      </c>
      <c r="M2795">
        <v>164</v>
      </c>
      <c r="N2795">
        <v>-2133.5</v>
      </c>
      <c r="O2795" t="s">
        <v>67</v>
      </c>
      <c r="P2795" s="6">
        <v>5.5238445958387004E-3</v>
      </c>
      <c r="Q2795" s="1">
        <f>AllFiles[[#Headers],[200000]]+AllFiles[[#This Row],[Net Gains]]</f>
        <v>197866.5</v>
      </c>
    </row>
    <row r="2796" spans="1:17" x14ac:dyDescent="0.25">
      <c r="A2796" s="1" t="s">
        <v>46</v>
      </c>
      <c r="B2796" s="2">
        <v>43445</v>
      </c>
      <c r="C2796" s="3">
        <v>0.47916666666666669</v>
      </c>
      <c r="D2796" s="1" t="s">
        <v>15</v>
      </c>
      <c r="E2796">
        <v>295.5</v>
      </c>
      <c r="F2796">
        <v>293</v>
      </c>
      <c r="G2796">
        <v>300.64999999999998</v>
      </c>
      <c r="H2796" s="3">
        <v>0.625</v>
      </c>
      <c r="I2796" s="1">
        <v>2.5</v>
      </c>
      <c r="J2796" s="1">
        <v>5.1499999999999773</v>
      </c>
      <c r="K2796" s="1">
        <v>792</v>
      </c>
      <c r="L2796">
        <v>4078.799999999982</v>
      </c>
      <c r="M2796">
        <v>109</v>
      </c>
      <c r="N2796">
        <v>3969.799999999982</v>
      </c>
      <c r="O2796" t="s">
        <v>68</v>
      </c>
      <c r="P2796" s="6">
        <v>8.4602368866328204E-3</v>
      </c>
      <c r="Q2796" s="1">
        <f>AllFiles[[#Headers],[200000]]+AllFiles[[#This Row],[Net Gains]]</f>
        <v>203969.8</v>
      </c>
    </row>
    <row r="2797" spans="1:17" x14ac:dyDescent="0.25">
      <c r="A2797" s="1" t="s">
        <v>40</v>
      </c>
      <c r="B2797" s="2">
        <v>43445</v>
      </c>
      <c r="C2797" s="3">
        <v>0.46875</v>
      </c>
      <c r="D2797" s="1" t="s">
        <v>15</v>
      </c>
      <c r="E2797">
        <v>1077.6500000000001</v>
      </c>
      <c r="F2797">
        <v>1060.45</v>
      </c>
      <c r="G2797">
        <v>1097.4000000000001</v>
      </c>
      <c r="H2797" s="3">
        <v>0.625</v>
      </c>
      <c r="I2797" s="1">
        <v>17.200000000000045</v>
      </c>
      <c r="J2797" s="1">
        <v>19.75</v>
      </c>
      <c r="K2797" s="1">
        <v>116</v>
      </c>
      <c r="L2797">
        <v>2291</v>
      </c>
      <c r="M2797">
        <v>59</v>
      </c>
      <c r="N2797">
        <v>2232</v>
      </c>
      <c r="O2797" t="s">
        <v>68</v>
      </c>
      <c r="P2797" s="6">
        <v>1.5960655129216399E-2</v>
      </c>
      <c r="Q2797" s="1">
        <f>AllFiles[[#Headers],[200000]]+AllFiles[[#This Row],[Net Gains]]</f>
        <v>202232</v>
      </c>
    </row>
    <row r="2798" spans="1:17" x14ac:dyDescent="0.25">
      <c r="A2798" s="1" t="s">
        <v>52</v>
      </c>
      <c r="B2798" s="2">
        <v>43445</v>
      </c>
      <c r="C2798" s="3">
        <v>0.54166666666666663</v>
      </c>
      <c r="D2798" s="1" t="s">
        <v>15</v>
      </c>
      <c r="E2798">
        <v>278.75</v>
      </c>
      <c r="F2798">
        <v>275.45</v>
      </c>
      <c r="G2798">
        <v>281</v>
      </c>
      <c r="H2798" s="3">
        <v>0.625</v>
      </c>
      <c r="I2798" s="1">
        <v>3.3000000000000114</v>
      </c>
      <c r="J2798" s="1">
        <v>2.25</v>
      </c>
      <c r="K2798" s="1">
        <v>601</v>
      </c>
      <c r="L2798">
        <v>1352.25</v>
      </c>
      <c r="M2798">
        <v>78</v>
      </c>
      <c r="N2798">
        <v>1274.25</v>
      </c>
      <c r="O2798" t="s">
        <v>68</v>
      </c>
      <c r="P2798" s="6">
        <v>1.18385650224216E-2</v>
      </c>
      <c r="Q2798" s="1">
        <f>AllFiles[[#Headers],[200000]]+AllFiles[[#This Row],[Net Gains]]</f>
        <v>201274.25</v>
      </c>
    </row>
    <row r="2799" spans="1:17" x14ac:dyDescent="0.25">
      <c r="A2799" s="1" t="s">
        <v>41</v>
      </c>
      <c r="B2799" s="2">
        <v>43445</v>
      </c>
      <c r="C2799" s="3">
        <v>0.45833333333333331</v>
      </c>
      <c r="D2799" s="1" t="s">
        <v>15</v>
      </c>
      <c r="E2799">
        <v>156.94999999999999</v>
      </c>
      <c r="F2799">
        <v>155.4</v>
      </c>
      <c r="G2799">
        <v>158.25</v>
      </c>
      <c r="H2799" s="3">
        <v>0.625</v>
      </c>
      <c r="I2799" s="1">
        <v>1.5499999999999829</v>
      </c>
      <c r="J2799" s="1">
        <v>1.3000000000000114</v>
      </c>
      <c r="K2799" s="1">
        <v>1271</v>
      </c>
      <c r="L2799">
        <v>1652.3000000000145</v>
      </c>
      <c r="M2799">
        <v>93</v>
      </c>
      <c r="N2799">
        <v>1559.3000000000145</v>
      </c>
      <c r="O2799" t="s">
        <v>68</v>
      </c>
      <c r="P2799" s="6">
        <v>9.8757566103853597E-3</v>
      </c>
      <c r="Q2799" s="1">
        <f>AllFiles[[#Headers],[200000]]+AllFiles[[#This Row],[Net Gains]]</f>
        <v>201559.30000000002</v>
      </c>
    </row>
    <row r="2800" spans="1:17" x14ac:dyDescent="0.25">
      <c r="A2800" s="1" t="s">
        <v>55</v>
      </c>
      <c r="B2800" s="2">
        <v>43445</v>
      </c>
      <c r="C2800" s="3">
        <v>0.42708333333333331</v>
      </c>
      <c r="D2800" s="1" t="s">
        <v>15</v>
      </c>
      <c r="E2800">
        <v>3803</v>
      </c>
      <c r="F2800">
        <v>3744.6</v>
      </c>
      <c r="G2800">
        <v>3879.65</v>
      </c>
      <c r="H2800" s="3">
        <v>0.625</v>
      </c>
      <c r="I2800" s="1">
        <v>58.400000000000091</v>
      </c>
      <c r="J2800" s="1">
        <v>76.650000000000091</v>
      </c>
      <c r="K2800" s="1">
        <v>34</v>
      </c>
      <c r="L2800">
        <v>2606.1000000000031</v>
      </c>
      <c r="M2800">
        <v>61</v>
      </c>
      <c r="N2800">
        <v>2545.1000000000031</v>
      </c>
      <c r="O2800" t="s">
        <v>68</v>
      </c>
      <c r="P2800" s="6">
        <v>1.53562976597423E-2</v>
      </c>
      <c r="Q2800" s="1">
        <f>AllFiles[[#Headers],[200000]]+AllFiles[[#This Row],[Net Gains]]</f>
        <v>202545.1</v>
      </c>
    </row>
    <row r="2801" spans="1:17" x14ac:dyDescent="0.25">
      <c r="A2801" s="1" t="s">
        <v>18</v>
      </c>
      <c r="B2801" s="2">
        <v>43446</v>
      </c>
      <c r="C2801" s="3">
        <v>0.41666666666666669</v>
      </c>
      <c r="D2801" s="1" t="s">
        <v>15</v>
      </c>
      <c r="E2801">
        <v>361.35</v>
      </c>
      <c r="F2801">
        <v>357.9</v>
      </c>
      <c r="G2801">
        <v>373.85</v>
      </c>
      <c r="H2801" s="3">
        <v>0.625</v>
      </c>
      <c r="I2801" s="1">
        <v>3.4500000000000455</v>
      </c>
      <c r="J2801" s="1">
        <v>12.5</v>
      </c>
      <c r="K2801" s="1">
        <v>575</v>
      </c>
      <c r="L2801">
        <v>7187.5</v>
      </c>
      <c r="M2801">
        <v>98</v>
      </c>
      <c r="N2801">
        <v>7089.5</v>
      </c>
      <c r="O2801" t="s">
        <v>68</v>
      </c>
      <c r="P2801" s="6">
        <v>9.5475300954754299E-3</v>
      </c>
      <c r="Q2801" s="1">
        <f>AllFiles[[#Headers],[200000]]+AllFiles[[#This Row],[Net Gains]]</f>
        <v>207089.5</v>
      </c>
    </row>
    <row r="2802" spans="1:17" x14ac:dyDescent="0.25">
      <c r="A2802" s="1" t="s">
        <v>17</v>
      </c>
      <c r="B2802" s="2">
        <v>43446</v>
      </c>
      <c r="C2802" s="3">
        <v>0.41666666666666669</v>
      </c>
      <c r="D2802" s="1" t="s">
        <v>15</v>
      </c>
      <c r="E2802">
        <v>23082.6</v>
      </c>
      <c r="F2802">
        <v>22930</v>
      </c>
      <c r="G2802">
        <v>23755.85</v>
      </c>
      <c r="H2802" s="3">
        <v>0.625</v>
      </c>
      <c r="I2802" s="1">
        <v>152.59999999999854</v>
      </c>
      <c r="J2802" s="1">
        <v>673.25</v>
      </c>
      <c r="K2802" s="1">
        <v>13</v>
      </c>
      <c r="L2802">
        <v>8752.25</v>
      </c>
      <c r="M2802">
        <v>141</v>
      </c>
      <c r="N2802">
        <v>8611.25</v>
      </c>
      <c r="O2802" t="s">
        <v>68</v>
      </c>
      <c r="P2802" s="6">
        <v>6.6110403507403199E-3</v>
      </c>
      <c r="Q2802" s="1">
        <f>AllFiles[[#Headers],[200000]]+AllFiles[[#This Row],[Net Gains]]</f>
        <v>208611.25</v>
      </c>
    </row>
    <row r="2803" spans="1:17" x14ac:dyDescent="0.25">
      <c r="A2803" s="1" t="s">
        <v>43</v>
      </c>
      <c r="B2803" s="2">
        <v>43446</v>
      </c>
      <c r="C2803" s="3">
        <v>0.42708333333333331</v>
      </c>
      <c r="D2803" s="1" t="s">
        <v>15</v>
      </c>
      <c r="E2803">
        <v>138.69999999999999</v>
      </c>
      <c r="F2803">
        <v>138</v>
      </c>
      <c r="G2803">
        <v>140.75</v>
      </c>
      <c r="H2803" s="3">
        <v>0.625</v>
      </c>
      <c r="I2803" s="1">
        <v>0.69999999999998863</v>
      </c>
      <c r="J2803" s="1">
        <v>2.0500000000000114</v>
      </c>
      <c r="K2803" s="1">
        <v>2766</v>
      </c>
      <c r="L2803">
        <v>5670.3000000000311</v>
      </c>
      <c r="M2803">
        <v>178</v>
      </c>
      <c r="N2803">
        <v>5492.3000000000311</v>
      </c>
      <c r="O2803" t="s">
        <v>68</v>
      </c>
      <c r="P2803" s="6">
        <v>5.0468637346790801E-3</v>
      </c>
      <c r="Q2803" s="1">
        <f>AllFiles[[#Headers],[200000]]+AllFiles[[#This Row],[Net Gains]]</f>
        <v>205492.30000000002</v>
      </c>
    </row>
    <row r="2804" spans="1:17" x14ac:dyDescent="0.25">
      <c r="A2804" s="1" t="s">
        <v>52</v>
      </c>
      <c r="B2804" s="2">
        <v>43446</v>
      </c>
      <c r="C2804" s="3">
        <v>0.45833333333333331</v>
      </c>
      <c r="D2804" s="1" t="s">
        <v>15</v>
      </c>
      <c r="E2804">
        <v>285.3</v>
      </c>
      <c r="F2804">
        <v>282.7</v>
      </c>
      <c r="G2804">
        <v>285.25</v>
      </c>
      <c r="H2804" s="3">
        <v>0.625</v>
      </c>
      <c r="I2804" s="1">
        <v>2.6000000000000227</v>
      </c>
      <c r="J2804" s="1">
        <v>-5.0000000000011369E-2</v>
      </c>
      <c r="K2804" s="1">
        <v>762</v>
      </c>
      <c r="L2804">
        <v>-38.100000000008663</v>
      </c>
      <c r="M2804">
        <v>100</v>
      </c>
      <c r="N2804">
        <v>-138.10000000000866</v>
      </c>
      <c r="O2804" t="s">
        <v>67</v>
      </c>
      <c r="P2804" s="6">
        <v>9.1132141605328506E-3</v>
      </c>
      <c r="Q2804" s="1">
        <f>AllFiles[[#Headers],[200000]]+AllFiles[[#This Row],[Net Gains]]</f>
        <v>199861.9</v>
      </c>
    </row>
    <row r="2805" spans="1:17" x14ac:dyDescent="0.25">
      <c r="A2805" s="1" t="s">
        <v>59</v>
      </c>
      <c r="B2805" s="2">
        <v>43446</v>
      </c>
      <c r="C2805" s="3">
        <v>0.51041666666666663</v>
      </c>
      <c r="D2805" s="1" t="s">
        <v>15</v>
      </c>
      <c r="E2805">
        <v>331.9</v>
      </c>
      <c r="F2805">
        <v>330.5</v>
      </c>
      <c r="G2805">
        <v>330.5</v>
      </c>
      <c r="H2805" s="3">
        <v>0.51041666666666663</v>
      </c>
      <c r="I2805" s="1">
        <v>1.3999999999999773</v>
      </c>
      <c r="J2805" s="1">
        <v>-1.3999999999999773</v>
      </c>
      <c r="K2805" s="1">
        <v>1405</v>
      </c>
      <c r="L2805">
        <v>-1966.9999999999682</v>
      </c>
      <c r="M2805">
        <v>215</v>
      </c>
      <c r="N2805">
        <v>-2181.9999999999682</v>
      </c>
      <c r="O2805" t="s">
        <v>67</v>
      </c>
      <c r="P2805" s="6">
        <v>4.2181379933714297E-3</v>
      </c>
      <c r="Q2805" s="1">
        <f>AllFiles[[#Headers],[200000]]+AllFiles[[#This Row],[Net Gains]]</f>
        <v>197818.00000000003</v>
      </c>
    </row>
    <row r="2806" spans="1:17" x14ac:dyDescent="0.25">
      <c r="A2806" s="1" t="s">
        <v>59</v>
      </c>
      <c r="B2806" s="2">
        <v>43446</v>
      </c>
      <c r="C2806" s="3">
        <v>0.51041666666666663</v>
      </c>
      <c r="D2806" s="1" t="s">
        <v>21</v>
      </c>
      <c r="E2806">
        <v>330.5</v>
      </c>
      <c r="F2806">
        <v>331.9</v>
      </c>
      <c r="G2806">
        <v>331.9</v>
      </c>
      <c r="H2806" s="3">
        <v>0.51041666666666663</v>
      </c>
      <c r="I2806" s="1">
        <v>1.3999999999999773</v>
      </c>
      <c r="J2806" s="1">
        <v>-1.3999999999999773</v>
      </c>
      <c r="K2806" s="1">
        <v>1405</v>
      </c>
      <c r="L2806">
        <v>-1966.9999999999682</v>
      </c>
      <c r="M2806">
        <v>215</v>
      </c>
      <c r="N2806">
        <v>-2181.9999999999682</v>
      </c>
      <c r="O2806" t="s">
        <v>67</v>
      </c>
      <c r="P2806" s="6">
        <v>4.2360060514371502E-3</v>
      </c>
      <c r="Q2806" s="1">
        <f>AllFiles[[#Headers],[200000]]+AllFiles[[#This Row],[Net Gains]]</f>
        <v>197818.00000000003</v>
      </c>
    </row>
    <row r="2807" spans="1:17" x14ac:dyDescent="0.25">
      <c r="A2807" s="1" t="s">
        <v>50</v>
      </c>
      <c r="B2807" s="2">
        <v>43447</v>
      </c>
      <c r="C2807" s="3">
        <v>0.53125</v>
      </c>
      <c r="D2807" s="1" t="s">
        <v>12</v>
      </c>
      <c r="E2807">
        <v>223.6</v>
      </c>
      <c r="F2807">
        <v>222.2</v>
      </c>
      <c r="G2807">
        <v>222.2</v>
      </c>
      <c r="H2807" s="3">
        <v>0.58333333333333337</v>
      </c>
      <c r="I2807" s="1">
        <v>1.4000000000000057</v>
      </c>
      <c r="J2807" s="1">
        <v>-1.4000000000000057</v>
      </c>
      <c r="K2807" s="1">
        <v>1405</v>
      </c>
      <c r="L2807">
        <v>-1967.000000000008</v>
      </c>
      <c r="M2807">
        <v>145</v>
      </c>
      <c r="N2807">
        <v>-2112.0000000000082</v>
      </c>
      <c r="O2807" t="s">
        <v>67</v>
      </c>
      <c r="P2807" s="6">
        <v>6.2611806797853598E-3</v>
      </c>
      <c r="Q2807" s="1">
        <f>AllFiles[[#Headers],[200000]]+AllFiles[[#This Row],[Net Gains]]</f>
        <v>197888</v>
      </c>
    </row>
    <row r="2808" spans="1:17" x14ac:dyDescent="0.25">
      <c r="A2808" s="1" t="s">
        <v>50</v>
      </c>
      <c r="B2808" s="2">
        <v>43447</v>
      </c>
      <c r="C2808" s="3">
        <v>0.46875</v>
      </c>
      <c r="D2808" s="1" t="s">
        <v>13</v>
      </c>
      <c r="E2808">
        <v>222.2</v>
      </c>
      <c r="F2808">
        <v>223.6</v>
      </c>
      <c r="G2808">
        <v>223.6</v>
      </c>
      <c r="H2808" s="3">
        <v>0.53125</v>
      </c>
      <c r="I2808" s="1">
        <v>1.4000000000000057</v>
      </c>
      <c r="J2808" s="1">
        <v>-1.4000000000000057</v>
      </c>
      <c r="K2808" s="1">
        <v>1405</v>
      </c>
      <c r="L2808">
        <v>-1967.000000000008</v>
      </c>
      <c r="M2808">
        <v>145</v>
      </c>
      <c r="N2808">
        <v>-2112.0000000000082</v>
      </c>
      <c r="O2808" t="s">
        <v>67</v>
      </c>
      <c r="P2808" s="6">
        <v>6.30063006300633E-3</v>
      </c>
      <c r="Q2808" s="1">
        <f>AllFiles[[#Headers],[200000]]+AllFiles[[#This Row],[Net Gains]]</f>
        <v>197888</v>
      </c>
    </row>
    <row r="2809" spans="1:17" x14ac:dyDescent="0.25">
      <c r="A2809" s="1" t="s">
        <v>55</v>
      </c>
      <c r="B2809" s="2">
        <v>43447</v>
      </c>
      <c r="C2809" s="3">
        <v>0.41666666666666669</v>
      </c>
      <c r="D2809" s="1" t="s">
        <v>13</v>
      </c>
      <c r="E2809">
        <v>3945</v>
      </c>
      <c r="F2809">
        <v>3959.8</v>
      </c>
      <c r="G2809">
        <v>3959.8</v>
      </c>
      <c r="H2809" s="3">
        <v>0.42708333333333331</v>
      </c>
      <c r="I2809" s="1">
        <v>14.800000000000182</v>
      </c>
      <c r="J2809" s="1">
        <v>-14.800000000000182</v>
      </c>
      <c r="K2809" s="1">
        <v>134</v>
      </c>
      <c r="L2809">
        <v>-1983.2000000000244</v>
      </c>
      <c r="M2809">
        <v>244</v>
      </c>
      <c r="N2809">
        <v>-2227.2000000000244</v>
      </c>
      <c r="O2809" t="s">
        <v>67</v>
      </c>
      <c r="P2809" s="6">
        <v>3.7515842839037201E-3</v>
      </c>
      <c r="Q2809" s="1">
        <f>AllFiles[[#Headers],[200000]]+AllFiles[[#This Row],[Net Gains]]</f>
        <v>197772.79999999999</v>
      </c>
    </row>
    <row r="2810" spans="1:17" x14ac:dyDescent="0.25">
      <c r="A2810" s="1" t="s">
        <v>55</v>
      </c>
      <c r="B2810" s="2">
        <v>43447</v>
      </c>
      <c r="C2810" s="3">
        <v>0.42708333333333331</v>
      </c>
      <c r="D2810" s="1" t="s">
        <v>12</v>
      </c>
      <c r="E2810">
        <v>3959.8</v>
      </c>
      <c r="F2810">
        <v>3945</v>
      </c>
      <c r="G2810">
        <v>3945</v>
      </c>
      <c r="H2810" s="3">
        <v>0.46875</v>
      </c>
      <c r="I2810" s="1">
        <v>14.800000000000182</v>
      </c>
      <c r="J2810" s="1">
        <v>-14.800000000000182</v>
      </c>
      <c r="K2810" s="1">
        <v>134</v>
      </c>
      <c r="L2810">
        <v>-1983.2000000000244</v>
      </c>
      <c r="M2810">
        <v>244</v>
      </c>
      <c r="N2810">
        <v>-2227.2000000000244</v>
      </c>
      <c r="O2810" t="s">
        <v>67</v>
      </c>
      <c r="P2810" s="6">
        <v>3.73756250315677E-3</v>
      </c>
      <c r="Q2810" s="1">
        <f>AllFiles[[#Headers],[200000]]+AllFiles[[#This Row],[Net Gains]]</f>
        <v>197772.79999999999</v>
      </c>
    </row>
    <row r="2811" spans="1:17" x14ac:dyDescent="0.25">
      <c r="A2811" s="1" t="s">
        <v>11</v>
      </c>
      <c r="B2811" s="2">
        <v>43448</v>
      </c>
      <c r="C2811" s="3">
        <v>0.41666666666666669</v>
      </c>
      <c r="D2811" s="1" t="s">
        <v>13</v>
      </c>
      <c r="E2811">
        <v>2807.55</v>
      </c>
      <c r="F2811">
        <v>2828.85</v>
      </c>
      <c r="G2811">
        <v>2828.85</v>
      </c>
      <c r="H2811" s="3">
        <v>0.55208333333333337</v>
      </c>
      <c r="I2811" s="1">
        <v>21.299999999999727</v>
      </c>
      <c r="J2811" s="1">
        <v>-21.299999999999727</v>
      </c>
      <c r="K2811" s="1">
        <v>93</v>
      </c>
      <c r="L2811">
        <v>-1980.8999999999746</v>
      </c>
      <c r="M2811">
        <v>121</v>
      </c>
      <c r="N2811">
        <v>-2101.8999999999746</v>
      </c>
      <c r="O2811" t="s">
        <v>67</v>
      </c>
      <c r="P2811" s="6">
        <v>7.5866859005181498E-3</v>
      </c>
      <c r="Q2811" s="1">
        <f>AllFiles[[#Headers],[200000]]+AllFiles[[#This Row],[Net Gains]]</f>
        <v>197898.10000000003</v>
      </c>
    </row>
    <row r="2812" spans="1:17" x14ac:dyDescent="0.25">
      <c r="A2812" s="1" t="s">
        <v>11</v>
      </c>
      <c r="B2812" s="2">
        <v>43448</v>
      </c>
      <c r="C2812" s="3">
        <v>0.55208333333333337</v>
      </c>
      <c r="D2812" s="1" t="s">
        <v>12</v>
      </c>
      <c r="E2812">
        <v>2828.85</v>
      </c>
      <c r="F2812">
        <v>2807.55</v>
      </c>
      <c r="G2812">
        <v>2807.55</v>
      </c>
      <c r="H2812" s="3">
        <v>0.57291666666666663</v>
      </c>
      <c r="I2812" s="1">
        <v>21.299999999999727</v>
      </c>
      <c r="J2812" s="1">
        <v>-21.299999999999727</v>
      </c>
      <c r="K2812" s="1">
        <v>93</v>
      </c>
      <c r="L2812">
        <v>-1980.8999999999746</v>
      </c>
      <c r="M2812">
        <v>121</v>
      </c>
      <c r="N2812">
        <v>-2101.8999999999746</v>
      </c>
      <c r="O2812" t="s">
        <v>67</v>
      </c>
      <c r="P2812" s="6">
        <v>7.5295614825811596E-3</v>
      </c>
      <c r="Q2812" s="1">
        <f>AllFiles[[#Headers],[200000]]+AllFiles[[#This Row],[Net Gains]]</f>
        <v>197898.10000000003</v>
      </c>
    </row>
    <row r="2813" spans="1:17" x14ac:dyDescent="0.25">
      <c r="A2813" s="1" t="s">
        <v>28</v>
      </c>
      <c r="B2813" s="2">
        <v>43448</v>
      </c>
      <c r="C2813" s="3">
        <v>0.41666666666666669</v>
      </c>
      <c r="D2813" s="1" t="s">
        <v>15</v>
      </c>
      <c r="E2813">
        <v>313</v>
      </c>
      <c r="F2813">
        <v>310.5</v>
      </c>
      <c r="G2813">
        <v>321.89999999999998</v>
      </c>
      <c r="H2813" s="3">
        <v>0.625</v>
      </c>
      <c r="I2813" s="1">
        <v>2.5</v>
      </c>
      <c r="J2813" s="1">
        <v>8.8999999999999773</v>
      </c>
      <c r="K2813" s="1">
        <v>792</v>
      </c>
      <c r="L2813">
        <v>7048.799999999982</v>
      </c>
      <c r="M2813">
        <v>116</v>
      </c>
      <c r="N2813">
        <v>6932.799999999982</v>
      </c>
      <c r="O2813" t="s">
        <v>68</v>
      </c>
      <c r="P2813" s="6">
        <v>7.9872204472843395E-3</v>
      </c>
      <c r="Q2813" s="1">
        <f>AllFiles[[#Headers],[200000]]+AllFiles[[#This Row],[Net Gains]]</f>
        <v>206932.8</v>
      </c>
    </row>
    <row r="2814" spans="1:17" x14ac:dyDescent="0.25">
      <c r="A2814" s="1" t="s">
        <v>44</v>
      </c>
      <c r="B2814" s="2">
        <v>43448</v>
      </c>
      <c r="C2814" s="3">
        <v>0.53125</v>
      </c>
      <c r="D2814" s="1" t="s">
        <v>21</v>
      </c>
      <c r="E2814">
        <v>3293</v>
      </c>
      <c r="F2814">
        <v>3337.9</v>
      </c>
      <c r="G2814">
        <v>3315.3</v>
      </c>
      <c r="H2814" s="3">
        <v>0.625</v>
      </c>
      <c r="I2814" s="1">
        <v>44.900000000000091</v>
      </c>
      <c r="J2814" s="1">
        <v>-22.300000000000182</v>
      </c>
      <c r="K2814" s="1">
        <v>44</v>
      </c>
      <c r="L2814">
        <v>-981.200000000008</v>
      </c>
      <c r="M2814">
        <v>67</v>
      </c>
      <c r="N2814">
        <v>-1048.200000000008</v>
      </c>
      <c r="O2814" t="s">
        <v>67</v>
      </c>
      <c r="P2814" s="6">
        <v>1.3634983297904701E-2</v>
      </c>
      <c r="Q2814" s="1">
        <f>AllFiles[[#Headers],[200000]]+AllFiles[[#This Row],[Net Gains]]</f>
        <v>198951.8</v>
      </c>
    </row>
    <row r="2815" spans="1:17" x14ac:dyDescent="0.25">
      <c r="A2815" s="1" t="s">
        <v>44</v>
      </c>
      <c r="B2815" s="2">
        <v>43448</v>
      </c>
      <c r="C2815" s="3">
        <v>0.53125</v>
      </c>
      <c r="D2815" s="1" t="s">
        <v>15</v>
      </c>
      <c r="E2815">
        <v>3337.9</v>
      </c>
      <c r="F2815">
        <v>3293</v>
      </c>
      <c r="G2815">
        <v>3293</v>
      </c>
      <c r="H2815" s="3">
        <v>0.53125</v>
      </c>
      <c r="I2815" s="1">
        <v>44.900000000000091</v>
      </c>
      <c r="J2815" s="1">
        <v>-44.900000000000091</v>
      </c>
      <c r="K2815" s="1">
        <v>44</v>
      </c>
      <c r="L2815">
        <v>-1975.600000000004</v>
      </c>
      <c r="M2815">
        <v>68</v>
      </c>
      <c r="N2815">
        <v>-2043.600000000004</v>
      </c>
      <c r="O2815" t="s">
        <v>67</v>
      </c>
      <c r="P2815" s="6">
        <v>1.3451571347254301E-2</v>
      </c>
      <c r="Q2815" s="1">
        <f>AllFiles[[#Headers],[200000]]+AllFiles[[#This Row],[Net Gains]]</f>
        <v>197956.4</v>
      </c>
    </row>
    <row r="2816" spans="1:17" x14ac:dyDescent="0.25">
      <c r="A2816" s="1" t="s">
        <v>49</v>
      </c>
      <c r="B2816" s="2">
        <v>43448</v>
      </c>
      <c r="C2816" s="3">
        <v>0.41666666666666669</v>
      </c>
      <c r="D2816" s="1" t="s">
        <v>15</v>
      </c>
      <c r="E2816">
        <v>143.30000000000001</v>
      </c>
      <c r="F2816">
        <v>142.75</v>
      </c>
      <c r="G2816">
        <v>146.65</v>
      </c>
      <c r="H2816" s="3">
        <v>0.625</v>
      </c>
      <c r="I2816" s="1">
        <v>0.55000000000001137</v>
      </c>
      <c r="J2816" s="1">
        <v>3.3499999999999943</v>
      </c>
      <c r="K2816" s="1">
        <v>3490</v>
      </c>
      <c r="L2816">
        <v>11691.49999999998</v>
      </c>
      <c r="M2816">
        <v>233</v>
      </c>
      <c r="N2816">
        <v>11458.49999999998</v>
      </c>
      <c r="O2816" t="s">
        <v>68</v>
      </c>
      <c r="P2816" s="6">
        <v>3.8381018841591899E-3</v>
      </c>
      <c r="Q2816" s="1">
        <f>AllFiles[[#Headers],[200000]]+AllFiles[[#This Row],[Net Gains]]</f>
        <v>211458.49999999997</v>
      </c>
    </row>
    <row r="2817" spans="1:17" x14ac:dyDescent="0.25">
      <c r="A2817" s="1" t="s">
        <v>28</v>
      </c>
      <c r="B2817" s="2">
        <v>43452</v>
      </c>
      <c r="C2817" s="3">
        <v>0.48958333333333331</v>
      </c>
      <c r="D2817" s="1" t="s">
        <v>21</v>
      </c>
      <c r="E2817">
        <v>315</v>
      </c>
      <c r="F2817">
        <v>317.39999999999998</v>
      </c>
      <c r="G2817">
        <v>317.39999999999998</v>
      </c>
      <c r="H2817" s="3">
        <v>0.625</v>
      </c>
      <c r="I2817" s="1">
        <v>2.3999999999999773</v>
      </c>
      <c r="J2817" s="1">
        <v>-2.3999999999999773</v>
      </c>
      <c r="K2817" s="1">
        <v>825</v>
      </c>
      <c r="L2817">
        <v>-1979.9999999999814</v>
      </c>
      <c r="M2817">
        <v>120</v>
      </c>
      <c r="N2817">
        <v>-2099.9999999999814</v>
      </c>
      <c r="O2817" t="s">
        <v>67</v>
      </c>
      <c r="P2817" s="6">
        <v>7.6190476190475497E-3</v>
      </c>
      <c r="Q2817" s="1">
        <f>AllFiles[[#Headers],[200000]]+AllFiles[[#This Row],[Net Gains]]</f>
        <v>197900.00000000003</v>
      </c>
    </row>
    <row r="2818" spans="1:17" x14ac:dyDescent="0.25">
      <c r="A2818" s="1" t="s">
        <v>28</v>
      </c>
      <c r="B2818" s="2">
        <v>43452</v>
      </c>
      <c r="C2818" s="3">
        <v>0.48958333333333331</v>
      </c>
      <c r="D2818" s="1" t="s">
        <v>15</v>
      </c>
      <c r="E2818">
        <v>317.39999999999998</v>
      </c>
      <c r="F2818">
        <v>315</v>
      </c>
      <c r="G2818">
        <v>315</v>
      </c>
      <c r="H2818" s="3">
        <v>0.48958333333333331</v>
      </c>
      <c r="I2818" s="1">
        <v>2.3999999999999773</v>
      </c>
      <c r="J2818" s="1">
        <v>-2.3999999999999773</v>
      </c>
      <c r="K2818" s="1">
        <v>825</v>
      </c>
      <c r="L2818">
        <v>-1979.9999999999814</v>
      </c>
      <c r="M2818">
        <v>120</v>
      </c>
      <c r="N2818">
        <v>-2099.9999999999814</v>
      </c>
      <c r="O2818" t="s">
        <v>67</v>
      </c>
      <c r="P2818" s="6">
        <v>7.5614366729677904E-3</v>
      </c>
      <c r="Q2818" s="1">
        <f>AllFiles[[#Headers],[200000]]+AllFiles[[#This Row],[Net Gains]]</f>
        <v>197900.00000000003</v>
      </c>
    </row>
    <row r="2819" spans="1:17" x14ac:dyDescent="0.25">
      <c r="A2819" s="1" t="s">
        <v>27</v>
      </c>
      <c r="B2819" s="2">
        <v>43452</v>
      </c>
      <c r="C2819" s="3">
        <v>0.46875</v>
      </c>
      <c r="D2819" s="1" t="s">
        <v>12</v>
      </c>
      <c r="E2819">
        <v>250.55</v>
      </c>
      <c r="F2819">
        <v>249.3</v>
      </c>
      <c r="G2819">
        <v>251.95</v>
      </c>
      <c r="H2819" s="3">
        <v>0.625</v>
      </c>
      <c r="I2819" s="1">
        <v>1.25</v>
      </c>
      <c r="J2819" s="1">
        <v>1.3999999999999773</v>
      </c>
      <c r="K2819" s="1">
        <v>1571</v>
      </c>
      <c r="L2819">
        <v>2199.3999999999642</v>
      </c>
      <c r="M2819">
        <v>182</v>
      </c>
      <c r="N2819">
        <v>2017.3999999999642</v>
      </c>
      <c r="O2819" t="s">
        <v>68</v>
      </c>
      <c r="P2819" s="6">
        <v>4.9890241468768699E-3</v>
      </c>
      <c r="Q2819" s="1">
        <f>AllFiles[[#Headers],[200000]]+AllFiles[[#This Row],[Net Gains]]</f>
        <v>202017.39999999997</v>
      </c>
    </row>
    <row r="2820" spans="1:17" x14ac:dyDescent="0.25">
      <c r="A2820" s="1" t="s">
        <v>27</v>
      </c>
      <c r="B2820" s="2">
        <v>43452</v>
      </c>
      <c r="C2820" s="3">
        <v>0.41666666666666669</v>
      </c>
      <c r="D2820" s="1" t="s">
        <v>13</v>
      </c>
      <c r="E2820">
        <v>249.3</v>
      </c>
      <c r="F2820">
        <v>250.55</v>
      </c>
      <c r="G2820">
        <v>250.55</v>
      </c>
      <c r="H2820" s="3">
        <v>0.46875</v>
      </c>
      <c r="I2820" s="1">
        <v>1.25</v>
      </c>
      <c r="J2820" s="1">
        <v>-1.25</v>
      </c>
      <c r="K2820" s="1">
        <v>1571</v>
      </c>
      <c r="L2820">
        <v>-1963.75</v>
      </c>
      <c r="M2820">
        <v>181</v>
      </c>
      <c r="N2820">
        <v>-2144.75</v>
      </c>
      <c r="O2820" t="s">
        <v>67</v>
      </c>
      <c r="P2820" s="6">
        <v>5.0140393100681904E-3</v>
      </c>
      <c r="Q2820" s="1">
        <f>AllFiles[[#Headers],[200000]]+AllFiles[[#This Row],[Net Gains]]</f>
        <v>197855.25</v>
      </c>
    </row>
    <row r="2821" spans="1:17" x14ac:dyDescent="0.25">
      <c r="A2821" s="1" t="s">
        <v>17</v>
      </c>
      <c r="B2821" s="2">
        <v>43452</v>
      </c>
      <c r="C2821" s="3">
        <v>0.59375</v>
      </c>
      <c r="D2821" s="1" t="s">
        <v>15</v>
      </c>
      <c r="E2821">
        <v>23594.95</v>
      </c>
      <c r="F2821">
        <v>23490</v>
      </c>
      <c r="G2821">
        <v>23880</v>
      </c>
      <c r="H2821" s="3">
        <v>0.625</v>
      </c>
      <c r="I2821" s="1">
        <v>104.95000000000073</v>
      </c>
      <c r="J2821" s="1">
        <v>285.04999999999927</v>
      </c>
      <c r="K2821" s="1">
        <v>19</v>
      </c>
      <c r="L2821">
        <v>5415.9499999999862</v>
      </c>
      <c r="M2821">
        <v>208</v>
      </c>
      <c r="N2821">
        <v>5207.9499999999862</v>
      </c>
      <c r="O2821" t="s">
        <v>68</v>
      </c>
      <c r="P2821" s="6">
        <v>4.4479856918535803E-3</v>
      </c>
      <c r="Q2821" s="1">
        <f>AllFiles[[#Headers],[200000]]+AllFiles[[#This Row],[Net Gains]]</f>
        <v>205207.94999999998</v>
      </c>
    </row>
    <row r="2822" spans="1:17" x14ac:dyDescent="0.25">
      <c r="A2822" s="1" t="s">
        <v>25</v>
      </c>
      <c r="B2822" s="2">
        <v>43452</v>
      </c>
      <c r="C2822" s="3">
        <v>0.5625</v>
      </c>
      <c r="D2822" s="1" t="s">
        <v>15</v>
      </c>
      <c r="E2822">
        <v>849.55</v>
      </c>
      <c r="F2822">
        <v>840.55</v>
      </c>
      <c r="G2822">
        <v>852.9</v>
      </c>
      <c r="H2822" s="3">
        <v>0.625</v>
      </c>
      <c r="I2822" s="1">
        <v>9</v>
      </c>
      <c r="J2822" s="1">
        <v>3.3500000000000227</v>
      </c>
      <c r="K2822" s="1">
        <v>221</v>
      </c>
      <c r="L2822">
        <v>740.35000000000502</v>
      </c>
      <c r="M2822">
        <v>87</v>
      </c>
      <c r="N2822">
        <v>653.35000000000502</v>
      </c>
      <c r="O2822" t="s">
        <v>68</v>
      </c>
      <c r="P2822" s="6">
        <v>1.05938437996586E-2</v>
      </c>
      <c r="Q2822" s="1">
        <f>AllFiles[[#Headers],[200000]]+AllFiles[[#This Row],[Net Gains]]</f>
        <v>200653.35</v>
      </c>
    </row>
    <row r="2823" spans="1:17" x14ac:dyDescent="0.25">
      <c r="A2823" s="1" t="s">
        <v>20</v>
      </c>
      <c r="B2823" s="2">
        <v>43452</v>
      </c>
      <c r="C2823" s="3">
        <v>0.51041666666666663</v>
      </c>
      <c r="D2823" s="1" t="s">
        <v>12</v>
      </c>
      <c r="E2823">
        <v>1946</v>
      </c>
      <c r="F2823">
        <v>1936.65</v>
      </c>
      <c r="G2823">
        <v>1936.65</v>
      </c>
      <c r="H2823" s="3">
        <v>0.57291666666666663</v>
      </c>
      <c r="I2823" s="1">
        <v>9.3499999999999091</v>
      </c>
      <c r="J2823" s="1">
        <v>-9.3499999999999091</v>
      </c>
      <c r="K2823" s="1">
        <v>213</v>
      </c>
      <c r="L2823">
        <v>-1991.5499999999806</v>
      </c>
      <c r="M2823">
        <v>191</v>
      </c>
      <c r="N2823">
        <v>-2182.5499999999806</v>
      </c>
      <c r="O2823" t="s">
        <v>67</v>
      </c>
      <c r="P2823" s="6">
        <v>4.80472764645422E-3</v>
      </c>
      <c r="Q2823" s="1">
        <f>AllFiles[[#Headers],[200000]]+AllFiles[[#This Row],[Net Gains]]</f>
        <v>197817.45</v>
      </c>
    </row>
    <row r="2824" spans="1:17" x14ac:dyDescent="0.25">
      <c r="A2824" s="1" t="s">
        <v>20</v>
      </c>
      <c r="B2824" s="2">
        <v>43452</v>
      </c>
      <c r="C2824" s="3">
        <v>0.4375</v>
      </c>
      <c r="D2824" s="1" t="s">
        <v>13</v>
      </c>
      <c r="E2824">
        <v>1936.65</v>
      </c>
      <c r="F2824">
        <v>1946</v>
      </c>
      <c r="G2824">
        <v>1946</v>
      </c>
      <c r="H2824" s="3">
        <v>0.51041666666666663</v>
      </c>
      <c r="I2824" s="1">
        <v>9.3499999999999091</v>
      </c>
      <c r="J2824" s="1">
        <v>-9.3499999999999091</v>
      </c>
      <c r="K2824" s="1">
        <v>213</v>
      </c>
      <c r="L2824">
        <v>-1991.5499999999806</v>
      </c>
      <c r="M2824">
        <v>191</v>
      </c>
      <c r="N2824">
        <v>-2182.5499999999806</v>
      </c>
      <c r="O2824" t="s">
        <v>67</v>
      </c>
      <c r="P2824" s="6">
        <v>4.8279245088167196E-3</v>
      </c>
      <c r="Q2824" s="1">
        <f>AllFiles[[#Headers],[200000]]+AllFiles[[#This Row],[Net Gains]]</f>
        <v>197817.45</v>
      </c>
    </row>
    <row r="2825" spans="1:17" x14ac:dyDescent="0.25">
      <c r="A2825" s="1" t="s">
        <v>23</v>
      </c>
      <c r="B2825" s="2">
        <v>43452</v>
      </c>
      <c r="C2825" s="3">
        <v>0.41666666666666669</v>
      </c>
      <c r="D2825" s="1" t="s">
        <v>13</v>
      </c>
      <c r="E2825">
        <v>2113</v>
      </c>
      <c r="F2825">
        <v>2117.5</v>
      </c>
      <c r="G2825">
        <v>2117.5</v>
      </c>
      <c r="H2825" s="3">
        <v>0.51041666666666663</v>
      </c>
      <c r="I2825" s="1">
        <v>4.5</v>
      </c>
      <c r="J2825" s="1">
        <v>-4.5</v>
      </c>
      <c r="K2825" s="1">
        <v>442</v>
      </c>
      <c r="L2825">
        <v>-1989</v>
      </c>
      <c r="M2825">
        <v>431</v>
      </c>
      <c r="N2825">
        <v>-2420</v>
      </c>
      <c r="O2825" t="s">
        <v>67</v>
      </c>
      <c r="P2825" s="6">
        <v>2.1296734500709899E-3</v>
      </c>
      <c r="Q2825" s="1">
        <f>AllFiles[[#Headers],[200000]]+AllFiles[[#This Row],[Net Gains]]</f>
        <v>197580</v>
      </c>
    </row>
    <row r="2826" spans="1:17" x14ac:dyDescent="0.25">
      <c r="A2826" s="1" t="s">
        <v>23</v>
      </c>
      <c r="B2826" s="2">
        <v>43452</v>
      </c>
      <c r="C2826" s="3">
        <v>0.51041666666666663</v>
      </c>
      <c r="D2826" s="1" t="s">
        <v>12</v>
      </c>
      <c r="E2826">
        <v>2117.5</v>
      </c>
      <c r="F2826">
        <v>2113</v>
      </c>
      <c r="G2826">
        <v>2136.9499999999998</v>
      </c>
      <c r="H2826" s="3">
        <v>0.625</v>
      </c>
      <c r="I2826" s="1">
        <v>4.5</v>
      </c>
      <c r="J2826" s="1">
        <v>19.449999999999818</v>
      </c>
      <c r="K2826" s="1">
        <v>442</v>
      </c>
      <c r="L2826">
        <v>8596.8999999999196</v>
      </c>
      <c r="M2826">
        <v>433</v>
      </c>
      <c r="N2826">
        <v>8163.8999999999196</v>
      </c>
      <c r="O2826" t="s">
        <v>68</v>
      </c>
      <c r="P2826" s="6">
        <v>2.1251475796930301E-3</v>
      </c>
      <c r="Q2826" s="1">
        <f>AllFiles[[#Headers],[200000]]+AllFiles[[#This Row],[Net Gains]]</f>
        <v>208163.89999999991</v>
      </c>
    </row>
    <row r="2827" spans="1:17" x14ac:dyDescent="0.25">
      <c r="A2827" s="1" t="s">
        <v>43</v>
      </c>
      <c r="B2827" s="2">
        <v>43452</v>
      </c>
      <c r="C2827" s="3">
        <v>0.5</v>
      </c>
      <c r="D2827" s="1" t="s">
        <v>15</v>
      </c>
      <c r="E2827">
        <v>146.69999999999999</v>
      </c>
      <c r="F2827">
        <v>145.65</v>
      </c>
      <c r="G2827">
        <v>148.1</v>
      </c>
      <c r="H2827" s="3">
        <v>0.625</v>
      </c>
      <c r="I2827" s="1">
        <v>1.0499999999999829</v>
      </c>
      <c r="J2827" s="1">
        <v>1.4000000000000057</v>
      </c>
      <c r="K2827" s="1">
        <v>1863</v>
      </c>
      <c r="L2827">
        <v>2608.2000000000107</v>
      </c>
      <c r="M2827">
        <v>127</v>
      </c>
      <c r="N2827">
        <v>2481.2000000000107</v>
      </c>
      <c r="O2827" t="s">
        <v>68</v>
      </c>
      <c r="P2827" s="6">
        <v>7.1574642126788204E-3</v>
      </c>
      <c r="Q2827" s="1">
        <f>AllFiles[[#Headers],[200000]]+AllFiles[[#This Row],[Net Gains]]</f>
        <v>202481.2</v>
      </c>
    </row>
    <row r="2828" spans="1:17" x14ac:dyDescent="0.25">
      <c r="A2828" s="1" t="s">
        <v>40</v>
      </c>
      <c r="B2828" s="2">
        <v>43452</v>
      </c>
      <c r="C2828" s="3">
        <v>0.41666666666666669</v>
      </c>
      <c r="D2828" s="1" t="s">
        <v>13</v>
      </c>
      <c r="E2828">
        <v>1121.7</v>
      </c>
      <c r="F2828">
        <v>1128.75</v>
      </c>
      <c r="G2828">
        <v>1128.75</v>
      </c>
      <c r="H2828" s="3">
        <v>0.53125</v>
      </c>
      <c r="I2828" s="1">
        <v>7.0499999999999545</v>
      </c>
      <c r="J2828" s="1">
        <v>-7.0499999999999545</v>
      </c>
      <c r="K2828" s="1">
        <v>282</v>
      </c>
      <c r="L2828">
        <v>-1988.0999999999872</v>
      </c>
      <c r="M2828">
        <v>146</v>
      </c>
      <c r="N2828">
        <v>-2134.0999999999872</v>
      </c>
      <c r="O2828" t="s">
        <v>67</v>
      </c>
      <c r="P2828" s="6">
        <v>6.28510296870817E-3</v>
      </c>
      <c r="Q2828" s="1">
        <f>AllFiles[[#Headers],[200000]]+AllFiles[[#This Row],[Net Gains]]</f>
        <v>197865.90000000002</v>
      </c>
    </row>
    <row r="2829" spans="1:17" x14ac:dyDescent="0.25">
      <c r="A2829" s="1" t="s">
        <v>40</v>
      </c>
      <c r="B2829" s="2">
        <v>43452</v>
      </c>
      <c r="C2829" s="3">
        <v>0.53125</v>
      </c>
      <c r="D2829" s="1" t="s">
        <v>12</v>
      </c>
      <c r="E2829">
        <v>1128.75</v>
      </c>
      <c r="F2829">
        <v>1121.7</v>
      </c>
      <c r="G2829">
        <v>1137.25</v>
      </c>
      <c r="H2829" s="3">
        <v>0.625</v>
      </c>
      <c r="I2829" s="1">
        <v>7.0499999999999545</v>
      </c>
      <c r="J2829" s="1">
        <v>8.5</v>
      </c>
      <c r="K2829" s="1">
        <v>282</v>
      </c>
      <c r="L2829">
        <v>2397</v>
      </c>
      <c r="M2829">
        <v>147</v>
      </c>
      <c r="N2829">
        <v>2250</v>
      </c>
      <c r="O2829" t="s">
        <v>68</v>
      </c>
      <c r="P2829" s="6">
        <v>6.2458471760796896E-3</v>
      </c>
      <c r="Q2829" s="1">
        <f>AllFiles[[#Headers],[200000]]+AllFiles[[#This Row],[Net Gains]]</f>
        <v>202250</v>
      </c>
    </row>
    <row r="2830" spans="1:17" x14ac:dyDescent="0.25">
      <c r="A2830" s="1" t="s">
        <v>57</v>
      </c>
      <c r="B2830" s="2">
        <v>43452</v>
      </c>
      <c r="C2830" s="3">
        <v>0.58333333333333337</v>
      </c>
      <c r="D2830" s="1" t="s">
        <v>12</v>
      </c>
      <c r="E2830">
        <v>711.4</v>
      </c>
      <c r="F2830">
        <v>708.2</v>
      </c>
      <c r="G2830">
        <v>708.2</v>
      </c>
      <c r="H2830" s="3">
        <v>0.625</v>
      </c>
      <c r="I2830" s="1">
        <v>3.1999999999999318</v>
      </c>
      <c r="J2830" s="1">
        <v>-3.1999999999999318</v>
      </c>
      <c r="K2830" s="1">
        <v>620</v>
      </c>
      <c r="L2830">
        <v>-1983.9999999999577</v>
      </c>
      <c r="M2830">
        <v>203</v>
      </c>
      <c r="N2830">
        <v>-2186.9999999999577</v>
      </c>
      <c r="O2830" t="s">
        <v>67</v>
      </c>
      <c r="P2830" s="6">
        <v>4.4981726173740997E-3</v>
      </c>
      <c r="Q2830" s="1">
        <f>AllFiles[[#Headers],[200000]]+AllFiles[[#This Row],[Net Gains]]</f>
        <v>197813.00000000003</v>
      </c>
    </row>
    <row r="2831" spans="1:17" x14ac:dyDescent="0.25">
      <c r="A2831" s="1" t="s">
        <v>57</v>
      </c>
      <c r="B2831" s="2">
        <v>43452</v>
      </c>
      <c r="C2831" s="3">
        <v>0.41666666666666669</v>
      </c>
      <c r="D2831" s="1" t="s">
        <v>13</v>
      </c>
      <c r="E2831">
        <v>708.2</v>
      </c>
      <c r="F2831">
        <v>711.4</v>
      </c>
      <c r="G2831">
        <v>711.4</v>
      </c>
      <c r="H2831" s="3">
        <v>0.58333333333333337</v>
      </c>
      <c r="I2831" s="1">
        <v>3.1999999999999318</v>
      </c>
      <c r="J2831" s="1">
        <v>-3.1999999999999318</v>
      </c>
      <c r="K2831" s="1">
        <v>620</v>
      </c>
      <c r="L2831">
        <v>-1983.9999999999577</v>
      </c>
      <c r="M2831">
        <v>203</v>
      </c>
      <c r="N2831">
        <v>-2186.9999999999577</v>
      </c>
      <c r="O2831" t="s">
        <v>67</v>
      </c>
      <c r="P2831" s="6">
        <v>4.5184975995480499E-3</v>
      </c>
      <c r="Q2831" s="1">
        <f>AllFiles[[#Headers],[200000]]+AllFiles[[#This Row],[Net Gains]]</f>
        <v>197813.00000000003</v>
      </c>
    </row>
    <row r="2832" spans="1:17" x14ac:dyDescent="0.25">
      <c r="A2832" s="1" t="s">
        <v>23</v>
      </c>
      <c r="B2832" s="2">
        <v>43453</v>
      </c>
      <c r="C2832" s="3">
        <v>0.42708333333333331</v>
      </c>
      <c r="D2832" s="1" t="s">
        <v>13</v>
      </c>
      <c r="E2832">
        <v>2131</v>
      </c>
      <c r="F2832">
        <v>2137.6999999999998</v>
      </c>
      <c r="G2832">
        <v>2123.8000000000002</v>
      </c>
      <c r="H2832" s="3">
        <v>0.625</v>
      </c>
      <c r="I2832" s="1">
        <v>6.6999999999998181</v>
      </c>
      <c r="J2832" s="1">
        <v>7.1999999999998181</v>
      </c>
      <c r="K2832" s="1">
        <v>297</v>
      </c>
      <c r="L2832">
        <v>2138.399999999946</v>
      </c>
      <c r="M2832">
        <v>291</v>
      </c>
      <c r="N2832">
        <v>1847.399999999946</v>
      </c>
      <c r="O2832" t="s">
        <v>68</v>
      </c>
      <c r="P2832" s="6">
        <v>3.1440638198028201E-3</v>
      </c>
      <c r="Q2832" s="1">
        <f>AllFiles[[#Headers],[200000]]+AllFiles[[#This Row],[Net Gains]]</f>
        <v>201847.39999999994</v>
      </c>
    </row>
    <row r="2833" spans="1:17" x14ac:dyDescent="0.25">
      <c r="A2833" s="1" t="s">
        <v>42</v>
      </c>
      <c r="B2833" s="2">
        <v>43453</v>
      </c>
      <c r="C2833" s="3">
        <v>0.47916666666666669</v>
      </c>
      <c r="D2833" s="1" t="s">
        <v>12</v>
      </c>
      <c r="E2833">
        <v>1434</v>
      </c>
      <c r="F2833">
        <v>1430.1</v>
      </c>
      <c r="G2833">
        <v>1434.7</v>
      </c>
      <c r="H2833" s="3">
        <v>0.625</v>
      </c>
      <c r="I2833" s="1">
        <v>3.9000000000000909</v>
      </c>
      <c r="J2833" s="1">
        <v>0.70000000000004547</v>
      </c>
      <c r="K2833" s="1">
        <v>509</v>
      </c>
      <c r="L2833">
        <v>356.30000000002315</v>
      </c>
      <c r="M2833">
        <v>336</v>
      </c>
      <c r="N2833">
        <v>20.300000000023147</v>
      </c>
      <c r="O2833" t="s">
        <v>68</v>
      </c>
      <c r="P2833" s="6">
        <v>2.7196652719665899E-3</v>
      </c>
      <c r="Q2833" s="1">
        <f>AllFiles[[#Headers],[200000]]+AllFiles[[#This Row],[Net Gains]]</f>
        <v>200020.30000000002</v>
      </c>
    </row>
    <row r="2834" spans="1:17" x14ac:dyDescent="0.25">
      <c r="A2834" s="1" t="s">
        <v>42</v>
      </c>
      <c r="B2834" s="2">
        <v>43453</v>
      </c>
      <c r="C2834" s="3">
        <v>0.44791666666666669</v>
      </c>
      <c r="D2834" s="1" t="s">
        <v>13</v>
      </c>
      <c r="E2834">
        <v>1430.1</v>
      </c>
      <c r="F2834">
        <v>1434</v>
      </c>
      <c r="G2834">
        <v>1434</v>
      </c>
      <c r="H2834" s="3">
        <v>0.47916666666666669</v>
      </c>
      <c r="I2834" s="1">
        <v>3.9000000000000909</v>
      </c>
      <c r="J2834" s="1">
        <v>-3.9000000000000909</v>
      </c>
      <c r="K2834" s="1">
        <v>509</v>
      </c>
      <c r="L2834">
        <v>-1985.1000000000463</v>
      </c>
      <c r="M2834">
        <v>336</v>
      </c>
      <c r="N2834">
        <v>-2321.1000000000463</v>
      </c>
      <c r="O2834" t="s">
        <v>67</v>
      </c>
      <c r="P2834" s="6">
        <v>2.7270820222362701E-3</v>
      </c>
      <c r="Q2834" s="1">
        <f>AllFiles[[#Headers],[200000]]+AllFiles[[#This Row],[Net Gains]]</f>
        <v>197678.89999999997</v>
      </c>
    </row>
    <row r="2835" spans="1:17" x14ac:dyDescent="0.25">
      <c r="A2835" s="1" t="s">
        <v>52</v>
      </c>
      <c r="B2835" s="2">
        <v>43453</v>
      </c>
      <c r="C2835" s="3">
        <v>0.4375</v>
      </c>
      <c r="D2835" s="1" t="s">
        <v>15</v>
      </c>
      <c r="E2835">
        <v>298.25</v>
      </c>
      <c r="F2835">
        <v>296.3</v>
      </c>
      <c r="G2835">
        <v>300.60000000000002</v>
      </c>
      <c r="H2835" s="3">
        <v>0.625</v>
      </c>
      <c r="I2835" s="1">
        <v>1.9499999999999886</v>
      </c>
      <c r="J2835" s="1">
        <v>2.3500000000000227</v>
      </c>
      <c r="K2835" s="1">
        <v>1013</v>
      </c>
      <c r="L2835">
        <v>2380.5500000000229</v>
      </c>
      <c r="M2835">
        <v>140</v>
      </c>
      <c r="N2835">
        <v>2240.5500000000229</v>
      </c>
      <c r="O2835" t="s">
        <v>68</v>
      </c>
      <c r="P2835" s="6">
        <v>6.5381391450125403E-3</v>
      </c>
      <c r="Q2835" s="1">
        <f>AllFiles[[#Headers],[200000]]+AllFiles[[#This Row],[Net Gains]]</f>
        <v>202240.55000000002</v>
      </c>
    </row>
    <row r="2836" spans="1:17" x14ac:dyDescent="0.25">
      <c r="A2836" s="1" t="s">
        <v>48</v>
      </c>
      <c r="B2836" s="2">
        <v>43453</v>
      </c>
      <c r="C2836" s="3">
        <v>0.46875</v>
      </c>
      <c r="D2836" s="1" t="s">
        <v>13</v>
      </c>
      <c r="E2836">
        <v>428.2</v>
      </c>
      <c r="F2836">
        <v>431.15</v>
      </c>
      <c r="G2836">
        <v>423.7</v>
      </c>
      <c r="H2836" s="3">
        <v>0.625</v>
      </c>
      <c r="I2836" s="1">
        <v>2.9499999999999886</v>
      </c>
      <c r="J2836" s="1">
        <v>4.5</v>
      </c>
      <c r="K2836" s="1">
        <v>672</v>
      </c>
      <c r="L2836">
        <v>3024</v>
      </c>
      <c r="M2836">
        <v>132</v>
      </c>
      <c r="N2836">
        <v>2892</v>
      </c>
      <c r="O2836" t="s">
        <v>68</v>
      </c>
      <c r="P2836" s="6">
        <v>6.8893040635216903E-3</v>
      </c>
      <c r="Q2836" s="1">
        <f>AllFiles[[#Headers],[200000]]+AllFiles[[#This Row],[Net Gains]]</f>
        <v>202892</v>
      </c>
    </row>
    <row r="2837" spans="1:17" x14ac:dyDescent="0.25">
      <c r="A2837" s="1" t="s">
        <v>16</v>
      </c>
      <c r="B2837" s="2">
        <v>43454</v>
      </c>
      <c r="C2837" s="3">
        <v>0.42708333333333331</v>
      </c>
      <c r="D2837" s="1" t="s">
        <v>13</v>
      </c>
      <c r="E2837">
        <v>521.1</v>
      </c>
      <c r="F2837">
        <v>523.70000000000005</v>
      </c>
      <c r="G2837">
        <v>520.5</v>
      </c>
      <c r="H2837" s="3">
        <v>0.625</v>
      </c>
      <c r="I2837" s="1">
        <v>2.6000000000000227</v>
      </c>
      <c r="J2837" s="1">
        <v>0.60000000000002274</v>
      </c>
      <c r="K2837" s="1">
        <v>762</v>
      </c>
      <c r="L2837">
        <v>457.20000000001733</v>
      </c>
      <c r="M2837">
        <v>183</v>
      </c>
      <c r="N2837">
        <v>274.20000000001733</v>
      </c>
      <c r="O2837" t="s">
        <v>68</v>
      </c>
      <c r="P2837" s="6">
        <v>4.9894454039532202E-3</v>
      </c>
      <c r="Q2837" s="1">
        <f>AllFiles[[#Headers],[200000]]+AllFiles[[#This Row],[Net Gains]]</f>
        <v>200274.2</v>
      </c>
    </row>
    <row r="2838" spans="1:17" x14ac:dyDescent="0.25">
      <c r="A2838" s="1" t="s">
        <v>36</v>
      </c>
      <c r="B2838" s="2">
        <v>43454</v>
      </c>
      <c r="C2838" s="3">
        <v>0.42708333333333331</v>
      </c>
      <c r="D2838" s="1" t="s">
        <v>21</v>
      </c>
      <c r="E2838">
        <v>1844.5</v>
      </c>
      <c r="F2838">
        <v>1851.35</v>
      </c>
      <c r="G2838">
        <v>1837.95</v>
      </c>
      <c r="H2838" s="3">
        <v>0.625</v>
      </c>
      <c r="I2838" s="1">
        <v>6.8499999999999091</v>
      </c>
      <c r="J2838" s="1">
        <v>6.5499999999999545</v>
      </c>
      <c r="K2838" s="1">
        <v>290</v>
      </c>
      <c r="L2838">
        <v>1899.4999999999868</v>
      </c>
      <c r="M2838">
        <v>246</v>
      </c>
      <c r="N2838">
        <v>1653.4999999999868</v>
      </c>
      <c r="O2838" t="s">
        <v>68</v>
      </c>
      <c r="P2838" s="6">
        <v>3.71374356194086E-3</v>
      </c>
      <c r="Q2838" s="1">
        <f>AllFiles[[#Headers],[200000]]+AllFiles[[#This Row],[Net Gains]]</f>
        <v>201653.5</v>
      </c>
    </row>
    <row r="2839" spans="1:17" x14ac:dyDescent="0.25">
      <c r="A2839" s="1" t="s">
        <v>36</v>
      </c>
      <c r="B2839" s="2">
        <v>43454</v>
      </c>
      <c r="C2839" s="3">
        <v>0.42708333333333331</v>
      </c>
      <c r="D2839" s="1" t="s">
        <v>15</v>
      </c>
      <c r="E2839">
        <v>1851.35</v>
      </c>
      <c r="F2839">
        <v>1844.5</v>
      </c>
      <c r="G2839">
        <v>1844.5</v>
      </c>
      <c r="H2839" s="3">
        <v>0.42708333333333331</v>
      </c>
      <c r="I2839" s="1">
        <v>6.8499999999999091</v>
      </c>
      <c r="J2839" s="1">
        <v>-6.8499999999999091</v>
      </c>
      <c r="K2839" s="1">
        <v>290</v>
      </c>
      <c r="L2839">
        <v>-1986.4999999999736</v>
      </c>
      <c r="M2839">
        <v>247</v>
      </c>
      <c r="N2839">
        <v>-2233.4999999999736</v>
      </c>
      <c r="O2839" t="s">
        <v>67</v>
      </c>
      <c r="P2839" s="6">
        <v>3.7000027007318501E-3</v>
      </c>
      <c r="Q2839" s="1">
        <f>AllFiles[[#Headers],[200000]]+AllFiles[[#This Row],[Net Gains]]</f>
        <v>197766.50000000003</v>
      </c>
    </row>
    <row r="2840" spans="1:17" x14ac:dyDescent="0.25">
      <c r="A2840" s="1" t="s">
        <v>37</v>
      </c>
      <c r="B2840" s="2">
        <v>43454</v>
      </c>
      <c r="C2840" s="3">
        <v>0.45833333333333331</v>
      </c>
      <c r="D2840" s="1" t="s">
        <v>21</v>
      </c>
      <c r="E2840">
        <v>1607</v>
      </c>
      <c r="F2840">
        <v>1619.9</v>
      </c>
      <c r="G2840">
        <v>1614.1</v>
      </c>
      <c r="H2840" s="3">
        <v>0.625</v>
      </c>
      <c r="I2840" s="1">
        <v>12.900000000000091</v>
      </c>
      <c r="J2840" s="1">
        <v>-7.0999999999999091</v>
      </c>
      <c r="K2840" s="1">
        <v>154</v>
      </c>
      <c r="L2840">
        <v>-1093.399999999986</v>
      </c>
      <c r="M2840">
        <v>115</v>
      </c>
      <c r="N2840">
        <v>-1208.399999999986</v>
      </c>
      <c r="O2840" t="s">
        <v>67</v>
      </c>
      <c r="P2840" s="6">
        <v>8.0273802115744201E-3</v>
      </c>
      <c r="Q2840" s="1">
        <f>AllFiles[[#Headers],[200000]]+AllFiles[[#This Row],[Net Gains]]</f>
        <v>198791.6</v>
      </c>
    </row>
    <row r="2841" spans="1:17" x14ac:dyDescent="0.25">
      <c r="A2841" s="1" t="s">
        <v>37</v>
      </c>
      <c r="B2841" s="2">
        <v>43454</v>
      </c>
      <c r="C2841" s="3">
        <v>0.45833333333333331</v>
      </c>
      <c r="D2841" s="1" t="s">
        <v>15</v>
      </c>
      <c r="E2841">
        <v>1619.9</v>
      </c>
      <c r="F2841">
        <v>1607</v>
      </c>
      <c r="G2841">
        <v>1607</v>
      </c>
      <c r="H2841" s="3">
        <v>0.45833333333333331</v>
      </c>
      <c r="I2841" s="1">
        <v>12.900000000000091</v>
      </c>
      <c r="J2841" s="1">
        <v>-12.900000000000091</v>
      </c>
      <c r="K2841" s="1">
        <v>154</v>
      </c>
      <c r="L2841">
        <v>-1986.600000000014</v>
      </c>
      <c r="M2841">
        <v>115</v>
      </c>
      <c r="N2841">
        <v>-2101.600000000014</v>
      </c>
      <c r="O2841" t="s">
        <v>67</v>
      </c>
      <c r="P2841" s="6">
        <v>7.9634545342305608E-3</v>
      </c>
      <c r="Q2841" s="1">
        <f>AllFiles[[#Headers],[200000]]+AllFiles[[#This Row],[Net Gains]]</f>
        <v>197898.4</v>
      </c>
    </row>
    <row r="2842" spans="1:17" x14ac:dyDescent="0.25">
      <c r="A2842" s="1" t="s">
        <v>46</v>
      </c>
      <c r="B2842" s="2">
        <v>43454</v>
      </c>
      <c r="C2842" s="3">
        <v>0.57291666666666663</v>
      </c>
      <c r="D2842" s="1" t="s">
        <v>15</v>
      </c>
      <c r="E2842">
        <v>310.39999999999998</v>
      </c>
      <c r="F2842">
        <v>308</v>
      </c>
      <c r="G2842">
        <v>308</v>
      </c>
      <c r="H2842" s="3">
        <v>0.57291666666666663</v>
      </c>
      <c r="I2842" s="1">
        <v>2.3999999999999773</v>
      </c>
      <c r="J2842" s="1">
        <v>-2.3999999999999773</v>
      </c>
      <c r="K2842" s="1">
        <v>825</v>
      </c>
      <c r="L2842">
        <v>-1979.9999999999814</v>
      </c>
      <c r="M2842">
        <v>118</v>
      </c>
      <c r="N2842">
        <v>-2097.9999999999814</v>
      </c>
      <c r="O2842" t="s">
        <v>67</v>
      </c>
      <c r="P2842" s="6">
        <v>7.7319587628865202E-3</v>
      </c>
      <c r="Q2842" s="1">
        <f>AllFiles[[#Headers],[200000]]+AllFiles[[#This Row],[Net Gains]]</f>
        <v>197902.00000000003</v>
      </c>
    </row>
    <row r="2843" spans="1:17" x14ac:dyDescent="0.25">
      <c r="A2843" s="1" t="s">
        <v>46</v>
      </c>
      <c r="B2843" s="2">
        <v>43454</v>
      </c>
      <c r="C2843" s="3">
        <v>0.57291666666666663</v>
      </c>
      <c r="D2843" s="1" t="s">
        <v>21</v>
      </c>
      <c r="E2843">
        <v>308</v>
      </c>
      <c r="F2843">
        <v>310.39999999999998</v>
      </c>
      <c r="G2843">
        <v>308.89999999999998</v>
      </c>
      <c r="H2843" s="3">
        <v>0.625</v>
      </c>
      <c r="I2843" s="1">
        <v>2.3999999999999773</v>
      </c>
      <c r="J2843" s="1">
        <v>-0.89999999999997726</v>
      </c>
      <c r="K2843" s="1">
        <v>825</v>
      </c>
      <c r="L2843">
        <v>-742.49999999998124</v>
      </c>
      <c r="M2843">
        <v>118</v>
      </c>
      <c r="N2843">
        <v>-860.49999999998124</v>
      </c>
      <c r="O2843" t="s">
        <v>67</v>
      </c>
      <c r="P2843" s="6">
        <v>7.7922077922077202E-3</v>
      </c>
      <c r="Q2843" s="1">
        <f>AllFiles[[#Headers],[200000]]+AllFiles[[#This Row],[Net Gains]]</f>
        <v>199139.50000000003</v>
      </c>
    </row>
    <row r="2844" spans="1:17" x14ac:dyDescent="0.25">
      <c r="A2844" s="1" t="s">
        <v>56</v>
      </c>
      <c r="B2844" s="2">
        <v>43454</v>
      </c>
      <c r="C2844" s="3">
        <v>0.4375</v>
      </c>
      <c r="D2844" s="1" t="s">
        <v>15</v>
      </c>
      <c r="E2844">
        <v>933</v>
      </c>
      <c r="F2844">
        <v>928.4</v>
      </c>
      <c r="G2844">
        <v>928.4</v>
      </c>
      <c r="H2844" s="3">
        <v>0.4375</v>
      </c>
      <c r="I2844" s="1">
        <v>4.6000000000000227</v>
      </c>
      <c r="J2844" s="1">
        <v>-4.6000000000000227</v>
      </c>
      <c r="K2844" s="1">
        <v>432</v>
      </c>
      <c r="L2844">
        <v>-1987.2000000000098</v>
      </c>
      <c r="M2844">
        <v>185</v>
      </c>
      <c r="N2844">
        <v>-2172.2000000000098</v>
      </c>
      <c r="O2844" t="s">
        <v>67</v>
      </c>
      <c r="P2844" s="6">
        <v>4.9303322615220002E-3</v>
      </c>
      <c r="Q2844" s="1">
        <f>AllFiles[[#Headers],[200000]]+AllFiles[[#This Row],[Net Gains]]</f>
        <v>197827.8</v>
      </c>
    </row>
    <row r="2845" spans="1:17" x14ac:dyDescent="0.25">
      <c r="A2845" s="1" t="s">
        <v>56</v>
      </c>
      <c r="B2845" s="2">
        <v>43454</v>
      </c>
      <c r="C2845" s="3">
        <v>0.4375</v>
      </c>
      <c r="D2845" s="1" t="s">
        <v>21</v>
      </c>
      <c r="E2845">
        <v>928.4</v>
      </c>
      <c r="F2845">
        <v>933</v>
      </c>
      <c r="G2845">
        <v>926.95</v>
      </c>
      <c r="H2845" s="3">
        <v>0.625</v>
      </c>
      <c r="I2845" s="1">
        <v>4.6000000000000227</v>
      </c>
      <c r="J2845" s="1">
        <v>1.4499999999999318</v>
      </c>
      <c r="K2845" s="1">
        <v>432</v>
      </c>
      <c r="L2845">
        <v>626.39999999997053</v>
      </c>
      <c r="M2845">
        <v>185</v>
      </c>
      <c r="N2845">
        <v>441.39999999997053</v>
      </c>
      <c r="O2845" t="s">
        <v>68</v>
      </c>
      <c r="P2845" s="6">
        <v>4.9547608789315203E-3</v>
      </c>
      <c r="Q2845" s="1">
        <f>AllFiles[[#Headers],[200000]]+AllFiles[[#This Row],[Net Gains]]</f>
        <v>200441.39999999997</v>
      </c>
    </row>
    <row r="2846" spans="1:17" x14ac:dyDescent="0.25">
      <c r="A2846" s="1" t="s">
        <v>44</v>
      </c>
      <c r="B2846" s="2">
        <v>43455</v>
      </c>
      <c r="C2846" s="3">
        <v>0.41666666666666669</v>
      </c>
      <c r="D2846" s="1" t="s">
        <v>13</v>
      </c>
      <c r="E2846">
        <v>3335.3</v>
      </c>
      <c r="F2846">
        <v>3352.4</v>
      </c>
      <c r="G2846">
        <v>3326.1</v>
      </c>
      <c r="H2846" s="3">
        <v>0.625</v>
      </c>
      <c r="I2846" s="1">
        <v>17.099999999999909</v>
      </c>
      <c r="J2846" s="1">
        <v>9.2000000000002728</v>
      </c>
      <c r="K2846" s="1">
        <v>116</v>
      </c>
      <c r="L2846">
        <v>1067.2000000000317</v>
      </c>
      <c r="M2846">
        <v>178</v>
      </c>
      <c r="N2846">
        <v>889.20000000003165</v>
      </c>
      <c r="O2846" t="s">
        <v>68</v>
      </c>
      <c r="P2846" s="6">
        <v>5.1269750847000002E-3</v>
      </c>
      <c r="Q2846" s="1">
        <f>AllFiles[[#Headers],[200000]]+AllFiles[[#This Row],[Net Gains]]</f>
        <v>200889.20000000004</v>
      </c>
    </row>
    <row r="2847" spans="1:17" x14ac:dyDescent="0.25">
      <c r="A2847" s="1" t="s">
        <v>37</v>
      </c>
      <c r="B2847" s="2">
        <v>43455</v>
      </c>
      <c r="C2847" s="3">
        <v>0.41666666666666669</v>
      </c>
      <c r="D2847" s="1" t="s">
        <v>13</v>
      </c>
      <c r="E2847">
        <v>1612.05</v>
      </c>
      <c r="F2847">
        <v>1618.25</v>
      </c>
      <c r="G2847">
        <v>1576.05</v>
      </c>
      <c r="H2847" s="3">
        <v>0.625</v>
      </c>
      <c r="I2847" s="1">
        <v>6.2000000000000455</v>
      </c>
      <c r="J2847" s="1">
        <v>36</v>
      </c>
      <c r="K2847" s="1">
        <v>321</v>
      </c>
      <c r="L2847">
        <v>11556</v>
      </c>
      <c r="M2847">
        <v>236</v>
      </c>
      <c r="N2847">
        <v>11320</v>
      </c>
      <c r="O2847" t="s">
        <v>68</v>
      </c>
      <c r="P2847" s="6">
        <v>3.8460345522781801E-3</v>
      </c>
      <c r="Q2847" s="1">
        <f>AllFiles[[#Headers],[200000]]+AllFiles[[#This Row],[Net Gains]]</f>
        <v>211320</v>
      </c>
    </row>
    <row r="2848" spans="1:17" x14ac:dyDescent="0.25">
      <c r="A2848" s="1" t="s">
        <v>49</v>
      </c>
      <c r="B2848" s="2">
        <v>43455</v>
      </c>
      <c r="C2848" s="3">
        <v>0.59375</v>
      </c>
      <c r="D2848" s="1" t="s">
        <v>12</v>
      </c>
      <c r="E2848">
        <v>148.65</v>
      </c>
      <c r="F2848">
        <v>148.15</v>
      </c>
      <c r="G2848">
        <v>148.15</v>
      </c>
      <c r="H2848" s="3">
        <v>0.59375</v>
      </c>
      <c r="I2848" s="1">
        <v>0.5</v>
      </c>
      <c r="J2848" s="1">
        <v>-0.5</v>
      </c>
      <c r="K2848" s="1">
        <v>3824</v>
      </c>
      <c r="L2848">
        <v>-1912</v>
      </c>
      <c r="M2848">
        <v>262</v>
      </c>
      <c r="N2848">
        <v>-2174</v>
      </c>
      <c r="O2848" t="s">
        <v>67</v>
      </c>
      <c r="P2848" s="6">
        <v>3.3636057854019501E-3</v>
      </c>
      <c r="Q2848" s="1">
        <f>AllFiles[[#Headers],[200000]]+AllFiles[[#This Row],[Net Gains]]</f>
        <v>197826</v>
      </c>
    </row>
    <row r="2849" spans="1:17" x14ac:dyDescent="0.25">
      <c r="A2849" s="1" t="s">
        <v>49</v>
      </c>
      <c r="B2849" s="2">
        <v>43455</v>
      </c>
      <c r="C2849" s="3">
        <v>0.41666666666666669</v>
      </c>
      <c r="D2849" s="1" t="s">
        <v>13</v>
      </c>
      <c r="E2849">
        <v>148.15</v>
      </c>
      <c r="F2849">
        <v>148.65</v>
      </c>
      <c r="G2849">
        <v>148.65</v>
      </c>
      <c r="H2849" s="3">
        <v>0.59375</v>
      </c>
      <c r="I2849" s="1">
        <v>0.5</v>
      </c>
      <c r="J2849" s="1">
        <v>-0.5</v>
      </c>
      <c r="K2849" s="1">
        <v>3824</v>
      </c>
      <c r="L2849">
        <v>-1912</v>
      </c>
      <c r="M2849">
        <v>262</v>
      </c>
      <c r="N2849">
        <v>-2174</v>
      </c>
      <c r="O2849" t="s">
        <v>67</v>
      </c>
      <c r="P2849" s="6">
        <v>3.3749578130273399E-3</v>
      </c>
      <c r="Q2849" s="1">
        <f>AllFiles[[#Headers],[200000]]+AllFiles[[#This Row],[Net Gains]]</f>
        <v>197826</v>
      </c>
    </row>
    <row r="2850" spans="1:17" x14ac:dyDescent="0.25">
      <c r="A2850" s="1" t="s">
        <v>24</v>
      </c>
      <c r="B2850" s="2">
        <v>43458</v>
      </c>
      <c r="C2850" s="3">
        <v>0.41666666666666669</v>
      </c>
      <c r="D2850" s="1" t="s">
        <v>13</v>
      </c>
      <c r="E2850">
        <v>340.2</v>
      </c>
      <c r="F2850">
        <v>342.7</v>
      </c>
      <c r="G2850">
        <v>342.7</v>
      </c>
      <c r="H2850" s="3">
        <v>0.45833333333333331</v>
      </c>
      <c r="I2850" s="1">
        <v>2.5</v>
      </c>
      <c r="J2850" s="1">
        <v>-2.5</v>
      </c>
      <c r="K2850" s="1">
        <v>792</v>
      </c>
      <c r="L2850">
        <v>-1980</v>
      </c>
      <c r="M2850">
        <v>125</v>
      </c>
      <c r="N2850">
        <v>-2105</v>
      </c>
      <c r="O2850" t="s">
        <v>67</v>
      </c>
      <c r="P2850" s="6">
        <v>7.3486184597295699E-3</v>
      </c>
      <c r="Q2850" s="1">
        <f>AllFiles[[#Headers],[200000]]+AllFiles[[#This Row],[Net Gains]]</f>
        <v>197895</v>
      </c>
    </row>
    <row r="2851" spans="1:17" x14ac:dyDescent="0.25">
      <c r="A2851" s="1" t="s">
        <v>24</v>
      </c>
      <c r="B2851" s="2">
        <v>43458</v>
      </c>
      <c r="C2851" s="3">
        <v>0.45833333333333331</v>
      </c>
      <c r="D2851" s="1" t="s">
        <v>12</v>
      </c>
      <c r="E2851">
        <v>342.7</v>
      </c>
      <c r="F2851">
        <v>340.2</v>
      </c>
      <c r="G2851">
        <v>349.25</v>
      </c>
      <c r="H2851" s="3">
        <v>0.625</v>
      </c>
      <c r="I2851" s="1">
        <v>2.5</v>
      </c>
      <c r="J2851" s="1">
        <v>6.5500000000000114</v>
      </c>
      <c r="K2851" s="1">
        <v>792</v>
      </c>
      <c r="L2851">
        <v>5187.6000000000095</v>
      </c>
      <c r="M2851">
        <v>127</v>
      </c>
      <c r="N2851">
        <v>5060.6000000000095</v>
      </c>
      <c r="O2851" t="s">
        <v>68</v>
      </c>
      <c r="P2851" s="6">
        <v>7.2950102130143E-3</v>
      </c>
      <c r="Q2851" s="1">
        <f>AllFiles[[#Headers],[200000]]+AllFiles[[#This Row],[Net Gains]]</f>
        <v>205060.6</v>
      </c>
    </row>
    <row r="2852" spans="1:17" x14ac:dyDescent="0.25">
      <c r="A2852" s="1" t="s">
        <v>50</v>
      </c>
      <c r="B2852" s="2">
        <v>43458</v>
      </c>
      <c r="C2852" s="3">
        <v>0.41666666666666669</v>
      </c>
      <c r="D2852" s="1" t="s">
        <v>13</v>
      </c>
      <c r="E2852">
        <v>220.75</v>
      </c>
      <c r="F2852">
        <v>221.95</v>
      </c>
      <c r="G2852">
        <v>218.1</v>
      </c>
      <c r="H2852" s="3">
        <v>0.625</v>
      </c>
      <c r="I2852" s="1">
        <v>1.1999999999999886</v>
      </c>
      <c r="J2852" s="1">
        <v>2.6500000000000057</v>
      </c>
      <c r="K2852" s="1">
        <v>1635</v>
      </c>
      <c r="L2852">
        <v>4332.7500000000091</v>
      </c>
      <c r="M2852">
        <v>166</v>
      </c>
      <c r="N2852">
        <v>4166.7500000000091</v>
      </c>
      <c r="O2852" t="s">
        <v>68</v>
      </c>
      <c r="P2852" s="6">
        <v>5.4360135900339201E-3</v>
      </c>
      <c r="Q2852" s="1">
        <f>AllFiles[[#Headers],[200000]]+AllFiles[[#This Row],[Net Gains]]</f>
        <v>204166.75</v>
      </c>
    </row>
    <row r="2853" spans="1:17" x14ac:dyDescent="0.25">
      <c r="A2853" s="1" t="s">
        <v>37</v>
      </c>
      <c r="B2853" s="2">
        <v>43458</v>
      </c>
      <c r="C2853" s="3">
        <v>0.41666666666666669</v>
      </c>
      <c r="D2853" s="1" t="s">
        <v>13</v>
      </c>
      <c r="E2853">
        <v>1561</v>
      </c>
      <c r="F2853">
        <v>1578.4</v>
      </c>
      <c r="G2853">
        <v>1564</v>
      </c>
      <c r="H2853" s="3">
        <v>0.625</v>
      </c>
      <c r="I2853" s="1">
        <v>17.400000000000091</v>
      </c>
      <c r="J2853" s="1">
        <v>-3</v>
      </c>
      <c r="K2853" s="1">
        <v>114</v>
      </c>
      <c r="L2853">
        <v>-342</v>
      </c>
      <c r="M2853">
        <v>82</v>
      </c>
      <c r="N2853">
        <v>-424</v>
      </c>
      <c r="O2853" t="s">
        <v>67</v>
      </c>
      <c r="P2853" s="6">
        <v>1.11467008327995E-2</v>
      </c>
      <c r="Q2853" s="1">
        <f>AllFiles[[#Headers],[200000]]+AllFiles[[#This Row],[Net Gains]]</f>
        <v>199576</v>
      </c>
    </row>
    <row r="2854" spans="1:17" x14ac:dyDescent="0.25">
      <c r="A2854" s="1" t="s">
        <v>39</v>
      </c>
      <c r="B2854" s="2">
        <v>43458</v>
      </c>
      <c r="C2854" s="3">
        <v>0.41666666666666669</v>
      </c>
      <c r="D2854" s="1" t="s">
        <v>13</v>
      </c>
      <c r="E2854">
        <v>649.1</v>
      </c>
      <c r="F2854">
        <v>654</v>
      </c>
      <c r="G2854">
        <v>654</v>
      </c>
      <c r="H2854" s="3">
        <v>0.44791666666666669</v>
      </c>
      <c r="I2854" s="1">
        <v>4.8999999999999773</v>
      </c>
      <c r="J2854" s="1">
        <v>-4.8999999999999773</v>
      </c>
      <c r="K2854" s="1">
        <v>406</v>
      </c>
      <c r="L2854">
        <v>-1989.3999999999908</v>
      </c>
      <c r="M2854">
        <v>122</v>
      </c>
      <c r="N2854">
        <v>-2111.3999999999905</v>
      </c>
      <c r="O2854" t="s">
        <v>67</v>
      </c>
      <c r="P2854" s="6">
        <v>7.5489138807579396E-3</v>
      </c>
      <c r="Q2854" s="1">
        <f>AllFiles[[#Headers],[200000]]+AllFiles[[#This Row],[Net Gains]]</f>
        <v>197888.6</v>
      </c>
    </row>
    <row r="2855" spans="1:17" x14ac:dyDescent="0.25">
      <c r="A2855" s="1" t="s">
        <v>39</v>
      </c>
      <c r="B2855" s="2">
        <v>43458</v>
      </c>
      <c r="C2855" s="3">
        <v>0.44791666666666669</v>
      </c>
      <c r="D2855" s="1" t="s">
        <v>12</v>
      </c>
      <c r="E2855">
        <v>654</v>
      </c>
      <c r="F2855">
        <v>649.1</v>
      </c>
      <c r="G2855">
        <v>649.1</v>
      </c>
      <c r="H2855" s="3">
        <v>0.60416666666666663</v>
      </c>
      <c r="I2855" s="1">
        <v>4.8999999999999773</v>
      </c>
      <c r="J2855" s="1">
        <v>-4.8999999999999773</v>
      </c>
      <c r="K2855" s="1">
        <v>406</v>
      </c>
      <c r="L2855">
        <v>-1989.3999999999908</v>
      </c>
      <c r="M2855">
        <v>122</v>
      </c>
      <c r="N2855">
        <v>-2111.3999999999905</v>
      </c>
      <c r="O2855" t="s">
        <v>67</v>
      </c>
      <c r="P2855" s="6">
        <v>7.4923547400611301E-3</v>
      </c>
      <c r="Q2855" s="1">
        <f>AllFiles[[#Headers],[200000]]+AllFiles[[#This Row],[Net Gains]]</f>
        <v>197888.6</v>
      </c>
    </row>
    <row r="2856" spans="1:17" x14ac:dyDescent="0.25">
      <c r="A2856" s="1" t="s">
        <v>45</v>
      </c>
      <c r="B2856" s="2">
        <v>43458</v>
      </c>
      <c r="C2856" s="3">
        <v>0.42708333333333331</v>
      </c>
      <c r="D2856" s="1" t="s">
        <v>12</v>
      </c>
      <c r="E2856">
        <v>7533.75</v>
      </c>
      <c r="F2856">
        <v>7492.2</v>
      </c>
      <c r="G2856">
        <v>7535</v>
      </c>
      <c r="H2856" s="3">
        <v>0.625</v>
      </c>
      <c r="I2856" s="1">
        <v>41.550000000000182</v>
      </c>
      <c r="J2856" s="1">
        <v>1.25</v>
      </c>
      <c r="K2856" s="1">
        <v>48</v>
      </c>
      <c r="L2856">
        <v>60</v>
      </c>
      <c r="M2856">
        <v>167</v>
      </c>
      <c r="N2856">
        <v>-107</v>
      </c>
      <c r="O2856" t="s">
        <v>67</v>
      </c>
      <c r="P2856" s="6">
        <v>5.5151816824290899E-3</v>
      </c>
      <c r="Q2856" s="1">
        <f>AllFiles[[#Headers],[200000]]+AllFiles[[#This Row],[Net Gains]]</f>
        <v>199893</v>
      </c>
    </row>
    <row r="2857" spans="1:17" x14ac:dyDescent="0.25">
      <c r="A2857" s="1" t="s">
        <v>45</v>
      </c>
      <c r="B2857" s="2">
        <v>43458</v>
      </c>
      <c r="C2857" s="3">
        <v>0.41666666666666669</v>
      </c>
      <c r="D2857" s="1" t="s">
        <v>13</v>
      </c>
      <c r="E2857">
        <v>7492.2</v>
      </c>
      <c r="F2857">
        <v>7533.75</v>
      </c>
      <c r="G2857">
        <v>7533.75</v>
      </c>
      <c r="H2857" s="3">
        <v>0.42708333333333331</v>
      </c>
      <c r="I2857" s="1">
        <v>41.550000000000182</v>
      </c>
      <c r="J2857" s="1">
        <v>-41.550000000000182</v>
      </c>
      <c r="K2857" s="1">
        <v>48</v>
      </c>
      <c r="L2857">
        <v>-1994.4000000000087</v>
      </c>
      <c r="M2857">
        <v>166</v>
      </c>
      <c r="N2857">
        <v>-2160.4000000000087</v>
      </c>
      <c r="O2857" t="s">
        <v>67</v>
      </c>
      <c r="P2857" s="6">
        <v>5.5457675983022602E-3</v>
      </c>
      <c r="Q2857" s="1">
        <f>AllFiles[[#Headers],[200000]]+AllFiles[[#This Row],[Net Gains]]</f>
        <v>197839.59999999998</v>
      </c>
    </row>
    <row r="2858" spans="1:17" x14ac:dyDescent="0.25">
      <c r="A2858" s="1" t="s">
        <v>41</v>
      </c>
      <c r="B2858" s="2">
        <v>43458</v>
      </c>
      <c r="C2858" s="3">
        <v>0.42708333333333331</v>
      </c>
      <c r="D2858" s="1" t="s">
        <v>15</v>
      </c>
      <c r="E2858">
        <v>177.85</v>
      </c>
      <c r="F2858">
        <v>176.8</v>
      </c>
      <c r="G2858">
        <v>176.8</v>
      </c>
      <c r="H2858" s="3">
        <v>0.42708333333333331</v>
      </c>
      <c r="I2858" s="1">
        <v>1.0499999999999829</v>
      </c>
      <c r="J2858" s="1">
        <v>-1.0499999999999829</v>
      </c>
      <c r="K2858" s="1">
        <v>1863</v>
      </c>
      <c r="L2858">
        <v>-1956.1499999999683</v>
      </c>
      <c r="M2858">
        <v>152</v>
      </c>
      <c r="N2858">
        <v>-2108.1499999999683</v>
      </c>
      <c r="O2858" t="s">
        <v>67</v>
      </c>
      <c r="P2858" s="6">
        <v>5.90385156030353E-3</v>
      </c>
      <c r="Q2858" s="1">
        <f>AllFiles[[#Headers],[200000]]+AllFiles[[#This Row],[Net Gains]]</f>
        <v>197891.85000000003</v>
      </c>
    </row>
    <row r="2859" spans="1:17" x14ac:dyDescent="0.25">
      <c r="A2859" s="1" t="s">
        <v>41</v>
      </c>
      <c r="B2859" s="2">
        <v>43458</v>
      </c>
      <c r="C2859" s="3">
        <v>0.42708333333333331</v>
      </c>
      <c r="D2859" s="1" t="s">
        <v>21</v>
      </c>
      <c r="E2859">
        <v>176.8</v>
      </c>
      <c r="F2859">
        <v>177.85</v>
      </c>
      <c r="G2859">
        <v>172.95</v>
      </c>
      <c r="H2859" s="3">
        <v>0.625</v>
      </c>
      <c r="I2859" s="1">
        <v>1.0499999999999829</v>
      </c>
      <c r="J2859" s="1">
        <v>3.8500000000000227</v>
      </c>
      <c r="K2859" s="1">
        <v>1863</v>
      </c>
      <c r="L2859">
        <v>7172.550000000042</v>
      </c>
      <c r="M2859">
        <v>150</v>
      </c>
      <c r="N2859">
        <v>7022.550000000042</v>
      </c>
      <c r="O2859" t="s">
        <v>68</v>
      </c>
      <c r="P2859" s="6">
        <v>5.9389140271492204E-3</v>
      </c>
      <c r="Q2859" s="1">
        <f>AllFiles[[#Headers],[200000]]+AllFiles[[#This Row],[Net Gains]]</f>
        <v>207022.55000000005</v>
      </c>
    </row>
    <row r="2860" spans="1:17" x14ac:dyDescent="0.25">
      <c r="A2860" s="1" t="s">
        <v>55</v>
      </c>
      <c r="B2860" s="2">
        <v>43458</v>
      </c>
      <c r="C2860" s="3">
        <v>0.5</v>
      </c>
      <c r="D2860" s="1" t="s">
        <v>21</v>
      </c>
      <c r="E2860">
        <v>3952.6</v>
      </c>
      <c r="F2860">
        <v>3969</v>
      </c>
      <c r="G2860">
        <v>3969</v>
      </c>
      <c r="H2860" s="3">
        <v>0.52083333333333337</v>
      </c>
      <c r="I2860" s="1">
        <v>16.400000000000091</v>
      </c>
      <c r="J2860" s="1">
        <v>-16.400000000000091</v>
      </c>
      <c r="K2860" s="1">
        <v>121</v>
      </c>
      <c r="L2860">
        <v>-1984.400000000011</v>
      </c>
      <c r="M2860">
        <v>221</v>
      </c>
      <c r="N2860">
        <v>-2205.400000000011</v>
      </c>
      <c r="O2860" t="s">
        <v>67</v>
      </c>
      <c r="P2860" s="6">
        <v>4.1491676364924599E-3</v>
      </c>
      <c r="Q2860" s="1">
        <f>AllFiles[[#Headers],[200000]]+AllFiles[[#This Row],[Net Gains]]</f>
        <v>197794.59999999998</v>
      </c>
    </row>
    <row r="2861" spans="1:17" x14ac:dyDescent="0.25">
      <c r="A2861" s="1" t="s">
        <v>55</v>
      </c>
      <c r="B2861" s="2">
        <v>43458</v>
      </c>
      <c r="C2861" s="3">
        <v>0.5</v>
      </c>
      <c r="D2861" s="1" t="s">
        <v>15</v>
      </c>
      <c r="E2861">
        <v>3969</v>
      </c>
      <c r="F2861">
        <v>3952.6</v>
      </c>
      <c r="G2861">
        <v>3952.6</v>
      </c>
      <c r="H2861" s="3">
        <v>0.5</v>
      </c>
      <c r="I2861" s="1">
        <v>16.400000000000091</v>
      </c>
      <c r="J2861" s="1">
        <v>-16.400000000000091</v>
      </c>
      <c r="K2861" s="1">
        <v>121</v>
      </c>
      <c r="L2861">
        <v>-1984.400000000011</v>
      </c>
      <c r="M2861">
        <v>221</v>
      </c>
      <c r="N2861">
        <v>-2205.400000000011</v>
      </c>
      <c r="O2861" t="s">
        <v>67</v>
      </c>
      <c r="P2861" s="6">
        <v>4.1320231796422502E-3</v>
      </c>
      <c r="Q2861" s="1">
        <f>AllFiles[[#Headers],[200000]]+AllFiles[[#This Row],[Net Gains]]</f>
        <v>197794.59999999998</v>
      </c>
    </row>
    <row r="2862" spans="1:17" x14ac:dyDescent="0.25">
      <c r="A2862" s="1" t="s">
        <v>54</v>
      </c>
      <c r="B2862" s="2">
        <v>43458</v>
      </c>
      <c r="C2862" s="3">
        <v>0.52083333333333337</v>
      </c>
      <c r="D2862" s="1" t="s">
        <v>15</v>
      </c>
      <c r="E2862">
        <v>741.5</v>
      </c>
      <c r="F2862">
        <v>732.85</v>
      </c>
      <c r="G2862">
        <v>737.55</v>
      </c>
      <c r="H2862" s="3">
        <v>0.625</v>
      </c>
      <c r="I2862" s="1">
        <v>8.6499999999999773</v>
      </c>
      <c r="J2862" s="1">
        <v>-3.9500000000000455</v>
      </c>
      <c r="K2862" s="1">
        <v>230</v>
      </c>
      <c r="L2862">
        <v>-908.50000000001046</v>
      </c>
      <c r="M2862">
        <v>79</v>
      </c>
      <c r="N2862">
        <v>-987.50000000001046</v>
      </c>
      <c r="O2862" t="s">
        <v>67</v>
      </c>
      <c r="P2862" s="6">
        <v>1.1665542818610901E-2</v>
      </c>
      <c r="Q2862" s="1">
        <f>AllFiles[[#Headers],[200000]]+AllFiles[[#This Row],[Net Gains]]</f>
        <v>199012.5</v>
      </c>
    </row>
    <row r="2863" spans="1:17" x14ac:dyDescent="0.25">
      <c r="A2863" s="1" t="s">
        <v>29</v>
      </c>
      <c r="B2863" s="2">
        <v>43460</v>
      </c>
      <c r="C2863" s="3">
        <v>0.4375</v>
      </c>
      <c r="D2863" s="1" t="s">
        <v>13</v>
      </c>
      <c r="E2863">
        <v>365.1</v>
      </c>
      <c r="F2863">
        <v>368.35</v>
      </c>
      <c r="G2863">
        <v>366.8</v>
      </c>
      <c r="H2863" s="3">
        <v>0.625</v>
      </c>
      <c r="I2863" s="1">
        <v>3.25</v>
      </c>
      <c r="J2863" s="1">
        <v>-1.6999999999999886</v>
      </c>
      <c r="K2863" s="1">
        <v>611</v>
      </c>
      <c r="L2863">
        <v>-1038.699999999993</v>
      </c>
      <c r="M2863">
        <v>103</v>
      </c>
      <c r="N2863">
        <v>-1141.699999999993</v>
      </c>
      <c r="O2863" t="s">
        <v>67</v>
      </c>
      <c r="P2863" s="6">
        <v>8.9016707751300994E-3</v>
      </c>
      <c r="Q2863" s="1">
        <f>AllFiles[[#Headers],[200000]]+AllFiles[[#This Row],[Net Gains]]</f>
        <v>198858.30000000002</v>
      </c>
    </row>
    <row r="2864" spans="1:17" x14ac:dyDescent="0.25">
      <c r="A2864" s="1" t="s">
        <v>14</v>
      </c>
      <c r="B2864" s="2">
        <v>43461</v>
      </c>
      <c r="C2864" s="3">
        <v>0.44791666666666669</v>
      </c>
      <c r="D2864" s="1" t="s">
        <v>12</v>
      </c>
      <c r="E2864">
        <v>624</v>
      </c>
      <c r="F2864">
        <v>621.65</v>
      </c>
      <c r="G2864">
        <v>621.65</v>
      </c>
      <c r="H2864" s="3">
        <v>0.47916666666666669</v>
      </c>
      <c r="I2864" s="1">
        <v>2.3500000000000227</v>
      </c>
      <c r="J2864" s="1">
        <v>-2.3500000000000227</v>
      </c>
      <c r="K2864" s="1">
        <v>842</v>
      </c>
      <c r="L2864">
        <v>-1978.7000000000191</v>
      </c>
      <c r="M2864">
        <v>242</v>
      </c>
      <c r="N2864">
        <v>-2220.7000000000189</v>
      </c>
      <c r="O2864" t="s">
        <v>67</v>
      </c>
      <c r="P2864" s="6">
        <v>3.7660256410256801E-3</v>
      </c>
      <c r="Q2864" s="1">
        <f>AllFiles[[#Headers],[200000]]+AllFiles[[#This Row],[Net Gains]]</f>
        <v>197779.3</v>
      </c>
    </row>
    <row r="2865" spans="1:17" x14ac:dyDescent="0.25">
      <c r="A2865" s="1" t="s">
        <v>14</v>
      </c>
      <c r="B2865" s="2">
        <v>43461</v>
      </c>
      <c r="C2865" s="3">
        <v>0.41666666666666669</v>
      </c>
      <c r="D2865" s="1" t="s">
        <v>13</v>
      </c>
      <c r="E2865">
        <v>621.65</v>
      </c>
      <c r="F2865">
        <v>624</v>
      </c>
      <c r="G2865">
        <v>624</v>
      </c>
      <c r="H2865" s="3">
        <v>0.44791666666666669</v>
      </c>
      <c r="I2865" s="1">
        <v>2.3500000000000227</v>
      </c>
      <c r="J2865" s="1">
        <v>-2.3500000000000227</v>
      </c>
      <c r="K2865" s="1">
        <v>842</v>
      </c>
      <c r="L2865">
        <v>-1978.7000000000191</v>
      </c>
      <c r="M2865">
        <v>242</v>
      </c>
      <c r="N2865">
        <v>-2220.7000000000189</v>
      </c>
      <c r="O2865" t="s">
        <v>67</v>
      </c>
      <c r="P2865" s="6">
        <v>3.7802622054210898E-3</v>
      </c>
      <c r="Q2865" s="1">
        <f>AllFiles[[#Headers],[200000]]+AllFiles[[#This Row],[Net Gains]]</f>
        <v>197779.3</v>
      </c>
    </row>
    <row r="2866" spans="1:17" x14ac:dyDescent="0.25">
      <c r="A2866" s="1" t="s">
        <v>16</v>
      </c>
      <c r="B2866" s="2">
        <v>43461</v>
      </c>
      <c r="C2866" s="3">
        <v>0.51041666666666663</v>
      </c>
      <c r="D2866" s="1" t="s">
        <v>12</v>
      </c>
      <c r="E2866">
        <v>517.54999999999995</v>
      </c>
      <c r="F2866">
        <v>514.9</v>
      </c>
      <c r="G2866">
        <v>517.54999999999995</v>
      </c>
      <c r="H2866" s="3">
        <v>0.625</v>
      </c>
      <c r="I2866" s="1">
        <v>2.6499999999999773</v>
      </c>
      <c r="J2866" s="1">
        <v>0</v>
      </c>
      <c r="K2866" s="1">
        <v>748</v>
      </c>
      <c r="L2866">
        <v>0</v>
      </c>
      <c r="M2866">
        <v>179</v>
      </c>
      <c r="N2866">
        <v>-179</v>
      </c>
      <c r="O2866" t="s">
        <v>67</v>
      </c>
      <c r="P2866" s="6">
        <v>5.1202782339870101E-3</v>
      </c>
      <c r="Q2866" s="1">
        <f>AllFiles[[#Headers],[200000]]+AllFiles[[#This Row],[Net Gains]]</f>
        <v>199821</v>
      </c>
    </row>
    <row r="2867" spans="1:17" x14ac:dyDescent="0.25">
      <c r="A2867" s="1" t="s">
        <v>16</v>
      </c>
      <c r="B2867" s="2">
        <v>43461</v>
      </c>
      <c r="C2867" s="3">
        <v>0.4375</v>
      </c>
      <c r="D2867" s="1" t="s">
        <v>13</v>
      </c>
      <c r="E2867">
        <v>514.9</v>
      </c>
      <c r="F2867">
        <v>517.54999999999995</v>
      </c>
      <c r="G2867">
        <v>517.54999999999995</v>
      </c>
      <c r="H2867" s="3">
        <v>0.51041666666666663</v>
      </c>
      <c r="I2867" s="1">
        <v>2.6499999999999773</v>
      </c>
      <c r="J2867" s="1">
        <v>-2.6499999999999773</v>
      </c>
      <c r="K2867" s="1">
        <v>748</v>
      </c>
      <c r="L2867">
        <v>-1982.199999999983</v>
      </c>
      <c r="M2867">
        <v>178</v>
      </c>
      <c r="N2867">
        <v>-2160.199999999983</v>
      </c>
      <c r="O2867" t="s">
        <v>67</v>
      </c>
      <c r="P2867" s="6">
        <v>5.1466304136725096E-3</v>
      </c>
      <c r="Q2867" s="1">
        <f>AllFiles[[#Headers],[200000]]+AllFiles[[#This Row],[Net Gains]]</f>
        <v>197839.80000000002</v>
      </c>
    </row>
    <row r="2868" spans="1:17" x14ac:dyDescent="0.25">
      <c r="A2868" s="1" t="s">
        <v>23</v>
      </c>
      <c r="B2868" s="2">
        <v>43461</v>
      </c>
      <c r="C2868" s="3">
        <v>0.44791666666666669</v>
      </c>
      <c r="D2868" s="1" t="s">
        <v>12</v>
      </c>
      <c r="E2868">
        <v>2128.8000000000002</v>
      </c>
      <c r="F2868">
        <v>2121.5</v>
      </c>
      <c r="G2868">
        <v>2121.5</v>
      </c>
      <c r="H2868" s="3">
        <v>0.46875</v>
      </c>
      <c r="I2868" s="1">
        <v>7.3000000000001819</v>
      </c>
      <c r="J2868" s="1">
        <v>-7.3000000000001819</v>
      </c>
      <c r="K2868" s="1">
        <v>273</v>
      </c>
      <c r="L2868">
        <v>-1992.9000000000497</v>
      </c>
      <c r="M2868">
        <v>267</v>
      </c>
      <c r="N2868">
        <v>-2259.9000000000497</v>
      </c>
      <c r="O2868" t="s">
        <v>67</v>
      </c>
      <c r="P2868" s="6">
        <v>3.4291619691846002E-3</v>
      </c>
      <c r="Q2868" s="1">
        <f>AllFiles[[#Headers],[200000]]+AllFiles[[#This Row],[Net Gains]]</f>
        <v>197740.09999999995</v>
      </c>
    </row>
    <row r="2869" spans="1:17" x14ac:dyDescent="0.25">
      <c r="A2869" s="1" t="s">
        <v>23</v>
      </c>
      <c r="B2869" s="2">
        <v>43461</v>
      </c>
      <c r="C2869" s="3">
        <v>0.41666666666666669</v>
      </c>
      <c r="D2869" s="1" t="s">
        <v>13</v>
      </c>
      <c r="E2869">
        <v>2121.5</v>
      </c>
      <c r="F2869">
        <v>2128.8000000000002</v>
      </c>
      <c r="G2869">
        <v>2128.8000000000002</v>
      </c>
      <c r="H2869" s="3">
        <v>0.44791666666666669</v>
      </c>
      <c r="I2869" s="1">
        <v>7.3000000000001819</v>
      </c>
      <c r="J2869" s="1">
        <v>-7.3000000000001819</v>
      </c>
      <c r="K2869" s="1">
        <v>273</v>
      </c>
      <c r="L2869">
        <v>-1992.9000000000497</v>
      </c>
      <c r="M2869">
        <v>267</v>
      </c>
      <c r="N2869">
        <v>-2259.9000000000497</v>
      </c>
      <c r="O2869" t="s">
        <v>67</v>
      </c>
      <c r="P2869" s="6">
        <v>3.4409615837851402E-3</v>
      </c>
      <c r="Q2869" s="1">
        <f>AllFiles[[#Headers],[200000]]+AllFiles[[#This Row],[Net Gains]]</f>
        <v>197740.09999999995</v>
      </c>
    </row>
    <row r="2870" spans="1:17" x14ac:dyDescent="0.25">
      <c r="A2870" s="1" t="s">
        <v>53</v>
      </c>
      <c r="B2870" s="2">
        <v>43461</v>
      </c>
      <c r="C2870" s="3">
        <v>0.57291666666666663</v>
      </c>
      <c r="D2870" s="1" t="s">
        <v>12</v>
      </c>
      <c r="E2870">
        <v>194.9</v>
      </c>
      <c r="F2870">
        <v>194.05</v>
      </c>
      <c r="G2870">
        <v>194.05</v>
      </c>
      <c r="H2870" s="3">
        <v>0.625</v>
      </c>
      <c r="I2870" s="1">
        <v>0.84999999999999432</v>
      </c>
      <c r="J2870" s="1">
        <v>-0.84999999999999432</v>
      </c>
      <c r="K2870" s="1">
        <v>2290</v>
      </c>
      <c r="L2870">
        <v>-1946.499999999987</v>
      </c>
      <c r="M2870">
        <v>205</v>
      </c>
      <c r="N2870">
        <v>-2151.4999999999873</v>
      </c>
      <c r="O2870" t="s">
        <v>67</v>
      </c>
      <c r="P2870" s="6">
        <v>4.3612108773729797E-3</v>
      </c>
      <c r="Q2870" s="1">
        <f>AllFiles[[#Headers],[200000]]+AllFiles[[#This Row],[Net Gains]]</f>
        <v>197848.5</v>
      </c>
    </row>
    <row r="2871" spans="1:17" x14ac:dyDescent="0.25">
      <c r="A2871" s="1" t="s">
        <v>53</v>
      </c>
      <c r="B2871" s="2">
        <v>43461</v>
      </c>
      <c r="C2871" s="3">
        <v>0.42708333333333331</v>
      </c>
      <c r="D2871" s="1" t="s">
        <v>13</v>
      </c>
      <c r="E2871">
        <v>194.05</v>
      </c>
      <c r="F2871">
        <v>194.9</v>
      </c>
      <c r="G2871">
        <v>194.9</v>
      </c>
      <c r="H2871" s="3">
        <v>0.57291666666666663</v>
      </c>
      <c r="I2871" s="1">
        <v>0.84999999999999432</v>
      </c>
      <c r="J2871" s="1">
        <v>-0.84999999999999432</v>
      </c>
      <c r="K2871" s="1">
        <v>2290</v>
      </c>
      <c r="L2871">
        <v>-1946.499999999987</v>
      </c>
      <c r="M2871">
        <v>205</v>
      </c>
      <c r="N2871">
        <v>-2151.4999999999873</v>
      </c>
      <c r="O2871" t="s">
        <v>67</v>
      </c>
      <c r="P2871" s="6">
        <v>4.38031435197111E-3</v>
      </c>
      <c r="Q2871" s="1">
        <f>AllFiles[[#Headers],[200000]]+AllFiles[[#This Row],[Net Gains]]</f>
        <v>197848.5</v>
      </c>
    </row>
    <row r="2872" spans="1:17" x14ac:dyDescent="0.25">
      <c r="A2872" s="1" t="s">
        <v>57</v>
      </c>
      <c r="B2872" s="2">
        <v>43461</v>
      </c>
      <c r="C2872" s="3">
        <v>0.41666666666666669</v>
      </c>
      <c r="D2872" s="1" t="s">
        <v>15</v>
      </c>
      <c r="E2872">
        <v>706.4</v>
      </c>
      <c r="F2872">
        <v>701.3</v>
      </c>
      <c r="G2872">
        <v>708.55</v>
      </c>
      <c r="H2872" s="3">
        <v>0.625</v>
      </c>
      <c r="I2872" s="1">
        <v>5.1000000000000227</v>
      </c>
      <c r="J2872" s="1">
        <v>2.1499999999999773</v>
      </c>
      <c r="K2872" s="1">
        <v>390</v>
      </c>
      <c r="L2872">
        <v>838.49999999999113</v>
      </c>
      <c r="M2872">
        <v>127</v>
      </c>
      <c r="N2872">
        <v>711.49999999999113</v>
      </c>
      <c r="O2872" t="s">
        <v>68</v>
      </c>
      <c r="P2872" s="6">
        <v>7.2197055492639103E-3</v>
      </c>
      <c r="Q2872" s="1">
        <f>AllFiles[[#Headers],[200000]]+AllFiles[[#This Row],[Net Gains]]</f>
        <v>200711.5</v>
      </c>
    </row>
    <row r="2873" spans="1:17" x14ac:dyDescent="0.25">
      <c r="A2873" s="1" t="s">
        <v>14</v>
      </c>
      <c r="B2873" s="2">
        <v>43462</v>
      </c>
      <c r="C2873" s="3">
        <v>0.41666666666666669</v>
      </c>
      <c r="D2873" s="1" t="s">
        <v>15</v>
      </c>
      <c r="E2873">
        <v>624.5</v>
      </c>
      <c r="F2873">
        <v>620</v>
      </c>
      <c r="G2873">
        <v>624.85</v>
      </c>
      <c r="H2873" s="3">
        <v>0.625</v>
      </c>
      <c r="I2873" s="1">
        <v>4.5</v>
      </c>
      <c r="J2873" s="1">
        <v>0.35000000000002274</v>
      </c>
      <c r="K2873" s="1">
        <v>442</v>
      </c>
      <c r="L2873">
        <v>154.70000000001005</v>
      </c>
      <c r="M2873">
        <v>128</v>
      </c>
      <c r="N2873">
        <v>26.70000000001005</v>
      </c>
      <c r="O2873" t="s">
        <v>68</v>
      </c>
      <c r="P2873" s="6">
        <v>7.2057646116893501E-3</v>
      </c>
      <c r="Q2873" s="1">
        <f>AllFiles[[#Headers],[200000]]+AllFiles[[#This Row],[Net Gains]]</f>
        <v>200026.7</v>
      </c>
    </row>
    <row r="2874" spans="1:17" x14ac:dyDescent="0.25">
      <c r="A2874" s="1" t="s">
        <v>26</v>
      </c>
      <c r="B2874" s="2">
        <v>43462</v>
      </c>
      <c r="C2874" s="3">
        <v>0.41666666666666669</v>
      </c>
      <c r="D2874" s="1" t="s">
        <v>15</v>
      </c>
      <c r="E2874">
        <v>958.2</v>
      </c>
      <c r="F2874">
        <v>952.25</v>
      </c>
      <c r="G2874">
        <v>958.55</v>
      </c>
      <c r="H2874" s="3">
        <v>0.625</v>
      </c>
      <c r="I2874" s="1">
        <v>5.9500000000000455</v>
      </c>
      <c r="J2874" s="1">
        <v>0.34999999999990905</v>
      </c>
      <c r="K2874" s="1">
        <v>334</v>
      </c>
      <c r="L2874">
        <v>116.89999999996962</v>
      </c>
      <c r="M2874">
        <v>148</v>
      </c>
      <c r="N2874">
        <v>-31.100000000030377</v>
      </c>
      <c r="O2874" t="s">
        <v>67</v>
      </c>
      <c r="P2874" s="6">
        <v>6.2095595908996503E-3</v>
      </c>
      <c r="Q2874" s="1">
        <f>AllFiles[[#Headers],[200000]]+AllFiles[[#This Row],[Net Gains]]</f>
        <v>199968.89999999997</v>
      </c>
    </row>
    <row r="2875" spans="1:17" x14ac:dyDescent="0.25">
      <c r="A2875" s="1" t="s">
        <v>38</v>
      </c>
      <c r="B2875" s="2">
        <v>43462</v>
      </c>
      <c r="C2875" s="3">
        <v>0.41666666666666669</v>
      </c>
      <c r="D2875" s="1" t="s">
        <v>15</v>
      </c>
      <c r="E2875">
        <v>360.8</v>
      </c>
      <c r="F2875">
        <v>359.2</v>
      </c>
      <c r="G2875">
        <v>360.05</v>
      </c>
      <c r="H2875" s="3">
        <v>0.625</v>
      </c>
      <c r="I2875" s="1">
        <v>1.6000000000000227</v>
      </c>
      <c r="J2875" s="1">
        <v>-0.75</v>
      </c>
      <c r="K2875" s="1">
        <v>1232</v>
      </c>
      <c r="L2875">
        <v>-924</v>
      </c>
      <c r="M2875">
        <v>205</v>
      </c>
      <c r="N2875">
        <v>-1129</v>
      </c>
      <c r="O2875" t="s">
        <v>67</v>
      </c>
      <c r="P2875" s="6">
        <v>4.4345898004435197E-3</v>
      </c>
      <c r="Q2875" s="1">
        <f>AllFiles[[#Headers],[200000]]+AllFiles[[#This Row],[Net Gains]]</f>
        <v>198871</v>
      </c>
    </row>
    <row r="2876" spans="1:17" x14ac:dyDescent="0.25">
      <c r="A2876" s="1" t="s">
        <v>56</v>
      </c>
      <c r="B2876" s="2">
        <v>43462</v>
      </c>
      <c r="C2876" s="3">
        <v>0.41666666666666669</v>
      </c>
      <c r="D2876" s="1" t="s">
        <v>15</v>
      </c>
      <c r="E2876">
        <v>910</v>
      </c>
      <c r="F2876">
        <v>903</v>
      </c>
      <c r="G2876">
        <v>922</v>
      </c>
      <c r="H2876" s="3">
        <v>0.625</v>
      </c>
      <c r="I2876" s="1">
        <v>7</v>
      </c>
      <c r="J2876" s="1">
        <v>12</v>
      </c>
      <c r="K2876" s="1">
        <v>284</v>
      </c>
      <c r="L2876">
        <v>3408</v>
      </c>
      <c r="M2876">
        <v>120</v>
      </c>
      <c r="N2876">
        <v>3288</v>
      </c>
      <c r="O2876" t="s">
        <v>68</v>
      </c>
      <c r="P2876" s="6">
        <v>7.6923076923076901E-3</v>
      </c>
      <c r="Q2876" s="1">
        <f>AllFiles[[#Headers],[200000]]+AllFiles[[#This Row],[Net Gains]]</f>
        <v>203288</v>
      </c>
    </row>
    <row r="2877" spans="1:17" x14ac:dyDescent="0.25">
      <c r="A2877" s="1" t="s">
        <v>19</v>
      </c>
      <c r="B2877" s="2">
        <v>43465</v>
      </c>
      <c r="C2877" s="3">
        <v>0.47916666666666669</v>
      </c>
      <c r="D2877" s="1" t="s">
        <v>15</v>
      </c>
      <c r="E2877">
        <v>2655</v>
      </c>
      <c r="F2877">
        <v>2640</v>
      </c>
      <c r="G2877">
        <v>2640</v>
      </c>
      <c r="H2877" s="3">
        <v>0.47916666666666669</v>
      </c>
      <c r="I2877" s="1">
        <v>15</v>
      </c>
      <c r="J2877" s="1">
        <v>-15</v>
      </c>
      <c r="K2877" s="1">
        <v>133</v>
      </c>
      <c r="L2877">
        <v>-1995</v>
      </c>
      <c r="M2877">
        <v>162</v>
      </c>
      <c r="N2877">
        <v>-2157</v>
      </c>
      <c r="O2877" t="s">
        <v>67</v>
      </c>
      <c r="P2877" s="6">
        <v>5.6497175141242903E-3</v>
      </c>
      <c r="Q2877" s="1">
        <f>AllFiles[[#Headers],[200000]]+AllFiles[[#This Row],[Net Gains]]</f>
        <v>197843</v>
      </c>
    </row>
    <row r="2878" spans="1:17" x14ac:dyDescent="0.25">
      <c r="A2878" s="1" t="s">
        <v>19</v>
      </c>
      <c r="B2878" s="2">
        <v>43465</v>
      </c>
      <c r="C2878" s="3">
        <v>0.47916666666666669</v>
      </c>
      <c r="D2878" s="1" t="s">
        <v>21</v>
      </c>
      <c r="E2878">
        <v>2640</v>
      </c>
      <c r="F2878">
        <v>2655</v>
      </c>
      <c r="G2878">
        <v>2614.8000000000002</v>
      </c>
      <c r="H2878" s="3">
        <v>0.625</v>
      </c>
      <c r="I2878" s="1">
        <v>15</v>
      </c>
      <c r="J2878" s="1">
        <v>25.199999999999818</v>
      </c>
      <c r="K2878" s="1">
        <v>133</v>
      </c>
      <c r="L2878">
        <v>3351.5999999999758</v>
      </c>
      <c r="M2878">
        <v>161</v>
      </c>
      <c r="N2878">
        <v>3190.5999999999758</v>
      </c>
      <c r="O2878" t="s">
        <v>68</v>
      </c>
      <c r="P2878" s="6">
        <v>5.6818181818181802E-3</v>
      </c>
      <c r="Q2878" s="1">
        <f>AllFiles[[#Headers],[200000]]+AllFiles[[#This Row],[Net Gains]]</f>
        <v>203190.59999999998</v>
      </c>
    </row>
    <row r="2879" spans="1:17" x14ac:dyDescent="0.25">
      <c r="A2879" s="1" t="s">
        <v>26</v>
      </c>
      <c r="B2879" s="2">
        <v>43465</v>
      </c>
      <c r="C2879" s="3">
        <v>0.41666666666666669</v>
      </c>
      <c r="D2879" s="1" t="s">
        <v>13</v>
      </c>
      <c r="E2879">
        <v>960.05</v>
      </c>
      <c r="F2879">
        <v>963.6</v>
      </c>
      <c r="G2879">
        <v>963.6</v>
      </c>
      <c r="H2879" s="3">
        <v>0.625</v>
      </c>
      <c r="I2879" s="1">
        <v>3.5500000000000682</v>
      </c>
      <c r="J2879" s="1">
        <v>-3.5500000000000682</v>
      </c>
      <c r="K2879" s="1">
        <v>559</v>
      </c>
      <c r="L2879">
        <v>-1984.450000000038</v>
      </c>
      <c r="M2879">
        <v>248</v>
      </c>
      <c r="N2879">
        <v>-2232.450000000038</v>
      </c>
      <c r="O2879" t="s">
        <v>67</v>
      </c>
      <c r="P2879" s="6">
        <v>3.6977240768710702E-3</v>
      </c>
      <c r="Q2879" s="1">
        <f>AllFiles[[#Headers],[200000]]+AllFiles[[#This Row],[Net Gains]]</f>
        <v>197767.54999999996</v>
      </c>
    </row>
    <row r="2880" spans="1:17" x14ac:dyDescent="0.25">
      <c r="A2880" s="1" t="s">
        <v>42</v>
      </c>
      <c r="B2880" s="2">
        <v>43465</v>
      </c>
      <c r="C2880" s="3">
        <v>0.59375</v>
      </c>
      <c r="D2880" s="1" t="s">
        <v>21</v>
      </c>
      <c r="E2880">
        <v>1446.15</v>
      </c>
      <c r="F2880">
        <v>1450</v>
      </c>
      <c r="G2880">
        <v>1436.2</v>
      </c>
      <c r="H2880" s="3">
        <v>0.625</v>
      </c>
      <c r="I2880" s="1">
        <v>3.8499999999999091</v>
      </c>
      <c r="J2880" s="1">
        <v>9.9500000000000455</v>
      </c>
      <c r="K2880" s="1">
        <v>516</v>
      </c>
      <c r="L2880">
        <v>5134.2000000000235</v>
      </c>
      <c r="M2880">
        <v>343</v>
      </c>
      <c r="N2880">
        <v>4791.2000000000235</v>
      </c>
      <c r="O2880" t="s">
        <v>68</v>
      </c>
      <c r="P2880" s="6">
        <v>2.6622411229816501E-3</v>
      </c>
      <c r="Q2880" s="1">
        <f>AllFiles[[#Headers],[200000]]+AllFiles[[#This Row],[Net Gains]]</f>
        <v>204791.2</v>
      </c>
    </row>
    <row r="2881" spans="1:17" x14ac:dyDescent="0.25">
      <c r="A2881" s="1" t="s">
        <v>42</v>
      </c>
      <c r="B2881" s="2">
        <v>43465</v>
      </c>
      <c r="C2881" s="3">
        <v>0.59375</v>
      </c>
      <c r="D2881" s="1" t="s">
        <v>15</v>
      </c>
      <c r="E2881">
        <v>1450</v>
      </c>
      <c r="F2881">
        <v>1446.15</v>
      </c>
      <c r="G2881">
        <v>1446.15</v>
      </c>
      <c r="H2881" s="3">
        <v>0.59375</v>
      </c>
      <c r="I2881" s="1">
        <v>3.8499999999999091</v>
      </c>
      <c r="J2881" s="1">
        <v>-3.8499999999999091</v>
      </c>
      <c r="K2881" s="1">
        <v>516</v>
      </c>
      <c r="L2881">
        <v>-1986.5999999999531</v>
      </c>
      <c r="M2881">
        <v>344</v>
      </c>
      <c r="N2881">
        <v>-2330.5999999999531</v>
      </c>
      <c r="O2881" t="s">
        <v>67</v>
      </c>
      <c r="P2881" s="6">
        <v>2.6551724137930401E-3</v>
      </c>
      <c r="Q2881" s="1">
        <f>AllFiles[[#Headers],[200000]]+AllFiles[[#This Row],[Net Gains]]</f>
        <v>197669.40000000005</v>
      </c>
    </row>
    <row r="2882" spans="1:17" x14ac:dyDescent="0.25">
      <c r="A2882" s="1" t="s">
        <v>58</v>
      </c>
      <c r="B2882" s="2">
        <v>43465</v>
      </c>
      <c r="C2882" s="3">
        <v>0.41666666666666669</v>
      </c>
      <c r="D2882" s="1" t="s">
        <v>13</v>
      </c>
      <c r="E2882">
        <v>1895</v>
      </c>
      <c r="F2882">
        <v>1904</v>
      </c>
      <c r="G2882">
        <v>1893.85</v>
      </c>
      <c r="H2882" s="3">
        <v>0.625</v>
      </c>
      <c r="I2882" s="1">
        <v>9</v>
      </c>
      <c r="J2882" s="1">
        <v>1.1500000000000909</v>
      </c>
      <c r="K2882" s="1">
        <v>221</v>
      </c>
      <c r="L2882">
        <v>254.1500000000201</v>
      </c>
      <c r="M2882">
        <v>193</v>
      </c>
      <c r="N2882">
        <v>61.1500000000201</v>
      </c>
      <c r="O2882" t="s">
        <v>68</v>
      </c>
      <c r="P2882" s="6">
        <v>4.7493403693931397E-3</v>
      </c>
      <c r="Q2882" s="1">
        <f>AllFiles[[#Headers],[200000]]+AllFiles[[#This Row],[Net Gains]]</f>
        <v>200061.15000000002</v>
      </c>
    </row>
    <row r="2883" spans="1:17" x14ac:dyDescent="0.25">
      <c r="A2883" s="1" t="s">
        <v>44</v>
      </c>
      <c r="B2883" s="2">
        <v>43466</v>
      </c>
      <c r="C2883" s="3">
        <v>0.44791666666666669</v>
      </c>
      <c r="D2883" s="1" t="s">
        <v>15</v>
      </c>
      <c r="E2883">
        <v>3110</v>
      </c>
      <c r="F2883">
        <v>3090.05</v>
      </c>
      <c r="G2883">
        <v>3125.55</v>
      </c>
      <c r="H2883" s="3">
        <v>0.625</v>
      </c>
      <c r="I2883" s="1">
        <v>19.949999999999818</v>
      </c>
      <c r="J2883" s="1">
        <v>15.550000000000182</v>
      </c>
      <c r="K2883" s="1">
        <v>100</v>
      </c>
      <c r="L2883">
        <v>1555.0000000000182</v>
      </c>
      <c r="M2883">
        <v>144</v>
      </c>
      <c r="N2883">
        <v>1411.0000000000182</v>
      </c>
      <c r="O2883" t="s">
        <v>68</v>
      </c>
      <c r="P2883" s="6">
        <v>6.41479099678451E-3</v>
      </c>
      <c r="Q2883" s="1">
        <f>AllFiles[[#Headers],[200000]]+AllFiles[[#This Row],[Net Gains]]</f>
        <v>201411.00000000003</v>
      </c>
    </row>
    <row r="2884" spans="1:17" x14ac:dyDescent="0.25">
      <c r="A2884" s="1" t="s">
        <v>36</v>
      </c>
      <c r="B2884" s="2">
        <v>43466</v>
      </c>
      <c r="C2884" s="3">
        <v>0.44791666666666669</v>
      </c>
      <c r="D2884" s="1" t="s">
        <v>12</v>
      </c>
      <c r="E2884">
        <v>1816.4</v>
      </c>
      <c r="F2884">
        <v>1811.05</v>
      </c>
      <c r="G2884">
        <v>1811.05</v>
      </c>
      <c r="H2884" s="3">
        <v>0.46875</v>
      </c>
      <c r="I2884" s="1">
        <v>5.3500000000001364</v>
      </c>
      <c r="J2884" s="1">
        <v>-5.3500000000001364</v>
      </c>
      <c r="K2884" s="1">
        <v>372</v>
      </c>
      <c r="L2884">
        <v>-1990.2000000000507</v>
      </c>
      <c r="M2884">
        <v>311</v>
      </c>
      <c r="N2884">
        <v>-2301.2000000000507</v>
      </c>
      <c r="O2884" t="s">
        <v>67</v>
      </c>
      <c r="P2884" s="6">
        <v>2.9453864787492498E-3</v>
      </c>
      <c r="Q2884" s="1">
        <f>AllFiles[[#Headers],[200000]]+AllFiles[[#This Row],[Net Gains]]</f>
        <v>197698.79999999996</v>
      </c>
    </row>
    <row r="2885" spans="1:17" x14ac:dyDescent="0.25">
      <c r="A2885" s="1" t="s">
        <v>36</v>
      </c>
      <c r="B2885" s="2">
        <v>43466</v>
      </c>
      <c r="C2885" s="3">
        <v>0.41666666666666669</v>
      </c>
      <c r="D2885" s="1" t="s">
        <v>13</v>
      </c>
      <c r="E2885">
        <v>1811.05</v>
      </c>
      <c r="F2885">
        <v>1816.4</v>
      </c>
      <c r="G2885">
        <v>1816.4</v>
      </c>
      <c r="H2885" s="3">
        <v>0.44791666666666669</v>
      </c>
      <c r="I2885" s="1">
        <v>5.3500000000001364</v>
      </c>
      <c r="J2885" s="1">
        <v>-5.3500000000001364</v>
      </c>
      <c r="K2885" s="1">
        <v>372</v>
      </c>
      <c r="L2885">
        <v>-1990.2000000000507</v>
      </c>
      <c r="M2885">
        <v>311</v>
      </c>
      <c r="N2885">
        <v>-2301.2000000000507</v>
      </c>
      <c r="O2885" t="s">
        <v>67</v>
      </c>
      <c r="P2885" s="6">
        <v>2.9540874078574E-3</v>
      </c>
      <c r="Q2885" s="1">
        <f>AllFiles[[#Headers],[200000]]+AllFiles[[#This Row],[Net Gains]]</f>
        <v>197698.79999999996</v>
      </c>
    </row>
    <row r="2886" spans="1:17" x14ac:dyDescent="0.25">
      <c r="A2886" s="1" t="s">
        <v>46</v>
      </c>
      <c r="B2886" s="2">
        <v>43466</v>
      </c>
      <c r="C2886" s="3">
        <v>0.41666666666666669</v>
      </c>
      <c r="D2886" s="1" t="s">
        <v>13</v>
      </c>
      <c r="E2886">
        <v>304</v>
      </c>
      <c r="F2886">
        <v>306</v>
      </c>
      <c r="G2886">
        <v>304</v>
      </c>
      <c r="H2886" s="3">
        <v>0.625</v>
      </c>
      <c r="I2886" s="1">
        <v>2</v>
      </c>
      <c r="J2886" s="1">
        <v>0</v>
      </c>
      <c r="K2886" s="1">
        <v>988</v>
      </c>
      <c r="L2886">
        <v>0</v>
      </c>
      <c r="M2886">
        <v>139</v>
      </c>
      <c r="N2886">
        <v>-139</v>
      </c>
      <c r="O2886" t="s">
        <v>67</v>
      </c>
      <c r="P2886" s="6">
        <v>6.5789473684210497E-3</v>
      </c>
      <c r="Q2886" s="1">
        <f>AllFiles[[#Headers],[200000]]+AllFiles[[#This Row],[Net Gains]]</f>
        <v>199861</v>
      </c>
    </row>
    <row r="2887" spans="1:17" x14ac:dyDescent="0.25">
      <c r="A2887" s="1" t="s">
        <v>42</v>
      </c>
      <c r="B2887" s="2">
        <v>43466</v>
      </c>
      <c r="C2887" s="3">
        <v>0.41666666666666669</v>
      </c>
      <c r="D2887" s="1" t="s">
        <v>13</v>
      </c>
      <c r="E2887">
        <v>1435</v>
      </c>
      <c r="F2887">
        <v>1440</v>
      </c>
      <c r="G2887">
        <v>1440</v>
      </c>
      <c r="H2887" s="3">
        <v>0.59375</v>
      </c>
      <c r="I2887" s="1">
        <v>5</v>
      </c>
      <c r="J2887" s="1">
        <v>-5</v>
      </c>
      <c r="K2887" s="1">
        <v>398</v>
      </c>
      <c r="L2887">
        <v>-1990</v>
      </c>
      <c r="M2887">
        <v>264</v>
      </c>
      <c r="N2887">
        <v>-2254</v>
      </c>
      <c r="O2887" t="s">
        <v>67</v>
      </c>
      <c r="P2887" s="6">
        <v>3.4843205574912901E-3</v>
      </c>
      <c r="Q2887" s="1">
        <f>AllFiles[[#Headers],[200000]]+AllFiles[[#This Row],[Net Gains]]</f>
        <v>197746</v>
      </c>
    </row>
    <row r="2888" spans="1:17" x14ac:dyDescent="0.25">
      <c r="A2888" s="1" t="s">
        <v>42</v>
      </c>
      <c r="B2888" s="2">
        <v>43466</v>
      </c>
      <c r="C2888" s="3">
        <v>0.59375</v>
      </c>
      <c r="D2888" s="1" t="s">
        <v>12</v>
      </c>
      <c r="E2888">
        <v>1440</v>
      </c>
      <c r="F2888">
        <v>1435</v>
      </c>
      <c r="G2888">
        <v>1435</v>
      </c>
      <c r="H2888" s="3">
        <v>0.59375</v>
      </c>
      <c r="I2888" s="1">
        <v>5</v>
      </c>
      <c r="J2888" s="1">
        <v>-5</v>
      </c>
      <c r="K2888" s="1">
        <v>398</v>
      </c>
      <c r="L2888">
        <v>-1990</v>
      </c>
      <c r="M2888">
        <v>264</v>
      </c>
      <c r="N2888">
        <v>-2254</v>
      </c>
      <c r="O2888" t="s">
        <v>67</v>
      </c>
      <c r="P2888" s="6">
        <v>3.4722222222222199E-3</v>
      </c>
      <c r="Q2888" s="1">
        <f>AllFiles[[#Headers],[200000]]+AllFiles[[#This Row],[Net Gains]]</f>
        <v>197746</v>
      </c>
    </row>
    <row r="2889" spans="1:17" x14ac:dyDescent="0.25">
      <c r="A2889" s="1" t="s">
        <v>43</v>
      </c>
      <c r="B2889" s="2">
        <v>43466</v>
      </c>
      <c r="C2889" s="3">
        <v>0.41666666666666669</v>
      </c>
      <c r="D2889" s="1" t="s">
        <v>13</v>
      </c>
      <c r="E2889">
        <v>148</v>
      </c>
      <c r="F2889">
        <v>148.5</v>
      </c>
      <c r="G2889">
        <v>148.5</v>
      </c>
      <c r="H2889" s="3">
        <v>0.625</v>
      </c>
      <c r="I2889" s="1">
        <v>0.5</v>
      </c>
      <c r="J2889" s="1">
        <v>-0.5</v>
      </c>
      <c r="K2889" s="1">
        <v>3824</v>
      </c>
      <c r="L2889">
        <v>-1912</v>
      </c>
      <c r="M2889">
        <v>261</v>
      </c>
      <c r="N2889">
        <v>-2173</v>
      </c>
      <c r="O2889" t="s">
        <v>67</v>
      </c>
      <c r="P2889" s="6">
        <v>3.3783783783783799E-3</v>
      </c>
      <c r="Q2889" s="1">
        <f>AllFiles[[#Headers],[200000]]+AllFiles[[#This Row],[Net Gains]]</f>
        <v>197827</v>
      </c>
    </row>
    <row r="2890" spans="1:17" x14ac:dyDescent="0.25">
      <c r="A2890" s="1" t="s">
        <v>40</v>
      </c>
      <c r="B2890" s="2">
        <v>43466</v>
      </c>
      <c r="C2890" s="3">
        <v>0.41666666666666669</v>
      </c>
      <c r="D2890" s="1" t="s">
        <v>13</v>
      </c>
      <c r="E2890">
        <v>1116.0999999999999</v>
      </c>
      <c r="F2890">
        <v>1121</v>
      </c>
      <c r="G2890">
        <v>1121</v>
      </c>
      <c r="H2890" s="3">
        <v>0.60416666666666663</v>
      </c>
      <c r="I2890" s="1">
        <v>4.9000000000000909</v>
      </c>
      <c r="J2890" s="1">
        <v>-4.9000000000000909</v>
      </c>
      <c r="K2890" s="1">
        <v>406</v>
      </c>
      <c r="L2890">
        <v>-1989.4000000000369</v>
      </c>
      <c r="M2890">
        <v>209</v>
      </c>
      <c r="N2890">
        <v>-2198.4000000000369</v>
      </c>
      <c r="O2890" t="s">
        <v>67</v>
      </c>
      <c r="P2890" s="6">
        <v>4.3902876086372999E-3</v>
      </c>
      <c r="Q2890" s="1">
        <f>AllFiles[[#Headers],[200000]]+AllFiles[[#This Row],[Net Gains]]</f>
        <v>197801.59999999998</v>
      </c>
    </row>
    <row r="2891" spans="1:17" x14ac:dyDescent="0.25">
      <c r="A2891" s="1" t="s">
        <v>56</v>
      </c>
      <c r="B2891" s="2">
        <v>43466</v>
      </c>
      <c r="C2891" s="3">
        <v>0.41666666666666669</v>
      </c>
      <c r="D2891" s="1" t="s">
        <v>13</v>
      </c>
      <c r="E2891">
        <v>923.15</v>
      </c>
      <c r="F2891">
        <v>926.95</v>
      </c>
      <c r="G2891">
        <v>926.95</v>
      </c>
      <c r="H2891" s="3">
        <v>0.42708333333333331</v>
      </c>
      <c r="I2891" s="1">
        <v>3.8000000000000682</v>
      </c>
      <c r="J2891" s="1">
        <v>-3.8000000000000682</v>
      </c>
      <c r="K2891" s="1">
        <v>523</v>
      </c>
      <c r="L2891">
        <v>-1987.4000000000356</v>
      </c>
      <c r="M2891">
        <v>223</v>
      </c>
      <c r="N2891">
        <v>-2210.4000000000356</v>
      </c>
      <c r="O2891" t="s">
        <v>67</v>
      </c>
      <c r="P2891" s="6">
        <v>4.1163407896875597E-3</v>
      </c>
      <c r="Q2891" s="1">
        <f>AllFiles[[#Headers],[200000]]+AllFiles[[#This Row],[Net Gains]]</f>
        <v>197789.59999999998</v>
      </c>
    </row>
    <row r="2892" spans="1:17" x14ac:dyDescent="0.25">
      <c r="A2892" s="1" t="s">
        <v>56</v>
      </c>
      <c r="B2892" s="2">
        <v>43466</v>
      </c>
      <c r="C2892" s="3">
        <v>0.42708333333333331</v>
      </c>
      <c r="D2892" s="1" t="s">
        <v>12</v>
      </c>
      <c r="E2892">
        <v>926.95</v>
      </c>
      <c r="F2892">
        <v>923.15</v>
      </c>
      <c r="G2892">
        <v>926.9</v>
      </c>
      <c r="H2892" s="3">
        <v>0.625</v>
      </c>
      <c r="I2892" s="1">
        <v>3.8000000000000682</v>
      </c>
      <c r="J2892" s="1">
        <v>-5.0000000000068212E-2</v>
      </c>
      <c r="K2892" s="1">
        <v>523</v>
      </c>
      <c r="L2892">
        <v>-26.150000000035675</v>
      </c>
      <c r="M2892">
        <v>223</v>
      </c>
      <c r="N2892">
        <v>-249.15000000003567</v>
      </c>
      <c r="O2892" t="s">
        <v>67</v>
      </c>
      <c r="P2892" s="6">
        <v>4.0994659906144499E-3</v>
      </c>
      <c r="Q2892" s="1">
        <f>AllFiles[[#Headers],[200000]]+AllFiles[[#This Row],[Net Gains]]</f>
        <v>199750.84999999998</v>
      </c>
    </row>
    <row r="2893" spans="1:17" x14ac:dyDescent="0.25">
      <c r="A2893" s="1" t="s">
        <v>19</v>
      </c>
      <c r="B2893" s="2">
        <v>43467</v>
      </c>
      <c r="C2893" s="3">
        <v>0.5</v>
      </c>
      <c r="D2893" s="1" t="s">
        <v>21</v>
      </c>
      <c r="E2893">
        <v>2605.4499999999998</v>
      </c>
      <c r="F2893">
        <v>2616</v>
      </c>
      <c r="G2893">
        <v>2600.15</v>
      </c>
      <c r="H2893" s="3">
        <v>0.625</v>
      </c>
      <c r="I2893" s="1">
        <v>10.550000000000182</v>
      </c>
      <c r="J2893" s="1">
        <v>5.2999999999997272</v>
      </c>
      <c r="K2893" s="1">
        <v>189</v>
      </c>
      <c r="L2893">
        <v>1001.6999999999484</v>
      </c>
      <c r="M2893">
        <v>227</v>
      </c>
      <c r="N2893">
        <v>774.69999999994843</v>
      </c>
      <c r="O2893" t="s">
        <v>68</v>
      </c>
      <c r="P2893" s="6">
        <v>4.04920455199685E-3</v>
      </c>
      <c r="Q2893" s="1">
        <f>AllFiles[[#Headers],[200000]]+AllFiles[[#This Row],[Net Gains]]</f>
        <v>200774.69999999995</v>
      </c>
    </row>
    <row r="2894" spans="1:17" x14ac:dyDescent="0.25">
      <c r="A2894" s="1" t="s">
        <v>19</v>
      </c>
      <c r="B2894" s="2">
        <v>43467</v>
      </c>
      <c r="C2894" s="3">
        <v>0.5</v>
      </c>
      <c r="D2894" s="1" t="s">
        <v>15</v>
      </c>
      <c r="E2894">
        <v>2616</v>
      </c>
      <c r="F2894">
        <v>2605.4499999999998</v>
      </c>
      <c r="G2894">
        <v>2605.4499999999998</v>
      </c>
      <c r="H2894" s="3">
        <v>0.5</v>
      </c>
      <c r="I2894" s="1">
        <v>10.550000000000182</v>
      </c>
      <c r="J2894" s="1">
        <v>-10.550000000000182</v>
      </c>
      <c r="K2894" s="1">
        <v>189</v>
      </c>
      <c r="L2894">
        <v>-1993.9500000000344</v>
      </c>
      <c r="M2894">
        <v>227</v>
      </c>
      <c r="N2894">
        <v>-2220.9500000000344</v>
      </c>
      <c r="O2894" t="s">
        <v>67</v>
      </c>
      <c r="P2894" s="6">
        <v>4.0328746177370704E-3</v>
      </c>
      <c r="Q2894" s="1">
        <f>AllFiles[[#Headers],[200000]]+AllFiles[[#This Row],[Net Gains]]</f>
        <v>197779.04999999996</v>
      </c>
    </row>
    <row r="2895" spans="1:17" x14ac:dyDescent="0.25">
      <c r="A2895" s="1" t="s">
        <v>49</v>
      </c>
      <c r="B2895" s="2">
        <v>43467</v>
      </c>
      <c r="C2895" s="3">
        <v>0.57291666666666663</v>
      </c>
      <c r="D2895" s="1" t="s">
        <v>13</v>
      </c>
      <c r="E2895">
        <v>146.30000000000001</v>
      </c>
      <c r="F2895">
        <v>147.4</v>
      </c>
      <c r="G2895">
        <v>147.4</v>
      </c>
      <c r="H2895" s="3">
        <v>0.625</v>
      </c>
      <c r="I2895" s="1">
        <v>1.0999999999999943</v>
      </c>
      <c r="J2895" s="1">
        <v>-1.0999999999999943</v>
      </c>
      <c r="K2895" s="1">
        <v>1780</v>
      </c>
      <c r="L2895">
        <v>-1957.99999999999</v>
      </c>
      <c r="M2895">
        <v>121</v>
      </c>
      <c r="N2895">
        <v>-2078.99999999999</v>
      </c>
      <c r="O2895" t="s">
        <v>67</v>
      </c>
      <c r="P2895" s="6">
        <v>7.5187969924811601E-3</v>
      </c>
      <c r="Q2895" s="1">
        <f>AllFiles[[#Headers],[200000]]+AllFiles[[#This Row],[Net Gains]]</f>
        <v>197921</v>
      </c>
    </row>
    <row r="2896" spans="1:17" x14ac:dyDescent="0.25">
      <c r="A2896" s="1" t="s">
        <v>55</v>
      </c>
      <c r="B2896" s="2">
        <v>43467</v>
      </c>
      <c r="C2896" s="3">
        <v>0.52083333333333337</v>
      </c>
      <c r="D2896" s="1" t="s">
        <v>21</v>
      </c>
      <c r="E2896">
        <v>3997</v>
      </c>
      <c r="F2896">
        <v>4010</v>
      </c>
      <c r="G2896">
        <v>4010</v>
      </c>
      <c r="H2896" s="3">
        <v>0.60416666666666663</v>
      </c>
      <c r="I2896" s="1">
        <v>13</v>
      </c>
      <c r="J2896" s="1">
        <v>-13</v>
      </c>
      <c r="K2896" s="1">
        <v>153</v>
      </c>
      <c r="L2896">
        <v>-1989</v>
      </c>
      <c r="M2896">
        <v>282</v>
      </c>
      <c r="N2896">
        <v>-2271</v>
      </c>
      <c r="O2896" t="s">
        <v>67</v>
      </c>
      <c r="P2896" s="6">
        <v>3.2524393294971199E-3</v>
      </c>
      <c r="Q2896" s="1">
        <f>AllFiles[[#Headers],[200000]]+AllFiles[[#This Row],[Net Gains]]</f>
        <v>197729</v>
      </c>
    </row>
    <row r="2897" spans="1:17" x14ac:dyDescent="0.25">
      <c r="A2897" s="1" t="s">
        <v>55</v>
      </c>
      <c r="B2897" s="2">
        <v>43467</v>
      </c>
      <c r="C2897" s="3">
        <v>0.52083333333333337</v>
      </c>
      <c r="D2897" s="1" t="s">
        <v>15</v>
      </c>
      <c r="E2897">
        <v>4010</v>
      </c>
      <c r="F2897">
        <v>3997</v>
      </c>
      <c r="G2897">
        <v>3997</v>
      </c>
      <c r="H2897" s="3">
        <v>0.52083333333333337</v>
      </c>
      <c r="I2897" s="1">
        <v>13</v>
      </c>
      <c r="J2897" s="1">
        <v>-13</v>
      </c>
      <c r="K2897" s="1">
        <v>153</v>
      </c>
      <c r="L2897">
        <v>-1989</v>
      </c>
      <c r="M2897">
        <v>282</v>
      </c>
      <c r="N2897">
        <v>-2271</v>
      </c>
      <c r="O2897" t="s">
        <v>67</v>
      </c>
      <c r="P2897" s="6">
        <v>3.2418952618453898E-3</v>
      </c>
      <c r="Q2897" s="1">
        <f>AllFiles[[#Headers],[200000]]+AllFiles[[#This Row],[Net Gains]]</f>
        <v>197729</v>
      </c>
    </row>
    <row r="2898" spans="1:17" x14ac:dyDescent="0.25">
      <c r="A2898" s="1" t="s">
        <v>42</v>
      </c>
      <c r="B2898" s="2">
        <v>43468</v>
      </c>
      <c r="C2898" s="3">
        <v>0.46875</v>
      </c>
      <c r="D2898" s="1" t="s">
        <v>21</v>
      </c>
      <c r="E2898">
        <v>1420</v>
      </c>
      <c r="F2898">
        <v>1426.9</v>
      </c>
      <c r="G2898">
        <v>1392.4</v>
      </c>
      <c r="H2898" s="3">
        <v>0.625</v>
      </c>
      <c r="I2898" s="1">
        <v>6.9000000000000909</v>
      </c>
      <c r="J2898" s="1">
        <v>27.599999999999909</v>
      </c>
      <c r="K2898" s="1">
        <v>288</v>
      </c>
      <c r="L2898">
        <v>7948.7999999999738</v>
      </c>
      <c r="M2898">
        <v>187</v>
      </c>
      <c r="N2898">
        <v>7761.7999999999738</v>
      </c>
      <c r="O2898" t="s">
        <v>68</v>
      </c>
      <c r="P2898" s="6">
        <v>4.8591549295775296E-3</v>
      </c>
      <c r="Q2898" s="1">
        <f>AllFiles[[#Headers],[200000]]+AllFiles[[#This Row],[Net Gains]]</f>
        <v>207761.8</v>
      </c>
    </row>
    <row r="2899" spans="1:17" x14ac:dyDescent="0.25">
      <c r="A2899" s="1" t="s">
        <v>42</v>
      </c>
      <c r="B2899" s="2">
        <v>43468</v>
      </c>
      <c r="C2899" s="3">
        <v>0.46875</v>
      </c>
      <c r="D2899" s="1" t="s">
        <v>15</v>
      </c>
      <c r="E2899">
        <v>1426.9</v>
      </c>
      <c r="F2899">
        <v>1420</v>
      </c>
      <c r="G2899">
        <v>1420</v>
      </c>
      <c r="H2899" s="3">
        <v>0.46875</v>
      </c>
      <c r="I2899" s="1">
        <v>6.9000000000000909</v>
      </c>
      <c r="J2899" s="1">
        <v>-6.9000000000000909</v>
      </c>
      <c r="K2899" s="1">
        <v>288</v>
      </c>
      <c r="L2899">
        <v>-1987.2000000000262</v>
      </c>
      <c r="M2899">
        <v>189</v>
      </c>
      <c r="N2899">
        <v>-2176.2000000000262</v>
      </c>
      <c r="O2899" t="s">
        <v>67</v>
      </c>
      <c r="P2899" s="6">
        <v>4.8356577195319203E-3</v>
      </c>
      <c r="Q2899" s="1">
        <f>AllFiles[[#Headers],[200000]]+AllFiles[[#This Row],[Net Gains]]</f>
        <v>197823.8</v>
      </c>
    </row>
    <row r="2900" spans="1:17" x14ac:dyDescent="0.25">
      <c r="A2900" s="1" t="s">
        <v>52</v>
      </c>
      <c r="B2900" s="2">
        <v>43468</v>
      </c>
      <c r="C2900" s="3">
        <v>0.4375</v>
      </c>
      <c r="D2900" s="1" t="s">
        <v>21</v>
      </c>
      <c r="E2900">
        <v>294</v>
      </c>
      <c r="F2900">
        <v>295.35000000000002</v>
      </c>
      <c r="G2900">
        <v>291.10000000000002</v>
      </c>
      <c r="H2900" s="3">
        <v>0.625</v>
      </c>
      <c r="I2900" s="1">
        <v>1.3500000000000227</v>
      </c>
      <c r="J2900" s="1">
        <v>2.8999999999999773</v>
      </c>
      <c r="K2900" s="1">
        <v>1456</v>
      </c>
      <c r="L2900">
        <v>4222.3999999999669</v>
      </c>
      <c r="M2900">
        <v>196</v>
      </c>
      <c r="N2900">
        <v>4026.3999999999669</v>
      </c>
      <c r="O2900" t="s">
        <v>68</v>
      </c>
      <c r="P2900" s="6">
        <v>4.5918367346939604E-3</v>
      </c>
      <c r="Q2900" s="1">
        <f>AllFiles[[#Headers],[200000]]+AllFiles[[#This Row],[Net Gains]]</f>
        <v>204026.39999999997</v>
      </c>
    </row>
    <row r="2901" spans="1:17" x14ac:dyDescent="0.25">
      <c r="A2901" s="1" t="s">
        <v>52</v>
      </c>
      <c r="B2901" s="2">
        <v>43468</v>
      </c>
      <c r="C2901" s="3">
        <v>0.4375</v>
      </c>
      <c r="D2901" s="1" t="s">
        <v>15</v>
      </c>
      <c r="E2901">
        <v>295.35000000000002</v>
      </c>
      <c r="F2901">
        <v>294</v>
      </c>
      <c r="G2901">
        <v>294</v>
      </c>
      <c r="H2901" s="3">
        <v>0.4375</v>
      </c>
      <c r="I2901" s="1">
        <v>1.3500000000000227</v>
      </c>
      <c r="J2901" s="1">
        <v>-1.3500000000000227</v>
      </c>
      <c r="K2901" s="1">
        <v>1456</v>
      </c>
      <c r="L2901">
        <v>-1965.6000000000331</v>
      </c>
      <c r="M2901">
        <v>198</v>
      </c>
      <c r="N2901">
        <v>-2163.6000000000331</v>
      </c>
      <c r="O2901" t="s">
        <v>67</v>
      </c>
      <c r="P2901" s="6">
        <v>4.5708481462672203E-3</v>
      </c>
      <c r="Q2901" s="1">
        <f>AllFiles[[#Headers],[200000]]+AllFiles[[#This Row],[Net Gains]]</f>
        <v>197836.39999999997</v>
      </c>
    </row>
    <row r="2902" spans="1:17" x14ac:dyDescent="0.25">
      <c r="A2902" s="1" t="s">
        <v>11</v>
      </c>
      <c r="B2902" s="2">
        <v>43469</v>
      </c>
      <c r="C2902" s="3">
        <v>0.45833333333333331</v>
      </c>
      <c r="D2902" s="1" t="s">
        <v>12</v>
      </c>
      <c r="E2902">
        <v>2718</v>
      </c>
      <c r="F2902">
        <v>2703.1</v>
      </c>
      <c r="G2902">
        <v>2739</v>
      </c>
      <c r="H2902" s="3">
        <v>0.625</v>
      </c>
      <c r="I2902" s="1">
        <v>14.900000000000091</v>
      </c>
      <c r="J2902" s="1">
        <v>21</v>
      </c>
      <c r="K2902" s="1">
        <v>134</v>
      </c>
      <c r="L2902">
        <v>2814</v>
      </c>
      <c r="M2902">
        <v>169</v>
      </c>
      <c r="N2902">
        <v>2645</v>
      </c>
      <c r="O2902" t="s">
        <v>68</v>
      </c>
      <c r="P2902" s="6">
        <v>5.48197203826346E-3</v>
      </c>
      <c r="Q2902" s="1">
        <f>AllFiles[[#Headers],[200000]]+AllFiles[[#This Row],[Net Gains]]</f>
        <v>202645</v>
      </c>
    </row>
    <row r="2903" spans="1:17" x14ac:dyDescent="0.25">
      <c r="A2903" s="1" t="s">
        <v>11</v>
      </c>
      <c r="B2903" s="2">
        <v>43469</v>
      </c>
      <c r="C2903" s="3">
        <v>0.42708333333333331</v>
      </c>
      <c r="D2903" s="1" t="s">
        <v>13</v>
      </c>
      <c r="E2903">
        <v>2703.1</v>
      </c>
      <c r="F2903">
        <v>2718</v>
      </c>
      <c r="G2903">
        <v>2718</v>
      </c>
      <c r="H2903" s="3">
        <v>0.45833333333333331</v>
      </c>
      <c r="I2903" s="1">
        <v>14.900000000000091</v>
      </c>
      <c r="J2903" s="1">
        <v>-14.900000000000091</v>
      </c>
      <c r="K2903" s="1">
        <v>134</v>
      </c>
      <c r="L2903">
        <v>-1996.6000000000122</v>
      </c>
      <c r="M2903">
        <v>168</v>
      </c>
      <c r="N2903">
        <v>-2164.6000000000122</v>
      </c>
      <c r="O2903" t="s">
        <v>67</v>
      </c>
      <c r="P2903" s="6">
        <v>5.5121897081129396E-3</v>
      </c>
      <c r="Q2903" s="1">
        <f>AllFiles[[#Headers],[200000]]+AllFiles[[#This Row],[Net Gains]]</f>
        <v>197835.4</v>
      </c>
    </row>
    <row r="2904" spans="1:17" x14ac:dyDescent="0.25">
      <c r="A2904" s="1" t="s">
        <v>51</v>
      </c>
      <c r="B2904" s="2">
        <v>43469</v>
      </c>
      <c r="C2904" s="3">
        <v>0.45833333333333331</v>
      </c>
      <c r="D2904" s="1" t="s">
        <v>12</v>
      </c>
      <c r="E2904">
        <v>1237.5</v>
      </c>
      <c r="F2904">
        <v>1233.3499999999999</v>
      </c>
      <c r="G2904">
        <v>1249.25</v>
      </c>
      <c r="H2904" s="3">
        <v>0.625</v>
      </c>
      <c r="I2904" s="1">
        <v>4.1500000000000909</v>
      </c>
      <c r="J2904" s="1">
        <v>11.75</v>
      </c>
      <c r="K2904" s="1">
        <v>479</v>
      </c>
      <c r="L2904">
        <v>5628.25</v>
      </c>
      <c r="M2904">
        <v>274</v>
      </c>
      <c r="N2904">
        <v>5354.25</v>
      </c>
      <c r="O2904" t="s">
        <v>68</v>
      </c>
      <c r="P2904" s="6">
        <v>3.35353535353543E-3</v>
      </c>
      <c r="Q2904" s="1">
        <f>AllFiles[[#Headers],[200000]]+AllFiles[[#This Row],[Net Gains]]</f>
        <v>205354.25</v>
      </c>
    </row>
    <row r="2905" spans="1:17" x14ac:dyDescent="0.25">
      <c r="A2905" s="1" t="s">
        <v>51</v>
      </c>
      <c r="B2905" s="2">
        <v>43469</v>
      </c>
      <c r="C2905" s="3">
        <v>0.41666666666666669</v>
      </c>
      <c r="D2905" s="1" t="s">
        <v>13</v>
      </c>
      <c r="E2905">
        <v>1233.3499999999999</v>
      </c>
      <c r="F2905">
        <v>1237.5</v>
      </c>
      <c r="G2905">
        <v>1237.5</v>
      </c>
      <c r="H2905" s="3">
        <v>0.45833333333333331</v>
      </c>
      <c r="I2905" s="1">
        <v>4.1500000000000909</v>
      </c>
      <c r="J2905" s="1">
        <v>-4.1500000000000909</v>
      </c>
      <c r="K2905" s="1">
        <v>479</v>
      </c>
      <c r="L2905">
        <v>-1987.8500000000436</v>
      </c>
      <c r="M2905">
        <v>273</v>
      </c>
      <c r="N2905">
        <v>-2260.8500000000436</v>
      </c>
      <c r="O2905" t="s">
        <v>67</v>
      </c>
      <c r="P2905" s="6">
        <v>3.3648193943325798E-3</v>
      </c>
      <c r="Q2905" s="1">
        <f>AllFiles[[#Headers],[200000]]+AllFiles[[#This Row],[Net Gains]]</f>
        <v>197739.14999999997</v>
      </c>
    </row>
    <row r="2906" spans="1:17" x14ac:dyDescent="0.25">
      <c r="A2906" s="1" t="s">
        <v>49</v>
      </c>
      <c r="B2906" s="2">
        <v>43469</v>
      </c>
      <c r="C2906" s="3">
        <v>0.41666666666666669</v>
      </c>
      <c r="D2906" s="1" t="s">
        <v>15</v>
      </c>
      <c r="E2906">
        <v>143.85</v>
      </c>
      <c r="F2906">
        <v>143.05000000000001</v>
      </c>
      <c r="G2906">
        <v>145.19999999999999</v>
      </c>
      <c r="H2906" s="3">
        <v>0.625</v>
      </c>
      <c r="I2906" s="1">
        <v>0.79999999999998295</v>
      </c>
      <c r="J2906" s="1">
        <v>1.3499999999999943</v>
      </c>
      <c r="K2906" s="1">
        <v>2430</v>
      </c>
      <c r="L2906">
        <v>3280.4999999999864</v>
      </c>
      <c r="M2906">
        <v>162</v>
      </c>
      <c r="N2906">
        <v>3118.4999999999864</v>
      </c>
      <c r="O2906" t="s">
        <v>68</v>
      </c>
      <c r="P2906" s="6">
        <v>5.5613486270419399E-3</v>
      </c>
      <c r="Q2906" s="1">
        <f>AllFiles[[#Headers],[200000]]+AllFiles[[#This Row],[Net Gains]]</f>
        <v>203118.5</v>
      </c>
    </row>
    <row r="2907" spans="1:17" x14ac:dyDescent="0.25">
      <c r="A2907" s="1" t="s">
        <v>29</v>
      </c>
      <c r="B2907" s="2">
        <v>43472</v>
      </c>
      <c r="C2907" s="3">
        <v>0.51041666666666663</v>
      </c>
      <c r="D2907" s="1" t="s">
        <v>21</v>
      </c>
      <c r="E2907">
        <v>359.1</v>
      </c>
      <c r="F2907">
        <v>362.15</v>
      </c>
      <c r="G2907">
        <v>355.65</v>
      </c>
      <c r="H2907" s="3">
        <v>0.625</v>
      </c>
      <c r="I2907" s="1">
        <v>3.0499999999999545</v>
      </c>
      <c r="J2907" s="1">
        <v>3.4500000000000455</v>
      </c>
      <c r="K2907" s="1">
        <v>650</v>
      </c>
      <c r="L2907">
        <v>2242.5000000000296</v>
      </c>
      <c r="M2907">
        <v>107</v>
      </c>
      <c r="N2907">
        <v>2135.5000000000296</v>
      </c>
      <c r="O2907" t="s">
        <v>68</v>
      </c>
      <c r="P2907" s="6">
        <v>8.4934558618767891E-3</v>
      </c>
      <c r="Q2907" s="1">
        <f>AllFiles[[#Headers],[200000]]+AllFiles[[#This Row],[Net Gains]]</f>
        <v>202135.50000000003</v>
      </c>
    </row>
    <row r="2908" spans="1:17" x14ac:dyDescent="0.25">
      <c r="A2908" s="1" t="s">
        <v>29</v>
      </c>
      <c r="B2908" s="2">
        <v>43472</v>
      </c>
      <c r="C2908" s="3">
        <v>0.51041666666666663</v>
      </c>
      <c r="D2908" s="1" t="s">
        <v>15</v>
      </c>
      <c r="E2908">
        <v>362.15</v>
      </c>
      <c r="F2908">
        <v>359.1</v>
      </c>
      <c r="G2908">
        <v>359.1</v>
      </c>
      <c r="H2908" s="3">
        <v>0.51041666666666663</v>
      </c>
      <c r="I2908" s="1">
        <v>3.0499999999999545</v>
      </c>
      <c r="J2908" s="1">
        <v>-3.0499999999999545</v>
      </c>
      <c r="K2908" s="1">
        <v>650</v>
      </c>
      <c r="L2908">
        <v>-1982.4999999999704</v>
      </c>
      <c r="M2908">
        <v>108</v>
      </c>
      <c r="N2908">
        <v>-2090.4999999999704</v>
      </c>
      <c r="O2908" t="s">
        <v>67</v>
      </c>
      <c r="P2908" s="6">
        <v>8.4219246168713395E-3</v>
      </c>
      <c r="Q2908" s="1">
        <f>AllFiles[[#Headers],[200000]]+AllFiles[[#This Row],[Net Gains]]</f>
        <v>197909.50000000003</v>
      </c>
    </row>
    <row r="2909" spans="1:17" x14ac:dyDescent="0.25">
      <c r="A2909" s="1" t="s">
        <v>19</v>
      </c>
      <c r="B2909" s="2">
        <v>43472</v>
      </c>
      <c r="C2909" s="3">
        <v>0.41666666666666669</v>
      </c>
      <c r="D2909" s="1" t="s">
        <v>13</v>
      </c>
      <c r="E2909">
        <v>2579</v>
      </c>
      <c r="F2909">
        <v>2592.5</v>
      </c>
      <c r="G2909">
        <v>2559</v>
      </c>
      <c r="H2909" s="3">
        <v>0.625</v>
      </c>
      <c r="I2909" s="1">
        <v>13.5</v>
      </c>
      <c r="J2909" s="1">
        <v>20</v>
      </c>
      <c r="K2909" s="1">
        <v>147</v>
      </c>
      <c r="L2909">
        <v>2940</v>
      </c>
      <c r="M2909">
        <v>174</v>
      </c>
      <c r="N2909">
        <v>2766</v>
      </c>
      <c r="O2909" t="s">
        <v>68</v>
      </c>
      <c r="P2909" s="6">
        <v>5.23458704924389E-3</v>
      </c>
      <c r="Q2909" s="1">
        <f>AllFiles[[#Headers],[200000]]+AllFiles[[#This Row],[Net Gains]]</f>
        <v>202766</v>
      </c>
    </row>
    <row r="2910" spans="1:17" x14ac:dyDescent="0.25">
      <c r="A2910" s="1" t="s">
        <v>43</v>
      </c>
      <c r="B2910" s="2">
        <v>43472</v>
      </c>
      <c r="C2910" s="3">
        <v>0.41666666666666669</v>
      </c>
      <c r="D2910" s="1" t="s">
        <v>15</v>
      </c>
      <c r="E2910">
        <v>147.35</v>
      </c>
      <c r="F2910">
        <v>146.65</v>
      </c>
      <c r="G2910">
        <v>148.75</v>
      </c>
      <c r="H2910" s="3">
        <v>0.625</v>
      </c>
      <c r="I2910" s="1">
        <v>0.69999999999998863</v>
      </c>
      <c r="J2910" s="1">
        <v>1.4000000000000057</v>
      </c>
      <c r="K2910" s="1">
        <v>2766</v>
      </c>
      <c r="L2910">
        <v>3872.4000000000156</v>
      </c>
      <c r="M2910">
        <v>189</v>
      </c>
      <c r="N2910">
        <v>3683.4000000000156</v>
      </c>
      <c r="O2910" t="s">
        <v>68</v>
      </c>
      <c r="P2910" s="6">
        <v>4.7505938242279498E-3</v>
      </c>
      <c r="Q2910" s="1">
        <f>AllFiles[[#Headers],[200000]]+AllFiles[[#This Row],[Net Gains]]</f>
        <v>203683.40000000002</v>
      </c>
    </row>
    <row r="2911" spans="1:17" x14ac:dyDescent="0.25">
      <c r="A2911" s="1" t="s">
        <v>40</v>
      </c>
      <c r="B2911" s="2">
        <v>43472</v>
      </c>
      <c r="C2911" s="3">
        <v>0.47916666666666669</v>
      </c>
      <c r="D2911" s="1" t="s">
        <v>15</v>
      </c>
      <c r="E2911">
        <v>1115.5</v>
      </c>
      <c r="F2911">
        <v>1110.05</v>
      </c>
      <c r="G2911">
        <v>1110.05</v>
      </c>
      <c r="H2911" s="3">
        <v>0.47916666666666669</v>
      </c>
      <c r="I2911" s="1">
        <v>5.4500000000000455</v>
      </c>
      <c r="J2911" s="1">
        <v>-5.4500000000000455</v>
      </c>
      <c r="K2911" s="1">
        <v>365</v>
      </c>
      <c r="L2911">
        <v>-1989.2500000000166</v>
      </c>
      <c r="M2911">
        <v>187</v>
      </c>
      <c r="N2911">
        <v>-2176.2500000000164</v>
      </c>
      <c r="O2911" t="s">
        <v>67</v>
      </c>
      <c r="P2911" s="6">
        <v>4.8857014791573701E-3</v>
      </c>
      <c r="Q2911" s="1">
        <f>AllFiles[[#Headers],[200000]]+AllFiles[[#This Row],[Net Gains]]</f>
        <v>197823.74999999997</v>
      </c>
    </row>
    <row r="2912" spans="1:17" x14ac:dyDescent="0.25">
      <c r="A2912" s="1" t="s">
        <v>40</v>
      </c>
      <c r="B2912" s="2">
        <v>43472</v>
      </c>
      <c r="C2912" s="3">
        <v>0.47916666666666669</v>
      </c>
      <c r="D2912" s="1" t="s">
        <v>21</v>
      </c>
      <c r="E2912">
        <v>1110.05</v>
      </c>
      <c r="F2912">
        <v>1115.5</v>
      </c>
      <c r="G2912">
        <v>1104.9000000000001</v>
      </c>
      <c r="H2912" s="3">
        <v>0.625</v>
      </c>
      <c r="I2912" s="1">
        <v>5.4500000000000455</v>
      </c>
      <c r="J2912" s="1">
        <v>5.1499999999998636</v>
      </c>
      <c r="K2912" s="1">
        <v>365</v>
      </c>
      <c r="L2912">
        <v>1879.7499999999502</v>
      </c>
      <c r="M2912">
        <v>186</v>
      </c>
      <c r="N2912">
        <v>1693.7499999999502</v>
      </c>
      <c r="O2912" t="s">
        <v>68</v>
      </c>
      <c r="P2912" s="6">
        <v>4.9096887527589296E-3</v>
      </c>
      <c r="Q2912" s="1">
        <f>AllFiles[[#Headers],[200000]]+AllFiles[[#This Row],[Net Gains]]</f>
        <v>201693.74999999994</v>
      </c>
    </row>
    <row r="2913" spans="1:17" x14ac:dyDescent="0.25">
      <c r="A2913" s="1" t="s">
        <v>24</v>
      </c>
      <c r="B2913" s="2">
        <v>43473</v>
      </c>
      <c r="C2913" s="3">
        <v>0.41666666666666669</v>
      </c>
      <c r="D2913" s="1" t="s">
        <v>13</v>
      </c>
      <c r="E2913">
        <v>354.85</v>
      </c>
      <c r="F2913">
        <v>357.8</v>
      </c>
      <c r="G2913">
        <v>354.95</v>
      </c>
      <c r="H2913" s="3">
        <v>0.625</v>
      </c>
      <c r="I2913" s="1">
        <v>2.9499999999999886</v>
      </c>
      <c r="J2913" s="1">
        <v>-9.9999999999965894E-2</v>
      </c>
      <c r="K2913" s="1">
        <v>672</v>
      </c>
      <c r="L2913">
        <v>-67.199999999977081</v>
      </c>
      <c r="M2913">
        <v>110</v>
      </c>
      <c r="N2913">
        <v>-177.19999999997708</v>
      </c>
      <c r="O2913" t="s">
        <v>67</v>
      </c>
      <c r="P2913" s="6">
        <v>8.3133718472593703E-3</v>
      </c>
      <c r="Q2913" s="1">
        <f>AllFiles[[#Headers],[200000]]+AllFiles[[#This Row],[Net Gains]]</f>
        <v>199822.80000000002</v>
      </c>
    </row>
    <row r="2914" spans="1:17" x14ac:dyDescent="0.25">
      <c r="A2914" s="1" t="s">
        <v>25</v>
      </c>
      <c r="B2914" s="2">
        <v>43473</v>
      </c>
      <c r="C2914" s="3">
        <v>0.41666666666666669</v>
      </c>
      <c r="D2914" s="1" t="s">
        <v>15</v>
      </c>
      <c r="E2914">
        <v>822</v>
      </c>
      <c r="F2914">
        <v>817.5</v>
      </c>
      <c r="G2914">
        <v>837.5</v>
      </c>
      <c r="H2914" s="3">
        <v>0.625</v>
      </c>
      <c r="I2914" s="1">
        <v>4.5</v>
      </c>
      <c r="J2914" s="1">
        <v>15.5</v>
      </c>
      <c r="K2914" s="1">
        <v>442</v>
      </c>
      <c r="L2914">
        <v>6851</v>
      </c>
      <c r="M2914">
        <v>169</v>
      </c>
      <c r="N2914">
        <v>6682</v>
      </c>
      <c r="O2914" t="s">
        <v>68</v>
      </c>
      <c r="P2914" s="6">
        <v>5.4744525547445301E-3</v>
      </c>
      <c r="Q2914" s="1">
        <f>AllFiles[[#Headers],[200000]]+AllFiles[[#This Row],[Net Gains]]</f>
        <v>206682</v>
      </c>
    </row>
    <row r="2915" spans="1:17" x14ac:dyDescent="0.25">
      <c r="A2915" s="1" t="s">
        <v>37</v>
      </c>
      <c r="B2915" s="2">
        <v>43473</v>
      </c>
      <c r="C2915" s="3">
        <v>0.4375</v>
      </c>
      <c r="D2915" s="1" t="s">
        <v>15</v>
      </c>
      <c r="E2915">
        <v>1570.55</v>
      </c>
      <c r="F2915">
        <v>1560.5</v>
      </c>
      <c r="G2915">
        <v>1560.5</v>
      </c>
      <c r="H2915" s="3">
        <v>0.4375</v>
      </c>
      <c r="I2915" s="1">
        <v>10.049999999999955</v>
      </c>
      <c r="J2915" s="1">
        <v>-10.049999999999955</v>
      </c>
      <c r="K2915" s="1">
        <v>198</v>
      </c>
      <c r="L2915">
        <v>-1989.899999999991</v>
      </c>
      <c r="M2915">
        <v>143</v>
      </c>
      <c r="N2915">
        <v>-2132.899999999991</v>
      </c>
      <c r="O2915" t="s">
        <v>67</v>
      </c>
      <c r="P2915" s="6">
        <v>6.3990321861767899E-3</v>
      </c>
      <c r="Q2915" s="1">
        <f>AllFiles[[#Headers],[200000]]+AllFiles[[#This Row],[Net Gains]]</f>
        <v>197867.1</v>
      </c>
    </row>
    <row r="2916" spans="1:17" x14ac:dyDescent="0.25">
      <c r="A2916" s="1" t="s">
        <v>37</v>
      </c>
      <c r="B2916" s="2">
        <v>43473</v>
      </c>
      <c r="C2916" s="3">
        <v>0.4375</v>
      </c>
      <c r="D2916" s="1" t="s">
        <v>21</v>
      </c>
      <c r="E2916">
        <v>1560.5</v>
      </c>
      <c r="F2916">
        <v>1570.55</v>
      </c>
      <c r="G2916">
        <v>1570.55</v>
      </c>
      <c r="H2916" s="3">
        <v>0.51041666666666663</v>
      </c>
      <c r="I2916" s="1">
        <v>10.049999999999955</v>
      </c>
      <c r="J2916" s="1">
        <v>-10.049999999999955</v>
      </c>
      <c r="K2916" s="1">
        <v>198</v>
      </c>
      <c r="L2916">
        <v>-1989.899999999991</v>
      </c>
      <c r="M2916">
        <v>143</v>
      </c>
      <c r="N2916">
        <v>-2132.899999999991</v>
      </c>
      <c r="O2916" t="s">
        <v>67</v>
      </c>
      <c r="P2916" s="6">
        <v>6.4402435116949399E-3</v>
      </c>
      <c r="Q2916" s="1">
        <f>AllFiles[[#Headers],[200000]]+AllFiles[[#This Row],[Net Gains]]</f>
        <v>197867.1</v>
      </c>
    </row>
    <row r="2917" spans="1:17" x14ac:dyDescent="0.25">
      <c r="A2917" s="1" t="s">
        <v>47</v>
      </c>
      <c r="B2917" s="2">
        <v>43473</v>
      </c>
      <c r="C2917" s="3">
        <v>0.44791666666666669</v>
      </c>
      <c r="D2917" s="1" t="s">
        <v>15</v>
      </c>
      <c r="E2917">
        <v>282.5</v>
      </c>
      <c r="F2917">
        <v>282</v>
      </c>
      <c r="G2917">
        <v>282</v>
      </c>
      <c r="H2917" s="3">
        <v>0.44791666666666669</v>
      </c>
      <c r="I2917" s="1">
        <v>0.5</v>
      </c>
      <c r="J2917" s="1">
        <v>-0.5</v>
      </c>
      <c r="K2917" s="1">
        <v>3824</v>
      </c>
      <c r="L2917">
        <v>-1912</v>
      </c>
      <c r="M2917">
        <v>497</v>
      </c>
      <c r="N2917">
        <v>-2409</v>
      </c>
      <c r="O2917" t="s">
        <v>67</v>
      </c>
      <c r="P2917" s="6">
        <v>1.76991150442478E-3</v>
      </c>
      <c r="Q2917" s="1">
        <f>AllFiles[[#Headers],[200000]]+AllFiles[[#This Row],[Net Gains]]</f>
        <v>197591</v>
      </c>
    </row>
    <row r="2918" spans="1:17" x14ac:dyDescent="0.25">
      <c r="A2918" s="1" t="s">
        <v>47</v>
      </c>
      <c r="B2918" s="2">
        <v>43473</v>
      </c>
      <c r="C2918" s="3">
        <v>0.44791666666666669</v>
      </c>
      <c r="D2918" s="1" t="s">
        <v>21</v>
      </c>
      <c r="E2918">
        <v>282</v>
      </c>
      <c r="F2918">
        <v>282.5</v>
      </c>
      <c r="G2918">
        <v>282.5</v>
      </c>
      <c r="H2918" s="3">
        <v>0.51041666666666663</v>
      </c>
      <c r="I2918" s="1">
        <v>0.5</v>
      </c>
      <c r="J2918" s="1">
        <v>-0.5</v>
      </c>
      <c r="K2918" s="1">
        <v>3824</v>
      </c>
      <c r="L2918">
        <v>-1912</v>
      </c>
      <c r="M2918">
        <v>497</v>
      </c>
      <c r="N2918">
        <v>-2409</v>
      </c>
      <c r="O2918" t="s">
        <v>67</v>
      </c>
      <c r="P2918" s="6">
        <v>1.77304964539007E-3</v>
      </c>
      <c r="Q2918" s="1">
        <f>AllFiles[[#Headers],[200000]]+AllFiles[[#This Row],[Net Gains]]</f>
        <v>197591</v>
      </c>
    </row>
    <row r="2919" spans="1:17" x14ac:dyDescent="0.25">
      <c r="A2919" s="1" t="s">
        <v>45</v>
      </c>
      <c r="B2919" s="2">
        <v>43473</v>
      </c>
      <c r="C2919" s="3">
        <v>0.42708333333333331</v>
      </c>
      <c r="D2919" s="1" t="s">
        <v>15</v>
      </c>
      <c r="E2919">
        <v>7394.7</v>
      </c>
      <c r="F2919">
        <v>7344.9</v>
      </c>
      <c r="G2919">
        <v>7435</v>
      </c>
      <c r="H2919" s="3">
        <v>0.625</v>
      </c>
      <c r="I2919" s="1">
        <v>49.800000000000182</v>
      </c>
      <c r="J2919" s="1">
        <v>40.300000000000182</v>
      </c>
      <c r="K2919" s="1">
        <v>40</v>
      </c>
      <c r="L2919">
        <v>1612.0000000000073</v>
      </c>
      <c r="M2919">
        <v>137</v>
      </c>
      <c r="N2919">
        <v>1475.0000000000073</v>
      </c>
      <c r="O2919" t="s">
        <v>68</v>
      </c>
      <c r="P2919" s="6">
        <v>6.73455312588748E-3</v>
      </c>
      <c r="Q2919" s="1">
        <f>AllFiles[[#Headers],[200000]]+AllFiles[[#This Row],[Net Gains]]</f>
        <v>201475</v>
      </c>
    </row>
    <row r="2920" spans="1:17" x14ac:dyDescent="0.25">
      <c r="A2920" s="1" t="s">
        <v>49</v>
      </c>
      <c r="B2920" s="2">
        <v>43474</v>
      </c>
      <c r="C2920" s="3">
        <v>0.41666666666666669</v>
      </c>
      <c r="D2920" s="1" t="s">
        <v>13</v>
      </c>
      <c r="E2920">
        <v>147.19999999999999</v>
      </c>
      <c r="F2920">
        <v>147.65</v>
      </c>
      <c r="G2920">
        <v>145.25</v>
      </c>
      <c r="H2920" s="3">
        <v>0.625</v>
      </c>
      <c r="I2920" s="1">
        <v>0.45000000000001705</v>
      </c>
      <c r="J2920" s="1">
        <v>1.9499999999999886</v>
      </c>
      <c r="K2920" s="1">
        <v>4228</v>
      </c>
      <c r="L2920">
        <v>8244.5999999999513</v>
      </c>
      <c r="M2920">
        <v>285</v>
      </c>
      <c r="N2920">
        <v>7959.5999999999513</v>
      </c>
      <c r="O2920" t="s">
        <v>68</v>
      </c>
      <c r="P2920" s="6">
        <v>3.0570652173914198E-3</v>
      </c>
      <c r="Q2920" s="1">
        <f>AllFiles[[#Headers],[200000]]+AllFiles[[#This Row],[Net Gains]]</f>
        <v>207959.59999999995</v>
      </c>
    </row>
    <row r="2921" spans="1:17" x14ac:dyDescent="0.25">
      <c r="A2921" s="1" t="s">
        <v>41</v>
      </c>
      <c r="B2921" s="2">
        <v>43474</v>
      </c>
      <c r="C2921" s="3">
        <v>0.58333333333333337</v>
      </c>
      <c r="D2921" s="1" t="s">
        <v>13</v>
      </c>
      <c r="E2921">
        <v>180.75</v>
      </c>
      <c r="F2921">
        <v>181.55</v>
      </c>
      <c r="G2921">
        <v>181.55</v>
      </c>
      <c r="H2921" s="3">
        <v>0.59375</v>
      </c>
      <c r="I2921" s="1">
        <v>0.80000000000001137</v>
      </c>
      <c r="J2921" s="1">
        <v>-0.80000000000001137</v>
      </c>
      <c r="K2921" s="1">
        <v>2430</v>
      </c>
      <c r="L2921">
        <v>-1944.0000000000277</v>
      </c>
      <c r="M2921">
        <v>203</v>
      </c>
      <c r="N2921">
        <v>-2147.0000000000277</v>
      </c>
      <c r="O2921" t="s">
        <v>67</v>
      </c>
      <c r="P2921" s="6">
        <v>4.4260027662517904E-3</v>
      </c>
      <c r="Q2921" s="1">
        <f>AllFiles[[#Headers],[200000]]+AllFiles[[#This Row],[Net Gains]]</f>
        <v>197852.99999999997</v>
      </c>
    </row>
    <row r="2922" spans="1:17" x14ac:dyDescent="0.25">
      <c r="A2922" s="1" t="s">
        <v>41</v>
      </c>
      <c r="B2922" s="2">
        <v>43474</v>
      </c>
      <c r="C2922" s="3">
        <v>0.59375</v>
      </c>
      <c r="D2922" s="1" t="s">
        <v>12</v>
      </c>
      <c r="E2922">
        <v>181.55</v>
      </c>
      <c r="F2922">
        <v>180.75</v>
      </c>
      <c r="G2922">
        <v>183.3</v>
      </c>
      <c r="H2922" s="3">
        <v>0.625</v>
      </c>
      <c r="I2922" s="1">
        <v>0.80000000000001137</v>
      </c>
      <c r="J2922" s="1">
        <v>1.75</v>
      </c>
      <c r="K2922" s="1">
        <v>2430</v>
      </c>
      <c r="L2922">
        <v>4252.5</v>
      </c>
      <c r="M2922">
        <v>204</v>
      </c>
      <c r="N2922">
        <v>4048.5</v>
      </c>
      <c r="O2922" t="s">
        <v>68</v>
      </c>
      <c r="P2922" s="6">
        <v>4.4064995868907299E-3</v>
      </c>
      <c r="Q2922" s="1">
        <f>AllFiles[[#Headers],[200000]]+AllFiles[[#This Row],[Net Gains]]</f>
        <v>204048.5</v>
      </c>
    </row>
    <row r="2923" spans="1:17" x14ac:dyDescent="0.25">
      <c r="A2923" s="1" t="s">
        <v>17</v>
      </c>
      <c r="B2923" s="2">
        <v>43475</v>
      </c>
      <c r="C2923" s="3">
        <v>0.4375</v>
      </c>
      <c r="D2923" s="1" t="s">
        <v>21</v>
      </c>
      <c r="E2923">
        <v>20430</v>
      </c>
      <c r="F2923">
        <v>20540</v>
      </c>
      <c r="G2923">
        <v>20540</v>
      </c>
      <c r="H2923" s="3">
        <v>0.61458333333333337</v>
      </c>
      <c r="I2923" s="1">
        <v>110</v>
      </c>
      <c r="J2923" s="1">
        <v>-110</v>
      </c>
      <c r="K2923" s="1">
        <v>18</v>
      </c>
      <c r="L2923">
        <v>-1980</v>
      </c>
      <c r="M2923">
        <v>170</v>
      </c>
      <c r="N2923">
        <v>-2150</v>
      </c>
      <c r="O2923" t="s">
        <v>67</v>
      </c>
      <c r="P2923" s="6">
        <v>5.3842388644150798E-3</v>
      </c>
      <c r="Q2923" s="1">
        <f>AllFiles[[#Headers],[200000]]+AllFiles[[#This Row],[Net Gains]]</f>
        <v>197850</v>
      </c>
    </row>
    <row r="2924" spans="1:17" x14ac:dyDescent="0.25">
      <c r="A2924" s="1" t="s">
        <v>17</v>
      </c>
      <c r="B2924" s="2">
        <v>43475</v>
      </c>
      <c r="C2924" s="3">
        <v>0.4375</v>
      </c>
      <c r="D2924" s="1" t="s">
        <v>15</v>
      </c>
      <c r="E2924">
        <v>20540</v>
      </c>
      <c r="F2924">
        <v>20430</v>
      </c>
      <c r="G2924">
        <v>20430</v>
      </c>
      <c r="H2924" s="3">
        <v>0.4375</v>
      </c>
      <c r="I2924" s="1">
        <v>110</v>
      </c>
      <c r="J2924" s="1">
        <v>-110</v>
      </c>
      <c r="K2924" s="1">
        <v>18</v>
      </c>
      <c r="L2924">
        <v>-1980</v>
      </c>
      <c r="M2924">
        <v>170</v>
      </c>
      <c r="N2924">
        <v>-2150</v>
      </c>
      <c r="O2924" t="s">
        <v>67</v>
      </c>
      <c r="P2924" s="6">
        <v>5.3554040895813001E-3</v>
      </c>
      <c r="Q2924" s="1">
        <f>AllFiles[[#Headers],[200000]]+AllFiles[[#This Row],[Net Gains]]</f>
        <v>197850</v>
      </c>
    </row>
    <row r="2925" spans="1:17" x14ac:dyDescent="0.25">
      <c r="A2925" s="1" t="s">
        <v>44</v>
      </c>
      <c r="B2925" s="2">
        <v>43475</v>
      </c>
      <c r="C2925" s="3">
        <v>0.4375</v>
      </c>
      <c r="D2925" s="1" t="s">
        <v>12</v>
      </c>
      <c r="E2925">
        <v>2937.75</v>
      </c>
      <c r="F2925">
        <v>2929</v>
      </c>
      <c r="G2925">
        <v>2929</v>
      </c>
      <c r="H2925" s="3">
        <v>0.44791666666666669</v>
      </c>
      <c r="I2925" s="1">
        <v>8.75</v>
      </c>
      <c r="J2925" s="1">
        <v>-8.75</v>
      </c>
      <c r="K2925" s="1">
        <v>227</v>
      </c>
      <c r="L2925">
        <v>-1986.25</v>
      </c>
      <c r="M2925">
        <v>307</v>
      </c>
      <c r="N2925">
        <v>-2293.25</v>
      </c>
      <c r="O2925" t="s">
        <v>67</v>
      </c>
      <c r="P2925" s="6">
        <v>2.97846991745383E-3</v>
      </c>
      <c r="Q2925" s="1">
        <f>AllFiles[[#Headers],[200000]]+AllFiles[[#This Row],[Net Gains]]</f>
        <v>197706.75</v>
      </c>
    </row>
    <row r="2926" spans="1:17" x14ac:dyDescent="0.25">
      <c r="A2926" s="1" t="s">
        <v>44</v>
      </c>
      <c r="B2926" s="2">
        <v>43475</v>
      </c>
      <c r="C2926" s="3">
        <v>0.41666666666666669</v>
      </c>
      <c r="D2926" s="1" t="s">
        <v>13</v>
      </c>
      <c r="E2926">
        <v>2929</v>
      </c>
      <c r="F2926">
        <v>2937.75</v>
      </c>
      <c r="G2926">
        <v>2937.75</v>
      </c>
      <c r="H2926" s="3">
        <v>0.4375</v>
      </c>
      <c r="I2926" s="1">
        <v>8.75</v>
      </c>
      <c r="J2926" s="1">
        <v>-8.75</v>
      </c>
      <c r="K2926" s="1">
        <v>227</v>
      </c>
      <c r="L2926">
        <v>-1986.25</v>
      </c>
      <c r="M2926">
        <v>307</v>
      </c>
      <c r="N2926">
        <v>-2293.25</v>
      </c>
      <c r="O2926" t="s">
        <v>67</v>
      </c>
      <c r="P2926" s="6">
        <v>2.9873677022874698E-3</v>
      </c>
      <c r="Q2926" s="1">
        <f>AllFiles[[#Headers],[200000]]+AllFiles[[#This Row],[Net Gains]]</f>
        <v>197706.75</v>
      </c>
    </row>
    <row r="2927" spans="1:17" x14ac:dyDescent="0.25">
      <c r="A2927" s="1" t="s">
        <v>42</v>
      </c>
      <c r="B2927" s="2">
        <v>43475</v>
      </c>
      <c r="C2927" s="3">
        <v>0.41666666666666669</v>
      </c>
      <c r="D2927" s="1" t="s">
        <v>15</v>
      </c>
      <c r="E2927">
        <v>1397.2</v>
      </c>
      <c r="F2927">
        <v>1386.3</v>
      </c>
      <c r="G2927">
        <v>1393.2</v>
      </c>
      <c r="H2927" s="3">
        <v>0.625</v>
      </c>
      <c r="I2927" s="1">
        <v>10.900000000000091</v>
      </c>
      <c r="J2927" s="1">
        <v>-4</v>
      </c>
      <c r="K2927" s="1">
        <v>183</v>
      </c>
      <c r="L2927">
        <v>-732</v>
      </c>
      <c r="M2927">
        <v>118</v>
      </c>
      <c r="N2927">
        <v>-850</v>
      </c>
      <c r="O2927" t="s">
        <v>67</v>
      </c>
      <c r="P2927" s="6">
        <v>7.8013169195534603E-3</v>
      </c>
      <c r="Q2927" s="1">
        <f>AllFiles[[#Headers],[200000]]+AllFiles[[#This Row],[Net Gains]]</f>
        <v>199150</v>
      </c>
    </row>
    <row r="2928" spans="1:17" x14ac:dyDescent="0.25">
      <c r="A2928" s="1" t="s">
        <v>16</v>
      </c>
      <c r="B2928" s="2">
        <v>43476</v>
      </c>
      <c r="C2928" s="3">
        <v>0.47916666666666669</v>
      </c>
      <c r="D2928" s="1" t="s">
        <v>15</v>
      </c>
      <c r="E2928">
        <v>516.95000000000005</v>
      </c>
      <c r="F2928">
        <v>514.9</v>
      </c>
      <c r="G2928">
        <v>514.9</v>
      </c>
      <c r="H2928" s="3">
        <v>0.47916666666666669</v>
      </c>
      <c r="I2928" s="1">
        <v>2.0500000000000682</v>
      </c>
      <c r="J2928" s="1">
        <v>-2.0500000000000682</v>
      </c>
      <c r="K2928" s="1">
        <v>964</v>
      </c>
      <c r="L2928">
        <v>-1976.2000000000658</v>
      </c>
      <c r="M2928">
        <v>229</v>
      </c>
      <c r="N2928">
        <v>-2205.2000000000658</v>
      </c>
      <c r="O2928" t="s">
        <v>67</v>
      </c>
      <c r="P2928" s="6">
        <v>3.9655672695619801E-3</v>
      </c>
      <c r="Q2928" s="1">
        <f>AllFiles[[#Headers],[200000]]+AllFiles[[#This Row],[Net Gains]]</f>
        <v>197794.79999999993</v>
      </c>
    </row>
    <row r="2929" spans="1:17" x14ac:dyDescent="0.25">
      <c r="A2929" s="1" t="s">
        <v>16</v>
      </c>
      <c r="B2929" s="2">
        <v>43476</v>
      </c>
      <c r="C2929" s="3">
        <v>0.47916666666666669</v>
      </c>
      <c r="D2929" s="1" t="s">
        <v>21</v>
      </c>
      <c r="E2929">
        <v>514.9</v>
      </c>
      <c r="F2929">
        <v>516.95000000000005</v>
      </c>
      <c r="G2929">
        <v>510.65</v>
      </c>
      <c r="H2929" s="3">
        <v>0.625</v>
      </c>
      <c r="I2929" s="1">
        <v>2.0500000000000682</v>
      </c>
      <c r="J2929" s="1">
        <v>4.25</v>
      </c>
      <c r="K2929" s="1">
        <v>964</v>
      </c>
      <c r="L2929">
        <v>4097</v>
      </c>
      <c r="M2929">
        <v>228</v>
      </c>
      <c r="N2929">
        <v>3869</v>
      </c>
      <c r="O2929" t="s">
        <v>68</v>
      </c>
      <c r="P2929" s="6">
        <v>3.9813556030298498E-3</v>
      </c>
      <c r="Q2929" s="1">
        <f>AllFiles[[#Headers],[200000]]+AllFiles[[#This Row],[Net Gains]]</f>
        <v>203869</v>
      </c>
    </row>
    <row r="2930" spans="1:17" x14ac:dyDescent="0.25">
      <c r="A2930" s="1" t="s">
        <v>17</v>
      </c>
      <c r="B2930" s="2">
        <v>43476</v>
      </c>
      <c r="C2930" s="3">
        <v>0.58333333333333337</v>
      </c>
      <c r="D2930" s="1" t="s">
        <v>21</v>
      </c>
      <c r="E2930">
        <v>20465.95</v>
      </c>
      <c r="F2930">
        <v>20671</v>
      </c>
      <c r="G2930">
        <v>20521.5</v>
      </c>
      <c r="H2930" s="3">
        <v>0.625</v>
      </c>
      <c r="I2930" s="1">
        <v>205.04999999999927</v>
      </c>
      <c r="J2930" s="1">
        <v>-55.549999999999272</v>
      </c>
      <c r="K2930" s="1">
        <v>9</v>
      </c>
      <c r="L2930">
        <v>-499.94999999999345</v>
      </c>
      <c r="M2930">
        <v>85</v>
      </c>
      <c r="N2930">
        <v>-584.94999999999345</v>
      </c>
      <c r="O2930" t="s">
        <v>67</v>
      </c>
      <c r="P2930" s="6">
        <v>1.00190804726875E-2</v>
      </c>
      <c r="Q2930" s="1">
        <f>AllFiles[[#Headers],[200000]]+AllFiles[[#This Row],[Net Gains]]</f>
        <v>199415.05000000002</v>
      </c>
    </row>
    <row r="2931" spans="1:17" x14ac:dyDescent="0.25">
      <c r="A2931" s="1" t="s">
        <v>17</v>
      </c>
      <c r="B2931" s="2">
        <v>43476</v>
      </c>
      <c r="C2931" s="3">
        <v>0.58333333333333337</v>
      </c>
      <c r="D2931" s="1" t="s">
        <v>15</v>
      </c>
      <c r="E2931">
        <v>20671</v>
      </c>
      <c r="F2931">
        <v>20465.95</v>
      </c>
      <c r="G2931">
        <v>20465.95</v>
      </c>
      <c r="H2931" s="3">
        <v>0.58333333333333337</v>
      </c>
      <c r="I2931" s="1">
        <v>205.04999999999927</v>
      </c>
      <c r="J2931" s="1">
        <v>-205.04999999999927</v>
      </c>
      <c r="K2931" s="1">
        <v>9</v>
      </c>
      <c r="L2931">
        <v>-1845.4499999999935</v>
      </c>
      <c r="M2931">
        <v>86</v>
      </c>
      <c r="N2931">
        <v>-1931.4499999999935</v>
      </c>
      <c r="O2931" t="s">
        <v>67</v>
      </c>
      <c r="P2931" s="6">
        <v>9.9196942576556205E-3</v>
      </c>
      <c r="Q2931" s="1">
        <f>AllFiles[[#Headers],[200000]]+AllFiles[[#This Row],[Net Gains]]</f>
        <v>198068.55000000002</v>
      </c>
    </row>
    <row r="2932" spans="1:17" x14ac:dyDescent="0.25">
      <c r="A2932" s="1" t="s">
        <v>44</v>
      </c>
      <c r="B2932" s="2">
        <v>43476</v>
      </c>
      <c r="C2932" s="3">
        <v>0.47916666666666669</v>
      </c>
      <c r="D2932" s="1" t="s">
        <v>13</v>
      </c>
      <c r="E2932">
        <v>2917</v>
      </c>
      <c r="F2932">
        <v>2927.4</v>
      </c>
      <c r="G2932">
        <v>2903</v>
      </c>
      <c r="H2932" s="3">
        <v>0.625</v>
      </c>
      <c r="I2932" s="1">
        <v>10.400000000000091</v>
      </c>
      <c r="J2932" s="1">
        <v>14</v>
      </c>
      <c r="K2932" s="1">
        <v>191</v>
      </c>
      <c r="L2932">
        <v>2674</v>
      </c>
      <c r="M2932">
        <v>256</v>
      </c>
      <c r="N2932">
        <v>2418</v>
      </c>
      <c r="O2932" t="s">
        <v>68</v>
      </c>
      <c r="P2932" s="6">
        <v>3.5653068220775101E-3</v>
      </c>
      <c r="Q2932" s="1">
        <f>AllFiles[[#Headers],[200000]]+AllFiles[[#This Row],[Net Gains]]</f>
        <v>202418</v>
      </c>
    </row>
    <row r="2933" spans="1:17" x14ac:dyDescent="0.25">
      <c r="A2933" s="1" t="s">
        <v>46</v>
      </c>
      <c r="B2933" s="2">
        <v>43476</v>
      </c>
      <c r="C2933" s="3">
        <v>0.53125</v>
      </c>
      <c r="D2933" s="1" t="s">
        <v>15</v>
      </c>
      <c r="E2933">
        <v>292.45</v>
      </c>
      <c r="F2933">
        <v>291</v>
      </c>
      <c r="G2933">
        <v>291</v>
      </c>
      <c r="H2933" s="3">
        <v>0.53125</v>
      </c>
      <c r="I2933" s="1">
        <v>1.4499999999999886</v>
      </c>
      <c r="J2933" s="1">
        <v>-1.4499999999999886</v>
      </c>
      <c r="K2933" s="1">
        <v>1357</v>
      </c>
      <c r="L2933">
        <v>-1967.6499999999846</v>
      </c>
      <c r="M2933">
        <v>183</v>
      </c>
      <c r="N2933">
        <v>-2150.6499999999846</v>
      </c>
      <c r="O2933" t="s">
        <v>67</v>
      </c>
      <c r="P2933" s="6">
        <v>4.9581124978628401E-3</v>
      </c>
      <c r="Q2933" s="1">
        <f>AllFiles[[#Headers],[200000]]+AllFiles[[#This Row],[Net Gains]]</f>
        <v>197849.35</v>
      </c>
    </row>
    <row r="2934" spans="1:17" x14ac:dyDescent="0.25">
      <c r="A2934" s="1" t="s">
        <v>46</v>
      </c>
      <c r="B2934" s="2">
        <v>43476</v>
      </c>
      <c r="C2934" s="3">
        <v>0.53125</v>
      </c>
      <c r="D2934" s="1" t="s">
        <v>21</v>
      </c>
      <c r="E2934">
        <v>291</v>
      </c>
      <c r="F2934">
        <v>292.45</v>
      </c>
      <c r="G2934">
        <v>289.2</v>
      </c>
      <c r="H2934" s="3">
        <v>0.625</v>
      </c>
      <c r="I2934" s="1">
        <v>1.4499999999999886</v>
      </c>
      <c r="J2934" s="1">
        <v>1.8000000000000114</v>
      </c>
      <c r="K2934" s="1">
        <v>1357</v>
      </c>
      <c r="L2934">
        <v>2442.6000000000154</v>
      </c>
      <c r="M2934">
        <v>182</v>
      </c>
      <c r="N2934">
        <v>2260.6000000000154</v>
      </c>
      <c r="O2934" t="s">
        <v>68</v>
      </c>
      <c r="P2934" s="6">
        <v>4.9828178694157699E-3</v>
      </c>
      <c r="Q2934" s="1">
        <f>AllFiles[[#Headers],[200000]]+AllFiles[[#This Row],[Net Gains]]</f>
        <v>202260.6</v>
      </c>
    </row>
    <row r="2935" spans="1:17" x14ac:dyDescent="0.25">
      <c r="A2935" s="1" t="s">
        <v>45</v>
      </c>
      <c r="B2935" s="2">
        <v>43476</v>
      </c>
      <c r="C2935" s="3">
        <v>0.46875</v>
      </c>
      <c r="D2935" s="1" t="s">
        <v>13</v>
      </c>
      <c r="E2935">
        <v>7340.7</v>
      </c>
      <c r="F2935">
        <v>7379</v>
      </c>
      <c r="G2935">
        <v>7318.55</v>
      </c>
      <c r="H2935" s="3">
        <v>0.625</v>
      </c>
      <c r="I2935" s="1">
        <v>38.300000000000182</v>
      </c>
      <c r="J2935" s="1">
        <v>22.149999999999636</v>
      </c>
      <c r="K2935" s="1">
        <v>52</v>
      </c>
      <c r="L2935">
        <v>1151.7999999999811</v>
      </c>
      <c r="M2935">
        <v>176</v>
      </c>
      <c r="N2935">
        <v>975.79999999998108</v>
      </c>
      <c r="O2935" t="s">
        <v>68</v>
      </c>
      <c r="P2935" s="6">
        <v>5.2174860708107101E-3</v>
      </c>
      <c r="Q2935" s="1">
        <f>AllFiles[[#Headers],[200000]]+AllFiles[[#This Row],[Net Gains]]</f>
        <v>200975.8</v>
      </c>
    </row>
    <row r="2936" spans="1:17" x14ac:dyDescent="0.25">
      <c r="A2936" s="1" t="s">
        <v>41</v>
      </c>
      <c r="B2936" s="2">
        <v>43476</v>
      </c>
      <c r="C2936" s="3">
        <v>0.41666666666666669</v>
      </c>
      <c r="D2936" s="1" t="s">
        <v>13</v>
      </c>
      <c r="E2936">
        <v>186.25</v>
      </c>
      <c r="F2936">
        <v>187.05</v>
      </c>
      <c r="G2936">
        <v>180.35</v>
      </c>
      <c r="H2936" s="3">
        <v>0.625</v>
      </c>
      <c r="I2936" s="1">
        <v>0.80000000000001137</v>
      </c>
      <c r="J2936" s="1">
        <v>5.9000000000000057</v>
      </c>
      <c r="K2936" s="1">
        <v>2430</v>
      </c>
      <c r="L2936">
        <v>14337.000000000015</v>
      </c>
      <c r="M2936">
        <v>205</v>
      </c>
      <c r="N2936">
        <v>14132.000000000015</v>
      </c>
      <c r="O2936" t="s">
        <v>68</v>
      </c>
      <c r="P2936" s="6">
        <v>4.29530201342288E-3</v>
      </c>
      <c r="Q2936" s="1">
        <f>AllFiles[[#Headers],[200000]]+AllFiles[[#This Row],[Net Gains]]</f>
        <v>214132</v>
      </c>
    </row>
    <row r="2937" spans="1:17" x14ac:dyDescent="0.25">
      <c r="A2937" s="1" t="s">
        <v>38</v>
      </c>
      <c r="B2937" s="2">
        <v>43479</v>
      </c>
      <c r="C2937" s="3">
        <v>0.41666666666666669</v>
      </c>
      <c r="D2937" s="1" t="s">
        <v>13</v>
      </c>
      <c r="E2937">
        <v>374</v>
      </c>
      <c r="F2937">
        <v>376</v>
      </c>
      <c r="G2937">
        <v>373.55</v>
      </c>
      <c r="H2937" s="3">
        <v>0.625</v>
      </c>
      <c r="I2937" s="1">
        <v>2</v>
      </c>
      <c r="J2937" s="1">
        <v>0.44999999999998863</v>
      </c>
      <c r="K2937" s="1">
        <v>988</v>
      </c>
      <c r="L2937">
        <v>444.59999999998877</v>
      </c>
      <c r="M2937">
        <v>170</v>
      </c>
      <c r="N2937">
        <v>274.59999999998877</v>
      </c>
      <c r="O2937" t="s">
        <v>68</v>
      </c>
      <c r="P2937" s="6">
        <v>5.3475935828877002E-3</v>
      </c>
      <c r="Q2937" s="1">
        <f>AllFiles[[#Headers],[200000]]+AllFiles[[#This Row],[Net Gains]]</f>
        <v>200274.59999999998</v>
      </c>
    </row>
    <row r="2938" spans="1:17" x14ac:dyDescent="0.25">
      <c r="A2938" s="1" t="s">
        <v>58</v>
      </c>
      <c r="B2938" s="2">
        <v>43479</v>
      </c>
      <c r="C2938" s="3">
        <v>0.41666666666666669</v>
      </c>
      <c r="D2938" s="1" t="s">
        <v>13</v>
      </c>
      <c r="E2938">
        <v>1814</v>
      </c>
      <c r="F2938">
        <v>1821.15</v>
      </c>
      <c r="G2938">
        <v>1812.55</v>
      </c>
      <c r="H2938" s="3">
        <v>0.625</v>
      </c>
      <c r="I2938" s="1">
        <v>7.1500000000000909</v>
      </c>
      <c r="J2938" s="1">
        <v>1.4500000000000455</v>
      </c>
      <c r="K2938" s="1">
        <v>278</v>
      </c>
      <c r="L2938">
        <v>403.10000000001264</v>
      </c>
      <c r="M2938">
        <v>232</v>
      </c>
      <c r="N2938">
        <v>171.10000000001264</v>
      </c>
      <c r="O2938" t="s">
        <v>68</v>
      </c>
      <c r="P2938" s="6">
        <v>3.9415656008820804E-3</v>
      </c>
      <c r="Q2938" s="1">
        <f>AllFiles[[#Headers],[200000]]+AllFiles[[#This Row],[Net Gains]]</f>
        <v>200171.1</v>
      </c>
    </row>
    <row r="2939" spans="1:17" x14ac:dyDescent="0.25">
      <c r="A2939" s="1" t="s">
        <v>54</v>
      </c>
      <c r="B2939" s="2">
        <v>43479</v>
      </c>
      <c r="C2939" s="3">
        <v>0.41666666666666669</v>
      </c>
      <c r="D2939" s="1" t="s">
        <v>13</v>
      </c>
      <c r="E2939">
        <v>777</v>
      </c>
      <c r="F2939">
        <v>781</v>
      </c>
      <c r="G2939">
        <v>771</v>
      </c>
      <c r="H2939" s="3">
        <v>0.625</v>
      </c>
      <c r="I2939" s="1">
        <v>4</v>
      </c>
      <c r="J2939" s="1">
        <v>6</v>
      </c>
      <c r="K2939" s="1">
        <v>497</v>
      </c>
      <c r="L2939">
        <v>2982</v>
      </c>
      <c r="M2939">
        <v>177</v>
      </c>
      <c r="N2939">
        <v>2805</v>
      </c>
      <c r="O2939" t="s">
        <v>68</v>
      </c>
      <c r="P2939" s="6">
        <v>5.1480051480051496E-3</v>
      </c>
      <c r="Q2939" s="1">
        <f>AllFiles[[#Headers],[200000]]+AllFiles[[#This Row],[Net Gains]]</f>
        <v>202805</v>
      </c>
    </row>
    <row r="2940" spans="1:17" x14ac:dyDescent="0.25">
      <c r="A2940" s="1" t="s">
        <v>16</v>
      </c>
      <c r="B2940" s="2">
        <v>43480</v>
      </c>
      <c r="C2940" s="3">
        <v>0.53125</v>
      </c>
      <c r="D2940" s="1" t="s">
        <v>12</v>
      </c>
      <c r="E2940">
        <v>513.20000000000005</v>
      </c>
      <c r="F2940">
        <v>511.8</v>
      </c>
      <c r="G2940">
        <v>514.9</v>
      </c>
      <c r="H2940" s="3">
        <v>0.625</v>
      </c>
      <c r="I2940" s="1">
        <v>1.4000000000000341</v>
      </c>
      <c r="J2940" s="1">
        <v>1.6999999999999318</v>
      </c>
      <c r="K2940" s="1">
        <v>1405</v>
      </c>
      <c r="L2940">
        <v>2388.499999999904</v>
      </c>
      <c r="M2940">
        <v>333</v>
      </c>
      <c r="N2940">
        <v>2055.499999999904</v>
      </c>
      <c r="O2940" t="s">
        <v>68</v>
      </c>
      <c r="P2940" s="6">
        <v>2.7279812938426199E-3</v>
      </c>
      <c r="Q2940" s="1">
        <f>AllFiles[[#Headers],[200000]]+AllFiles[[#This Row],[Net Gains]]</f>
        <v>202055.49999999991</v>
      </c>
    </row>
    <row r="2941" spans="1:17" x14ac:dyDescent="0.25">
      <c r="A2941" s="1" t="s">
        <v>16</v>
      </c>
      <c r="B2941" s="2">
        <v>43480</v>
      </c>
      <c r="C2941" s="3">
        <v>0.42708333333333331</v>
      </c>
      <c r="D2941" s="1" t="s">
        <v>13</v>
      </c>
      <c r="E2941">
        <v>511.8</v>
      </c>
      <c r="F2941">
        <v>513.20000000000005</v>
      </c>
      <c r="G2941">
        <v>513.20000000000005</v>
      </c>
      <c r="H2941" s="3">
        <v>0.53125</v>
      </c>
      <c r="I2941" s="1">
        <v>1.4000000000000341</v>
      </c>
      <c r="J2941" s="1">
        <v>-1.4000000000000341</v>
      </c>
      <c r="K2941" s="1">
        <v>1405</v>
      </c>
      <c r="L2941">
        <v>-1967.000000000048</v>
      </c>
      <c r="M2941">
        <v>332</v>
      </c>
      <c r="N2941">
        <v>-2299.0000000000482</v>
      </c>
      <c r="O2941" t="s">
        <v>67</v>
      </c>
      <c r="P2941" s="6">
        <v>2.7354435326300002E-3</v>
      </c>
      <c r="Q2941" s="1">
        <f>AllFiles[[#Headers],[200000]]+AllFiles[[#This Row],[Net Gains]]</f>
        <v>197700.99999999994</v>
      </c>
    </row>
    <row r="2942" spans="1:17" x14ac:dyDescent="0.25">
      <c r="A2942" s="1" t="s">
        <v>50</v>
      </c>
      <c r="B2942" s="2">
        <v>43480</v>
      </c>
      <c r="C2942" s="3">
        <v>0.47916666666666669</v>
      </c>
      <c r="D2942" s="1" t="s">
        <v>15</v>
      </c>
      <c r="E2942">
        <v>207.45</v>
      </c>
      <c r="F2942">
        <v>206.3</v>
      </c>
      <c r="G2942">
        <v>208.3</v>
      </c>
      <c r="H2942" s="3">
        <v>0.625</v>
      </c>
      <c r="I2942" s="1">
        <v>1.1499999999999773</v>
      </c>
      <c r="J2942" s="1">
        <v>0.85000000000002274</v>
      </c>
      <c r="K2942" s="1">
        <v>1705</v>
      </c>
      <c r="L2942">
        <v>1449.2500000000387</v>
      </c>
      <c r="M2942">
        <v>164</v>
      </c>
      <c r="N2942">
        <v>1285.2500000000387</v>
      </c>
      <c r="O2942" t="s">
        <v>68</v>
      </c>
      <c r="P2942" s="6">
        <v>5.5435044589056499E-3</v>
      </c>
      <c r="Q2942" s="1">
        <f>AllFiles[[#Headers],[200000]]+AllFiles[[#This Row],[Net Gains]]</f>
        <v>201285.25000000003</v>
      </c>
    </row>
    <row r="2943" spans="1:17" x14ac:dyDescent="0.25">
      <c r="A2943" s="1" t="s">
        <v>59</v>
      </c>
      <c r="B2943" s="2">
        <v>43480</v>
      </c>
      <c r="C2943" s="3">
        <v>0.41666666666666669</v>
      </c>
      <c r="D2943" s="1" t="s">
        <v>15</v>
      </c>
      <c r="E2943">
        <v>321.89999999999998</v>
      </c>
      <c r="F2943">
        <v>319.3</v>
      </c>
      <c r="G2943">
        <v>330.15</v>
      </c>
      <c r="H2943" s="3">
        <v>0.625</v>
      </c>
      <c r="I2943" s="1">
        <v>2.5999999999999659</v>
      </c>
      <c r="J2943" s="1">
        <v>8.25</v>
      </c>
      <c r="K2943" s="1">
        <v>762</v>
      </c>
      <c r="L2943">
        <v>6286.5</v>
      </c>
      <c r="M2943">
        <v>115</v>
      </c>
      <c r="N2943">
        <v>6171.5</v>
      </c>
      <c r="O2943" t="s">
        <v>68</v>
      </c>
      <c r="P2943" s="6">
        <v>8.07704255980108E-3</v>
      </c>
      <c r="Q2943" s="1">
        <f>AllFiles[[#Headers],[200000]]+AllFiles[[#This Row],[Net Gains]]</f>
        <v>206171.5</v>
      </c>
    </row>
    <row r="2944" spans="1:17" x14ac:dyDescent="0.25">
      <c r="A2944" s="1" t="s">
        <v>11</v>
      </c>
      <c r="B2944" s="2">
        <v>43481</v>
      </c>
      <c r="C2944" s="3">
        <v>0.45833333333333331</v>
      </c>
      <c r="D2944" s="1" t="s">
        <v>13</v>
      </c>
      <c r="E2944">
        <v>2713.25</v>
      </c>
      <c r="F2944">
        <v>2720.65</v>
      </c>
      <c r="G2944">
        <v>2720.65</v>
      </c>
      <c r="H2944" s="3">
        <v>0.52083333333333337</v>
      </c>
      <c r="I2944" s="1">
        <v>7.4000000000000909</v>
      </c>
      <c r="J2944" s="1">
        <v>-7.4000000000000909</v>
      </c>
      <c r="K2944" s="1">
        <v>269</v>
      </c>
      <c r="L2944">
        <v>-1990.6000000000245</v>
      </c>
      <c r="M2944">
        <v>337</v>
      </c>
      <c r="N2944">
        <v>-2327.6000000000245</v>
      </c>
      <c r="O2944" t="s">
        <v>67</v>
      </c>
      <c r="P2944" s="6">
        <v>2.7273564912927602E-3</v>
      </c>
      <c r="Q2944" s="1">
        <f>AllFiles[[#Headers],[200000]]+AllFiles[[#This Row],[Net Gains]]</f>
        <v>197672.39999999997</v>
      </c>
    </row>
    <row r="2945" spans="1:17" x14ac:dyDescent="0.25">
      <c r="A2945" s="1" t="s">
        <v>11</v>
      </c>
      <c r="B2945" s="2">
        <v>43481</v>
      </c>
      <c r="C2945" s="3">
        <v>0.52083333333333337</v>
      </c>
      <c r="D2945" s="1" t="s">
        <v>12</v>
      </c>
      <c r="E2945">
        <v>2720.65</v>
      </c>
      <c r="F2945">
        <v>2713.25</v>
      </c>
      <c r="G2945">
        <v>2713.25</v>
      </c>
      <c r="H2945" s="3">
        <v>0.57291666666666663</v>
      </c>
      <c r="I2945" s="1">
        <v>7.4000000000000909</v>
      </c>
      <c r="J2945" s="1">
        <v>-7.4000000000000909</v>
      </c>
      <c r="K2945" s="1">
        <v>269</v>
      </c>
      <c r="L2945">
        <v>-1990.6000000000245</v>
      </c>
      <c r="M2945">
        <v>337</v>
      </c>
      <c r="N2945">
        <v>-2327.6000000000245</v>
      </c>
      <c r="O2945" t="s">
        <v>67</v>
      </c>
      <c r="P2945" s="6">
        <v>2.71993825005057E-3</v>
      </c>
      <c r="Q2945" s="1">
        <f>AllFiles[[#Headers],[200000]]+AllFiles[[#This Row],[Net Gains]]</f>
        <v>197672.39999999997</v>
      </c>
    </row>
    <row r="2946" spans="1:17" x14ac:dyDescent="0.25">
      <c r="A2946" s="1" t="s">
        <v>25</v>
      </c>
      <c r="B2946" s="2">
        <v>43481</v>
      </c>
      <c r="C2946" s="3">
        <v>0.44791666666666669</v>
      </c>
      <c r="D2946" s="1" t="s">
        <v>21</v>
      </c>
      <c r="E2946">
        <v>832.65</v>
      </c>
      <c r="F2946">
        <v>839.8</v>
      </c>
      <c r="G2946">
        <v>825.5</v>
      </c>
      <c r="H2946" s="3">
        <v>0.625</v>
      </c>
      <c r="I2946" s="1">
        <v>7.1499999999999773</v>
      </c>
      <c r="J2946" s="1">
        <v>7.1499999999999773</v>
      </c>
      <c r="K2946" s="1">
        <v>278</v>
      </c>
      <c r="L2946">
        <v>1987.6999999999937</v>
      </c>
      <c r="M2946">
        <v>107</v>
      </c>
      <c r="N2946">
        <v>1880.6999999999937</v>
      </c>
      <c r="O2946" t="s">
        <v>68</v>
      </c>
      <c r="P2946" s="6">
        <v>8.5870413739265895E-3</v>
      </c>
      <c r="Q2946" s="1">
        <f>AllFiles[[#Headers],[200000]]+AllFiles[[#This Row],[Net Gains]]</f>
        <v>201880.69999999998</v>
      </c>
    </row>
    <row r="2947" spans="1:17" x14ac:dyDescent="0.25">
      <c r="A2947" s="1" t="s">
        <v>25</v>
      </c>
      <c r="B2947" s="2">
        <v>43481</v>
      </c>
      <c r="C2947" s="3">
        <v>0.44791666666666669</v>
      </c>
      <c r="D2947" s="1" t="s">
        <v>15</v>
      </c>
      <c r="E2947">
        <v>839.8</v>
      </c>
      <c r="F2947">
        <v>832.65</v>
      </c>
      <c r="G2947">
        <v>832.65</v>
      </c>
      <c r="H2947" s="3">
        <v>0.44791666666666669</v>
      </c>
      <c r="I2947" s="1">
        <v>7.1499999999999773</v>
      </c>
      <c r="J2947" s="1">
        <v>-7.1499999999999773</v>
      </c>
      <c r="K2947" s="1">
        <v>278</v>
      </c>
      <c r="L2947">
        <v>-1987.6999999999937</v>
      </c>
      <c r="M2947">
        <v>107</v>
      </c>
      <c r="N2947">
        <v>-2094.6999999999935</v>
      </c>
      <c r="O2947" t="s">
        <v>67</v>
      </c>
      <c r="P2947" s="6">
        <v>8.5139318885448598E-3</v>
      </c>
      <c r="Q2947" s="1">
        <f>AllFiles[[#Headers],[200000]]+AllFiles[[#This Row],[Net Gains]]</f>
        <v>197905.30000000002</v>
      </c>
    </row>
    <row r="2948" spans="1:17" x14ac:dyDescent="0.25">
      <c r="A2948" s="1" t="s">
        <v>20</v>
      </c>
      <c r="B2948" s="2">
        <v>43481</v>
      </c>
      <c r="C2948" s="3">
        <v>0.41666666666666669</v>
      </c>
      <c r="D2948" s="1" t="s">
        <v>13</v>
      </c>
      <c r="E2948">
        <v>1983.2</v>
      </c>
      <c r="F2948">
        <v>1990.85</v>
      </c>
      <c r="G2948">
        <v>1973.6</v>
      </c>
      <c r="H2948" s="3">
        <v>0.625</v>
      </c>
      <c r="I2948" s="1">
        <v>7.6499999999998636</v>
      </c>
      <c r="J2948" s="1">
        <v>9.6000000000001364</v>
      </c>
      <c r="K2948" s="1">
        <v>260</v>
      </c>
      <c r="L2948">
        <v>2496.0000000000355</v>
      </c>
      <c r="M2948">
        <v>237</v>
      </c>
      <c r="N2948">
        <v>2259.0000000000355</v>
      </c>
      <c r="O2948" t="s">
        <v>68</v>
      </c>
      <c r="P2948" s="6">
        <v>3.8574021782976299E-3</v>
      </c>
      <c r="Q2948" s="1">
        <f>AllFiles[[#Headers],[200000]]+AllFiles[[#This Row],[Net Gains]]</f>
        <v>202259.00000000003</v>
      </c>
    </row>
    <row r="2949" spans="1:17" x14ac:dyDescent="0.25">
      <c r="A2949" s="1" t="s">
        <v>50</v>
      </c>
      <c r="B2949" s="2">
        <v>43481</v>
      </c>
      <c r="C2949" s="3">
        <v>0.41666666666666669</v>
      </c>
      <c r="D2949" s="1" t="s">
        <v>13</v>
      </c>
      <c r="E2949">
        <v>208.75</v>
      </c>
      <c r="F2949">
        <v>209.8</v>
      </c>
      <c r="G2949">
        <v>208.35</v>
      </c>
      <c r="H2949" s="3">
        <v>0.625</v>
      </c>
      <c r="I2949" s="1">
        <v>1.0500000000000114</v>
      </c>
      <c r="J2949" s="1">
        <v>0.40000000000000568</v>
      </c>
      <c r="K2949" s="1">
        <v>1863</v>
      </c>
      <c r="L2949">
        <v>745.20000000001062</v>
      </c>
      <c r="M2949">
        <v>179</v>
      </c>
      <c r="N2949">
        <v>566.20000000001062</v>
      </c>
      <c r="O2949" t="s">
        <v>68</v>
      </c>
      <c r="P2949" s="6">
        <v>5.0299401197605297E-3</v>
      </c>
      <c r="Q2949" s="1">
        <f>AllFiles[[#Headers],[200000]]+AllFiles[[#This Row],[Net Gains]]</f>
        <v>200566.2</v>
      </c>
    </row>
    <row r="2950" spans="1:17" x14ac:dyDescent="0.25">
      <c r="A2950" s="1" t="s">
        <v>47</v>
      </c>
      <c r="B2950" s="2">
        <v>43481</v>
      </c>
      <c r="C2950" s="3">
        <v>0.42708333333333331</v>
      </c>
      <c r="D2950" s="1" t="s">
        <v>13</v>
      </c>
      <c r="E2950">
        <v>294.10000000000002</v>
      </c>
      <c r="F2950">
        <v>295</v>
      </c>
      <c r="G2950">
        <v>295</v>
      </c>
      <c r="H2950" s="3">
        <v>0.5</v>
      </c>
      <c r="I2950" s="1">
        <v>0.89999999999997726</v>
      </c>
      <c r="J2950" s="1">
        <v>-0.89999999999997726</v>
      </c>
      <c r="K2950" s="1">
        <v>2166</v>
      </c>
      <c r="L2950">
        <v>-1949.3999999999508</v>
      </c>
      <c r="M2950">
        <v>294</v>
      </c>
      <c r="N2950">
        <v>-2243.3999999999505</v>
      </c>
      <c r="O2950" t="s">
        <v>67</v>
      </c>
      <c r="P2950" s="6">
        <v>3.06018361101658E-3</v>
      </c>
      <c r="Q2950" s="1">
        <f>AllFiles[[#Headers],[200000]]+AllFiles[[#This Row],[Net Gains]]</f>
        <v>197756.60000000003</v>
      </c>
    </row>
    <row r="2951" spans="1:17" x14ac:dyDescent="0.25">
      <c r="A2951" s="1" t="s">
        <v>47</v>
      </c>
      <c r="B2951" s="2">
        <v>43481</v>
      </c>
      <c r="C2951" s="3">
        <v>0.5</v>
      </c>
      <c r="D2951" s="1" t="s">
        <v>12</v>
      </c>
      <c r="E2951">
        <v>295</v>
      </c>
      <c r="F2951">
        <v>294.10000000000002</v>
      </c>
      <c r="G2951">
        <v>294.10000000000002</v>
      </c>
      <c r="H2951" s="3">
        <v>0.5625</v>
      </c>
      <c r="I2951" s="1">
        <v>0.89999999999997726</v>
      </c>
      <c r="J2951" s="1">
        <v>-0.89999999999997726</v>
      </c>
      <c r="K2951" s="1">
        <v>2166</v>
      </c>
      <c r="L2951">
        <v>-1949.3999999999508</v>
      </c>
      <c r="M2951">
        <v>294</v>
      </c>
      <c r="N2951">
        <v>-2243.3999999999505</v>
      </c>
      <c r="O2951" t="s">
        <v>67</v>
      </c>
      <c r="P2951" s="6">
        <v>3.0508474576270402E-3</v>
      </c>
      <c r="Q2951" s="1">
        <f>AllFiles[[#Headers],[200000]]+AllFiles[[#This Row],[Net Gains]]</f>
        <v>197756.60000000003</v>
      </c>
    </row>
    <row r="2952" spans="1:17" x14ac:dyDescent="0.25">
      <c r="A2952" s="1" t="s">
        <v>55</v>
      </c>
      <c r="B2952" s="2">
        <v>43481</v>
      </c>
      <c r="C2952" s="3">
        <v>0.55208333333333337</v>
      </c>
      <c r="D2952" s="1" t="s">
        <v>15</v>
      </c>
      <c r="E2952">
        <v>3894.95</v>
      </c>
      <c r="F2952">
        <v>3858</v>
      </c>
      <c r="G2952">
        <v>3891</v>
      </c>
      <c r="H2952" s="3">
        <v>0.625</v>
      </c>
      <c r="I2952" s="1">
        <v>36.949999999999818</v>
      </c>
      <c r="J2952" s="1">
        <v>-3.9499999999998181</v>
      </c>
      <c r="K2952" s="1">
        <v>54</v>
      </c>
      <c r="L2952">
        <v>-213.29999999999018</v>
      </c>
      <c r="M2952">
        <v>97</v>
      </c>
      <c r="N2952">
        <v>-310.29999999999018</v>
      </c>
      <c r="O2952" t="s">
        <v>67</v>
      </c>
      <c r="P2952" s="6">
        <v>9.48664296075683E-3</v>
      </c>
      <c r="Q2952" s="1">
        <f>AllFiles[[#Headers],[200000]]+AllFiles[[#This Row],[Net Gains]]</f>
        <v>199689.7</v>
      </c>
    </row>
    <row r="2953" spans="1:17" x14ac:dyDescent="0.25">
      <c r="A2953" s="1" t="s">
        <v>54</v>
      </c>
      <c r="B2953" s="2">
        <v>43481</v>
      </c>
      <c r="C2953" s="3">
        <v>0.41666666666666669</v>
      </c>
      <c r="D2953" s="1" t="s">
        <v>13</v>
      </c>
      <c r="E2953">
        <v>760.1</v>
      </c>
      <c r="F2953">
        <v>765.5</v>
      </c>
      <c r="G2953">
        <v>765.5</v>
      </c>
      <c r="H2953" s="3">
        <v>0.57291666666666663</v>
      </c>
      <c r="I2953" s="1">
        <v>5.3999999999999773</v>
      </c>
      <c r="J2953" s="1">
        <v>-5.3999999999999773</v>
      </c>
      <c r="K2953" s="1">
        <v>368</v>
      </c>
      <c r="L2953">
        <v>-1987.1999999999916</v>
      </c>
      <c r="M2953">
        <v>130</v>
      </c>
      <c r="N2953">
        <v>-2117.1999999999916</v>
      </c>
      <c r="O2953" t="s">
        <v>67</v>
      </c>
      <c r="P2953" s="6">
        <v>7.1043283778449897E-3</v>
      </c>
      <c r="Q2953" s="1">
        <f>AllFiles[[#Headers],[200000]]+AllFiles[[#This Row],[Net Gains]]</f>
        <v>197882.80000000002</v>
      </c>
    </row>
    <row r="2954" spans="1:17" x14ac:dyDescent="0.25">
      <c r="A2954" s="1" t="s">
        <v>54</v>
      </c>
      <c r="B2954" s="2">
        <v>43481</v>
      </c>
      <c r="C2954" s="3">
        <v>0.57291666666666663</v>
      </c>
      <c r="D2954" s="1" t="s">
        <v>12</v>
      </c>
      <c r="E2954">
        <v>765.5</v>
      </c>
      <c r="F2954">
        <v>760.1</v>
      </c>
      <c r="G2954">
        <v>766</v>
      </c>
      <c r="H2954" s="3">
        <v>0.625</v>
      </c>
      <c r="I2954" s="1">
        <v>5.3999999999999773</v>
      </c>
      <c r="J2954" s="1">
        <v>0.5</v>
      </c>
      <c r="K2954" s="1">
        <v>368</v>
      </c>
      <c r="L2954">
        <v>184</v>
      </c>
      <c r="M2954">
        <v>130</v>
      </c>
      <c r="N2954">
        <v>54</v>
      </c>
      <c r="O2954" t="s">
        <v>68</v>
      </c>
      <c r="P2954" s="6">
        <v>7.0542129327236802E-3</v>
      </c>
      <c r="Q2954" s="1">
        <f>AllFiles[[#Headers],[200000]]+AllFiles[[#This Row],[Net Gains]]</f>
        <v>200054</v>
      </c>
    </row>
    <row r="2955" spans="1:17" x14ac:dyDescent="0.25">
      <c r="A2955" s="1" t="s">
        <v>16</v>
      </c>
      <c r="B2955" s="2">
        <v>43482</v>
      </c>
      <c r="C2955" s="3">
        <v>0.41666666666666669</v>
      </c>
      <c r="D2955" s="1" t="s">
        <v>13</v>
      </c>
      <c r="E2955">
        <v>510.55</v>
      </c>
      <c r="F2955">
        <v>512.25</v>
      </c>
      <c r="G2955">
        <v>512.25</v>
      </c>
      <c r="H2955" s="3">
        <v>0.46875</v>
      </c>
      <c r="I2955" s="1">
        <v>1.6999999999999886</v>
      </c>
      <c r="J2955" s="1">
        <v>-1.6999999999999886</v>
      </c>
      <c r="K2955" s="1">
        <v>1160</v>
      </c>
      <c r="L2955">
        <v>-1971.9999999999868</v>
      </c>
      <c r="M2955">
        <v>273</v>
      </c>
      <c r="N2955">
        <v>-2244.9999999999868</v>
      </c>
      <c r="O2955" t="s">
        <v>67</v>
      </c>
      <c r="P2955" s="6">
        <v>3.3297424346293001E-3</v>
      </c>
      <c r="Q2955" s="1">
        <f>AllFiles[[#Headers],[200000]]+AllFiles[[#This Row],[Net Gains]]</f>
        <v>197755</v>
      </c>
    </row>
    <row r="2956" spans="1:17" x14ac:dyDescent="0.25">
      <c r="A2956" s="1" t="s">
        <v>16</v>
      </c>
      <c r="B2956" s="2">
        <v>43482</v>
      </c>
      <c r="C2956" s="3">
        <v>0.46875</v>
      </c>
      <c r="D2956" s="1" t="s">
        <v>12</v>
      </c>
      <c r="E2956">
        <v>512.25</v>
      </c>
      <c r="F2956">
        <v>510.55</v>
      </c>
      <c r="G2956">
        <v>510.55</v>
      </c>
      <c r="H2956" s="3">
        <v>0.52083333333333337</v>
      </c>
      <c r="I2956" s="1">
        <v>1.6999999999999886</v>
      </c>
      <c r="J2956" s="1">
        <v>-1.6999999999999886</v>
      </c>
      <c r="K2956" s="1">
        <v>1160</v>
      </c>
      <c r="L2956">
        <v>-1971.9999999999868</v>
      </c>
      <c r="M2956">
        <v>273</v>
      </c>
      <c r="N2956">
        <v>-2244.9999999999868</v>
      </c>
      <c r="O2956" t="s">
        <v>67</v>
      </c>
      <c r="P2956" s="6">
        <v>3.31869204489993E-3</v>
      </c>
      <c r="Q2956" s="1">
        <f>AllFiles[[#Headers],[200000]]+AllFiles[[#This Row],[Net Gains]]</f>
        <v>197755</v>
      </c>
    </row>
    <row r="2957" spans="1:17" x14ac:dyDescent="0.25">
      <c r="A2957" s="1" t="s">
        <v>44</v>
      </c>
      <c r="B2957" s="2">
        <v>43482</v>
      </c>
      <c r="C2957" s="3">
        <v>0.41666666666666669</v>
      </c>
      <c r="D2957" s="1" t="s">
        <v>15</v>
      </c>
      <c r="E2957">
        <v>2899</v>
      </c>
      <c r="F2957">
        <v>2880.1</v>
      </c>
      <c r="G2957">
        <v>2902.85</v>
      </c>
      <c r="H2957" s="3">
        <v>0.625</v>
      </c>
      <c r="I2957" s="1">
        <v>18.900000000000091</v>
      </c>
      <c r="J2957" s="1">
        <v>3.8499999999999091</v>
      </c>
      <c r="K2957" s="1">
        <v>105</v>
      </c>
      <c r="L2957">
        <v>404.24999999999045</v>
      </c>
      <c r="M2957">
        <v>141</v>
      </c>
      <c r="N2957">
        <v>263.24999999999045</v>
      </c>
      <c r="O2957" t="s">
        <v>68</v>
      </c>
      <c r="P2957" s="6">
        <v>6.5194894791307696E-3</v>
      </c>
      <c r="Q2957" s="1">
        <f>AllFiles[[#Headers],[200000]]+AllFiles[[#This Row],[Net Gains]]</f>
        <v>200263.25</v>
      </c>
    </row>
    <row r="2958" spans="1:17" x14ac:dyDescent="0.25">
      <c r="A2958" s="1" t="s">
        <v>42</v>
      </c>
      <c r="B2958" s="2">
        <v>43482</v>
      </c>
      <c r="C2958" s="3">
        <v>0.42708333333333331</v>
      </c>
      <c r="D2958" s="1" t="s">
        <v>13</v>
      </c>
      <c r="E2958">
        <v>1339</v>
      </c>
      <c r="F2958">
        <v>1344.05</v>
      </c>
      <c r="G2958">
        <v>1344.05</v>
      </c>
      <c r="H2958" s="3">
        <v>0.46875</v>
      </c>
      <c r="I2958" s="1">
        <v>5.0499999999999545</v>
      </c>
      <c r="J2958" s="1">
        <v>-5.0499999999999545</v>
      </c>
      <c r="K2958" s="1">
        <v>394</v>
      </c>
      <c r="L2958">
        <v>-1989.6999999999821</v>
      </c>
      <c r="M2958">
        <v>244</v>
      </c>
      <c r="N2958">
        <v>-2233.6999999999821</v>
      </c>
      <c r="O2958" t="s">
        <v>67</v>
      </c>
      <c r="P2958" s="6">
        <v>3.7714712471993701E-3</v>
      </c>
      <c r="Q2958" s="1">
        <f>AllFiles[[#Headers],[200000]]+AllFiles[[#This Row],[Net Gains]]</f>
        <v>197766.30000000002</v>
      </c>
    </row>
    <row r="2959" spans="1:17" x14ac:dyDescent="0.25">
      <c r="A2959" s="1" t="s">
        <v>42</v>
      </c>
      <c r="B2959" s="2">
        <v>43482</v>
      </c>
      <c r="C2959" s="3">
        <v>0.46875</v>
      </c>
      <c r="D2959" s="1" t="s">
        <v>12</v>
      </c>
      <c r="E2959">
        <v>1344.05</v>
      </c>
      <c r="F2959">
        <v>1339</v>
      </c>
      <c r="G2959">
        <v>1339</v>
      </c>
      <c r="H2959" s="3">
        <v>0.57291666666666663</v>
      </c>
      <c r="I2959" s="1">
        <v>5.0499999999999545</v>
      </c>
      <c r="J2959" s="1">
        <v>-5.0499999999999545</v>
      </c>
      <c r="K2959" s="1">
        <v>394</v>
      </c>
      <c r="L2959">
        <v>-1989.6999999999821</v>
      </c>
      <c r="M2959">
        <v>244</v>
      </c>
      <c r="N2959">
        <v>-2233.6999999999821</v>
      </c>
      <c r="O2959" t="s">
        <v>67</v>
      </c>
      <c r="P2959" s="6">
        <v>3.75730069565861E-3</v>
      </c>
      <c r="Q2959" s="1">
        <f>AllFiles[[#Headers],[200000]]+AllFiles[[#This Row],[Net Gains]]</f>
        <v>197766.30000000002</v>
      </c>
    </row>
    <row r="2960" spans="1:17" x14ac:dyDescent="0.25">
      <c r="A2960" s="1" t="s">
        <v>45</v>
      </c>
      <c r="B2960" s="2">
        <v>43482</v>
      </c>
      <c r="C2960" s="3">
        <v>0.5</v>
      </c>
      <c r="D2960" s="1" t="s">
        <v>21</v>
      </c>
      <c r="E2960">
        <v>7342.15</v>
      </c>
      <c r="F2960">
        <v>7370.85</v>
      </c>
      <c r="G2960">
        <v>7370.85</v>
      </c>
      <c r="H2960" s="3">
        <v>0.60416666666666663</v>
      </c>
      <c r="I2960" s="1">
        <v>28.700000000000728</v>
      </c>
      <c r="J2960" s="1">
        <v>-28.700000000000728</v>
      </c>
      <c r="K2960" s="1">
        <v>69</v>
      </c>
      <c r="L2960">
        <v>-1980.3000000000502</v>
      </c>
      <c r="M2960">
        <v>234</v>
      </c>
      <c r="N2960">
        <v>-2214.3000000000502</v>
      </c>
      <c r="O2960" t="s">
        <v>67</v>
      </c>
      <c r="P2960" s="6">
        <v>3.9089367555825904E-3</v>
      </c>
      <c r="Q2960" s="1">
        <f>AllFiles[[#Headers],[200000]]+AllFiles[[#This Row],[Net Gains]]</f>
        <v>197785.69999999995</v>
      </c>
    </row>
    <row r="2961" spans="1:17" x14ac:dyDescent="0.25">
      <c r="A2961" s="1" t="s">
        <v>45</v>
      </c>
      <c r="B2961" s="2">
        <v>43482</v>
      </c>
      <c r="C2961" s="3">
        <v>0.5</v>
      </c>
      <c r="D2961" s="1" t="s">
        <v>15</v>
      </c>
      <c r="E2961">
        <v>7370.85</v>
      </c>
      <c r="F2961">
        <v>7342.15</v>
      </c>
      <c r="G2961">
        <v>7342.15</v>
      </c>
      <c r="H2961" s="3">
        <v>0.5</v>
      </c>
      <c r="I2961" s="1">
        <v>28.700000000000728</v>
      </c>
      <c r="J2961" s="1">
        <v>-28.700000000000728</v>
      </c>
      <c r="K2961" s="1">
        <v>69</v>
      </c>
      <c r="L2961">
        <v>-1980.3000000000502</v>
      </c>
      <c r="M2961">
        <v>234</v>
      </c>
      <c r="N2961">
        <v>-2214.3000000000502</v>
      </c>
      <c r="O2961" t="s">
        <v>67</v>
      </c>
      <c r="P2961" s="6">
        <v>3.8937164641799399E-3</v>
      </c>
      <c r="Q2961" s="1">
        <f>AllFiles[[#Headers],[200000]]+AllFiles[[#This Row],[Net Gains]]</f>
        <v>197785.69999999995</v>
      </c>
    </row>
    <row r="2962" spans="1:17" x14ac:dyDescent="0.25">
      <c r="A2962" s="1" t="s">
        <v>60</v>
      </c>
      <c r="B2962" s="2">
        <v>43482</v>
      </c>
      <c r="C2962" s="3">
        <v>0.44791666666666669</v>
      </c>
      <c r="D2962" s="1" t="s">
        <v>13</v>
      </c>
      <c r="E2962">
        <v>475.5</v>
      </c>
      <c r="F2962">
        <v>476.8</v>
      </c>
      <c r="G2962">
        <v>473.5</v>
      </c>
      <c r="H2962" s="3">
        <v>0.625</v>
      </c>
      <c r="I2962" s="1">
        <v>1.3000000000000114</v>
      </c>
      <c r="J2962" s="1">
        <v>2</v>
      </c>
      <c r="K2962" s="1">
        <v>1511</v>
      </c>
      <c r="L2962">
        <v>3022</v>
      </c>
      <c r="M2962">
        <v>330</v>
      </c>
      <c r="N2962">
        <v>2692</v>
      </c>
      <c r="O2962" t="s">
        <v>68</v>
      </c>
      <c r="P2962" s="6">
        <v>2.73396424815986E-3</v>
      </c>
      <c r="Q2962" s="1">
        <f>AllFiles[[#Headers],[200000]]+AllFiles[[#This Row],[Net Gains]]</f>
        <v>202692</v>
      </c>
    </row>
    <row r="2963" spans="1:17" x14ac:dyDescent="0.25">
      <c r="A2963" s="1" t="s">
        <v>56</v>
      </c>
      <c r="B2963" s="2">
        <v>43482</v>
      </c>
      <c r="C2963" s="3">
        <v>0.5</v>
      </c>
      <c r="D2963" s="1" t="s">
        <v>13</v>
      </c>
      <c r="E2963">
        <v>955.9</v>
      </c>
      <c r="F2963">
        <v>960</v>
      </c>
      <c r="G2963">
        <v>960</v>
      </c>
      <c r="H2963" s="3">
        <v>0.54166666666666663</v>
      </c>
      <c r="I2963" s="1">
        <v>4.1000000000000227</v>
      </c>
      <c r="J2963" s="1">
        <v>-4.1000000000000227</v>
      </c>
      <c r="K2963" s="1">
        <v>485</v>
      </c>
      <c r="L2963">
        <v>-1988.5000000000109</v>
      </c>
      <c r="M2963">
        <v>214</v>
      </c>
      <c r="N2963">
        <v>-2202.5000000000109</v>
      </c>
      <c r="O2963" t="s">
        <v>67</v>
      </c>
      <c r="P2963" s="6">
        <v>4.2891515848938397E-3</v>
      </c>
      <c r="Q2963" s="1">
        <f>AllFiles[[#Headers],[200000]]+AllFiles[[#This Row],[Net Gains]]</f>
        <v>197797.5</v>
      </c>
    </row>
    <row r="2964" spans="1:17" x14ac:dyDescent="0.25">
      <c r="A2964" s="1" t="s">
        <v>56</v>
      </c>
      <c r="B2964" s="2">
        <v>43482</v>
      </c>
      <c r="C2964" s="3">
        <v>0.54166666666666663</v>
      </c>
      <c r="D2964" s="1" t="s">
        <v>12</v>
      </c>
      <c r="E2964">
        <v>960</v>
      </c>
      <c r="F2964">
        <v>955.9</v>
      </c>
      <c r="G2964">
        <v>961.15</v>
      </c>
      <c r="H2964" s="3">
        <v>0.625</v>
      </c>
      <c r="I2964" s="1">
        <v>4.1000000000000227</v>
      </c>
      <c r="J2964" s="1">
        <v>1.1499999999999773</v>
      </c>
      <c r="K2964" s="1">
        <v>485</v>
      </c>
      <c r="L2964">
        <v>557.74999999998897</v>
      </c>
      <c r="M2964">
        <v>215</v>
      </c>
      <c r="N2964">
        <v>342.74999999998897</v>
      </c>
      <c r="O2964" t="s">
        <v>68</v>
      </c>
      <c r="P2964" s="6">
        <v>4.27083333333336E-3</v>
      </c>
      <c r="Q2964" s="1">
        <f>AllFiles[[#Headers],[200000]]+AllFiles[[#This Row],[Net Gains]]</f>
        <v>200342.75</v>
      </c>
    </row>
    <row r="2965" spans="1:17" x14ac:dyDescent="0.25">
      <c r="A2965" s="1" t="s">
        <v>59</v>
      </c>
      <c r="B2965" s="2">
        <v>43482</v>
      </c>
      <c r="C2965" s="3">
        <v>0.5625</v>
      </c>
      <c r="D2965" s="1" t="s">
        <v>13</v>
      </c>
      <c r="E2965">
        <v>333.55</v>
      </c>
      <c r="F2965">
        <v>336.75</v>
      </c>
      <c r="G2965">
        <v>335.85</v>
      </c>
      <c r="H2965" s="3">
        <v>0.625</v>
      </c>
      <c r="I2965" s="1">
        <v>3.1999999999999886</v>
      </c>
      <c r="J2965" s="1">
        <v>-2.3000000000000114</v>
      </c>
      <c r="K2965" s="1">
        <v>620</v>
      </c>
      <c r="L2965">
        <v>-1426.000000000007</v>
      </c>
      <c r="M2965">
        <v>96</v>
      </c>
      <c r="N2965">
        <v>-1522.000000000007</v>
      </c>
      <c r="O2965" t="s">
        <v>67</v>
      </c>
      <c r="P2965" s="6">
        <v>9.5937640533652804E-3</v>
      </c>
      <c r="Q2965" s="1">
        <f>AllFiles[[#Headers],[200000]]+AllFiles[[#This Row],[Net Gains]]</f>
        <v>198478</v>
      </c>
    </row>
    <row r="2966" spans="1:17" x14ac:dyDescent="0.25">
      <c r="A2966" s="1" t="s">
        <v>47</v>
      </c>
      <c r="B2966" s="2">
        <v>43483</v>
      </c>
      <c r="C2966" s="3">
        <v>0.41666666666666669</v>
      </c>
      <c r="D2966" s="1" t="s">
        <v>13</v>
      </c>
      <c r="E2966">
        <v>292.8</v>
      </c>
      <c r="F2966">
        <v>294.55</v>
      </c>
      <c r="G2966">
        <v>291.5</v>
      </c>
      <c r="H2966" s="3">
        <v>0.625</v>
      </c>
      <c r="I2966" s="1">
        <v>1.75</v>
      </c>
      <c r="J2966" s="1">
        <v>1.3000000000000114</v>
      </c>
      <c r="K2966" s="1">
        <v>1128</v>
      </c>
      <c r="L2966">
        <v>1466.4000000000128</v>
      </c>
      <c r="M2966">
        <v>152</v>
      </c>
      <c r="N2966">
        <v>1314.4000000000128</v>
      </c>
      <c r="O2966" t="s">
        <v>68</v>
      </c>
      <c r="P2966" s="6">
        <v>5.9767759562841501E-3</v>
      </c>
      <c r="Q2966" s="1">
        <f>AllFiles[[#Headers],[200000]]+AllFiles[[#This Row],[Net Gains]]</f>
        <v>201314.40000000002</v>
      </c>
    </row>
    <row r="2967" spans="1:17" x14ac:dyDescent="0.25">
      <c r="A2967" s="1" t="s">
        <v>46</v>
      </c>
      <c r="B2967" s="2">
        <v>43483</v>
      </c>
      <c r="C2967" s="3">
        <v>0.4375</v>
      </c>
      <c r="D2967" s="1" t="s">
        <v>21</v>
      </c>
      <c r="E2967">
        <v>289.35000000000002</v>
      </c>
      <c r="F2967">
        <v>291.5</v>
      </c>
      <c r="G2967">
        <v>285.5</v>
      </c>
      <c r="H2967" s="3">
        <v>0.625</v>
      </c>
      <c r="I2967" s="1">
        <v>2.1499999999999773</v>
      </c>
      <c r="J2967" s="1">
        <v>3.8500000000000227</v>
      </c>
      <c r="K2967" s="1">
        <v>920</v>
      </c>
      <c r="L2967">
        <v>3542.0000000000209</v>
      </c>
      <c r="M2967">
        <v>122</v>
      </c>
      <c r="N2967">
        <v>3420.0000000000209</v>
      </c>
      <c r="O2967" t="s">
        <v>68</v>
      </c>
      <c r="P2967" s="6">
        <v>7.4304475548642697E-3</v>
      </c>
      <c r="Q2967" s="1">
        <f>AllFiles[[#Headers],[200000]]+AllFiles[[#This Row],[Net Gains]]</f>
        <v>203420.00000000003</v>
      </c>
    </row>
    <row r="2968" spans="1:17" x14ac:dyDescent="0.25">
      <c r="A2968" s="1" t="s">
        <v>46</v>
      </c>
      <c r="B2968" s="2">
        <v>43483</v>
      </c>
      <c r="C2968" s="3">
        <v>0.4375</v>
      </c>
      <c r="D2968" s="1" t="s">
        <v>15</v>
      </c>
      <c r="E2968">
        <v>291.5</v>
      </c>
      <c r="F2968">
        <v>289.35000000000002</v>
      </c>
      <c r="G2968">
        <v>289.35000000000002</v>
      </c>
      <c r="H2968" s="3">
        <v>0.4375</v>
      </c>
      <c r="I2968" s="1">
        <v>2.1499999999999773</v>
      </c>
      <c r="J2968" s="1">
        <v>-2.1499999999999773</v>
      </c>
      <c r="K2968" s="1">
        <v>920</v>
      </c>
      <c r="L2968">
        <v>-1977.9999999999791</v>
      </c>
      <c r="M2968">
        <v>123</v>
      </c>
      <c r="N2968">
        <v>-2100.9999999999791</v>
      </c>
      <c r="O2968" t="s">
        <v>67</v>
      </c>
      <c r="P2968" s="6">
        <v>7.3756432246997504E-3</v>
      </c>
      <c r="Q2968" s="1">
        <f>AllFiles[[#Headers],[200000]]+AllFiles[[#This Row],[Net Gains]]</f>
        <v>197899.00000000003</v>
      </c>
    </row>
    <row r="2969" spans="1:17" x14ac:dyDescent="0.25">
      <c r="A2969" s="1" t="s">
        <v>14</v>
      </c>
      <c r="B2969" s="2">
        <v>43486</v>
      </c>
      <c r="C2969" s="3">
        <v>0.44791666666666669</v>
      </c>
      <c r="D2969" s="1" t="s">
        <v>15</v>
      </c>
      <c r="E2969">
        <v>664.25</v>
      </c>
      <c r="F2969">
        <v>660.7</v>
      </c>
      <c r="G2969">
        <v>660.7</v>
      </c>
      <c r="H2969" s="3">
        <v>0.44791666666666669</v>
      </c>
      <c r="I2969" s="1">
        <v>3.5499999999999545</v>
      </c>
      <c r="J2969" s="1">
        <v>-3.5499999999999545</v>
      </c>
      <c r="K2969" s="1">
        <v>559</v>
      </c>
      <c r="L2969">
        <v>-1984.4499999999746</v>
      </c>
      <c r="M2969">
        <v>171</v>
      </c>
      <c r="N2969">
        <v>-2155.4499999999744</v>
      </c>
      <c r="O2969" t="s">
        <v>67</v>
      </c>
      <c r="P2969" s="6">
        <v>5.3443733534060296E-3</v>
      </c>
      <c r="Q2969" s="1">
        <f>AllFiles[[#Headers],[200000]]+AllFiles[[#This Row],[Net Gains]]</f>
        <v>197844.55000000002</v>
      </c>
    </row>
    <row r="2970" spans="1:17" x14ac:dyDescent="0.25">
      <c r="A2970" s="1" t="s">
        <v>14</v>
      </c>
      <c r="B2970" s="2">
        <v>43486</v>
      </c>
      <c r="C2970" s="3">
        <v>0.44791666666666669</v>
      </c>
      <c r="D2970" s="1" t="s">
        <v>21</v>
      </c>
      <c r="E2970">
        <v>660.7</v>
      </c>
      <c r="F2970">
        <v>664.25</v>
      </c>
      <c r="G2970">
        <v>661.45</v>
      </c>
      <c r="H2970" s="3">
        <v>0.625</v>
      </c>
      <c r="I2970" s="1">
        <v>3.5499999999999545</v>
      </c>
      <c r="J2970" s="1">
        <v>-0.75</v>
      </c>
      <c r="K2970" s="1">
        <v>559</v>
      </c>
      <c r="L2970">
        <v>-419.25</v>
      </c>
      <c r="M2970">
        <v>170</v>
      </c>
      <c r="N2970">
        <v>-589.25</v>
      </c>
      <c r="O2970" t="s">
        <v>67</v>
      </c>
      <c r="P2970" s="6">
        <v>5.3730891478734003E-3</v>
      </c>
      <c r="Q2970" s="1">
        <f>AllFiles[[#Headers],[200000]]+AllFiles[[#This Row],[Net Gains]]</f>
        <v>199410.75</v>
      </c>
    </row>
    <row r="2971" spans="1:17" x14ac:dyDescent="0.25">
      <c r="A2971" s="1" t="s">
        <v>19</v>
      </c>
      <c r="B2971" s="2">
        <v>43486</v>
      </c>
      <c r="C2971" s="3">
        <v>0.55208333333333337</v>
      </c>
      <c r="D2971" s="1" t="s">
        <v>15</v>
      </c>
      <c r="E2971">
        <v>2632</v>
      </c>
      <c r="F2971">
        <v>2618.75</v>
      </c>
      <c r="G2971">
        <v>2618.75</v>
      </c>
      <c r="H2971" s="3">
        <v>0.55208333333333337</v>
      </c>
      <c r="I2971" s="1">
        <v>13.25</v>
      </c>
      <c r="J2971" s="1">
        <v>-13.25</v>
      </c>
      <c r="K2971" s="1">
        <v>150</v>
      </c>
      <c r="L2971">
        <v>-1987.5</v>
      </c>
      <c r="M2971">
        <v>182</v>
      </c>
      <c r="N2971">
        <v>-2169.5</v>
      </c>
      <c r="O2971" t="s">
        <v>67</v>
      </c>
      <c r="P2971" s="6">
        <v>5.0341945288753798E-3</v>
      </c>
      <c r="Q2971" s="1">
        <f>AllFiles[[#Headers],[200000]]+AllFiles[[#This Row],[Net Gains]]</f>
        <v>197830.5</v>
      </c>
    </row>
    <row r="2972" spans="1:17" x14ac:dyDescent="0.25">
      <c r="A2972" s="1" t="s">
        <v>19</v>
      </c>
      <c r="B2972" s="2">
        <v>43486</v>
      </c>
      <c r="C2972" s="3">
        <v>0.55208333333333337</v>
      </c>
      <c r="D2972" s="1" t="s">
        <v>21</v>
      </c>
      <c r="E2972">
        <v>2618.75</v>
      </c>
      <c r="F2972">
        <v>2632</v>
      </c>
      <c r="G2972">
        <v>2600.5</v>
      </c>
      <c r="H2972" s="3">
        <v>0.625</v>
      </c>
      <c r="I2972" s="1">
        <v>13.25</v>
      </c>
      <c r="J2972" s="1">
        <v>18.25</v>
      </c>
      <c r="K2972" s="1">
        <v>150</v>
      </c>
      <c r="L2972">
        <v>2737.5</v>
      </c>
      <c r="M2972">
        <v>181</v>
      </c>
      <c r="N2972">
        <v>2556.5</v>
      </c>
      <c r="O2972" t="s">
        <v>68</v>
      </c>
      <c r="P2972" s="6">
        <v>5.0596658711217204E-3</v>
      </c>
      <c r="Q2972" s="1">
        <f>AllFiles[[#Headers],[200000]]+AllFiles[[#This Row],[Net Gains]]</f>
        <v>202556.5</v>
      </c>
    </row>
    <row r="2973" spans="1:17" x14ac:dyDescent="0.25">
      <c r="A2973" s="1" t="s">
        <v>26</v>
      </c>
      <c r="B2973" s="2">
        <v>43486</v>
      </c>
      <c r="C2973" s="3">
        <v>0.55208333333333337</v>
      </c>
      <c r="D2973" s="1" t="s">
        <v>15</v>
      </c>
      <c r="E2973">
        <v>973.85</v>
      </c>
      <c r="F2973">
        <v>967.05</v>
      </c>
      <c r="G2973">
        <v>967.05</v>
      </c>
      <c r="H2973" s="3">
        <v>0.55208333333333337</v>
      </c>
      <c r="I2973" s="1">
        <v>6.8000000000000682</v>
      </c>
      <c r="J2973" s="1">
        <v>-6.8000000000000682</v>
      </c>
      <c r="K2973" s="1">
        <v>293</v>
      </c>
      <c r="L2973">
        <v>-1992.4000000000201</v>
      </c>
      <c r="M2973">
        <v>131</v>
      </c>
      <c r="N2973">
        <v>-2123.4000000000201</v>
      </c>
      <c r="O2973" t="s">
        <v>67</v>
      </c>
      <c r="P2973" s="6">
        <v>6.9825948554706196E-3</v>
      </c>
      <c r="Q2973" s="1">
        <f>AllFiles[[#Headers],[200000]]+AllFiles[[#This Row],[Net Gains]]</f>
        <v>197876.59999999998</v>
      </c>
    </row>
    <row r="2974" spans="1:17" x14ac:dyDescent="0.25">
      <c r="A2974" s="1" t="s">
        <v>26</v>
      </c>
      <c r="B2974" s="2">
        <v>43486</v>
      </c>
      <c r="C2974" s="3">
        <v>0.55208333333333337</v>
      </c>
      <c r="D2974" s="1" t="s">
        <v>21</v>
      </c>
      <c r="E2974">
        <v>967.05</v>
      </c>
      <c r="F2974">
        <v>973.85</v>
      </c>
      <c r="G2974">
        <v>964</v>
      </c>
      <c r="H2974" s="3">
        <v>0.625</v>
      </c>
      <c r="I2974" s="1">
        <v>6.8000000000000682</v>
      </c>
      <c r="J2974" s="1">
        <v>3.0499999999999545</v>
      </c>
      <c r="K2974" s="1">
        <v>293</v>
      </c>
      <c r="L2974">
        <v>893.64999999998668</v>
      </c>
      <c r="M2974">
        <v>131</v>
      </c>
      <c r="N2974">
        <v>762.64999999998668</v>
      </c>
      <c r="O2974" t="s">
        <v>68</v>
      </c>
      <c r="P2974" s="6">
        <v>7.03169432811134E-3</v>
      </c>
      <c r="Q2974" s="1">
        <f>AllFiles[[#Headers],[200000]]+AllFiles[[#This Row],[Net Gains]]</f>
        <v>200762.65</v>
      </c>
    </row>
    <row r="2975" spans="1:17" x14ac:dyDescent="0.25">
      <c r="A2975" s="1" t="s">
        <v>36</v>
      </c>
      <c r="B2975" s="2">
        <v>43486</v>
      </c>
      <c r="C2975" s="3">
        <v>0.45833333333333331</v>
      </c>
      <c r="D2975" s="1" t="s">
        <v>21</v>
      </c>
      <c r="E2975">
        <v>1748.2</v>
      </c>
      <c r="F2975">
        <v>1756.35</v>
      </c>
      <c r="G2975">
        <v>1744.8</v>
      </c>
      <c r="H2975" s="3">
        <v>0.625</v>
      </c>
      <c r="I2975" s="1">
        <v>8.1499999999998636</v>
      </c>
      <c r="J2975" s="1">
        <v>3.4000000000000909</v>
      </c>
      <c r="K2975" s="1">
        <v>244</v>
      </c>
      <c r="L2975">
        <v>829.60000000002219</v>
      </c>
      <c r="M2975">
        <v>197</v>
      </c>
      <c r="N2975">
        <v>632.60000000002219</v>
      </c>
      <c r="O2975" t="s">
        <v>68</v>
      </c>
      <c r="P2975" s="6">
        <v>4.6619379933645301E-3</v>
      </c>
      <c r="Q2975" s="1">
        <f>AllFiles[[#Headers],[200000]]+AllFiles[[#This Row],[Net Gains]]</f>
        <v>200632.60000000003</v>
      </c>
    </row>
    <row r="2976" spans="1:17" x14ac:dyDescent="0.25">
      <c r="A2976" s="1" t="s">
        <v>36</v>
      </c>
      <c r="B2976" s="2">
        <v>43486</v>
      </c>
      <c r="C2976" s="3">
        <v>0.45833333333333331</v>
      </c>
      <c r="D2976" s="1" t="s">
        <v>15</v>
      </c>
      <c r="E2976">
        <v>1756.35</v>
      </c>
      <c r="F2976">
        <v>1748.2</v>
      </c>
      <c r="G2976">
        <v>1748.2</v>
      </c>
      <c r="H2976" s="3">
        <v>0.45833333333333331</v>
      </c>
      <c r="I2976" s="1">
        <v>8.1499999999998636</v>
      </c>
      <c r="J2976" s="1">
        <v>-8.1499999999998636</v>
      </c>
      <c r="K2976" s="1">
        <v>244</v>
      </c>
      <c r="L2976">
        <v>-1988.5999999999667</v>
      </c>
      <c r="M2976">
        <v>197</v>
      </c>
      <c r="N2976">
        <v>-2185.5999999999667</v>
      </c>
      <c r="O2976" t="s">
        <v>67</v>
      </c>
      <c r="P2976" s="6">
        <v>4.6403051783527596E-3</v>
      </c>
      <c r="Q2976" s="1">
        <f>AllFiles[[#Headers],[200000]]+AllFiles[[#This Row],[Net Gains]]</f>
        <v>197814.40000000002</v>
      </c>
    </row>
    <row r="2977" spans="1:17" x14ac:dyDescent="0.25">
      <c r="A2977" s="1" t="s">
        <v>38</v>
      </c>
      <c r="B2977" s="2">
        <v>43486</v>
      </c>
      <c r="C2977" s="3">
        <v>0.44791666666666669</v>
      </c>
      <c r="D2977" s="1" t="s">
        <v>21</v>
      </c>
      <c r="E2977">
        <v>373</v>
      </c>
      <c r="F2977">
        <v>375.8</v>
      </c>
      <c r="G2977">
        <v>371.8</v>
      </c>
      <c r="H2977" s="3">
        <v>0.625</v>
      </c>
      <c r="I2977" s="1">
        <v>2.8000000000000114</v>
      </c>
      <c r="J2977" s="1">
        <v>1.1999999999999886</v>
      </c>
      <c r="K2977" s="1">
        <v>708</v>
      </c>
      <c r="L2977">
        <v>849.59999999999195</v>
      </c>
      <c r="M2977">
        <v>122</v>
      </c>
      <c r="N2977">
        <v>727.59999999999195</v>
      </c>
      <c r="O2977" t="s">
        <v>68</v>
      </c>
      <c r="P2977" s="6">
        <v>7.5067024128686599E-3</v>
      </c>
      <c r="Q2977" s="1">
        <f>AllFiles[[#Headers],[200000]]+AllFiles[[#This Row],[Net Gains]]</f>
        <v>200727.6</v>
      </c>
    </row>
    <row r="2978" spans="1:17" x14ac:dyDescent="0.25">
      <c r="A2978" s="1" t="s">
        <v>38</v>
      </c>
      <c r="B2978" s="2">
        <v>43486</v>
      </c>
      <c r="C2978" s="3">
        <v>0.44791666666666669</v>
      </c>
      <c r="D2978" s="1" t="s">
        <v>15</v>
      </c>
      <c r="E2978">
        <v>375.8</v>
      </c>
      <c r="F2978">
        <v>373</v>
      </c>
      <c r="G2978">
        <v>373</v>
      </c>
      <c r="H2978" s="3">
        <v>0.44791666666666669</v>
      </c>
      <c r="I2978" s="1">
        <v>2.8000000000000114</v>
      </c>
      <c r="J2978" s="1">
        <v>-2.8000000000000114</v>
      </c>
      <c r="K2978" s="1">
        <v>708</v>
      </c>
      <c r="L2978">
        <v>-1982.400000000008</v>
      </c>
      <c r="M2978">
        <v>122</v>
      </c>
      <c r="N2978">
        <v>-2104.4000000000078</v>
      </c>
      <c r="O2978" t="s">
        <v>67</v>
      </c>
      <c r="P2978" s="6">
        <v>7.4507716870676199E-3</v>
      </c>
      <c r="Q2978" s="1">
        <f>AllFiles[[#Headers],[200000]]+AllFiles[[#This Row],[Net Gains]]</f>
        <v>197895.6</v>
      </c>
    </row>
    <row r="2979" spans="1:17" x14ac:dyDescent="0.25">
      <c r="A2979" s="1" t="s">
        <v>52</v>
      </c>
      <c r="B2979" s="2">
        <v>43486</v>
      </c>
      <c r="C2979" s="3">
        <v>0.4375</v>
      </c>
      <c r="D2979" s="1" t="s">
        <v>21</v>
      </c>
      <c r="E2979">
        <v>294.64999999999998</v>
      </c>
      <c r="F2979">
        <v>296.75</v>
      </c>
      <c r="G2979">
        <v>292.60000000000002</v>
      </c>
      <c r="H2979" s="3">
        <v>0.625</v>
      </c>
      <c r="I2979" s="1">
        <v>2.1000000000000227</v>
      </c>
      <c r="J2979" s="1">
        <v>2.0499999999999545</v>
      </c>
      <c r="K2979" s="1">
        <v>942</v>
      </c>
      <c r="L2979">
        <v>1931.0999999999572</v>
      </c>
      <c r="M2979">
        <v>128</v>
      </c>
      <c r="N2979">
        <v>1803.0999999999572</v>
      </c>
      <c r="O2979" t="s">
        <v>68</v>
      </c>
      <c r="P2979" s="6">
        <v>7.1270999490922202E-3</v>
      </c>
      <c r="Q2979" s="1">
        <f>AllFiles[[#Headers],[200000]]+AllFiles[[#This Row],[Net Gains]]</f>
        <v>201803.09999999995</v>
      </c>
    </row>
    <row r="2980" spans="1:17" x14ac:dyDescent="0.25">
      <c r="A2980" s="1" t="s">
        <v>52</v>
      </c>
      <c r="B2980" s="2">
        <v>43486</v>
      </c>
      <c r="C2980" s="3">
        <v>0.4375</v>
      </c>
      <c r="D2980" s="1" t="s">
        <v>15</v>
      </c>
      <c r="E2980">
        <v>296.75</v>
      </c>
      <c r="F2980">
        <v>294.64999999999998</v>
      </c>
      <c r="G2980">
        <v>294.64999999999998</v>
      </c>
      <c r="H2980" s="3">
        <v>0.4375</v>
      </c>
      <c r="I2980" s="1">
        <v>2.1000000000000227</v>
      </c>
      <c r="J2980" s="1">
        <v>-2.1000000000000227</v>
      </c>
      <c r="K2980" s="1">
        <v>942</v>
      </c>
      <c r="L2980">
        <v>-1978.2000000000214</v>
      </c>
      <c r="M2980">
        <v>129</v>
      </c>
      <c r="N2980">
        <v>-2107.2000000000216</v>
      </c>
      <c r="O2980" t="s">
        <v>67</v>
      </c>
      <c r="P2980" s="6">
        <v>7.0766638584667998E-3</v>
      </c>
      <c r="Q2980" s="1">
        <f>AllFiles[[#Headers],[200000]]+AllFiles[[#This Row],[Net Gains]]</f>
        <v>197892.8</v>
      </c>
    </row>
    <row r="2981" spans="1:17" x14ac:dyDescent="0.25">
      <c r="A2981" s="1" t="s">
        <v>25</v>
      </c>
      <c r="B2981" s="2">
        <v>43487</v>
      </c>
      <c r="C2981" s="3">
        <v>0.41666666666666669</v>
      </c>
      <c r="D2981" s="1" t="s">
        <v>13</v>
      </c>
      <c r="E2981">
        <v>805.1</v>
      </c>
      <c r="F2981">
        <v>810.05</v>
      </c>
      <c r="G2981">
        <v>803.95</v>
      </c>
      <c r="H2981" s="3">
        <v>0.625</v>
      </c>
      <c r="I2981" s="1">
        <v>4.9499999999999318</v>
      </c>
      <c r="J2981" s="1">
        <v>1.1499999999999773</v>
      </c>
      <c r="K2981" s="1">
        <v>402</v>
      </c>
      <c r="L2981">
        <v>462.29999999999086</v>
      </c>
      <c r="M2981">
        <v>149</v>
      </c>
      <c r="N2981">
        <v>313.29999999999086</v>
      </c>
      <c r="O2981" t="s">
        <v>68</v>
      </c>
      <c r="P2981" s="6">
        <v>6.1483045584398597E-3</v>
      </c>
      <c r="Q2981" s="1">
        <f>AllFiles[[#Headers],[200000]]+AllFiles[[#This Row],[Net Gains]]</f>
        <v>200313.3</v>
      </c>
    </row>
    <row r="2982" spans="1:17" x14ac:dyDescent="0.25">
      <c r="A2982" s="1" t="s">
        <v>42</v>
      </c>
      <c r="B2982" s="2">
        <v>43487</v>
      </c>
      <c r="C2982" s="3">
        <v>0.41666666666666669</v>
      </c>
      <c r="D2982" s="1" t="s">
        <v>13</v>
      </c>
      <c r="E2982">
        <v>1307.55</v>
      </c>
      <c r="F2982">
        <v>1316.8</v>
      </c>
      <c r="G2982">
        <v>1301.8</v>
      </c>
      <c r="H2982" s="3">
        <v>0.625</v>
      </c>
      <c r="I2982" s="1">
        <v>9.25</v>
      </c>
      <c r="J2982" s="1">
        <v>5.75</v>
      </c>
      <c r="K2982" s="1">
        <v>215</v>
      </c>
      <c r="L2982">
        <v>1236.25</v>
      </c>
      <c r="M2982">
        <v>130</v>
      </c>
      <c r="N2982">
        <v>1106.25</v>
      </c>
      <c r="O2982" t="s">
        <v>68</v>
      </c>
      <c r="P2982" s="6">
        <v>7.0742992619785101E-3</v>
      </c>
      <c r="Q2982" s="1">
        <f>AllFiles[[#Headers],[200000]]+AllFiles[[#This Row],[Net Gains]]</f>
        <v>201106.25</v>
      </c>
    </row>
    <row r="2983" spans="1:17" x14ac:dyDescent="0.25">
      <c r="A2983" s="1" t="s">
        <v>43</v>
      </c>
      <c r="B2983" s="2">
        <v>43487</v>
      </c>
      <c r="C2983" s="3">
        <v>0.53125</v>
      </c>
      <c r="D2983" s="1" t="s">
        <v>12</v>
      </c>
      <c r="E2983">
        <v>143.05000000000001</v>
      </c>
      <c r="F2983">
        <v>142.6</v>
      </c>
      <c r="G2983">
        <v>142.6</v>
      </c>
      <c r="H2983" s="3">
        <v>0.5625</v>
      </c>
      <c r="I2983" s="1">
        <v>0.45000000000001705</v>
      </c>
      <c r="J2983" s="1">
        <v>-0.45000000000001705</v>
      </c>
      <c r="K2983" s="1">
        <v>4228</v>
      </c>
      <c r="L2983">
        <v>-1902.6000000000722</v>
      </c>
      <c r="M2983">
        <v>278</v>
      </c>
      <c r="N2983">
        <v>-2180.6000000000722</v>
      </c>
      <c r="O2983" t="s">
        <v>67</v>
      </c>
      <c r="P2983" s="6">
        <v>3.1457532331353902E-3</v>
      </c>
      <c r="Q2983" s="1">
        <f>AllFiles[[#Headers],[200000]]+AllFiles[[#This Row],[Net Gains]]</f>
        <v>197819.39999999994</v>
      </c>
    </row>
    <row r="2984" spans="1:17" x14ac:dyDescent="0.25">
      <c r="A2984" s="1" t="s">
        <v>43</v>
      </c>
      <c r="B2984" s="2">
        <v>43487</v>
      </c>
      <c r="C2984" s="3">
        <v>0.41666666666666669</v>
      </c>
      <c r="D2984" s="1" t="s">
        <v>13</v>
      </c>
      <c r="E2984">
        <v>142.6</v>
      </c>
      <c r="F2984">
        <v>143.05000000000001</v>
      </c>
      <c r="G2984">
        <v>143.05000000000001</v>
      </c>
      <c r="H2984" s="3">
        <v>0.53125</v>
      </c>
      <c r="I2984" s="1">
        <v>0.45000000000001705</v>
      </c>
      <c r="J2984" s="1">
        <v>-0.45000000000001705</v>
      </c>
      <c r="K2984" s="1">
        <v>4228</v>
      </c>
      <c r="L2984">
        <v>-1902.6000000000722</v>
      </c>
      <c r="M2984">
        <v>278</v>
      </c>
      <c r="N2984">
        <v>-2180.6000000000722</v>
      </c>
      <c r="O2984" t="s">
        <v>67</v>
      </c>
      <c r="P2984" s="6">
        <v>3.1556802244040501E-3</v>
      </c>
      <c r="Q2984" s="1">
        <f>AllFiles[[#Headers],[200000]]+AllFiles[[#This Row],[Net Gains]]</f>
        <v>197819.39999999994</v>
      </c>
    </row>
    <row r="2985" spans="1:17" x14ac:dyDescent="0.25">
      <c r="A2985" s="1" t="s">
        <v>59</v>
      </c>
      <c r="B2985" s="2">
        <v>43487</v>
      </c>
      <c r="C2985" s="3">
        <v>0.57291666666666663</v>
      </c>
      <c r="D2985" s="1" t="s">
        <v>15</v>
      </c>
      <c r="E2985">
        <v>342.75</v>
      </c>
      <c r="F2985">
        <v>340.35</v>
      </c>
      <c r="G2985">
        <v>345.15</v>
      </c>
      <c r="H2985" s="3">
        <v>0.625</v>
      </c>
      <c r="I2985" s="1">
        <v>2.3999999999999773</v>
      </c>
      <c r="J2985" s="1">
        <v>2.3999999999999773</v>
      </c>
      <c r="K2985" s="1">
        <v>825</v>
      </c>
      <c r="L2985">
        <v>1979.9999999999814</v>
      </c>
      <c r="M2985">
        <v>131</v>
      </c>
      <c r="N2985">
        <v>1848.9999999999814</v>
      </c>
      <c r="O2985" t="s">
        <v>68</v>
      </c>
      <c r="P2985" s="6">
        <v>7.0021881838073698E-3</v>
      </c>
      <c r="Q2985" s="1">
        <f>AllFiles[[#Headers],[200000]]+AllFiles[[#This Row],[Net Gains]]</f>
        <v>201848.99999999997</v>
      </c>
    </row>
    <row r="2986" spans="1:17" x14ac:dyDescent="0.25">
      <c r="A2986" s="1" t="s">
        <v>38</v>
      </c>
      <c r="B2986" s="2">
        <v>43488</v>
      </c>
      <c r="C2986" s="3">
        <v>0.42708333333333331</v>
      </c>
      <c r="D2986" s="1" t="s">
        <v>15</v>
      </c>
      <c r="E2986">
        <v>372.3</v>
      </c>
      <c r="F2986">
        <v>371.5</v>
      </c>
      <c r="G2986">
        <v>371.5</v>
      </c>
      <c r="H2986" s="3">
        <v>0.42708333333333331</v>
      </c>
      <c r="I2986" s="1">
        <v>0.80000000000001137</v>
      </c>
      <c r="J2986" s="1">
        <v>-0.80000000000001137</v>
      </c>
      <c r="K2986" s="1">
        <v>2430</v>
      </c>
      <c r="L2986">
        <v>-1944.0000000000277</v>
      </c>
      <c r="M2986">
        <v>416</v>
      </c>
      <c r="N2986">
        <v>-2360.0000000000277</v>
      </c>
      <c r="O2986" t="s">
        <v>67</v>
      </c>
      <c r="P2986" s="6">
        <v>2.1488047273704302E-3</v>
      </c>
      <c r="Q2986" s="1">
        <f>AllFiles[[#Headers],[200000]]+AllFiles[[#This Row],[Net Gains]]</f>
        <v>197639.99999999997</v>
      </c>
    </row>
    <row r="2987" spans="1:17" x14ac:dyDescent="0.25">
      <c r="A2987" s="1" t="s">
        <v>38</v>
      </c>
      <c r="B2987" s="2">
        <v>43488</v>
      </c>
      <c r="C2987" s="3">
        <v>0.42708333333333331</v>
      </c>
      <c r="D2987" s="1" t="s">
        <v>21</v>
      </c>
      <c r="E2987">
        <v>371.5</v>
      </c>
      <c r="F2987">
        <v>372.3</v>
      </c>
      <c r="G2987">
        <v>372.3</v>
      </c>
      <c r="H2987" s="3">
        <v>0.46875</v>
      </c>
      <c r="I2987" s="1">
        <v>0.80000000000001137</v>
      </c>
      <c r="J2987" s="1">
        <v>-0.80000000000001137</v>
      </c>
      <c r="K2987" s="1">
        <v>2430</v>
      </c>
      <c r="L2987">
        <v>-1944.0000000000277</v>
      </c>
      <c r="M2987">
        <v>416</v>
      </c>
      <c r="N2987">
        <v>-2360.0000000000277</v>
      </c>
      <c r="O2987" t="s">
        <v>67</v>
      </c>
      <c r="P2987" s="6">
        <v>2.1534320323015098E-3</v>
      </c>
      <c r="Q2987" s="1">
        <f>AllFiles[[#Headers],[200000]]+AllFiles[[#This Row],[Net Gains]]</f>
        <v>197639.99999999997</v>
      </c>
    </row>
    <row r="2988" spans="1:17" x14ac:dyDescent="0.25">
      <c r="A2988" s="1" t="s">
        <v>42</v>
      </c>
      <c r="B2988" s="2">
        <v>43488</v>
      </c>
      <c r="C2988" s="3">
        <v>0.53125</v>
      </c>
      <c r="D2988" s="1" t="s">
        <v>15</v>
      </c>
      <c r="E2988">
        <v>1304.95</v>
      </c>
      <c r="F2988">
        <v>1300.0999999999999</v>
      </c>
      <c r="G2988">
        <v>1300.0999999999999</v>
      </c>
      <c r="H2988" s="3">
        <v>0.53125</v>
      </c>
      <c r="I2988" s="1">
        <v>4.8500000000001364</v>
      </c>
      <c r="J2988" s="1">
        <v>-4.8500000000001364</v>
      </c>
      <c r="K2988" s="1">
        <v>410</v>
      </c>
      <c r="L2988">
        <v>-1988.5000000000559</v>
      </c>
      <c r="M2988">
        <v>246</v>
      </c>
      <c r="N2988">
        <v>-2234.5000000000559</v>
      </c>
      <c r="O2988" t="s">
        <v>67</v>
      </c>
      <c r="P2988" s="6">
        <v>3.7166174949232801E-3</v>
      </c>
      <c r="Q2988" s="1">
        <f>AllFiles[[#Headers],[200000]]+AllFiles[[#This Row],[Net Gains]]</f>
        <v>197765.49999999994</v>
      </c>
    </row>
    <row r="2989" spans="1:17" x14ac:dyDescent="0.25">
      <c r="A2989" s="1" t="s">
        <v>42</v>
      </c>
      <c r="B2989" s="2">
        <v>43488</v>
      </c>
      <c r="C2989" s="3">
        <v>0.53125</v>
      </c>
      <c r="D2989" s="1" t="s">
        <v>21</v>
      </c>
      <c r="E2989">
        <v>1300.0999999999999</v>
      </c>
      <c r="F2989">
        <v>1304.95</v>
      </c>
      <c r="G2989">
        <v>1304.95</v>
      </c>
      <c r="H2989" s="3">
        <v>0.59375</v>
      </c>
      <c r="I2989" s="1">
        <v>4.8500000000001364</v>
      </c>
      <c r="J2989" s="1">
        <v>-4.8500000000001364</v>
      </c>
      <c r="K2989" s="1">
        <v>410</v>
      </c>
      <c r="L2989">
        <v>-1988.5000000000559</v>
      </c>
      <c r="M2989">
        <v>246</v>
      </c>
      <c r="N2989">
        <v>-2234.5000000000559</v>
      </c>
      <c r="O2989" t="s">
        <v>67</v>
      </c>
      <c r="P2989" s="6">
        <v>3.7304822705946802E-3</v>
      </c>
      <c r="Q2989" s="1">
        <f>AllFiles[[#Headers],[200000]]+AllFiles[[#This Row],[Net Gains]]</f>
        <v>197765.49999999994</v>
      </c>
    </row>
    <row r="2990" spans="1:17" x14ac:dyDescent="0.25">
      <c r="A2990" s="1" t="s">
        <v>57</v>
      </c>
      <c r="B2990" s="2">
        <v>43488</v>
      </c>
      <c r="C2990" s="3">
        <v>0.42708333333333331</v>
      </c>
      <c r="D2990" s="1" t="s">
        <v>15</v>
      </c>
      <c r="E2990">
        <v>719.9</v>
      </c>
      <c r="F2990">
        <v>717.25</v>
      </c>
      <c r="G2990">
        <v>719.9</v>
      </c>
      <c r="H2990" s="3">
        <v>0.625</v>
      </c>
      <c r="I2990" s="1">
        <v>2.6499999999999773</v>
      </c>
      <c r="J2990" s="1">
        <v>0</v>
      </c>
      <c r="K2990" s="1">
        <v>748</v>
      </c>
      <c r="L2990">
        <v>0</v>
      </c>
      <c r="M2990">
        <v>248</v>
      </c>
      <c r="N2990">
        <v>-248</v>
      </c>
      <c r="O2990" t="s">
        <v>67</v>
      </c>
      <c r="P2990" s="6">
        <v>3.68106681483536E-3</v>
      </c>
      <c r="Q2990" s="1">
        <f>AllFiles[[#Headers],[200000]]+AllFiles[[#This Row],[Net Gains]]</f>
        <v>199752</v>
      </c>
    </row>
    <row r="2991" spans="1:17" x14ac:dyDescent="0.25">
      <c r="A2991" s="1" t="s">
        <v>55</v>
      </c>
      <c r="B2991" s="2">
        <v>43488</v>
      </c>
      <c r="C2991" s="3">
        <v>0.5625</v>
      </c>
      <c r="D2991" s="1" t="s">
        <v>21</v>
      </c>
      <c r="E2991">
        <v>3865</v>
      </c>
      <c r="F2991">
        <v>3884.9</v>
      </c>
      <c r="G2991">
        <v>3884.9</v>
      </c>
      <c r="H2991" s="3">
        <v>0.5625</v>
      </c>
      <c r="I2991" s="1">
        <v>19.900000000000091</v>
      </c>
      <c r="J2991" s="1">
        <v>-19.900000000000091</v>
      </c>
      <c r="K2991" s="1">
        <v>100</v>
      </c>
      <c r="L2991">
        <v>-1990.0000000000091</v>
      </c>
      <c r="M2991">
        <v>179</v>
      </c>
      <c r="N2991">
        <v>-2169.0000000000091</v>
      </c>
      <c r="O2991" t="s">
        <v>67</v>
      </c>
      <c r="P2991" s="6">
        <v>5.1487710219922603E-3</v>
      </c>
      <c r="Q2991" s="1">
        <f>AllFiles[[#Headers],[200000]]+AllFiles[[#This Row],[Net Gains]]</f>
        <v>197831</v>
      </c>
    </row>
    <row r="2992" spans="1:17" x14ac:dyDescent="0.25">
      <c r="A2992" s="1" t="s">
        <v>55</v>
      </c>
      <c r="B2992" s="2">
        <v>43488</v>
      </c>
      <c r="C2992" s="3">
        <v>0.5625</v>
      </c>
      <c r="D2992" s="1" t="s">
        <v>15</v>
      </c>
      <c r="E2992">
        <v>3884.9</v>
      </c>
      <c r="F2992">
        <v>3865</v>
      </c>
      <c r="G2992">
        <v>3865</v>
      </c>
      <c r="H2992" s="3">
        <v>0.5625</v>
      </c>
      <c r="I2992" s="1">
        <v>19.900000000000091</v>
      </c>
      <c r="J2992" s="1">
        <v>-19.900000000000091</v>
      </c>
      <c r="K2992" s="1">
        <v>100</v>
      </c>
      <c r="L2992">
        <v>-1990.0000000000091</v>
      </c>
      <c r="M2992">
        <v>179</v>
      </c>
      <c r="N2992">
        <v>-2169.0000000000091</v>
      </c>
      <c r="O2992" t="s">
        <v>67</v>
      </c>
      <c r="P2992" s="6">
        <v>5.12239697289508E-3</v>
      </c>
      <c r="Q2992" s="1">
        <f>AllFiles[[#Headers],[200000]]+AllFiles[[#This Row],[Net Gains]]</f>
        <v>197831</v>
      </c>
    </row>
    <row r="2993" spans="1:17" x14ac:dyDescent="0.25">
      <c r="A2993" s="1" t="s">
        <v>38</v>
      </c>
      <c r="B2993" s="2">
        <v>43489</v>
      </c>
      <c r="C2993" s="3">
        <v>0.45833333333333331</v>
      </c>
      <c r="D2993" s="1" t="s">
        <v>21</v>
      </c>
      <c r="E2993">
        <v>366.65</v>
      </c>
      <c r="F2993">
        <v>368.2</v>
      </c>
      <c r="G2993">
        <v>365.1</v>
      </c>
      <c r="H2993" s="3">
        <v>0.625</v>
      </c>
      <c r="I2993" s="1">
        <v>1.5500000000000114</v>
      </c>
      <c r="J2993" s="1">
        <v>1.5499999999999545</v>
      </c>
      <c r="K2993" s="1">
        <v>1271</v>
      </c>
      <c r="L2993">
        <v>1970.0499999999422</v>
      </c>
      <c r="M2993">
        <v>214</v>
      </c>
      <c r="N2993">
        <v>1756.0499999999422</v>
      </c>
      <c r="O2993" t="s">
        <v>68</v>
      </c>
      <c r="P2993" s="6">
        <v>4.2274648847675199E-3</v>
      </c>
      <c r="Q2993" s="1">
        <f>AllFiles[[#Headers],[200000]]+AllFiles[[#This Row],[Net Gains]]</f>
        <v>201756.04999999993</v>
      </c>
    </row>
    <row r="2994" spans="1:17" x14ac:dyDescent="0.25">
      <c r="A2994" s="1" t="s">
        <v>38</v>
      </c>
      <c r="B2994" s="2">
        <v>43489</v>
      </c>
      <c r="C2994" s="3">
        <v>0.45833333333333331</v>
      </c>
      <c r="D2994" s="1" t="s">
        <v>15</v>
      </c>
      <c r="E2994">
        <v>368.2</v>
      </c>
      <c r="F2994">
        <v>366.65</v>
      </c>
      <c r="G2994">
        <v>366.65</v>
      </c>
      <c r="H2994" s="3">
        <v>0.45833333333333331</v>
      </c>
      <c r="I2994" s="1">
        <v>1.5500000000000114</v>
      </c>
      <c r="J2994" s="1">
        <v>-1.5500000000000114</v>
      </c>
      <c r="K2994" s="1">
        <v>1271</v>
      </c>
      <c r="L2994">
        <v>-1970.0500000000145</v>
      </c>
      <c r="M2994">
        <v>215</v>
      </c>
      <c r="N2994">
        <v>-2185.0500000000147</v>
      </c>
      <c r="O2994" t="s">
        <v>67</v>
      </c>
      <c r="P2994" s="6">
        <v>4.20966865833789E-3</v>
      </c>
      <c r="Q2994" s="1">
        <f>AllFiles[[#Headers],[200000]]+AllFiles[[#This Row],[Net Gains]]</f>
        <v>197814.94999999998</v>
      </c>
    </row>
    <row r="2995" spans="1:17" x14ac:dyDescent="0.25">
      <c r="A2995" s="1" t="s">
        <v>55</v>
      </c>
      <c r="B2995" s="2">
        <v>43489</v>
      </c>
      <c r="C2995" s="3">
        <v>0.41666666666666669</v>
      </c>
      <c r="D2995" s="1" t="s">
        <v>13</v>
      </c>
      <c r="E2995">
        <v>3844.65</v>
      </c>
      <c r="F2995">
        <v>3862</v>
      </c>
      <c r="G2995">
        <v>3862</v>
      </c>
      <c r="H2995" s="3">
        <v>0.57291666666666663</v>
      </c>
      <c r="I2995" s="1">
        <v>17.349999999999909</v>
      </c>
      <c r="J2995" s="1">
        <v>-17.349999999999909</v>
      </c>
      <c r="K2995" s="1">
        <v>115</v>
      </c>
      <c r="L2995">
        <v>-1995.2499999999895</v>
      </c>
      <c r="M2995">
        <v>204</v>
      </c>
      <c r="N2995">
        <v>-2199.2499999999895</v>
      </c>
      <c r="O2995" t="s">
        <v>67</v>
      </c>
      <c r="P2995" s="6">
        <v>4.5127644909159197E-3</v>
      </c>
      <c r="Q2995" s="1">
        <f>AllFiles[[#Headers],[200000]]+AllFiles[[#This Row],[Net Gains]]</f>
        <v>197800.75</v>
      </c>
    </row>
    <row r="2996" spans="1:17" x14ac:dyDescent="0.25">
      <c r="A2996" s="1" t="s">
        <v>55</v>
      </c>
      <c r="B2996" s="2">
        <v>43489</v>
      </c>
      <c r="C2996" s="3">
        <v>0.57291666666666663</v>
      </c>
      <c r="D2996" s="1" t="s">
        <v>12</v>
      </c>
      <c r="E2996">
        <v>3862</v>
      </c>
      <c r="F2996">
        <v>3844.65</v>
      </c>
      <c r="G2996">
        <v>3844.65</v>
      </c>
      <c r="H2996" s="3">
        <v>0.57291666666666663</v>
      </c>
      <c r="I2996" s="1">
        <v>17.349999999999909</v>
      </c>
      <c r="J2996" s="1">
        <v>-17.349999999999909</v>
      </c>
      <c r="K2996" s="1">
        <v>115</v>
      </c>
      <c r="L2996">
        <v>-1995.2499999999895</v>
      </c>
      <c r="M2996">
        <v>204</v>
      </c>
      <c r="N2996">
        <v>-2199.2499999999895</v>
      </c>
      <c r="O2996" t="s">
        <v>67</v>
      </c>
      <c r="P2996" s="6">
        <v>4.4924909373381403E-3</v>
      </c>
      <c r="Q2996" s="1">
        <f>AllFiles[[#Headers],[200000]]+AllFiles[[#This Row],[Net Gains]]</f>
        <v>197800.75</v>
      </c>
    </row>
    <row r="2997" spans="1:17" x14ac:dyDescent="0.25">
      <c r="A2997" s="1" t="s">
        <v>19</v>
      </c>
      <c r="B2997" s="2">
        <v>43490</v>
      </c>
      <c r="C2997" s="3">
        <v>0.52083333333333337</v>
      </c>
      <c r="D2997" s="1" t="s">
        <v>13</v>
      </c>
      <c r="E2997">
        <v>2666.85</v>
      </c>
      <c r="F2997">
        <v>2683.1</v>
      </c>
      <c r="G2997">
        <v>2674.4</v>
      </c>
      <c r="H2997" s="3">
        <v>0.625</v>
      </c>
      <c r="I2997" s="1">
        <v>16.25</v>
      </c>
      <c r="J2997" s="1">
        <v>-7.5500000000001819</v>
      </c>
      <c r="K2997" s="1">
        <v>122</v>
      </c>
      <c r="L2997">
        <v>-921.10000000002219</v>
      </c>
      <c r="M2997">
        <v>150</v>
      </c>
      <c r="N2997">
        <v>-1071.1000000000222</v>
      </c>
      <c r="O2997" t="s">
        <v>67</v>
      </c>
      <c r="P2997" s="6">
        <v>6.0933310834880103E-3</v>
      </c>
      <c r="Q2997" s="1">
        <f>AllFiles[[#Headers],[200000]]+AllFiles[[#This Row],[Net Gains]]</f>
        <v>198928.89999999997</v>
      </c>
    </row>
    <row r="2998" spans="1:17" x14ac:dyDescent="0.25">
      <c r="A2998" s="1" t="s">
        <v>20</v>
      </c>
      <c r="B2998" s="2">
        <v>43490</v>
      </c>
      <c r="C2998" s="3">
        <v>0.4375</v>
      </c>
      <c r="D2998" s="1" t="s">
        <v>21</v>
      </c>
      <c r="E2998">
        <v>1984.45</v>
      </c>
      <c r="F2998">
        <v>1990</v>
      </c>
      <c r="G2998">
        <v>1990</v>
      </c>
      <c r="H2998" s="3">
        <v>0.45833333333333331</v>
      </c>
      <c r="I2998" s="1">
        <v>5.5499999999999545</v>
      </c>
      <c r="J2998" s="1">
        <v>-5.5499999999999545</v>
      </c>
      <c r="K2998" s="1">
        <v>358</v>
      </c>
      <c r="L2998">
        <v>-1986.8999999999837</v>
      </c>
      <c r="M2998">
        <v>328</v>
      </c>
      <c r="N2998">
        <v>-2314.8999999999837</v>
      </c>
      <c r="O2998" t="s">
        <v>67</v>
      </c>
      <c r="P2998" s="6">
        <v>2.79674468996445E-3</v>
      </c>
      <c r="Q2998" s="1">
        <f>AllFiles[[#Headers],[200000]]+AllFiles[[#This Row],[Net Gains]]</f>
        <v>197685.1</v>
      </c>
    </row>
    <row r="2999" spans="1:17" x14ac:dyDescent="0.25">
      <c r="A2999" s="1" t="s">
        <v>20</v>
      </c>
      <c r="B2999" s="2">
        <v>43490</v>
      </c>
      <c r="C2999" s="3">
        <v>0.4375</v>
      </c>
      <c r="D2999" s="1" t="s">
        <v>15</v>
      </c>
      <c r="E2999">
        <v>1990</v>
      </c>
      <c r="F2999">
        <v>1984.45</v>
      </c>
      <c r="G2999">
        <v>1984.45</v>
      </c>
      <c r="H2999" s="3">
        <v>0.4375</v>
      </c>
      <c r="I2999" s="1">
        <v>5.5499999999999545</v>
      </c>
      <c r="J2999" s="1">
        <v>-5.5499999999999545</v>
      </c>
      <c r="K2999" s="1">
        <v>358</v>
      </c>
      <c r="L2999">
        <v>-1986.8999999999837</v>
      </c>
      <c r="M2999">
        <v>328</v>
      </c>
      <c r="N2999">
        <v>-2314.8999999999837</v>
      </c>
      <c r="O2999" t="s">
        <v>67</v>
      </c>
      <c r="P2999" s="6">
        <v>2.7889447236180702E-3</v>
      </c>
      <c r="Q2999" s="1">
        <f>AllFiles[[#Headers],[200000]]+AllFiles[[#This Row],[Net Gains]]</f>
        <v>197685.1</v>
      </c>
    </row>
    <row r="3000" spans="1:17" x14ac:dyDescent="0.25">
      <c r="A3000" s="1" t="s">
        <v>56</v>
      </c>
      <c r="B3000" s="2">
        <v>43490</v>
      </c>
      <c r="C3000" s="3">
        <v>0.41666666666666669</v>
      </c>
      <c r="D3000" s="1" t="s">
        <v>15</v>
      </c>
      <c r="E3000">
        <v>977.2</v>
      </c>
      <c r="F3000">
        <v>970.7</v>
      </c>
      <c r="G3000">
        <v>977.5</v>
      </c>
      <c r="H3000" s="3">
        <v>0.625</v>
      </c>
      <c r="I3000" s="1">
        <v>6.5</v>
      </c>
      <c r="J3000" s="1">
        <v>0.29999999999995453</v>
      </c>
      <c r="K3000" s="1">
        <v>306</v>
      </c>
      <c r="L3000">
        <v>91.799999999986085</v>
      </c>
      <c r="M3000">
        <v>138</v>
      </c>
      <c r="N3000">
        <v>-46.200000000013915</v>
      </c>
      <c r="O3000" t="s">
        <v>67</v>
      </c>
      <c r="P3000" s="6">
        <v>6.6516577977896001E-3</v>
      </c>
      <c r="Q3000" s="1">
        <f>AllFiles[[#Headers],[200000]]+AllFiles[[#This Row],[Net Gains]]</f>
        <v>199953.8</v>
      </c>
    </row>
    <row r="3001" spans="1:17" x14ac:dyDescent="0.25">
      <c r="A3001" s="1" t="s">
        <v>50</v>
      </c>
      <c r="B3001" s="2">
        <v>43493</v>
      </c>
      <c r="C3001" s="3">
        <v>0.41666666666666669</v>
      </c>
      <c r="D3001" s="1" t="s">
        <v>13</v>
      </c>
      <c r="E3001">
        <v>203.4</v>
      </c>
      <c r="F3001">
        <v>205</v>
      </c>
      <c r="G3001">
        <v>200</v>
      </c>
      <c r="H3001" s="3">
        <v>0.625</v>
      </c>
      <c r="I3001" s="1">
        <v>1.5999999999999943</v>
      </c>
      <c r="J3001" s="1">
        <v>3.4000000000000057</v>
      </c>
      <c r="K3001" s="1">
        <v>1232</v>
      </c>
      <c r="L3001">
        <v>4188.8000000000065</v>
      </c>
      <c r="M3001">
        <v>115</v>
      </c>
      <c r="N3001">
        <v>4073.8000000000065</v>
      </c>
      <c r="O3001" t="s">
        <v>68</v>
      </c>
      <c r="P3001" s="6">
        <v>7.8662733529989894E-3</v>
      </c>
      <c r="Q3001" s="1">
        <f>AllFiles[[#Headers],[200000]]+AllFiles[[#This Row],[Net Gains]]</f>
        <v>204073.80000000002</v>
      </c>
    </row>
    <row r="3002" spans="1:17" x14ac:dyDescent="0.25">
      <c r="A3002" s="1" t="s">
        <v>16</v>
      </c>
      <c r="B3002" s="2">
        <v>43494</v>
      </c>
      <c r="C3002" s="3">
        <v>0.4375</v>
      </c>
      <c r="D3002" s="1" t="s">
        <v>15</v>
      </c>
      <c r="E3002">
        <v>494.5</v>
      </c>
      <c r="F3002">
        <v>490.3</v>
      </c>
      <c r="G3002">
        <v>505.8</v>
      </c>
      <c r="H3002" s="3">
        <v>0.625</v>
      </c>
      <c r="I3002" s="1">
        <v>4.1999999999999886</v>
      </c>
      <c r="J3002" s="1">
        <v>11.300000000000011</v>
      </c>
      <c r="K3002" s="1">
        <v>473</v>
      </c>
      <c r="L3002">
        <v>5344.9000000000051</v>
      </c>
      <c r="M3002">
        <v>109</v>
      </c>
      <c r="N3002">
        <v>5235.9000000000051</v>
      </c>
      <c r="O3002" t="s">
        <v>68</v>
      </c>
      <c r="P3002" s="6">
        <v>8.4934277047522492E-3</v>
      </c>
      <c r="Q3002" s="1">
        <f>AllFiles[[#Headers],[200000]]+AllFiles[[#This Row],[Net Gains]]</f>
        <v>205235.9</v>
      </c>
    </row>
    <row r="3003" spans="1:17" x14ac:dyDescent="0.25">
      <c r="A3003" s="1" t="s">
        <v>36</v>
      </c>
      <c r="B3003" s="2">
        <v>43494</v>
      </c>
      <c r="C3003" s="3">
        <v>0.41666666666666669</v>
      </c>
      <c r="D3003" s="1" t="s">
        <v>15</v>
      </c>
      <c r="E3003">
        <v>1749.9</v>
      </c>
      <c r="F3003">
        <v>1736.75</v>
      </c>
      <c r="G3003">
        <v>1756.75</v>
      </c>
      <c r="H3003" s="3">
        <v>0.625</v>
      </c>
      <c r="I3003" s="1">
        <v>13.150000000000091</v>
      </c>
      <c r="J3003" s="1">
        <v>6.8499999999999091</v>
      </c>
      <c r="K3003" s="1">
        <v>151</v>
      </c>
      <c r="L3003">
        <v>1034.3499999999863</v>
      </c>
      <c r="M3003">
        <v>122</v>
      </c>
      <c r="N3003">
        <v>912.34999999998627</v>
      </c>
      <c r="O3003" t="s">
        <v>68</v>
      </c>
      <c r="P3003" s="6">
        <v>7.5147151265787101E-3</v>
      </c>
      <c r="Q3003" s="1">
        <f>AllFiles[[#Headers],[200000]]+AllFiles[[#This Row],[Net Gains]]</f>
        <v>200912.34999999998</v>
      </c>
    </row>
    <row r="3004" spans="1:17" x14ac:dyDescent="0.25">
      <c r="A3004" s="1" t="s">
        <v>52</v>
      </c>
      <c r="B3004" s="2">
        <v>43494</v>
      </c>
      <c r="C3004" s="3">
        <v>0.54166666666666663</v>
      </c>
      <c r="D3004" s="1" t="s">
        <v>15</v>
      </c>
      <c r="E3004">
        <v>285.45</v>
      </c>
      <c r="F3004">
        <v>283.60000000000002</v>
      </c>
      <c r="G3004">
        <v>283.60000000000002</v>
      </c>
      <c r="H3004" s="3">
        <v>0.54166666666666663</v>
      </c>
      <c r="I3004" s="1">
        <v>1.8499999999999659</v>
      </c>
      <c r="J3004" s="1">
        <v>-1.8499999999999659</v>
      </c>
      <c r="K3004" s="1">
        <v>1067</v>
      </c>
      <c r="L3004">
        <v>-1973.9499999999637</v>
      </c>
      <c r="M3004">
        <v>140</v>
      </c>
      <c r="N3004">
        <v>-2113.9499999999634</v>
      </c>
      <c r="O3004" t="s">
        <v>67</v>
      </c>
      <c r="P3004" s="6">
        <v>6.4809949203011603E-3</v>
      </c>
      <c r="Q3004" s="1">
        <f>AllFiles[[#Headers],[200000]]+AllFiles[[#This Row],[Net Gains]]</f>
        <v>197886.05000000005</v>
      </c>
    </row>
    <row r="3005" spans="1:17" x14ac:dyDescent="0.25">
      <c r="A3005" s="1" t="s">
        <v>52</v>
      </c>
      <c r="B3005" s="2">
        <v>43494</v>
      </c>
      <c r="C3005" s="3">
        <v>0.54166666666666663</v>
      </c>
      <c r="D3005" s="1" t="s">
        <v>21</v>
      </c>
      <c r="E3005">
        <v>283.60000000000002</v>
      </c>
      <c r="F3005">
        <v>285.45</v>
      </c>
      <c r="G3005">
        <v>279.75</v>
      </c>
      <c r="H3005" s="3">
        <v>0.625</v>
      </c>
      <c r="I3005" s="1">
        <v>1.8499999999999659</v>
      </c>
      <c r="J3005" s="1">
        <v>3.8500000000000227</v>
      </c>
      <c r="K3005" s="1">
        <v>1067</v>
      </c>
      <c r="L3005">
        <v>4107.9500000000244</v>
      </c>
      <c r="M3005">
        <v>139</v>
      </c>
      <c r="N3005">
        <v>3968.9500000000244</v>
      </c>
      <c r="O3005" t="s">
        <v>68</v>
      </c>
      <c r="P3005" s="6">
        <v>6.5232722143863404E-3</v>
      </c>
      <c r="Q3005" s="1">
        <f>AllFiles[[#Headers],[200000]]+AllFiles[[#This Row],[Net Gains]]</f>
        <v>203968.95</v>
      </c>
    </row>
    <row r="3006" spans="1:17" x14ac:dyDescent="0.25">
      <c r="A3006" s="1" t="s">
        <v>58</v>
      </c>
      <c r="B3006" s="2">
        <v>43494</v>
      </c>
      <c r="C3006" s="3">
        <v>0.41666666666666669</v>
      </c>
      <c r="D3006" s="1" t="s">
        <v>13</v>
      </c>
      <c r="E3006">
        <v>1952.3</v>
      </c>
      <c r="F3006">
        <v>1965</v>
      </c>
      <c r="G3006">
        <v>1965</v>
      </c>
      <c r="H3006" s="3">
        <v>0.59375</v>
      </c>
      <c r="I3006" s="1">
        <v>12.700000000000045</v>
      </c>
      <c r="J3006" s="1">
        <v>-12.700000000000045</v>
      </c>
      <c r="K3006" s="1">
        <v>157</v>
      </c>
      <c r="L3006">
        <v>-1993.9000000000071</v>
      </c>
      <c r="M3006">
        <v>142</v>
      </c>
      <c r="N3006">
        <v>-2135.9000000000069</v>
      </c>
      <c r="O3006" t="s">
        <v>67</v>
      </c>
      <c r="P3006" s="6">
        <v>6.5051477744199398E-3</v>
      </c>
      <c r="Q3006" s="1">
        <f>AllFiles[[#Headers],[200000]]+AllFiles[[#This Row],[Net Gains]]</f>
        <v>197864.1</v>
      </c>
    </row>
    <row r="3007" spans="1:17" x14ac:dyDescent="0.25">
      <c r="A3007" s="1" t="s">
        <v>58</v>
      </c>
      <c r="B3007" s="2">
        <v>43494</v>
      </c>
      <c r="C3007" s="3">
        <v>0.59375</v>
      </c>
      <c r="D3007" s="1" t="s">
        <v>12</v>
      </c>
      <c r="E3007">
        <v>1965</v>
      </c>
      <c r="F3007">
        <v>1952.3</v>
      </c>
      <c r="G3007">
        <v>1979.05</v>
      </c>
      <c r="H3007" s="3">
        <v>0.625</v>
      </c>
      <c r="I3007" s="1">
        <v>12.700000000000045</v>
      </c>
      <c r="J3007" s="1">
        <v>14.049999999999955</v>
      </c>
      <c r="K3007" s="1">
        <v>157</v>
      </c>
      <c r="L3007">
        <v>2205.8499999999931</v>
      </c>
      <c r="M3007">
        <v>143</v>
      </c>
      <c r="N3007">
        <v>2062.8499999999931</v>
      </c>
      <c r="O3007" t="s">
        <v>68</v>
      </c>
      <c r="P3007" s="6">
        <v>6.46310432569977E-3</v>
      </c>
      <c r="Q3007" s="1">
        <f>AllFiles[[#Headers],[200000]]+AllFiles[[#This Row],[Net Gains]]</f>
        <v>202062.85</v>
      </c>
    </row>
    <row r="3008" spans="1:17" x14ac:dyDescent="0.25">
      <c r="A3008" s="1" t="s">
        <v>55</v>
      </c>
      <c r="B3008" s="2">
        <v>43494</v>
      </c>
      <c r="C3008" s="3">
        <v>0.4375</v>
      </c>
      <c r="D3008" s="1" t="s">
        <v>15</v>
      </c>
      <c r="E3008">
        <v>3498.45</v>
      </c>
      <c r="F3008">
        <v>3455.05</v>
      </c>
      <c r="G3008">
        <v>3455.05</v>
      </c>
      <c r="H3008" s="3">
        <v>0.4375</v>
      </c>
      <c r="I3008" s="1">
        <v>43.399999999999636</v>
      </c>
      <c r="J3008" s="1">
        <v>-43.399999999999636</v>
      </c>
      <c r="K3008" s="1">
        <v>46</v>
      </c>
      <c r="L3008">
        <v>-1996.3999999999833</v>
      </c>
      <c r="M3008">
        <v>74</v>
      </c>
      <c r="N3008">
        <v>-2070.3999999999833</v>
      </c>
      <c r="O3008" t="s">
        <v>67</v>
      </c>
      <c r="P3008" s="6">
        <v>1.24054938615672E-2</v>
      </c>
      <c r="Q3008" s="1">
        <f>AllFiles[[#Headers],[200000]]+AllFiles[[#This Row],[Net Gains]]</f>
        <v>197929.60000000001</v>
      </c>
    </row>
    <row r="3009" spans="1:17" x14ac:dyDescent="0.25">
      <c r="A3009" s="1" t="s">
        <v>55</v>
      </c>
      <c r="B3009" s="2">
        <v>43494</v>
      </c>
      <c r="C3009" s="3">
        <v>0.4375</v>
      </c>
      <c r="D3009" s="1" t="s">
        <v>21</v>
      </c>
      <c r="E3009">
        <v>3455.05</v>
      </c>
      <c r="F3009">
        <v>3498.45</v>
      </c>
      <c r="G3009">
        <v>3403</v>
      </c>
      <c r="H3009" s="3">
        <v>0.625</v>
      </c>
      <c r="I3009" s="1">
        <v>43.399999999999636</v>
      </c>
      <c r="J3009" s="1">
        <v>52.050000000000182</v>
      </c>
      <c r="K3009" s="1">
        <v>46</v>
      </c>
      <c r="L3009">
        <v>2394.3000000000084</v>
      </c>
      <c r="M3009">
        <v>73</v>
      </c>
      <c r="N3009">
        <v>2321.3000000000084</v>
      </c>
      <c r="O3009" t="s">
        <v>68</v>
      </c>
      <c r="P3009" s="6">
        <v>1.2561323280415501E-2</v>
      </c>
      <c r="Q3009" s="1">
        <f>AllFiles[[#Headers],[200000]]+AllFiles[[#This Row],[Net Gains]]</f>
        <v>202321.30000000002</v>
      </c>
    </row>
    <row r="3010" spans="1:17" x14ac:dyDescent="0.25">
      <c r="A3010" s="1" t="s">
        <v>59</v>
      </c>
      <c r="B3010" s="2">
        <v>43494</v>
      </c>
      <c r="C3010" s="3">
        <v>0.41666666666666669</v>
      </c>
      <c r="D3010" s="1" t="s">
        <v>13</v>
      </c>
      <c r="E3010">
        <v>353.65</v>
      </c>
      <c r="F3010">
        <v>357.05</v>
      </c>
      <c r="G3010">
        <v>357.05</v>
      </c>
      <c r="H3010" s="3">
        <v>0.47916666666666669</v>
      </c>
      <c r="I3010" s="1">
        <v>3.4000000000000341</v>
      </c>
      <c r="J3010" s="1">
        <v>-3.4000000000000341</v>
      </c>
      <c r="K3010" s="1">
        <v>584</v>
      </c>
      <c r="L3010">
        <v>-1985.6000000000199</v>
      </c>
      <c r="M3010">
        <v>96</v>
      </c>
      <c r="N3010">
        <v>-2081.6000000000199</v>
      </c>
      <c r="O3010" t="s">
        <v>67</v>
      </c>
      <c r="P3010" s="6">
        <v>9.6140251661247997E-3</v>
      </c>
      <c r="Q3010" s="1">
        <f>AllFiles[[#Headers],[200000]]+AllFiles[[#This Row],[Net Gains]]</f>
        <v>197918.4</v>
      </c>
    </row>
    <row r="3011" spans="1:17" x14ac:dyDescent="0.25">
      <c r="A3011" s="1" t="s">
        <v>59</v>
      </c>
      <c r="B3011" s="2">
        <v>43494</v>
      </c>
      <c r="C3011" s="3">
        <v>0.47916666666666669</v>
      </c>
      <c r="D3011" s="1" t="s">
        <v>12</v>
      </c>
      <c r="E3011">
        <v>357.05</v>
      </c>
      <c r="F3011">
        <v>353.65</v>
      </c>
      <c r="G3011">
        <v>359.5</v>
      </c>
      <c r="H3011" s="3">
        <v>0.625</v>
      </c>
      <c r="I3011" s="1">
        <v>3.4000000000000341</v>
      </c>
      <c r="J3011" s="1">
        <v>2.4499999999999886</v>
      </c>
      <c r="K3011" s="1">
        <v>584</v>
      </c>
      <c r="L3011">
        <v>1430.7999999999934</v>
      </c>
      <c r="M3011">
        <v>97</v>
      </c>
      <c r="N3011">
        <v>1333.7999999999934</v>
      </c>
      <c r="O3011" t="s">
        <v>68</v>
      </c>
      <c r="P3011" s="6">
        <v>9.5224758437194596E-3</v>
      </c>
      <c r="Q3011" s="1">
        <f>AllFiles[[#Headers],[200000]]+AllFiles[[#This Row],[Net Gains]]</f>
        <v>201333.8</v>
      </c>
    </row>
    <row r="3012" spans="1:17" x14ac:dyDescent="0.25">
      <c r="A3012" s="1" t="s">
        <v>25</v>
      </c>
      <c r="B3012" s="2">
        <v>43495</v>
      </c>
      <c r="C3012" s="3">
        <v>0.42708333333333331</v>
      </c>
      <c r="D3012" s="1" t="s">
        <v>13</v>
      </c>
      <c r="E3012">
        <v>733.05</v>
      </c>
      <c r="F3012">
        <v>736.9</v>
      </c>
      <c r="G3012">
        <v>726.35</v>
      </c>
      <c r="H3012" s="3">
        <v>0.625</v>
      </c>
      <c r="I3012" s="1">
        <v>3.8500000000000227</v>
      </c>
      <c r="J3012" s="1">
        <v>6.6999999999999318</v>
      </c>
      <c r="K3012" s="1">
        <v>516</v>
      </c>
      <c r="L3012">
        <v>3457.1999999999648</v>
      </c>
      <c r="M3012">
        <v>174</v>
      </c>
      <c r="N3012">
        <v>3283.1999999999648</v>
      </c>
      <c r="O3012" t="s">
        <v>68</v>
      </c>
      <c r="P3012" s="6">
        <v>5.2520291930973602E-3</v>
      </c>
      <c r="Q3012" s="1">
        <f>AllFiles[[#Headers],[200000]]+AllFiles[[#This Row],[Net Gains]]</f>
        <v>203283.19999999995</v>
      </c>
    </row>
    <row r="3013" spans="1:17" x14ac:dyDescent="0.25">
      <c r="A3013" s="1" t="s">
        <v>39</v>
      </c>
      <c r="B3013" s="2">
        <v>43495</v>
      </c>
      <c r="C3013" s="3">
        <v>0.4375</v>
      </c>
      <c r="D3013" s="1" t="s">
        <v>13</v>
      </c>
      <c r="E3013">
        <v>724.2</v>
      </c>
      <c r="F3013">
        <v>728.15</v>
      </c>
      <c r="G3013">
        <v>728.15</v>
      </c>
      <c r="H3013" s="3">
        <v>0.59375</v>
      </c>
      <c r="I3013" s="1">
        <v>3.9499999999999318</v>
      </c>
      <c r="J3013" s="1">
        <v>-3.9499999999999318</v>
      </c>
      <c r="K3013" s="1">
        <v>503</v>
      </c>
      <c r="L3013">
        <v>-1986.8499999999658</v>
      </c>
      <c r="M3013">
        <v>169</v>
      </c>
      <c r="N3013">
        <v>-2155.8499999999658</v>
      </c>
      <c r="O3013" t="s">
        <v>67</v>
      </c>
      <c r="P3013" s="6">
        <v>5.4542943938137699E-3</v>
      </c>
      <c r="Q3013" s="1">
        <f>AllFiles[[#Headers],[200000]]+AllFiles[[#This Row],[Net Gains]]</f>
        <v>197844.15000000002</v>
      </c>
    </row>
    <row r="3014" spans="1:17" x14ac:dyDescent="0.25">
      <c r="A3014" s="1" t="s">
        <v>39</v>
      </c>
      <c r="B3014" s="2">
        <v>43495</v>
      </c>
      <c r="C3014" s="3">
        <v>0.59375</v>
      </c>
      <c r="D3014" s="1" t="s">
        <v>12</v>
      </c>
      <c r="E3014">
        <v>728.15</v>
      </c>
      <c r="F3014">
        <v>724.2</v>
      </c>
      <c r="G3014">
        <v>724.2</v>
      </c>
      <c r="H3014" s="3">
        <v>0.60416666666666663</v>
      </c>
      <c r="I3014" s="1">
        <v>3.9499999999999318</v>
      </c>
      <c r="J3014" s="1">
        <v>-3.9499999999999318</v>
      </c>
      <c r="K3014" s="1">
        <v>503</v>
      </c>
      <c r="L3014">
        <v>-1986.8499999999658</v>
      </c>
      <c r="M3014">
        <v>169</v>
      </c>
      <c r="N3014">
        <v>-2155.8499999999658</v>
      </c>
      <c r="O3014" t="s">
        <v>67</v>
      </c>
      <c r="P3014" s="6">
        <v>5.4247064478471904E-3</v>
      </c>
      <c r="Q3014" s="1">
        <f>AllFiles[[#Headers],[200000]]+AllFiles[[#This Row],[Net Gains]]</f>
        <v>197844.15000000002</v>
      </c>
    </row>
    <row r="3015" spans="1:17" x14ac:dyDescent="0.25">
      <c r="A3015" s="1" t="s">
        <v>46</v>
      </c>
      <c r="B3015" s="2">
        <v>43495</v>
      </c>
      <c r="C3015" s="3">
        <v>0.41666666666666669</v>
      </c>
      <c r="D3015" s="1" t="s">
        <v>13</v>
      </c>
      <c r="E3015">
        <v>268.10000000000002</v>
      </c>
      <c r="F3015">
        <v>270.3</v>
      </c>
      <c r="G3015">
        <v>270.3</v>
      </c>
      <c r="H3015" s="3">
        <v>0.60416666666666663</v>
      </c>
      <c r="I3015" s="1">
        <v>2.1999999999999886</v>
      </c>
      <c r="J3015" s="1">
        <v>-2.1999999999999886</v>
      </c>
      <c r="K3015" s="1">
        <v>899</v>
      </c>
      <c r="L3015">
        <v>-1977.7999999999897</v>
      </c>
      <c r="M3015">
        <v>112</v>
      </c>
      <c r="N3015">
        <v>-2089.7999999999897</v>
      </c>
      <c r="O3015" t="s">
        <v>67</v>
      </c>
      <c r="P3015" s="6">
        <v>8.2058933233867502E-3</v>
      </c>
      <c r="Q3015" s="1">
        <f>AllFiles[[#Headers],[200000]]+AllFiles[[#This Row],[Net Gains]]</f>
        <v>197910.2</v>
      </c>
    </row>
    <row r="3016" spans="1:17" x14ac:dyDescent="0.25">
      <c r="A3016" s="1" t="s">
        <v>54</v>
      </c>
      <c r="B3016" s="2">
        <v>43495</v>
      </c>
      <c r="C3016" s="3">
        <v>0.41666666666666669</v>
      </c>
      <c r="D3016" s="1" t="s">
        <v>15</v>
      </c>
      <c r="E3016">
        <v>766.75</v>
      </c>
      <c r="F3016">
        <v>759.75</v>
      </c>
      <c r="G3016">
        <v>768</v>
      </c>
      <c r="H3016" s="3">
        <v>0.625</v>
      </c>
      <c r="I3016" s="1">
        <v>7</v>
      </c>
      <c r="J3016" s="1">
        <v>1.25</v>
      </c>
      <c r="K3016" s="1">
        <v>284</v>
      </c>
      <c r="L3016">
        <v>355</v>
      </c>
      <c r="M3016">
        <v>101</v>
      </c>
      <c r="N3016">
        <v>254</v>
      </c>
      <c r="O3016" t="s">
        <v>68</v>
      </c>
      <c r="P3016" s="6">
        <v>9.1294424519074002E-3</v>
      </c>
      <c r="Q3016" s="1">
        <f>AllFiles[[#Headers],[200000]]+AllFiles[[#This Row],[Net Gains]]</f>
        <v>200254</v>
      </c>
    </row>
    <row r="3017" spans="1:17" x14ac:dyDescent="0.25">
      <c r="A3017" s="1" t="s">
        <v>18</v>
      </c>
      <c r="B3017" s="2">
        <v>43496</v>
      </c>
      <c r="C3017" s="3">
        <v>0.47916666666666669</v>
      </c>
      <c r="D3017" s="1" t="s">
        <v>13</v>
      </c>
      <c r="E3017">
        <v>331.15</v>
      </c>
      <c r="F3017">
        <v>336</v>
      </c>
      <c r="G3017">
        <v>336</v>
      </c>
      <c r="H3017" s="3">
        <v>0.61458333333333337</v>
      </c>
      <c r="I3017" s="1">
        <v>4.8500000000000227</v>
      </c>
      <c r="J3017" s="1">
        <v>-4.8500000000000227</v>
      </c>
      <c r="K3017" s="1">
        <v>410</v>
      </c>
      <c r="L3017">
        <v>-1988.5000000000093</v>
      </c>
      <c r="M3017">
        <v>63</v>
      </c>
      <c r="N3017">
        <v>-2051.5000000000091</v>
      </c>
      <c r="O3017" t="s">
        <v>67</v>
      </c>
      <c r="P3017" s="6">
        <v>1.46459308470482E-2</v>
      </c>
      <c r="Q3017" s="1">
        <f>AllFiles[[#Headers],[200000]]+AllFiles[[#This Row],[Net Gains]]</f>
        <v>197948.5</v>
      </c>
    </row>
    <row r="3018" spans="1:17" x14ac:dyDescent="0.25">
      <c r="A3018" s="1" t="s">
        <v>26</v>
      </c>
      <c r="B3018" s="2">
        <v>43496</v>
      </c>
      <c r="C3018" s="3">
        <v>0.45833333333333331</v>
      </c>
      <c r="D3018" s="1" t="s">
        <v>13</v>
      </c>
      <c r="E3018">
        <v>1005.2</v>
      </c>
      <c r="F3018">
        <v>1012.5</v>
      </c>
      <c r="G3018">
        <v>1004.9</v>
      </c>
      <c r="H3018" s="3">
        <v>0.625</v>
      </c>
      <c r="I3018" s="1">
        <v>7.2999999999999545</v>
      </c>
      <c r="J3018" s="1">
        <v>0.30000000000006821</v>
      </c>
      <c r="K3018" s="1">
        <v>273</v>
      </c>
      <c r="L3018">
        <v>81.900000000018622</v>
      </c>
      <c r="M3018">
        <v>127</v>
      </c>
      <c r="N3018">
        <v>-45.099999999981378</v>
      </c>
      <c r="O3018" t="s">
        <v>67</v>
      </c>
      <c r="P3018" s="6">
        <v>7.2622363708714204E-3</v>
      </c>
      <c r="Q3018" s="1">
        <f>AllFiles[[#Headers],[200000]]+AllFiles[[#This Row],[Net Gains]]</f>
        <v>199954.90000000002</v>
      </c>
    </row>
    <row r="3019" spans="1:17" x14ac:dyDescent="0.25">
      <c r="A3019" s="1" t="s">
        <v>51</v>
      </c>
      <c r="B3019" s="2">
        <v>43496</v>
      </c>
      <c r="C3019" s="3">
        <v>0.41666666666666669</v>
      </c>
      <c r="D3019" s="1" t="s">
        <v>15</v>
      </c>
      <c r="E3019">
        <v>1227.75</v>
      </c>
      <c r="F3019">
        <v>1216.3499999999999</v>
      </c>
      <c r="G3019">
        <v>1258.05</v>
      </c>
      <c r="H3019" s="3">
        <v>0.625</v>
      </c>
      <c r="I3019" s="1">
        <v>11.400000000000091</v>
      </c>
      <c r="J3019" s="1">
        <v>30.299999999999955</v>
      </c>
      <c r="K3019" s="1">
        <v>175</v>
      </c>
      <c r="L3019">
        <v>5302.4999999999918</v>
      </c>
      <c r="M3019">
        <v>101</v>
      </c>
      <c r="N3019">
        <v>5201.4999999999918</v>
      </c>
      <c r="O3019" t="s">
        <v>68</v>
      </c>
      <c r="P3019" s="6">
        <v>9.28527794746495E-3</v>
      </c>
      <c r="Q3019" s="1">
        <f>AllFiles[[#Headers],[200000]]+AllFiles[[#This Row],[Net Gains]]</f>
        <v>205201.5</v>
      </c>
    </row>
    <row r="3020" spans="1:17" x14ac:dyDescent="0.25">
      <c r="A3020" s="1" t="s">
        <v>55</v>
      </c>
      <c r="B3020" s="2">
        <v>43496</v>
      </c>
      <c r="C3020" s="3">
        <v>0.47916666666666669</v>
      </c>
      <c r="D3020" s="1" t="s">
        <v>12</v>
      </c>
      <c r="E3020">
        <v>3452.75</v>
      </c>
      <c r="F3020">
        <v>3433.5</v>
      </c>
      <c r="G3020">
        <v>3521.85</v>
      </c>
      <c r="H3020" s="3">
        <v>0.625</v>
      </c>
      <c r="I3020" s="1">
        <v>19.25</v>
      </c>
      <c r="J3020" s="1">
        <v>69.099999999999909</v>
      </c>
      <c r="K3020" s="1">
        <v>103</v>
      </c>
      <c r="L3020">
        <v>7117.2999999999902</v>
      </c>
      <c r="M3020">
        <v>166</v>
      </c>
      <c r="N3020">
        <v>6951.2999999999902</v>
      </c>
      <c r="O3020" t="s">
        <v>68</v>
      </c>
      <c r="P3020" s="6">
        <v>5.5752660922453101E-3</v>
      </c>
      <c r="Q3020" s="1">
        <f>AllFiles[[#Headers],[200000]]+AllFiles[[#This Row],[Net Gains]]</f>
        <v>206951.3</v>
      </c>
    </row>
    <row r="3021" spans="1:17" x14ac:dyDescent="0.25">
      <c r="A3021" s="1" t="s">
        <v>55</v>
      </c>
      <c r="B3021" s="2">
        <v>43496</v>
      </c>
      <c r="C3021" s="3">
        <v>0.41666666666666669</v>
      </c>
      <c r="D3021" s="1" t="s">
        <v>13</v>
      </c>
      <c r="E3021">
        <v>3433.5</v>
      </c>
      <c r="F3021">
        <v>3452.75</v>
      </c>
      <c r="G3021">
        <v>3452.75</v>
      </c>
      <c r="H3021" s="3">
        <v>0.47916666666666669</v>
      </c>
      <c r="I3021" s="1">
        <v>19.25</v>
      </c>
      <c r="J3021" s="1">
        <v>-19.25</v>
      </c>
      <c r="K3021" s="1">
        <v>103</v>
      </c>
      <c r="L3021">
        <v>-1982.75</v>
      </c>
      <c r="M3021">
        <v>164</v>
      </c>
      <c r="N3021">
        <v>-2146.75</v>
      </c>
      <c r="O3021" t="s">
        <v>67</v>
      </c>
      <c r="P3021" s="6">
        <v>5.6065239551478102E-3</v>
      </c>
      <c r="Q3021" s="1">
        <f>AllFiles[[#Headers],[200000]]+AllFiles[[#This Row],[Net Gains]]</f>
        <v>197853.25</v>
      </c>
    </row>
    <row r="3022" spans="1:17" x14ac:dyDescent="0.25">
      <c r="A3022" s="1" t="s">
        <v>22</v>
      </c>
      <c r="B3022" s="2">
        <v>43497</v>
      </c>
      <c r="C3022" s="3">
        <v>0.42708333333333331</v>
      </c>
      <c r="D3022" s="1" t="s">
        <v>15</v>
      </c>
      <c r="E3022">
        <v>1424.8</v>
      </c>
      <c r="F3022">
        <v>1421.4</v>
      </c>
      <c r="G3022">
        <v>1421.4</v>
      </c>
      <c r="H3022" s="3">
        <v>0.42708333333333331</v>
      </c>
      <c r="I3022" s="1">
        <v>3.3999999999998636</v>
      </c>
      <c r="J3022" s="1">
        <v>-3.3999999999998636</v>
      </c>
      <c r="K3022" s="1">
        <v>584</v>
      </c>
      <c r="L3022">
        <v>-1985.5999999999203</v>
      </c>
      <c r="M3022">
        <v>383</v>
      </c>
      <c r="N3022">
        <v>-2368.5999999999203</v>
      </c>
      <c r="O3022" t="s">
        <v>67</v>
      </c>
      <c r="P3022" s="6">
        <v>2.3862998315552098E-3</v>
      </c>
      <c r="Q3022" s="1">
        <f>AllFiles[[#Headers],[200000]]+AllFiles[[#This Row],[Net Gains]]</f>
        <v>197631.40000000008</v>
      </c>
    </row>
    <row r="3023" spans="1:17" x14ac:dyDescent="0.25">
      <c r="A3023" s="1" t="s">
        <v>22</v>
      </c>
      <c r="B3023" s="2">
        <v>43497</v>
      </c>
      <c r="C3023" s="3">
        <v>0.42708333333333331</v>
      </c>
      <c r="D3023" s="1" t="s">
        <v>21</v>
      </c>
      <c r="E3023">
        <v>1421.4</v>
      </c>
      <c r="F3023">
        <v>1424.8</v>
      </c>
      <c r="G3023">
        <v>1424.8</v>
      </c>
      <c r="H3023" s="3">
        <v>0.44791666666666669</v>
      </c>
      <c r="I3023" s="1">
        <v>3.3999999999998636</v>
      </c>
      <c r="J3023" s="1">
        <v>-3.3999999999998636</v>
      </c>
      <c r="K3023" s="1">
        <v>584</v>
      </c>
      <c r="L3023">
        <v>-1985.5999999999203</v>
      </c>
      <c r="M3023">
        <v>383</v>
      </c>
      <c r="N3023">
        <v>-2368.5999999999203</v>
      </c>
      <c r="O3023" t="s">
        <v>67</v>
      </c>
      <c r="P3023" s="6">
        <v>2.39200787955527E-3</v>
      </c>
      <c r="Q3023" s="1">
        <f>AllFiles[[#Headers],[200000]]+AllFiles[[#This Row],[Net Gains]]</f>
        <v>197631.40000000008</v>
      </c>
    </row>
    <row r="3024" spans="1:17" x14ac:dyDescent="0.25">
      <c r="A3024" s="1" t="s">
        <v>11</v>
      </c>
      <c r="B3024" s="2">
        <v>43497</v>
      </c>
      <c r="C3024" s="3">
        <v>0.44791666666666669</v>
      </c>
      <c r="D3024" s="1" t="s">
        <v>12</v>
      </c>
      <c r="E3024">
        <v>2568</v>
      </c>
      <c r="F3024">
        <v>2546.85</v>
      </c>
      <c r="G3024">
        <v>2600.5</v>
      </c>
      <c r="H3024" s="3">
        <v>0.625</v>
      </c>
      <c r="I3024" s="1">
        <v>21.150000000000091</v>
      </c>
      <c r="J3024" s="1">
        <v>32.5</v>
      </c>
      <c r="K3024" s="1">
        <v>94</v>
      </c>
      <c r="L3024">
        <v>3055</v>
      </c>
      <c r="M3024">
        <v>112</v>
      </c>
      <c r="N3024">
        <v>2943</v>
      </c>
      <c r="O3024" t="s">
        <v>68</v>
      </c>
      <c r="P3024" s="6">
        <v>8.2359813084112495E-3</v>
      </c>
      <c r="Q3024" s="1">
        <f>AllFiles[[#Headers],[200000]]+AllFiles[[#This Row],[Net Gains]]</f>
        <v>202943</v>
      </c>
    </row>
    <row r="3025" spans="1:17" x14ac:dyDescent="0.25">
      <c r="A3025" s="1" t="s">
        <v>11</v>
      </c>
      <c r="B3025" s="2">
        <v>43497</v>
      </c>
      <c r="C3025" s="3">
        <v>0.41666666666666669</v>
      </c>
      <c r="D3025" s="1" t="s">
        <v>13</v>
      </c>
      <c r="E3025">
        <v>2546.85</v>
      </c>
      <c r="F3025">
        <v>2568</v>
      </c>
      <c r="G3025">
        <v>2568</v>
      </c>
      <c r="H3025" s="3">
        <v>0.44791666666666669</v>
      </c>
      <c r="I3025" s="1">
        <v>21.150000000000091</v>
      </c>
      <c r="J3025" s="1">
        <v>-21.150000000000091</v>
      </c>
      <c r="K3025" s="1">
        <v>94</v>
      </c>
      <c r="L3025">
        <v>-1988.1000000000085</v>
      </c>
      <c r="M3025">
        <v>111</v>
      </c>
      <c r="N3025">
        <v>-2099.1000000000085</v>
      </c>
      <c r="O3025" t="s">
        <v>67</v>
      </c>
      <c r="P3025" s="6">
        <v>8.3043759938748202E-3</v>
      </c>
      <c r="Q3025" s="1">
        <f>AllFiles[[#Headers],[200000]]+AllFiles[[#This Row],[Net Gains]]</f>
        <v>197900.9</v>
      </c>
    </row>
    <row r="3026" spans="1:17" x14ac:dyDescent="0.25">
      <c r="A3026" s="1" t="s">
        <v>16</v>
      </c>
      <c r="B3026" s="2">
        <v>43497</v>
      </c>
      <c r="C3026" s="3">
        <v>0.52083333333333337</v>
      </c>
      <c r="D3026" s="1" t="s">
        <v>12</v>
      </c>
      <c r="E3026">
        <v>519.54999999999995</v>
      </c>
      <c r="F3026">
        <v>516.6</v>
      </c>
      <c r="G3026">
        <v>516.6</v>
      </c>
      <c r="H3026" s="3">
        <v>0.58333333333333337</v>
      </c>
      <c r="I3026" s="1">
        <v>2.9499999999999318</v>
      </c>
      <c r="J3026" s="1">
        <v>-2.9499999999999318</v>
      </c>
      <c r="K3026" s="1">
        <v>672</v>
      </c>
      <c r="L3026">
        <v>-1982.3999999999542</v>
      </c>
      <c r="M3026">
        <v>161</v>
      </c>
      <c r="N3026">
        <v>-2143.3999999999542</v>
      </c>
      <c r="O3026" t="s">
        <v>67</v>
      </c>
      <c r="P3026" s="6">
        <v>5.6779905687613002E-3</v>
      </c>
      <c r="Q3026" s="1">
        <f>AllFiles[[#Headers],[200000]]+AllFiles[[#This Row],[Net Gains]]</f>
        <v>197856.60000000003</v>
      </c>
    </row>
    <row r="3027" spans="1:17" x14ac:dyDescent="0.25">
      <c r="A3027" s="1" t="s">
        <v>16</v>
      </c>
      <c r="B3027" s="2">
        <v>43497</v>
      </c>
      <c r="C3027" s="3">
        <v>0.42708333333333331</v>
      </c>
      <c r="D3027" s="1" t="s">
        <v>13</v>
      </c>
      <c r="E3027">
        <v>516.6</v>
      </c>
      <c r="F3027">
        <v>519.54999999999995</v>
      </c>
      <c r="G3027">
        <v>519.54999999999995</v>
      </c>
      <c r="H3027" s="3">
        <v>0.52083333333333337</v>
      </c>
      <c r="I3027" s="1">
        <v>2.9499999999999318</v>
      </c>
      <c r="J3027" s="1">
        <v>-2.9499999999999318</v>
      </c>
      <c r="K3027" s="1">
        <v>672</v>
      </c>
      <c r="L3027">
        <v>-1982.3999999999542</v>
      </c>
      <c r="M3027">
        <v>161</v>
      </c>
      <c r="N3027">
        <v>-2143.3999999999542</v>
      </c>
      <c r="O3027" t="s">
        <v>67</v>
      </c>
      <c r="P3027" s="6">
        <v>5.7104142469994804E-3</v>
      </c>
      <c r="Q3027" s="1">
        <f>AllFiles[[#Headers],[200000]]+AllFiles[[#This Row],[Net Gains]]</f>
        <v>197856.60000000003</v>
      </c>
    </row>
    <row r="3028" spans="1:17" x14ac:dyDescent="0.25">
      <c r="A3028" s="1" t="s">
        <v>27</v>
      </c>
      <c r="B3028" s="2">
        <v>43497</v>
      </c>
      <c r="C3028" s="3">
        <v>0.45833333333333331</v>
      </c>
      <c r="D3028" s="1" t="s">
        <v>15</v>
      </c>
      <c r="E3028">
        <v>226.35</v>
      </c>
      <c r="F3028">
        <v>225.5</v>
      </c>
      <c r="G3028">
        <v>225.5</v>
      </c>
      <c r="H3028" s="3">
        <v>0.45833333333333331</v>
      </c>
      <c r="I3028" s="1">
        <v>0.84999999999999432</v>
      </c>
      <c r="J3028" s="1">
        <v>-0.84999999999999432</v>
      </c>
      <c r="K3028" s="1">
        <v>2290</v>
      </c>
      <c r="L3028">
        <v>-1946.499999999987</v>
      </c>
      <c r="M3028">
        <v>238</v>
      </c>
      <c r="N3028">
        <v>-2184.4999999999873</v>
      </c>
      <c r="O3028" t="s">
        <v>67</v>
      </c>
      <c r="P3028" s="6">
        <v>3.7552462999778801E-3</v>
      </c>
      <c r="Q3028" s="1">
        <f>AllFiles[[#Headers],[200000]]+AllFiles[[#This Row],[Net Gains]]</f>
        <v>197815.5</v>
      </c>
    </row>
    <row r="3029" spans="1:17" x14ac:dyDescent="0.25">
      <c r="A3029" s="1" t="s">
        <v>27</v>
      </c>
      <c r="B3029" s="2">
        <v>43497</v>
      </c>
      <c r="C3029" s="3">
        <v>0.45833333333333331</v>
      </c>
      <c r="D3029" s="1" t="s">
        <v>21</v>
      </c>
      <c r="E3029">
        <v>225.5</v>
      </c>
      <c r="F3029">
        <v>226.35</v>
      </c>
      <c r="G3029">
        <v>226.35</v>
      </c>
      <c r="H3029" s="3">
        <v>0.45833333333333331</v>
      </c>
      <c r="I3029" s="1">
        <v>0.84999999999999432</v>
      </c>
      <c r="J3029" s="1">
        <v>-0.84999999999999432</v>
      </c>
      <c r="K3029" s="1">
        <v>2290</v>
      </c>
      <c r="L3029">
        <v>-1946.499999999987</v>
      </c>
      <c r="M3029">
        <v>238</v>
      </c>
      <c r="N3029">
        <v>-2184.4999999999873</v>
      </c>
      <c r="O3029" t="s">
        <v>67</v>
      </c>
      <c r="P3029" s="6">
        <v>3.7694013303769202E-3</v>
      </c>
      <c r="Q3029" s="1">
        <f>AllFiles[[#Headers],[200000]]+AllFiles[[#This Row],[Net Gains]]</f>
        <v>197815.5</v>
      </c>
    </row>
    <row r="3030" spans="1:17" x14ac:dyDescent="0.25">
      <c r="A3030" s="1" t="s">
        <v>23</v>
      </c>
      <c r="B3030" s="2">
        <v>43497</v>
      </c>
      <c r="C3030" s="3">
        <v>0.41666666666666669</v>
      </c>
      <c r="D3030" s="1" t="s">
        <v>15</v>
      </c>
      <c r="E3030">
        <v>2092</v>
      </c>
      <c r="F3030">
        <v>2082.1</v>
      </c>
      <c r="G3030">
        <v>2088</v>
      </c>
      <c r="H3030" s="3">
        <v>0.625</v>
      </c>
      <c r="I3030" s="1">
        <v>9.9000000000000909</v>
      </c>
      <c r="J3030" s="1">
        <v>-4</v>
      </c>
      <c r="K3030" s="1">
        <v>201</v>
      </c>
      <c r="L3030">
        <v>-804</v>
      </c>
      <c r="M3030">
        <v>194</v>
      </c>
      <c r="N3030">
        <v>-998</v>
      </c>
      <c r="O3030" t="s">
        <v>67</v>
      </c>
      <c r="P3030" s="6">
        <v>4.7323135755258598E-3</v>
      </c>
      <c r="Q3030" s="1">
        <f>AllFiles[[#Headers],[200000]]+AllFiles[[#This Row],[Net Gains]]</f>
        <v>199002</v>
      </c>
    </row>
    <row r="3031" spans="1:17" x14ac:dyDescent="0.25">
      <c r="A3031" s="1" t="s">
        <v>37</v>
      </c>
      <c r="B3031" s="2">
        <v>43497</v>
      </c>
      <c r="C3031" s="3">
        <v>0.58333333333333337</v>
      </c>
      <c r="D3031" s="1" t="s">
        <v>21</v>
      </c>
      <c r="E3031">
        <v>1511.75</v>
      </c>
      <c r="F3031">
        <v>1519.8</v>
      </c>
      <c r="G3031">
        <v>1519.8</v>
      </c>
      <c r="H3031" s="3">
        <v>0.58333333333333337</v>
      </c>
      <c r="I3031" s="1">
        <v>8.0499999999999545</v>
      </c>
      <c r="J3031" s="1">
        <v>-8.0499999999999545</v>
      </c>
      <c r="K3031" s="1">
        <v>247</v>
      </c>
      <c r="L3031">
        <v>-1988.3499999999888</v>
      </c>
      <c r="M3031">
        <v>173</v>
      </c>
      <c r="N3031">
        <v>-2161.3499999999885</v>
      </c>
      <c r="O3031" t="s">
        <v>67</v>
      </c>
      <c r="P3031" s="6">
        <v>5.3249545229038901E-3</v>
      </c>
      <c r="Q3031" s="1">
        <f>AllFiles[[#Headers],[200000]]+AllFiles[[#This Row],[Net Gains]]</f>
        <v>197838.65000000002</v>
      </c>
    </row>
    <row r="3032" spans="1:17" x14ac:dyDescent="0.25">
      <c r="A3032" s="1" t="s">
        <v>37</v>
      </c>
      <c r="B3032" s="2">
        <v>43497</v>
      </c>
      <c r="C3032" s="3">
        <v>0.58333333333333337</v>
      </c>
      <c r="D3032" s="1" t="s">
        <v>15</v>
      </c>
      <c r="E3032">
        <v>1519.8</v>
      </c>
      <c r="F3032">
        <v>1511.75</v>
      </c>
      <c r="G3032">
        <v>1511.75</v>
      </c>
      <c r="H3032" s="3">
        <v>0.58333333333333337</v>
      </c>
      <c r="I3032" s="1">
        <v>8.0499999999999545</v>
      </c>
      <c r="J3032" s="1">
        <v>-8.0499999999999545</v>
      </c>
      <c r="K3032" s="1">
        <v>247</v>
      </c>
      <c r="L3032">
        <v>-1988.3499999999888</v>
      </c>
      <c r="M3032">
        <v>173</v>
      </c>
      <c r="N3032">
        <v>-2161.3499999999885</v>
      </c>
      <c r="O3032" t="s">
        <v>67</v>
      </c>
      <c r="P3032" s="6">
        <v>5.2967495723121203E-3</v>
      </c>
      <c r="Q3032" s="1">
        <f>AllFiles[[#Headers],[200000]]+AllFiles[[#This Row],[Net Gains]]</f>
        <v>197838.65000000002</v>
      </c>
    </row>
    <row r="3033" spans="1:17" x14ac:dyDescent="0.25">
      <c r="A3033" s="1" t="s">
        <v>40</v>
      </c>
      <c r="B3033" s="2">
        <v>43497</v>
      </c>
      <c r="C3033" s="3">
        <v>0.42708333333333331</v>
      </c>
      <c r="D3033" s="1" t="s">
        <v>21</v>
      </c>
      <c r="E3033">
        <v>1235.05</v>
      </c>
      <c r="F3033">
        <v>1241.7</v>
      </c>
      <c r="G3033">
        <v>1241.7</v>
      </c>
      <c r="H3033" s="3">
        <v>0.51041666666666663</v>
      </c>
      <c r="I3033" s="1">
        <v>6.6500000000000909</v>
      </c>
      <c r="J3033" s="1">
        <v>-6.6500000000000909</v>
      </c>
      <c r="K3033" s="1">
        <v>299</v>
      </c>
      <c r="L3033">
        <v>-1988.3500000000272</v>
      </c>
      <c r="M3033">
        <v>171</v>
      </c>
      <c r="N3033">
        <v>-2159.3500000000272</v>
      </c>
      <c r="O3033" t="s">
        <v>67</v>
      </c>
      <c r="P3033" s="6">
        <v>5.3843973928181799E-3</v>
      </c>
      <c r="Q3033" s="1">
        <f>AllFiles[[#Headers],[200000]]+AllFiles[[#This Row],[Net Gains]]</f>
        <v>197840.64999999997</v>
      </c>
    </row>
    <row r="3034" spans="1:17" x14ac:dyDescent="0.25">
      <c r="A3034" s="1" t="s">
        <v>40</v>
      </c>
      <c r="B3034" s="2">
        <v>43497</v>
      </c>
      <c r="C3034" s="3">
        <v>0.42708333333333331</v>
      </c>
      <c r="D3034" s="1" t="s">
        <v>15</v>
      </c>
      <c r="E3034">
        <v>1241.7</v>
      </c>
      <c r="F3034">
        <v>1235.05</v>
      </c>
      <c r="G3034">
        <v>1235.05</v>
      </c>
      <c r="H3034" s="3">
        <v>0.42708333333333331</v>
      </c>
      <c r="I3034" s="1">
        <v>6.6500000000000909</v>
      </c>
      <c r="J3034" s="1">
        <v>-6.6500000000000909</v>
      </c>
      <c r="K3034" s="1">
        <v>299</v>
      </c>
      <c r="L3034">
        <v>-1988.3500000000272</v>
      </c>
      <c r="M3034">
        <v>171</v>
      </c>
      <c r="N3034">
        <v>-2159.3500000000272</v>
      </c>
      <c r="O3034" t="s">
        <v>67</v>
      </c>
      <c r="P3034" s="6">
        <v>5.3555609245390101E-3</v>
      </c>
      <c r="Q3034" s="1">
        <f>AllFiles[[#Headers],[200000]]+AllFiles[[#This Row],[Net Gains]]</f>
        <v>197840.64999999997</v>
      </c>
    </row>
    <row r="3035" spans="1:17" x14ac:dyDescent="0.25">
      <c r="A3035" s="1" t="s">
        <v>41</v>
      </c>
      <c r="B3035" s="2">
        <v>43497</v>
      </c>
      <c r="C3035" s="3">
        <v>0.41666666666666669</v>
      </c>
      <c r="D3035" s="1" t="s">
        <v>13</v>
      </c>
      <c r="E3035">
        <v>181.75</v>
      </c>
      <c r="F3035">
        <v>183.15</v>
      </c>
      <c r="G3035">
        <v>183.15</v>
      </c>
      <c r="H3035" s="3">
        <v>0.44791666666666669</v>
      </c>
      <c r="I3035" s="1">
        <v>1.4000000000000057</v>
      </c>
      <c r="J3035" s="1">
        <v>-1.4000000000000057</v>
      </c>
      <c r="K3035" s="1">
        <v>1405</v>
      </c>
      <c r="L3035">
        <v>-1967.000000000008</v>
      </c>
      <c r="M3035">
        <v>118</v>
      </c>
      <c r="N3035">
        <v>-2085.0000000000082</v>
      </c>
      <c r="O3035" t="s">
        <v>67</v>
      </c>
      <c r="P3035" s="6">
        <v>7.7028885832187404E-3</v>
      </c>
      <c r="Q3035" s="1">
        <f>AllFiles[[#Headers],[200000]]+AllFiles[[#This Row],[Net Gains]]</f>
        <v>197915</v>
      </c>
    </row>
    <row r="3036" spans="1:17" x14ac:dyDescent="0.25">
      <c r="A3036" s="1" t="s">
        <v>41</v>
      </c>
      <c r="B3036" s="2">
        <v>43497</v>
      </c>
      <c r="C3036" s="3">
        <v>0.44791666666666669</v>
      </c>
      <c r="D3036" s="1" t="s">
        <v>12</v>
      </c>
      <c r="E3036">
        <v>183.15</v>
      </c>
      <c r="F3036">
        <v>181.75</v>
      </c>
      <c r="G3036">
        <v>181.75</v>
      </c>
      <c r="H3036" s="3">
        <v>0.45833333333333331</v>
      </c>
      <c r="I3036" s="1">
        <v>1.4000000000000057</v>
      </c>
      <c r="J3036" s="1">
        <v>-1.4000000000000057</v>
      </c>
      <c r="K3036" s="1">
        <v>1405</v>
      </c>
      <c r="L3036">
        <v>-1967.000000000008</v>
      </c>
      <c r="M3036">
        <v>118</v>
      </c>
      <c r="N3036">
        <v>-2085.0000000000082</v>
      </c>
      <c r="O3036" t="s">
        <v>67</v>
      </c>
      <c r="P3036" s="6">
        <v>7.6440076440076801E-3</v>
      </c>
      <c r="Q3036" s="1">
        <f>AllFiles[[#Headers],[200000]]+AllFiles[[#This Row],[Net Gains]]</f>
        <v>197915</v>
      </c>
    </row>
    <row r="3037" spans="1:17" x14ac:dyDescent="0.25">
      <c r="A3037" s="1" t="s">
        <v>17</v>
      </c>
      <c r="B3037" s="2">
        <v>43500</v>
      </c>
      <c r="C3037" s="3">
        <v>0.41666666666666669</v>
      </c>
      <c r="D3037" s="1" t="s">
        <v>15</v>
      </c>
      <c r="E3037">
        <v>19900</v>
      </c>
      <c r="F3037">
        <v>19595</v>
      </c>
      <c r="G3037">
        <v>20055.3</v>
      </c>
      <c r="H3037" s="3">
        <v>0.625</v>
      </c>
      <c r="I3037" s="1">
        <v>305</v>
      </c>
      <c r="J3037" s="1">
        <v>155.29999999999927</v>
      </c>
      <c r="K3037" s="1">
        <v>6</v>
      </c>
      <c r="L3037">
        <v>931.79999999999563</v>
      </c>
      <c r="M3037">
        <v>56</v>
      </c>
      <c r="N3037">
        <v>875.79999999999563</v>
      </c>
      <c r="O3037" t="s">
        <v>68</v>
      </c>
      <c r="P3037" s="6">
        <v>1.53266331658291E-2</v>
      </c>
      <c r="Q3037" s="1">
        <f>AllFiles[[#Headers],[200000]]+AllFiles[[#This Row],[Net Gains]]</f>
        <v>200875.8</v>
      </c>
    </row>
    <row r="3038" spans="1:17" x14ac:dyDescent="0.25">
      <c r="A3038" s="1" t="s">
        <v>37</v>
      </c>
      <c r="B3038" s="2">
        <v>43500</v>
      </c>
      <c r="C3038" s="3">
        <v>0.4375</v>
      </c>
      <c r="D3038" s="1" t="s">
        <v>13</v>
      </c>
      <c r="E3038">
        <v>1478</v>
      </c>
      <c r="F3038">
        <v>1488</v>
      </c>
      <c r="G3038">
        <v>1488</v>
      </c>
      <c r="H3038" s="3">
        <v>0.58333333333333337</v>
      </c>
      <c r="I3038" s="1">
        <v>10</v>
      </c>
      <c r="J3038" s="1">
        <v>-10</v>
      </c>
      <c r="K3038" s="1">
        <v>199</v>
      </c>
      <c r="L3038">
        <v>-1990</v>
      </c>
      <c r="M3038">
        <v>136</v>
      </c>
      <c r="N3038">
        <v>-2126</v>
      </c>
      <c r="O3038" t="s">
        <v>67</v>
      </c>
      <c r="P3038" s="6">
        <v>6.7658998646820002E-3</v>
      </c>
      <c r="Q3038" s="1">
        <f>AllFiles[[#Headers],[200000]]+AllFiles[[#This Row],[Net Gains]]</f>
        <v>197874</v>
      </c>
    </row>
    <row r="3039" spans="1:17" x14ac:dyDescent="0.25">
      <c r="A3039" s="1" t="s">
        <v>37</v>
      </c>
      <c r="B3039" s="2">
        <v>43500</v>
      </c>
      <c r="C3039" s="3">
        <v>0.58333333333333337</v>
      </c>
      <c r="D3039" s="1" t="s">
        <v>12</v>
      </c>
      <c r="E3039">
        <v>1488</v>
      </c>
      <c r="F3039">
        <v>1478</v>
      </c>
      <c r="G3039">
        <v>1504.1</v>
      </c>
      <c r="H3039" s="3">
        <v>0.625</v>
      </c>
      <c r="I3039" s="1">
        <v>10</v>
      </c>
      <c r="J3039" s="1">
        <v>16.099999999999909</v>
      </c>
      <c r="K3039" s="1">
        <v>199</v>
      </c>
      <c r="L3039">
        <v>3203.8999999999819</v>
      </c>
      <c r="M3039">
        <v>137</v>
      </c>
      <c r="N3039">
        <v>3066.8999999999819</v>
      </c>
      <c r="O3039" t="s">
        <v>68</v>
      </c>
      <c r="P3039" s="6">
        <v>6.7204301075268801E-3</v>
      </c>
      <c r="Q3039" s="1">
        <f>AllFiles[[#Headers],[200000]]+AllFiles[[#This Row],[Net Gains]]</f>
        <v>203066.9</v>
      </c>
    </row>
    <row r="3040" spans="1:17" x14ac:dyDescent="0.25">
      <c r="A3040" s="1" t="s">
        <v>41</v>
      </c>
      <c r="B3040" s="2">
        <v>43500</v>
      </c>
      <c r="C3040" s="3">
        <v>0.48958333333333331</v>
      </c>
      <c r="D3040" s="1" t="s">
        <v>15</v>
      </c>
      <c r="E3040">
        <v>182.7</v>
      </c>
      <c r="F3040">
        <v>179.65</v>
      </c>
      <c r="G3040">
        <v>179.65</v>
      </c>
      <c r="H3040" s="3">
        <v>0.48958333333333331</v>
      </c>
      <c r="I3040" s="1">
        <v>3.0499999999999829</v>
      </c>
      <c r="J3040" s="1">
        <v>-3.0499999999999829</v>
      </c>
      <c r="K3040" s="1">
        <v>650</v>
      </c>
      <c r="L3040">
        <v>-1982.4999999999889</v>
      </c>
      <c r="M3040">
        <v>55</v>
      </c>
      <c r="N3040">
        <v>-2037.4999999999889</v>
      </c>
      <c r="O3040" t="s">
        <v>67</v>
      </c>
      <c r="P3040" s="6">
        <v>1.6694033935413199E-2</v>
      </c>
      <c r="Q3040" s="1">
        <f>AllFiles[[#Headers],[200000]]+AllFiles[[#This Row],[Net Gains]]</f>
        <v>197962.5</v>
      </c>
    </row>
    <row r="3041" spans="1:17" x14ac:dyDescent="0.25">
      <c r="A3041" s="1" t="s">
        <v>41</v>
      </c>
      <c r="B3041" s="2">
        <v>43500</v>
      </c>
      <c r="C3041" s="3">
        <v>0.48958333333333331</v>
      </c>
      <c r="D3041" s="1" t="s">
        <v>21</v>
      </c>
      <c r="E3041">
        <v>179.65</v>
      </c>
      <c r="F3041">
        <v>182.7</v>
      </c>
      <c r="G3041">
        <v>180</v>
      </c>
      <c r="H3041" s="3">
        <v>0.625</v>
      </c>
      <c r="I3041" s="1">
        <v>3.0499999999999829</v>
      </c>
      <c r="J3041" s="1">
        <v>-0.34999999999999432</v>
      </c>
      <c r="K3041" s="1">
        <v>650</v>
      </c>
      <c r="L3041">
        <v>-227.49999999999631</v>
      </c>
      <c r="M3041">
        <v>54</v>
      </c>
      <c r="N3041">
        <v>-281.49999999999631</v>
      </c>
      <c r="O3041" t="s">
        <v>67</v>
      </c>
      <c r="P3041" s="6">
        <v>1.69774561647647E-2</v>
      </c>
      <c r="Q3041" s="1">
        <f>AllFiles[[#Headers],[200000]]+AllFiles[[#This Row],[Net Gains]]</f>
        <v>199718.5</v>
      </c>
    </row>
    <row r="3042" spans="1:17" x14ac:dyDescent="0.25">
      <c r="A3042" s="1" t="s">
        <v>11</v>
      </c>
      <c r="B3042" s="2">
        <v>43501</v>
      </c>
      <c r="C3042" s="3">
        <v>0.44791666666666669</v>
      </c>
      <c r="D3042" s="1" t="s">
        <v>15</v>
      </c>
      <c r="E3042">
        <v>2688</v>
      </c>
      <c r="F3042">
        <v>2672.5</v>
      </c>
      <c r="G3042">
        <v>2707</v>
      </c>
      <c r="H3042" s="3">
        <v>0.625</v>
      </c>
      <c r="I3042" s="1">
        <v>15.5</v>
      </c>
      <c r="J3042" s="1">
        <v>19</v>
      </c>
      <c r="K3042" s="1">
        <v>128</v>
      </c>
      <c r="L3042">
        <v>2432</v>
      </c>
      <c r="M3042">
        <v>159</v>
      </c>
      <c r="N3042">
        <v>2273</v>
      </c>
      <c r="O3042" t="s">
        <v>68</v>
      </c>
      <c r="P3042" s="6">
        <v>5.7663690476190497E-3</v>
      </c>
      <c r="Q3042" s="1">
        <f>AllFiles[[#Headers],[200000]]+AllFiles[[#This Row],[Net Gains]]</f>
        <v>202273</v>
      </c>
    </row>
    <row r="3043" spans="1:17" x14ac:dyDescent="0.25">
      <c r="A3043" s="1" t="s">
        <v>16</v>
      </c>
      <c r="B3043" s="2">
        <v>43501</v>
      </c>
      <c r="C3043" s="3">
        <v>0.41666666666666669</v>
      </c>
      <c r="D3043" s="1" t="s">
        <v>13</v>
      </c>
      <c r="E3043">
        <v>505.3</v>
      </c>
      <c r="F3043">
        <v>508.8</v>
      </c>
      <c r="G3043">
        <v>508.8</v>
      </c>
      <c r="H3043" s="3">
        <v>0.5</v>
      </c>
      <c r="I3043" s="1">
        <v>3.5</v>
      </c>
      <c r="J3043" s="1">
        <v>-3.5</v>
      </c>
      <c r="K3043" s="1">
        <v>567</v>
      </c>
      <c r="L3043">
        <v>-1984.5</v>
      </c>
      <c r="M3043">
        <v>133</v>
      </c>
      <c r="N3043">
        <v>-2117.5</v>
      </c>
      <c r="O3043" t="s">
        <v>67</v>
      </c>
      <c r="P3043" s="6">
        <v>6.9265782703344598E-3</v>
      </c>
      <c r="Q3043" s="1">
        <f>AllFiles[[#Headers],[200000]]+AllFiles[[#This Row],[Net Gains]]</f>
        <v>197882.5</v>
      </c>
    </row>
    <row r="3044" spans="1:17" x14ac:dyDescent="0.25">
      <c r="A3044" s="1" t="s">
        <v>16</v>
      </c>
      <c r="B3044" s="2">
        <v>43501</v>
      </c>
      <c r="C3044" s="3">
        <v>0.5</v>
      </c>
      <c r="D3044" s="1" t="s">
        <v>12</v>
      </c>
      <c r="E3044">
        <v>508.8</v>
      </c>
      <c r="F3044">
        <v>505.3</v>
      </c>
      <c r="G3044">
        <v>505.3</v>
      </c>
      <c r="H3044" s="3">
        <v>0.51041666666666663</v>
      </c>
      <c r="I3044" s="1">
        <v>3.5</v>
      </c>
      <c r="J3044" s="1">
        <v>-3.5</v>
      </c>
      <c r="K3044" s="1">
        <v>567</v>
      </c>
      <c r="L3044">
        <v>-1984.5</v>
      </c>
      <c r="M3044">
        <v>133</v>
      </c>
      <c r="N3044">
        <v>-2117.5</v>
      </c>
      <c r="O3044" t="s">
        <v>67</v>
      </c>
      <c r="P3044" s="6">
        <v>6.8789308176100596E-3</v>
      </c>
      <c r="Q3044" s="1">
        <f>AllFiles[[#Headers],[200000]]+AllFiles[[#This Row],[Net Gains]]</f>
        <v>197882.5</v>
      </c>
    </row>
    <row r="3045" spans="1:17" x14ac:dyDescent="0.25">
      <c r="A3045" s="1" t="s">
        <v>24</v>
      </c>
      <c r="B3045" s="2">
        <v>43501</v>
      </c>
      <c r="C3045" s="3">
        <v>0.42708333333333331</v>
      </c>
      <c r="D3045" s="1" t="s">
        <v>13</v>
      </c>
      <c r="E3045">
        <v>328.3</v>
      </c>
      <c r="F3045">
        <v>331.45</v>
      </c>
      <c r="G3045">
        <v>331.45</v>
      </c>
      <c r="H3045" s="3">
        <v>0.46875</v>
      </c>
      <c r="I3045" s="1">
        <v>3.1499999999999773</v>
      </c>
      <c r="J3045" s="1">
        <v>-3.1499999999999773</v>
      </c>
      <c r="K3045" s="1">
        <v>630</v>
      </c>
      <c r="L3045">
        <v>-1984.4999999999857</v>
      </c>
      <c r="M3045">
        <v>96</v>
      </c>
      <c r="N3045">
        <v>-2080.4999999999854</v>
      </c>
      <c r="O3045" t="s">
        <v>67</v>
      </c>
      <c r="P3045" s="6">
        <v>9.5948827292110205E-3</v>
      </c>
      <c r="Q3045" s="1">
        <f>AllFiles[[#Headers],[200000]]+AllFiles[[#This Row],[Net Gains]]</f>
        <v>197919.5</v>
      </c>
    </row>
    <row r="3046" spans="1:17" x14ac:dyDescent="0.25">
      <c r="A3046" s="1" t="s">
        <v>24</v>
      </c>
      <c r="B3046" s="2">
        <v>43501</v>
      </c>
      <c r="C3046" s="3">
        <v>0.46875</v>
      </c>
      <c r="D3046" s="1" t="s">
        <v>12</v>
      </c>
      <c r="E3046">
        <v>331.45</v>
      </c>
      <c r="F3046">
        <v>328.3</v>
      </c>
      <c r="G3046">
        <v>328.3</v>
      </c>
      <c r="H3046" s="3">
        <v>0.60416666666666663</v>
      </c>
      <c r="I3046" s="1">
        <v>3.1499999999999773</v>
      </c>
      <c r="J3046" s="1">
        <v>-3.1499999999999773</v>
      </c>
      <c r="K3046" s="1">
        <v>630</v>
      </c>
      <c r="L3046">
        <v>-1984.4999999999857</v>
      </c>
      <c r="M3046">
        <v>96</v>
      </c>
      <c r="N3046">
        <v>-2080.4999999999854</v>
      </c>
      <c r="O3046" t="s">
        <v>67</v>
      </c>
      <c r="P3046" s="6">
        <v>9.5036958817317201E-3</v>
      </c>
      <c r="Q3046" s="1">
        <f>AllFiles[[#Headers],[200000]]+AllFiles[[#This Row],[Net Gains]]</f>
        <v>197919.5</v>
      </c>
    </row>
    <row r="3047" spans="1:17" x14ac:dyDescent="0.25">
      <c r="A3047" s="1" t="s">
        <v>37</v>
      </c>
      <c r="B3047" s="2">
        <v>43501</v>
      </c>
      <c r="C3047" s="3">
        <v>0.44791666666666669</v>
      </c>
      <c r="D3047" s="1" t="s">
        <v>15</v>
      </c>
      <c r="E3047">
        <v>1528.75</v>
      </c>
      <c r="F3047">
        <v>1513</v>
      </c>
      <c r="G3047">
        <v>1544.7</v>
      </c>
      <c r="H3047" s="3">
        <v>0.625</v>
      </c>
      <c r="I3047" s="1">
        <v>15.75</v>
      </c>
      <c r="J3047" s="1">
        <v>15.950000000000045</v>
      </c>
      <c r="K3047" s="1">
        <v>126</v>
      </c>
      <c r="L3047">
        <v>2009.7000000000057</v>
      </c>
      <c r="M3047">
        <v>90</v>
      </c>
      <c r="N3047">
        <v>1919.7000000000057</v>
      </c>
      <c r="O3047" t="s">
        <v>68</v>
      </c>
      <c r="P3047" s="6">
        <v>1.03025347506132E-2</v>
      </c>
      <c r="Q3047" s="1">
        <f>AllFiles[[#Headers],[200000]]+AllFiles[[#This Row],[Net Gains]]</f>
        <v>201919.7</v>
      </c>
    </row>
    <row r="3048" spans="1:17" x14ac:dyDescent="0.25">
      <c r="A3048" s="1" t="s">
        <v>11</v>
      </c>
      <c r="B3048" s="2">
        <v>43502</v>
      </c>
      <c r="C3048" s="3">
        <v>0.4375</v>
      </c>
      <c r="D3048" s="1" t="s">
        <v>15</v>
      </c>
      <c r="E3048">
        <v>2740</v>
      </c>
      <c r="F3048">
        <v>2720.25</v>
      </c>
      <c r="G3048">
        <v>2768</v>
      </c>
      <c r="H3048" s="3">
        <v>0.625</v>
      </c>
      <c r="I3048" s="1">
        <v>19.75</v>
      </c>
      <c r="J3048" s="1">
        <v>28</v>
      </c>
      <c r="K3048" s="1">
        <v>101</v>
      </c>
      <c r="L3048">
        <v>2828</v>
      </c>
      <c r="M3048">
        <v>128</v>
      </c>
      <c r="N3048">
        <v>2700</v>
      </c>
      <c r="O3048" t="s">
        <v>68</v>
      </c>
      <c r="P3048" s="6">
        <v>7.2080291970802899E-3</v>
      </c>
      <c r="Q3048" s="1">
        <f>AllFiles[[#Headers],[200000]]+AllFiles[[#This Row],[Net Gains]]</f>
        <v>202700</v>
      </c>
    </row>
    <row r="3049" spans="1:17" x14ac:dyDescent="0.25">
      <c r="A3049" s="1" t="s">
        <v>27</v>
      </c>
      <c r="B3049" s="2">
        <v>43502</v>
      </c>
      <c r="C3049" s="3">
        <v>0.45833333333333331</v>
      </c>
      <c r="D3049" s="1" t="s">
        <v>15</v>
      </c>
      <c r="E3049">
        <v>217.9</v>
      </c>
      <c r="F3049">
        <v>216.85</v>
      </c>
      <c r="G3049">
        <v>220</v>
      </c>
      <c r="H3049" s="3">
        <v>0.625</v>
      </c>
      <c r="I3049" s="1">
        <v>1.0500000000000114</v>
      </c>
      <c r="J3049" s="1">
        <v>2.0999999999999943</v>
      </c>
      <c r="K3049" s="1">
        <v>1863</v>
      </c>
      <c r="L3049">
        <v>3912.2999999999893</v>
      </c>
      <c r="M3049">
        <v>188</v>
      </c>
      <c r="N3049">
        <v>3724.2999999999893</v>
      </c>
      <c r="O3049" t="s">
        <v>68</v>
      </c>
      <c r="P3049" s="6">
        <v>4.8187241854061999E-3</v>
      </c>
      <c r="Q3049" s="1">
        <f>AllFiles[[#Headers],[200000]]+AllFiles[[#This Row],[Net Gains]]</f>
        <v>203724.3</v>
      </c>
    </row>
    <row r="3050" spans="1:17" x14ac:dyDescent="0.25">
      <c r="A3050" s="1" t="s">
        <v>17</v>
      </c>
      <c r="B3050" s="2">
        <v>43502</v>
      </c>
      <c r="C3050" s="3">
        <v>0.5</v>
      </c>
      <c r="D3050" s="1" t="s">
        <v>15</v>
      </c>
      <c r="E3050">
        <v>20716.8</v>
      </c>
      <c r="F3050">
        <v>20555.2</v>
      </c>
      <c r="G3050">
        <v>21136.9</v>
      </c>
      <c r="H3050" s="3">
        <v>0.625</v>
      </c>
      <c r="I3050" s="1">
        <v>161.59999999999854</v>
      </c>
      <c r="J3050" s="1">
        <v>420.10000000000218</v>
      </c>
      <c r="K3050" s="1">
        <v>12</v>
      </c>
      <c r="L3050">
        <v>5041.2000000000262</v>
      </c>
      <c r="M3050">
        <v>116</v>
      </c>
      <c r="N3050">
        <v>4925.2000000000262</v>
      </c>
      <c r="O3050" t="s">
        <v>68</v>
      </c>
      <c r="P3050" s="6">
        <v>7.8004324992276101E-3</v>
      </c>
      <c r="Q3050" s="1">
        <f>AllFiles[[#Headers],[200000]]+AllFiles[[#This Row],[Net Gains]]</f>
        <v>204925.2</v>
      </c>
    </row>
    <row r="3051" spans="1:17" x14ac:dyDescent="0.25">
      <c r="A3051" s="1" t="s">
        <v>24</v>
      </c>
      <c r="B3051" s="2">
        <v>43502</v>
      </c>
      <c r="C3051" s="3">
        <v>0.42708333333333331</v>
      </c>
      <c r="D3051" s="1" t="s">
        <v>15</v>
      </c>
      <c r="E3051">
        <v>338</v>
      </c>
      <c r="F3051">
        <v>334.2</v>
      </c>
      <c r="G3051">
        <v>334.2</v>
      </c>
      <c r="H3051" s="3">
        <v>0.42708333333333331</v>
      </c>
      <c r="I3051" s="1">
        <v>3.8000000000000114</v>
      </c>
      <c r="J3051" s="1">
        <v>-3.8000000000000114</v>
      </c>
      <c r="K3051" s="1">
        <v>523</v>
      </c>
      <c r="L3051">
        <v>-1987.400000000006</v>
      </c>
      <c r="M3051">
        <v>81</v>
      </c>
      <c r="N3051">
        <v>-2068.400000000006</v>
      </c>
      <c r="O3051" t="s">
        <v>67</v>
      </c>
      <c r="P3051" s="6">
        <v>1.1242603550295899E-2</v>
      </c>
      <c r="Q3051" s="1">
        <f>AllFiles[[#Headers],[200000]]+AllFiles[[#This Row],[Net Gains]]</f>
        <v>197931.6</v>
      </c>
    </row>
    <row r="3052" spans="1:17" x14ac:dyDescent="0.25">
      <c r="A3052" s="1" t="s">
        <v>24</v>
      </c>
      <c r="B3052" s="2">
        <v>43502</v>
      </c>
      <c r="C3052" s="3">
        <v>0.42708333333333331</v>
      </c>
      <c r="D3052" s="1" t="s">
        <v>21</v>
      </c>
      <c r="E3052">
        <v>334.2</v>
      </c>
      <c r="F3052">
        <v>338</v>
      </c>
      <c r="G3052">
        <v>338</v>
      </c>
      <c r="H3052" s="3">
        <v>0.5</v>
      </c>
      <c r="I3052" s="1">
        <v>3.8000000000000114</v>
      </c>
      <c r="J3052" s="1">
        <v>-3.8000000000000114</v>
      </c>
      <c r="K3052" s="1">
        <v>523</v>
      </c>
      <c r="L3052">
        <v>-1987.400000000006</v>
      </c>
      <c r="M3052">
        <v>81</v>
      </c>
      <c r="N3052">
        <v>-2068.400000000006</v>
      </c>
      <c r="O3052" t="s">
        <v>67</v>
      </c>
      <c r="P3052" s="6">
        <v>1.13704368641532E-2</v>
      </c>
      <c r="Q3052" s="1">
        <f>AllFiles[[#Headers],[200000]]+AllFiles[[#This Row],[Net Gains]]</f>
        <v>197931.6</v>
      </c>
    </row>
    <row r="3053" spans="1:17" x14ac:dyDescent="0.25">
      <c r="A3053" s="1" t="s">
        <v>23</v>
      </c>
      <c r="B3053" s="2">
        <v>43502</v>
      </c>
      <c r="C3053" s="3">
        <v>0.58333333333333337</v>
      </c>
      <c r="D3053" s="1" t="s">
        <v>21</v>
      </c>
      <c r="E3053">
        <v>2118.6999999999998</v>
      </c>
      <c r="F3053">
        <v>2125</v>
      </c>
      <c r="G3053">
        <v>2121</v>
      </c>
      <c r="H3053" s="3">
        <v>0.625</v>
      </c>
      <c r="I3053" s="1">
        <v>6.3000000000001819</v>
      </c>
      <c r="J3053" s="1">
        <v>-2.3000000000001819</v>
      </c>
      <c r="K3053" s="1">
        <v>316</v>
      </c>
      <c r="L3053">
        <v>-726.80000000005748</v>
      </c>
      <c r="M3053">
        <v>309</v>
      </c>
      <c r="N3053">
        <v>-1035.8000000000575</v>
      </c>
      <c r="O3053" t="s">
        <v>67</v>
      </c>
      <c r="P3053" s="6">
        <v>2.97352149903251E-3</v>
      </c>
      <c r="Q3053" s="1">
        <f>AllFiles[[#Headers],[200000]]+AllFiles[[#This Row],[Net Gains]]</f>
        <v>198964.19999999995</v>
      </c>
    </row>
    <row r="3054" spans="1:17" x14ac:dyDescent="0.25">
      <c r="A3054" s="1" t="s">
        <v>23</v>
      </c>
      <c r="B3054" s="2">
        <v>43502</v>
      </c>
      <c r="C3054" s="3">
        <v>0.58333333333333337</v>
      </c>
      <c r="D3054" s="1" t="s">
        <v>15</v>
      </c>
      <c r="E3054">
        <v>2125</v>
      </c>
      <c r="F3054">
        <v>2118.6999999999998</v>
      </c>
      <c r="G3054">
        <v>2118.6999999999998</v>
      </c>
      <c r="H3054" s="3">
        <v>0.58333333333333337</v>
      </c>
      <c r="I3054" s="1">
        <v>6.3000000000001819</v>
      </c>
      <c r="J3054" s="1">
        <v>-6.3000000000001819</v>
      </c>
      <c r="K3054" s="1">
        <v>316</v>
      </c>
      <c r="L3054">
        <v>-1990.8000000000575</v>
      </c>
      <c r="M3054">
        <v>309</v>
      </c>
      <c r="N3054">
        <v>-2299.8000000000575</v>
      </c>
      <c r="O3054" t="s">
        <v>67</v>
      </c>
      <c r="P3054" s="6">
        <v>2.9647058823530298E-3</v>
      </c>
      <c r="Q3054" s="1">
        <f>AllFiles[[#Headers],[200000]]+AllFiles[[#This Row],[Net Gains]]</f>
        <v>197700.19999999995</v>
      </c>
    </row>
    <row r="3055" spans="1:17" x14ac:dyDescent="0.25">
      <c r="A3055" s="1" t="s">
        <v>51</v>
      </c>
      <c r="B3055" s="2">
        <v>43502</v>
      </c>
      <c r="C3055" s="3">
        <v>0.45833333333333331</v>
      </c>
      <c r="D3055" s="1" t="s">
        <v>15</v>
      </c>
      <c r="E3055">
        <v>1287</v>
      </c>
      <c r="F3055">
        <v>1283.3</v>
      </c>
      <c r="G3055">
        <v>1283.3</v>
      </c>
      <c r="H3055" s="3">
        <v>0.45833333333333331</v>
      </c>
      <c r="I3055" s="1">
        <v>3.7000000000000455</v>
      </c>
      <c r="J3055" s="1">
        <v>-3.7000000000000455</v>
      </c>
      <c r="K3055" s="1">
        <v>537</v>
      </c>
      <c r="L3055">
        <v>-1986.9000000000244</v>
      </c>
      <c r="M3055">
        <v>318</v>
      </c>
      <c r="N3055">
        <v>-2304.9000000000242</v>
      </c>
      <c r="O3055" t="s">
        <v>67</v>
      </c>
      <c r="P3055" s="6">
        <v>2.87490287490291E-3</v>
      </c>
      <c r="Q3055" s="1">
        <f>AllFiles[[#Headers],[200000]]+AllFiles[[#This Row],[Net Gains]]</f>
        <v>197695.09999999998</v>
      </c>
    </row>
    <row r="3056" spans="1:17" x14ac:dyDescent="0.25">
      <c r="A3056" s="1" t="s">
        <v>51</v>
      </c>
      <c r="B3056" s="2">
        <v>43502</v>
      </c>
      <c r="C3056" s="3">
        <v>0.45833333333333331</v>
      </c>
      <c r="D3056" s="1" t="s">
        <v>21</v>
      </c>
      <c r="E3056">
        <v>1283.3</v>
      </c>
      <c r="F3056">
        <v>1287</v>
      </c>
      <c r="G3056">
        <v>1280.5</v>
      </c>
      <c r="H3056" s="3">
        <v>0.625</v>
      </c>
      <c r="I3056" s="1">
        <v>3.7000000000000455</v>
      </c>
      <c r="J3056" s="1">
        <v>2.7999999999999545</v>
      </c>
      <c r="K3056" s="1">
        <v>537</v>
      </c>
      <c r="L3056">
        <v>1503.5999999999756</v>
      </c>
      <c r="M3056">
        <v>317</v>
      </c>
      <c r="N3056">
        <v>1186.5999999999756</v>
      </c>
      <c r="O3056" t="s">
        <v>68</v>
      </c>
      <c r="P3056" s="6">
        <v>2.88319177121487E-3</v>
      </c>
      <c r="Q3056" s="1">
        <f>AllFiles[[#Headers],[200000]]+AllFiles[[#This Row],[Net Gains]]</f>
        <v>201186.59999999998</v>
      </c>
    </row>
    <row r="3057" spans="1:17" x14ac:dyDescent="0.25">
      <c r="A3057" s="1" t="s">
        <v>53</v>
      </c>
      <c r="B3057" s="2">
        <v>43502</v>
      </c>
      <c r="C3057" s="3">
        <v>0.47916666666666669</v>
      </c>
      <c r="D3057" s="1" t="s">
        <v>15</v>
      </c>
      <c r="E3057">
        <v>187.45</v>
      </c>
      <c r="F3057">
        <v>185.65</v>
      </c>
      <c r="G3057">
        <v>186.7</v>
      </c>
      <c r="H3057" s="3">
        <v>0.625</v>
      </c>
      <c r="I3057" s="1">
        <v>1.7999999999999829</v>
      </c>
      <c r="J3057" s="1">
        <v>-0.75</v>
      </c>
      <c r="K3057" s="1">
        <v>1097</v>
      </c>
      <c r="L3057">
        <v>-822.75</v>
      </c>
      <c r="M3057">
        <v>95</v>
      </c>
      <c r="N3057">
        <v>-917.75</v>
      </c>
      <c r="O3057" t="s">
        <v>67</v>
      </c>
      <c r="P3057" s="6">
        <v>9.6025606828486695E-3</v>
      </c>
      <c r="Q3057" s="1">
        <f>AllFiles[[#Headers],[200000]]+AllFiles[[#This Row],[Net Gains]]</f>
        <v>199082.25</v>
      </c>
    </row>
    <row r="3058" spans="1:17" x14ac:dyDescent="0.25">
      <c r="A3058" s="1" t="s">
        <v>57</v>
      </c>
      <c r="B3058" s="2">
        <v>43502</v>
      </c>
      <c r="C3058" s="3">
        <v>0.45833333333333331</v>
      </c>
      <c r="D3058" s="1" t="s">
        <v>15</v>
      </c>
      <c r="E3058">
        <v>798.95</v>
      </c>
      <c r="F3058">
        <v>792.5</v>
      </c>
      <c r="G3058">
        <v>811.05</v>
      </c>
      <c r="H3058" s="3">
        <v>0.625</v>
      </c>
      <c r="I3058" s="1">
        <v>6.4500000000000455</v>
      </c>
      <c r="J3058" s="1">
        <v>12.099999999999909</v>
      </c>
      <c r="K3058" s="1">
        <v>308</v>
      </c>
      <c r="L3058">
        <v>3726.799999999972</v>
      </c>
      <c r="M3058">
        <v>115</v>
      </c>
      <c r="N3058">
        <v>3611.799999999972</v>
      </c>
      <c r="O3058" t="s">
        <v>68</v>
      </c>
      <c r="P3058" s="6">
        <v>8.0730959384192301E-3</v>
      </c>
      <c r="Q3058" s="1">
        <f>AllFiles[[#Headers],[200000]]+AllFiles[[#This Row],[Net Gains]]</f>
        <v>203611.79999999996</v>
      </c>
    </row>
    <row r="3059" spans="1:17" x14ac:dyDescent="0.25">
      <c r="A3059" s="1" t="s">
        <v>28</v>
      </c>
      <c r="B3059" s="2">
        <v>43503</v>
      </c>
      <c r="C3059" s="3">
        <v>0.41666666666666669</v>
      </c>
      <c r="D3059" s="1" t="s">
        <v>15</v>
      </c>
      <c r="E3059">
        <v>311.7</v>
      </c>
      <c r="F3059">
        <v>306.8</v>
      </c>
      <c r="G3059">
        <v>311.05</v>
      </c>
      <c r="H3059" s="3">
        <v>0.625</v>
      </c>
      <c r="I3059" s="1">
        <v>4.8999999999999773</v>
      </c>
      <c r="J3059" s="1">
        <v>-0.64999999999997726</v>
      </c>
      <c r="K3059" s="1">
        <v>406</v>
      </c>
      <c r="L3059">
        <v>-263.89999999999077</v>
      </c>
      <c r="M3059">
        <v>59</v>
      </c>
      <c r="N3059">
        <v>-322.89999999999077</v>
      </c>
      <c r="O3059" t="s">
        <v>67</v>
      </c>
      <c r="P3059" s="6">
        <v>1.5720243824189899E-2</v>
      </c>
      <c r="Q3059" s="1">
        <f>AllFiles[[#Headers],[200000]]+AllFiles[[#This Row],[Net Gains]]</f>
        <v>199677.1</v>
      </c>
    </row>
    <row r="3060" spans="1:17" x14ac:dyDescent="0.25">
      <c r="A3060" s="1" t="s">
        <v>29</v>
      </c>
      <c r="B3060" s="2">
        <v>43503</v>
      </c>
      <c r="C3060" s="3">
        <v>0.42708333333333331</v>
      </c>
      <c r="D3060" s="1" t="s">
        <v>15</v>
      </c>
      <c r="E3060">
        <v>341.95</v>
      </c>
      <c r="F3060">
        <v>340.5</v>
      </c>
      <c r="G3060">
        <v>340.5</v>
      </c>
      <c r="H3060" s="3">
        <v>0.42708333333333331</v>
      </c>
      <c r="I3060" s="1">
        <v>1.4499999999999886</v>
      </c>
      <c r="J3060" s="1">
        <v>-1.4499999999999886</v>
      </c>
      <c r="K3060" s="1">
        <v>1357</v>
      </c>
      <c r="L3060">
        <v>-1967.6499999999846</v>
      </c>
      <c r="M3060">
        <v>213</v>
      </c>
      <c r="N3060">
        <v>-2180.6499999999846</v>
      </c>
      <c r="O3060" t="s">
        <v>67</v>
      </c>
      <c r="P3060" s="6">
        <v>4.24038602134812E-3</v>
      </c>
      <c r="Q3060" s="1">
        <f>AllFiles[[#Headers],[200000]]+AllFiles[[#This Row],[Net Gains]]</f>
        <v>197819.35</v>
      </c>
    </row>
    <row r="3061" spans="1:17" x14ac:dyDescent="0.25">
      <c r="A3061" s="1" t="s">
        <v>29</v>
      </c>
      <c r="B3061" s="2">
        <v>43503</v>
      </c>
      <c r="C3061" s="3">
        <v>0.42708333333333331</v>
      </c>
      <c r="D3061" s="1" t="s">
        <v>21</v>
      </c>
      <c r="E3061">
        <v>340.5</v>
      </c>
      <c r="F3061">
        <v>341.95</v>
      </c>
      <c r="G3061">
        <v>341.95</v>
      </c>
      <c r="H3061" s="3">
        <v>0.42708333333333331</v>
      </c>
      <c r="I3061" s="1">
        <v>1.4499999999999886</v>
      </c>
      <c r="J3061" s="1">
        <v>-1.4499999999999886</v>
      </c>
      <c r="K3061" s="1">
        <v>1357</v>
      </c>
      <c r="L3061">
        <v>-1967.6499999999846</v>
      </c>
      <c r="M3061">
        <v>213</v>
      </c>
      <c r="N3061">
        <v>-2180.6499999999846</v>
      </c>
      <c r="O3061" t="s">
        <v>67</v>
      </c>
      <c r="P3061" s="6">
        <v>4.2584434654918896E-3</v>
      </c>
      <c r="Q3061" s="1">
        <f>AllFiles[[#Headers],[200000]]+AllFiles[[#This Row],[Net Gains]]</f>
        <v>197819.35</v>
      </c>
    </row>
    <row r="3062" spans="1:17" x14ac:dyDescent="0.25">
      <c r="A3062" s="1" t="s">
        <v>22</v>
      </c>
      <c r="B3062" s="2">
        <v>43504</v>
      </c>
      <c r="C3062" s="3">
        <v>0.41666666666666669</v>
      </c>
      <c r="D3062" s="1" t="s">
        <v>13</v>
      </c>
      <c r="E3062">
        <v>1467.1</v>
      </c>
      <c r="F3062">
        <v>1470.9</v>
      </c>
      <c r="G3062">
        <v>1447.7</v>
      </c>
      <c r="H3062" s="3">
        <v>0.625</v>
      </c>
      <c r="I3062" s="1">
        <v>3.8000000000001819</v>
      </c>
      <c r="J3062" s="1">
        <v>19.399999999999864</v>
      </c>
      <c r="K3062" s="1">
        <v>523</v>
      </c>
      <c r="L3062">
        <v>10146.199999999928</v>
      </c>
      <c r="M3062">
        <v>351</v>
      </c>
      <c r="N3062">
        <v>9795.199999999928</v>
      </c>
      <c r="O3062" t="s">
        <v>68</v>
      </c>
      <c r="P3062" s="6">
        <v>2.5901438211438799E-3</v>
      </c>
      <c r="Q3062" s="1">
        <f>AllFiles[[#Headers],[200000]]+AllFiles[[#This Row],[Net Gains]]</f>
        <v>209795.19999999992</v>
      </c>
    </row>
    <row r="3063" spans="1:17" x14ac:dyDescent="0.25">
      <c r="A3063" s="1" t="s">
        <v>36</v>
      </c>
      <c r="B3063" s="2">
        <v>43504</v>
      </c>
      <c r="C3063" s="3">
        <v>0.41666666666666669</v>
      </c>
      <c r="D3063" s="1" t="s">
        <v>13</v>
      </c>
      <c r="E3063">
        <v>1831</v>
      </c>
      <c r="F3063">
        <v>1839.3</v>
      </c>
      <c r="G3063">
        <v>1819.05</v>
      </c>
      <c r="H3063" s="3">
        <v>0.625</v>
      </c>
      <c r="I3063" s="1">
        <v>8.2999999999999545</v>
      </c>
      <c r="J3063" s="1">
        <v>11.950000000000045</v>
      </c>
      <c r="K3063" s="1">
        <v>240</v>
      </c>
      <c r="L3063">
        <v>2868.0000000000109</v>
      </c>
      <c r="M3063">
        <v>202</v>
      </c>
      <c r="N3063">
        <v>2666.0000000000109</v>
      </c>
      <c r="O3063" t="s">
        <v>68</v>
      </c>
      <c r="P3063" s="6">
        <v>4.5330420535226396E-3</v>
      </c>
      <c r="Q3063" s="1">
        <f>AllFiles[[#Headers],[200000]]+AllFiles[[#This Row],[Net Gains]]</f>
        <v>202666</v>
      </c>
    </row>
    <row r="3064" spans="1:17" x14ac:dyDescent="0.25">
      <c r="A3064" s="1" t="s">
        <v>38</v>
      </c>
      <c r="B3064" s="2">
        <v>43504</v>
      </c>
      <c r="C3064" s="3">
        <v>0.41666666666666669</v>
      </c>
      <c r="D3064" s="1" t="s">
        <v>13</v>
      </c>
      <c r="E3064">
        <v>354</v>
      </c>
      <c r="F3064">
        <v>355.5</v>
      </c>
      <c r="G3064">
        <v>355.5</v>
      </c>
      <c r="H3064" s="3">
        <v>0.59375</v>
      </c>
      <c r="I3064" s="1">
        <v>1.5</v>
      </c>
      <c r="J3064" s="1">
        <v>-1.5</v>
      </c>
      <c r="K3064" s="1">
        <v>1313</v>
      </c>
      <c r="L3064">
        <v>-1969.5</v>
      </c>
      <c r="M3064">
        <v>215</v>
      </c>
      <c r="N3064">
        <v>-2184.5</v>
      </c>
      <c r="O3064" t="s">
        <v>67</v>
      </c>
      <c r="P3064" s="6">
        <v>4.2372881355932203E-3</v>
      </c>
      <c r="Q3064" s="1">
        <f>AllFiles[[#Headers],[200000]]+AllFiles[[#This Row],[Net Gains]]</f>
        <v>197815.5</v>
      </c>
    </row>
    <row r="3065" spans="1:17" x14ac:dyDescent="0.25">
      <c r="A3065" s="1" t="s">
        <v>38</v>
      </c>
      <c r="B3065" s="2">
        <v>43504</v>
      </c>
      <c r="C3065" s="3">
        <v>0.59375</v>
      </c>
      <c r="D3065" s="1" t="s">
        <v>12</v>
      </c>
      <c r="E3065">
        <v>355.5</v>
      </c>
      <c r="F3065">
        <v>354</v>
      </c>
      <c r="G3065">
        <v>355.05</v>
      </c>
      <c r="H3065" s="3">
        <v>0.625</v>
      </c>
      <c r="I3065" s="1">
        <v>1.5</v>
      </c>
      <c r="J3065" s="1">
        <v>-0.44999999999998863</v>
      </c>
      <c r="K3065" s="1">
        <v>1313</v>
      </c>
      <c r="L3065">
        <v>-590.84999999998513</v>
      </c>
      <c r="M3065">
        <v>215</v>
      </c>
      <c r="N3065">
        <v>-805.84999999998513</v>
      </c>
      <c r="O3065" t="s">
        <v>67</v>
      </c>
      <c r="P3065" s="6">
        <v>4.2194092827004199E-3</v>
      </c>
      <c r="Q3065" s="1">
        <f>AllFiles[[#Headers],[200000]]+AllFiles[[#This Row],[Net Gains]]</f>
        <v>199194.15000000002</v>
      </c>
    </row>
    <row r="3066" spans="1:17" x14ac:dyDescent="0.25">
      <c r="A3066" s="1" t="s">
        <v>47</v>
      </c>
      <c r="B3066" s="2">
        <v>43504</v>
      </c>
      <c r="C3066" s="3">
        <v>0.46875</v>
      </c>
      <c r="D3066" s="1" t="s">
        <v>12</v>
      </c>
      <c r="E3066">
        <v>279.60000000000002</v>
      </c>
      <c r="F3066">
        <v>278.35000000000002</v>
      </c>
      <c r="G3066">
        <v>278.35000000000002</v>
      </c>
      <c r="H3066" s="3">
        <v>0.51041666666666663</v>
      </c>
      <c r="I3066" s="1">
        <v>1.25</v>
      </c>
      <c r="J3066" s="1">
        <v>-1.25</v>
      </c>
      <c r="K3066" s="1">
        <v>1571</v>
      </c>
      <c r="L3066">
        <v>-1963.75</v>
      </c>
      <c r="M3066">
        <v>202</v>
      </c>
      <c r="N3066">
        <v>-2165.75</v>
      </c>
      <c r="O3066" t="s">
        <v>67</v>
      </c>
      <c r="P3066" s="6">
        <v>4.47067238912732E-3</v>
      </c>
      <c r="Q3066" s="1">
        <f>AllFiles[[#Headers],[200000]]+AllFiles[[#This Row],[Net Gains]]</f>
        <v>197834.25</v>
      </c>
    </row>
    <row r="3067" spans="1:17" x14ac:dyDescent="0.25">
      <c r="A3067" s="1" t="s">
        <v>47</v>
      </c>
      <c r="B3067" s="2">
        <v>43504</v>
      </c>
      <c r="C3067" s="3">
        <v>0.44791666666666669</v>
      </c>
      <c r="D3067" s="1" t="s">
        <v>13</v>
      </c>
      <c r="E3067">
        <v>278.35000000000002</v>
      </c>
      <c r="F3067">
        <v>279.60000000000002</v>
      </c>
      <c r="G3067">
        <v>279.60000000000002</v>
      </c>
      <c r="H3067" s="3">
        <v>0.46875</v>
      </c>
      <c r="I3067" s="1">
        <v>1.25</v>
      </c>
      <c r="J3067" s="1">
        <v>-1.25</v>
      </c>
      <c r="K3067" s="1">
        <v>1571</v>
      </c>
      <c r="L3067">
        <v>-1963.75</v>
      </c>
      <c r="M3067">
        <v>202</v>
      </c>
      <c r="N3067">
        <v>-2165.75</v>
      </c>
      <c r="O3067" t="s">
        <v>67</v>
      </c>
      <c r="P3067" s="6">
        <v>4.4907490569427002E-3</v>
      </c>
      <c r="Q3067" s="1">
        <f>AllFiles[[#Headers],[200000]]+AllFiles[[#This Row],[Net Gains]]</f>
        <v>197834.25</v>
      </c>
    </row>
    <row r="3068" spans="1:17" x14ac:dyDescent="0.25">
      <c r="A3068" s="1" t="s">
        <v>18</v>
      </c>
      <c r="B3068" s="2">
        <v>43507</v>
      </c>
      <c r="C3068" s="3">
        <v>0.51041666666666663</v>
      </c>
      <c r="D3068" s="1" t="s">
        <v>12</v>
      </c>
      <c r="E3068">
        <v>325.75</v>
      </c>
      <c r="F3068">
        <v>322.05</v>
      </c>
      <c r="G3068">
        <v>329</v>
      </c>
      <c r="H3068" s="3">
        <v>0.625</v>
      </c>
      <c r="I3068" s="1">
        <v>3.6999999999999886</v>
      </c>
      <c r="J3068" s="1">
        <v>3.25</v>
      </c>
      <c r="K3068" s="1">
        <v>537</v>
      </c>
      <c r="L3068">
        <v>1745.25</v>
      </c>
      <c r="M3068">
        <v>81</v>
      </c>
      <c r="N3068">
        <v>1664.25</v>
      </c>
      <c r="O3068" t="s">
        <v>68</v>
      </c>
      <c r="P3068" s="6">
        <v>1.1358403683806599E-2</v>
      </c>
      <c r="Q3068" s="1">
        <f>AllFiles[[#Headers],[200000]]+AllFiles[[#This Row],[Net Gains]]</f>
        <v>201664.25</v>
      </c>
    </row>
    <row r="3069" spans="1:17" x14ac:dyDescent="0.25">
      <c r="A3069" s="1" t="s">
        <v>18</v>
      </c>
      <c r="B3069" s="2">
        <v>43507</v>
      </c>
      <c r="C3069" s="3">
        <v>0.44791666666666669</v>
      </c>
      <c r="D3069" s="1" t="s">
        <v>13</v>
      </c>
      <c r="E3069">
        <v>322.05</v>
      </c>
      <c r="F3069">
        <v>325.75</v>
      </c>
      <c r="G3069">
        <v>325.75</v>
      </c>
      <c r="H3069" s="3">
        <v>0.51041666666666663</v>
      </c>
      <c r="I3069" s="1">
        <v>3.6999999999999886</v>
      </c>
      <c r="J3069" s="1">
        <v>-3.6999999999999886</v>
      </c>
      <c r="K3069" s="1">
        <v>537</v>
      </c>
      <c r="L3069">
        <v>-1986.899999999994</v>
      </c>
      <c r="M3069">
        <v>81</v>
      </c>
      <c r="N3069">
        <v>-2067.8999999999942</v>
      </c>
      <c r="O3069" t="s">
        <v>67</v>
      </c>
      <c r="P3069" s="6">
        <v>1.14888992392485E-2</v>
      </c>
      <c r="Q3069" s="1">
        <f>AllFiles[[#Headers],[200000]]+AllFiles[[#This Row],[Net Gains]]</f>
        <v>197932.1</v>
      </c>
    </row>
    <row r="3070" spans="1:17" x14ac:dyDescent="0.25">
      <c r="A3070" s="1" t="s">
        <v>11</v>
      </c>
      <c r="B3070" s="2">
        <v>43507</v>
      </c>
      <c r="C3070" s="3">
        <v>0.41666666666666669</v>
      </c>
      <c r="D3070" s="1" t="s">
        <v>15</v>
      </c>
      <c r="E3070">
        <v>2867.55</v>
      </c>
      <c r="F3070">
        <v>2823.9</v>
      </c>
      <c r="G3070">
        <v>2852.95</v>
      </c>
      <c r="H3070" s="3">
        <v>0.625</v>
      </c>
      <c r="I3070" s="1">
        <v>43.650000000000091</v>
      </c>
      <c r="J3070" s="1">
        <v>-14.600000000000364</v>
      </c>
      <c r="K3070" s="1">
        <v>45</v>
      </c>
      <c r="L3070">
        <v>-657.00000000001637</v>
      </c>
      <c r="M3070">
        <v>60</v>
      </c>
      <c r="N3070">
        <v>-717.00000000001637</v>
      </c>
      <c r="O3070" t="s">
        <v>67</v>
      </c>
      <c r="P3070" s="6">
        <v>1.52220536695088E-2</v>
      </c>
      <c r="Q3070" s="1">
        <f>AllFiles[[#Headers],[200000]]+AllFiles[[#This Row],[Net Gains]]</f>
        <v>199282.99999999997</v>
      </c>
    </row>
    <row r="3071" spans="1:17" x14ac:dyDescent="0.25">
      <c r="A3071" s="1" t="s">
        <v>29</v>
      </c>
      <c r="B3071" s="2">
        <v>43507</v>
      </c>
      <c r="C3071" s="3">
        <v>0.46875</v>
      </c>
      <c r="D3071" s="1" t="s">
        <v>21</v>
      </c>
      <c r="E3071">
        <v>332.15</v>
      </c>
      <c r="F3071">
        <v>336.15</v>
      </c>
      <c r="G3071">
        <v>336.15</v>
      </c>
      <c r="H3071" s="3">
        <v>0.48958333333333331</v>
      </c>
      <c r="I3071" s="1">
        <v>4</v>
      </c>
      <c r="J3071" s="1">
        <v>-4</v>
      </c>
      <c r="K3071" s="1">
        <v>497</v>
      </c>
      <c r="L3071">
        <v>-1988</v>
      </c>
      <c r="M3071">
        <v>77</v>
      </c>
      <c r="N3071">
        <v>-2065</v>
      </c>
      <c r="O3071" t="s">
        <v>67</v>
      </c>
      <c r="P3071" s="6">
        <v>1.2042751768779201E-2</v>
      </c>
      <c r="Q3071" s="1">
        <f>AllFiles[[#Headers],[200000]]+AllFiles[[#This Row],[Net Gains]]</f>
        <v>197935</v>
      </c>
    </row>
    <row r="3072" spans="1:17" x14ac:dyDescent="0.25">
      <c r="A3072" s="1" t="s">
        <v>29</v>
      </c>
      <c r="B3072" s="2">
        <v>43507</v>
      </c>
      <c r="C3072" s="3">
        <v>0.46875</v>
      </c>
      <c r="D3072" s="1" t="s">
        <v>15</v>
      </c>
      <c r="E3072">
        <v>336.15</v>
      </c>
      <c r="F3072">
        <v>332.15</v>
      </c>
      <c r="G3072">
        <v>332.15</v>
      </c>
      <c r="H3072" s="3">
        <v>0.46875</v>
      </c>
      <c r="I3072" s="1">
        <v>4</v>
      </c>
      <c r="J3072" s="1">
        <v>-4</v>
      </c>
      <c r="K3072" s="1">
        <v>497</v>
      </c>
      <c r="L3072">
        <v>-1988</v>
      </c>
      <c r="M3072">
        <v>77</v>
      </c>
      <c r="N3072">
        <v>-2065</v>
      </c>
      <c r="O3072" t="s">
        <v>67</v>
      </c>
      <c r="P3072" s="6">
        <v>1.1899449650453701E-2</v>
      </c>
      <c r="Q3072" s="1">
        <f>AllFiles[[#Headers],[200000]]+AllFiles[[#This Row],[Net Gains]]</f>
        <v>197935</v>
      </c>
    </row>
    <row r="3073" spans="1:17" x14ac:dyDescent="0.25">
      <c r="A3073" s="1" t="s">
        <v>42</v>
      </c>
      <c r="B3073" s="2">
        <v>43507</v>
      </c>
      <c r="C3073" s="3">
        <v>0.4375</v>
      </c>
      <c r="D3073" s="1" t="s">
        <v>13</v>
      </c>
      <c r="E3073">
        <v>1227.3</v>
      </c>
      <c r="F3073">
        <v>1236.5</v>
      </c>
      <c r="G3073">
        <v>1236.5</v>
      </c>
      <c r="H3073" s="3">
        <v>0.45833333333333331</v>
      </c>
      <c r="I3073" s="1">
        <v>9.2000000000000455</v>
      </c>
      <c r="J3073" s="1">
        <v>-9.2000000000000455</v>
      </c>
      <c r="K3073" s="1">
        <v>216</v>
      </c>
      <c r="L3073">
        <v>-1987.2000000000098</v>
      </c>
      <c r="M3073">
        <v>123</v>
      </c>
      <c r="N3073">
        <v>-2110.2000000000098</v>
      </c>
      <c r="O3073" t="s">
        <v>67</v>
      </c>
      <c r="P3073" s="6">
        <v>7.4961297156359904E-3</v>
      </c>
      <c r="Q3073" s="1">
        <f>AllFiles[[#Headers],[200000]]+AllFiles[[#This Row],[Net Gains]]</f>
        <v>197889.8</v>
      </c>
    </row>
    <row r="3074" spans="1:17" x14ac:dyDescent="0.25">
      <c r="A3074" s="1" t="s">
        <v>42</v>
      </c>
      <c r="B3074" s="2">
        <v>43507</v>
      </c>
      <c r="C3074" s="3">
        <v>0.45833333333333331</v>
      </c>
      <c r="D3074" s="1" t="s">
        <v>12</v>
      </c>
      <c r="E3074">
        <v>1236.5</v>
      </c>
      <c r="F3074">
        <v>1227.3</v>
      </c>
      <c r="G3074">
        <v>1246.2</v>
      </c>
      <c r="H3074" s="3">
        <v>0.625</v>
      </c>
      <c r="I3074" s="1">
        <v>9.2000000000000455</v>
      </c>
      <c r="J3074" s="1">
        <v>9.7000000000000455</v>
      </c>
      <c r="K3074" s="1">
        <v>216</v>
      </c>
      <c r="L3074">
        <v>2095.2000000000098</v>
      </c>
      <c r="M3074">
        <v>124</v>
      </c>
      <c r="N3074">
        <v>1971.2000000000098</v>
      </c>
      <c r="O3074" t="s">
        <v>68</v>
      </c>
      <c r="P3074" s="6">
        <v>7.4403558431055802E-3</v>
      </c>
      <c r="Q3074" s="1">
        <f>AllFiles[[#Headers],[200000]]+AllFiles[[#This Row],[Net Gains]]</f>
        <v>201971.20000000001</v>
      </c>
    </row>
    <row r="3075" spans="1:17" x14ac:dyDescent="0.25">
      <c r="A3075" s="1" t="s">
        <v>40</v>
      </c>
      <c r="B3075" s="2">
        <v>43507</v>
      </c>
      <c r="C3075" s="3">
        <v>0.4375</v>
      </c>
      <c r="D3075" s="1" t="s">
        <v>13</v>
      </c>
      <c r="E3075">
        <v>1260.5999999999999</v>
      </c>
      <c r="F3075">
        <v>1268.8499999999999</v>
      </c>
      <c r="G3075">
        <v>1254</v>
      </c>
      <c r="H3075" s="3">
        <v>0.625</v>
      </c>
      <c r="I3075" s="1">
        <v>8.25</v>
      </c>
      <c r="J3075" s="1">
        <v>6.5999999999999091</v>
      </c>
      <c r="K3075" s="1">
        <v>241</v>
      </c>
      <c r="L3075">
        <v>1590.5999999999781</v>
      </c>
      <c r="M3075">
        <v>140</v>
      </c>
      <c r="N3075">
        <v>1450.5999999999781</v>
      </c>
      <c r="O3075" t="s">
        <v>68</v>
      </c>
      <c r="P3075" s="6">
        <v>6.5445026178010497E-3</v>
      </c>
      <c r="Q3075" s="1">
        <f>AllFiles[[#Headers],[200000]]+AllFiles[[#This Row],[Net Gains]]</f>
        <v>201450.59999999998</v>
      </c>
    </row>
    <row r="3076" spans="1:17" x14ac:dyDescent="0.25">
      <c r="A3076" s="1" t="s">
        <v>52</v>
      </c>
      <c r="B3076" s="2">
        <v>43507</v>
      </c>
      <c r="C3076" s="3">
        <v>0.41666666666666669</v>
      </c>
      <c r="D3076" s="1" t="s">
        <v>13</v>
      </c>
      <c r="E3076">
        <v>282.5</v>
      </c>
      <c r="F3076">
        <v>283.64999999999998</v>
      </c>
      <c r="G3076">
        <v>280.39999999999998</v>
      </c>
      <c r="H3076" s="3">
        <v>0.625</v>
      </c>
      <c r="I3076" s="1">
        <v>1.1499999999999773</v>
      </c>
      <c r="J3076" s="1">
        <v>2.1000000000000227</v>
      </c>
      <c r="K3076" s="1">
        <v>1705</v>
      </c>
      <c r="L3076">
        <v>3580.5000000000387</v>
      </c>
      <c r="M3076">
        <v>221</v>
      </c>
      <c r="N3076">
        <v>3359.5000000000387</v>
      </c>
      <c r="O3076" t="s">
        <v>68</v>
      </c>
      <c r="P3076" s="6">
        <v>4.0707964601769103E-3</v>
      </c>
      <c r="Q3076" s="1">
        <f>AllFiles[[#Headers],[200000]]+AllFiles[[#This Row],[Net Gains]]</f>
        <v>203359.50000000003</v>
      </c>
    </row>
    <row r="3077" spans="1:17" x14ac:dyDescent="0.25">
      <c r="A3077" s="1" t="s">
        <v>55</v>
      </c>
      <c r="B3077" s="2">
        <v>43507</v>
      </c>
      <c r="C3077" s="3">
        <v>0.46875</v>
      </c>
      <c r="D3077" s="1" t="s">
        <v>13</v>
      </c>
      <c r="E3077">
        <v>3491</v>
      </c>
      <c r="F3077">
        <v>3511.75</v>
      </c>
      <c r="G3077">
        <v>3444.9</v>
      </c>
      <c r="H3077" s="3">
        <v>0.625</v>
      </c>
      <c r="I3077" s="1">
        <v>20.75</v>
      </c>
      <c r="J3077" s="1">
        <v>46.099999999999909</v>
      </c>
      <c r="K3077" s="1">
        <v>96</v>
      </c>
      <c r="L3077">
        <v>4425.5999999999913</v>
      </c>
      <c r="M3077">
        <v>154</v>
      </c>
      <c r="N3077">
        <v>4271.5999999999913</v>
      </c>
      <c r="O3077" t="s">
        <v>68</v>
      </c>
      <c r="P3077" s="6">
        <v>5.9438556287596698E-3</v>
      </c>
      <c r="Q3077" s="1">
        <f>AllFiles[[#Headers],[200000]]+AllFiles[[#This Row],[Net Gains]]</f>
        <v>204271.59999999998</v>
      </c>
    </row>
    <row r="3078" spans="1:17" x14ac:dyDescent="0.25">
      <c r="A3078" s="1" t="s">
        <v>26</v>
      </c>
      <c r="B3078" s="2">
        <v>43508</v>
      </c>
      <c r="C3078" s="3">
        <v>0.41666666666666669</v>
      </c>
      <c r="D3078" s="1" t="s">
        <v>13</v>
      </c>
      <c r="E3078">
        <v>1061.4000000000001</v>
      </c>
      <c r="F3078">
        <v>1066.95</v>
      </c>
      <c r="G3078">
        <v>1066.95</v>
      </c>
      <c r="H3078" s="3">
        <v>0.63541666666666663</v>
      </c>
      <c r="I3078" s="1">
        <v>5.5499999999999545</v>
      </c>
      <c r="J3078" s="1">
        <v>-5.5499999999999545</v>
      </c>
      <c r="K3078" s="1">
        <v>358</v>
      </c>
      <c r="L3078">
        <v>-1986.8999999999837</v>
      </c>
      <c r="M3078">
        <v>176</v>
      </c>
      <c r="N3078">
        <v>-2162.8999999999837</v>
      </c>
      <c r="O3078" t="s">
        <v>67</v>
      </c>
      <c r="P3078" s="6">
        <v>5.2289429055963404E-3</v>
      </c>
      <c r="Q3078" s="1">
        <f>AllFiles[[#Headers],[200000]]+AllFiles[[#This Row],[Net Gains]]</f>
        <v>197837.1</v>
      </c>
    </row>
    <row r="3079" spans="1:17" x14ac:dyDescent="0.25">
      <c r="A3079" s="1" t="s">
        <v>44</v>
      </c>
      <c r="B3079" s="2">
        <v>43508</v>
      </c>
      <c r="C3079" s="3">
        <v>0.45833333333333331</v>
      </c>
      <c r="D3079" s="1" t="s">
        <v>12</v>
      </c>
      <c r="E3079">
        <v>2849.7</v>
      </c>
      <c r="F3079">
        <v>2832</v>
      </c>
      <c r="G3079">
        <v>2832</v>
      </c>
      <c r="H3079" s="3">
        <v>0.60416666666666663</v>
      </c>
      <c r="I3079" s="1">
        <v>17.699999999999818</v>
      </c>
      <c r="J3079" s="1">
        <v>-17.699999999999818</v>
      </c>
      <c r="K3079" s="1">
        <v>112</v>
      </c>
      <c r="L3079">
        <v>-1982.3999999999796</v>
      </c>
      <c r="M3079">
        <v>147</v>
      </c>
      <c r="N3079">
        <v>-2129.3999999999796</v>
      </c>
      <c r="O3079" t="s">
        <v>67</v>
      </c>
      <c r="P3079" s="6">
        <v>6.2111801242235396E-3</v>
      </c>
      <c r="Q3079" s="1">
        <f>AllFiles[[#Headers],[200000]]+AllFiles[[#This Row],[Net Gains]]</f>
        <v>197870.60000000003</v>
      </c>
    </row>
    <row r="3080" spans="1:17" x14ac:dyDescent="0.25">
      <c r="A3080" s="1" t="s">
        <v>44</v>
      </c>
      <c r="B3080" s="2">
        <v>43508</v>
      </c>
      <c r="C3080" s="3">
        <v>0.41666666666666669</v>
      </c>
      <c r="D3080" s="1" t="s">
        <v>13</v>
      </c>
      <c r="E3080">
        <v>2832</v>
      </c>
      <c r="F3080">
        <v>2849.7</v>
      </c>
      <c r="G3080">
        <v>2849.7</v>
      </c>
      <c r="H3080" s="3">
        <v>0.45833333333333331</v>
      </c>
      <c r="I3080" s="1">
        <v>17.699999999999818</v>
      </c>
      <c r="J3080" s="1">
        <v>-17.699999999999818</v>
      </c>
      <c r="K3080" s="1">
        <v>112</v>
      </c>
      <c r="L3080">
        <v>-1982.3999999999796</v>
      </c>
      <c r="M3080">
        <v>147</v>
      </c>
      <c r="N3080">
        <v>-2129.3999999999796</v>
      </c>
      <c r="O3080" t="s">
        <v>67</v>
      </c>
      <c r="P3080" s="6">
        <v>6.2499999999999396E-3</v>
      </c>
      <c r="Q3080" s="1">
        <f>AllFiles[[#Headers],[200000]]+AllFiles[[#This Row],[Net Gains]]</f>
        <v>197870.60000000003</v>
      </c>
    </row>
    <row r="3081" spans="1:17" x14ac:dyDescent="0.25">
      <c r="A3081" s="1" t="s">
        <v>41</v>
      </c>
      <c r="B3081" s="2">
        <v>43508</v>
      </c>
      <c r="C3081" s="3">
        <v>0.41666666666666669</v>
      </c>
      <c r="D3081" s="1" t="s">
        <v>13</v>
      </c>
      <c r="E3081">
        <v>151.1</v>
      </c>
      <c r="F3081">
        <v>153.44999999999999</v>
      </c>
      <c r="G3081">
        <v>153.44999999999999</v>
      </c>
      <c r="H3081" s="3">
        <v>0.54166666666666663</v>
      </c>
      <c r="I3081" s="1">
        <v>2.3499999999999943</v>
      </c>
      <c r="J3081" s="1">
        <v>-2.3499999999999943</v>
      </c>
      <c r="K3081" s="1">
        <v>842</v>
      </c>
      <c r="L3081">
        <v>-1978.6999999999953</v>
      </c>
      <c r="M3081">
        <v>59</v>
      </c>
      <c r="N3081">
        <v>-2037.6999999999953</v>
      </c>
      <c r="O3081" t="s">
        <v>67</v>
      </c>
      <c r="P3081" s="6">
        <v>1.5552614162806001E-2</v>
      </c>
      <c r="Q3081" s="1">
        <f>AllFiles[[#Headers],[200000]]+AllFiles[[#This Row],[Net Gains]]</f>
        <v>197962.30000000002</v>
      </c>
    </row>
    <row r="3082" spans="1:17" x14ac:dyDescent="0.25">
      <c r="A3082" s="1" t="s">
        <v>41</v>
      </c>
      <c r="B3082" s="2">
        <v>43508</v>
      </c>
      <c r="C3082" s="3">
        <v>0.54166666666666663</v>
      </c>
      <c r="D3082" s="1" t="s">
        <v>12</v>
      </c>
      <c r="E3082">
        <v>153.44999999999999</v>
      </c>
      <c r="F3082">
        <v>151.1</v>
      </c>
      <c r="G3082">
        <v>151.1</v>
      </c>
      <c r="H3082" s="3">
        <v>0.625</v>
      </c>
      <c r="I3082" s="1">
        <v>2.3499999999999943</v>
      </c>
      <c r="J3082" s="1">
        <v>-2.3499999999999943</v>
      </c>
      <c r="K3082" s="1">
        <v>842</v>
      </c>
      <c r="L3082">
        <v>-1978.6999999999953</v>
      </c>
      <c r="M3082">
        <v>59</v>
      </c>
      <c r="N3082">
        <v>-2037.6999999999953</v>
      </c>
      <c r="O3082" t="s">
        <v>67</v>
      </c>
      <c r="P3082" s="6">
        <v>1.53144346692733E-2</v>
      </c>
      <c r="Q3082" s="1">
        <f>AllFiles[[#Headers],[200000]]+AllFiles[[#This Row],[Net Gains]]</f>
        <v>197962.30000000002</v>
      </c>
    </row>
    <row r="3083" spans="1:17" x14ac:dyDescent="0.25">
      <c r="A3083" s="1" t="s">
        <v>18</v>
      </c>
      <c r="B3083" s="2">
        <v>43509</v>
      </c>
      <c r="C3083" s="3">
        <v>0.41666666666666669</v>
      </c>
      <c r="D3083" s="1" t="s">
        <v>15</v>
      </c>
      <c r="E3083">
        <v>337.15</v>
      </c>
      <c r="F3083">
        <v>332</v>
      </c>
      <c r="G3083">
        <v>341.75</v>
      </c>
      <c r="H3083" s="3">
        <v>0.625</v>
      </c>
      <c r="I3083" s="1">
        <v>5.1499999999999773</v>
      </c>
      <c r="J3083" s="1">
        <v>4.6000000000000227</v>
      </c>
      <c r="K3083" s="1">
        <v>386</v>
      </c>
      <c r="L3083">
        <v>1775.6000000000088</v>
      </c>
      <c r="M3083">
        <v>61</v>
      </c>
      <c r="N3083">
        <v>1714.6000000000088</v>
      </c>
      <c r="O3083" t="s">
        <v>68</v>
      </c>
      <c r="P3083" s="6">
        <v>1.52751001038113E-2</v>
      </c>
      <c r="Q3083" s="1">
        <f>AllFiles[[#Headers],[200000]]+AllFiles[[#This Row],[Net Gains]]</f>
        <v>201714.6</v>
      </c>
    </row>
    <row r="3084" spans="1:17" x14ac:dyDescent="0.25">
      <c r="A3084" s="1" t="s">
        <v>14</v>
      </c>
      <c r="B3084" s="2">
        <v>43509</v>
      </c>
      <c r="C3084" s="3">
        <v>0.51041666666666663</v>
      </c>
      <c r="D3084" s="1" t="s">
        <v>15</v>
      </c>
      <c r="E3084">
        <v>705.25</v>
      </c>
      <c r="F3084">
        <v>703.65</v>
      </c>
      <c r="G3084">
        <v>703.65</v>
      </c>
      <c r="H3084" s="3">
        <v>0.51041666666666663</v>
      </c>
      <c r="I3084" s="1">
        <v>1.6000000000000227</v>
      </c>
      <c r="J3084" s="1">
        <v>-1.6000000000000227</v>
      </c>
      <c r="K3084" s="1">
        <v>1232</v>
      </c>
      <c r="L3084">
        <v>-1971.200000000028</v>
      </c>
      <c r="M3084">
        <v>400</v>
      </c>
      <c r="N3084">
        <v>-2371.200000000028</v>
      </c>
      <c r="O3084" t="s">
        <v>67</v>
      </c>
      <c r="P3084" s="6">
        <v>2.2686990428926199E-3</v>
      </c>
      <c r="Q3084" s="1">
        <f>AllFiles[[#Headers],[200000]]+AllFiles[[#This Row],[Net Gains]]</f>
        <v>197628.79999999996</v>
      </c>
    </row>
    <row r="3085" spans="1:17" x14ac:dyDescent="0.25">
      <c r="A3085" s="1" t="s">
        <v>14</v>
      </c>
      <c r="B3085" s="2">
        <v>43509</v>
      </c>
      <c r="C3085" s="3">
        <v>0.51041666666666663</v>
      </c>
      <c r="D3085" s="1" t="s">
        <v>21</v>
      </c>
      <c r="E3085">
        <v>703.65</v>
      </c>
      <c r="F3085">
        <v>705.25</v>
      </c>
      <c r="G3085">
        <v>705.25</v>
      </c>
      <c r="H3085" s="3">
        <v>0.51041666666666663</v>
      </c>
      <c r="I3085" s="1">
        <v>1.6000000000000227</v>
      </c>
      <c r="J3085" s="1">
        <v>-1.6000000000000227</v>
      </c>
      <c r="K3085" s="1">
        <v>1232</v>
      </c>
      <c r="L3085">
        <v>-1971.200000000028</v>
      </c>
      <c r="M3085">
        <v>400</v>
      </c>
      <c r="N3085">
        <v>-2371.200000000028</v>
      </c>
      <c r="O3085" t="s">
        <v>67</v>
      </c>
      <c r="P3085" s="6">
        <v>2.27385774177506E-3</v>
      </c>
      <c r="Q3085" s="1">
        <f>AllFiles[[#Headers],[200000]]+AllFiles[[#This Row],[Net Gains]]</f>
        <v>197628.79999999996</v>
      </c>
    </row>
    <row r="3086" spans="1:17" x14ac:dyDescent="0.25">
      <c r="A3086" s="1" t="s">
        <v>43</v>
      </c>
      <c r="B3086" s="2">
        <v>43509</v>
      </c>
      <c r="C3086" s="3">
        <v>0.41666666666666669</v>
      </c>
      <c r="D3086" s="1" t="s">
        <v>13</v>
      </c>
      <c r="E3086">
        <v>132.69999999999999</v>
      </c>
      <c r="F3086">
        <v>133.4</v>
      </c>
      <c r="G3086">
        <v>131.05000000000001</v>
      </c>
      <c r="H3086" s="3">
        <v>0.625</v>
      </c>
      <c r="I3086" s="1">
        <v>0.70000000000001705</v>
      </c>
      <c r="J3086" s="1">
        <v>1.6499999999999773</v>
      </c>
      <c r="K3086" s="1">
        <v>2766</v>
      </c>
      <c r="L3086">
        <v>4563.8999999999369</v>
      </c>
      <c r="M3086">
        <v>168</v>
      </c>
      <c r="N3086">
        <v>4395.8999999999369</v>
      </c>
      <c r="O3086" t="s">
        <v>68</v>
      </c>
      <c r="P3086" s="6">
        <v>5.2750565184628301E-3</v>
      </c>
      <c r="Q3086" s="1">
        <f>AllFiles[[#Headers],[200000]]+AllFiles[[#This Row],[Net Gains]]</f>
        <v>204395.89999999994</v>
      </c>
    </row>
    <row r="3087" spans="1:17" x14ac:dyDescent="0.25">
      <c r="A3087" s="1" t="s">
        <v>49</v>
      </c>
      <c r="B3087" s="2">
        <v>43509</v>
      </c>
      <c r="C3087" s="3">
        <v>0.5</v>
      </c>
      <c r="D3087" s="1" t="s">
        <v>12</v>
      </c>
      <c r="E3087">
        <v>138.75</v>
      </c>
      <c r="F3087">
        <v>137.6</v>
      </c>
      <c r="G3087">
        <v>137.6</v>
      </c>
      <c r="H3087" s="3">
        <v>0.53125</v>
      </c>
      <c r="I3087" s="1">
        <v>1.1500000000000057</v>
      </c>
      <c r="J3087" s="1">
        <v>-1.1500000000000057</v>
      </c>
      <c r="K3087" s="1">
        <v>1705</v>
      </c>
      <c r="L3087">
        <v>-1960.7500000000098</v>
      </c>
      <c r="M3087">
        <v>109</v>
      </c>
      <c r="N3087">
        <v>-2069.75000000001</v>
      </c>
      <c r="O3087" t="s">
        <v>67</v>
      </c>
      <c r="P3087" s="6">
        <v>8.2882882882883303E-3</v>
      </c>
      <c r="Q3087" s="1">
        <f>AllFiles[[#Headers],[200000]]+AllFiles[[#This Row],[Net Gains]]</f>
        <v>197930.25</v>
      </c>
    </row>
    <row r="3088" spans="1:17" x14ac:dyDescent="0.25">
      <c r="A3088" s="1" t="s">
        <v>49</v>
      </c>
      <c r="B3088" s="2">
        <v>43509</v>
      </c>
      <c r="C3088" s="3">
        <v>0.41666666666666669</v>
      </c>
      <c r="D3088" s="1" t="s">
        <v>13</v>
      </c>
      <c r="E3088">
        <v>137.6</v>
      </c>
      <c r="F3088">
        <v>138.75</v>
      </c>
      <c r="G3088">
        <v>138.75</v>
      </c>
      <c r="H3088" s="3">
        <v>0.5</v>
      </c>
      <c r="I3088" s="1">
        <v>1.1500000000000057</v>
      </c>
      <c r="J3088" s="1">
        <v>-1.1500000000000057</v>
      </c>
      <c r="K3088" s="1">
        <v>1705</v>
      </c>
      <c r="L3088">
        <v>-1960.7500000000098</v>
      </c>
      <c r="M3088">
        <v>109</v>
      </c>
      <c r="N3088">
        <v>-2069.75000000001</v>
      </c>
      <c r="O3088" t="s">
        <v>67</v>
      </c>
      <c r="P3088" s="6">
        <v>8.3575581395349194E-3</v>
      </c>
      <c r="Q3088" s="1">
        <f>AllFiles[[#Headers],[200000]]+AllFiles[[#This Row],[Net Gains]]</f>
        <v>197930.25</v>
      </c>
    </row>
    <row r="3089" spans="1:17" x14ac:dyDescent="0.25">
      <c r="A3089" s="1" t="s">
        <v>48</v>
      </c>
      <c r="B3089" s="2">
        <v>43509</v>
      </c>
      <c r="C3089" s="3">
        <v>0.41666666666666669</v>
      </c>
      <c r="D3089" s="1" t="s">
        <v>13</v>
      </c>
      <c r="E3089">
        <v>444.5</v>
      </c>
      <c r="F3089">
        <v>449.35</v>
      </c>
      <c r="G3089">
        <v>431.95</v>
      </c>
      <c r="H3089" s="3">
        <v>0.625</v>
      </c>
      <c r="I3089" s="1">
        <v>4.8500000000000227</v>
      </c>
      <c r="J3089" s="1">
        <v>12.550000000000011</v>
      </c>
      <c r="K3089" s="1">
        <v>410</v>
      </c>
      <c r="L3089">
        <v>5145.5000000000045</v>
      </c>
      <c r="M3089">
        <v>83</v>
      </c>
      <c r="N3089">
        <v>5062.5000000000045</v>
      </c>
      <c r="O3089" t="s">
        <v>68</v>
      </c>
      <c r="P3089" s="6">
        <v>1.0911136107986601E-2</v>
      </c>
      <c r="Q3089" s="1">
        <f>AllFiles[[#Headers],[200000]]+AllFiles[[#This Row],[Net Gains]]</f>
        <v>205062.5</v>
      </c>
    </row>
    <row r="3090" spans="1:17" x14ac:dyDescent="0.25">
      <c r="A3090" s="1" t="s">
        <v>18</v>
      </c>
      <c r="B3090" s="2">
        <v>43510</v>
      </c>
      <c r="C3090" s="3">
        <v>0.41666666666666669</v>
      </c>
      <c r="D3090" s="1" t="s">
        <v>15</v>
      </c>
      <c r="E3090">
        <v>346.5</v>
      </c>
      <c r="F3090">
        <v>343.2</v>
      </c>
      <c r="G3090">
        <v>349.65</v>
      </c>
      <c r="H3090" s="3">
        <v>0.625</v>
      </c>
      <c r="I3090" s="1">
        <v>3.3000000000000114</v>
      </c>
      <c r="J3090" s="1">
        <v>3.1499999999999773</v>
      </c>
      <c r="K3090" s="1">
        <v>601</v>
      </c>
      <c r="L3090">
        <v>1893.1499999999864</v>
      </c>
      <c r="M3090">
        <v>97</v>
      </c>
      <c r="N3090">
        <v>1796.1499999999864</v>
      </c>
      <c r="O3090" t="s">
        <v>68</v>
      </c>
      <c r="P3090" s="6">
        <v>9.5238095238095594E-3</v>
      </c>
      <c r="Q3090" s="1">
        <f>AllFiles[[#Headers],[200000]]+AllFiles[[#This Row],[Net Gains]]</f>
        <v>201796.15</v>
      </c>
    </row>
    <row r="3091" spans="1:17" x14ac:dyDescent="0.25">
      <c r="A3091" s="1" t="s">
        <v>14</v>
      </c>
      <c r="B3091" s="2">
        <v>43510</v>
      </c>
      <c r="C3091" s="3">
        <v>0.44791666666666669</v>
      </c>
      <c r="D3091" s="1" t="s">
        <v>12</v>
      </c>
      <c r="E3091">
        <v>699.55</v>
      </c>
      <c r="F3091">
        <v>693.8</v>
      </c>
      <c r="G3091">
        <v>693.8</v>
      </c>
      <c r="H3091" s="3">
        <v>0.5625</v>
      </c>
      <c r="I3091" s="1">
        <v>5.75</v>
      </c>
      <c r="J3091" s="1">
        <v>-5.75</v>
      </c>
      <c r="K3091" s="1">
        <v>346</v>
      </c>
      <c r="L3091">
        <v>-1989.5</v>
      </c>
      <c r="M3091">
        <v>111</v>
      </c>
      <c r="N3091">
        <v>-2100.5</v>
      </c>
      <c r="O3091" t="s">
        <v>67</v>
      </c>
      <c r="P3091" s="6">
        <v>8.2195697233936101E-3</v>
      </c>
      <c r="Q3091" s="1">
        <f>AllFiles[[#Headers],[200000]]+AllFiles[[#This Row],[Net Gains]]</f>
        <v>197899.5</v>
      </c>
    </row>
    <row r="3092" spans="1:17" x14ac:dyDescent="0.25">
      <c r="A3092" s="1" t="s">
        <v>14</v>
      </c>
      <c r="B3092" s="2">
        <v>43510</v>
      </c>
      <c r="C3092" s="3">
        <v>0.41666666666666669</v>
      </c>
      <c r="D3092" s="1" t="s">
        <v>13</v>
      </c>
      <c r="E3092">
        <v>693.8</v>
      </c>
      <c r="F3092">
        <v>699.55</v>
      </c>
      <c r="G3092">
        <v>699.55</v>
      </c>
      <c r="H3092" s="3">
        <v>0.44791666666666669</v>
      </c>
      <c r="I3092" s="1">
        <v>5.75</v>
      </c>
      <c r="J3092" s="1">
        <v>-5.75</v>
      </c>
      <c r="K3092" s="1">
        <v>346</v>
      </c>
      <c r="L3092">
        <v>-1989.5</v>
      </c>
      <c r="M3092">
        <v>111</v>
      </c>
      <c r="N3092">
        <v>-2100.5</v>
      </c>
      <c r="O3092" t="s">
        <v>67</v>
      </c>
      <c r="P3092" s="6">
        <v>8.2876909772268692E-3</v>
      </c>
      <c r="Q3092" s="1">
        <f>AllFiles[[#Headers],[200000]]+AllFiles[[#This Row],[Net Gains]]</f>
        <v>197899.5</v>
      </c>
    </row>
    <row r="3093" spans="1:17" x14ac:dyDescent="0.25">
      <c r="A3093" s="1" t="s">
        <v>50</v>
      </c>
      <c r="B3093" s="2">
        <v>43510</v>
      </c>
      <c r="C3093" s="3">
        <v>0.41666666666666669</v>
      </c>
      <c r="D3093" s="1" t="s">
        <v>13</v>
      </c>
      <c r="E3093">
        <v>195.75</v>
      </c>
      <c r="F3093">
        <v>197.7</v>
      </c>
      <c r="G3093">
        <v>191.55</v>
      </c>
      <c r="H3093" s="3">
        <v>0.625</v>
      </c>
      <c r="I3093" s="1">
        <v>1.9499999999999886</v>
      </c>
      <c r="J3093" s="1">
        <v>4.1999999999999886</v>
      </c>
      <c r="K3093" s="1">
        <v>1013</v>
      </c>
      <c r="L3093">
        <v>4254.5999999999885</v>
      </c>
      <c r="M3093">
        <v>91</v>
      </c>
      <c r="N3093">
        <v>4163.5999999999885</v>
      </c>
      <c r="O3093" t="s">
        <v>68</v>
      </c>
      <c r="P3093" s="6">
        <v>9.9616858237547307E-3</v>
      </c>
      <c r="Q3093" s="1">
        <f>AllFiles[[#Headers],[200000]]+AllFiles[[#This Row],[Net Gains]]</f>
        <v>204163.59999999998</v>
      </c>
    </row>
    <row r="3094" spans="1:17" x14ac:dyDescent="0.25">
      <c r="A3094" s="1" t="s">
        <v>40</v>
      </c>
      <c r="B3094" s="2">
        <v>43510</v>
      </c>
      <c r="C3094" s="3">
        <v>0.41666666666666669</v>
      </c>
      <c r="D3094" s="1" t="s">
        <v>13</v>
      </c>
      <c r="E3094">
        <v>1222.8</v>
      </c>
      <c r="F3094">
        <v>1234.45</v>
      </c>
      <c r="G3094">
        <v>1222.2</v>
      </c>
      <c r="H3094" s="3">
        <v>0.625</v>
      </c>
      <c r="I3094" s="1">
        <v>11.650000000000091</v>
      </c>
      <c r="J3094" s="1">
        <v>0.59999999999990905</v>
      </c>
      <c r="K3094" s="1">
        <v>171</v>
      </c>
      <c r="L3094">
        <v>102.59999999998445</v>
      </c>
      <c r="M3094">
        <v>97</v>
      </c>
      <c r="N3094">
        <v>5.5999999999844476</v>
      </c>
      <c r="O3094" t="s">
        <v>68</v>
      </c>
      <c r="P3094" s="6">
        <v>9.5273143604842105E-3</v>
      </c>
      <c r="Q3094" s="1">
        <f>AllFiles[[#Headers],[200000]]+AllFiles[[#This Row],[Net Gains]]</f>
        <v>200005.59999999998</v>
      </c>
    </row>
    <row r="3095" spans="1:17" x14ac:dyDescent="0.25">
      <c r="A3095" s="1" t="s">
        <v>60</v>
      </c>
      <c r="B3095" s="2">
        <v>43510</v>
      </c>
      <c r="C3095" s="3">
        <v>0.58333333333333337</v>
      </c>
      <c r="D3095" s="1" t="s">
        <v>12</v>
      </c>
      <c r="E3095">
        <v>483.75</v>
      </c>
      <c r="F3095">
        <v>480.3</v>
      </c>
      <c r="G3095">
        <v>480.3</v>
      </c>
      <c r="H3095" s="3">
        <v>0.58333333333333337</v>
      </c>
      <c r="I3095" s="1">
        <v>3.4499999999999886</v>
      </c>
      <c r="J3095" s="1">
        <v>-3.4499999999999886</v>
      </c>
      <c r="K3095" s="1">
        <v>575</v>
      </c>
      <c r="L3095">
        <v>-1983.7499999999934</v>
      </c>
      <c r="M3095">
        <v>128</v>
      </c>
      <c r="N3095">
        <v>-2111.7499999999936</v>
      </c>
      <c r="O3095" t="s">
        <v>67</v>
      </c>
      <c r="P3095" s="6">
        <v>7.1317829457364099E-3</v>
      </c>
      <c r="Q3095" s="1">
        <f>AllFiles[[#Headers],[200000]]+AllFiles[[#This Row],[Net Gains]]</f>
        <v>197888.25</v>
      </c>
    </row>
    <row r="3096" spans="1:17" x14ac:dyDescent="0.25">
      <c r="A3096" s="1" t="s">
        <v>60</v>
      </c>
      <c r="B3096" s="2">
        <v>43510</v>
      </c>
      <c r="C3096" s="3">
        <v>0.41666666666666669</v>
      </c>
      <c r="D3096" s="1" t="s">
        <v>13</v>
      </c>
      <c r="E3096">
        <v>480.3</v>
      </c>
      <c r="F3096">
        <v>483.75</v>
      </c>
      <c r="G3096">
        <v>483.75</v>
      </c>
      <c r="H3096" s="3">
        <v>0.58333333333333337</v>
      </c>
      <c r="I3096" s="1">
        <v>3.4499999999999886</v>
      </c>
      <c r="J3096" s="1">
        <v>-3.4499999999999886</v>
      </c>
      <c r="K3096" s="1">
        <v>575</v>
      </c>
      <c r="L3096">
        <v>-1983.7499999999934</v>
      </c>
      <c r="M3096">
        <v>128</v>
      </c>
      <c r="N3096">
        <v>-2111.7499999999936</v>
      </c>
      <c r="O3096" t="s">
        <v>67</v>
      </c>
      <c r="P3096" s="6">
        <v>7.1830106183635003E-3</v>
      </c>
      <c r="Q3096" s="1">
        <f>AllFiles[[#Headers],[200000]]+AllFiles[[#This Row],[Net Gains]]</f>
        <v>197888.25</v>
      </c>
    </row>
    <row r="3097" spans="1:17" x14ac:dyDescent="0.25">
      <c r="A3097" s="1" t="s">
        <v>59</v>
      </c>
      <c r="B3097" s="2">
        <v>43510</v>
      </c>
      <c r="C3097" s="3">
        <v>0.52083333333333337</v>
      </c>
      <c r="D3097" s="1" t="s">
        <v>21</v>
      </c>
      <c r="E3097">
        <v>375.5</v>
      </c>
      <c r="F3097">
        <v>377.35</v>
      </c>
      <c r="G3097">
        <v>377.35</v>
      </c>
      <c r="H3097" s="3">
        <v>0.55208333333333337</v>
      </c>
      <c r="I3097" s="1">
        <v>1.8500000000000227</v>
      </c>
      <c r="J3097" s="1">
        <v>-1.8500000000000227</v>
      </c>
      <c r="K3097" s="1">
        <v>1067</v>
      </c>
      <c r="L3097">
        <v>-1973.9500000000244</v>
      </c>
      <c r="M3097">
        <v>185</v>
      </c>
      <c r="N3097">
        <v>-2158.9500000000244</v>
      </c>
      <c r="O3097" t="s">
        <v>67</v>
      </c>
      <c r="P3097" s="6">
        <v>4.9267643142477304E-3</v>
      </c>
      <c r="Q3097" s="1">
        <f>AllFiles[[#Headers],[200000]]+AllFiles[[#This Row],[Net Gains]]</f>
        <v>197841.05</v>
      </c>
    </row>
    <row r="3098" spans="1:17" x14ac:dyDescent="0.25">
      <c r="A3098" s="1" t="s">
        <v>59</v>
      </c>
      <c r="B3098" s="2">
        <v>43510</v>
      </c>
      <c r="C3098" s="3">
        <v>0.52083333333333337</v>
      </c>
      <c r="D3098" s="1" t="s">
        <v>15</v>
      </c>
      <c r="E3098">
        <v>377.35</v>
      </c>
      <c r="F3098">
        <v>375.5</v>
      </c>
      <c r="G3098">
        <v>375.5</v>
      </c>
      <c r="H3098" s="3">
        <v>0.52083333333333337</v>
      </c>
      <c r="I3098" s="1">
        <v>1.8500000000000227</v>
      </c>
      <c r="J3098" s="1">
        <v>-1.8500000000000227</v>
      </c>
      <c r="K3098" s="1">
        <v>1067</v>
      </c>
      <c r="L3098">
        <v>-1973.9500000000244</v>
      </c>
      <c r="M3098">
        <v>185</v>
      </c>
      <c r="N3098">
        <v>-2158.9500000000244</v>
      </c>
      <c r="O3098" t="s">
        <v>67</v>
      </c>
      <c r="P3098" s="6">
        <v>4.9026103087320104E-3</v>
      </c>
      <c r="Q3098" s="1">
        <f>AllFiles[[#Headers],[200000]]+AllFiles[[#This Row],[Net Gains]]</f>
        <v>197841.05</v>
      </c>
    </row>
    <row r="3099" spans="1:17" x14ac:dyDescent="0.25">
      <c r="A3099" s="1" t="s">
        <v>23</v>
      </c>
      <c r="B3099" s="2">
        <v>43511</v>
      </c>
      <c r="C3099" s="3">
        <v>0.57291666666666663</v>
      </c>
      <c r="D3099" s="1" t="s">
        <v>12</v>
      </c>
      <c r="E3099">
        <v>2094.5</v>
      </c>
      <c r="F3099">
        <v>2088.6</v>
      </c>
      <c r="G3099">
        <v>2088.6</v>
      </c>
      <c r="H3099" s="3">
        <v>0.57291666666666663</v>
      </c>
      <c r="I3099" s="1">
        <v>5.9000000000000909</v>
      </c>
      <c r="J3099" s="1">
        <v>-5.9000000000000909</v>
      </c>
      <c r="K3099" s="1">
        <v>337</v>
      </c>
      <c r="L3099">
        <v>-1988.3000000000306</v>
      </c>
      <c r="M3099">
        <v>325</v>
      </c>
      <c r="N3099">
        <v>-2313.3000000000306</v>
      </c>
      <c r="O3099" t="s">
        <v>67</v>
      </c>
      <c r="P3099" s="6">
        <v>2.8169014084507499E-3</v>
      </c>
      <c r="Q3099" s="1">
        <f>AllFiles[[#Headers],[200000]]+AllFiles[[#This Row],[Net Gains]]</f>
        <v>197686.69999999998</v>
      </c>
    </row>
    <row r="3100" spans="1:17" x14ac:dyDescent="0.25">
      <c r="A3100" s="1" t="s">
        <v>23</v>
      </c>
      <c r="B3100" s="2">
        <v>43511</v>
      </c>
      <c r="C3100" s="3">
        <v>0.42708333333333331</v>
      </c>
      <c r="D3100" s="1" t="s">
        <v>13</v>
      </c>
      <c r="E3100">
        <v>2088.6</v>
      </c>
      <c r="F3100">
        <v>2094.5</v>
      </c>
      <c r="G3100">
        <v>2094.5</v>
      </c>
      <c r="H3100" s="3">
        <v>0.57291666666666663</v>
      </c>
      <c r="I3100" s="1">
        <v>5.9000000000000909</v>
      </c>
      <c r="J3100" s="1">
        <v>-5.9000000000000909</v>
      </c>
      <c r="K3100" s="1">
        <v>337</v>
      </c>
      <c r="L3100">
        <v>-1988.3000000000306</v>
      </c>
      <c r="M3100">
        <v>325</v>
      </c>
      <c r="N3100">
        <v>-2313.3000000000306</v>
      </c>
      <c r="O3100" t="s">
        <v>67</v>
      </c>
      <c r="P3100" s="6">
        <v>2.8248587570621898E-3</v>
      </c>
      <c r="Q3100" s="1">
        <f>AllFiles[[#Headers],[200000]]+AllFiles[[#This Row],[Net Gains]]</f>
        <v>197686.69999999998</v>
      </c>
    </row>
    <row r="3101" spans="1:17" x14ac:dyDescent="0.25">
      <c r="A3101" s="1" t="s">
        <v>36</v>
      </c>
      <c r="B3101" s="2">
        <v>43511</v>
      </c>
      <c r="C3101" s="3">
        <v>0.4375</v>
      </c>
      <c r="D3101" s="1" t="s">
        <v>13</v>
      </c>
      <c r="E3101">
        <v>1763.1</v>
      </c>
      <c r="F3101">
        <v>1774.65</v>
      </c>
      <c r="G3101">
        <v>1774.65</v>
      </c>
      <c r="H3101" s="3">
        <v>0.625</v>
      </c>
      <c r="I3101" s="1">
        <v>11.550000000000182</v>
      </c>
      <c r="J3101" s="1">
        <v>-11.550000000000182</v>
      </c>
      <c r="K3101" s="1">
        <v>172</v>
      </c>
      <c r="L3101">
        <v>-1986.6000000000313</v>
      </c>
      <c r="M3101">
        <v>140</v>
      </c>
      <c r="N3101">
        <v>-2126.6000000000313</v>
      </c>
      <c r="O3101" t="s">
        <v>67</v>
      </c>
      <c r="P3101" s="6">
        <v>6.5509613748512196E-3</v>
      </c>
      <c r="Q3101" s="1">
        <f>AllFiles[[#Headers],[200000]]+AllFiles[[#This Row],[Net Gains]]</f>
        <v>197873.39999999997</v>
      </c>
    </row>
    <row r="3102" spans="1:17" x14ac:dyDescent="0.25">
      <c r="A3102" s="1" t="s">
        <v>38</v>
      </c>
      <c r="B3102" s="2">
        <v>43511</v>
      </c>
      <c r="C3102" s="3">
        <v>0.45833333333333331</v>
      </c>
      <c r="D3102" s="1" t="s">
        <v>15</v>
      </c>
      <c r="E3102">
        <v>345.95</v>
      </c>
      <c r="F3102">
        <v>344.5</v>
      </c>
      <c r="G3102">
        <v>344.5</v>
      </c>
      <c r="H3102" s="3">
        <v>0.45833333333333331</v>
      </c>
      <c r="I3102" s="1">
        <v>1.4499999999999886</v>
      </c>
      <c r="J3102" s="1">
        <v>-1.4499999999999886</v>
      </c>
      <c r="K3102" s="1">
        <v>1357</v>
      </c>
      <c r="L3102">
        <v>-1967.6499999999846</v>
      </c>
      <c r="M3102">
        <v>216</v>
      </c>
      <c r="N3102">
        <v>-2183.6499999999846</v>
      </c>
      <c r="O3102" t="s">
        <v>67</v>
      </c>
      <c r="P3102" s="6">
        <v>4.1913571325335698E-3</v>
      </c>
      <c r="Q3102" s="1">
        <f>AllFiles[[#Headers],[200000]]+AllFiles[[#This Row],[Net Gains]]</f>
        <v>197816.35</v>
      </c>
    </row>
    <row r="3103" spans="1:17" x14ac:dyDescent="0.25">
      <c r="A3103" s="1" t="s">
        <v>38</v>
      </c>
      <c r="B3103" s="2">
        <v>43511</v>
      </c>
      <c r="C3103" s="3">
        <v>0.45833333333333331</v>
      </c>
      <c r="D3103" s="1" t="s">
        <v>21</v>
      </c>
      <c r="E3103">
        <v>344.5</v>
      </c>
      <c r="F3103">
        <v>345.95</v>
      </c>
      <c r="G3103">
        <v>345.95</v>
      </c>
      <c r="H3103" s="3">
        <v>0.58333333333333337</v>
      </c>
      <c r="I3103" s="1">
        <v>1.4499999999999886</v>
      </c>
      <c r="J3103" s="1">
        <v>-1.4499999999999886</v>
      </c>
      <c r="K3103" s="1">
        <v>1357</v>
      </c>
      <c r="L3103">
        <v>-1967.6499999999846</v>
      </c>
      <c r="M3103">
        <v>216</v>
      </c>
      <c r="N3103">
        <v>-2183.6499999999846</v>
      </c>
      <c r="O3103" t="s">
        <v>67</v>
      </c>
      <c r="P3103" s="6">
        <v>4.20899854862116E-3</v>
      </c>
      <c r="Q3103" s="1">
        <f>AllFiles[[#Headers],[200000]]+AllFiles[[#This Row],[Net Gains]]</f>
        <v>197816.35</v>
      </c>
    </row>
    <row r="3104" spans="1:17" x14ac:dyDescent="0.25">
      <c r="A3104" s="1" t="s">
        <v>49</v>
      </c>
      <c r="B3104" s="2">
        <v>43511</v>
      </c>
      <c r="C3104" s="3">
        <v>0.44791666666666669</v>
      </c>
      <c r="D3104" s="1" t="s">
        <v>21</v>
      </c>
      <c r="E3104">
        <v>138.15</v>
      </c>
      <c r="F3104">
        <v>140.25</v>
      </c>
      <c r="G3104">
        <v>134.75</v>
      </c>
      <c r="H3104" s="3">
        <v>0.625</v>
      </c>
      <c r="I3104" s="1">
        <v>2.0999999999999943</v>
      </c>
      <c r="J3104" s="1">
        <v>3.4000000000000057</v>
      </c>
      <c r="K3104" s="1">
        <v>942</v>
      </c>
      <c r="L3104">
        <v>3202.8000000000052</v>
      </c>
      <c r="M3104">
        <v>60</v>
      </c>
      <c r="N3104">
        <v>3142.8000000000052</v>
      </c>
      <c r="O3104" t="s">
        <v>68</v>
      </c>
      <c r="P3104" s="6">
        <v>1.5200868621064E-2</v>
      </c>
      <c r="Q3104" s="1">
        <f>AllFiles[[#Headers],[200000]]+AllFiles[[#This Row],[Net Gains]]</f>
        <v>203142.80000000002</v>
      </c>
    </row>
    <row r="3105" spans="1:17" x14ac:dyDescent="0.25">
      <c r="A3105" s="1" t="s">
        <v>49</v>
      </c>
      <c r="B3105" s="2">
        <v>43511</v>
      </c>
      <c r="C3105" s="3">
        <v>0.44791666666666669</v>
      </c>
      <c r="D3105" s="1" t="s">
        <v>15</v>
      </c>
      <c r="E3105">
        <v>140.25</v>
      </c>
      <c r="F3105">
        <v>138.15</v>
      </c>
      <c r="G3105">
        <v>138.15</v>
      </c>
      <c r="H3105" s="3">
        <v>0.44791666666666669</v>
      </c>
      <c r="I3105" s="1">
        <v>2.0999999999999943</v>
      </c>
      <c r="J3105" s="1">
        <v>-2.0999999999999943</v>
      </c>
      <c r="K3105" s="1">
        <v>942</v>
      </c>
      <c r="L3105">
        <v>-1978.1999999999946</v>
      </c>
      <c r="M3105">
        <v>61</v>
      </c>
      <c r="N3105">
        <v>-2039.1999999999946</v>
      </c>
      <c r="O3105" t="s">
        <v>67</v>
      </c>
      <c r="P3105" s="6">
        <v>1.49732620320855E-2</v>
      </c>
      <c r="Q3105" s="1">
        <f>AllFiles[[#Headers],[200000]]+AllFiles[[#This Row],[Net Gains]]</f>
        <v>197960.80000000002</v>
      </c>
    </row>
    <row r="3106" spans="1:17" x14ac:dyDescent="0.25">
      <c r="A3106" s="1" t="s">
        <v>55</v>
      </c>
      <c r="B3106" s="2">
        <v>43511</v>
      </c>
      <c r="C3106" s="3">
        <v>0.4375</v>
      </c>
      <c r="D3106" s="1" t="s">
        <v>13</v>
      </c>
      <c r="E3106">
        <v>3445.8</v>
      </c>
      <c r="F3106">
        <v>3470.7</v>
      </c>
      <c r="G3106">
        <v>3446.45</v>
      </c>
      <c r="H3106" s="3">
        <v>0.625</v>
      </c>
      <c r="I3106" s="1">
        <v>24.899999999999636</v>
      </c>
      <c r="J3106" s="1">
        <v>-0.6499999999996362</v>
      </c>
      <c r="K3106" s="1">
        <v>80</v>
      </c>
      <c r="L3106">
        <v>-51.999999999970896</v>
      </c>
      <c r="M3106">
        <v>127</v>
      </c>
      <c r="N3106">
        <v>-178.9999999999709</v>
      </c>
      <c r="O3106" t="s">
        <v>67</v>
      </c>
      <c r="P3106" s="6">
        <v>7.2261884032734404E-3</v>
      </c>
      <c r="Q3106" s="1">
        <f>AllFiles[[#Headers],[200000]]+AllFiles[[#This Row],[Net Gains]]</f>
        <v>199821.00000000003</v>
      </c>
    </row>
    <row r="3107" spans="1:17" x14ac:dyDescent="0.25">
      <c r="A3107" s="1" t="s">
        <v>54</v>
      </c>
      <c r="B3107" s="2">
        <v>43511</v>
      </c>
      <c r="C3107" s="3">
        <v>0.42708333333333331</v>
      </c>
      <c r="D3107" s="1" t="s">
        <v>13</v>
      </c>
      <c r="E3107">
        <v>807.15</v>
      </c>
      <c r="F3107">
        <v>814.95</v>
      </c>
      <c r="G3107">
        <v>814.95</v>
      </c>
      <c r="H3107" s="3">
        <v>0.54166666666666663</v>
      </c>
      <c r="I3107" s="1">
        <v>7.8000000000000682</v>
      </c>
      <c r="J3107" s="1">
        <v>-7.8000000000000682</v>
      </c>
      <c r="K3107" s="1">
        <v>255</v>
      </c>
      <c r="L3107">
        <v>-1989.0000000000173</v>
      </c>
      <c r="M3107">
        <v>96</v>
      </c>
      <c r="N3107">
        <v>-2085.0000000000173</v>
      </c>
      <c r="O3107" t="s">
        <v>67</v>
      </c>
      <c r="P3107" s="6">
        <v>9.6636312952983593E-3</v>
      </c>
      <c r="Q3107" s="1">
        <f>AllFiles[[#Headers],[200000]]+AllFiles[[#This Row],[Net Gains]]</f>
        <v>197914.99999999997</v>
      </c>
    </row>
    <row r="3108" spans="1:17" x14ac:dyDescent="0.25">
      <c r="A3108" s="1" t="s">
        <v>54</v>
      </c>
      <c r="B3108" s="2">
        <v>43511</v>
      </c>
      <c r="C3108" s="3">
        <v>0.54166666666666663</v>
      </c>
      <c r="D3108" s="1" t="s">
        <v>12</v>
      </c>
      <c r="E3108">
        <v>814.95</v>
      </c>
      <c r="F3108">
        <v>807.15</v>
      </c>
      <c r="G3108">
        <v>818.35</v>
      </c>
      <c r="H3108" s="3">
        <v>0.625</v>
      </c>
      <c r="I3108" s="1">
        <v>7.8000000000000682</v>
      </c>
      <c r="J3108" s="1">
        <v>3.3999999999999773</v>
      </c>
      <c r="K3108" s="1">
        <v>255</v>
      </c>
      <c r="L3108">
        <v>866.9999999999942</v>
      </c>
      <c r="M3108">
        <v>96</v>
      </c>
      <c r="N3108">
        <v>770.9999999999942</v>
      </c>
      <c r="O3108" t="s">
        <v>68</v>
      </c>
      <c r="P3108" s="6">
        <v>9.5711393337015397E-3</v>
      </c>
      <c r="Q3108" s="1">
        <f>AllFiles[[#Headers],[200000]]+AllFiles[[#This Row],[Net Gains]]</f>
        <v>200771</v>
      </c>
    </row>
    <row r="3109" spans="1:17" x14ac:dyDescent="0.25">
      <c r="A3109" s="1" t="s">
        <v>18</v>
      </c>
      <c r="B3109" s="2">
        <v>43514</v>
      </c>
      <c r="C3109" s="3">
        <v>0.42708333333333331</v>
      </c>
      <c r="D3109" s="1" t="s">
        <v>15</v>
      </c>
      <c r="E3109">
        <v>351.9</v>
      </c>
      <c r="F3109">
        <v>349</v>
      </c>
      <c r="G3109">
        <v>349</v>
      </c>
      <c r="H3109" s="3">
        <v>0.42708333333333331</v>
      </c>
      <c r="I3109" s="1">
        <v>2.8999999999999773</v>
      </c>
      <c r="J3109" s="1">
        <v>-2.8999999999999773</v>
      </c>
      <c r="K3109" s="1">
        <v>684</v>
      </c>
      <c r="L3109">
        <v>-1983.5999999999844</v>
      </c>
      <c r="M3109">
        <v>111</v>
      </c>
      <c r="N3109">
        <v>-2094.5999999999844</v>
      </c>
      <c r="O3109" t="s">
        <v>67</v>
      </c>
      <c r="P3109" s="6">
        <v>8.2409775504403999E-3</v>
      </c>
      <c r="Q3109" s="1">
        <f>AllFiles[[#Headers],[200000]]+AllFiles[[#This Row],[Net Gains]]</f>
        <v>197905.40000000002</v>
      </c>
    </row>
    <row r="3110" spans="1:17" x14ac:dyDescent="0.25">
      <c r="A3110" s="1" t="s">
        <v>18</v>
      </c>
      <c r="B3110" s="2">
        <v>43514</v>
      </c>
      <c r="C3110" s="3">
        <v>0.42708333333333331</v>
      </c>
      <c r="D3110" s="1" t="s">
        <v>21</v>
      </c>
      <c r="E3110">
        <v>349</v>
      </c>
      <c r="F3110">
        <v>351.9</v>
      </c>
      <c r="G3110">
        <v>347.45</v>
      </c>
      <c r="H3110" s="3">
        <v>0.625</v>
      </c>
      <c r="I3110" s="1">
        <v>2.8999999999999773</v>
      </c>
      <c r="J3110" s="1">
        <v>1.5500000000000114</v>
      </c>
      <c r="K3110" s="1">
        <v>684</v>
      </c>
      <c r="L3110">
        <v>1060.2000000000078</v>
      </c>
      <c r="M3110">
        <v>110</v>
      </c>
      <c r="N3110">
        <v>950.20000000000778</v>
      </c>
      <c r="O3110" t="s">
        <v>68</v>
      </c>
      <c r="P3110" s="6">
        <v>8.3094555873924909E-3</v>
      </c>
      <c r="Q3110" s="1">
        <f>AllFiles[[#Headers],[200000]]+AllFiles[[#This Row],[Net Gains]]</f>
        <v>200950.2</v>
      </c>
    </row>
    <row r="3111" spans="1:17" x14ac:dyDescent="0.25">
      <c r="A3111" s="1" t="s">
        <v>25</v>
      </c>
      <c r="B3111" s="2">
        <v>43515</v>
      </c>
      <c r="C3111" s="3">
        <v>0.41666666666666669</v>
      </c>
      <c r="D3111" s="1" t="s">
        <v>15</v>
      </c>
      <c r="E3111">
        <v>708.65</v>
      </c>
      <c r="F3111">
        <v>705</v>
      </c>
      <c r="G3111">
        <v>718.1</v>
      </c>
      <c r="H3111" s="3">
        <v>0.625</v>
      </c>
      <c r="I3111" s="1">
        <v>3.6499999999999773</v>
      </c>
      <c r="J3111" s="1">
        <v>9.4500000000000455</v>
      </c>
      <c r="K3111" s="1">
        <v>544</v>
      </c>
      <c r="L3111">
        <v>5140.8000000000247</v>
      </c>
      <c r="M3111">
        <v>179</v>
      </c>
      <c r="N3111">
        <v>4961.8000000000247</v>
      </c>
      <c r="O3111" t="s">
        <v>68</v>
      </c>
      <c r="P3111" s="6">
        <v>5.1506385380652997E-3</v>
      </c>
      <c r="Q3111" s="1">
        <f>AllFiles[[#Headers],[200000]]+AllFiles[[#This Row],[Net Gains]]</f>
        <v>204961.80000000002</v>
      </c>
    </row>
    <row r="3112" spans="1:17" x14ac:dyDescent="0.25">
      <c r="A3112" s="1" t="s">
        <v>39</v>
      </c>
      <c r="B3112" s="2">
        <v>43515</v>
      </c>
      <c r="C3112" s="3">
        <v>0.41666666666666669</v>
      </c>
      <c r="D3112" s="1" t="s">
        <v>13</v>
      </c>
      <c r="E3112">
        <v>727</v>
      </c>
      <c r="F3112">
        <v>731.6</v>
      </c>
      <c r="G3112">
        <v>725.3</v>
      </c>
      <c r="H3112" s="3">
        <v>0.625</v>
      </c>
      <c r="I3112" s="1">
        <v>4.6000000000000227</v>
      </c>
      <c r="J3112" s="1">
        <v>1.7000000000000455</v>
      </c>
      <c r="K3112" s="1">
        <v>432</v>
      </c>
      <c r="L3112">
        <v>734.40000000001965</v>
      </c>
      <c r="M3112">
        <v>145</v>
      </c>
      <c r="N3112">
        <v>589.40000000001965</v>
      </c>
      <c r="O3112" t="s">
        <v>68</v>
      </c>
      <c r="P3112" s="6">
        <v>6.3273727647868297E-3</v>
      </c>
      <c r="Q3112" s="1">
        <f>AllFiles[[#Headers],[200000]]+AllFiles[[#This Row],[Net Gains]]</f>
        <v>200589.40000000002</v>
      </c>
    </row>
    <row r="3113" spans="1:17" x14ac:dyDescent="0.25">
      <c r="A3113" s="1" t="s">
        <v>51</v>
      </c>
      <c r="B3113" s="2">
        <v>43515</v>
      </c>
      <c r="C3113" s="3">
        <v>0.52083333333333337</v>
      </c>
      <c r="D3113" s="1" t="s">
        <v>12</v>
      </c>
      <c r="E3113">
        <v>1277.8</v>
      </c>
      <c r="F3113">
        <v>1272.95</v>
      </c>
      <c r="G3113">
        <v>1277.95</v>
      </c>
      <c r="H3113" s="3">
        <v>0.625</v>
      </c>
      <c r="I3113" s="1">
        <v>4.8499999999999091</v>
      </c>
      <c r="J3113" s="1">
        <v>0.15000000000009095</v>
      </c>
      <c r="K3113" s="1">
        <v>410</v>
      </c>
      <c r="L3113">
        <v>61.500000000037289</v>
      </c>
      <c r="M3113">
        <v>242</v>
      </c>
      <c r="N3113">
        <v>-180.49999999996271</v>
      </c>
      <c r="O3113" t="s">
        <v>67</v>
      </c>
      <c r="P3113" s="6">
        <v>3.7955861637188198E-3</v>
      </c>
      <c r="Q3113" s="1">
        <f>AllFiles[[#Headers],[200000]]+AllFiles[[#This Row],[Net Gains]]</f>
        <v>199819.50000000003</v>
      </c>
    </row>
    <row r="3114" spans="1:17" x14ac:dyDescent="0.25">
      <c r="A3114" s="1" t="s">
        <v>51</v>
      </c>
      <c r="B3114" s="2">
        <v>43515</v>
      </c>
      <c r="C3114" s="3">
        <v>0.47916666666666669</v>
      </c>
      <c r="D3114" s="1" t="s">
        <v>13</v>
      </c>
      <c r="E3114">
        <v>1272.95</v>
      </c>
      <c r="F3114">
        <v>1277.8</v>
      </c>
      <c r="G3114">
        <v>1277.8</v>
      </c>
      <c r="H3114" s="3">
        <v>0.52083333333333337</v>
      </c>
      <c r="I3114" s="1">
        <v>4.8499999999999091</v>
      </c>
      <c r="J3114" s="1">
        <v>-4.8499999999999091</v>
      </c>
      <c r="K3114" s="1">
        <v>410</v>
      </c>
      <c r="L3114">
        <v>-1988.4999999999627</v>
      </c>
      <c r="M3114">
        <v>241</v>
      </c>
      <c r="N3114">
        <v>-2229.4999999999627</v>
      </c>
      <c r="O3114" t="s">
        <v>67</v>
      </c>
      <c r="P3114" s="6">
        <v>3.81004752739692E-3</v>
      </c>
      <c r="Q3114" s="1">
        <f>AllFiles[[#Headers],[200000]]+AllFiles[[#This Row],[Net Gains]]</f>
        <v>197770.50000000003</v>
      </c>
    </row>
    <row r="3115" spans="1:17" x14ac:dyDescent="0.25">
      <c r="A3115" s="1" t="s">
        <v>49</v>
      </c>
      <c r="B3115" s="2">
        <v>43515</v>
      </c>
      <c r="C3115" s="3">
        <v>0.46875</v>
      </c>
      <c r="D3115" s="1" t="s">
        <v>15</v>
      </c>
      <c r="E3115">
        <v>139</v>
      </c>
      <c r="F3115">
        <v>138.19999999999999</v>
      </c>
      <c r="G3115">
        <v>139.05000000000001</v>
      </c>
      <c r="H3115" s="3">
        <v>0.625</v>
      </c>
      <c r="I3115" s="1">
        <v>0.80000000000001137</v>
      </c>
      <c r="J3115" s="1">
        <v>5.0000000000011369E-2</v>
      </c>
      <c r="K3115" s="1">
        <v>2430</v>
      </c>
      <c r="L3115">
        <v>121.50000000002763</v>
      </c>
      <c r="M3115">
        <v>156</v>
      </c>
      <c r="N3115">
        <v>-34.499999999972374</v>
      </c>
      <c r="O3115" t="s">
        <v>67</v>
      </c>
      <c r="P3115" s="6">
        <v>5.7553956834533199E-3</v>
      </c>
      <c r="Q3115" s="1">
        <f>AllFiles[[#Headers],[200000]]+AllFiles[[#This Row],[Net Gains]]</f>
        <v>199965.50000000003</v>
      </c>
    </row>
    <row r="3116" spans="1:17" x14ac:dyDescent="0.25">
      <c r="A3116" s="1" t="s">
        <v>11</v>
      </c>
      <c r="B3116" s="2">
        <v>43516</v>
      </c>
      <c r="C3116" s="3">
        <v>0.46875</v>
      </c>
      <c r="D3116" s="1" t="s">
        <v>12</v>
      </c>
      <c r="E3116">
        <v>2767.5</v>
      </c>
      <c r="F3116">
        <v>2745.55</v>
      </c>
      <c r="G3116">
        <v>2769.95</v>
      </c>
      <c r="H3116" s="3">
        <v>0.625</v>
      </c>
      <c r="I3116" s="1">
        <v>21.949999999999818</v>
      </c>
      <c r="J3116" s="1">
        <v>2.4499999999998181</v>
      </c>
      <c r="K3116" s="1">
        <v>91</v>
      </c>
      <c r="L3116">
        <v>222.94999999998345</v>
      </c>
      <c r="M3116">
        <v>116</v>
      </c>
      <c r="N3116">
        <v>106.94999999998345</v>
      </c>
      <c r="O3116" t="s">
        <v>68</v>
      </c>
      <c r="P3116" s="6">
        <v>7.9313459801263995E-3</v>
      </c>
      <c r="Q3116" s="1">
        <f>AllFiles[[#Headers],[200000]]+AllFiles[[#This Row],[Net Gains]]</f>
        <v>200106.94999999998</v>
      </c>
    </row>
    <row r="3117" spans="1:17" x14ac:dyDescent="0.25">
      <c r="A3117" s="1" t="s">
        <v>11</v>
      </c>
      <c r="B3117" s="2">
        <v>43516</v>
      </c>
      <c r="C3117" s="3">
        <v>0.41666666666666669</v>
      </c>
      <c r="D3117" s="1" t="s">
        <v>13</v>
      </c>
      <c r="E3117">
        <v>2745.55</v>
      </c>
      <c r="F3117">
        <v>2767.5</v>
      </c>
      <c r="G3117">
        <v>2767.5</v>
      </c>
      <c r="H3117" s="3">
        <v>0.46875</v>
      </c>
      <c r="I3117" s="1">
        <v>21.949999999999818</v>
      </c>
      <c r="J3117" s="1">
        <v>-21.949999999999818</v>
      </c>
      <c r="K3117" s="1">
        <v>91</v>
      </c>
      <c r="L3117">
        <v>-1997.4499999999834</v>
      </c>
      <c r="M3117">
        <v>116</v>
      </c>
      <c r="N3117">
        <v>-2113.4499999999834</v>
      </c>
      <c r="O3117" t="s">
        <v>67</v>
      </c>
      <c r="P3117" s="6">
        <v>7.9947551492414292E-3</v>
      </c>
      <c r="Q3117" s="1">
        <f>AllFiles[[#Headers],[200000]]+AllFiles[[#This Row],[Net Gains]]</f>
        <v>197886.55000000002</v>
      </c>
    </row>
    <row r="3118" spans="1:17" x14ac:dyDescent="0.25">
      <c r="A3118" s="1" t="s">
        <v>27</v>
      </c>
      <c r="B3118" s="2">
        <v>43516</v>
      </c>
      <c r="C3118" s="3">
        <v>0.41666666666666669</v>
      </c>
      <c r="D3118" s="1" t="s">
        <v>13</v>
      </c>
      <c r="E3118">
        <v>214.5</v>
      </c>
      <c r="F3118">
        <v>215.35</v>
      </c>
      <c r="G3118">
        <v>215.35</v>
      </c>
      <c r="H3118" s="3">
        <v>0.44791666666666669</v>
      </c>
      <c r="I3118" s="1">
        <v>0.84999999999999432</v>
      </c>
      <c r="J3118" s="1">
        <v>-0.84999999999999432</v>
      </c>
      <c r="K3118" s="1">
        <v>2290</v>
      </c>
      <c r="L3118">
        <v>-1946.499999999987</v>
      </c>
      <c r="M3118">
        <v>227</v>
      </c>
      <c r="N3118">
        <v>-2173.4999999999873</v>
      </c>
      <c r="O3118" t="s">
        <v>67</v>
      </c>
      <c r="P3118" s="6">
        <v>3.9627039627039397E-3</v>
      </c>
      <c r="Q3118" s="1">
        <f>AllFiles[[#Headers],[200000]]+AllFiles[[#This Row],[Net Gains]]</f>
        <v>197826.5</v>
      </c>
    </row>
    <row r="3119" spans="1:17" x14ac:dyDescent="0.25">
      <c r="A3119" s="1" t="s">
        <v>27</v>
      </c>
      <c r="B3119" s="2">
        <v>43516</v>
      </c>
      <c r="C3119" s="3">
        <v>0.44791666666666669</v>
      </c>
      <c r="D3119" s="1" t="s">
        <v>12</v>
      </c>
      <c r="E3119">
        <v>215.35</v>
      </c>
      <c r="F3119">
        <v>214.5</v>
      </c>
      <c r="G3119">
        <v>214.5</v>
      </c>
      <c r="H3119" s="3">
        <v>0.48958333333333331</v>
      </c>
      <c r="I3119" s="1">
        <v>0.84999999999999432</v>
      </c>
      <c r="J3119" s="1">
        <v>-0.84999999999999432</v>
      </c>
      <c r="K3119" s="1">
        <v>2290</v>
      </c>
      <c r="L3119">
        <v>-1946.499999999987</v>
      </c>
      <c r="M3119">
        <v>227</v>
      </c>
      <c r="N3119">
        <v>-2173.4999999999873</v>
      </c>
      <c r="O3119" t="s">
        <v>67</v>
      </c>
      <c r="P3119" s="6">
        <v>3.9470629208265403E-3</v>
      </c>
      <c r="Q3119" s="1">
        <f>AllFiles[[#Headers],[200000]]+AllFiles[[#This Row],[Net Gains]]</f>
        <v>197826.5</v>
      </c>
    </row>
    <row r="3120" spans="1:17" x14ac:dyDescent="0.25">
      <c r="A3120" s="1" t="s">
        <v>53</v>
      </c>
      <c r="B3120" s="2">
        <v>43516</v>
      </c>
      <c r="C3120" s="3">
        <v>0.41666666666666669</v>
      </c>
      <c r="D3120" s="1" t="s">
        <v>13</v>
      </c>
      <c r="E3120">
        <v>179.7</v>
      </c>
      <c r="F3120">
        <v>180.75</v>
      </c>
      <c r="G3120">
        <v>180.75</v>
      </c>
      <c r="H3120" s="3">
        <v>0.44791666666666669</v>
      </c>
      <c r="I3120" s="1">
        <v>1.0500000000000114</v>
      </c>
      <c r="J3120" s="1">
        <v>-1.0500000000000114</v>
      </c>
      <c r="K3120" s="1">
        <v>1863</v>
      </c>
      <c r="L3120">
        <v>-1956.1500000000212</v>
      </c>
      <c r="M3120">
        <v>155</v>
      </c>
      <c r="N3120">
        <v>-2111.1500000000215</v>
      </c>
      <c r="O3120" t="s">
        <v>67</v>
      </c>
      <c r="P3120" s="6">
        <v>5.84307178631058E-3</v>
      </c>
      <c r="Q3120" s="1">
        <f>AllFiles[[#Headers],[200000]]+AllFiles[[#This Row],[Net Gains]]</f>
        <v>197888.84999999998</v>
      </c>
    </row>
    <row r="3121" spans="1:17" x14ac:dyDescent="0.25">
      <c r="A3121" s="1" t="s">
        <v>53</v>
      </c>
      <c r="B3121" s="2">
        <v>43516</v>
      </c>
      <c r="C3121" s="3">
        <v>0.44791666666666669</v>
      </c>
      <c r="D3121" s="1" t="s">
        <v>12</v>
      </c>
      <c r="E3121">
        <v>180.75</v>
      </c>
      <c r="F3121">
        <v>179.7</v>
      </c>
      <c r="G3121">
        <v>179.7</v>
      </c>
      <c r="H3121" s="3">
        <v>0.5</v>
      </c>
      <c r="I3121" s="1">
        <v>1.0500000000000114</v>
      </c>
      <c r="J3121" s="1">
        <v>-1.0500000000000114</v>
      </c>
      <c r="K3121" s="1">
        <v>1863</v>
      </c>
      <c r="L3121">
        <v>-1956.1500000000212</v>
      </c>
      <c r="M3121">
        <v>155</v>
      </c>
      <c r="N3121">
        <v>-2111.1500000000215</v>
      </c>
      <c r="O3121" t="s">
        <v>67</v>
      </c>
      <c r="P3121" s="6">
        <v>5.8091286307054603E-3</v>
      </c>
      <c r="Q3121" s="1">
        <f>AllFiles[[#Headers],[200000]]+AllFiles[[#This Row],[Net Gains]]</f>
        <v>197888.84999999998</v>
      </c>
    </row>
    <row r="3122" spans="1:17" x14ac:dyDescent="0.25">
      <c r="A3122" s="1" t="s">
        <v>11</v>
      </c>
      <c r="B3122" s="2">
        <v>43517</v>
      </c>
      <c r="C3122" s="3">
        <v>0.5</v>
      </c>
      <c r="D3122" s="1" t="s">
        <v>12</v>
      </c>
      <c r="E3122">
        <v>2782</v>
      </c>
      <c r="F3122">
        <v>2765.5</v>
      </c>
      <c r="G3122">
        <v>2816.55</v>
      </c>
      <c r="H3122" s="3">
        <v>0.625</v>
      </c>
      <c r="I3122" s="1">
        <v>16.5</v>
      </c>
      <c r="J3122" s="1">
        <v>34.550000000000182</v>
      </c>
      <c r="K3122" s="1">
        <v>121</v>
      </c>
      <c r="L3122">
        <v>4180.550000000022</v>
      </c>
      <c r="M3122">
        <v>156</v>
      </c>
      <c r="N3122">
        <v>4024.550000000022</v>
      </c>
      <c r="O3122" t="s">
        <v>68</v>
      </c>
      <c r="P3122" s="6">
        <v>5.93098490294752E-3</v>
      </c>
      <c r="Q3122" s="1">
        <f>AllFiles[[#Headers],[200000]]+AllFiles[[#This Row],[Net Gains]]</f>
        <v>204024.55000000002</v>
      </c>
    </row>
    <row r="3123" spans="1:17" x14ac:dyDescent="0.25">
      <c r="A3123" s="1" t="s">
        <v>11</v>
      </c>
      <c r="B3123" s="2">
        <v>43517</v>
      </c>
      <c r="C3123" s="3">
        <v>0.41666666666666669</v>
      </c>
      <c r="D3123" s="1" t="s">
        <v>13</v>
      </c>
      <c r="E3123">
        <v>2765.5</v>
      </c>
      <c r="F3123">
        <v>2782</v>
      </c>
      <c r="G3123">
        <v>2782</v>
      </c>
      <c r="H3123" s="3">
        <v>0.5</v>
      </c>
      <c r="I3123" s="1">
        <v>16.5</v>
      </c>
      <c r="J3123" s="1">
        <v>-16.5</v>
      </c>
      <c r="K3123" s="1">
        <v>121</v>
      </c>
      <c r="L3123">
        <v>-1996.5</v>
      </c>
      <c r="M3123">
        <v>155</v>
      </c>
      <c r="N3123">
        <v>-2151.5</v>
      </c>
      <c r="O3123" t="s">
        <v>67</v>
      </c>
      <c r="P3123" s="6">
        <v>5.96637136141746E-3</v>
      </c>
      <c r="Q3123" s="1">
        <f>AllFiles[[#Headers],[200000]]+AllFiles[[#This Row],[Net Gains]]</f>
        <v>197848.5</v>
      </c>
    </row>
    <row r="3124" spans="1:17" x14ac:dyDescent="0.25">
      <c r="A3124" s="1" t="s">
        <v>44</v>
      </c>
      <c r="B3124" s="2">
        <v>43517</v>
      </c>
      <c r="C3124" s="3">
        <v>0.41666666666666669</v>
      </c>
      <c r="D3124" s="1" t="s">
        <v>13</v>
      </c>
      <c r="E3124">
        <v>2600</v>
      </c>
      <c r="F3124">
        <v>2613.35</v>
      </c>
      <c r="G3124">
        <v>2613.35</v>
      </c>
      <c r="H3124" s="3">
        <v>0.48958333333333331</v>
      </c>
      <c r="I3124" s="1">
        <v>13.349999999999909</v>
      </c>
      <c r="J3124" s="1">
        <v>-13.349999999999909</v>
      </c>
      <c r="K3124" s="1">
        <v>149</v>
      </c>
      <c r="L3124">
        <v>-1989.1499999999864</v>
      </c>
      <c r="M3124">
        <v>179</v>
      </c>
      <c r="N3124">
        <v>-2168.1499999999864</v>
      </c>
      <c r="O3124" t="s">
        <v>67</v>
      </c>
      <c r="P3124" s="6">
        <v>5.1346153846153503E-3</v>
      </c>
      <c r="Q3124" s="1">
        <f>AllFiles[[#Headers],[200000]]+AllFiles[[#This Row],[Net Gains]]</f>
        <v>197831.85</v>
      </c>
    </row>
    <row r="3125" spans="1:17" x14ac:dyDescent="0.25">
      <c r="A3125" s="1" t="s">
        <v>44</v>
      </c>
      <c r="B3125" s="2">
        <v>43517</v>
      </c>
      <c r="C3125" s="3">
        <v>0.48958333333333331</v>
      </c>
      <c r="D3125" s="1" t="s">
        <v>12</v>
      </c>
      <c r="E3125">
        <v>2613.35</v>
      </c>
      <c r="F3125">
        <v>2600</v>
      </c>
      <c r="G3125">
        <v>2639.8</v>
      </c>
      <c r="H3125" s="3">
        <v>0.625</v>
      </c>
      <c r="I3125" s="1">
        <v>13.349999999999909</v>
      </c>
      <c r="J3125" s="1">
        <v>26.450000000000273</v>
      </c>
      <c r="K3125" s="1">
        <v>149</v>
      </c>
      <c r="L3125">
        <v>3941.0500000000407</v>
      </c>
      <c r="M3125">
        <v>181</v>
      </c>
      <c r="N3125">
        <v>3760.0500000000407</v>
      </c>
      <c r="O3125" t="s">
        <v>68</v>
      </c>
      <c r="P3125" s="6">
        <v>5.1083857883559101E-3</v>
      </c>
      <c r="Q3125" s="1">
        <f>AllFiles[[#Headers],[200000]]+AllFiles[[#This Row],[Net Gains]]</f>
        <v>203760.05000000005</v>
      </c>
    </row>
    <row r="3126" spans="1:17" x14ac:dyDescent="0.25">
      <c r="A3126" s="1" t="s">
        <v>37</v>
      </c>
      <c r="B3126" s="2">
        <v>43517</v>
      </c>
      <c r="C3126" s="3">
        <v>0.41666666666666669</v>
      </c>
      <c r="D3126" s="1" t="s">
        <v>13</v>
      </c>
      <c r="E3126">
        <v>1474.8</v>
      </c>
      <c r="F3126">
        <v>1482</v>
      </c>
      <c r="G3126">
        <v>1470.05</v>
      </c>
      <c r="H3126" s="3">
        <v>0.625</v>
      </c>
      <c r="I3126" s="1">
        <v>7.2000000000000455</v>
      </c>
      <c r="J3126" s="1">
        <v>4.75</v>
      </c>
      <c r="K3126" s="1">
        <v>276</v>
      </c>
      <c r="L3126">
        <v>1311</v>
      </c>
      <c r="M3126">
        <v>187</v>
      </c>
      <c r="N3126">
        <v>1124</v>
      </c>
      <c r="O3126" t="s">
        <v>68</v>
      </c>
      <c r="P3126" s="6">
        <v>4.8820179007323296E-3</v>
      </c>
      <c r="Q3126" s="1">
        <f>AllFiles[[#Headers],[200000]]+AllFiles[[#This Row],[Net Gains]]</f>
        <v>201124</v>
      </c>
    </row>
    <row r="3127" spans="1:17" x14ac:dyDescent="0.25">
      <c r="A3127" s="1" t="s">
        <v>45</v>
      </c>
      <c r="B3127" s="2">
        <v>43517</v>
      </c>
      <c r="C3127" s="3">
        <v>0.41666666666666669</v>
      </c>
      <c r="D3127" s="1" t="s">
        <v>13</v>
      </c>
      <c r="E3127">
        <v>6771</v>
      </c>
      <c r="F3127">
        <v>6841</v>
      </c>
      <c r="G3127">
        <v>6793.6</v>
      </c>
      <c r="H3127" s="3">
        <v>0.625</v>
      </c>
      <c r="I3127" s="1">
        <v>70</v>
      </c>
      <c r="J3127" s="1">
        <v>-22.600000000000364</v>
      </c>
      <c r="K3127" s="1">
        <v>28</v>
      </c>
      <c r="L3127">
        <v>-632.80000000001019</v>
      </c>
      <c r="M3127">
        <v>88</v>
      </c>
      <c r="N3127">
        <v>-720.80000000001019</v>
      </c>
      <c r="O3127" t="s">
        <v>67</v>
      </c>
      <c r="P3127" s="6">
        <v>1.03382070595185E-2</v>
      </c>
      <c r="Q3127" s="1">
        <f>AllFiles[[#Headers],[200000]]+AllFiles[[#This Row],[Net Gains]]</f>
        <v>199279.19999999998</v>
      </c>
    </row>
    <row r="3128" spans="1:17" x14ac:dyDescent="0.25">
      <c r="A3128" s="1" t="s">
        <v>22</v>
      </c>
      <c r="B3128" s="2">
        <v>43518</v>
      </c>
      <c r="C3128" s="3">
        <v>0.42708333333333331</v>
      </c>
      <c r="D3128" s="1" t="s">
        <v>13</v>
      </c>
      <c r="E3128">
        <v>1390</v>
      </c>
      <c r="F3128">
        <v>1402.05</v>
      </c>
      <c r="G3128">
        <v>1399.2</v>
      </c>
      <c r="H3128" s="3">
        <v>0.625</v>
      </c>
      <c r="I3128" s="1">
        <v>12.049999999999955</v>
      </c>
      <c r="J3128" s="1">
        <v>-9.2000000000000455</v>
      </c>
      <c r="K3128" s="1">
        <v>165</v>
      </c>
      <c r="L3128">
        <v>-1518.0000000000075</v>
      </c>
      <c r="M3128">
        <v>106</v>
      </c>
      <c r="N3128">
        <v>-1624.0000000000075</v>
      </c>
      <c r="O3128" t="s">
        <v>67</v>
      </c>
      <c r="P3128" s="6">
        <v>8.6690647482014094E-3</v>
      </c>
      <c r="Q3128" s="1">
        <f>AllFiles[[#Headers],[200000]]+AllFiles[[#This Row],[Net Gains]]</f>
        <v>198376</v>
      </c>
    </row>
    <row r="3129" spans="1:17" x14ac:dyDescent="0.25">
      <c r="A3129" s="1" t="s">
        <v>19</v>
      </c>
      <c r="B3129" s="2">
        <v>43518</v>
      </c>
      <c r="C3129" s="3">
        <v>0.42708333333333331</v>
      </c>
      <c r="D3129" s="1" t="s">
        <v>15</v>
      </c>
      <c r="E3129">
        <v>2593.1999999999998</v>
      </c>
      <c r="F3129">
        <v>2568.6</v>
      </c>
      <c r="G3129">
        <v>2641.8</v>
      </c>
      <c r="H3129" s="3">
        <v>0.625</v>
      </c>
      <c r="I3129" s="1">
        <v>24.599999999999909</v>
      </c>
      <c r="J3129" s="1">
        <v>48.600000000000364</v>
      </c>
      <c r="K3129" s="1">
        <v>81</v>
      </c>
      <c r="L3129">
        <v>3936.6000000000295</v>
      </c>
      <c r="M3129">
        <v>98</v>
      </c>
      <c r="N3129">
        <v>3838.6000000000295</v>
      </c>
      <c r="O3129" t="s">
        <v>68</v>
      </c>
      <c r="P3129" s="6">
        <v>9.4863489125404602E-3</v>
      </c>
      <c r="Q3129" s="1">
        <f>AllFiles[[#Headers],[200000]]+AllFiles[[#This Row],[Net Gains]]</f>
        <v>203838.60000000003</v>
      </c>
    </row>
    <row r="3130" spans="1:17" x14ac:dyDescent="0.25">
      <c r="A3130" s="1" t="s">
        <v>36</v>
      </c>
      <c r="B3130" s="2">
        <v>43518</v>
      </c>
      <c r="C3130" s="3">
        <v>0.41666666666666669</v>
      </c>
      <c r="D3130" s="1" t="s">
        <v>15</v>
      </c>
      <c r="E3130">
        <v>1767.1</v>
      </c>
      <c r="F3130">
        <v>1759.5</v>
      </c>
      <c r="G3130">
        <v>1768.05</v>
      </c>
      <c r="H3130" s="3">
        <v>0.625</v>
      </c>
      <c r="I3130" s="1">
        <v>7.5999999999999091</v>
      </c>
      <c r="J3130" s="1">
        <v>0.95000000000004547</v>
      </c>
      <c r="K3130" s="1">
        <v>262</v>
      </c>
      <c r="L3130">
        <v>248.90000000001191</v>
      </c>
      <c r="M3130">
        <v>214</v>
      </c>
      <c r="N3130">
        <v>34.900000000011914</v>
      </c>
      <c r="O3130" t="s">
        <v>68</v>
      </c>
      <c r="P3130" s="6">
        <v>4.3008318714277101E-3</v>
      </c>
      <c r="Q3130" s="1">
        <f>AllFiles[[#Headers],[200000]]+AllFiles[[#This Row],[Net Gains]]</f>
        <v>200034.90000000002</v>
      </c>
    </row>
    <row r="3131" spans="1:17" x14ac:dyDescent="0.25">
      <c r="A3131" s="1" t="s">
        <v>41</v>
      </c>
      <c r="B3131" s="2">
        <v>43518</v>
      </c>
      <c r="C3131" s="3">
        <v>0.4375</v>
      </c>
      <c r="D3131" s="1" t="s">
        <v>15</v>
      </c>
      <c r="E3131">
        <v>170.75</v>
      </c>
      <c r="F3131">
        <v>169</v>
      </c>
      <c r="G3131">
        <v>173.75</v>
      </c>
      <c r="H3131" s="3">
        <v>0.625</v>
      </c>
      <c r="I3131" s="1">
        <v>1.75</v>
      </c>
      <c r="J3131" s="1">
        <v>3</v>
      </c>
      <c r="K3131" s="1">
        <v>1128</v>
      </c>
      <c r="L3131">
        <v>3384</v>
      </c>
      <c r="M3131">
        <v>90</v>
      </c>
      <c r="N3131">
        <v>3294</v>
      </c>
      <c r="O3131" t="s">
        <v>68</v>
      </c>
      <c r="P3131" s="6">
        <v>1.02489019033675E-2</v>
      </c>
      <c r="Q3131" s="1">
        <f>AllFiles[[#Headers],[200000]]+AllFiles[[#This Row],[Net Gains]]</f>
        <v>203294</v>
      </c>
    </row>
    <row r="3132" spans="1:17" x14ac:dyDescent="0.25">
      <c r="A3132" s="1" t="s">
        <v>22</v>
      </c>
      <c r="B3132" s="2">
        <v>43521</v>
      </c>
      <c r="C3132" s="3">
        <v>0.52083333333333337</v>
      </c>
      <c r="D3132" s="1" t="s">
        <v>21</v>
      </c>
      <c r="E3132">
        <v>1397</v>
      </c>
      <c r="F3132">
        <v>1402</v>
      </c>
      <c r="G3132">
        <v>1398.95</v>
      </c>
      <c r="H3132" s="3">
        <v>0.625</v>
      </c>
      <c r="I3132" s="1">
        <v>5</v>
      </c>
      <c r="J3132" s="1">
        <v>-1.9500000000000455</v>
      </c>
      <c r="K3132" s="1">
        <v>398</v>
      </c>
      <c r="L3132">
        <v>-776.1000000000181</v>
      </c>
      <c r="M3132">
        <v>256</v>
      </c>
      <c r="N3132">
        <v>-1032.1000000000181</v>
      </c>
      <c r="O3132" t="s">
        <v>67</v>
      </c>
      <c r="P3132" s="6">
        <v>3.5790980672870398E-3</v>
      </c>
      <c r="Q3132" s="1">
        <f>AllFiles[[#Headers],[200000]]+AllFiles[[#This Row],[Net Gains]]</f>
        <v>198967.9</v>
      </c>
    </row>
    <row r="3133" spans="1:17" x14ac:dyDescent="0.25">
      <c r="A3133" s="1" t="s">
        <v>22</v>
      </c>
      <c r="B3133" s="2">
        <v>43521</v>
      </c>
      <c r="C3133" s="3">
        <v>0.52083333333333337</v>
      </c>
      <c r="D3133" s="1" t="s">
        <v>15</v>
      </c>
      <c r="E3133">
        <v>1402</v>
      </c>
      <c r="F3133">
        <v>1397</v>
      </c>
      <c r="G3133">
        <v>1397</v>
      </c>
      <c r="H3133" s="3">
        <v>0.52083333333333337</v>
      </c>
      <c r="I3133" s="1">
        <v>5</v>
      </c>
      <c r="J3133" s="1">
        <v>-5</v>
      </c>
      <c r="K3133" s="1">
        <v>398</v>
      </c>
      <c r="L3133">
        <v>-1990</v>
      </c>
      <c r="M3133">
        <v>257</v>
      </c>
      <c r="N3133">
        <v>-2247</v>
      </c>
      <c r="O3133" t="s">
        <v>67</v>
      </c>
      <c r="P3133" s="6">
        <v>3.5663338088445101E-3</v>
      </c>
      <c r="Q3133" s="1">
        <f>AllFiles[[#Headers],[200000]]+AllFiles[[#This Row],[Net Gains]]</f>
        <v>197753</v>
      </c>
    </row>
    <row r="3134" spans="1:17" x14ac:dyDescent="0.25">
      <c r="A3134" s="1" t="s">
        <v>18</v>
      </c>
      <c r="B3134" s="2">
        <v>43522</v>
      </c>
      <c r="C3134" s="3">
        <v>0.42708333333333331</v>
      </c>
      <c r="D3134" s="1" t="s">
        <v>12</v>
      </c>
      <c r="E3134">
        <v>320</v>
      </c>
      <c r="F3134">
        <v>316.14999999999998</v>
      </c>
      <c r="G3134">
        <v>324</v>
      </c>
      <c r="H3134" s="3">
        <v>0.625</v>
      </c>
      <c r="I3134" s="1">
        <v>3.8500000000000227</v>
      </c>
      <c r="J3134" s="1">
        <v>4</v>
      </c>
      <c r="K3134" s="1">
        <v>516</v>
      </c>
      <c r="L3134">
        <v>2064</v>
      </c>
      <c r="M3134">
        <v>77</v>
      </c>
      <c r="N3134">
        <v>1987</v>
      </c>
      <c r="O3134" t="s">
        <v>68</v>
      </c>
      <c r="P3134" s="6">
        <v>1.2031250000000099E-2</v>
      </c>
      <c r="Q3134" s="1">
        <f>AllFiles[[#Headers],[200000]]+AllFiles[[#This Row],[Net Gains]]</f>
        <v>201987</v>
      </c>
    </row>
    <row r="3135" spans="1:17" x14ac:dyDescent="0.25">
      <c r="A3135" s="1" t="s">
        <v>18</v>
      </c>
      <c r="B3135" s="2">
        <v>43522</v>
      </c>
      <c r="C3135" s="3">
        <v>0.41666666666666669</v>
      </c>
      <c r="D3135" s="1" t="s">
        <v>13</v>
      </c>
      <c r="E3135">
        <v>316.14999999999998</v>
      </c>
      <c r="F3135">
        <v>320</v>
      </c>
      <c r="G3135">
        <v>320</v>
      </c>
      <c r="H3135" s="3">
        <v>0.42708333333333331</v>
      </c>
      <c r="I3135" s="1">
        <v>3.8500000000000227</v>
      </c>
      <c r="J3135" s="1">
        <v>-3.8500000000000227</v>
      </c>
      <c r="K3135" s="1">
        <v>516</v>
      </c>
      <c r="L3135">
        <v>-1986.6000000000117</v>
      </c>
      <c r="M3135">
        <v>76</v>
      </c>
      <c r="N3135">
        <v>-2062.6000000000117</v>
      </c>
      <c r="O3135" t="s">
        <v>67</v>
      </c>
      <c r="P3135" s="6">
        <v>1.21777637197534E-2</v>
      </c>
      <c r="Q3135" s="1">
        <f>AllFiles[[#Headers],[200000]]+AllFiles[[#This Row],[Net Gains]]</f>
        <v>197937.4</v>
      </c>
    </row>
    <row r="3136" spans="1:17" x14ac:dyDescent="0.25">
      <c r="A3136" s="1" t="s">
        <v>50</v>
      </c>
      <c r="B3136" s="2">
        <v>43522</v>
      </c>
      <c r="C3136" s="3">
        <v>0.41666666666666669</v>
      </c>
      <c r="D3136" s="1" t="s">
        <v>13</v>
      </c>
      <c r="E3136">
        <v>190.9</v>
      </c>
      <c r="F3136">
        <v>193.9</v>
      </c>
      <c r="G3136">
        <v>193.9</v>
      </c>
      <c r="H3136" s="3">
        <v>0.46875</v>
      </c>
      <c r="I3136" s="1">
        <v>3</v>
      </c>
      <c r="J3136" s="1">
        <v>-3</v>
      </c>
      <c r="K3136" s="1">
        <v>661</v>
      </c>
      <c r="L3136">
        <v>-1983</v>
      </c>
      <c r="M3136">
        <v>59</v>
      </c>
      <c r="N3136">
        <v>-2042</v>
      </c>
      <c r="O3136" t="s">
        <v>67</v>
      </c>
      <c r="P3136" s="6">
        <v>1.5715034049240399E-2</v>
      </c>
      <c r="Q3136" s="1">
        <f>AllFiles[[#Headers],[200000]]+AllFiles[[#This Row],[Net Gains]]</f>
        <v>197958</v>
      </c>
    </row>
    <row r="3137" spans="1:17" x14ac:dyDescent="0.25">
      <c r="A3137" s="1" t="s">
        <v>50</v>
      </c>
      <c r="B3137" s="2">
        <v>43522</v>
      </c>
      <c r="C3137" s="3">
        <v>0.46875</v>
      </c>
      <c r="D3137" s="1" t="s">
        <v>12</v>
      </c>
      <c r="E3137">
        <v>193.9</v>
      </c>
      <c r="F3137">
        <v>190.9</v>
      </c>
      <c r="G3137">
        <v>196.3</v>
      </c>
      <c r="H3137" s="3">
        <v>0.625</v>
      </c>
      <c r="I3137" s="1">
        <v>3</v>
      </c>
      <c r="J3137" s="1">
        <v>2.4000000000000057</v>
      </c>
      <c r="K3137" s="1">
        <v>661</v>
      </c>
      <c r="L3137">
        <v>1586.4000000000037</v>
      </c>
      <c r="M3137">
        <v>60</v>
      </c>
      <c r="N3137">
        <v>1526.4000000000037</v>
      </c>
      <c r="O3137" t="s">
        <v>68</v>
      </c>
      <c r="P3137" s="6">
        <v>1.5471892728210399E-2</v>
      </c>
      <c r="Q3137" s="1">
        <f>AllFiles[[#Headers],[200000]]+AllFiles[[#This Row],[Net Gains]]</f>
        <v>201526.39999999999</v>
      </c>
    </row>
    <row r="3138" spans="1:17" x14ac:dyDescent="0.25">
      <c r="A3138" s="1" t="s">
        <v>43</v>
      </c>
      <c r="B3138" s="2">
        <v>43522</v>
      </c>
      <c r="C3138" s="3">
        <v>0.41666666666666669</v>
      </c>
      <c r="D3138" s="1" t="s">
        <v>13</v>
      </c>
      <c r="E3138">
        <v>137.6</v>
      </c>
      <c r="F3138">
        <v>138.69999999999999</v>
      </c>
      <c r="G3138">
        <v>138.69999999999999</v>
      </c>
      <c r="H3138" s="3">
        <v>0.57291666666666663</v>
      </c>
      <c r="I3138" s="1">
        <v>1.0999999999999943</v>
      </c>
      <c r="J3138" s="1">
        <v>-1.0999999999999943</v>
      </c>
      <c r="K3138" s="1">
        <v>1780</v>
      </c>
      <c r="L3138">
        <v>-1957.99999999999</v>
      </c>
      <c r="M3138">
        <v>114</v>
      </c>
      <c r="N3138">
        <v>-2071.99999999999</v>
      </c>
      <c r="O3138" t="s">
        <v>67</v>
      </c>
      <c r="P3138" s="6">
        <v>7.9941860465115901E-3</v>
      </c>
      <c r="Q3138" s="1">
        <f>AllFiles[[#Headers],[200000]]+AllFiles[[#This Row],[Net Gains]]</f>
        <v>197928</v>
      </c>
    </row>
    <row r="3139" spans="1:17" x14ac:dyDescent="0.25">
      <c r="A3139" s="1" t="s">
        <v>43</v>
      </c>
      <c r="B3139" s="2">
        <v>43522</v>
      </c>
      <c r="C3139" s="3">
        <v>0.57291666666666663</v>
      </c>
      <c r="D3139" s="1" t="s">
        <v>12</v>
      </c>
      <c r="E3139">
        <v>138.69999999999999</v>
      </c>
      <c r="F3139">
        <v>137.6</v>
      </c>
      <c r="G3139">
        <v>141.05000000000001</v>
      </c>
      <c r="H3139" s="3">
        <v>0.625</v>
      </c>
      <c r="I3139" s="1">
        <v>1.0999999999999943</v>
      </c>
      <c r="J3139" s="1">
        <v>2.3500000000000227</v>
      </c>
      <c r="K3139" s="1">
        <v>1780</v>
      </c>
      <c r="L3139">
        <v>4183.00000000004</v>
      </c>
      <c r="M3139">
        <v>115</v>
      </c>
      <c r="N3139">
        <v>4068.00000000004</v>
      </c>
      <c r="O3139" t="s">
        <v>68</v>
      </c>
      <c r="P3139" s="6">
        <v>7.9307858687815008E-3</v>
      </c>
      <c r="Q3139" s="1">
        <f>AllFiles[[#Headers],[200000]]+AllFiles[[#This Row],[Net Gains]]</f>
        <v>204068.00000000003</v>
      </c>
    </row>
    <row r="3140" spans="1:17" x14ac:dyDescent="0.25">
      <c r="A3140" s="1" t="s">
        <v>52</v>
      </c>
      <c r="B3140" s="2">
        <v>43522</v>
      </c>
      <c r="C3140" s="3">
        <v>0.42708333333333331</v>
      </c>
      <c r="D3140" s="1" t="s">
        <v>12</v>
      </c>
      <c r="E3140">
        <v>265</v>
      </c>
      <c r="F3140">
        <v>263.64999999999998</v>
      </c>
      <c r="G3140">
        <v>266.5</v>
      </c>
      <c r="H3140" s="3">
        <v>0.625</v>
      </c>
      <c r="I3140" s="1">
        <v>1.3500000000000227</v>
      </c>
      <c r="J3140" s="1">
        <v>1.5</v>
      </c>
      <c r="K3140" s="1">
        <v>1456</v>
      </c>
      <c r="L3140">
        <v>2184</v>
      </c>
      <c r="M3140">
        <v>178</v>
      </c>
      <c r="N3140">
        <v>2006</v>
      </c>
      <c r="O3140" t="s">
        <v>68</v>
      </c>
      <c r="P3140" s="6">
        <v>5.0943396226416004E-3</v>
      </c>
      <c r="Q3140" s="1">
        <f>AllFiles[[#Headers],[200000]]+AllFiles[[#This Row],[Net Gains]]</f>
        <v>202006</v>
      </c>
    </row>
    <row r="3141" spans="1:17" x14ac:dyDescent="0.25">
      <c r="A3141" s="1" t="s">
        <v>52</v>
      </c>
      <c r="B3141" s="2">
        <v>43522</v>
      </c>
      <c r="C3141" s="3">
        <v>0.41666666666666669</v>
      </c>
      <c r="D3141" s="1" t="s">
        <v>13</v>
      </c>
      <c r="E3141">
        <v>263.64999999999998</v>
      </c>
      <c r="F3141">
        <v>265</v>
      </c>
      <c r="G3141">
        <v>265</v>
      </c>
      <c r="H3141" s="3">
        <v>0.42708333333333331</v>
      </c>
      <c r="I3141" s="1">
        <v>1.3500000000000227</v>
      </c>
      <c r="J3141" s="1">
        <v>-1.3500000000000227</v>
      </c>
      <c r="K3141" s="1">
        <v>1456</v>
      </c>
      <c r="L3141">
        <v>-1965.6000000000331</v>
      </c>
      <c r="M3141">
        <v>178</v>
      </c>
      <c r="N3141">
        <v>-2143.6000000000331</v>
      </c>
      <c r="O3141" t="s">
        <v>67</v>
      </c>
      <c r="P3141" s="6">
        <v>5.1204248056135899E-3</v>
      </c>
      <c r="Q3141" s="1">
        <f>AllFiles[[#Headers],[200000]]+AllFiles[[#This Row],[Net Gains]]</f>
        <v>197856.39999999997</v>
      </c>
    </row>
    <row r="3142" spans="1:17" x14ac:dyDescent="0.25">
      <c r="A3142" s="1" t="s">
        <v>48</v>
      </c>
      <c r="B3142" s="2">
        <v>43522</v>
      </c>
      <c r="C3142" s="3">
        <v>0.41666666666666669</v>
      </c>
      <c r="D3142" s="1" t="s">
        <v>13</v>
      </c>
      <c r="E3142">
        <v>425.5</v>
      </c>
      <c r="F3142">
        <v>428.8</v>
      </c>
      <c r="G3142">
        <v>428.8</v>
      </c>
      <c r="H3142" s="3">
        <v>0.4375</v>
      </c>
      <c r="I3142" s="1">
        <v>3.3000000000000114</v>
      </c>
      <c r="J3142" s="1">
        <v>-3.3000000000000114</v>
      </c>
      <c r="K3142" s="1">
        <v>601</v>
      </c>
      <c r="L3142">
        <v>-1983.3000000000068</v>
      </c>
      <c r="M3142">
        <v>119</v>
      </c>
      <c r="N3142">
        <v>-2102.3000000000065</v>
      </c>
      <c r="O3142" t="s">
        <v>67</v>
      </c>
      <c r="P3142" s="6">
        <v>7.7555816686251701E-3</v>
      </c>
      <c r="Q3142" s="1">
        <f>AllFiles[[#Headers],[200000]]+AllFiles[[#This Row],[Net Gains]]</f>
        <v>197897.69999999998</v>
      </c>
    </row>
    <row r="3143" spans="1:17" x14ac:dyDescent="0.25">
      <c r="A3143" s="1" t="s">
        <v>48</v>
      </c>
      <c r="B3143" s="2">
        <v>43522</v>
      </c>
      <c r="C3143" s="3">
        <v>0.4375</v>
      </c>
      <c r="D3143" s="1" t="s">
        <v>12</v>
      </c>
      <c r="E3143">
        <v>428.8</v>
      </c>
      <c r="F3143">
        <v>425.5</v>
      </c>
      <c r="G3143">
        <v>435.7</v>
      </c>
      <c r="H3143" s="3">
        <v>0.625</v>
      </c>
      <c r="I3143" s="1">
        <v>3.3000000000000114</v>
      </c>
      <c r="J3143" s="1">
        <v>6.8999999999999773</v>
      </c>
      <c r="K3143" s="1">
        <v>601</v>
      </c>
      <c r="L3143">
        <v>4146.899999999986</v>
      </c>
      <c r="M3143">
        <v>120</v>
      </c>
      <c r="N3143">
        <v>4026.899999999986</v>
      </c>
      <c r="O3143" t="s">
        <v>68</v>
      </c>
      <c r="P3143" s="6">
        <v>7.6958955223880897E-3</v>
      </c>
      <c r="Q3143" s="1">
        <f>AllFiles[[#Headers],[200000]]+AllFiles[[#This Row],[Net Gains]]</f>
        <v>204026.9</v>
      </c>
    </row>
    <row r="3144" spans="1:17" x14ac:dyDescent="0.25">
      <c r="A3144" s="1" t="s">
        <v>57</v>
      </c>
      <c r="B3144" s="2">
        <v>43522</v>
      </c>
      <c r="C3144" s="3">
        <v>0.42708333333333331</v>
      </c>
      <c r="D3144" s="1" t="s">
        <v>12</v>
      </c>
      <c r="E3144">
        <v>823.8</v>
      </c>
      <c r="F3144">
        <v>822.25</v>
      </c>
      <c r="G3144">
        <v>833</v>
      </c>
      <c r="H3144" s="3">
        <v>0.625</v>
      </c>
      <c r="I3144" s="1">
        <v>1.5499999999999545</v>
      </c>
      <c r="J3144" s="1">
        <v>9.2000000000000455</v>
      </c>
      <c r="K3144" s="1">
        <v>1271</v>
      </c>
      <c r="L3144">
        <v>11693.200000000057</v>
      </c>
      <c r="M3144">
        <v>485</v>
      </c>
      <c r="N3144">
        <v>11208.200000000057</v>
      </c>
      <c r="O3144" t="s">
        <v>68</v>
      </c>
      <c r="P3144" s="6">
        <v>1.8815246419033201E-3</v>
      </c>
      <c r="Q3144" s="1">
        <f>AllFiles[[#Headers],[200000]]+AllFiles[[#This Row],[Net Gains]]</f>
        <v>211208.20000000007</v>
      </c>
    </row>
    <row r="3145" spans="1:17" x14ac:dyDescent="0.25">
      <c r="A3145" s="1" t="s">
        <v>57</v>
      </c>
      <c r="B3145" s="2">
        <v>43522</v>
      </c>
      <c r="C3145" s="3">
        <v>0.41666666666666669</v>
      </c>
      <c r="D3145" s="1" t="s">
        <v>13</v>
      </c>
      <c r="E3145">
        <v>822.25</v>
      </c>
      <c r="F3145">
        <v>823.8</v>
      </c>
      <c r="G3145">
        <v>823.8</v>
      </c>
      <c r="H3145" s="3">
        <v>0.42708333333333331</v>
      </c>
      <c r="I3145" s="1">
        <v>1.5499999999999545</v>
      </c>
      <c r="J3145" s="1">
        <v>-1.5499999999999545</v>
      </c>
      <c r="K3145" s="1">
        <v>1271</v>
      </c>
      <c r="L3145">
        <v>-1970.0499999999422</v>
      </c>
      <c r="M3145">
        <v>482</v>
      </c>
      <c r="N3145">
        <v>-2452.049999999942</v>
      </c>
      <c r="O3145" t="s">
        <v>67</v>
      </c>
      <c r="P3145" s="6">
        <v>1.8850714502887901E-3</v>
      </c>
      <c r="Q3145" s="1">
        <f>AllFiles[[#Headers],[200000]]+AllFiles[[#This Row],[Net Gains]]</f>
        <v>197547.95000000007</v>
      </c>
    </row>
    <row r="3146" spans="1:17" x14ac:dyDescent="0.25">
      <c r="A3146" s="1" t="s">
        <v>56</v>
      </c>
      <c r="B3146" s="2">
        <v>43522</v>
      </c>
      <c r="C3146" s="3">
        <v>0.41666666666666669</v>
      </c>
      <c r="D3146" s="1" t="s">
        <v>13</v>
      </c>
      <c r="E3146">
        <v>1018.75</v>
      </c>
      <c r="F3146">
        <v>1025.9000000000001</v>
      </c>
      <c r="G3146">
        <v>1025.9000000000001</v>
      </c>
      <c r="H3146" s="3">
        <v>0.44791666666666669</v>
      </c>
      <c r="I3146" s="1">
        <v>7.1500000000000909</v>
      </c>
      <c r="J3146" s="1">
        <v>-7.1500000000000909</v>
      </c>
      <c r="K3146" s="1">
        <v>278</v>
      </c>
      <c r="L3146">
        <v>-1987.7000000000253</v>
      </c>
      <c r="M3146">
        <v>131</v>
      </c>
      <c r="N3146">
        <v>-2118.7000000000253</v>
      </c>
      <c r="O3146" t="s">
        <v>67</v>
      </c>
      <c r="P3146" s="6">
        <v>7.0184049079755496E-3</v>
      </c>
      <c r="Q3146" s="1">
        <f>AllFiles[[#Headers],[200000]]+AllFiles[[#This Row],[Net Gains]]</f>
        <v>197881.3</v>
      </c>
    </row>
    <row r="3147" spans="1:17" x14ac:dyDescent="0.25">
      <c r="A3147" s="1" t="s">
        <v>56</v>
      </c>
      <c r="B3147" s="2">
        <v>43522</v>
      </c>
      <c r="C3147" s="3">
        <v>0.44791666666666669</v>
      </c>
      <c r="D3147" s="1" t="s">
        <v>12</v>
      </c>
      <c r="E3147">
        <v>1025.9000000000001</v>
      </c>
      <c r="F3147">
        <v>1018.75</v>
      </c>
      <c r="G3147">
        <v>1039.3499999999999</v>
      </c>
      <c r="H3147" s="3">
        <v>0.625</v>
      </c>
      <c r="I3147" s="1">
        <v>7.1500000000000909</v>
      </c>
      <c r="J3147" s="1">
        <v>13.449999999999818</v>
      </c>
      <c r="K3147" s="1">
        <v>278</v>
      </c>
      <c r="L3147">
        <v>3739.0999999999494</v>
      </c>
      <c r="M3147">
        <v>133</v>
      </c>
      <c r="N3147">
        <v>3606.0999999999494</v>
      </c>
      <c r="O3147" t="s">
        <v>68</v>
      </c>
      <c r="P3147" s="6">
        <v>6.96949020372365E-3</v>
      </c>
      <c r="Q3147" s="1">
        <f>AllFiles[[#Headers],[200000]]+AllFiles[[#This Row],[Net Gains]]</f>
        <v>203606.09999999995</v>
      </c>
    </row>
    <row r="3148" spans="1:17" x14ac:dyDescent="0.25">
      <c r="A3148" s="1" t="s">
        <v>18</v>
      </c>
      <c r="B3148" s="2">
        <v>43523</v>
      </c>
      <c r="C3148" s="3">
        <v>0.46875</v>
      </c>
      <c r="D3148" s="1" t="s">
        <v>21</v>
      </c>
      <c r="E3148">
        <v>328.25</v>
      </c>
      <c r="F3148">
        <v>329.65</v>
      </c>
      <c r="G3148">
        <v>324.89999999999998</v>
      </c>
      <c r="H3148" s="3">
        <v>0.625</v>
      </c>
      <c r="I3148" s="1">
        <v>1.3999999999999773</v>
      </c>
      <c r="J3148" s="1">
        <v>3.3500000000000227</v>
      </c>
      <c r="K3148" s="1">
        <v>1405</v>
      </c>
      <c r="L3148">
        <v>4706.7500000000318</v>
      </c>
      <c r="M3148">
        <v>212</v>
      </c>
      <c r="N3148">
        <v>4494.7500000000318</v>
      </c>
      <c r="O3148" t="s">
        <v>68</v>
      </c>
      <c r="P3148" s="6">
        <v>4.2650418888042002E-3</v>
      </c>
      <c r="Q3148" s="1">
        <f>AllFiles[[#Headers],[200000]]+AllFiles[[#This Row],[Net Gains]]</f>
        <v>204494.75000000003</v>
      </c>
    </row>
    <row r="3149" spans="1:17" x14ac:dyDescent="0.25">
      <c r="A3149" s="1" t="s">
        <v>18</v>
      </c>
      <c r="B3149" s="2">
        <v>43523</v>
      </c>
      <c r="C3149" s="3">
        <v>0.46875</v>
      </c>
      <c r="D3149" s="1" t="s">
        <v>15</v>
      </c>
      <c r="E3149">
        <v>329.65</v>
      </c>
      <c r="F3149">
        <v>328.25</v>
      </c>
      <c r="G3149">
        <v>328.25</v>
      </c>
      <c r="H3149" s="3">
        <v>0.46875</v>
      </c>
      <c r="I3149" s="1">
        <v>1.3999999999999773</v>
      </c>
      <c r="J3149" s="1">
        <v>-1.3999999999999773</v>
      </c>
      <c r="K3149" s="1">
        <v>1405</v>
      </c>
      <c r="L3149">
        <v>-1966.9999999999682</v>
      </c>
      <c r="M3149">
        <v>213</v>
      </c>
      <c r="N3149">
        <v>-2179.9999999999682</v>
      </c>
      <c r="O3149" t="s">
        <v>67</v>
      </c>
      <c r="P3149" s="6">
        <v>4.2469285605945001E-3</v>
      </c>
      <c r="Q3149" s="1">
        <f>AllFiles[[#Headers],[200000]]+AllFiles[[#This Row],[Net Gains]]</f>
        <v>197820.00000000003</v>
      </c>
    </row>
    <row r="3150" spans="1:17" x14ac:dyDescent="0.25">
      <c r="A3150" s="1" t="s">
        <v>27</v>
      </c>
      <c r="B3150" s="2">
        <v>43524</v>
      </c>
      <c r="C3150" s="3">
        <v>0.5625</v>
      </c>
      <c r="D3150" s="1" t="s">
        <v>15</v>
      </c>
      <c r="E3150">
        <v>225.45</v>
      </c>
      <c r="F3150">
        <v>224.1</v>
      </c>
      <c r="G3150">
        <v>228.4</v>
      </c>
      <c r="H3150" s="3">
        <v>0.625</v>
      </c>
      <c r="I3150" s="1">
        <v>1.3499999999999943</v>
      </c>
      <c r="J3150" s="1">
        <v>2.9500000000000171</v>
      </c>
      <c r="K3150" s="1">
        <v>1456</v>
      </c>
      <c r="L3150">
        <v>4295.2000000000244</v>
      </c>
      <c r="M3150">
        <v>152</v>
      </c>
      <c r="N3150">
        <v>4143.2000000000244</v>
      </c>
      <c r="O3150" t="s">
        <v>68</v>
      </c>
      <c r="P3150" s="6">
        <v>5.9880239520957801E-3</v>
      </c>
      <c r="Q3150" s="1">
        <f>AllFiles[[#Headers],[200000]]+AllFiles[[#This Row],[Net Gains]]</f>
        <v>204143.2</v>
      </c>
    </row>
    <row r="3151" spans="1:17" x14ac:dyDescent="0.25">
      <c r="A3151" s="1" t="s">
        <v>36</v>
      </c>
      <c r="B3151" s="2">
        <v>43524</v>
      </c>
      <c r="C3151" s="3">
        <v>0.52083333333333337</v>
      </c>
      <c r="D3151" s="1" t="s">
        <v>15</v>
      </c>
      <c r="E3151">
        <v>1751.9</v>
      </c>
      <c r="F3151">
        <v>1744</v>
      </c>
      <c r="G3151">
        <v>1744</v>
      </c>
      <c r="H3151" s="3">
        <v>0.52083333333333337</v>
      </c>
      <c r="I3151" s="1">
        <v>7.9000000000000909</v>
      </c>
      <c r="J3151" s="1">
        <v>-7.9000000000000909</v>
      </c>
      <c r="K3151" s="1">
        <v>252</v>
      </c>
      <c r="L3151">
        <v>-1990.8000000000229</v>
      </c>
      <c r="M3151">
        <v>203</v>
      </c>
      <c r="N3151">
        <v>-2193.8000000000229</v>
      </c>
      <c r="O3151" t="s">
        <v>67</v>
      </c>
      <c r="P3151" s="6">
        <v>4.5093898053542398E-3</v>
      </c>
      <c r="Q3151" s="1">
        <f>AllFiles[[#Headers],[200000]]+AllFiles[[#This Row],[Net Gains]]</f>
        <v>197806.19999999998</v>
      </c>
    </row>
    <row r="3152" spans="1:17" x14ac:dyDescent="0.25">
      <c r="A3152" s="1" t="s">
        <v>36</v>
      </c>
      <c r="B3152" s="2">
        <v>43524</v>
      </c>
      <c r="C3152" s="3">
        <v>0.52083333333333337</v>
      </c>
      <c r="D3152" s="1" t="s">
        <v>21</v>
      </c>
      <c r="E3152">
        <v>1744</v>
      </c>
      <c r="F3152">
        <v>1751.9</v>
      </c>
      <c r="G3152">
        <v>1728.65</v>
      </c>
      <c r="H3152" s="3">
        <v>0.625</v>
      </c>
      <c r="I3152" s="1">
        <v>7.9000000000000909</v>
      </c>
      <c r="J3152" s="1">
        <v>15.349999999999909</v>
      </c>
      <c r="K3152" s="1">
        <v>252</v>
      </c>
      <c r="L3152">
        <v>3868.1999999999771</v>
      </c>
      <c r="M3152">
        <v>202</v>
      </c>
      <c r="N3152">
        <v>3666.1999999999771</v>
      </c>
      <c r="O3152" t="s">
        <v>68</v>
      </c>
      <c r="P3152" s="6">
        <v>4.5298165137615202E-3</v>
      </c>
      <c r="Q3152" s="1">
        <f>AllFiles[[#Headers],[200000]]+AllFiles[[#This Row],[Net Gains]]</f>
        <v>203666.19999999998</v>
      </c>
    </row>
    <row r="3153" spans="1:17" x14ac:dyDescent="0.25">
      <c r="A3153" s="1" t="s">
        <v>28</v>
      </c>
      <c r="B3153" s="2">
        <v>43525</v>
      </c>
      <c r="C3153" s="3">
        <v>0.41666666666666669</v>
      </c>
      <c r="D3153" s="1" t="s">
        <v>13</v>
      </c>
      <c r="E3153">
        <v>305.10000000000002</v>
      </c>
      <c r="F3153">
        <v>308.7</v>
      </c>
      <c r="G3153">
        <v>308.7</v>
      </c>
      <c r="H3153" s="3">
        <v>0.48958333333333331</v>
      </c>
      <c r="I3153" s="1">
        <v>3.5999999999999659</v>
      </c>
      <c r="J3153" s="1">
        <v>-3.5999999999999659</v>
      </c>
      <c r="K3153" s="1">
        <v>552</v>
      </c>
      <c r="L3153">
        <v>-1987.1999999999812</v>
      </c>
      <c r="M3153">
        <v>78</v>
      </c>
      <c r="N3153">
        <v>-2065.1999999999812</v>
      </c>
      <c r="O3153" t="s">
        <v>67</v>
      </c>
      <c r="P3153" s="6">
        <v>1.17994100294984E-2</v>
      </c>
      <c r="Q3153" s="1">
        <f>AllFiles[[#Headers],[200000]]+AllFiles[[#This Row],[Net Gains]]</f>
        <v>197934.80000000002</v>
      </c>
    </row>
    <row r="3154" spans="1:17" x14ac:dyDescent="0.25">
      <c r="A3154" s="1" t="s">
        <v>28</v>
      </c>
      <c r="B3154" s="2">
        <v>43525</v>
      </c>
      <c r="C3154" s="3">
        <v>0.48958333333333331</v>
      </c>
      <c r="D3154" s="1" t="s">
        <v>12</v>
      </c>
      <c r="E3154">
        <v>308.7</v>
      </c>
      <c r="F3154">
        <v>305.10000000000002</v>
      </c>
      <c r="G3154">
        <v>306.89999999999998</v>
      </c>
      <c r="H3154" s="3">
        <v>0.625</v>
      </c>
      <c r="I3154" s="1">
        <v>3.5999999999999659</v>
      </c>
      <c r="J3154" s="1">
        <v>-1.8000000000000114</v>
      </c>
      <c r="K3154" s="1">
        <v>552</v>
      </c>
      <c r="L3154">
        <v>-993.60000000000628</v>
      </c>
      <c r="M3154">
        <v>79</v>
      </c>
      <c r="N3154">
        <v>-1072.6000000000063</v>
      </c>
      <c r="O3154" t="s">
        <v>67</v>
      </c>
      <c r="P3154" s="6">
        <v>1.16618075801748E-2</v>
      </c>
      <c r="Q3154" s="1">
        <f>AllFiles[[#Headers],[200000]]+AllFiles[[#This Row],[Net Gains]]</f>
        <v>198927.4</v>
      </c>
    </row>
    <row r="3155" spans="1:17" x14ac:dyDescent="0.25">
      <c r="A3155" s="1" t="s">
        <v>29</v>
      </c>
      <c r="B3155" s="2">
        <v>43529</v>
      </c>
      <c r="C3155" s="3">
        <v>0.41666666666666669</v>
      </c>
      <c r="D3155" s="1" t="s">
        <v>15</v>
      </c>
      <c r="E3155">
        <v>355</v>
      </c>
      <c r="F3155">
        <v>350.95</v>
      </c>
      <c r="G3155">
        <v>362.95</v>
      </c>
      <c r="H3155" s="3">
        <v>0.625</v>
      </c>
      <c r="I3155" s="1">
        <v>4.0500000000000114</v>
      </c>
      <c r="J3155" s="1">
        <v>7.9499999999999886</v>
      </c>
      <c r="K3155" s="1">
        <v>491</v>
      </c>
      <c r="L3155">
        <v>3903.4499999999944</v>
      </c>
      <c r="M3155">
        <v>82</v>
      </c>
      <c r="N3155">
        <v>3821.4499999999944</v>
      </c>
      <c r="O3155" t="s">
        <v>68</v>
      </c>
      <c r="P3155" s="6">
        <v>1.1408450704225401E-2</v>
      </c>
      <c r="Q3155" s="1">
        <f>AllFiles[[#Headers],[200000]]+AllFiles[[#This Row],[Net Gains]]</f>
        <v>203821.44999999998</v>
      </c>
    </row>
    <row r="3156" spans="1:17" x14ac:dyDescent="0.25">
      <c r="A3156" s="1" t="s">
        <v>17</v>
      </c>
      <c r="B3156" s="2">
        <v>43529</v>
      </c>
      <c r="C3156" s="3">
        <v>0.41666666666666669</v>
      </c>
      <c r="D3156" s="1" t="s">
        <v>15</v>
      </c>
      <c r="E3156">
        <v>19700</v>
      </c>
      <c r="F3156">
        <v>19601.099999999999</v>
      </c>
      <c r="G3156">
        <v>21510.35</v>
      </c>
      <c r="H3156" s="3">
        <v>0.625</v>
      </c>
      <c r="I3156" s="1">
        <v>98.900000000001455</v>
      </c>
      <c r="J3156" s="1">
        <v>1810.3499999999985</v>
      </c>
      <c r="K3156" s="1">
        <v>20</v>
      </c>
      <c r="L3156">
        <v>36206.999999999971</v>
      </c>
      <c r="M3156">
        <v>190</v>
      </c>
      <c r="N3156">
        <v>36016.999999999971</v>
      </c>
      <c r="O3156" t="s">
        <v>68</v>
      </c>
      <c r="P3156" s="6">
        <v>5.02030456852799E-3</v>
      </c>
      <c r="Q3156" s="1">
        <f>AllFiles[[#Headers],[200000]]+AllFiles[[#This Row],[Net Gains]]</f>
        <v>236016.99999999997</v>
      </c>
    </row>
    <row r="3157" spans="1:17" x14ac:dyDescent="0.25">
      <c r="A3157" s="1" t="s">
        <v>23</v>
      </c>
      <c r="B3157" s="2">
        <v>43529</v>
      </c>
      <c r="C3157" s="3">
        <v>0.41666666666666669</v>
      </c>
      <c r="D3157" s="1" t="s">
        <v>13</v>
      </c>
      <c r="E3157">
        <v>2072.6999999999998</v>
      </c>
      <c r="F3157">
        <v>2075</v>
      </c>
      <c r="G3157">
        <v>2075</v>
      </c>
      <c r="H3157" s="3">
        <v>0.42708333333333331</v>
      </c>
      <c r="I3157" s="1">
        <v>2.3000000000001819</v>
      </c>
      <c r="J3157" s="1">
        <v>-2.3000000000001819</v>
      </c>
      <c r="K3157" s="1">
        <v>860</v>
      </c>
      <c r="L3157">
        <v>-1978.0000000001564</v>
      </c>
      <c r="M3157">
        <v>821</v>
      </c>
      <c r="N3157">
        <v>-2799.0000000001564</v>
      </c>
      <c r="O3157" t="s">
        <v>67</v>
      </c>
      <c r="P3157" s="6">
        <v>1.10966372364557E-3</v>
      </c>
      <c r="Q3157" s="1">
        <f>AllFiles[[#Headers],[200000]]+AllFiles[[#This Row],[Net Gains]]</f>
        <v>197200.99999999985</v>
      </c>
    </row>
    <row r="3158" spans="1:17" x14ac:dyDescent="0.25">
      <c r="A3158" s="1" t="s">
        <v>23</v>
      </c>
      <c r="B3158" s="2">
        <v>43529</v>
      </c>
      <c r="C3158" s="3">
        <v>0.42708333333333331</v>
      </c>
      <c r="D3158" s="1" t="s">
        <v>12</v>
      </c>
      <c r="E3158">
        <v>2075</v>
      </c>
      <c r="F3158">
        <v>2072.6999999999998</v>
      </c>
      <c r="G3158">
        <v>2072.6999999999998</v>
      </c>
      <c r="H3158" s="3">
        <v>0.42708333333333331</v>
      </c>
      <c r="I3158" s="1">
        <v>2.3000000000001819</v>
      </c>
      <c r="J3158" s="1">
        <v>-2.3000000000001819</v>
      </c>
      <c r="K3158" s="1">
        <v>860</v>
      </c>
      <c r="L3158">
        <v>-1978.0000000001564</v>
      </c>
      <c r="M3158">
        <v>821</v>
      </c>
      <c r="N3158">
        <v>-2799.0000000001564</v>
      </c>
      <c r="O3158" t="s">
        <v>67</v>
      </c>
      <c r="P3158" s="6">
        <v>1.1084337349398499E-3</v>
      </c>
      <c r="Q3158" s="1">
        <f>AllFiles[[#Headers],[200000]]+AllFiles[[#This Row],[Net Gains]]</f>
        <v>197200.99999999985</v>
      </c>
    </row>
    <row r="3159" spans="1:17" x14ac:dyDescent="0.25">
      <c r="A3159" s="1" t="s">
        <v>44</v>
      </c>
      <c r="B3159" s="2">
        <v>43529</v>
      </c>
      <c r="C3159" s="3">
        <v>0.41666666666666669</v>
      </c>
      <c r="D3159" s="1" t="s">
        <v>15</v>
      </c>
      <c r="E3159">
        <v>2712</v>
      </c>
      <c r="F3159">
        <v>2696</v>
      </c>
      <c r="G3159">
        <v>2795.15</v>
      </c>
      <c r="H3159" s="3">
        <v>0.625</v>
      </c>
      <c r="I3159" s="1">
        <v>16</v>
      </c>
      <c r="J3159" s="1">
        <v>83.150000000000091</v>
      </c>
      <c r="K3159" s="1">
        <v>124</v>
      </c>
      <c r="L3159">
        <v>10310.600000000011</v>
      </c>
      <c r="M3159">
        <v>158</v>
      </c>
      <c r="N3159">
        <v>10152.600000000011</v>
      </c>
      <c r="O3159" t="s">
        <v>68</v>
      </c>
      <c r="P3159" s="6">
        <v>5.8997050147492599E-3</v>
      </c>
      <c r="Q3159" s="1">
        <f>AllFiles[[#Headers],[200000]]+AllFiles[[#This Row],[Net Gains]]</f>
        <v>210152.6</v>
      </c>
    </row>
    <row r="3160" spans="1:17" x14ac:dyDescent="0.25">
      <c r="A3160" s="1" t="s">
        <v>41</v>
      </c>
      <c r="B3160" s="2">
        <v>43529</v>
      </c>
      <c r="C3160" s="3">
        <v>0.41666666666666669</v>
      </c>
      <c r="D3160" s="1" t="s">
        <v>15</v>
      </c>
      <c r="E3160">
        <v>185</v>
      </c>
      <c r="F3160">
        <v>182.25</v>
      </c>
      <c r="G3160">
        <v>194.3</v>
      </c>
      <c r="H3160" s="3">
        <v>0.625</v>
      </c>
      <c r="I3160" s="1">
        <v>2.75</v>
      </c>
      <c r="J3160" s="1">
        <v>9.3000000000000114</v>
      </c>
      <c r="K3160" s="1">
        <v>721</v>
      </c>
      <c r="L3160">
        <v>6705.3000000000084</v>
      </c>
      <c r="M3160">
        <v>63</v>
      </c>
      <c r="N3160">
        <v>6642.3000000000084</v>
      </c>
      <c r="O3160" t="s">
        <v>68</v>
      </c>
      <c r="P3160" s="6">
        <v>1.48648648648649E-2</v>
      </c>
      <c r="Q3160" s="1">
        <f>AllFiles[[#Headers],[200000]]+AllFiles[[#This Row],[Net Gains]]</f>
        <v>206642.30000000002</v>
      </c>
    </row>
    <row r="3161" spans="1:17" x14ac:dyDescent="0.25">
      <c r="A3161" s="1" t="s">
        <v>24</v>
      </c>
      <c r="B3161" s="2">
        <v>43530</v>
      </c>
      <c r="C3161" s="3">
        <v>0.5</v>
      </c>
      <c r="D3161" s="1" t="s">
        <v>13</v>
      </c>
      <c r="E3161">
        <v>345.55</v>
      </c>
      <c r="F3161">
        <v>347.35</v>
      </c>
      <c r="G3161">
        <v>345.1</v>
      </c>
      <c r="H3161" s="3">
        <v>0.625</v>
      </c>
      <c r="I3161" s="1">
        <v>1.8000000000000114</v>
      </c>
      <c r="J3161" s="1">
        <v>0.44999999999998863</v>
      </c>
      <c r="K3161" s="1">
        <v>1097</v>
      </c>
      <c r="L3161">
        <v>493.64999999998753</v>
      </c>
      <c r="M3161">
        <v>175</v>
      </c>
      <c r="N3161">
        <v>318.64999999998753</v>
      </c>
      <c r="O3161" t="s">
        <v>68</v>
      </c>
      <c r="P3161" s="6">
        <v>5.2090869628129404E-3</v>
      </c>
      <c r="Q3161" s="1">
        <f>AllFiles[[#Headers],[200000]]+AllFiles[[#This Row],[Net Gains]]</f>
        <v>200318.65</v>
      </c>
    </row>
    <row r="3162" spans="1:17" x14ac:dyDescent="0.25">
      <c r="A3162" s="1" t="s">
        <v>25</v>
      </c>
      <c r="B3162" s="2">
        <v>43530</v>
      </c>
      <c r="C3162" s="3">
        <v>0.45833333333333331</v>
      </c>
      <c r="D3162" s="1" t="s">
        <v>13</v>
      </c>
      <c r="E3162">
        <v>813.3</v>
      </c>
      <c r="F3162">
        <v>818.7</v>
      </c>
      <c r="G3162">
        <v>818.7</v>
      </c>
      <c r="H3162" s="3">
        <v>0.61458333333333337</v>
      </c>
      <c r="I3162" s="1">
        <v>5.4000000000000909</v>
      </c>
      <c r="J3162" s="1">
        <v>-5.4000000000000909</v>
      </c>
      <c r="K3162" s="1">
        <v>368</v>
      </c>
      <c r="L3162">
        <v>-1987.2000000000335</v>
      </c>
      <c r="M3162">
        <v>139</v>
      </c>
      <c r="N3162">
        <v>-2126.2000000000335</v>
      </c>
      <c r="O3162" t="s">
        <v>67</v>
      </c>
      <c r="P3162" s="6">
        <v>6.6396163777205103E-3</v>
      </c>
      <c r="Q3162" s="1">
        <f>AllFiles[[#Headers],[200000]]+AllFiles[[#This Row],[Net Gains]]</f>
        <v>197873.79999999996</v>
      </c>
    </row>
    <row r="3163" spans="1:17" x14ac:dyDescent="0.25">
      <c r="A3163" s="1" t="s">
        <v>26</v>
      </c>
      <c r="B3163" s="2">
        <v>43530</v>
      </c>
      <c r="C3163" s="3">
        <v>0.41666666666666669</v>
      </c>
      <c r="D3163" s="1" t="s">
        <v>13</v>
      </c>
      <c r="E3163">
        <v>1044.25</v>
      </c>
      <c r="F3163">
        <v>1048.7</v>
      </c>
      <c r="G3163">
        <v>1048.7</v>
      </c>
      <c r="H3163" s="3">
        <v>0.51041666666666663</v>
      </c>
      <c r="I3163" s="1">
        <v>4.4500000000000455</v>
      </c>
      <c r="J3163" s="1">
        <v>-4.4500000000000455</v>
      </c>
      <c r="K3163" s="1">
        <v>447</v>
      </c>
      <c r="L3163">
        <v>-1989.1500000000203</v>
      </c>
      <c r="M3163">
        <v>216</v>
      </c>
      <c r="N3163">
        <v>-2205.1500000000206</v>
      </c>
      <c r="O3163" t="s">
        <v>67</v>
      </c>
      <c r="P3163" s="6">
        <v>4.2614316495092602E-3</v>
      </c>
      <c r="Q3163" s="1">
        <f>AllFiles[[#Headers],[200000]]+AllFiles[[#This Row],[Net Gains]]</f>
        <v>197794.84999999998</v>
      </c>
    </row>
    <row r="3164" spans="1:17" x14ac:dyDescent="0.25">
      <c r="A3164" s="1" t="s">
        <v>26</v>
      </c>
      <c r="B3164" s="2">
        <v>43530</v>
      </c>
      <c r="C3164" s="3">
        <v>0.51041666666666663</v>
      </c>
      <c r="D3164" s="1" t="s">
        <v>12</v>
      </c>
      <c r="E3164">
        <v>1048.7</v>
      </c>
      <c r="F3164">
        <v>1044.25</v>
      </c>
      <c r="G3164">
        <v>1044.25</v>
      </c>
      <c r="H3164" s="3">
        <v>0.51041666666666663</v>
      </c>
      <c r="I3164" s="1">
        <v>4.4500000000000455</v>
      </c>
      <c r="J3164" s="1">
        <v>-4.4500000000000455</v>
      </c>
      <c r="K3164" s="1">
        <v>447</v>
      </c>
      <c r="L3164">
        <v>-1989.1500000000203</v>
      </c>
      <c r="M3164">
        <v>216</v>
      </c>
      <c r="N3164">
        <v>-2205.1500000000206</v>
      </c>
      <c r="O3164" t="s">
        <v>67</v>
      </c>
      <c r="P3164" s="6">
        <v>4.2433489081720697E-3</v>
      </c>
      <c r="Q3164" s="1">
        <f>AllFiles[[#Headers],[200000]]+AllFiles[[#This Row],[Net Gains]]</f>
        <v>197794.84999999998</v>
      </c>
    </row>
    <row r="3165" spans="1:17" x14ac:dyDescent="0.25">
      <c r="A3165" s="1" t="s">
        <v>23</v>
      </c>
      <c r="B3165" s="2">
        <v>43530</v>
      </c>
      <c r="C3165" s="3">
        <v>0.42708333333333331</v>
      </c>
      <c r="D3165" s="1" t="s">
        <v>13</v>
      </c>
      <c r="E3165">
        <v>2093.9499999999998</v>
      </c>
      <c r="F3165">
        <v>2099.85</v>
      </c>
      <c r="G3165">
        <v>2099.85</v>
      </c>
      <c r="H3165" s="3">
        <v>0.5625</v>
      </c>
      <c r="I3165" s="1">
        <v>5.9000000000000909</v>
      </c>
      <c r="J3165" s="1">
        <v>-5.9000000000000909</v>
      </c>
      <c r="K3165" s="1">
        <v>337</v>
      </c>
      <c r="L3165">
        <v>-1988.3000000000306</v>
      </c>
      <c r="M3165">
        <v>326</v>
      </c>
      <c r="N3165">
        <v>-2314.3000000000306</v>
      </c>
      <c r="O3165" t="s">
        <v>67</v>
      </c>
      <c r="P3165" s="6">
        <v>2.8176412999355699E-3</v>
      </c>
      <c r="Q3165" s="1">
        <f>AllFiles[[#Headers],[200000]]+AllFiles[[#This Row],[Net Gains]]</f>
        <v>197685.69999999998</v>
      </c>
    </row>
    <row r="3166" spans="1:17" x14ac:dyDescent="0.25">
      <c r="A3166" s="1" t="s">
        <v>23</v>
      </c>
      <c r="B3166" s="2">
        <v>43530</v>
      </c>
      <c r="C3166" s="3">
        <v>0.5625</v>
      </c>
      <c r="D3166" s="1" t="s">
        <v>12</v>
      </c>
      <c r="E3166">
        <v>2099.85</v>
      </c>
      <c r="F3166">
        <v>2093.9499999999998</v>
      </c>
      <c r="G3166">
        <v>2093.9499999999998</v>
      </c>
      <c r="H3166" s="3">
        <v>0.57291666666666663</v>
      </c>
      <c r="I3166" s="1">
        <v>5.9000000000000909</v>
      </c>
      <c r="J3166" s="1">
        <v>-5.9000000000000909</v>
      </c>
      <c r="K3166" s="1">
        <v>337</v>
      </c>
      <c r="L3166">
        <v>-1988.3000000000306</v>
      </c>
      <c r="M3166">
        <v>326</v>
      </c>
      <c r="N3166">
        <v>-2314.3000000000306</v>
      </c>
      <c r="O3166" t="s">
        <v>67</v>
      </c>
      <c r="P3166" s="6">
        <v>2.8097245041312901E-3</v>
      </c>
      <c r="Q3166" s="1">
        <f>AllFiles[[#Headers],[200000]]+AllFiles[[#This Row],[Net Gains]]</f>
        <v>197685.69999999998</v>
      </c>
    </row>
    <row r="3167" spans="1:17" x14ac:dyDescent="0.25">
      <c r="A3167" s="1" t="s">
        <v>53</v>
      </c>
      <c r="B3167" s="2">
        <v>43530</v>
      </c>
      <c r="C3167" s="3">
        <v>0.41666666666666669</v>
      </c>
      <c r="D3167" s="1" t="s">
        <v>13</v>
      </c>
      <c r="E3167">
        <v>182.2</v>
      </c>
      <c r="F3167">
        <v>183.4</v>
      </c>
      <c r="G3167">
        <v>183.4</v>
      </c>
      <c r="H3167" s="3">
        <v>0.5625</v>
      </c>
      <c r="I3167" s="1">
        <v>1.2000000000000171</v>
      </c>
      <c r="J3167" s="1">
        <v>-1.2000000000000171</v>
      </c>
      <c r="K3167" s="1">
        <v>1635</v>
      </c>
      <c r="L3167">
        <v>-1962.000000000028</v>
      </c>
      <c r="M3167">
        <v>138</v>
      </c>
      <c r="N3167">
        <v>-2100.0000000000282</v>
      </c>
      <c r="O3167" t="s">
        <v>67</v>
      </c>
      <c r="P3167" s="6">
        <v>6.5861690450055802E-3</v>
      </c>
      <c r="Q3167" s="1">
        <f>AllFiles[[#Headers],[200000]]+AllFiles[[#This Row],[Net Gains]]</f>
        <v>197899.99999999997</v>
      </c>
    </row>
    <row r="3168" spans="1:17" x14ac:dyDescent="0.25">
      <c r="A3168" s="1" t="s">
        <v>53</v>
      </c>
      <c r="B3168" s="2">
        <v>43530</v>
      </c>
      <c r="C3168" s="3">
        <v>0.5625</v>
      </c>
      <c r="D3168" s="1" t="s">
        <v>12</v>
      </c>
      <c r="E3168">
        <v>183.4</v>
      </c>
      <c r="F3168">
        <v>182.2</v>
      </c>
      <c r="G3168">
        <v>184.1</v>
      </c>
      <c r="H3168" s="3">
        <v>0.625</v>
      </c>
      <c r="I3168" s="1">
        <v>1.2000000000000171</v>
      </c>
      <c r="J3168" s="1">
        <v>0.69999999999998863</v>
      </c>
      <c r="K3168" s="1">
        <v>1635</v>
      </c>
      <c r="L3168">
        <v>1144.4999999999814</v>
      </c>
      <c r="M3168">
        <v>139</v>
      </c>
      <c r="N3168">
        <v>1005.4999999999814</v>
      </c>
      <c r="O3168" t="s">
        <v>68</v>
      </c>
      <c r="P3168" s="6">
        <v>6.5430752453654196E-3</v>
      </c>
      <c r="Q3168" s="1">
        <f>AllFiles[[#Headers],[200000]]+AllFiles[[#This Row],[Net Gains]]</f>
        <v>201005.49999999997</v>
      </c>
    </row>
    <row r="3169" spans="1:17" x14ac:dyDescent="0.25">
      <c r="A3169" s="1" t="s">
        <v>27</v>
      </c>
      <c r="B3169" s="2">
        <v>43531</v>
      </c>
      <c r="C3169" s="3">
        <v>0.41666666666666669</v>
      </c>
      <c r="D3169" s="1" t="s">
        <v>13</v>
      </c>
      <c r="E3169">
        <v>239.35</v>
      </c>
      <c r="F3169">
        <v>240.35</v>
      </c>
      <c r="G3169">
        <v>235.15</v>
      </c>
      <c r="H3169" s="3">
        <v>0.625</v>
      </c>
      <c r="I3169" s="1">
        <v>1</v>
      </c>
      <c r="J3169" s="1">
        <v>4.1999999999999886</v>
      </c>
      <c r="K3169" s="1">
        <v>1955</v>
      </c>
      <c r="L3169">
        <v>8210.9999999999782</v>
      </c>
      <c r="M3169">
        <v>214</v>
      </c>
      <c r="N3169">
        <v>7996.9999999999782</v>
      </c>
      <c r="O3169" t="s">
        <v>68</v>
      </c>
      <c r="P3169" s="6">
        <v>4.17798203467725E-3</v>
      </c>
      <c r="Q3169" s="1">
        <f>AllFiles[[#Headers],[200000]]+AllFiles[[#This Row],[Net Gains]]</f>
        <v>207996.99999999997</v>
      </c>
    </row>
    <row r="3170" spans="1:17" x14ac:dyDescent="0.25">
      <c r="A3170" s="1" t="s">
        <v>38</v>
      </c>
      <c r="B3170" s="2">
        <v>43531</v>
      </c>
      <c r="C3170" s="3">
        <v>0.51041666666666663</v>
      </c>
      <c r="D3170" s="1" t="s">
        <v>21</v>
      </c>
      <c r="E3170">
        <v>370.15</v>
      </c>
      <c r="F3170">
        <v>371.8</v>
      </c>
      <c r="G3170">
        <v>370.85</v>
      </c>
      <c r="H3170" s="3">
        <v>0.625</v>
      </c>
      <c r="I3170" s="1">
        <v>1.6500000000000341</v>
      </c>
      <c r="J3170" s="1">
        <v>-0.70000000000004547</v>
      </c>
      <c r="K3170" s="1">
        <v>1195</v>
      </c>
      <c r="L3170">
        <v>-836.50000000005434</v>
      </c>
      <c r="M3170">
        <v>204</v>
      </c>
      <c r="N3170">
        <v>-1040.5000000000543</v>
      </c>
      <c r="O3170" t="s">
        <v>67</v>
      </c>
      <c r="P3170" s="6">
        <v>4.4576523031204501E-3</v>
      </c>
      <c r="Q3170" s="1">
        <f>AllFiles[[#Headers],[200000]]+AllFiles[[#This Row],[Net Gains]]</f>
        <v>198959.49999999994</v>
      </c>
    </row>
    <row r="3171" spans="1:17" x14ac:dyDescent="0.25">
      <c r="A3171" s="1" t="s">
        <v>38</v>
      </c>
      <c r="B3171" s="2">
        <v>43531</v>
      </c>
      <c r="C3171" s="3">
        <v>0.51041666666666663</v>
      </c>
      <c r="D3171" s="1" t="s">
        <v>15</v>
      </c>
      <c r="E3171">
        <v>371.8</v>
      </c>
      <c r="F3171">
        <v>370.15</v>
      </c>
      <c r="G3171">
        <v>370.15</v>
      </c>
      <c r="H3171" s="3">
        <v>0.51041666666666663</v>
      </c>
      <c r="I3171" s="1">
        <v>1.6500000000000341</v>
      </c>
      <c r="J3171" s="1">
        <v>-1.6500000000000341</v>
      </c>
      <c r="K3171" s="1">
        <v>1195</v>
      </c>
      <c r="L3171">
        <v>-1971.7500000000407</v>
      </c>
      <c r="M3171">
        <v>204</v>
      </c>
      <c r="N3171">
        <v>-2175.7500000000409</v>
      </c>
      <c r="O3171" t="s">
        <v>67</v>
      </c>
      <c r="P3171" s="6">
        <v>4.4378698224853E-3</v>
      </c>
      <c r="Q3171" s="1">
        <f>AllFiles[[#Headers],[200000]]+AllFiles[[#This Row],[Net Gains]]</f>
        <v>197824.24999999997</v>
      </c>
    </row>
    <row r="3172" spans="1:17" x14ac:dyDescent="0.25">
      <c r="A3172" s="1" t="s">
        <v>52</v>
      </c>
      <c r="B3172" s="2">
        <v>43531</v>
      </c>
      <c r="C3172" s="3">
        <v>0.47916666666666669</v>
      </c>
      <c r="D3172" s="1" t="s">
        <v>15</v>
      </c>
      <c r="E3172">
        <v>280.2</v>
      </c>
      <c r="F3172">
        <v>277.8</v>
      </c>
      <c r="G3172">
        <v>281.7</v>
      </c>
      <c r="H3172" s="3">
        <v>0.625</v>
      </c>
      <c r="I3172" s="1">
        <v>2.3999999999999773</v>
      </c>
      <c r="J3172" s="1">
        <v>1.5</v>
      </c>
      <c r="K3172" s="1">
        <v>825</v>
      </c>
      <c r="L3172">
        <v>1237.5</v>
      </c>
      <c r="M3172">
        <v>107</v>
      </c>
      <c r="N3172">
        <v>1130.5</v>
      </c>
      <c r="O3172" t="s">
        <v>68</v>
      </c>
      <c r="P3172" s="6">
        <v>8.5653104925052705E-3</v>
      </c>
      <c r="Q3172" s="1">
        <f>AllFiles[[#Headers],[200000]]+AllFiles[[#This Row],[Net Gains]]</f>
        <v>201130.5</v>
      </c>
    </row>
    <row r="3173" spans="1:17" x14ac:dyDescent="0.25">
      <c r="A3173" s="1" t="s">
        <v>57</v>
      </c>
      <c r="B3173" s="2">
        <v>43531</v>
      </c>
      <c r="C3173" s="3">
        <v>0.41666666666666669</v>
      </c>
      <c r="D3173" s="1" t="s">
        <v>13</v>
      </c>
      <c r="E3173">
        <v>817.5</v>
      </c>
      <c r="F3173">
        <v>821.4</v>
      </c>
      <c r="G3173">
        <v>806.45</v>
      </c>
      <c r="H3173" s="3">
        <v>0.625</v>
      </c>
      <c r="I3173" s="1">
        <v>3.8999999999999773</v>
      </c>
      <c r="J3173" s="1">
        <v>11.049999999999955</v>
      </c>
      <c r="K3173" s="1">
        <v>509</v>
      </c>
      <c r="L3173">
        <v>5624.4499999999771</v>
      </c>
      <c r="M3173">
        <v>191</v>
      </c>
      <c r="N3173">
        <v>5433.4499999999771</v>
      </c>
      <c r="O3173" t="s">
        <v>68</v>
      </c>
      <c r="P3173" s="6">
        <v>4.7706422018348399E-3</v>
      </c>
      <c r="Q3173" s="1">
        <f>AllFiles[[#Headers],[200000]]+AllFiles[[#This Row],[Net Gains]]</f>
        <v>205433.44999999998</v>
      </c>
    </row>
    <row r="3174" spans="1:17" x14ac:dyDescent="0.25">
      <c r="A3174" s="1" t="s">
        <v>19</v>
      </c>
      <c r="B3174" s="2">
        <v>43532</v>
      </c>
      <c r="C3174" s="3">
        <v>0.41666666666666669</v>
      </c>
      <c r="D3174" s="1" t="s">
        <v>13</v>
      </c>
      <c r="E3174">
        <v>2656.35</v>
      </c>
      <c r="F3174">
        <v>2674</v>
      </c>
      <c r="G3174">
        <v>2614.8000000000002</v>
      </c>
      <c r="H3174" s="3">
        <v>0.625</v>
      </c>
      <c r="I3174" s="1">
        <v>17.650000000000091</v>
      </c>
      <c r="J3174" s="1">
        <v>41.549999999999727</v>
      </c>
      <c r="K3174" s="1">
        <v>113</v>
      </c>
      <c r="L3174">
        <v>4695.1499999999687</v>
      </c>
      <c r="M3174">
        <v>137</v>
      </c>
      <c r="N3174">
        <v>4558.1499999999687</v>
      </c>
      <c r="O3174" t="s">
        <v>68</v>
      </c>
      <c r="P3174" s="6">
        <v>6.6444557381369496E-3</v>
      </c>
      <c r="Q3174" s="1">
        <f>AllFiles[[#Headers],[200000]]+AllFiles[[#This Row],[Net Gains]]</f>
        <v>204558.14999999997</v>
      </c>
    </row>
    <row r="3175" spans="1:17" x14ac:dyDescent="0.25">
      <c r="A3175" s="1" t="s">
        <v>44</v>
      </c>
      <c r="B3175" s="2">
        <v>43532</v>
      </c>
      <c r="C3175" s="3">
        <v>0.41666666666666669</v>
      </c>
      <c r="D3175" s="1" t="s">
        <v>13</v>
      </c>
      <c r="E3175">
        <v>2700.35</v>
      </c>
      <c r="F3175">
        <v>2716.8</v>
      </c>
      <c r="G3175">
        <v>2716.8</v>
      </c>
      <c r="H3175" s="3">
        <v>0.44791666666666669</v>
      </c>
      <c r="I3175" s="1">
        <v>16.450000000000273</v>
      </c>
      <c r="J3175" s="1">
        <v>-16.450000000000273</v>
      </c>
      <c r="K3175" s="1">
        <v>121</v>
      </c>
      <c r="L3175">
        <v>-1990.450000000033</v>
      </c>
      <c r="M3175">
        <v>151</v>
      </c>
      <c r="N3175">
        <v>-2141.450000000033</v>
      </c>
      <c r="O3175" t="s">
        <v>67</v>
      </c>
      <c r="P3175" s="6">
        <v>6.0918029144371201E-3</v>
      </c>
      <c r="Q3175" s="1">
        <f>AllFiles[[#Headers],[200000]]+AllFiles[[#This Row],[Net Gains]]</f>
        <v>197858.54999999996</v>
      </c>
    </row>
    <row r="3176" spans="1:17" x14ac:dyDescent="0.25">
      <c r="A3176" s="1" t="s">
        <v>44</v>
      </c>
      <c r="B3176" s="2">
        <v>43532</v>
      </c>
      <c r="C3176" s="3">
        <v>0.44791666666666669</v>
      </c>
      <c r="D3176" s="1" t="s">
        <v>12</v>
      </c>
      <c r="E3176">
        <v>2716.8</v>
      </c>
      <c r="F3176">
        <v>2700.35</v>
      </c>
      <c r="G3176">
        <v>2754.95</v>
      </c>
      <c r="H3176" s="3">
        <v>0.625</v>
      </c>
      <c r="I3176" s="1">
        <v>16.450000000000273</v>
      </c>
      <c r="J3176" s="1">
        <v>38.149999999999636</v>
      </c>
      <c r="K3176" s="1">
        <v>121</v>
      </c>
      <c r="L3176">
        <v>4616.149999999956</v>
      </c>
      <c r="M3176">
        <v>153</v>
      </c>
      <c r="N3176">
        <v>4463.149999999956</v>
      </c>
      <c r="O3176" t="s">
        <v>68</v>
      </c>
      <c r="P3176" s="6">
        <v>6.0549175500589896E-3</v>
      </c>
      <c r="Q3176" s="1">
        <f>AllFiles[[#Headers],[200000]]+AllFiles[[#This Row],[Net Gains]]</f>
        <v>204463.14999999997</v>
      </c>
    </row>
    <row r="3177" spans="1:17" x14ac:dyDescent="0.25">
      <c r="A3177" s="1" t="s">
        <v>53</v>
      </c>
      <c r="B3177" s="2">
        <v>43532</v>
      </c>
      <c r="C3177" s="3">
        <v>0.41666666666666669</v>
      </c>
      <c r="D3177" s="1" t="s">
        <v>13</v>
      </c>
      <c r="E3177">
        <v>186.25</v>
      </c>
      <c r="F3177">
        <v>187.15</v>
      </c>
      <c r="G3177">
        <v>187.15</v>
      </c>
      <c r="H3177" s="3">
        <v>0.61458333333333337</v>
      </c>
      <c r="I3177" s="1">
        <v>0.90000000000000568</v>
      </c>
      <c r="J3177" s="1">
        <v>-0.90000000000000568</v>
      </c>
      <c r="K3177" s="1">
        <v>2166</v>
      </c>
      <c r="L3177">
        <v>-1949.4000000000124</v>
      </c>
      <c r="M3177">
        <v>187</v>
      </c>
      <c r="N3177">
        <v>-2136.4000000000124</v>
      </c>
      <c r="O3177" t="s">
        <v>67</v>
      </c>
      <c r="P3177" s="6">
        <v>4.8322147651007003E-3</v>
      </c>
      <c r="Q3177" s="1">
        <f>AllFiles[[#Headers],[200000]]+AllFiles[[#This Row],[Net Gains]]</f>
        <v>197863.59999999998</v>
      </c>
    </row>
    <row r="3178" spans="1:17" x14ac:dyDescent="0.25">
      <c r="A3178" s="1" t="s">
        <v>55</v>
      </c>
      <c r="B3178" s="2">
        <v>43532</v>
      </c>
      <c r="C3178" s="3">
        <v>0.41666666666666669</v>
      </c>
      <c r="D3178" s="1" t="s">
        <v>13</v>
      </c>
      <c r="E3178">
        <v>3891</v>
      </c>
      <c r="F3178">
        <v>3908.45</v>
      </c>
      <c r="G3178">
        <v>3908.45</v>
      </c>
      <c r="H3178" s="3">
        <v>0.45833333333333331</v>
      </c>
      <c r="I3178" s="1">
        <v>17.449999999999818</v>
      </c>
      <c r="J3178" s="1">
        <v>-17.449999999999818</v>
      </c>
      <c r="K3178" s="1">
        <v>114</v>
      </c>
      <c r="L3178">
        <v>-1989.2999999999793</v>
      </c>
      <c r="M3178">
        <v>205</v>
      </c>
      <c r="N3178">
        <v>-2194.2999999999793</v>
      </c>
      <c r="O3178" t="s">
        <v>67</v>
      </c>
      <c r="P3178" s="6">
        <v>4.4847083012078699E-3</v>
      </c>
      <c r="Q3178" s="1">
        <f>AllFiles[[#Headers],[200000]]+AllFiles[[#This Row],[Net Gains]]</f>
        <v>197805.7</v>
      </c>
    </row>
    <row r="3179" spans="1:17" x14ac:dyDescent="0.25">
      <c r="A3179" s="1" t="s">
        <v>55</v>
      </c>
      <c r="B3179" s="2">
        <v>43532</v>
      </c>
      <c r="C3179" s="3">
        <v>0.45833333333333331</v>
      </c>
      <c r="D3179" s="1" t="s">
        <v>12</v>
      </c>
      <c r="E3179">
        <v>3908.45</v>
      </c>
      <c r="F3179">
        <v>3891</v>
      </c>
      <c r="G3179">
        <v>3970.5</v>
      </c>
      <c r="H3179" s="3">
        <v>0.625</v>
      </c>
      <c r="I3179" s="1">
        <v>17.449999999999818</v>
      </c>
      <c r="J3179" s="1">
        <v>62.050000000000182</v>
      </c>
      <c r="K3179" s="1">
        <v>114</v>
      </c>
      <c r="L3179">
        <v>7073.7000000000207</v>
      </c>
      <c r="M3179">
        <v>207</v>
      </c>
      <c r="N3179">
        <v>6866.7000000000207</v>
      </c>
      <c r="O3179" t="s">
        <v>68</v>
      </c>
      <c r="P3179" s="6">
        <v>4.4646854891324701E-3</v>
      </c>
      <c r="Q3179" s="1">
        <f>AllFiles[[#Headers],[200000]]+AllFiles[[#This Row],[Net Gains]]</f>
        <v>206866.7</v>
      </c>
    </row>
    <row r="3180" spans="1:17" x14ac:dyDescent="0.25">
      <c r="A3180" s="1" t="s">
        <v>24</v>
      </c>
      <c r="B3180" s="2">
        <v>43535</v>
      </c>
      <c r="C3180" s="3">
        <v>0.59375</v>
      </c>
      <c r="D3180" s="1" t="s">
        <v>21</v>
      </c>
      <c r="E3180">
        <v>352.2</v>
      </c>
      <c r="F3180">
        <v>354.2</v>
      </c>
      <c r="G3180">
        <v>351.55</v>
      </c>
      <c r="H3180" s="3">
        <v>0.625</v>
      </c>
      <c r="I3180" s="1">
        <v>2</v>
      </c>
      <c r="J3180" s="1">
        <v>0.64999999999997726</v>
      </c>
      <c r="K3180" s="1">
        <v>988</v>
      </c>
      <c r="L3180">
        <v>642.19999999997754</v>
      </c>
      <c r="M3180">
        <v>160</v>
      </c>
      <c r="N3180">
        <v>482.19999999997754</v>
      </c>
      <c r="O3180" t="s">
        <v>68</v>
      </c>
      <c r="P3180" s="6">
        <v>5.6785917092561002E-3</v>
      </c>
      <c r="Q3180" s="1">
        <f>AllFiles[[#Headers],[200000]]+AllFiles[[#This Row],[Net Gains]]</f>
        <v>200482.19999999998</v>
      </c>
    </row>
    <row r="3181" spans="1:17" x14ac:dyDescent="0.25">
      <c r="A3181" s="1" t="s">
        <v>24</v>
      </c>
      <c r="B3181" s="2">
        <v>43535</v>
      </c>
      <c r="C3181" s="3">
        <v>0.59375</v>
      </c>
      <c r="D3181" s="1" t="s">
        <v>15</v>
      </c>
      <c r="E3181">
        <v>354.2</v>
      </c>
      <c r="F3181">
        <v>352.2</v>
      </c>
      <c r="G3181">
        <v>352.2</v>
      </c>
      <c r="H3181" s="3">
        <v>0.59375</v>
      </c>
      <c r="I3181" s="1">
        <v>2</v>
      </c>
      <c r="J3181" s="1">
        <v>-2</v>
      </c>
      <c r="K3181" s="1">
        <v>988</v>
      </c>
      <c r="L3181">
        <v>-1976</v>
      </c>
      <c r="M3181">
        <v>161</v>
      </c>
      <c r="N3181">
        <v>-2137</v>
      </c>
      <c r="O3181" t="s">
        <v>67</v>
      </c>
      <c r="P3181" s="6">
        <v>5.6465273856578201E-3</v>
      </c>
      <c r="Q3181" s="1">
        <f>AllFiles[[#Headers],[200000]]+AllFiles[[#This Row],[Net Gains]]</f>
        <v>197863</v>
      </c>
    </row>
    <row r="3182" spans="1:17" x14ac:dyDescent="0.25">
      <c r="A3182" s="1" t="s">
        <v>51</v>
      </c>
      <c r="B3182" s="2">
        <v>43535</v>
      </c>
      <c r="C3182" s="3">
        <v>0.48958333333333331</v>
      </c>
      <c r="D3182" s="1" t="s">
        <v>15</v>
      </c>
      <c r="E3182">
        <v>1243</v>
      </c>
      <c r="F3182">
        <v>1237.5</v>
      </c>
      <c r="G3182">
        <v>1247.95</v>
      </c>
      <c r="H3182" s="3">
        <v>0.625</v>
      </c>
      <c r="I3182" s="1">
        <v>5.5</v>
      </c>
      <c r="J3182" s="1">
        <v>4.9500000000000455</v>
      </c>
      <c r="K3182" s="1">
        <v>362</v>
      </c>
      <c r="L3182">
        <v>1791.9000000000165</v>
      </c>
      <c r="M3182">
        <v>208</v>
      </c>
      <c r="N3182">
        <v>1583.9000000000165</v>
      </c>
      <c r="O3182" t="s">
        <v>68</v>
      </c>
      <c r="P3182" s="6">
        <v>4.4247787610619503E-3</v>
      </c>
      <c r="Q3182" s="1">
        <f>AllFiles[[#Headers],[200000]]+AllFiles[[#This Row],[Net Gains]]</f>
        <v>201583.90000000002</v>
      </c>
    </row>
    <row r="3183" spans="1:17" x14ac:dyDescent="0.25">
      <c r="A3183" s="1" t="s">
        <v>14</v>
      </c>
      <c r="B3183" s="2">
        <v>43536</v>
      </c>
      <c r="C3183" s="3">
        <v>0.41666666666666669</v>
      </c>
      <c r="D3183" s="1" t="s">
        <v>15</v>
      </c>
      <c r="E3183">
        <v>743.4</v>
      </c>
      <c r="F3183">
        <v>740.2</v>
      </c>
      <c r="G3183">
        <v>742.55</v>
      </c>
      <c r="H3183" s="3">
        <v>0.625</v>
      </c>
      <c r="I3183" s="1">
        <v>3.1999999999999318</v>
      </c>
      <c r="J3183" s="1">
        <v>-0.85000000000002274</v>
      </c>
      <c r="K3183" s="1">
        <v>620</v>
      </c>
      <c r="L3183">
        <v>-527.0000000000141</v>
      </c>
      <c r="M3183">
        <v>212</v>
      </c>
      <c r="N3183">
        <v>-739.0000000000141</v>
      </c>
      <c r="O3183" t="s">
        <v>67</v>
      </c>
      <c r="P3183" s="6">
        <v>4.3045466774279404E-3</v>
      </c>
      <c r="Q3183" s="1">
        <f>AllFiles[[#Headers],[200000]]+AllFiles[[#This Row],[Net Gains]]</f>
        <v>199261</v>
      </c>
    </row>
    <row r="3184" spans="1:17" x14ac:dyDescent="0.25">
      <c r="A3184" s="1" t="s">
        <v>11</v>
      </c>
      <c r="B3184" s="2">
        <v>43537</v>
      </c>
      <c r="C3184" s="3">
        <v>0.4375</v>
      </c>
      <c r="D3184" s="1" t="s">
        <v>21</v>
      </c>
      <c r="E3184">
        <v>3008</v>
      </c>
      <c r="F3184">
        <v>3019.5</v>
      </c>
      <c r="G3184">
        <v>3019.5</v>
      </c>
      <c r="H3184" s="3">
        <v>0.44791666666666669</v>
      </c>
      <c r="I3184" s="1">
        <v>11.5</v>
      </c>
      <c r="J3184" s="1">
        <v>-11.5</v>
      </c>
      <c r="K3184" s="1">
        <v>173</v>
      </c>
      <c r="L3184">
        <v>-1989.5</v>
      </c>
      <c r="M3184">
        <v>240</v>
      </c>
      <c r="N3184">
        <v>-2229.5</v>
      </c>
      <c r="O3184" t="s">
        <v>67</v>
      </c>
      <c r="P3184" s="6">
        <v>3.8231382978723399E-3</v>
      </c>
      <c r="Q3184" s="1">
        <f>AllFiles[[#Headers],[200000]]+AllFiles[[#This Row],[Net Gains]]</f>
        <v>197770.5</v>
      </c>
    </row>
    <row r="3185" spans="1:17" x14ac:dyDescent="0.25">
      <c r="A3185" s="1" t="s">
        <v>11</v>
      </c>
      <c r="B3185" s="2">
        <v>43537</v>
      </c>
      <c r="C3185" s="3">
        <v>0.4375</v>
      </c>
      <c r="D3185" s="1" t="s">
        <v>15</v>
      </c>
      <c r="E3185">
        <v>3019.5</v>
      </c>
      <c r="F3185">
        <v>3008</v>
      </c>
      <c r="G3185">
        <v>3008</v>
      </c>
      <c r="H3185" s="3">
        <v>0.4375</v>
      </c>
      <c r="I3185" s="1">
        <v>11.5</v>
      </c>
      <c r="J3185" s="1">
        <v>-11.5</v>
      </c>
      <c r="K3185" s="1">
        <v>173</v>
      </c>
      <c r="L3185">
        <v>-1989.5</v>
      </c>
      <c r="M3185">
        <v>240</v>
      </c>
      <c r="N3185">
        <v>-2229.5</v>
      </c>
      <c r="O3185" t="s">
        <v>67</v>
      </c>
      <c r="P3185" s="6">
        <v>3.8085775790693802E-3</v>
      </c>
      <c r="Q3185" s="1">
        <f>AllFiles[[#Headers],[200000]]+AllFiles[[#This Row],[Net Gains]]</f>
        <v>197770.5</v>
      </c>
    </row>
    <row r="3186" spans="1:17" x14ac:dyDescent="0.25">
      <c r="A3186" s="1" t="s">
        <v>28</v>
      </c>
      <c r="B3186" s="2">
        <v>43537</v>
      </c>
      <c r="C3186" s="3">
        <v>0.41666666666666669</v>
      </c>
      <c r="D3186" s="1" t="s">
        <v>13</v>
      </c>
      <c r="E3186">
        <v>345.6</v>
      </c>
      <c r="F3186">
        <v>348.3</v>
      </c>
      <c r="G3186">
        <v>338</v>
      </c>
      <c r="H3186" s="3">
        <v>0.625</v>
      </c>
      <c r="I3186" s="1">
        <v>2.6999999999999886</v>
      </c>
      <c r="J3186" s="1">
        <v>7.6000000000000227</v>
      </c>
      <c r="K3186" s="1">
        <v>734</v>
      </c>
      <c r="L3186">
        <v>5578.4000000000169</v>
      </c>
      <c r="M3186">
        <v>116</v>
      </c>
      <c r="N3186">
        <v>5462.4000000000169</v>
      </c>
      <c r="O3186" t="s">
        <v>68</v>
      </c>
      <c r="P3186" s="6">
        <v>7.8124999999999696E-3</v>
      </c>
      <c r="Q3186" s="1">
        <f>AllFiles[[#Headers],[200000]]+AllFiles[[#This Row],[Net Gains]]</f>
        <v>205462.40000000002</v>
      </c>
    </row>
    <row r="3187" spans="1:17" x14ac:dyDescent="0.25">
      <c r="A3187" s="1" t="s">
        <v>38</v>
      </c>
      <c r="B3187" s="2">
        <v>43537</v>
      </c>
      <c r="C3187" s="3">
        <v>0.5625</v>
      </c>
      <c r="D3187" s="1" t="s">
        <v>15</v>
      </c>
      <c r="E3187">
        <v>388.7</v>
      </c>
      <c r="F3187">
        <v>385.75</v>
      </c>
      <c r="G3187">
        <v>391.9</v>
      </c>
      <c r="H3187" s="3">
        <v>0.625</v>
      </c>
      <c r="I3187" s="1">
        <v>2.9499999999999886</v>
      </c>
      <c r="J3187" s="1">
        <v>3.1999999999999886</v>
      </c>
      <c r="K3187" s="1">
        <v>672</v>
      </c>
      <c r="L3187">
        <v>2150.3999999999924</v>
      </c>
      <c r="M3187">
        <v>121</v>
      </c>
      <c r="N3187">
        <v>2029.3999999999924</v>
      </c>
      <c r="O3187" t="s">
        <v>68</v>
      </c>
      <c r="P3187" s="6">
        <v>7.5894005659891701E-3</v>
      </c>
      <c r="Q3187" s="1">
        <f>AllFiles[[#Headers],[200000]]+AllFiles[[#This Row],[Net Gains]]</f>
        <v>202029.4</v>
      </c>
    </row>
    <row r="3188" spans="1:17" x14ac:dyDescent="0.25">
      <c r="A3188" s="1" t="s">
        <v>26</v>
      </c>
      <c r="B3188" s="2">
        <v>43538</v>
      </c>
      <c r="C3188" s="3">
        <v>0.41666666666666669</v>
      </c>
      <c r="D3188" s="1" t="s">
        <v>13</v>
      </c>
      <c r="E3188">
        <v>1017</v>
      </c>
      <c r="F3188">
        <v>1024.8</v>
      </c>
      <c r="G3188">
        <v>1006.95</v>
      </c>
      <c r="H3188" s="3">
        <v>0.625</v>
      </c>
      <c r="I3188" s="1">
        <v>7.7999999999999545</v>
      </c>
      <c r="J3188" s="1">
        <v>10.049999999999955</v>
      </c>
      <c r="K3188" s="1">
        <v>255</v>
      </c>
      <c r="L3188">
        <v>2562.7499999999882</v>
      </c>
      <c r="M3188">
        <v>119</v>
      </c>
      <c r="N3188">
        <v>2443.7499999999882</v>
      </c>
      <c r="O3188" t="s">
        <v>68</v>
      </c>
      <c r="P3188" s="6">
        <v>7.6696165191740004E-3</v>
      </c>
      <c r="Q3188" s="1">
        <f>AllFiles[[#Headers],[200000]]+AllFiles[[#This Row],[Net Gains]]</f>
        <v>202443.75</v>
      </c>
    </row>
    <row r="3189" spans="1:17" x14ac:dyDescent="0.25">
      <c r="A3189" s="1" t="s">
        <v>45</v>
      </c>
      <c r="B3189" s="2">
        <v>43538</v>
      </c>
      <c r="C3189" s="3">
        <v>0.41666666666666669</v>
      </c>
      <c r="D3189" s="1" t="s">
        <v>13</v>
      </c>
      <c r="E3189">
        <v>7080.85</v>
      </c>
      <c r="F3189">
        <v>7123.75</v>
      </c>
      <c r="G3189">
        <v>7085.35</v>
      </c>
      <c r="H3189" s="3">
        <v>0.625</v>
      </c>
      <c r="I3189" s="1">
        <v>42.899999999999636</v>
      </c>
      <c r="J3189" s="1">
        <v>-4.5</v>
      </c>
      <c r="K3189" s="1">
        <v>46</v>
      </c>
      <c r="L3189">
        <v>-207</v>
      </c>
      <c r="M3189">
        <v>150</v>
      </c>
      <c r="N3189">
        <v>-357</v>
      </c>
      <c r="O3189" t="s">
        <v>67</v>
      </c>
      <c r="P3189" s="6">
        <v>6.0585946602455401E-3</v>
      </c>
      <c r="Q3189" s="1">
        <f>AllFiles[[#Headers],[200000]]+AllFiles[[#This Row],[Net Gains]]</f>
        <v>199643</v>
      </c>
    </row>
    <row r="3190" spans="1:17" x14ac:dyDescent="0.25">
      <c r="A3190" s="1" t="s">
        <v>52</v>
      </c>
      <c r="B3190" s="2">
        <v>43538</v>
      </c>
      <c r="C3190" s="3">
        <v>0.41666666666666669</v>
      </c>
      <c r="D3190" s="1" t="s">
        <v>13</v>
      </c>
      <c r="E3190">
        <v>292.7</v>
      </c>
      <c r="F3190">
        <v>294.60000000000002</v>
      </c>
      <c r="G3190">
        <v>291.8</v>
      </c>
      <c r="H3190" s="3">
        <v>0.625</v>
      </c>
      <c r="I3190" s="1">
        <v>1.9000000000000341</v>
      </c>
      <c r="J3190" s="1">
        <v>0.89999999999997726</v>
      </c>
      <c r="K3190" s="1">
        <v>1040</v>
      </c>
      <c r="L3190">
        <v>935.99999999997635</v>
      </c>
      <c r="M3190">
        <v>140</v>
      </c>
      <c r="N3190">
        <v>795.99999999997635</v>
      </c>
      <c r="O3190" t="s">
        <v>68</v>
      </c>
      <c r="P3190" s="6">
        <v>6.4912880081996402E-3</v>
      </c>
      <c r="Q3190" s="1">
        <f>AllFiles[[#Headers],[200000]]+AllFiles[[#This Row],[Net Gains]]</f>
        <v>200795.99999999997</v>
      </c>
    </row>
    <row r="3191" spans="1:17" x14ac:dyDescent="0.25">
      <c r="A3191" s="1" t="s">
        <v>59</v>
      </c>
      <c r="B3191" s="2">
        <v>43538</v>
      </c>
      <c r="C3191" s="3">
        <v>0.41666666666666669</v>
      </c>
      <c r="D3191" s="1" t="s">
        <v>13</v>
      </c>
      <c r="E3191">
        <v>255.05</v>
      </c>
      <c r="F3191">
        <v>256.2</v>
      </c>
      <c r="G3191">
        <v>256.2</v>
      </c>
      <c r="H3191" s="3">
        <v>0.48958333333333331</v>
      </c>
      <c r="I3191" s="1">
        <v>1.1499999999999773</v>
      </c>
      <c r="J3191" s="1">
        <v>-1.1499999999999773</v>
      </c>
      <c r="K3191" s="1">
        <v>1705</v>
      </c>
      <c r="L3191">
        <v>-1960.7499999999613</v>
      </c>
      <c r="M3191">
        <v>201</v>
      </c>
      <c r="N3191">
        <v>-2161.7499999999613</v>
      </c>
      <c r="O3191" t="s">
        <v>67</v>
      </c>
      <c r="P3191" s="6">
        <v>4.50891981964312E-3</v>
      </c>
      <c r="Q3191" s="1">
        <f>AllFiles[[#Headers],[200000]]+AllFiles[[#This Row],[Net Gains]]</f>
        <v>197838.25000000003</v>
      </c>
    </row>
    <row r="3192" spans="1:17" x14ac:dyDescent="0.25">
      <c r="A3192" s="1" t="s">
        <v>59</v>
      </c>
      <c r="B3192" s="2">
        <v>43538</v>
      </c>
      <c r="C3192" s="3">
        <v>0.48958333333333331</v>
      </c>
      <c r="D3192" s="1" t="s">
        <v>12</v>
      </c>
      <c r="E3192">
        <v>256.2</v>
      </c>
      <c r="F3192">
        <v>255.05</v>
      </c>
      <c r="G3192">
        <v>257</v>
      </c>
      <c r="H3192" s="3">
        <v>0.625</v>
      </c>
      <c r="I3192" s="1">
        <v>1.1499999999999773</v>
      </c>
      <c r="J3192" s="1">
        <v>0.80000000000001137</v>
      </c>
      <c r="K3192" s="1">
        <v>1705</v>
      </c>
      <c r="L3192">
        <v>1364.0000000000193</v>
      </c>
      <c r="M3192">
        <v>202</v>
      </c>
      <c r="N3192">
        <v>1162.0000000000193</v>
      </c>
      <c r="O3192" t="s">
        <v>68</v>
      </c>
      <c r="P3192" s="6">
        <v>4.4886807181888297E-3</v>
      </c>
      <c r="Q3192" s="1">
        <f>AllFiles[[#Headers],[200000]]+AllFiles[[#This Row],[Net Gains]]</f>
        <v>201162.00000000003</v>
      </c>
    </row>
    <row r="3193" spans="1:17" x14ac:dyDescent="0.25">
      <c r="A3193" s="1" t="s">
        <v>23</v>
      </c>
      <c r="B3193" s="2">
        <v>43539</v>
      </c>
      <c r="C3193" s="3">
        <v>0.42708333333333331</v>
      </c>
      <c r="D3193" s="1" t="s">
        <v>15</v>
      </c>
      <c r="E3193">
        <v>2241.9499999999998</v>
      </c>
      <c r="F3193">
        <v>2233.1999999999998</v>
      </c>
      <c r="G3193">
        <v>2249.9499999999998</v>
      </c>
      <c r="H3193" s="3">
        <v>0.625</v>
      </c>
      <c r="I3193" s="1">
        <v>8.75</v>
      </c>
      <c r="J3193" s="1">
        <v>8</v>
      </c>
      <c r="K3193" s="1">
        <v>227</v>
      </c>
      <c r="L3193">
        <v>1816</v>
      </c>
      <c r="M3193">
        <v>235</v>
      </c>
      <c r="N3193">
        <v>1581</v>
      </c>
      <c r="O3193" t="s">
        <v>68</v>
      </c>
      <c r="P3193" s="6">
        <v>3.90285242757421E-3</v>
      </c>
      <c r="Q3193" s="1">
        <f>AllFiles[[#Headers],[200000]]+AllFiles[[#This Row],[Net Gains]]</f>
        <v>201581</v>
      </c>
    </row>
    <row r="3194" spans="1:17" x14ac:dyDescent="0.25">
      <c r="A3194" s="1" t="s">
        <v>46</v>
      </c>
      <c r="B3194" s="2">
        <v>43539</v>
      </c>
      <c r="C3194" s="3">
        <v>0.5</v>
      </c>
      <c r="D3194" s="1" t="s">
        <v>12</v>
      </c>
      <c r="E3194">
        <v>287.7</v>
      </c>
      <c r="F3194">
        <v>285.85000000000002</v>
      </c>
      <c r="G3194">
        <v>288.7</v>
      </c>
      <c r="H3194" s="3">
        <v>0.625</v>
      </c>
      <c r="I3194" s="1">
        <v>1.8499999999999659</v>
      </c>
      <c r="J3194" s="1">
        <v>1</v>
      </c>
      <c r="K3194" s="1">
        <v>1067</v>
      </c>
      <c r="L3194">
        <v>1067</v>
      </c>
      <c r="M3194">
        <v>142</v>
      </c>
      <c r="N3194">
        <v>925</v>
      </c>
      <c r="O3194" t="s">
        <v>68</v>
      </c>
      <c r="P3194" s="6">
        <v>6.4303093500172603E-3</v>
      </c>
      <c r="Q3194" s="1">
        <f>AllFiles[[#Headers],[200000]]+AllFiles[[#This Row],[Net Gains]]</f>
        <v>200925</v>
      </c>
    </row>
    <row r="3195" spans="1:17" x14ac:dyDescent="0.25">
      <c r="A3195" s="1" t="s">
        <v>46</v>
      </c>
      <c r="B3195" s="2">
        <v>43539</v>
      </c>
      <c r="C3195" s="3">
        <v>0.41666666666666669</v>
      </c>
      <c r="D3195" s="1" t="s">
        <v>13</v>
      </c>
      <c r="E3195">
        <v>285.85000000000002</v>
      </c>
      <c r="F3195">
        <v>287.7</v>
      </c>
      <c r="G3195">
        <v>287.7</v>
      </c>
      <c r="H3195" s="3">
        <v>0.5</v>
      </c>
      <c r="I3195" s="1">
        <v>1.8499999999999659</v>
      </c>
      <c r="J3195" s="1">
        <v>-1.8499999999999659</v>
      </c>
      <c r="K3195" s="1">
        <v>1067</v>
      </c>
      <c r="L3195">
        <v>-1973.9499999999637</v>
      </c>
      <c r="M3195">
        <v>141</v>
      </c>
      <c r="N3195">
        <v>-2114.9499999999634</v>
      </c>
      <c r="O3195" t="s">
        <v>67</v>
      </c>
      <c r="P3195" s="6">
        <v>6.4719258352281504E-3</v>
      </c>
      <c r="Q3195" s="1">
        <f>AllFiles[[#Headers],[200000]]+AllFiles[[#This Row],[Net Gains]]</f>
        <v>197885.05000000005</v>
      </c>
    </row>
    <row r="3196" spans="1:17" x14ac:dyDescent="0.25">
      <c r="A3196" s="1" t="s">
        <v>40</v>
      </c>
      <c r="B3196" s="2">
        <v>43539</v>
      </c>
      <c r="C3196" s="3">
        <v>0.5625</v>
      </c>
      <c r="D3196" s="1" t="s">
        <v>15</v>
      </c>
      <c r="E3196">
        <v>1352</v>
      </c>
      <c r="F3196">
        <v>1346.75</v>
      </c>
      <c r="G3196">
        <v>1346.75</v>
      </c>
      <c r="H3196" s="3">
        <v>0.5625</v>
      </c>
      <c r="I3196" s="1">
        <v>5.25</v>
      </c>
      <c r="J3196" s="1">
        <v>-5.25</v>
      </c>
      <c r="K3196" s="1">
        <v>379</v>
      </c>
      <c r="L3196">
        <v>-1989.75</v>
      </c>
      <c r="M3196">
        <v>236</v>
      </c>
      <c r="N3196">
        <v>-2225.75</v>
      </c>
      <c r="O3196" t="s">
        <v>67</v>
      </c>
      <c r="P3196" s="6">
        <v>3.88313609467456E-3</v>
      </c>
      <c r="Q3196" s="1">
        <f>AllFiles[[#Headers],[200000]]+AllFiles[[#This Row],[Net Gains]]</f>
        <v>197774.25</v>
      </c>
    </row>
    <row r="3197" spans="1:17" x14ac:dyDescent="0.25">
      <c r="A3197" s="1" t="s">
        <v>40</v>
      </c>
      <c r="B3197" s="2">
        <v>43539</v>
      </c>
      <c r="C3197" s="3">
        <v>0.5625</v>
      </c>
      <c r="D3197" s="1" t="s">
        <v>21</v>
      </c>
      <c r="E3197">
        <v>1346.75</v>
      </c>
      <c r="F3197">
        <v>1352</v>
      </c>
      <c r="G3197">
        <v>1315.55</v>
      </c>
      <c r="H3197" s="3">
        <v>0.625</v>
      </c>
      <c r="I3197" s="1">
        <v>5.25</v>
      </c>
      <c r="J3197" s="1">
        <v>31.200000000000045</v>
      </c>
      <c r="K3197" s="1">
        <v>379</v>
      </c>
      <c r="L3197">
        <v>11824.800000000017</v>
      </c>
      <c r="M3197">
        <v>233</v>
      </c>
      <c r="N3197">
        <v>11591.800000000017</v>
      </c>
      <c r="O3197" t="s">
        <v>68</v>
      </c>
      <c r="P3197" s="6">
        <v>3.89827362168183E-3</v>
      </c>
      <c r="Q3197" s="1">
        <f>AllFiles[[#Headers],[200000]]+AllFiles[[#This Row],[Net Gains]]</f>
        <v>211591.80000000002</v>
      </c>
    </row>
    <row r="3198" spans="1:17" x14ac:dyDescent="0.25">
      <c r="A3198" s="1" t="s">
        <v>60</v>
      </c>
      <c r="B3198" s="2">
        <v>43539</v>
      </c>
      <c r="C3198" s="3">
        <v>0.59375</v>
      </c>
      <c r="D3198" s="1" t="s">
        <v>12</v>
      </c>
      <c r="E3198">
        <v>517.70000000000005</v>
      </c>
      <c r="F3198">
        <v>515.6</v>
      </c>
      <c r="G3198">
        <v>515.6</v>
      </c>
      <c r="H3198" s="3">
        <v>0.625</v>
      </c>
      <c r="I3198" s="1">
        <v>2.1000000000000227</v>
      </c>
      <c r="J3198" s="1">
        <v>-2.1000000000000227</v>
      </c>
      <c r="K3198" s="1">
        <v>942</v>
      </c>
      <c r="L3198">
        <v>-1978.2000000000214</v>
      </c>
      <c r="M3198">
        <v>224</v>
      </c>
      <c r="N3198">
        <v>-2202.2000000000216</v>
      </c>
      <c r="O3198" t="s">
        <v>67</v>
      </c>
      <c r="P3198" s="6">
        <v>4.05640332238753E-3</v>
      </c>
      <c r="Q3198" s="1">
        <f>AllFiles[[#Headers],[200000]]+AllFiles[[#This Row],[Net Gains]]</f>
        <v>197797.8</v>
      </c>
    </row>
    <row r="3199" spans="1:17" x14ac:dyDescent="0.25">
      <c r="A3199" s="1" t="s">
        <v>60</v>
      </c>
      <c r="B3199" s="2">
        <v>43539</v>
      </c>
      <c r="C3199" s="3">
        <v>0.41666666666666669</v>
      </c>
      <c r="D3199" s="1" t="s">
        <v>13</v>
      </c>
      <c r="E3199">
        <v>515.6</v>
      </c>
      <c r="F3199">
        <v>517.70000000000005</v>
      </c>
      <c r="G3199">
        <v>517.70000000000005</v>
      </c>
      <c r="H3199" s="3">
        <v>0.59375</v>
      </c>
      <c r="I3199" s="1">
        <v>2.1000000000000227</v>
      </c>
      <c r="J3199" s="1">
        <v>-2.1000000000000227</v>
      </c>
      <c r="K3199" s="1">
        <v>942</v>
      </c>
      <c r="L3199">
        <v>-1978.2000000000214</v>
      </c>
      <c r="M3199">
        <v>224</v>
      </c>
      <c r="N3199">
        <v>-2202.2000000000216</v>
      </c>
      <c r="O3199" t="s">
        <v>67</v>
      </c>
      <c r="P3199" s="6">
        <v>4.0729247478666101E-3</v>
      </c>
      <c r="Q3199" s="1">
        <f>AllFiles[[#Headers],[200000]]+AllFiles[[#This Row],[Net Gains]]</f>
        <v>197797.8</v>
      </c>
    </row>
    <row r="3200" spans="1:17" x14ac:dyDescent="0.25">
      <c r="A3200" s="1" t="s">
        <v>11</v>
      </c>
      <c r="B3200" s="2">
        <v>43542</v>
      </c>
      <c r="C3200" s="3">
        <v>0.41666666666666669</v>
      </c>
      <c r="D3200" s="1" t="s">
        <v>13</v>
      </c>
      <c r="E3200">
        <v>3019</v>
      </c>
      <c r="F3200">
        <v>3033.8</v>
      </c>
      <c r="G3200">
        <v>3003.15</v>
      </c>
      <c r="H3200" s="3">
        <v>0.625</v>
      </c>
      <c r="I3200" s="1">
        <v>14.800000000000182</v>
      </c>
      <c r="J3200" s="1">
        <v>15.849999999999909</v>
      </c>
      <c r="K3200" s="1">
        <v>134</v>
      </c>
      <c r="L3200">
        <v>2123.8999999999878</v>
      </c>
      <c r="M3200">
        <v>186</v>
      </c>
      <c r="N3200">
        <v>1937.8999999999878</v>
      </c>
      <c r="O3200" t="s">
        <v>68</v>
      </c>
      <c r="P3200" s="6">
        <v>4.9022855250083399E-3</v>
      </c>
      <c r="Q3200" s="1">
        <f>AllFiles[[#Headers],[200000]]+AllFiles[[#This Row],[Net Gains]]</f>
        <v>201937.9</v>
      </c>
    </row>
    <row r="3201" spans="1:17" x14ac:dyDescent="0.25">
      <c r="A3201" s="1" t="s">
        <v>49</v>
      </c>
      <c r="B3201" s="2">
        <v>43542</v>
      </c>
      <c r="C3201" s="3">
        <v>0.41666666666666669</v>
      </c>
      <c r="D3201" s="1" t="s">
        <v>13</v>
      </c>
      <c r="E3201">
        <v>153.80000000000001</v>
      </c>
      <c r="F3201">
        <v>156.35</v>
      </c>
      <c r="G3201">
        <v>154.69999999999999</v>
      </c>
      <c r="H3201" s="3">
        <v>0.625</v>
      </c>
      <c r="I3201" s="1">
        <v>2.5499999999999829</v>
      </c>
      <c r="J3201" s="1">
        <v>-0.89999999999997726</v>
      </c>
      <c r="K3201" s="1">
        <v>777</v>
      </c>
      <c r="L3201">
        <v>-699.29999999998233</v>
      </c>
      <c r="M3201">
        <v>56</v>
      </c>
      <c r="N3201">
        <v>-755.29999999998233</v>
      </c>
      <c r="O3201" t="s">
        <v>67</v>
      </c>
      <c r="P3201" s="6">
        <v>1.6579973992197499E-2</v>
      </c>
      <c r="Q3201" s="1">
        <f>AllFiles[[#Headers],[200000]]+AllFiles[[#This Row],[Net Gains]]</f>
        <v>199244.7</v>
      </c>
    </row>
    <row r="3202" spans="1:17" x14ac:dyDescent="0.25">
      <c r="A3202" s="1" t="s">
        <v>60</v>
      </c>
      <c r="B3202" s="2">
        <v>43542</v>
      </c>
      <c r="C3202" s="3">
        <v>0.46875</v>
      </c>
      <c r="D3202" s="1" t="s">
        <v>15</v>
      </c>
      <c r="E3202">
        <v>521</v>
      </c>
      <c r="F3202">
        <v>517.4</v>
      </c>
      <c r="G3202">
        <v>525</v>
      </c>
      <c r="H3202" s="3">
        <v>0.625</v>
      </c>
      <c r="I3202" s="1">
        <v>3.6000000000000227</v>
      </c>
      <c r="J3202" s="1">
        <v>4</v>
      </c>
      <c r="K3202" s="1">
        <v>552</v>
      </c>
      <c r="L3202">
        <v>2208</v>
      </c>
      <c r="M3202">
        <v>133</v>
      </c>
      <c r="N3202">
        <v>2075</v>
      </c>
      <c r="O3202" t="s">
        <v>68</v>
      </c>
      <c r="P3202" s="6">
        <v>6.9097888675624204E-3</v>
      </c>
      <c r="Q3202" s="1">
        <f>AllFiles[[#Headers],[200000]]+AllFiles[[#This Row],[Net Gains]]</f>
        <v>202075</v>
      </c>
    </row>
    <row r="3203" spans="1:17" x14ac:dyDescent="0.25">
      <c r="A3203" s="1" t="s">
        <v>22</v>
      </c>
      <c r="B3203" s="2">
        <v>43543</v>
      </c>
      <c r="C3203" s="3">
        <v>0.41666666666666669</v>
      </c>
      <c r="D3203" s="1" t="s">
        <v>15</v>
      </c>
      <c r="E3203">
        <v>1455.9</v>
      </c>
      <c r="F3203">
        <v>1446.3</v>
      </c>
      <c r="G3203">
        <v>1453.95</v>
      </c>
      <c r="H3203" s="3">
        <v>0.625</v>
      </c>
      <c r="I3203" s="1">
        <v>9.6000000000001364</v>
      </c>
      <c r="J3203" s="1">
        <v>-1.9500000000000455</v>
      </c>
      <c r="K3203" s="1">
        <v>207</v>
      </c>
      <c r="L3203">
        <v>-403.65000000000941</v>
      </c>
      <c r="M3203">
        <v>139</v>
      </c>
      <c r="N3203">
        <v>-542.65000000000941</v>
      </c>
      <c r="O3203" t="s">
        <v>67</v>
      </c>
      <c r="P3203" s="6">
        <v>6.5938594683701704E-3</v>
      </c>
      <c r="Q3203" s="1">
        <f>AllFiles[[#Headers],[200000]]+AllFiles[[#This Row],[Net Gains]]</f>
        <v>199457.34999999998</v>
      </c>
    </row>
    <row r="3204" spans="1:17" x14ac:dyDescent="0.25">
      <c r="A3204" s="1" t="s">
        <v>28</v>
      </c>
      <c r="B3204" s="2">
        <v>43544</v>
      </c>
      <c r="C3204" s="3">
        <v>0.41666666666666669</v>
      </c>
      <c r="D3204" s="1" t="s">
        <v>13</v>
      </c>
      <c r="E3204">
        <v>335.45</v>
      </c>
      <c r="F3204">
        <v>337.9</v>
      </c>
      <c r="G3204">
        <v>333.05</v>
      </c>
      <c r="H3204" s="3">
        <v>0.625</v>
      </c>
      <c r="I3204" s="1">
        <v>2.4499999999999886</v>
      </c>
      <c r="J3204" s="1">
        <v>2.3999999999999773</v>
      </c>
      <c r="K3204" s="1">
        <v>808</v>
      </c>
      <c r="L3204">
        <v>1939.1999999999816</v>
      </c>
      <c r="M3204">
        <v>125</v>
      </c>
      <c r="N3204">
        <v>1814.1999999999816</v>
      </c>
      <c r="O3204" t="s">
        <v>68</v>
      </c>
      <c r="P3204" s="6">
        <v>7.3036220002980698E-3</v>
      </c>
      <c r="Q3204" s="1">
        <f>AllFiles[[#Headers],[200000]]+AllFiles[[#This Row],[Net Gains]]</f>
        <v>201814.19999999998</v>
      </c>
    </row>
    <row r="3205" spans="1:17" x14ac:dyDescent="0.25">
      <c r="A3205" s="1" t="s">
        <v>20</v>
      </c>
      <c r="B3205" s="2">
        <v>43544</v>
      </c>
      <c r="C3205" s="3">
        <v>0.41666666666666669</v>
      </c>
      <c r="D3205" s="1" t="s">
        <v>15</v>
      </c>
      <c r="E3205">
        <v>1980</v>
      </c>
      <c r="F3205">
        <v>1972.75</v>
      </c>
      <c r="G3205">
        <v>1987.05</v>
      </c>
      <c r="H3205" s="3">
        <v>0.625</v>
      </c>
      <c r="I3205" s="1">
        <v>7.25</v>
      </c>
      <c r="J3205" s="1">
        <v>7.0499999999999545</v>
      </c>
      <c r="K3205" s="1">
        <v>274</v>
      </c>
      <c r="L3205">
        <v>1931.6999999999875</v>
      </c>
      <c r="M3205">
        <v>251</v>
      </c>
      <c r="N3205">
        <v>1680.6999999999875</v>
      </c>
      <c r="O3205" t="s">
        <v>68</v>
      </c>
      <c r="P3205" s="6">
        <v>3.66161616161616E-3</v>
      </c>
      <c r="Q3205" s="1">
        <f>AllFiles[[#Headers],[200000]]+AllFiles[[#This Row],[Net Gains]]</f>
        <v>201680.69999999998</v>
      </c>
    </row>
    <row r="3206" spans="1:17" x14ac:dyDescent="0.25">
      <c r="A3206" s="1" t="s">
        <v>14</v>
      </c>
      <c r="B3206" s="2">
        <v>43546</v>
      </c>
      <c r="C3206" s="3">
        <v>0.4375</v>
      </c>
      <c r="D3206" s="1" t="s">
        <v>15</v>
      </c>
      <c r="E3206">
        <v>765.6</v>
      </c>
      <c r="F3206">
        <v>763.05</v>
      </c>
      <c r="G3206">
        <v>763.05</v>
      </c>
      <c r="H3206" s="3">
        <v>0.4375</v>
      </c>
      <c r="I3206" s="1">
        <v>2.5500000000000682</v>
      </c>
      <c r="J3206" s="1">
        <v>-2.5500000000000682</v>
      </c>
      <c r="K3206" s="1">
        <v>777</v>
      </c>
      <c r="L3206">
        <v>-1981.3500000000531</v>
      </c>
      <c r="M3206">
        <v>274</v>
      </c>
      <c r="N3206">
        <v>-2255.3500000000531</v>
      </c>
      <c r="O3206" t="s">
        <v>67</v>
      </c>
      <c r="P3206" s="6">
        <v>3.33072100313488E-3</v>
      </c>
      <c r="Q3206" s="1">
        <f>AllFiles[[#Headers],[200000]]+AllFiles[[#This Row],[Net Gains]]</f>
        <v>197744.64999999994</v>
      </c>
    </row>
    <row r="3207" spans="1:17" x14ac:dyDescent="0.25">
      <c r="A3207" s="1" t="s">
        <v>14</v>
      </c>
      <c r="B3207" s="2">
        <v>43546</v>
      </c>
      <c r="C3207" s="3">
        <v>0.4375</v>
      </c>
      <c r="D3207" s="1" t="s">
        <v>21</v>
      </c>
      <c r="E3207">
        <v>763.05</v>
      </c>
      <c r="F3207">
        <v>765.6</v>
      </c>
      <c r="G3207">
        <v>755.4</v>
      </c>
      <c r="H3207" s="3">
        <v>0.625</v>
      </c>
      <c r="I3207" s="1">
        <v>2.5500000000000682</v>
      </c>
      <c r="J3207" s="1">
        <v>7.6499999999999773</v>
      </c>
      <c r="K3207" s="1">
        <v>777</v>
      </c>
      <c r="L3207">
        <v>5944.049999999982</v>
      </c>
      <c r="M3207">
        <v>272</v>
      </c>
      <c r="N3207">
        <v>5672.049999999982</v>
      </c>
      <c r="O3207" t="s">
        <v>68</v>
      </c>
      <c r="P3207" s="6">
        <v>3.3418517790447101E-3</v>
      </c>
      <c r="Q3207" s="1">
        <f>AllFiles[[#Headers],[200000]]+AllFiles[[#This Row],[Net Gains]]</f>
        <v>205672.05</v>
      </c>
    </row>
    <row r="3208" spans="1:17" x14ac:dyDescent="0.25">
      <c r="A3208" s="1" t="s">
        <v>54</v>
      </c>
      <c r="B3208" s="2">
        <v>43546</v>
      </c>
      <c r="C3208" s="3">
        <v>0.4375</v>
      </c>
      <c r="D3208" s="1" t="s">
        <v>13</v>
      </c>
      <c r="E3208">
        <v>931.2</v>
      </c>
      <c r="F3208">
        <v>934.6</v>
      </c>
      <c r="G3208">
        <v>934.6</v>
      </c>
      <c r="H3208" s="3">
        <v>0.52083333333333337</v>
      </c>
      <c r="I3208" s="1">
        <v>3.3999999999999773</v>
      </c>
      <c r="J3208" s="1">
        <v>-3.3999999999999773</v>
      </c>
      <c r="K3208" s="1">
        <v>584</v>
      </c>
      <c r="L3208">
        <v>-1985.5999999999867</v>
      </c>
      <c r="M3208">
        <v>251</v>
      </c>
      <c r="N3208">
        <v>-2236.5999999999867</v>
      </c>
      <c r="O3208" t="s">
        <v>67</v>
      </c>
      <c r="P3208" s="6">
        <v>3.6512027491408701E-3</v>
      </c>
      <c r="Q3208" s="1">
        <f>AllFiles[[#Headers],[200000]]+AllFiles[[#This Row],[Net Gains]]</f>
        <v>197763.40000000002</v>
      </c>
    </row>
    <row r="3209" spans="1:17" x14ac:dyDescent="0.25">
      <c r="A3209" s="1" t="s">
        <v>54</v>
      </c>
      <c r="B3209" s="2">
        <v>43546</v>
      </c>
      <c r="C3209" s="3">
        <v>0.52083333333333337</v>
      </c>
      <c r="D3209" s="1" t="s">
        <v>12</v>
      </c>
      <c r="E3209">
        <v>934.6</v>
      </c>
      <c r="F3209">
        <v>931.2</v>
      </c>
      <c r="G3209">
        <v>931.2</v>
      </c>
      <c r="H3209" s="3">
        <v>0.59375</v>
      </c>
      <c r="I3209" s="1">
        <v>3.3999999999999773</v>
      </c>
      <c r="J3209" s="1">
        <v>-3.3999999999999773</v>
      </c>
      <c r="K3209" s="1">
        <v>584</v>
      </c>
      <c r="L3209">
        <v>-1985.5999999999867</v>
      </c>
      <c r="M3209">
        <v>251</v>
      </c>
      <c r="N3209">
        <v>-2236.5999999999867</v>
      </c>
      <c r="O3209" t="s">
        <v>67</v>
      </c>
      <c r="P3209" s="6">
        <v>3.6379199657607299E-3</v>
      </c>
      <c r="Q3209" s="1">
        <f>AllFiles[[#Headers],[200000]]+AllFiles[[#This Row],[Net Gains]]</f>
        <v>197763.40000000002</v>
      </c>
    </row>
    <row r="3210" spans="1:17" x14ac:dyDescent="0.25">
      <c r="A3210" s="1" t="s">
        <v>27</v>
      </c>
      <c r="B3210" s="2">
        <v>43549</v>
      </c>
      <c r="C3210" s="3">
        <v>0.44791666666666669</v>
      </c>
      <c r="D3210" s="1" t="s">
        <v>12</v>
      </c>
      <c r="E3210">
        <v>233.35</v>
      </c>
      <c r="F3210">
        <v>232.05</v>
      </c>
      <c r="G3210">
        <v>236.7</v>
      </c>
      <c r="H3210" s="3">
        <v>0.625</v>
      </c>
      <c r="I3210" s="1">
        <v>1.2999999999999829</v>
      </c>
      <c r="J3210" s="1">
        <v>3.3499999999999943</v>
      </c>
      <c r="K3210" s="1">
        <v>1511</v>
      </c>
      <c r="L3210">
        <v>5061.8499999999913</v>
      </c>
      <c r="M3210">
        <v>164</v>
      </c>
      <c r="N3210">
        <v>4897.8499999999913</v>
      </c>
      <c r="O3210" t="s">
        <v>68</v>
      </c>
      <c r="P3210" s="6">
        <v>5.57103064066845E-3</v>
      </c>
      <c r="Q3210" s="1">
        <f>AllFiles[[#Headers],[200000]]+AllFiles[[#This Row],[Net Gains]]</f>
        <v>204897.84999999998</v>
      </c>
    </row>
    <row r="3211" spans="1:17" x14ac:dyDescent="0.25">
      <c r="A3211" s="1" t="s">
        <v>27</v>
      </c>
      <c r="B3211" s="2">
        <v>43549</v>
      </c>
      <c r="C3211" s="3">
        <v>0.41666666666666669</v>
      </c>
      <c r="D3211" s="1" t="s">
        <v>13</v>
      </c>
      <c r="E3211">
        <v>232.05</v>
      </c>
      <c r="F3211">
        <v>233.35</v>
      </c>
      <c r="G3211">
        <v>233.35</v>
      </c>
      <c r="H3211" s="3">
        <v>0.44791666666666669</v>
      </c>
      <c r="I3211" s="1">
        <v>1.2999999999999829</v>
      </c>
      <c r="J3211" s="1">
        <v>-1.2999999999999829</v>
      </c>
      <c r="K3211" s="1">
        <v>1511</v>
      </c>
      <c r="L3211">
        <v>-1964.2999999999743</v>
      </c>
      <c r="M3211">
        <v>162</v>
      </c>
      <c r="N3211">
        <v>-2126.2999999999743</v>
      </c>
      <c r="O3211" t="s">
        <v>67</v>
      </c>
      <c r="P3211" s="6">
        <v>5.6022408963584697E-3</v>
      </c>
      <c r="Q3211" s="1">
        <f>AllFiles[[#Headers],[200000]]+AllFiles[[#This Row],[Net Gains]]</f>
        <v>197873.7</v>
      </c>
    </row>
    <row r="3212" spans="1:17" x14ac:dyDescent="0.25">
      <c r="A3212" s="1" t="s">
        <v>36</v>
      </c>
      <c r="B3212" s="2">
        <v>43549</v>
      </c>
      <c r="C3212" s="3">
        <v>0.4375</v>
      </c>
      <c r="D3212" s="1" t="s">
        <v>15</v>
      </c>
      <c r="E3212">
        <v>1680.1</v>
      </c>
      <c r="F3212">
        <v>1671.9</v>
      </c>
      <c r="G3212">
        <v>1671.9</v>
      </c>
      <c r="H3212" s="3">
        <v>0.4375</v>
      </c>
      <c r="I3212" s="1">
        <v>8.1999999999998181</v>
      </c>
      <c r="J3212" s="1">
        <v>-8.1999999999998181</v>
      </c>
      <c r="K3212" s="1">
        <v>243</v>
      </c>
      <c r="L3212">
        <v>-1992.5999999999558</v>
      </c>
      <c r="M3212">
        <v>188</v>
      </c>
      <c r="N3212">
        <v>-2180.5999999999558</v>
      </c>
      <c r="O3212" t="s">
        <v>67</v>
      </c>
      <c r="P3212" s="6">
        <v>4.8806618653650501E-3</v>
      </c>
      <c r="Q3212" s="1">
        <f>AllFiles[[#Headers],[200000]]+AllFiles[[#This Row],[Net Gains]]</f>
        <v>197819.40000000005</v>
      </c>
    </row>
    <row r="3213" spans="1:17" x14ac:dyDescent="0.25">
      <c r="A3213" s="1" t="s">
        <v>36</v>
      </c>
      <c r="B3213" s="2">
        <v>43549</v>
      </c>
      <c r="C3213" s="3">
        <v>0.4375</v>
      </c>
      <c r="D3213" s="1" t="s">
        <v>21</v>
      </c>
      <c r="E3213">
        <v>1671.9</v>
      </c>
      <c r="F3213">
        <v>1680.1</v>
      </c>
      <c r="G3213">
        <v>1680.1</v>
      </c>
      <c r="H3213" s="3">
        <v>0.57291666666666663</v>
      </c>
      <c r="I3213" s="1">
        <v>8.1999999999998181</v>
      </c>
      <c r="J3213" s="1">
        <v>-8.1999999999998181</v>
      </c>
      <c r="K3213" s="1">
        <v>243</v>
      </c>
      <c r="L3213">
        <v>-1992.5999999999558</v>
      </c>
      <c r="M3213">
        <v>188</v>
      </c>
      <c r="N3213">
        <v>-2180.5999999999558</v>
      </c>
      <c r="O3213" t="s">
        <v>67</v>
      </c>
      <c r="P3213" s="6">
        <v>4.9045995573896899E-3</v>
      </c>
      <c r="Q3213" s="1">
        <f>AllFiles[[#Headers],[200000]]+AllFiles[[#This Row],[Net Gains]]</f>
        <v>197819.40000000005</v>
      </c>
    </row>
    <row r="3214" spans="1:17" x14ac:dyDescent="0.25">
      <c r="A3214" s="1" t="s">
        <v>38</v>
      </c>
      <c r="B3214" s="2">
        <v>43549</v>
      </c>
      <c r="C3214" s="3">
        <v>0.5</v>
      </c>
      <c r="D3214" s="1" t="s">
        <v>13</v>
      </c>
      <c r="E3214">
        <v>384.35</v>
      </c>
      <c r="F3214">
        <v>385.8</v>
      </c>
      <c r="G3214">
        <v>383.35</v>
      </c>
      <c r="H3214" s="3">
        <v>0.625</v>
      </c>
      <c r="I3214" s="1">
        <v>1.4499999999999886</v>
      </c>
      <c r="J3214" s="1">
        <v>1</v>
      </c>
      <c r="K3214" s="1">
        <v>1357</v>
      </c>
      <c r="L3214">
        <v>1357</v>
      </c>
      <c r="M3214">
        <v>240</v>
      </c>
      <c r="N3214">
        <v>1117</v>
      </c>
      <c r="O3214" t="s">
        <v>68</v>
      </c>
      <c r="P3214" s="6">
        <v>3.7726030961363001E-3</v>
      </c>
      <c r="Q3214" s="1">
        <f>AllFiles[[#Headers],[200000]]+AllFiles[[#This Row],[Net Gains]]</f>
        <v>201117</v>
      </c>
    </row>
    <row r="3215" spans="1:17" x14ac:dyDescent="0.25">
      <c r="A3215" s="1" t="s">
        <v>47</v>
      </c>
      <c r="B3215" s="2">
        <v>43549</v>
      </c>
      <c r="C3215" s="3">
        <v>0.41666666666666669</v>
      </c>
      <c r="D3215" s="1" t="s">
        <v>13</v>
      </c>
      <c r="E3215">
        <v>294.39999999999998</v>
      </c>
      <c r="F3215">
        <v>295.60000000000002</v>
      </c>
      <c r="G3215">
        <v>295.10000000000002</v>
      </c>
      <c r="H3215" s="3">
        <v>0.625</v>
      </c>
      <c r="I3215" s="1">
        <v>1.2000000000000455</v>
      </c>
      <c r="J3215" s="1">
        <v>-0.70000000000004547</v>
      </c>
      <c r="K3215" s="1">
        <v>1635</v>
      </c>
      <c r="L3215">
        <v>-1144.5000000000744</v>
      </c>
      <c r="M3215">
        <v>222</v>
      </c>
      <c r="N3215">
        <v>-1366.5000000000744</v>
      </c>
      <c r="O3215" t="s">
        <v>67</v>
      </c>
      <c r="P3215" s="6">
        <v>4.0760869565218899E-3</v>
      </c>
      <c r="Q3215" s="1">
        <f>AllFiles[[#Headers],[200000]]+AllFiles[[#This Row],[Net Gains]]</f>
        <v>198633.49999999991</v>
      </c>
    </row>
    <row r="3216" spans="1:17" x14ac:dyDescent="0.25">
      <c r="A3216" s="1" t="s">
        <v>26</v>
      </c>
      <c r="B3216" s="2">
        <v>43550</v>
      </c>
      <c r="C3216" s="3">
        <v>0.41666666666666669</v>
      </c>
      <c r="D3216" s="1" t="s">
        <v>15</v>
      </c>
      <c r="E3216">
        <v>1021.6</v>
      </c>
      <c r="F3216">
        <v>1016.35</v>
      </c>
      <c r="G3216">
        <v>1032.5999999999999</v>
      </c>
      <c r="H3216" s="3">
        <v>0.625</v>
      </c>
      <c r="I3216" s="1">
        <v>5.25</v>
      </c>
      <c r="J3216" s="1">
        <v>10.999999999999886</v>
      </c>
      <c r="K3216" s="1">
        <v>379</v>
      </c>
      <c r="L3216">
        <v>4168.9999999999573</v>
      </c>
      <c r="M3216">
        <v>180</v>
      </c>
      <c r="N3216">
        <v>3988.9999999999573</v>
      </c>
      <c r="O3216" t="s">
        <v>68</v>
      </c>
      <c r="P3216" s="6">
        <v>5.1389976507439303E-3</v>
      </c>
      <c r="Q3216" s="1">
        <f>AllFiles[[#Headers],[200000]]+AllFiles[[#This Row],[Net Gains]]</f>
        <v>203988.99999999997</v>
      </c>
    </row>
    <row r="3217" spans="1:17" x14ac:dyDescent="0.25">
      <c r="A3217" s="1" t="s">
        <v>60</v>
      </c>
      <c r="B3217" s="2">
        <v>43550</v>
      </c>
      <c r="C3217" s="3">
        <v>0.41666666666666669</v>
      </c>
      <c r="D3217" s="1" t="s">
        <v>13</v>
      </c>
      <c r="E3217">
        <v>515.20000000000005</v>
      </c>
      <c r="F3217">
        <v>517.5</v>
      </c>
      <c r="G3217">
        <v>517.5</v>
      </c>
      <c r="H3217" s="3">
        <v>0.42708333333333331</v>
      </c>
      <c r="I3217" s="1">
        <v>2.2999999999999545</v>
      </c>
      <c r="J3217" s="1">
        <v>-2.2999999999999545</v>
      </c>
      <c r="K3217" s="1">
        <v>860</v>
      </c>
      <c r="L3217">
        <v>-1977.9999999999609</v>
      </c>
      <c r="M3217">
        <v>205</v>
      </c>
      <c r="N3217">
        <v>-2182.9999999999609</v>
      </c>
      <c r="O3217" t="s">
        <v>67</v>
      </c>
      <c r="P3217" s="6">
        <v>4.4642857142856299E-3</v>
      </c>
      <c r="Q3217" s="1">
        <f>AllFiles[[#Headers],[200000]]+AllFiles[[#This Row],[Net Gains]]</f>
        <v>197817.00000000003</v>
      </c>
    </row>
    <row r="3218" spans="1:17" x14ac:dyDescent="0.25">
      <c r="A3218" s="1" t="s">
        <v>60</v>
      </c>
      <c r="B3218" s="2">
        <v>43550</v>
      </c>
      <c r="C3218" s="3">
        <v>0.42708333333333331</v>
      </c>
      <c r="D3218" s="1" t="s">
        <v>12</v>
      </c>
      <c r="E3218">
        <v>517.5</v>
      </c>
      <c r="F3218">
        <v>515.20000000000005</v>
      </c>
      <c r="G3218">
        <v>515.20000000000005</v>
      </c>
      <c r="H3218" s="3">
        <v>0.46875</v>
      </c>
      <c r="I3218" s="1">
        <v>2.2999999999999545</v>
      </c>
      <c r="J3218" s="1">
        <v>-2.2999999999999545</v>
      </c>
      <c r="K3218" s="1">
        <v>860</v>
      </c>
      <c r="L3218">
        <v>-1977.9999999999609</v>
      </c>
      <c r="M3218">
        <v>205</v>
      </c>
      <c r="N3218">
        <v>-2182.9999999999609</v>
      </c>
      <c r="O3218" t="s">
        <v>67</v>
      </c>
      <c r="P3218" s="6">
        <v>4.4444444444443603E-3</v>
      </c>
      <c r="Q3218" s="1">
        <f>AllFiles[[#Headers],[200000]]+AllFiles[[#This Row],[Net Gains]]</f>
        <v>197817.00000000003</v>
      </c>
    </row>
    <row r="3219" spans="1:17" x14ac:dyDescent="0.25">
      <c r="A3219" s="1" t="s">
        <v>57</v>
      </c>
      <c r="B3219" s="2">
        <v>43550</v>
      </c>
      <c r="C3219" s="3">
        <v>0.41666666666666669</v>
      </c>
      <c r="D3219" s="1" t="s">
        <v>13</v>
      </c>
      <c r="E3219">
        <v>776.5</v>
      </c>
      <c r="F3219">
        <v>781.45</v>
      </c>
      <c r="G3219">
        <v>771.1</v>
      </c>
      <c r="H3219" s="3">
        <v>0.625</v>
      </c>
      <c r="I3219" s="1">
        <v>4.9500000000000455</v>
      </c>
      <c r="J3219" s="1">
        <v>5.3999999999999773</v>
      </c>
      <c r="K3219" s="1">
        <v>402</v>
      </c>
      <c r="L3219">
        <v>2170.7999999999911</v>
      </c>
      <c r="M3219">
        <v>144</v>
      </c>
      <c r="N3219">
        <v>2026.7999999999911</v>
      </c>
      <c r="O3219" t="s">
        <v>68</v>
      </c>
      <c r="P3219" s="6">
        <v>6.37475853187385E-3</v>
      </c>
      <c r="Q3219" s="1">
        <f>AllFiles[[#Headers],[200000]]+AllFiles[[#This Row],[Net Gains]]</f>
        <v>202026.8</v>
      </c>
    </row>
    <row r="3220" spans="1:17" x14ac:dyDescent="0.25">
      <c r="A3220" s="1" t="s">
        <v>28</v>
      </c>
      <c r="B3220" s="2">
        <v>43551</v>
      </c>
      <c r="C3220" s="3">
        <v>0.41666666666666669</v>
      </c>
      <c r="D3220" s="1" t="s">
        <v>13</v>
      </c>
      <c r="E3220">
        <v>329.3</v>
      </c>
      <c r="F3220">
        <v>332.3</v>
      </c>
      <c r="G3220">
        <v>323.10000000000002</v>
      </c>
      <c r="H3220" s="3">
        <v>0.625</v>
      </c>
      <c r="I3220" s="1">
        <v>3</v>
      </c>
      <c r="J3220" s="1">
        <v>6.1999999999999886</v>
      </c>
      <c r="K3220" s="1">
        <v>661</v>
      </c>
      <c r="L3220">
        <v>4098.1999999999925</v>
      </c>
      <c r="M3220">
        <v>100</v>
      </c>
      <c r="N3220">
        <v>3998.1999999999925</v>
      </c>
      <c r="O3220" t="s">
        <v>68</v>
      </c>
      <c r="P3220" s="6">
        <v>9.1102338293349502E-3</v>
      </c>
      <c r="Q3220" s="1">
        <f>AllFiles[[#Headers],[200000]]+AllFiles[[#This Row],[Net Gains]]</f>
        <v>203998.19999999998</v>
      </c>
    </row>
    <row r="3221" spans="1:17" x14ac:dyDescent="0.25">
      <c r="A3221" s="1" t="s">
        <v>24</v>
      </c>
      <c r="B3221" s="2">
        <v>43551</v>
      </c>
      <c r="C3221" s="3">
        <v>0.41666666666666669</v>
      </c>
      <c r="D3221" s="1" t="s">
        <v>13</v>
      </c>
      <c r="E3221">
        <v>358.6</v>
      </c>
      <c r="F3221">
        <v>361</v>
      </c>
      <c r="G3221">
        <v>356.7</v>
      </c>
      <c r="H3221" s="3">
        <v>0.625</v>
      </c>
      <c r="I3221" s="1">
        <v>2.3999999999999773</v>
      </c>
      <c r="J3221" s="1">
        <v>1.9000000000000341</v>
      </c>
      <c r="K3221" s="1">
        <v>825</v>
      </c>
      <c r="L3221">
        <v>1567.5000000000282</v>
      </c>
      <c r="M3221">
        <v>136</v>
      </c>
      <c r="N3221">
        <v>1431.5000000000282</v>
      </c>
      <c r="O3221" t="s">
        <v>68</v>
      </c>
      <c r="P3221" s="6">
        <v>6.69269380925816E-3</v>
      </c>
      <c r="Q3221" s="1">
        <f>AllFiles[[#Headers],[200000]]+AllFiles[[#This Row],[Net Gains]]</f>
        <v>201431.50000000003</v>
      </c>
    </row>
    <row r="3222" spans="1:17" x14ac:dyDescent="0.25">
      <c r="A3222" s="1" t="s">
        <v>36</v>
      </c>
      <c r="B3222" s="2">
        <v>43551</v>
      </c>
      <c r="C3222" s="3">
        <v>0.54166666666666663</v>
      </c>
      <c r="D3222" s="1" t="s">
        <v>15</v>
      </c>
      <c r="E3222">
        <v>1703</v>
      </c>
      <c r="F3222">
        <v>1694.65</v>
      </c>
      <c r="G3222">
        <v>1694.65</v>
      </c>
      <c r="H3222" s="3">
        <v>0.54166666666666663</v>
      </c>
      <c r="I3222" s="1">
        <v>8.3499999999999091</v>
      </c>
      <c r="J3222" s="1">
        <v>-8.3499999999999091</v>
      </c>
      <c r="K3222" s="1">
        <v>238</v>
      </c>
      <c r="L3222">
        <v>-1987.2999999999784</v>
      </c>
      <c r="M3222">
        <v>186</v>
      </c>
      <c r="N3222">
        <v>-2173.2999999999784</v>
      </c>
      <c r="O3222" t="s">
        <v>67</v>
      </c>
      <c r="P3222" s="6">
        <v>4.9031121550205002E-3</v>
      </c>
      <c r="Q3222" s="1">
        <f>AllFiles[[#Headers],[200000]]+AllFiles[[#This Row],[Net Gains]]</f>
        <v>197826.7</v>
      </c>
    </row>
    <row r="3223" spans="1:17" x14ac:dyDescent="0.25">
      <c r="A3223" s="1" t="s">
        <v>36</v>
      </c>
      <c r="B3223" s="2">
        <v>43551</v>
      </c>
      <c r="C3223" s="3">
        <v>0.54166666666666663</v>
      </c>
      <c r="D3223" s="1" t="s">
        <v>21</v>
      </c>
      <c r="E3223">
        <v>1694.65</v>
      </c>
      <c r="F3223">
        <v>1703</v>
      </c>
      <c r="G3223">
        <v>1682.85</v>
      </c>
      <c r="H3223" s="3">
        <v>0.625</v>
      </c>
      <c r="I3223" s="1">
        <v>8.3499999999999091</v>
      </c>
      <c r="J3223" s="1">
        <v>11.800000000000182</v>
      </c>
      <c r="K3223" s="1">
        <v>238</v>
      </c>
      <c r="L3223">
        <v>2808.4000000000433</v>
      </c>
      <c r="M3223">
        <v>185</v>
      </c>
      <c r="N3223">
        <v>2623.4000000000433</v>
      </c>
      <c r="O3223" t="s">
        <v>68</v>
      </c>
      <c r="P3223" s="6">
        <v>4.9272711179298998E-3</v>
      </c>
      <c r="Q3223" s="1">
        <f>AllFiles[[#Headers],[200000]]+AllFiles[[#This Row],[Net Gains]]</f>
        <v>202623.40000000005</v>
      </c>
    </row>
    <row r="3224" spans="1:17" x14ac:dyDescent="0.25">
      <c r="A3224" s="1" t="s">
        <v>39</v>
      </c>
      <c r="B3224" s="2">
        <v>43551</v>
      </c>
      <c r="C3224" s="3">
        <v>0.57291666666666663</v>
      </c>
      <c r="D3224" s="1" t="s">
        <v>21</v>
      </c>
      <c r="E3224">
        <v>728.85</v>
      </c>
      <c r="F3224">
        <v>732.3</v>
      </c>
      <c r="G3224">
        <v>730</v>
      </c>
      <c r="H3224" s="3">
        <v>0.625</v>
      </c>
      <c r="I3224" s="1">
        <v>3.4499999999999318</v>
      </c>
      <c r="J3224" s="1">
        <v>-1.1499999999999773</v>
      </c>
      <c r="K3224" s="1">
        <v>575</v>
      </c>
      <c r="L3224">
        <v>-661.24999999998693</v>
      </c>
      <c r="M3224">
        <v>193</v>
      </c>
      <c r="N3224">
        <v>-854.24999999998693</v>
      </c>
      <c r="O3224" t="s">
        <v>67</v>
      </c>
      <c r="P3224" s="6">
        <v>4.7334842560196599E-3</v>
      </c>
      <c r="Q3224" s="1">
        <f>AllFiles[[#Headers],[200000]]+AllFiles[[#This Row],[Net Gains]]</f>
        <v>199145.75</v>
      </c>
    </row>
    <row r="3225" spans="1:17" x14ac:dyDescent="0.25">
      <c r="A3225" s="1" t="s">
        <v>39</v>
      </c>
      <c r="B3225" s="2">
        <v>43551</v>
      </c>
      <c r="C3225" s="3">
        <v>0.57291666666666663</v>
      </c>
      <c r="D3225" s="1" t="s">
        <v>15</v>
      </c>
      <c r="E3225">
        <v>732.3</v>
      </c>
      <c r="F3225">
        <v>728.85</v>
      </c>
      <c r="G3225">
        <v>728.85</v>
      </c>
      <c r="H3225" s="3">
        <v>0.57291666666666663</v>
      </c>
      <c r="I3225" s="1">
        <v>3.4499999999999318</v>
      </c>
      <c r="J3225" s="1">
        <v>-3.4499999999999318</v>
      </c>
      <c r="K3225" s="1">
        <v>575</v>
      </c>
      <c r="L3225">
        <v>-1983.7499999999609</v>
      </c>
      <c r="M3225">
        <v>194</v>
      </c>
      <c r="N3225">
        <v>-2177.7499999999609</v>
      </c>
      <c r="O3225" t="s">
        <v>67</v>
      </c>
      <c r="P3225" s="6">
        <v>4.71118394100769E-3</v>
      </c>
      <c r="Q3225" s="1">
        <f>AllFiles[[#Headers],[200000]]+AllFiles[[#This Row],[Net Gains]]</f>
        <v>197822.25000000003</v>
      </c>
    </row>
    <row r="3226" spans="1:17" x14ac:dyDescent="0.25">
      <c r="A3226" s="1" t="s">
        <v>55</v>
      </c>
      <c r="B3226" s="2">
        <v>43551</v>
      </c>
      <c r="C3226" s="3">
        <v>0.48958333333333331</v>
      </c>
      <c r="D3226" s="1" t="s">
        <v>15</v>
      </c>
      <c r="E3226">
        <v>3955</v>
      </c>
      <c r="F3226">
        <v>3931.5</v>
      </c>
      <c r="G3226">
        <v>3931.5</v>
      </c>
      <c r="H3226" s="3">
        <v>0.48958333333333331</v>
      </c>
      <c r="I3226" s="1">
        <v>23.5</v>
      </c>
      <c r="J3226" s="1">
        <v>-23.5</v>
      </c>
      <c r="K3226" s="1">
        <v>85</v>
      </c>
      <c r="L3226">
        <v>-1997.5</v>
      </c>
      <c r="M3226">
        <v>155</v>
      </c>
      <c r="N3226">
        <v>-2152.5</v>
      </c>
      <c r="O3226" t="s">
        <v>67</v>
      </c>
      <c r="P3226" s="6">
        <v>5.94184576485462E-3</v>
      </c>
      <c r="Q3226" s="1">
        <f>AllFiles[[#Headers],[200000]]+AllFiles[[#This Row],[Net Gains]]</f>
        <v>197847.5</v>
      </c>
    </row>
    <row r="3227" spans="1:17" x14ac:dyDescent="0.25">
      <c r="A3227" s="1" t="s">
        <v>55</v>
      </c>
      <c r="B3227" s="2">
        <v>43551</v>
      </c>
      <c r="C3227" s="3">
        <v>0.48958333333333331</v>
      </c>
      <c r="D3227" s="1" t="s">
        <v>21</v>
      </c>
      <c r="E3227">
        <v>3931.5</v>
      </c>
      <c r="F3227">
        <v>3955</v>
      </c>
      <c r="G3227">
        <v>3906</v>
      </c>
      <c r="H3227" s="3">
        <v>0.625</v>
      </c>
      <c r="I3227" s="1">
        <v>23.5</v>
      </c>
      <c r="J3227" s="1">
        <v>25.5</v>
      </c>
      <c r="K3227" s="1">
        <v>85</v>
      </c>
      <c r="L3227">
        <v>2167.5</v>
      </c>
      <c r="M3227">
        <v>154</v>
      </c>
      <c r="N3227">
        <v>2013.5</v>
      </c>
      <c r="O3227" t="s">
        <v>68</v>
      </c>
      <c r="P3227" s="6">
        <v>5.9773623298995304E-3</v>
      </c>
      <c r="Q3227" s="1">
        <f>AllFiles[[#Headers],[200000]]+AllFiles[[#This Row],[Net Gains]]</f>
        <v>202013.5</v>
      </c>
    </row>
    <row r="3228" spans="1:17" x14ac:dyDescent="0.25">
      <c r="A3228" s="1" t="s">
        <v>59</v>
      </c>
      <c r="B3228" s="2">
        <v>43551</v>
      </c>
      <c r="C3228" s="3">
        <v>0.41666666666666669</v>
      </c>
      <c r="D3228" s="1" t="s">
        <v>13</v>
      </c>
      <c r="E3228">
        <v>254.1</v>
      </c>
      <c r="F3228">
        <v>255.75</v>
      </c>
      <c r="G3228">
        <v>254.6</v>
      </c>
      <c r="H3228" s="3">
        <v>0.625</v>
      </c>
      <c r="I3228" s="1">
        <v>1.6500000000000057</v>
      </c>
      <c r="J3228" s="1">
        <v>-0.5</v>
      </c>
      <c r="K3228" s="1">
        <v>1195</v>
      </c>
      <c r="L3228">
        <v>-597.5</v>
      </c>
      <c r="M3228">
        <v>140</v>
      </c>
      <c r="N3228">
        <v>-737.5</v>
      </c>
      <c r="O3228" t="s">
        <v>67</v>
      </c>
      <c r="P3228" s="6">
        <v>6.49350649350652E-3</v>
      </c>
      <c r="Q3228" s="1">
        <f>AllFiles[[#Headers],[200000]]+AllFiles[[#This Row],[Net Gains]]</f>
        <v>199262.5</v>
      </c>
    </row>
    <row r="3229" spans="1:17" x14ac:dyDescent="0.25">
      <c r="A3229" s="1" t="s">
        <v>11</v>
      </c>
      <c r="B3229" s="2">
        <v>43552</v>
      </c>
      <c r="C3229" s="3">
        <v>0.4375</v>
      </c>
      <c r="D3229" s="1" t="s">
        <v>21</v>
      </c>
      <c r="E3229">
        <v>2988.3</v>
      </c>
      <c r="F3229">
        <v>3017</v>
      </c>
      <c r="G3229">
        <v>2960</v>
      </c>
      <c r="H3229" s="3">
        <v>0.625</v>
      </c>
      <c r="I3229" s="1">
        <v>28.699999999999818</v>
      </c>
      <c r="J3229" s="1">
        <v>28.300000000000182</v>
      </c>
      <c r="K3229" s="1">
        <v>69</v>
      </c>
      <c r="L3229">
        <v>1952.7000000000126</v>
      </c>
      <c r="M3229">
        <v>95</v>
      </c>
      <c r="N3229">
        <v>1857.7000000000126</v>
      </c>
      <c r="O3229" t="s">
        <v>68</v>
      </c>
      <c r="P3229" s="6">
        <v>9.6041227453735594E-3</v>
      </c>
      <c r="Q3229" s="1">
        <f>AllFiles[[#Headers],[200000]]+AllFiles[[#This Row],[Net Gains]]</f>
        <v>201857.7</v>
      </c>
    </row>
    <row r="3230" spans="1:17" x14ac:dyDescent="0.25">
      <c r="A3230" s="1" t="s">
        <v>11</v>
      </c>
      <c r="B3230" s="2">
        <v>43552</v>
      </c>
      <c r="C3230" s="3">
        <v>0.4375</v>
      </c>
      <c r="D3230" s="1" t="s">
        <v>15</v>
      </c>
      <c r="E3230">
        <v>3017</v>
      </c>
      <c r="F3230">
        <v>2988.3</v>
      </c>
      <c r="G3230">
        <v>2988.3</v>
      </c>
      <c r="H3230" s="3">
        <v>0.4375</v>
      </c>
      <c r="I3230" s="1">
        <v>28.699999999999818</v>
      </c>
      <c r="J3230" s="1">
        <v>-28.699999999999818</v>
      </c>
      <c r="K3230" s="1">
        <v>69</v>
      </c>
      <c r="L3230">
        <v>-1980.2999999999874</v>
      </c>
      <c r="M3230">
        <v>96</v>
      </c>
      <c r="N3230">
        <v>-2076.2999999999874</v>
      </c>
      <c r="O3230" t="s">
        <v>67</v>
      </c>
      <c r="P3230" s="6">
        <v>9.5127610208816105E-3</v>
      </c>
      <c r="Q3230" s="1">
        <f>AllFiles[[#Headers],[200000]]+AllFiles[[#This Row],[Net Gains]]</f>
        <v>197923.7</v>
      </c>
    </row>
    <row r="3231" spans="1:17" x14ac:dyDescent="0.25">
      <c r="A3231" s="1" t="s">
        <v>17</v>
      </c>
      <c r="B3231" s="2">
        <v>43552</v>
      </c>
      <c r="C3231" s="3">
        <v>0.52083333333333337</v>
      </c>
      <c r="D3231" s="1" t="s">
        <v>15</v>
      </c>
      <c r="E3231">
        <v>21225</v>
      </c>
      <c r="F3231">
        <v>21009</v>
      </c>
      <c r="G3231">
        <v>21009</v>
      </c>
      <c r="H3231" s="3">
        <v>0.52083333333333337</v>
      </c>
      <c r="I3231" s="1">
        <v>216</v>
      </c>
      <c r="J3231" s="1">
        <v>-216</v>
      </c>
      <c r="K3231" s="1">
        <v>9</v>
      </c>
      <c r="L3231">
        <v>-1944</v>
      </c>
      <c r="M3231">
        <v>88</v>
      </c>
      <c r="N3231">
        <v>-2032</v>
      </c>
      <c r="O3231" t="s">
        <v>67</v>
      </c>
      <c r="P3231" s="6">
        <v>1.01766784452297E-2</v>
      </c>
      <c r="Q3231" s="1">
        <f>AllFiles[[#Headers],[200000]]+AllFiles[[#This Row],[Net Gains]]</f>
        <v>197968</v>
      </c>
    </row>
    <row r="3232" spans="1:17" x14ac:dyDescent="0.25">
      <c r="A3232" s="1" t="s">
        <v>17</v>
      </c>
      <c r="B3232" s="2">
        <v>43552</v>
      </c>
      <c r="C3232" s="3">
        <v>0.52083333333333337</v>
      </c>
      <c r="D3232" s="1" t="s">
        <v>21</v>
      </c>
      <c r="E3232">
        <v>21009</v>
      </c>
      <c r="F3232">
        <v>21225</v>
      </c>
      <c r="G3232">
        <v>20882.849999999999</v>
      </c>
      <c r="H3232" s="3">
        <v>0.625</v>
      </c>
      <c r="I3232" s="1">
        <v>216</v>
      </c>
      <c r="J3232" s="1">
        <v>126.15000000000146</v>
      </c>
      <c r="K3232" s="1">
        <v>9</v>
      </c>
      <c r="L3232">
        <v>1135.3500000000131</v>
      </c>
      <c r="M3232">
        <v>87</v>
      </c>
      <c r="N3232">
        <v>1048.3500000000131</v>
      </c>
      <c r="O3232" t="s">
        <v>68</v>
      </c>
      <c r="P3232" s="6">
        <v>1.0281308010852501E-2</v>
      </c>
      <c r="Q3232" s="1">
        <f>AllFiles[[#Headers],[200000]]+AllFiles[[#This Row],[Net Gains]]</f>
        <v>201048.35</v>
      </c>
    </row>
    <row r="3233" spans="1:17" x14ac:dyDescent="0.25">
      <c r="A3233" s="1" t="s">
        <v>20</v>
      </c>
      <c r="B3233" s="2">
        <v>43552</v>
      </c>
      <c r="C3233" s="3">
        <v>0.41666666666666669</v>
      </c>
      <c r="D3233" s="1" t="s">
        <v>15</v>
      </c>
      <c r="E3233">
        <v>1938.8</v>
      </c>
      <c r="F3233">
        <v>1920.7</v>
      </c>
      <c r="G3233">
        <v>1944.85</v>
      </c>
      <c r="H3233" s="3">
        <v>0.625</v>
      </c>
      <c r="I3233" s="1">
        <v>18.099999999999909</v>
      </c>
      <c r="J3233" s="1">
        <v>6.0499999999999545</v>
      </c>
      <c r="K3233" s="1">
        <v>110</v>
      </c>
      <c r="L3233">
        <v>665.499999999995</v>
      </c>
      <c r="M3233">
        <v>99</v>
      </c>
      <c r="N3233">
        <v>566.499999999995</v>
      </c>
      <c r="O3233" t="s">
        <v>68</v>
      </c>
      <c r="P3233" s="6">
        <v>9.3356715494119606E-3</v>
      </c>
      <c r="Q3233" s="1">
        <f>AllFiles[[#Headers],[200000]]+AllFiles[[#This Row],[Net Gains]]</f>
        <v>200566.5</v>
      </c>
    </row>
    <row r="3234" spans="1:17" x14ac:dyDescent="0.25">
      <c r="A3234" s="1" t="s">
        <v>23</v>
      </c>
      <c r="B3234" s="2">
        <v>43552</v>
      </c>
      <c r="C3234" s="3">
        <v>0.42708333333333331</v>
      </c>
      <c r="D3234" s="1" t="s">
        <v>21</v>
      </c>
      <c r="E3234">
        <v>2293.25</v>
      </c>
      <c r="F3234">
        <v>2303.3000000000002</v>
      </c>
      <c r="G3234">
        <v>2303.3000000000002</v>
      </c>
      <c r="H3234" s="3">
        <v>0.46875</v>
      </c>
      <c r="I3234" s="1">
        <v>10.050000000000182</v>
      </c>
      <c r="J3234" s="1">
        <v>-10.050000000000182</v>
      </c>
      <c r="K3234" s="1">
        <v>198</v>
      </c>
      <c r="L3234">
        <v>-1989.900000000036</v>
      </c>
      <c r="M3234">
        <v>210</v>
      </c>
      <c r="N3234">
        <v>-2199.900000000036</v>
      </c>
      <c r="O3234" t="s">
        <v>67</v>
      </c>
      <c r="P3234" s="6">
        <v>4.3824266870163197E-3</v>
      </c>
      <c r="Q3234" s="1">
        <f>AllFiles[[#Headers],[200000]]+AllFiles[[#This Row],[Net Gains]]</f>
        <v>197800.09999999998</v>
      </c>
    </row>
    <row r="3235" spans="1:17" x14ac:dyDescent="0.25">
      <c r="A3235" s="1" t="s">
        <v>23</v>
      </c>
      <c r="B3235" s="2">
        <v>43552</v>
      </c>
      <c r="C3235" s="3">
        <v>0.42708333333333331</v>
      </c>
      <c r="D3235" s="1" t="s">
        <v>15</v>
      </c>
      <c r="E3235">
        <v>2303.3000000000002</v>
      </c>
      <c r="F3235">
        <v>2293.25</v>
      </c>
      <c r="G3235">
        <v>2293.25</v>
      </c>
      <c r="H3235" s="3">
        <v>0.42708333333333331</v>
      </c>
      <c r="I3235" s="1">
        <v>10.050000000000182</v>
      </c>
      <c r="J3235" s="1">
        <v>-10.050000000000182</v>
      </c>
      <c r="K3235" s="1">
        <v>198</v>
      </c>
      <c r="L3235">
        <v>-1989.900000000036</v>
      </c>
      <c r="M3235">
        <v>210</v>
      </c>
      <c r="N3235">
        <v>-2199.900000000036</v>
      </c>
      <c r="O3235" t="s">
        <v>67</v>
      </c>
      <c r="P3235" s="6">
        <v>4.3633048235141702E-3</v>
      </c>
      <c r="Q3235" s="1">
        <f>AllFiles[[#Headers],[200000]]+AllFiles[[#This Row],[Net Gains]]</f>
        <v>197800.09999999998</v>
      </c>
    </row>
    <row r="3236" spans="1:17" x14ac:dyDescent="0.25">
      <c r="A3236" s="1" t="s">
        <v>38</v>
      </c>
      <c r="B3236" s="2">
        <v>43552</v>
      </c>
      <c r="C3236" s="3">
        <v>0.48958333333333331</v>
      </c>
      <c r="D3236" s="1" t="s">
        <v>15</v>
      </c>
      <c r="E3236">
        <v>396.3</v>
      </c>
      <c r="F3236">
        <v>393.95</v>
      </c>
      <c r="G3236">
        <v>401</v>
      </c>
      <c r="H3236" s="3">
        <v>0.625</v>
      </c>
      <c r="I3236" s="1">
        <v>2.3500000000000227</v>
      </c>
      <c r="J3236" s="1">
        <v>4.6999999999999886</v>
      </c>
      <c r="K3236" s="1">
        <v>842</v>
      </c>
      <c r="L3236">
        <v>3957.3999999999905</v>
      </c>
      <c r="M3236">
        <v>155</v>
      </c>
      <c r="N3236">
        <v>3802.3999999999905</v>
      </c>
      <c r="O3236" t="s">
        <v>68</v>
      </c>
      <c r="P3236" s="6">
        <v>5.9298511228867597E-3</v>
      </c>
      <c r="Q3236" s="1">
        <f>AllFiles[[#Headers],[200000]]+AllFiles[[#This Row],[Net Gains]]</f>
        <v>203802.4</v>
      </c>
    </row>
    <row r="3237" spans="1:17" x14ac:dyDescent="0.25">
      <c r="A3237" s="1" t="s">
        <v>45</v>
      </c>
      <c r="B3237" s="2">
        <v>43552</v>
      </c>
      <c r="C3237" s="3">
        <v>0.54166666666666663</v>
      </c>
      <c r="D3237" s="1" t="s">
        <v>21</v>
      </c>
      <c r="E3237">
        <v>6525</v>
      </c>
      <c r="F3237">
        <v>6560</v>
      </c>
      <c r="G3237">
        <v>6560</v>
      </c>
      <c r="H3237" s="3">
        <v>0.59375</v>
      </c>
      <c r="I3237" s="1">
        <v>35</v>
      </c>
      <c r="J3237" s="1">
        <v>-35</v>
      </c>
      <c r="K3237" s="1">
        <v>57</v>
      </c>
      <c r="L3237">
        <v>-1995</v>
      </c>
      <c r="M3237">
        <v>172</v>
      </c>
      <c r="N3237">
        <v>-2167</v>
      </c>
      <c r="O3237" t="s">
        <v>67</v>
      </c>
      <c r="P3237" s="6">
        <v>5.3639846743294998E-3</v>
      </c>
      <c r="Q3237" s="1">
        <f>AllFiles[[#Headers],[200000]]+AllFiles[[#This Row],[Net Gains]]</f>
        <v>197833</v>
      </c>
    </row>
    <row r="3238" spans="1:17" x14ac:dyDescent="0.25">
      <c r="A3238" s="1" t="s">
        <v>45</v>
      </c>
      <c r="B3238" s="2">
        <v>43552</v>
      </c>
      <c r="C3238" s="3">
        <v>0.54166666666666663</v>
      </c>
      <c r="D3238" s="1" t="s">
        <v>15</v>
      </c>
      <c r="E3238">
        <v>6560</v>
      </c>
      <c r="F3238">
        <v>6525</v>
      </c>
      <c r="G3238">
        <v>6525</v>
      </c>
      <c r="H3238" s="3">
        <v>0.54166666666666663</v>
      </c>
      <c r="I3238" s="1">
        <v>35</v>
      </c>
      <c r="J3238" s="1">
        <v>-35</v>
      </c>
      <c r="K3238" s="1">
        <v>57</v>
      </c>
      <c r="L3238">
        <v>-1995</v>
      </c>
      <c r="M3238">
        <v>172</v>
      </c>
      <c r="N3238">
        <v>-2167</v>
      </c>
      <c r="O3238" t="s">
        <v>67</v>
      </c>
      <c r="P3238" s="6">
        <v>5.3353658536585396E-3</v>
      </c>
      <c r="Q3238" s="1">
        <f>AllFiles[[#Headers],[200000]]+AllFiles[[#This Row],[Net Gains]]</f>
        <v>197833</v>
      </c>
    </row>
    <row r="3239" spans="1:17" x14ac:dyDescent="0.25">
      <c r="A3239" s="1" t="s">
        <v>52</v>
      </c>
      <c r="B3239" s="2">
        <v>43552</v>
      </c>
      <c r="C3239" s="3">
        <v>0.45833333333333331</v>
      </c>
      <c r="D3239" s="1" t="s">
        <v>15</v>
      </c>
      <c r="E3239">
        <v>311.89999999999998</v>
      </c>
      <c r="F3239">
        <v>310.45</v>
      </c>
      <c r="G3239">
        <v>310.45</v>
      </c>
      <c r="H3239" s="3">
        <v>0.45833333333333331</v>
      </c>
      <c r="I3239" s="1">
        <v>1.4499999999999886</v>
      </c>
      <c r="J3239" s="1">
        <v>-1.4499999999999886</v>
      </c>
      <c r="K3239" s="1">
        <v>1357</v>
      </c>
      <c r="L3239">
        <v>-1967.6499999999846</v>
      </c>
      <c r="M3239">
        <v>195</v>
      </c>
      <c r="N3239">
        <v>-2162.6499999999846</v>
      </c>
      <c r="O3239" t="s">
        <v>67</v>
      </c>
      <c r="P3239" s="6">
        <v>4.6489259378005403E-3</v>
      </c>
      <c r="Q3239" s="1">
        <f>AllFiles[[#Headers],[200000]]+AllFiles[[#This Row],[Net Gains]]</f>
        <v>197837.35</v>
      </c>
    </row>
    <row r="3240" spans="1:17" x14ac:dyDescent="0.25">
      <c r="A3240" s="1" t="s">
        <v>52</v>
      </c>
      <c r="B3240" s="2">
        <v>43552</v>
      </c>
      <c r="C3240" s="3">
        <v>0.45833333333333331</v>
      </c>
      <c r="D3240" s="1" t="s">
        <v>21</v>
      </c>
      <c r="E3240">
        <v>310.45</v>
      </c>
      <c r="F3240">
        <v>311.89999999999998</v>
      </c>
      <c r="G3240">
        <v>311.89999999999998</v>
      </c>
      <c r="H3240" s="3">
        <v>0.45833333333333331</v>
      </c>
      <c r="I3240" s="1">
        <v>1.4499999999999886</v>
      </c>
      <c r="J3240" s="1">
        <v>-1.4499999999999886</v>
      </c>
      <c r="K3240" s="1">
        <v>1357</v>
      </c>
      <c r="L3240">
        <v>-1967.6499999999846</v>
      </c>
      <c r="M3240">
        <v>195</v>
      </c>
      <c r="N3240">
        <v>-2162.6499999999846</v>
      </c>
      <c r="O3240" t="s">
        <v>67</v>
      </c>
      <c r="P3240" s="6">
        <v>4.6706393944274099E-3</v>
      </c>
      <c r="Q3240" s="1">
        <f>AllFiles[[#Headers],[200000]]+AllFiles[[#This Row],[Net Gains]]</f>
        <v>197837.35</v>
      </c>
    </row>
    <row r="3241" spans="1:17" x14ac:dyDescent="0.25">
      <c r="A3241" s="1" t="s">
        <v>55</v>
      </c>
      <c r="B3241" s="2">
        <v>43552</v>
      </c>
      <c r="C3241" s="3">
        <v>0.4375</v>
      </c>
      <c r="D3241" s="1" t="s">
        <v>15</v>
      </c>
      <c r="E3241">
        <v>3963.15</v>
      </c>
      <c r="F3241">
        <v>3934</v>
      </c>
      <c r="G3241">
        <v>3934</v>
      </c>
      <c r="H3241" s="3">
        <v>0.4375</v>
      </c>
      <c r="I3241" s="1">
        <v>29.150000000000091</v>
      </c>
      <c r="J3241" s="1">
        <v>-29.150000000000091</v>
      </c>
      <c r="K3241" s="1">
        <v>68</v>
      </c>
      <c r="L3241">
        <v>-1982.2000000000062</v>
      </c>
      <c r="M3241">
        <v>124</v>
      </c>
      <c r="N3241">
        <v>-2106.2000000000062</v>
      </c>
      <c r="O3241" t="s">
        <v>67</v>
      </c>
      <c r="P3241" s="6">
        <v>7.35526033584398E-3</v>
      </c>
      <c r="Q3241" s="1">
        <f>AllFiles[[#Headers],[200000]]+AllFiles[[#This Row],[Net Gains]]</f>
        <v>197893.8</v>
      </c>
    </row>
    <row r="3242" spans="1:17" x14ac:dyDescent="0.25">
      <c r="A3242" s="1" t="s">
        <v>55</v>
      </c>
      <c r="B3242" s="2">
        <v>43552</v>
      </c>
      <c r="C3242" s="3">
        <v>0.4375</v>
      </c>
      <c r="D3242" s="1" t="s">
        <v>21</v>
      </c>
      <c r="E3242">
        <v>3934</v>
      </c>
      <c r="F3242">
        <v>3963.15</v>
      </c>
      <c r="G3242">
        <v>3908.5</v>
      </c>
      <c r="H3242" s="3">
        <v>0.625</v>
      </c>
      <c r="I3242" s="1">
        <v>29.150000000000091</v>
      </c>
      <c r="J3242" s="1">
        <v>25.5</v>
      </c>
      <c r="K3242" s="1">
        <v>68</v>
      </c>
      <c r="L3242">
        <v>1734</v>
      </c>
      <c r="M3242">
        <v>123</v>
      </c>
      <c r="N3242">
        <v>1611</v>
      </c>
      <c r="O3242" t="s">
        <v>68</v>
      </c>
      <c r="P3242" s="6">
        <v>7.4097610574479101E-3</v>
      </c>
      <c r="Q3242" s="1">
        <f>AllFiles[[#Headers],[200000]]+AllFiles[[#This Row],[Net Gains]]</f>
        <v>201611</v>
      </c>
    </row>
    <row r="3243" spans="1:17" x14ac:dyDescent="0.25">
      <c r="A3243" s="1" t="s">
        <v>44</v>
      </c>
      <c r="B3243" s="2">
        <v>43553</v>
      </c>
      <c r="C3243" s="3">
        <v>0.44791666666666669</v>
      </c>
      <c r="D3243" s="1" t="s">
        <v>15</v>
      </c>
      <c r="E3243">
        <v>2565.5</v>
      </c>
      <c r="F3243">
        <v>2542</v>
      </c>
      <c r="G3243">
        <v>2542</v>
      </c>
      <c r="H3243" s="3">
        <v>0.44791666666666669</v>
      </c>
      <c r="I3243" s="1">
        <v>23.5</v>
      </c>
      <c r="J3243" s="1">
        <v>-23.5</v>
      </c>
      <c r="K3243" s="1">
        <v>85</v>
      </c>
      <c r="L3243">
        <v>-1997.5</v>
      </c>
      <c r="M3243">
        <v>100</v>
      </c>
      <c r="N3243">
        <v>-2097.5</v>
      </c>
      <c r="O3243" t="s">
        <v>67</v>
      </c>
      <c r="P3243" s="6">
        <v>9.1600077957513203E-3</v>
      </c>
      <c r="Q3243" s="1">
        <f>AllFiles[[#Headers],[200000]]+AllFiles[[#This Row],[Net Gains]]</f>
        <v>197902.5</v>
      </c>
    </row>
    <row r="3244" spans="1:17" x14ac:dyDescent="0.25">
      <c r="A3244" s="1" t="s">
        <v>44</v>
      </c>
      <c r="B3244" s="2">
        <v>43553</v>
      </c>
      <c r="C3244" s="3">
        <v>0.44791666666666669</v>
      </c>
      <c r="D3244" s="1" t="s">
        <v>21</v>
      </c>
      <c r="E3244">
        <v>2542</v>
      </c>
      <c r="F3244">
        <v>2565.5</v>
      </c>
      <c r="G3244">
        <v>2565.5</v>
      </c>
      <c r="H3244" s="3">
        <v>0.54166666666666663</v>
      </c>
      <c r="I3244" s="1">
        <v>23.5</v>
      </c>
      <c r="J3244" s="1">
        <v>-23.5</v>
      </c>
      <c r="K3244" s="1">
        <v>85</v>
      </c>
      <c r="L3244">
        <v>-1997.5</v>
      </c>
      <c r="M3244">
        <v>100</v>
      </c>
      <c r="N3244">
        <v>-2097.5</v>
      </c>
      <c r="O3244" t="s">
        <v>67</v>
      </c>
      <c r="P3244" s="6">
        <v>9.2446892210857595E-3</v>
      </c>
      <c r="Q3244" s="1">
        <f>AllFiles[[#Headers],[200000]]+AllFiles[[#This Row],[Net Gains]]</f>
        <v>197902.5</v>
      </c>
    </row>
    <row r="3245" spans="1:17" x14ac:dyDescent="0.25">
      <c r="A3245" s="1" t="s">
        <v>37</v>
      </c>
      <c r="B3245" s="2">
        <v>43553</v>
      </c>
      <c r="C3245" s="3">
        <v>0.41666666666666669</v>
      </c>
      <c r="D3245" s="1" t="s">
        <v>13</v>
      </c>
      <c r="E3245">
        <v>1787.3</v>
      </c>
      <c r="F3245">
        <v>1799.9</v>
      </c>
      <c r="G3245">
        <v>1778.35</v>
      </c>
      <c r="H3245" s="3">
        <v>0.625</v>
      </c>
      <c r="I3245" s="1">
        <v>12.600000000000136</v>
      </c>
      <c r="J3245" s="1">
        <v>8.9500000000000455</v>
      </c>
      <c r="K3245" s="1">
        <v>158</v>
      </c>
      <c r="L3245">
        <v>1414.1000000000072</v>
      </c>
      <c r="M3245">
        <v>130</v>
      </c>
      <c r="N3245">
        <v>1284.1000000000072</v>
      </c>
      <c r="O3245" t="s">
        <v>68</v>
      </c>
      <c r="P3245" s="6">
        <v>7.0497398310301199E-3</v>
      </c>
      <c r="Q3245" s="1">
        <f>AllFiles[[#Headers],[200000]]+AllFiles[[#This Row],[Net Gains]]</f>
        <v>201284.1</v>
      </c>
    </row>
    <row r="3246" spans="1:17" x14ac:dyDescent="0.25">
      <c r="A3246" s="1" t="s">
        <v>49</v>
      </c>
      <c r="B3246" s="2">
        <v>43553</v>
      </c>
      <c r="C3246" s="3">
        <v>0.44791666666666669</v>
      </c>
      <c r="D3246" s="1" t="s">
        <v>13</v>
      </c>
      <c r="E3246">
        <v>155.9</v>
      </c>
      <c r="F3246">
        <v>157.44999999999999</v>
      </c>
      <c r="G3246">
        <v>157.44999999999999</v>
      </c>
      <c r="H3246" s="3">
        <v>0.54166666666666663</v>
      </c>
      <c r="I3246" s="1">
        <v>1.5499999999999829</v>
      </c>
      <c r="J3246" s="1">
        <v>-1.5499999999999829</v>
      </c>
      <c r="K3246" s="1">
        <v>1271</v>
      </c>
      <c r="L3246">
        <v>-1970.0499999999784</v>
      </c>
      <c r="M3246">
        <v>92</v>
      </c>
      <c r="N3246">
        <v>-2062.0499999999784</v>
      </c>
      <c r="O3246" t="s">
        <v>67</v>
      </c>
      <c r="P3246" s="6">
        <v>9.9422706863372904E-3</v>
      </c>
      <c r="Q3246" s="1">
        <f>AllFiles[[#Headers],[200000]]+AllFiles[[#This Row],[Net Gains]]</f>
        <v>197937.95</v>
      </c>
    </row>
    <row r="3247" spans="1:17" x14ac:dyDescent="0.25">
      <c r="A3247" s="1" t="s">
        <v>49</v>
      </c>
      <c r="B3247" s="2">
        <v>43553</v>
      </c>
      <c r="C3247" s="3">
        <v>0.54166666666666663</v>
      </c>
      <c r="D3247" s="1" t="s">
        <v>12</v>
      </c>
      <c r="E3247">
        <v>157.44999999999999</v>
      </c>
      <c r="F3247">
        <v>155.9</v>
      </c>
      <c r="G3247">
        <v>155.9</v>
      </c>
      <c r="H3247" s="3">
        <v>0.61458333333333337</v>
      </c>
      <c r="I3247" s="1">
        <v>1.5499999999999829</v>
      </c>
      <c r="J3247" s="1">
        <v>-1.5499999999999829</v>
      </c>
      <c r="K3247" s="1">
        <v>1271</v>
      </c>
      <c r="L3247">
        <v>-1970.0499999999784</v>
      </c>
      <c r="M3247">
        <v>92</v>
      </c>
      <c r="N3247">
        <v>-2062.0499999999784</v>
      </c>
      <c r="O3247" t="s">
        <v>67</v>
      </c>
      <c r="P3247" s="6">
        <v>9.8443950460462594E-3</v>
      </c>
      <c r="Q3247" s="1">
        <f>AllFiles[[#Headers],[200000]]+AllFiles[[#This Row],[Net Gains]]</f>
        <v>197937.95</v>
      </c>
    </row>
    <row r="3248" spans="1:17" x14ac:dyDescent="0.25">
      <c r="A3248" s="1" t="s">
        <v>58</v>
      </c>
      <c r="B3248" s="2">
        <v>43556</v>
      </c>
      <c r="C3248" s="3">
        <v>0.41666666666666669</v>
      </c>
      <c r="D3248" s="1" t="s">
        <v>15</v>
      </c>
      <c r="E3248">
        <v>2025</v>
      </c>
      <c r="F3248">
        <v>2012.4</v>
      </c>
      <c r="G3248">
        <v>2030.3</v>
      </c>
      <c r="H3248" s="3">
        <v>0.625</v>
      </c>
      <c r="I3248" s="1">
        <v>12.599999999999909</v>
      </c>
      <c r="J3248" s="1">
        <v>5.2999999999999545</v>
      </c>
      <c r="K3248" s="1">
        <v>158</v>
      </c>
      <c r="L3248">
        <v>837.39999999999281</v>
      </c>
      <c r="M3248">
        <v>148</v>
      </c>
      <c r="N3248">
        <v>689.39999999999281</v>
      </c>
      <c r="O3248" t="s">
        <v>68</v>
      </c>
      <c r="P3248" s="6">
        <v>6.2222222222221802E-3</v>
      </c>
      <c r="Q3248" s="1">
        <f>AllFiles[[#Headers],[200000]]+AllFiles[[#This Row],[Net Gains]]</f>
        <v>200689.4</v>
      </c>
    </row>
    <row r="3249" spans="1:17" x14ac:dyDescent="0.25">
      <c r="A3249" s="1" t="s">
        <v>28</v>
      </c>
      <c r="B3249" s="2">
        <v>43557</v>
      </c>
      <c r="C3249" s="3">
        <v>0.41666666666666669</v>
      </c>
      <c r="D3249" s="1" t="s">
        <v>15</v>
      </c>
      <c r="E3249">
        <v>348.4</v>
      </c>
      <c r="F3249">
        <v>344.7</v>
      </c>
      <c r="G3249">
        <v>356</v>
      </c>
      <c r="H3249" s="3">
        <v>0.625</v>
      </c>
      <c r="I3249" s="1">
        <v>3.6999999999999886</v>
      </c>
      <c r="J3249" s="1">
        <v>7.6000000000000227</v>
      </c>
      <c r="K3249" s="1">
        <v>537</v>
      </c>
      <c r="L3249">
        <v>4081.2000000000121</v>
      </c>
      <c r="M3249">
        <v>88</v>
      </c>
      <c r="N3249">
        <v>3993.2000000000121</v>
      </c>
      <c r="O3249" t="s">
        <v>68</v>
      </c>
      <c r="P3249" s="6">
        <v>1.06199770378875E-2</v>
      </c>
      <c r="Q3249" s="1">
        <f>AllFiles[[#Headers],[200000]]+AllFiles[[#This Row],[Net Gains]]</f>
        <v>203993.2</v>
      </c>
    </row>
    <row r="3250" spans="1:17" x14ac:dyDescent="0.25">
      <c r="A3250" s="1" t="s">
        <v>20</v>
      </c>
      <c r="B3250" s="2">
        <v>43557</v>
      </c>
      <c r="C3250" s="3">
        <v>0.44791666666666669</v>
      </c>
      <c r="D3250" s="1" t="s">
        <v>15</v>
      </c>
      <c r="E3250">
        <v>1971.35</v>
      </c>
      <c r="F3250">
        <v>1963.8</v>
      </c>
      <c r="G3250">
        <v>1993.05</v>
      </c>
      <c r="H3250" s="3">
        <v>0.625</v>
      </c>
      <c r="I3250" s="1">
        <v>7.5499999999999545</v>
      </c>
      <c r="J3250" s="1">
        <v>21.700000000000045</v>
      </c>
      <c r="K3250" s="1">
        <v>264</v>
      </c>
      <c r="L3250">
        <v>5728.800000000012</v>
      </c>
      <c r="M3250">
        <v>241</v>
      </c>
      <c r="N3250">
        <v>5487.800000000012</v>
      </c>
      <c r="O3250" t="s">
        <v>68</v>
      </c>
      <c r="P3250" s="6">
        <v>3.8298627843863101E-3</v>
      </c>
      <c r="Q3250" s="1">
        <f>AllFiles[[#Headers],[200000]]+AllFiles[[#This Row],[Net Gains]]</f>
        <v>205487.80000000002</v>
      </c>
    </row>
    <row r="3251" spans="1:17" x14ac:dyDescent="0.25">
      <c r="A3251" s="1" t="s">
        <v>36</v>
      </c>
      <c r="B3251" s="2">
        <v>43557</v>
      </c>
      <c r="C3251" s="3">
        <v>0.42708333333333331</v>
      </c>
      <c r="D3251" s="1" t="s">
        <v>13</v>
      </c>
      <c r="E3251">
        <v>1685</v>
      </c>
      <c r="F3251">
        <v>1694.05</v>
      </c>
      <c r="G3251">
        <v>1688.5</v>
      </c>
      <c r="H3251" s="3">
        <v>0.625</v>
      </c>
      <c r="I3251" s="1">
        <v>9.0499999999999545</v>
      </c>
      <c r="J3251" s="1">
        <v>-3.5</v>
      </c>
      <c r="K3251" s="1">
        <v>220</v>
      </c>
      <c r="L3251">
        <v>-770</v>
      </c>
      <c r="M3251">
        <v>171</v>
      </c>
      <c r="N3251">
        <v>-941</v>
      </c>
      <c r="O3251" t="s">
        <v>67</v>
      </c>
      <c r="P3251" s="6">
        <v>5.3709198813056101E-3</v>
      </c>
      <c r="Q3251" s="1">
        <f>AllFiles[[#Headers],[200000]]+AllFiles[[#This Row],[Net Gains]]</f>
        <v>199059</v>
      </c>
    </row>
    <row r="3252" spans="1:17" x14ac:dyDescent="0.25">
      <c r="A3252" s="1" t="s">
        <v>57</v>
      </c>
      <c r="B3252" s="2">
        <v>43558</v>
      </c>
      <c r="C3252" s="3">
        <v>0.53125</v>
      </c>
      <c r="D3252" s="1" t="s">
        <v>12</v>
      </c>
      <c r="E3252">
        <v>785.05</v>
      </c>
      <c r="F3252">
        <v>781.1</v>
      </c>
      <c r="G3252">
        <v>781.1</v>
      </c>
      <c r="H3252" s="3">
        <v>0.58333333333333337</v>
      </c>
      <c r="I3252" s="1">
        <v>3.9499999999999318</v>
      </c>
      <c r="J3252" s="1">
        <v>-3.9499999999999318</v>
      </c>
      <c r="K3252" s="1">
        <v>503</v>
      </c>
      <c r="L3252">
        <v>-1986.8499999999658</v>
      </c>
      <c r="M3252">
        <v>182</v>
      </c>
      <c r="N3252">
        <v>-2168.8499999999658</v>
      </c>
      <c r="O3252" t="s">
        <v>67</v>
      </c>
      <c r="P3252" s="6">
        <v>5.03152665435314E-3</v>
      </c>
      <c r="Q3252" s="1">
        <f>AllFiles[[#Headers],[200000]]+AllFiles[[#This Row],[Net Gains]]</f>
        <v>197831.15000000002</v>
      </c>
    </row>
    <row r="3253" spans="1:17" x14ac:dyDescent="0.25">
      <c r="A3253" s="1" t="s">
        <v>57</v>
      </c>
      <c r="B3253" s="2">
        <v>43558</v>
      </c>
      <c r="C3253" s="3">
        <v>0.41666666666666669</v>
      </c>
      <c r="D3253" s="1" t="s">
        <v>13</v>
      </c>
      <c r="E3253">
        <v>781.1</v>
      </c>
      <c r="F3253">
        <v>785.05</v>
      </c>
      <c r="G3253">
        <v>785.05</v>
      </c>
      <c r="H3253" s="3">
        <v>0.53125</v>
      </c>
      <c r="I3253" s="1">
        <v>3.9499999999999318</v>
      </c>
      <c r="J3253" s="1">
        <v>-3.9499999999999318</v>
      </c>
      <c r="K3253" s="1">
        <v>503</v>
      </c>
      <c r="L3253">
        <v>-1986.8499999999658</v>
      </c>
      <c r="M3253">
        <v>182</v>
      </c>
      <c r="N3253">
        <v>-2168.8499999999658</v>
      </c>
      <c r="O3253" t="s">
        <v>67</v>
      </c>
      <c r="P3253" s="6">
        <v>5.0569709384200899E-3</v>
      </c>
      <c r="Q3253" s="1">
        <f>AllFiles[[#Headers],[200000]]+AllFiles[[#This Row],[Net Gains]]</f>
        <v>197831.15000000002</v>
      </c>
    </row>
    <row r="3254" spans="1:17" x14ac:dyDescent="0.25">
      <c r="A3254" s="1" t="s">
        <v>17</v>
      </c>
      <c r="B3254" s="2">
        <v>43559</v>
      </c>
      <c r="C3254" s="3">
        <v>0.4375</v>
      </c>
      <c r="D3254" s="1" t="s">
        <v>13</v>
      </c>
      <c r="E3254">
        <v>19997.5</v>
      </c>
      <c r="F3254">
        <v>20095.900000000001</v>
      </c>
      <c r="G3254">
        <v>20095.900000000001</v>
      </c>
      <c r="H3254" s="3">
        <v>0.5</v>
      </c>
      <c r="I3254" s="1">
        <v>98.400000000001455</v>
      </c>
      <c r="J3254" s="1">
        <v>-98.400000000001455</v>
      </c>
      <c r="K3254" s="1">
        <v>20</v>
      </c>
      <c r="L3254">
        <v>-1968.0000000000291</v>
      </c>
      <c r="M3254">
        <v>185</v>
      </c>
      <c r="N3254">
        <v>-2153.0000000000291</v>
      </c>
      <c r="O3254" t="s">
        <v>67</v>
      </c>
      <c r="P3254" s="6">
        <v>4.9206150768846798E-3</v>
      </c>
      <c r="Q3254" s="1">
        <f>AllFiles[[#Headers],[200000]]+AllFiles[[#This Row],[Net Gains]]</f>
        <v>197846.99999999997</v>
      </c>
    </row>
    <row r="3255" spans="1:17" x14ac:dyDescent="0.25">
      <c r="A3255" s="1" t="s">
        <v>17</v>
      </c>
      <c r="B3255" s="2">
        <v>43559</v>
      </c>
      <c r="C3255" s="3">
        <v>0.5</v>
      </c>
      <c r="D3255" s="1" t="s">
        <v>12</v>
      </c>
      <c r="E3255">
        <v>20095.900000000001</v>
      </c>
      <c r="F3255">
        <v>19997.5</v>
      </c>
      <c r="G3255">
        <v>20576.3</v>
      </c>
      <c r="H3255" s="3">
        <v>0.625</v>
      </c>
      <c r="I3255" s="1">
        <v>98.400000000001455</v>
      </c>
      <c r="J3255" s="1">
        <v>480.39999999999782</v>
      </c>
      <c r="K3255" s="1">
        <v>20</v>
      </c>
      <c r="L3255">
        <v>9607.9999999999563</v>
      </c>
      <c r="M3255">
        <v>188</v>
      </c>
      <c r="N3255">
        <v>9419.9999999999563</v>
      </c>
      <c r="O3255" t="s">
        <v>68</v>
      </c>
      <c r="P3255" s="6">
        <v>4.8965211809374803E-3</v>
      </c>
      <c r="Q3255" s="1">
        <f>AllFiles[[#Headers],[200000]]+AllFiles[[#This Row],[Net Gains]]</f>
        <v>209419.99999999994</v>
      </c>
    </row>
    <row r="3256" spans="1:17" x14ac:dyDescent="0.25">
      <c r="A3256" s="1" t="s">
        <v>44</v>
      </c>
      <c r="B3256" s="2">
        <v>43559</v>
      </c>
      <c r="C3256" s="3">
        <v>0.45833333333333331</v>
      </c>
      <c r="D3256" s="1" t="s">
        <v>15</v>
      </c>
      <c r="E3256">
        <v>2623.25</v>
      </c>
      <c r="F3256">
        <v>2607.0500000000002</v>
      </c>
      <c r="G3256">
        <v>2639.6</v>
      </c>
      <c r="H3256" s="3">
        <v>0.625</v>
      </c>
      <c r="I3256" s="1">
        <v>16.199999999999818</v>
      </c>
      <c r="J3256" s="1">
        <v>16.349999999999909</v>
      </c>
      <c r="K3256" s="1">
        <v>123</v>
      </c>
      <c r="L3256">
        <v>2011.0499999999888</v>
      </c>
      <c r="M3256">
        <v>149</v>
      </c>
      <c r="N3256">
        <v>1862.0499999999888</v>
      </c>
      <c r="O3256" t="s">
        <v>68</v>
      </c>
      <c r="P3256" s="6">
        <v>6.1755456018297199E-3</v>
      </c>
      <c r="Q3256" s="1">
        <f>AllFiles[[#Headers],[200000]]+AllFiles[[#This Row],[Net Gains]]</f>
        <v>201862.05</v>
      </c>
    </row>
    <row r="3257" spans="1:17" x14ac:dyDescent="0.25">
      <c r="A3257" s="1" t="s">
        <v>40</v>
      </c>
      <c r="B3257" s="2">
        <v>43559</v>
      </c>
      <c r="C3257" s="3">
        <v>0.41666666666666669</v>
      </c>
      <c r="D3257" s="1" t="s">
        <v>13</v>
      </c>
      <c r="E3257">
        <v>1370.15</v>
      </c>
      <c r="F3257">
        <v>1376</v>
      </c>
      <c r="G3257">
        <v>1351.4</v>
      </c>
      <c r="H3257" s="3">
        <v>0.625</v>
      </c>
      <c r="I3257" s="1">
        <v>5.8499999999999091</v>
      </c>
      <c r="J3257" s="1">
        <v>18.75</v>
      </c>
      <c r="K3257" s="1">
        <v>340</v>
      </c>
      <c r="L3257">
        <v>6375</v>
      </c>
      <c r="M3257">
        <v>213</v>
      </c>
      <c r="N3257">
        <v>6162</v>
      </c>
      <c r="O3257" t="s">
        <v>68</v>
      </c>
      <c r="P3257" s="6">
        <v>4.2696055176439903E-3</v>
      </c>
      <c r="Q3257" s="1">
        <f>AllFiles[[#Headers],[200000]]+AllFiles[[#This Row],[Net Gains]]</f>
        <v>206162</v>
      </c>
    </row>
    <row r="3258" spans="1:17" x14ac:dyDescent="0.25">
      <c r="A3258" s="1" t="s">
        <v>41</v>
      </c>
      <c r="B3258" s="2">
        <v>43559</v>
      </c>
      <c r="C3258" s="3">
        <v>0.44791666666666669</v>
      </c>
      <c r="D3258" s="1" t="s">
        <v>15</v>
      </c>
      <c r="E3258">
        <v>204.5</v>
      </c>
      <c r="F3258">
        <v>202.6</v>
      </c>
      <c r="G3258">
        <v>202.6</v>
      </c>
      <c r="H3258" s="3">
        <v>0.44791666666666669</v>
      </c>
      <c r="I3258" s="1">
        <v>1.9000000000000057</v>
      </c>
      <c r="J3258" s="1">
        <v>-1.9000000000000057</v>
      </c>
      <c r="K3258" s="1">
        <v>1040</v>
      </c>
      <c r="L3258">
        <v>-1976.0000000000059</v>
      </c>
      <c r="M3258">
        <v>98</v>
      </c>
      <c r="N3258">
        <v>-2074.0000000000059</v>
      </c>
      <c r="O3258" t="s">
        <v>67</v>
      </c>
      <c r="P3258" s="6">
        <v>9.2909535452322996E-3</v>
      </c>
      <c r="Q3258" s="1">
        <f>AllFiles[[#Headers],[200000]]+AllFiles[[#This Row],[Net Gains]]</f>
        <v>197926</v>
      </c>
    </row>
    <row r="3259" spans="1:17" x14ac:dyDescent="0.25">
      <c r="A3259" s="1" t="s">
        <v>41</v>
      </c>
      <c r="B3259" s="2">
        <v>43559</v>
      </c>
      <c r="C3259" s="3">
        <v>0.44791666666666669</v>
      </c>
      <c r="D3259" s="1" t="s">
        <v>21</v>
      </c>
      <c r="E3259">
        <v>202.6</v>
      </c>
      <c r="F3259">
        <v>204.5</v>
      </c>
      <c r="G3259">
        <v>204.5</v>
      </c>
      <c r="H3259" s="3">
        <v>0.57291666666666663</v>
      </c>
      <c r="I3259" s="1">
        <v>1.9000000000000057</v>
      </c>
      <c r="J3259" s="1">
        <v>-1.9000000000000057</v>
      </c>
      <c r="K3259" s="1">
        <v>1040</v>
      </c>
      <c r="L3259">
        <v>-1976.0000000000059</v>
      </c>
      <c r="M3259">
        <v>98</v>
      </c>
      <c r="N3259">
        <v>-2074.0000000000059</v>
      </c>
      <c r="O3259" t="s">
        <v>67</v>
      </c>
      <c r="P3259" s="6">
        <v>9.3780848963475102E-3</v>
      </c>
      <c r="Q3259" s="1">
        <f>AllFiles[[#Headers],[200000]]+AllFiles[[#This Row],[Net Gains]]</f>
        <v>197926</v>
      </c>
    </row>
    <row r="3260" spans="1:17" x14ac:dyDescent="0.25">
      <c r="A3260" s="1" t="s">
        <v>58</v>
      </c>
      <c r="B3260" s="2">
        <v>43559</v>
      </c>
      <c r="C3260" s="3">
        <v>0.42708333333333331</v>
      </c>
      <c r="D3260" s="1" t="s">
        <v>13</v>
      </c>
      <c r="E3260">
        <v>2065.5500000000002</v>
      </c>
      <c r="F3260">
        <v>2074.6999999999998</v>
      </c>
      <c r="G3260">
        <v>2013.1</v>
      </c>
      <c r="H3260" s="3">
        <v>0.625</v>
      </c>
      <c r="I3260" s="1">
        <v>9.1499999999996362</v>
      </c>
      <c r="J3260" s="1">
        <v>52.450000000000273</v>
      </c>
      <c r="K3260" s="1">
        <v>218</v>
      </c>
      <c r="L3260">
        <v>11434.10000000006</v>
      </c>
      <c r="M3260">
        <v>205</v>
      </c>
      <c r="N3260">
        <v>11229.10000000006</v>
      </c>
      <c r="O3260" t="s">
        <v>68</v>
      </c>
      <c r="P3260" s="6">
        <v>4.4298128827671198E-3</v>
      </c>
      <c r="Q3260" s="1">
        <f>AllFiles[[#Headers],[200000]]+AllFiles[[#This Row],[Net Gains]]</f>
        <v>211229.10000000006</v>
      </c>
    </row>
    <row r="3261" spans="1:17" x14ac:dyDescent="0.25">
      <c r="A3261" s="1" t="s">
        <v>25</v>
      </c>
      <c r="B3261" s="2">
        <v>43560</v>
      </c>
      <c r="C3261" s="3">
        <v>0.48958333333333331</v>
      </c>
      <c r="D3261" s="1" t="s">
        <v>15</v>
      </c>
      <c r="E3261">
        <v>844.9</v>
      </c>
      <c r="F3261">
        <v>840</v>
      </c>
      <c r="G3261">
        <v>851</v>
      </c>
      <c r="H3261" s="3">
        <v>0.625</v>
      </c>
      <c r="I3261" s="1">
        <v>4.8999999999999773</v>
      </c>
      <c r="J3261" s="1">
        <v>6.1000000000000227</v>
      </c>
      <c r="K3261" s="1">
        <v>406</v>
      </c>
      <c r="L3261">
        <v>2476.6000000000095</v>
      </c>
      <c r="M3261">
        <v>159</v>
      </c>
      <c r="N3261">
        <v>2317.6000000000095</v>
      </c>
      <c r="O3261" t="s">
        <v>68</v>
      </c>
      <c r="P3261" s="6">
        <v>5.7995028997514199E-3</v>
      </c>
      <c r="Q3261" s="1">
        <f>AllFiles[[#Headers],[200000]]+AllFiles[[#This Row],[Net Gains]]</f>
        <v>202317.6</v>
      </c>
    </row>
    <row r="3262" spans="1:17" x14ac:dyDescent="0.25">
      <c r="A3262" s="1" t="s">
        <v>50</v>
      </c>
      <c r="B3262" s="2">
        <v>43560</v>
      </c>
      <c r="C3262" s="3">
        <v>0.4375</v>
      </c>
      <c r="D3262" s="1" t="s">
        <v>15</v>
      </c>
      <c r="E3262">
        <v>213.2</v>
      </c>
      <c r="F3262">
        <v>212.25</v>
      </c>
      <c r="G3262">
        <v>212.25</v>
      </c>
      <c r="H3262" s="3">
        <v>0.4375</v>
      </c>
      <c r="I3262" s="1">
        <v>0.94999999999998863</v>
      </c>
      <c r="J3262" s="1">
        <v>-0.94999999999998863</v>
      </c>
      <c r="K3262" s="1">
        <v>2055</v>
      </c>
      <c r="L3262">
        <v>-1952.2499999999766</v>
      </c>
      <c r="M3262">
        <v>202</v>
      </c>
      <c r="N3262">
        <v>-2154.2499999999764</v>
      </c>
      <c r="O3262" t="s">
        <v>67</v>
      </c>
      <c r="P3262" s="6">
        <v>4.4559099437147696E-3</v>
      </c>
      <c r="Q3262" s="1">
        <f>AllFiles[[#Headers],[200000]]+AllFiles[[#This Row],[Net Gains]]</f>
        <v>197845.75000000003</v>
      </c>
    </row>
    <row r="3263" spans="1:17" x14ac:dyDescent="0.25">
      <c r="A3263" s="1" t="s">
        <v>50</v>
      </c>
      <c r="B3263" s="2">
        <v>43560</v>
      </c>
      <c r="C3263" s="3">
        <v>0.4375</v>
      </c>
      <c r="D3263" s="1" t="s">
        <v>21</v>
      </c>
      <c r="E3263">
        <v>212.25</v>
      </c>
      <c r="F3263">
        <v>213.2</v>
      </c>
      <c r="G3263">
        <v>213.2</v>
      </c>
      <c r="H3263" s="3">
        <v>0.58333333333333337</v>
      </c>
      <c r="I3263" s="1">
        <v>0.94999999999998863</v>
      </c>
      <c r="J3263" s="1">
        <v>-0.94999999999998863</v>
      </c>
      <c r="K3263" s="1">
        <v>2055</v>
      </c>
      <c r="L3263">
        <v>-1952.2499999999766</v>
      </c>
      <c r="M3263">
        <v>202</v>
      </c>
      <c r="N3263">
        <v>-2154.2499999999764</v>
      </c>
      <c r="O3263" t="s">
        <v>67</v>
      </c>
      <c r="P3263" s="6">
        <v>4.4758539458185599E-3</v>
      </c>
      <c r="Q3263" s="1">
        <f>AllFiles[[#Headers],[200000]]+AllFiles[[#This Row],[Net Gains]]</f>
        <v>197845.75000000003</v>
      </c>
    </row>
    <row r="3264" spans="1:17" x14ac:dyDescent="0.25">
      <c r="A3264" s="1" t="s">
        <v>47</v>
      </c>
      <c r="B3264" s="2">
        <v>43560</v>
      </c>
      <c r="C3264" s="3">
        <v>0.4375</v>
      </c>
      <c r="D3264" s="1" t="s">
        <v>13</v>
      </c>
      <c r="E3264">
        <v>293.05</v>
      </c>
      <c r="F3264">
        <v>294.55</v>
      </c>
      <c r="G3264">
        <v>294.55</v>
      </c>
      <c r="H3264" s="3">
        <v>0.5</v>
      </c>
      <c r="I3264" s="1">
        <v>1.5</v>
      </c>
      <c r="J3264" s="1">
        <v>-1.5</v>
      </c>
      <c r="K3264" s="1">
        <v>1313</v>
      </c>
      <c r="L3264">
        <v>-1969.5</v>
      </c>
      <c r="M3264">
        <v>178</v>
      </c>
      <c r="N3264">
        <v>-2147.5</v>
      </c>
      <c r="O3264" t="s">
        <v>67</v>
      </c>
      <c r="P3264" s="6">
        <v>5.1185804470226899E-3</v>
      </c>
      <c r="Q3264" s="1">
        <f>AllFiles[[#Headers],[200000]]+AllFiles[[#This Row],[Net Gains]]</f>
        <v>197852.5</v>
      </c>
    </row>
    <row r="3265" spans="1:17" x14ac:dyDescent="0.25">
      <c r="A3265" s="1" t="s">
        <v>47</v>
      </c>
      <c r="B3265" s="2">
        <v>43560</v>
      </c>
      <c r="C3265" s="3">
        <v>0.5</v>
      </c>
      <c r="D3265" s="1" t="s">
        <v>12</v>
      </c>
      <c r="E3265">
        <v>294.55</v>
      </c>
      <c r="F3265">
        <v>293.05</v>
      </c>
      <c r="G3265">
        <v>294.10000000000002</v>
      </c>
      <c r="H3265" s="3">
        <v>0.625</v>
      </c>
      <c r="I3265" s="1">
        <v>1.5</v>
      </c>
      <c r="J3265" s="1">
        <v>-0.44999999999998863</v>
      </c>
      <c r="K3265" s="1">
        <v>1313</v>
      </c>
      <c r="L3265">
        <v>-590.84999999998513</v>
      </c>
      <c r="M3265">
        <v>178</v>
      </c>
      <c r="N3265">
        <v>-768.84999999998513</v>
      </c>
      <c r="O3265" t="s">
        <v>67</v>
      </c>
      <c r="P3265" s="6">
        <v>5.0925140044135097E-3</v>
      </c>
      <c r="Q3265" s="1">
        <f>AllFiles[[#Headers],[200000]]+AllFiles[[#This Row],[Net Gains]]</f>
        <v>199231.15000000002</v>
      </c>
    </row>
    <row r="3266" spans="1:17" x14ac:dyDescent="0.25">
      <c r="A3266" s="1" t="s">
        <v>46</v>
      </c>
      <c r="B3266" s="2">
        <v>43560</v>
      </c>
      <c r="C3266" s="3">
        <v>0.42708333333333331</v>
      </c>
      <c r="D3266" s="1" t="s">
        <v>15</v>
      </c>
      <c r="E3266">
        <v>291.75</v>
      </c>
      <c r="F3266">
        <v>290.05</v>
      </c>
      <c r="G3266">
        <v>290.05</v>
      </c>
      <c r="H3266" s="3">
        <v>0.42708333333333331</v>
      </c>
      <c r="I3266" s="1">
        <v>1.6999999999999886</v>
      </c>
      <c r="J3266" s="1">
        <v>-1.6999999999999886</v>
      </c>
      <c r="K3266" s="1">
        <v>1160</v>
      </c>
      <c r="L3266">
        <v>-1971.9999999999868</v>
      </c>
      <c r="M3266">
        <v>156</v>
      </c>
      <c r="N3266">
        <v>-2127.9999999999868</v>
      </c>
      <c r="O3266" t="s">
        <v>67</v>
      </c>
      <c r="P3266" s="6">
        <v>5.8269065981147901E-3</v>
      </c>
      <c r="Q3266" s="1">
        <f>AllFiles[[#Headers],[200000]]+AllFiles[[#This Row],[Net Gains]]</f>
        <v>197872</v>
      </c>
    </row>
    <row r="3267" spans="1:17" x14ac:dyDescent="0.25">
      <c r="A3267" s="1" t="s">
        <v>46</v>
      </c>
      <c r="B3267" s="2">
        <v>43560</v>
      </c>
      <c r="C3267" s="3">
        <v>0.42708333333333331</v>
      </c>
      <c r="D3267" s="1" t="s">
        <v>21</v>
      </c>
      <c r="E3267">
        <v>290.05</v>
      </c>
      <c r="F3267">
        <v>291.75</v>
      </c>
      <c r="G3267">
        <v>291.75</v>
      </c>
      <c r="H3267" s="3">
        <v>0.48958333333333331</v>
      </c>
      <c r="I3267" s="1">
        <v>1.6999999999999886</v>
      </c>
      <c r="J3267" s="1">
        <v>-1.6999999999999886</v>
      </c>
      <c r="K3267" s="1">
        <v>1160</v>
      </c>
      <c r="L3267">
        <v>-1971.9999999999868</v>
      </c>
      <c r="M3267">
        <v>156</v>
      </c>
      <c r="N3267">
        <v>-2127.9999999999868</v>
      </c>
      <c r="O3267" t="s">
        <v>67</v>
      </c>
      <c r="P3267" s="6">
        <v>5.8610584382002701E-3</v>
      </c>
      <c r="Q3267" s="1">
        <f>AllFiles[[#Headers],[200000]]+AllFiles[[#This Row],[Net Gains]]</f>
        <v>197872</v>
      </c>
    </row>
    <row r="3268" spans="1:17" x14ac:dyDescent="0.25">
      <c r="A3268" s="1" t="s">
        <v>42</v>
      </c>
      <c r="B3268" s="2">
        <v>43560</v>
      </c>
      <c r="C3268" s="3">
        <v>0.47916666666666669</v>
      </c>
      <c r="D3268" s="1" t="s">
        <v>21</v>
      </c>
      <c r="E3268">
        <v>1376.05</v>
      </c>
      <c r="F3268">
        <v>1386.95</v>
      </c>
      <c r="G3268">
        <v>1373.95</v>
      </c>
      <c r="H3268" s="3">
        <v>0.625</v>
      </c>
      <c r="I3268" s="1">
        <v>10.900000000000091</v>
      </c>
      <c r="J3268" s="1">
        <v>2.0999999999999091</v>
      </c>
      <c r="K3268" s="1">
        <v>183</v>
      </c>
      <c r="L3268">
        <v>384.29999999998336</v>
      </c>
      <c r="M3268">
        <v>116</v>
      </c>
      <c r="N3268">
        <v>268.29999999998336</v>
      </c>
      <c r="O3268" t="s">
        <v>68</v>
      </c>
      <c r="P3268" s="6">
        <v>7.9212237927401598E-3</v>
      </c>
      <c r="Q3268" s="1">
        <f>AllFiles[[#Headers],[200000]]+AllFiles[[#This Row],[Net Gains]]</f>
        <v>200268.3</v>
      </c>
    </row>
    <row r="3269" spans="1:17" x14ac:dyDescent="0.25">
      <c r="A3269" s="1" t="s">
        <v>42</v>
      </c>
      <c r="B3269" s="2">
        <v>43560</v>
      </c>
      <c r="C3269" s="3">
        <v>0.47916666666666669</v>
      </c>
      <c r="D3269" s="1" t="s">
        <v>15</v>
      </c>
      <c r="E3269">
        <v>1386.95</v>
      </c>
      <c r="F3269">
        <v>1376.05</v>
      </c>
      <c r="G3269">
        <v>1376.05</v>
      </c>
      <c r="H3269" s="3">
        <v>0.47916666666666669</v>
      </c>
      <c r="I3269" s="1">
        <v>10.900000000000091</v>
      </c>
      <c r="J3269" s="1">
        <v>-10.900000000000091</v>
      </c>
      <c r="K3269" s="1">
        <v>183</v>
      </c>
      <c r="L3269">
        <v>-1994.7000000000166</v>
      </c>
      <c r="M3269">
        <v>117</v>
      </c>
      <c r="N3269">
        <v>-2111.7000000000166</v>
      </c>
      <c r="O3269" t="s">
        <v>67</v>
      </c>
      <c r="P3269" s="6">
        <v>7.8589711236887409E-3</v>
      </c>
      <c r="Q3269" s="1">
        <f>AllFiles[[#Headers],[200000]]+AllFiles[[#This Row],[Net Gains]]</f>
        <v>197888.3</v>
      </c>
    </row>
    <row r="3270" spans="1:17" x14ac:dyDescent="0.25">
      <c r="A3270" s="1" t="s">
        <v>45</v>
      </c>
      <c r="B3270" s="2">
        <v>43560</v>
      </c>
      <c r="C3270" s="3">
        <v>0.44791666666666669</v>
      </c>
      <c r="D3270" s="1" t="s">
        <v>15</v>
      </c>
      <c r="E3270">
        <v>7125</v>
      </c>
      <c r="F3270">
        <v>7096</v>
      </c>
      <c r="G3270">
        <v>7096</v>
      </c>
      <c r="H3270" s="3">
        <v>0.44791666666666669</v>
      </c>
      <c r="I3270" s="1">
        <v>29</v>
      </c>
      <c r="J3270" s="1">
        <v>-29</v>
      </c>
      <c r="K3270" s="1">
        <v>68</v>
      </c>
      <c r="L3270">
        <v>-1972</v>
      </c>
      <c r="M3270">
        <v>223</v>
      </c>
      <c r="N3270">
        <v>-2195</v>
      </c>
      <c r="O3270" t="s">
        <v>67</v>
      </c>
      <c r="P3270" s="6">
        <v>4.0701754385964904E-3</v>
      </c>
      <c r="Q3270" s="1">
        <f>AllFiles[[#Headers],[200000]]+AllFiles[[#This Row],[Net Gains]]</f>
        <v>197805</v>
      </c>
    </row>
    <row r="3271" spans="1:17" x14ac:dyDescent="0.25">
      <c r="A3271" s="1" t="s">
        <v>45</v>
      </c>
      <c r="B3271" s="2">
        <v>43560</v>
      </c>
      <c r="C3271" s="3">
        <v>0.44791666666666669</v>
      </c>
      <c r="D3271" s="1" t="s">
        <v>21</v>
      </c>
      <c r="E3271">
        <v>7096</v>
      </c>
      <c r="F3271">
        <v>7125</v>
      </c>
      <c r="G3271">
        <v>7125</v>
      </c>
      <c r="H3271" s="3">
        <v>0.48958333333333331</v>
      </c>
      <c r="I3271" s="1">
        <v>29</v>
      </c>
      <c r="J3271" s="1">
        <v>-29</v>
      </c>
      <c r="K3271" s="1">
        <v>68</v>
      </c>
      <c r="L3271">
        <v>-1972</v>
      </c>
      <c r="M3271">
        <v>223</v>
      </c>
      <c r="N3271">
        <v>-2195</v>
      </c>
      <c r="O3271" t="s">
        <v>67</v>
      </c>
      <c r="P3271" s="6">
        <v>4.0868094701240103E-3</v>
      </c>
      <c r="Q3271" s="1">
        <f>AllFiles[[#Headers],[200000]]+AllFiles[[#This Row],[Net Gains]]</f>
        <v>197805</v>
      </c>
    </row>
    <row r="3272" spans="1:17" x14ac:dyDescent="0.25">
      <c r="A3272" s="1" t="s">
        <v>23</v>
      </c>
      <c r="B3272" s="2">
        <v>43563</v>
      </c>
      <c r="C3272" s="3">
        <v>0.41666666666666669</v>
      </c>
      <c r="D3272" s="1" t="s">
        <v>13</v>
      </c>
      <c r="E3272">
        <v>2311</v>
      </c>
      <c r="F3272">
        <v>2317</v>
      </c>
      <c r="G3272">
        <v>2288.85</v>
      </c>
      <c r="H3272" s="3">
        <v>0.625</v>
      </c>
      <c r="I3272" s="1">
        <v>6</v>
      </c>
      <c r="J3272" s="1">
        <v>22.150000000000091</v>
      </c>
      <c r="K3272" s="1">
        <v>332</v>
      </c>
      <c r="L3272">
        <v>7353.8000000000302</v>
      </c>
      <c r="M3272">
        <v>352</v>
      </c>
      <c r="N3272">
        <v>7001.8000000000302</v>
      </c>
      <c r="O3272" t="s">
        <v>68</v>
      </c>
      <c r="P3272" s="6">
        <v>2.5962786672436202E-3</v>
      </c>
      <c r="Q3272" s="1">
        <f>AllFiles[[#Headers],[200000]]+AllFiles[[#This Row],[Net Gains]]</f>
        <v>207001.80000000002</v>
      </c>
    </row>
    <row r="3273" spans="1:17" x14ac:dyDescent="0.25">
      <c r="A3273" s="1" t="s">
        <v>37</v>
      </c>
      <c r="B3273" s="2">
        <v>43563</v>
      </c>
      <c r="C3273" s="3">
        <v>0.54166666666666663</v>
      </c>
      <c r="D3273" s="1" t="s">
        <v>21</v>
      </c>
      <c r="E3273">
        <v>1774.6</v>
      </c>
      <c r="F3273">
        <v>1786.95</v>
      </c>
      <c r="G3273">
        <v>1786.95</v>
      </c>
      <c r="H3273" s="3">
        <v>0.54166666666666663</v>
      </c>
      <c r="I3273" s="1">
        <v>12.350000000000136</v>
      </c>
      <c r="J3273" s="1">
        <v>-12.350000000000136</v>
      </c>
      <c r="K3273" s="1">
        <v>161</v>
      </c>
      <c r="L3273">
        <v>-1988.350000000022</v>
      </c>
      <c r="M3273">
        <v>132</v>
      </c>
      <c r="N3273">
        <v>-2120.3500000000222</v>
      </c>
      <c r="O3273" t="s">
        <v>67</v>
      </c>
      <c r="P3273" s="6">
        <v>6.9593147751606799E-3</v>
      </c>
      <c r="Q3273" s="1">
        <f>AllFiles[[#Headers],[200000]]+AllFiles[[#This Row],[Net Gains]]</f>
        <v>197879.64999999997</v>
      </c>
    </row>
    <row r="3274" spans="1:17" x14ac:dyDescent="0.25">
      <c r="A3274" s="1" t="s">
        <v>37</v>
      </c>
      <c r="B3274" s="2">
        <v>43563</v>
      </c>
      <c r="C3274" s="3">
        <v>0.54166666666666663</v>
      </c>
      <c r="D3274" s="1" t="s">
        <v>15</v>
      </c>
      <c r="E3274">
        <v>1786.95</v>
      </c>
      <c r="F3274">
        <v>1774.6</v>
      </c>
      <c r="G3274">
        <v>1774.6</v>
      </c>
      <c r="H3274" s="3">
        <v>0.54166666666666663</v>
      </c>
      <c r="I3274" s="1">
        <v>12.350000000000136</v>
      </c>
      <c r="J3274" s="1">
        <v>-12.350000000000136</v>
      </c>
      <c r="K3274" s="1">
        <v>161</v>
      </c>
      <c r="L3274">
        <v>-1988.350000000022</v>
      </c>
      <c r="M3274">
        <v>132</v>
      </c>
      <c r="N3274">
        <v>-2120.3500000000222</v>
      </c>
      <c r="O3274" t="s">
        <v>67</v>
      </c>
      <c r="P3274" s="6">
        <v>6.9112174375333003E-3</v>
      </c>
      <c r="Q3274" s="1">
        <f>AllFiles[[#Headers],[200000]]+AllFiles[[#This Row],[Net Gains]]</f>
        <v>197879.64999999997</v>
      </c>
    </row>
    <row r="3275" spans="1:17" x14ac:dyDescent="0.25">
      <c r="A3275" s="1" t="s">
        <v>46</v>
      </c>
      <c r="B3275" s="2">
        <v>43563</v>
      </c>
      <c r="C3275" s="3">
        <v>0.41666666666666669</v>
      </c>
      <c r="D3275" s="1" t="s">
        <v>13</v>
      </c>
      <c r="E3275">
        <v>295.55</v>
      </c>
      <c r="F3275">
        <v>297.10000000000002</v>
      </c>
      <c r="G3275">
        <v>290.64999999999998</v>
      </c>
      <c r="H3275" s="3">
        <v>0.625</v>
      </c>
      <c r="I3275" s="1">
        <v>1.5500000000000114</v>
      </c>
      <c r="J3275" s="1">
        <v>4.9000000000000341</v>
      </c>
      <c r="K3275" s="1">
        <v>1271</v>
      </c>
      <c r="L3275">
        <v>6227.9000000000433</v>
      </c>
      <c r="M3275">
        <v>172</v>
      </c>
      <c r="N3275">
        <v>6055.9000000000433</v>
      </c>
      <c r="O3275" t="s">
        <v>68</v>
      </c>
      <c r="P3275" s="6">
        <v>5.24445948232113E-3</v>
      </c>
      <c r="Q3275" s="1">
        <f>AllFiles[[#Headers],[200000]]+AllFiles[[#This Row],[Net Gains]]</f>
        <v>206055.90000000005</v>
      </c>
    </row>
    <row r="3276" spans="1:17" x14ac:dyDescent="0.25">
      <c r="A3276" s="1" t="s">
        <v>49</v>
      </c>
      <c r="B3276" s="2">
        <v>43563</v>
      </c>
      <c r="C3276" s="3">
        <v>0.42708333333333331</v>
      </c>
      <c r="D3276" s="1" t="s">
        <v>12</v>
      </c>
      <c r="E3276">
        <v>157.1</v>
      </c>
      <c r="F3276">
        <v>156.55000000000001</v>
      </c>
      <c r="G3276">
        <v>157.55000000000001</v>
      </c>
      <c r="H3276" s="3">
        <v>0.625</v>
      </c>
      <c r="I3276" s="1">
        <v>0.54999999999998295</v>
      </c>
      <c r="J3276" s="1">
        <v>0.45000000000001705</v>
      </c>
      <c r="K3276" s="1">
        <v>3490</v>
      </c>
      <c r="L3276">
        <v>1570.5000000000596</v>
      </c>
      <c r="M3276">
        <v>253</v>
      </c>
      <c r="N3276">
        <v>1317.5000000000596</v>
      </c>
      <c r="O3276" t="s">
        <v>68</v>
      </c>
      <c r="P3276" s="6">
        <v>3.50095480585603E-3</v>
      </c>
      <c r="Q3276" s="1">
        <f>AllFiles[[#Headers],[200000]]+AllFiles[[#This Row],[Net Gains]]</f>
        <v>201317.50000000006</v>
      </c>
    </row>
    <row r="3277" spans="1:17" x14ac:dyDescent="0.25">
      <c r="A3277" s="1" t="s">
        <v>49</v>
      </c>
      <c r="B3277" s="2">
        <v>43563</v>
      </c>
      <c r="C3277" s="3">
        <v>0.41666666666666669</v>
      </c>
      <c r="D3277" s="1" t="s">
        <v>13</v>
      </c>
      <c r="E3277">
        <v>156.55000000000001</v>
      </c>
      <c r="F3277">
        <v>157.1</v>
      </c>
      <c r="G3277">
        <v>157.1</v>
      </c>
      <c r="H3277" s="3">
        <v>0.42708333333333331</v>
      </c>
      <c r="I3277" s="1">
        <v>0.54999999999998295</v>
      </c>
      <c r="J3277" s="1">
        <v>-0.54999999999998295</v>
      </c>
      <c r="K3277" s="1">
        <v>3490</v>
      </c>
      <c r="L3277">
        <v>-1919.4999999999404</v>
      </c>
      <c r="M3277">
        <v>252</v>
      </c>
      <c r="N3277">
        <v>-2171.4999999999404</v>
      </c>
      <c r="O3277" t="s">
        <v>67</v>
      </c>
      <c r="P3277" s="6">
        <v>3.51325455126147E-3</v>
      </c>
      <c r="Q3277" s="1">
        <f>AllFiles[[#Headers],[200000]]+AllFiles[[#This Row],[Net Gains]]</f>
        <v>197828.50000000006</v>
      </c>
    </row>
    <row r="3278" spans="1:17" x14ac:dyDescent="0.25">
      <c r="A3278" s="1" t="s">
        <v>59</v>
      </c>
      <c r="B3278" s="2">
        <v>43563</v>
      </c>
      <c r="C3278" s="3">
        <v>0.51041666666666663</v>
      </c>
      <c r="D3278" s="1" t="s">
        <v>13</v>
      </c>
      <c r="E3278">
        <v>262.14999999999998</v>
      </c>
      <c r="F3278">
        <v>263.7</v>
      </c>
      <c r="G3278">
        <v>263.7</v>
      </c>
      <c r="H3278" s="3">
        <v>0.625</v>
      </c>
      <c r="I3278" s="1">
        <v>1.5500000000000114</v>
      </c>
      <c r="J3278" s="1">
        <v>-1.5500000000000114</v>
      </c>
      <c r="K3278" s="1">
        <v>1271</v>
      </c>
      <c r="L3278">
        <v>-1970.0500000000145</v>
      </c>
      <c r="M3278">
        <v>154</v>
      </c>
      <c r="N3278">
        <v>-2124.0500000000147</v>
      </c>
      <c r="O3278" t="s">
        <v>67</v>
      </c>
      <c r="P3278" s="6">
        <v>5.9126454320046198E-3</v>
      </c>
      <c r="Q3278" s="1">
        <f>AllFiles[[#Headers],[200000]]+AllFiles[[#This Row],[Net Gains]]</f>
        <v>197875.94999999998</v>
      </c>
    </row>
    <row r="3279" spans="1:17" x14ac:dyDescent="0.25">
      <c r="A3279" s="1" t="s">
        <v>11</v>
      </c>
      <c r="B3279" s="2">
        <v>43564</v>
      </c>
      <c r="C3279" s="3">
        <v>0.41666666666666669</v>
      </c>
      <c r="D3279" s="1" t="s">
        <v>15</v>
      </c>
      <c r="E3279">
        <v>2874.95</v>
      </c>
      <c r="F3279">
        <v>2853</v>
      </c>
      <c r="G3279">
        <v>2923.2</v>
      </c>
      <c r="H3279" s="3">
        <v>0.625</v>
      </c>
      <c r="I3279" s="1">
        <v>21.949999999999818</v>
      </c>
      <c r="J3279" s="1">
        <v>48.25</v>
      </c>
      <c r="K3279" s="1">
        <v>91</v>
      </c>
      <c r="L3279">
        <v>4390.75</v>
      </c>
      <c r="M3279">
        <v>122</v>
      </c>
      <c r="N3279">
        <v>4268.75</v>
      </c>
      <c r="O3279" t="s">
        <v>68</v>
      </c>
      <c r="P3279" s="6">
        <v>7.6349153898327997E-3</v>
      </c>
      <c r="Q3279" s="1">
        <f>AllFiles[[#Headers],[200000]]+AllFiles[[#This Row],[Net Gains]]</f>
        <v>204268.75</v>
      </c>
    </row>
    <row r="3280" spans="1:17" x14ac:dyDescent="0.25">
      <c r="A3280" s="1" t="s">
        <v>42</v>
      </c>
      <c r="B3280" s="2">
        <v>43564</v>
      </c>
      <c r="C3280" s="3">
        <v>0.4375</v>
      </c>
      <c r="D3280" s="1" t="s">
        <v>21</v>
      </c>
      <c r="E3280">
        <v>1379.05</v>
      </c>
      <c r="F3280">
        <v>1385.5</v>
      </c>
      <c r="G3280">
        <v>1375</v>
      </c>
      <c r="H3280" s="3">
        <v>0.625</v>
      </c>
      <c r="I3280" s="1">
        <v>6.4500000000000455</v>
      </c>
      <c r="J3280" s="1">
        <v>4.0499999999999545</v>
      </c>
      <c r="K3280" s="1">
        <v>308</v>
      </c>
      <c r="L3280">
        <v>1247.399999999986</v>
      </c>
      <c r="M3280">
        <v>196</v>
      </c>
      <c r="N3280">
        <v>1051.399999999986</v>
      </c>
      <c r="O3280" t="s">
        <v>68</v>
      </c>
      <c r="P3280" s="6">
        <v>4.6771328088177E-3</v>
      </c>
      <c r="Q3280" s="1">
        <f>AllFiles[[#Headers],[200000]]+AllFiles[[#This Row],[Net Gains]]</f>
        <v>201051.4</v>
      </c>
    </row>
    <row r="3281" spans="1:17" x14ac:dyDescent="0.25">
      <c r="A3281" s="1" t="s">
        <v>42</v>
      </c>
      <c r="B3281" s="2">
        <v>43564</v>
      </c>
      <c r="C3281" s="3">
        <v>0.4375</v>
      </c>
      <c r="D3281" s="1" t="s">
        <v>15</v>
      </c>
      <c r="E3281">
        <v>1385.5</v>
      </c>
      <c r="F3281">
        <v>1379.05</v>
      </c>
      <c r="G3281">
        <v>1379.05</v>
      </c>
      <c r="H3281" s="3">
        <v>0.4375</v>
      </c>
      <c r="I3281" s="1">
        <v>6.4500000000000455</v>
      </c>
      <c r="J3281" s="1">
        <v>-6.4500000000000455</v>
      </c>
      <c r="K3281" s="1">
        <v>308</v>
      </c>
      <c r="L3281">
        <v>-1986.600000000014</v>
      </c>
      <c r="M3281">
        <v>196</v>
      </c>
      <c r="N3281">
        <v>-2182.600000000014</v>
      </c>
      <c r="O3281" t="s">
        <v>67</v>
      </c>
      <c r="P3281" s="6">
        <v>4.6553590761458296E-3</v>
      </c>
      <c r="Q3281" s="1">
        <f>AllFiles[[#Headers],[200000]]+AllFiles[[#This Row],[Net Gains]]</f>
        <v>197817.4</v>
      </c>
    </row>
    <row r="3282" spans="1:17" x14ac:dyDescent="0.25">
      <c r="A3282" s="1" t="s">
        <v>45</v>
      </c>
      <c r="B3282" s="2">
        <v>43564</v>
      </c>
      <c r="C3282" s="3">
        <v>0.57291666666666663</v>
      </c>
      <c r="D3282" s="1" t="s">
        <v>15</v>
      </c>
      <c r="E3282">
        <v>7149.45</v>
      </c>
      <c r="F3282">
        <v>7126.05</v>
      </c>
      <c r="G3282">
        <v>7219</v>
      </c>
      <c r="H3282" s="3">
        <v>0.625</v>
      </c>
      <c r="I3282" s="1">
        <v>23.399999999999636</v>
      </c>
      <c r="J3282" s="1">
        <v>69.550000000000182</v>
      </c>
      <c r="K3282" s="1">
        <v>85</v>
      </c>
      <c r="L3282">
        <v>5911.7500000000155</v>
      </c>
      <c r="M3282">
        <v>281</v>
      </c>
      <c r="N3282">
        <v>5630.7500000000155</v>
      </c>
      <c r="O3282" t="s">
        <v>68</v>
      </c>
      <c r="P3282" s="6">
        <v>3.2729790403457099E-3</v>
      </c>
      <c r="Q3282" s="1">
        <f>AllFiles[[#Headers],[200000]]+AllFiles[[#This Row],[Net Gains]]</f>
        <v>205630.75000000003</v>
      </c>
    </row>
    <row r="3283" spans="1:17" x14ac:dyDescent="0.25">
      <c r="A3283" s="1" t="s">
        <v>41</v>
      </c>
      <c r="B3283" s="2">
        <v>43564</v>
      </c>
      <c r="C3283" s="3">
        <v>0.47916666666666669</v>
      </c>
      <c r="D3283" s="1" t="s">
        <v>21</v>
      </c>
      <c r="E3283">
        <v>201.55</v>
      </c>
      <c r="F3283">
        <v>204</v>
      </c>
      <c r="G3283">
        <v>204</v>
      </c>
      <c r="H3283" s="3">
        <v>0.53125</v>
      </c>
      <c r="I3283" s="1">
        <v>2.4499999999999886</v>
      </c>
      <c r="J3283" s="1">
        <v>-2.4499999999999886</v>
      </c>
      <c r="K3283" s="1">
        <v>808</v>
      </c>
      <c r="L3283">
        <v>-1979.5999999999908</v>
      </c>
      <c r="M3283">
        <v>76</v>
      </c>
      <c r="N3283">
        <v>-2055.5999999999908</v>
      </c>
      <c r="O3283" t="s">
        <v>67</v>
      </c>
      <c r="P3283" s="6">
        <v>1.21557926072934E-2</v>
      </c>
      <c r="Q3283" s="1">
        <f>AllFiles[[#Headers],[200000]]+AllFiles[[#This Row],[Net Gains]]</f>
        <v>197944.40000000002</v>
      </c>
    </row>
    <row r="3284" spans="1:17" x14ac:dyDescent="0.25">
      <c r="A3284" s="1" t="s">
        <v>41</v>
      </c>
      <c r="B3284" s="2">
        <v>43564</v>
      </c>
      <c r="C3284" s="3">
        <v>0.47916666666666669</v>
      </c>
      <c r="D3284" s="1" t="s">
        <v>15</v>
      </c>
      <c r="E3284">
        <v>204</v>
      </c>
      <c r="F3284">
        <v>201.55</v>
      </c>
      <c r="G3284">
        <v>201.55</v>
      </c>
      <c r="H3284" s="3">
        <v>0.47916666666666669</v>
      </c>
      <c r="I3284" s="1">
        <v>2.4499999999999886</v>
      </c>
      <c r="J3284" s="1">
        <v>-2.4499999999999886</v>
      </c>
      <c r="K3284" s="1">
        <v>808</v>
      </c>
      <c r="L3284">
        <v>-1979.5999999999908</v>
      </c>
      <c r="M3284">
        <v>76</v>
      </c>
      <c r="N3284">
        <v>-2055.5999999999908</v>
      </c>
      <c r="O3284" t="s">
        <v>67</v>
      </c>
      <c r="P3284" s="6">
        <v>1.20098039215686E-2</v>
      </c>
      <c r="Q3284" s="1">
        <f>AllFiles[[#Headers],[200000]]+AllFiles[[#This Row],[Net Gains]]</f>
        <v>197944.40000000002</v>
      </c>
    </row>
    <row r="3285" spans="1:17" x14ac:dyDescent="0.25">
      <c r="A3285" s="1" t="s">
        <v>58</v>
      </c>
      <c r="B3285" s="2">
        <v>43564</v>
      </c>
      <c r="C3285" s="3">
        <v>0.58333333333333337</v>
      </c>
      <c r="D3285" s="1" t="s">
        <v>15</v>
      </c>
      <c r="E3285">
        <v>2093.3000000000002</v>
      </c>
      <c r="F3285">
        <v>2079</v>
      </c>
      <c r="G3285">
        <v>2091.4499999999998</v>
      </c>
      <c r="H3285" s="3">
        <v>0.625</v>
      </c>
      <c r="I3285" s="1">
        <v>14.300000000000182</v>
      </c>
      <c r="J3285" s="1">
        <v>-1.8500000000003638</v>
      </c>
      <c r="K3285" s="1">
        <v>139</v>
      </c>
      <c r="L3285">
        <v>-257.15000000005057</v>
      </c>
      <c r="M3285">
        <v>134</v>
      </c>
      <c r="N3285">
        <v>-391.15000000005057</v>
      </c>
      <c r="O3285" t="s">
        <v>67</v>
      </c>
      <c r="P3285" s="6">
        <v>6.8313189700473804E-3</v>
      </c>
      <c r="Q3285" s="1">
        <f>AllFiles[[#Headers],[200000]]+AllFiles[[#This Row],[Net Gains]]</f>
        <v>199608.84999999995</v>
      </c>
    </row>
    <row r="3286" spans="1:17" x14ac:dyDescent="0.25">
      <c r="A3286" s="1" t="s">
        <v>18</v>
      </c>
      <c r="B3286" s="2">
        <v>43565</v>
      </c>
      <c r="C3286" s="3">
        <v>0.41666666666666669</v>
      </c>
      <c r="D3286" s="1" t="s">
        <v>15</v>
      </c>
      <c r="E3286">
        <v>380.7</v>
      </c>
      <c r="F3286">
        <v>379.3</v>
      </c>
      <c r="G3286">
        <v>383.55</v>
      </c>
      <c r="H3286" s="3">
        <v>0.625</v>
      </c>
      <c r="I3286" s="1">
        <v>1.3999999999999773</v>
      </c>
      <c r="J3286" s="1">
        <v>2.8500000000000227</v>
      </c>
      <c r="K3286" s="1">
        <v>1405</v>
      </c>
      <c r="L3286">
        <v>4004.2500000000318</v>
      </c>
      <c r="M3286">
        <v>247</v>
      </c>
      <c r="N3286">
        <v>3757.2500000000318</v>
      </c>
      <c r="O3286" t="s">
        <v>68</v>
      </c>
      <c r="P3286" s="6">
        <v>3.6774363015497202E-3</v>
      </c>
      <c r="Q3286" s="1">
        <f>AllFiles[[#Headers],[200000]]+AllFiles[[#This Row],[Net Gains]]</f>
        <v>203757.25000000003</v>
      </c>
    </row>
    <row r="3287" spans="1:17" x14ac:dyDescent="0.25">
      <c r="A3287" s="1" t="s">
        <v>14</v>
      </c>
      <c r="B3287" s="2">
        <v>43565</v>
      </c>
      <c r="C3287" s="3">
        <v>0.5</v>
      </c>
      <c r="D3287" s="1" t="s">
        <v>15</v>
      </c>
      <c r="E3287">
        <v>766.2</v>
      </c>
      <c r="F3287">
        <v>764.3</v>
      </c>
      <c r="G3287">
        <v>764.3</v>
      </c>
      <c r="H3287" s="3">
        <v>0.5</v>
      </c>
      <c r="I3287" s="1">
        <v>1.9000000000000909</v>
      </c>
      <c r="J3287" s="1">
        <v>-1.9000000000000909</v>
      </c>
      <c r="K3287" s="1">
        <v>1040</v>
      </c>
      <c r="L3287">
        <v>-1976.0000000000946</v>
      </c>
      <c r="M3287">
        <v>367</v>
      </c>
      <c r="N3287">
        <v>-2343.0000000000946</v>
      </c>
      <c r="O3287" t="s">
        <v>67</v>
      </c>
      <c r="P3287" s="6">
        <v>2.47977029496227E-3</v>
      </c>
      <c r="Q3287" s="1">
        <f>AllFiles[[#Headers],[200000]]+AllFiles[[#This Row],[Net Gains]]</f>
        <v>197656.99999999991</v>
      </c>
    </row>
    <row r="3288" spans="1:17" x14ac:dyDescent="0.25">
      <c r="A3288" s="1" t="s">
        <v>14</v>
      </c>
      <c r="B3288" s="2">
        <v>43565</v>
      </c>
      <c r="C3288" s="3">
        <v>0.5</v>
      </c>
      <c r="D3288" s="1" t="s">
        <v>21</v>
      </c>
      <c r="E3288">
        <v>764.3</v>
      </c>
      <c r="F3288">
        <v>766.2</v>
      </c>
      <c r="G3288">
        <v>766.2</v>
      </c>
      <c r="H3288" s="3">
        <v>0.52083333333333337</v>
      </c>
      <c r="I3288" s="1">
        <v>1.9000000000000909</v>
      </c>
      <c r="J3288" s="1">
        <v>-1.9000000000000909</v>
      </c>
      <c r="K3288" s="1">
        <v>1040</v>
      </c>
      <c r="L3288">
        <v>-1976.0000000000946</v>
      </c>
      <c r="M3288">
        <v>367</v>
      </c>
      <c r="N3288">
        <v>-2343.0000000000946</v>
      </c>
      <c r="O3288" t="s">
        <v>67</v>
      </c>
      <c r="P3288" s="6">
        <v>2.4859348423395102E-3</v>
      </c>
      <c r="Q3288" s="1">
        <f>AllFiles[[#Headers],[200000]]+AllFiles[[#This Row],[Net Gains]]</f>
        <v>197656.99999999991</v>
      </c>
    </row>
    <row r="3289" spans="1:17" x14ac:dyDescent="0.25">
      <c r="A3289" s="1" t="s">
        <v>11</v>
      </c>
      <c r="B3289" s="2">
        <v>43565</v>
      </c>
      <c r="C3289" s="3">
        <v>0.46875</v>
      </c>
      <c r="D3289" s="1" t="s">
        <v>15</v>
      </c>
      <c r="E3289">
        <v>2940.95</v>
      </c>
      <c r="F3289">
        <v>2924</v>
      </c>
      <c r="G3289">
        <v>2942</v>
      </c>
      <c r="H3289" s="3">
        <v>0.625</v>
      </c>
      <c r="I3289" s="1">
        <v>16.949999999999818</v>
      </c>
      <c r="J3289" s="1">
        <v>1.0500000000001819</v>
      </c>
      <c r="K3289" s="1">
        <v>117</v>
      </c>
      <c r="L3289">
        <v>122.85000000002128</v>
      </c>
      <c r="M3289">
        <v>159</v>
      </c>
      <c r="N3289">
        <v>-36.149999999978718</v>
      </c>
      <c r="O3289" t="s">
        <v>67</v>
      </c>
      <c r="P3289" s="6">
        <v>5.7634437851714002E-3</v>
      </c>
      <c r="Q3289" s="1">
        <f>AllFiles[[#Headers],[200000]]+AllFiles[[#This Row],[Net Gains]]</f>
        <v>199963.85000000003</v>
      </c>
    </row>
    <row r="3290" spans="1:17" x14ac:dyDescent="0.25">
      <c r="A3290" s="1" t="s">
        <v>38</v>
      </c>
      <c r="B3290" s="2">
        <v>43565</v>
      </c>
      <c r="C3290" s="3">
        <v>0.55208333333333337</v>
      </c>
      <c r="D3290" s="1" t="s">
        <v>15</v>
      </c>
      <c r="E3290">
        <v>397.3</v>
      </c>
      <c r="F3290">
        <v>396</v>
      </c>
      <c r="G3290">
        <v>396</v>
      </c>
      <c r="H3290" s="3">
        <v>0.55208333333333337</v>
      </c>
      <c r="I3290" s="1">
        <v>1.3000000000000114</v>
      </c>
      <c r="J3290" s="1">
        <v>-1.3000000000000114</v>
      </c>
      <c r="K3290" s="1">
        <v>1511</v>
      </c>
      <c r="L3290">
        <v>-1964.3000000000172</v>
      </c>
      <c r="M3290">
        <v>276</v>
      </c>
      <c r="N3290">
        <v>-2240.3000000000175</v>
      </c>
      <c r="O3290" t="s">
        <v>67</v>
      </c>
      <c r="P3290" s="6">
        <v>3.2720865844450301E-3</v>
      </c>
      <c r="Q3290" s="1">
        <f>AllFiles[[#Headers],[200000]]+AllFiles[[#This Row],[Net Gains]]</f>
        <v>197759.69999999998</v>
      </c>
    </row>
    <row r="3291" spans="1:17" x14ac:dyDescent="0.25">
      <c r="A3291" s="1" t="s">
        <v>38</v>
      </c>
      <c r="B3291" s="2">
        <v>43565</v>
      </c>
      <c r="C3291" s="3">
        <v>0.55208333333333337</v>
      </c>
      <c r="D3291" s="1" t="s">
        <v>21</v>
      </c>
      <c r="E3291">
        <v>396</v>
      </c>
      <c r="F3291">
        <v>397.3</v>
      </c>
      <c r="G3291">
        <v>397.3</v>
      </c>
      <c r="H3291" s="3">
        <v>0.55208333333333337</v>
      </c>
      <c r="I3291" s="1">
        <v>1.3000000000000114</v>
      </c>
      <c r="J3291" s="1">
        <v>-1.3000000000000114</v>
      </c>
      <c r="K3291" s="1">
        <v>1511</v>
      </c>
      <c r="L3291">
        <v>-1964.3000000000172</v>
      </c>
      <c r="M3291">
        <v>276</v>
      </c>
      <c r="N3291">
        <v>-2240.3000000000175</v>
      </c>
      <c r="O3291" t="s">
        <v>67</v>
      </c>
      <c r="P3291" s="6">
        <v>3.28282828282831E-3</v>
      </c>
      <c r="Q3291" s="1">
        <f>AllFiles[[#Headers],[200000]]+AllFiles[[#This Row],[Net Gains]]</f>
        <v>197759.69999999998</v>
      </c>
    </row>
    <row r="3292" spans="1:17" x14ac:dyDescent="0.25">
      <c r="A3292" s="1" t="s">
        <v>42</v>
      </c>
      <c r="B3292" s="2">
        <v>43565</v>
      </c>
      <c r="C3292" s="3">
        <v>0.51041666666666663</v>
      </c>
      <c r="D3292" s="1" t="s">
        <v>15</v>
      </c>
      <c r="E3292">
        <v>1382</v>
      </c>
      <c r="F3292">
        <v>1375.75</v>
      </c>
      <c r="G3292">
        <v>1375.75</v>
      </c>
      <c r="H3292" s="3">
        <v>0.51041666666666663</v>
      </c>
      <c r="I3292" s="1">
        <v>6.25</v>
      </c>
      <c r="J3292" s="1">
        <v>-6.25</v>
      </c>
      <c r="K3292" s="1">
        <v>318</v>
      </c>
      <c r="L3292">
        <v>-1987.5</v>
      </c>
      <c r="M3292">
        <v>202</v>
      </c>
      <c r="N3292">
        <v>-2189.5</v>
      </c>
      <c r="O3292" t="s">
        <v>67</v>
      </c>
      <c r="P3292" s="6">
        <v>4.5224312590448597E-3</v>
      </c>
      <c r="Q3292" s="1">
        <f>AllFiles[[#Headers],[200000]]+AllFiles[[#This Row],[Net Gains]]</f>
        <v>197810.5</v>
      </c>
    </row>
    <row r="3293" spans="1:17" x14ac:dyDescent="0.25">
      <c r="A3293" s="1" t="s">
        <v>42</v>
      </c>
      <c r="B3293" s="2">
        <v>43565</v>
      </c>
      <c r="C3293" s="3">
        <v>0.51041666666666663</v>
      </c>
      <c r="D3293" s="1" t="s">
        <v>21</v>
      </c>
      <c r="E3293">
        <v>1375.75</v>
      </c>
      <c r="F3293">
        <v>1382</v>
      </c>
      <c r="G3293">
        <v>1370.9</v>
      </c>
      <c r="H3293" s="3">
        <v>0.625</v>
      </c>
      <c r="I3293" s="1">
        <v>6.25</v>
      </c>
      <c r="J3293" s="1">
        <v>4.8499999999999091</v>
      </c>
      <c r="K3293" s="1">
        <v>318</v>
      </c>
      <c r="L3293">
        <v>1542.2999999999711</v>
      </c>
      <c r="M3293">
        <v>201</v>
      </c>
      <c r="N3293">
        <v>1341.2999999999711</v>
      </c>
      <c r="O3293" t="s">
        <v>68</v>
      </c>
      <c r="P3293" s="6">
        <v>4.5429765582409602E-3</v>
      </c>
      <c r="Q3293" s="1">
        <f>AllFiles[[#Headers],[200000]]+AllFiles[[#This Row],[Net Gains]]</f>
        <v>201341.29999999996</v>
      </c>
    </row>
    <row r="3294" spans="1:17" x14ac:dyDescent="0.25">
      <c r="A3294" s="1" t="s">
        <v>41</v>
      </c>
      <c r="B3294" s="2">
        <v>43565</v>
      </c>
      <c r="C3294" s="3">
        <v>0.41666666666666669</v>
      </c>
      <c r="D3294" s="1" t="s">
        <v>15</v>
      </c>
      <c r="E3294">
        <v>209.25</v>
      </c>
      <c r="F3294">
        <v>207.15</v>
      </c>
      <c r="G3294">
        <v>216.15</v>
      </c>
      <c r="H3294" s="3">
        <v>0.625</v>
      </c>
      <c r="I3294" s="1">
        <v>2.0999999999999943</v>
      </c>
      <c r="J3294" s="1">
        <v>6.9000000000000057</v>
      </c>
      <c r="K3294" s="1">
        <v>942</v>
      </c>
      <c r="L3294">
        <v>6499.8000000000056</v>
      </c>
      <c r="M3294">
        <v>93</v>
      </c>
      <c r="N3294">
        <v>6406.8000000000056</v>
      </c>
      <c r="O3294" t="s">
        <v>68</v>
      </c>
      <c r="P3294" s="6">
        <v>1.00358422939068E-2</v>
      </c>
      <c r="Q3294" s="1">
        <f>AllFiles[[#Headers],[200000]]+AllFiles[[#This Row],[Net Gains]]</f>
        <v>206406.80000000002</v>
      </c>
    </row>
    <row r="3295" spans="1:17" x14ac:dyDescent="0.25">
      <c r="A3295" s="1" t="s">
        <v>37</v>
      </c>
      <c r="B3295" s="2">
        <v>43566</v>
      </c>
      <c r="C3295" s="3">
        <v>0.41666666666666669</v>
      </c>
      <c r="D3295" s="1" t="s">
        <v>13</v>
      </c>
      <c r="E3295">
        <v>1738.2</v>
      </c>
      <c r="F3295">
        <v>1742.4</v>
      </c>
      <c r="G3295">
        <v>1742.4</v>
      </c>
      <c r="H3295" s="3">
        <v>0.45833333333333331</v>
      </c>
      <c r="I3295" s="1">
        <v>4.2000000000000455</v>
      </c>
      <c r="J3295" s="1">
        <v>-4.2000000000000455</v>
      </c>
      <c r="K3295" s="1">
        <v>473</v>
      </c>
      <c r="L3295">
        <v>-1986.6000000000215</v>
      </c>
      <c r="M3295">
        <v>379</v>
      </c>
      <c r="N3295">
        <v>-2365.6000000000213</v>
      </c>
      <c r="O3295" t="s">
        <v>67</v>
      </c>
      <c r="P3295" s="6">
        <v>2.4162927166034099E-3</v>
      </c>
      <c r="Q3295" s="1">
        <f>AllFiles[[#Headers],[200000]]+AllFiles[[#This Row],[Net Gains]]</f>
        <v>197634.39999999997</v>
      </c>
    </row>
    <row r="3296" spans="1:17" x14ac:dyDescent="0.25">
      <c r="A3296" s="1" t="s">
        <v>37</v>
      </c>
      <c r="B3296" s="2">
        <v>43566</v>
      </c>
      <c r="C3296" s="3">
        <v>0.45833333333333331</v>
      </c>
      <c r="D3296" s="1" t="s">
        <v>12</v>
      </c>
      <c r="E3296">
        <v>1742.4</v>
      </c>
      <c r="F3296">
        <v>1738.2</v>
      </c>
      <c r="G3296">
        <v>1738.2</v>
      </c>
      <c r="H3296" s="3">
        <v>0.45833333333333331</v>
      </c>
      <c r="I3296" s="1">
        <v>4.2000000000000455</v>
      </c>
      <c r="J3296" s="1">
        <v>-4.2000000000000455</v>
      </c>
      <c r="K3296" s="1">
        <v>473</v>
      </c>
      <c r="L3296">
        <v>-1986.6000000000215</v>
      </c>
      <c r="M3296">
        <v>379</v>
      </c>
      <c r="N3296">
        <v>-2365.6000000000213</v>
      </c>
      <c r="O3296" t="s">
        <v>67</v>
      </c>
      <c r="P3296" s="6">
        <v>2.41046831955925E-3</v>
      </c>
      <c r="Q3296" s="1">
        <f>AllFiles[[#Headers],[200000]]+AllFiles[[#This Row],[Net Gains]]</f>
        <v>197634.39999999997</v>
      </c>
    </row>
    <row r="3297" spans="1:17" x14ac:dyDescent="0.25">
      <c r="A3297" s="1" t="s">
        <v>46</v>
      </c>
      <c r="B3297" s="2">
        <v>43566</v>
      </c>
      <c r="C3297" s="3">
        <v>0.41666666666666669</v>
      </c>
      <c r="D3297" s="1" t="s">
        <v>13</v>
      </c>
      <c r="E3297">
        <v>286.55</v>
      </c>
      <c r="F3297">
        <v>288.5</v>
      </c>
      <c r="G3297">
        <v>287.35000000000002</v>
      </c>
      <c r="H3297" s="3">
        <v>0.625</v>
      </c>
      <c r="I3297" s="1">
        <v>1.9499999999999886</v>
      </c>
      <c r="J3297" s="1">
        <v>-0.80000000000001137</v>
      </c>
      <c r="K3297" s="1">
        <v>1013</v>
      </c>
      <c r="L3297">
        <v>-810.40000000001146</v>
      </c>
      <c r="M3297">
        <v>134</v>
      </c>
      <c r="N3297">
        <v>-944.40000000001146</v>
      </c>
      <c r="O3297" t="s">
        <v>67</v>
      </c>
      <c r="P3297" s="6">
        <v>6.8050950968417002E-3</v>
      </c>
      <c r="Q3297" s="1">
        <f>AllFiles[[#Headers],[200000]]+AllFiles[[#This Row],[Net Gains]]</f>
        <v>199055.59999999998</v>
      </c>
    </row>
    <row r="3298" spans="1:17" x14ac:dyDescent="0.25">
      <c r="A3298" s="1" t="s">
        <v>53</v>
      </c>
      <c r="B3298" s="2">
        <v>43566</v>
      </c>
      <c r="C3298" s="3">
        <v>0.4375</v>
      </c>
      <c r="D3298" s="1" t="s">
        <v>13</v>
      </c>
      <c r="E3298">
        <v>198.1</v>
      </c>
      <c r="F3298">
        <v>198.65</v>
      </c>
      <c r="G3298">
        <v>196</v>
      </c>
      <c r="H3298" s="3">
        <v>0.625</v>
      </c>
      <c r="I3298" s="1">
        <v>0.55000000000001137</v>
      </c>
      <c r="J3298" s="1">
        <v>2.0999999999999943</v>
      </c>
      <c r="K3298" s="1">
        <v>3490</v>
      </c>
      <c r="L3298">
        <v>7328.99999999998</v>
      </c>
      <c r="M3298">
        <v>317</v>
      </c>
      <c r="N3298">
        <v>7011.99999999998</v>
      </c>
      <c r="O3298" t="s">
        <v>68</v>
      </c>
      <c r="P3298" s="6">
        <v>2.7763755678950602E-3</v>
      </c>
      <c r="Q3298" s="1">
        <f>AllFiles[[#Headers],[200000]]+AllFiles[[#This Row],[Net Gains]]</f>
        <v>207011.99999999997</v>
      </c>
    </row>
    <row r="3299" spans="1:17" x14ac:dyDescent="0.25">
      <c r="A3299" s="1" t="s">
        <v>52</v>
      </c>
      <c r="B3299" s="2">
        <v>43566</v>
      </c>
      <c r="C3299" s="3">
        <v>0.44791666666666669</v>
      </c>
      <c r="D3299" s="1" t="s">
        <v>12</v>
      </c>
      <c r="E3299">
        <v>310.75</v>
      </c>
      <c r="F3299">
        <v>309.60000000000002</v>
      </c>
      <c r="G3299">
        <v>309.60000000000002</v>
      </c>
      <c r="H3299" s="3">
        <v>0.45833333333333331</v>
      </c>
      <c r="I3299" s="1">
        <v>1.1499999999999773</v>
      </c>
      <c r="J3299" s="1">
        <v>-1.1499999999999773</v>
      </c>
      <c r="K3299" s="1">
        <v>1705</v>
      </c>
      <c r="L3299">
        <v>-1960.7499999999613</v>
      </c>
      <c r="M3299">
        <v>244</v>
      </c>
      <c r="N3299">
        <v>-2204.7499999999613</v>
      </c>
      <c r="O3299" t="s">
        <v>67</v>
      </c>
      <c r="P3299" s="6">
        <v>3.7007240547062802E-3</v>
      </c>
      <c r="Q3299" s="1">
        <f>AllFiles[[#Headers],[200000]]+AllFiles[[#This Row],[Net Gains]]</f>
        <v>197795.25000000003</v>
      </c>
    </row>
    <row r="3300" spans="1:17" x14ac:dyDescent="0.25">
      <c r="A3300" s="1" t="s">
        <v>52</v>
      </c>
      <c r="B3300" s="2">
        <v>43566</v>
      </c>
      <c r="C3300" s="3">
        <v>0.41666666666666669</v>
      </c>
      <c r="D3300" s="1" t="s">
        <v>13</v>
      </c>
      <c r="E3300">
        <v>309.60000000000002</v>
      </c>
      <c r="F3300">
        <v>310.75</v>
      </c>
      <c r="G3300">
        <v>310.75</v>
      </c>
      <c r="H3300" s="3">
        <v>0.44791666666666669</v>
      </c>
      <c r="I3300" s="1">
        <v>1.1499999999999773</v>
      </c>
      <c r="J3300" s="1">
        <v>-1.1499999999999773</v>
      </c>
      <c r="K3300" s="1">
        <v>1705</v>
      </c>
      <c r="L3300">
        <v>-1960.7499999999613</v>
      </c>
      <c r="M3300">
        <v>244</v>
      </c>
      <c r="N3300">
        <v>-2204.7499999999613</v>
      </c>
      <c r="O3300" t="s">
        <v>67</v>
      </c>
      <c r="P3300" s="6">
        <v>3.71447028423765E-3</v>
      </c>
      <c r="Q3300" s="1">
        <f>AllFiles[[#Headers],[200000]]+AllFiles[[#This Row],[Net Gains]]</f>
        <v>197795.25000000003</v>
      </c>
    </row>
    <row r="3301" spans="1:17" x14ac:dyDescent="0.25">
      <c r="A3301" s="1" t="s">
        <v>16</v>
      </c>
      <c r="B3301" s="2">
        <v>43567</v>
      </c>
      <c r="C3301" s="3">
        <v>0.41666666666666669</v>
      </c>
      <c r="D3301" s="1" t="s">
        <v>13</v>
      </c>
      <c r="E3301">
        <v>545.35</v>
      </c>
      <c r="F3301">
        <v>547.70000000000005</v>
      </c>
      <c r="G3301">
        <v>547.70000000000005</v>
      </c>
      <c r="H3301" s="3">
        <v>0.42708333333333331</v>
      </c>
      <c r="I3301" s="1">
        <v>2.3500000000000227</v>
      </c>
      <c r="J3301" s="1">
        <v>-2.3500000000000227</v>
      </c>
      <c r="K3301" s="1">
        <v>842</v>
      </c>
      <c r="L3301">
        <v>-1978.7000000000191</v>
      </c>
      <c r="M3301">
        <v>212</v>
      </c>
      <c r="N3301">
        <v>-2190.7000000000189</v>
      </c>
      <c r="O3301" t="s">
        <v>67</v>
      </c>
      <c r="P3301" s="6">
        <v>4.3091592555240203E-3</v>
      </c>
      <c r="Q3301" s="1">
        <f>AllFiles[[#Headers],[200000]]+AllFiles[[#This Row],[Net Gains]]</f>
        <v>197809.3</v>
      </c>
    </row>
    <row r="3302" spans="1:17" x14ac:dyDescent="0.25">
      <c r="A3302" s="1" t="s">
        <v>16</v>
      </c>
      <c r="B3302" s="2">
        <v>43567</v>
      </c>
      <c r="C3302" s="3">
        <v>0.42708333333333331</v>
      </c>
      <c r="D3302" s="1" t="s">
        <v>12</v>
      </c>
      <c r="E3302">
        <v>547.70000000000005</v>
      </c>
      <c r="F3302">
        <v>545.35</v>
      </c>
      <c r="G3302">
        <v>554.9</v>
      </c>
      <c r="H3302" s="3">
        <v>0.625</v>
      </c>
      <c r="I3302" s="1">
        <v>2.3500000000000227</v>
      </c>
      <c r="J3302" s="1">
        <v>7.1999999999999318</v>
      </c>
      <c r="K3302" s="1">
        <v>842</v>
      </c>
      <c r="L3302">
        <v>6062.3999999999423</v>
      </c>
      <c r="M3302">
        <v>214</v>
      </c>
      <c r="N3302">
        <v>5848.3999999999423</v>
      </c>
      <c r="O3302" t="s">
        <v>68</v>
      </c>
      <c r="P3302" s="6">
        <v>4.2906700748585403E-3</v>
      </c>
      <c r="Q3302" s="1">
        <f>AllFiles[[#Headers],[200000]]+AllFiles[[#This Row],[Net Gains]]</f>
        <v>205848.39999999994</v>
      </c>
    </row>
    <row r="3303" spans="1:17" x14ac:dyDescent="0.25">
      <c r="A3303" s="1" t="s">
        <v>24</v>
      </c>
      <c r="B3303" s="2">
        <v>43567</v>
      </c>
      <c r="C3303" s="3">
        <v>0.41666666666666669</v>
      </c>
      <c r="D3303" s="1" t="s">
        <v>15</v>
      </c>
      <c r="E3303">
        <v>348.7</v>
      </c>
      <c r="F3303">
        <v>345.65</v>
      </c>
      <c r="G3303">
        <v>356.85</v>
      </c>
      <c r="H3303" s="3">
        <v>0.625</v>
      </c>
      <c r="I3303" s="1">
        <v>3.0500000000000114</v>
      </c>
      <c r="J3303" s="1">
        <v>8.1500000000000341</v>
      </c>
      <c r="K3303" s="1">
        <v>650</v>
      </c>
      <c r="L3303">
        <v>5297.5000000000218</v>
      </c>
      <c r="M3303">
        <v>106</v>
      </c>
      <c r="N3303">
        <v>5191.5000000000218</v>
      </c>
      <c r="O3303" t="s">
        <v>68</v>
      </c>
      <c r="P3303" s="6">
        <v>8.7467737310008894E-3</v>
      </c>
      <c r="Q3303" s="1">
        <f>AllFiles[[#Headers],[200000]]+AllFiles[[#This Row],[Net Gains]]</f>
        <v>205191.50000000003</v>
      </c>
    </row>
    <row r="3304" spans="1:17" x14ac:dyDescent="0.25">
      <c r="A3304" s="1" t="s">
        <v>36</v>
      </c>
      <c r="B3304" s="2">
        <v>43567</v>
      </c>
      <c r="C3304" s="3">
        <v>0.51041666666666663</v>
      </c>
      <c r="D3304" s="1" t="s">
        <v>15</v>
      </c>
      <c r="E3304">
        <v>1720</v>
      </c>
      <c r="F3304">
        <v>1712</v>
      </c>
      <c r="G3304">
        <v>1712</v>
      </c>
      <c r="H3304" s="3">
        <v>0.51041666666666663</v>
      </c>
      <c r="I3304" s="1">
        <v>8</v>
      </c>
      <c r="J3304" s="1">
        <v>-8</v>
      </c>
      <c r="K3304" s="1">
        <v>249</v>
      </c>
      <c r="L3304">
        <v>-1992</v>
      </c>
      <c r="M3304">
        <v>197</v>
      </c>
      <c r="N3304">
        <v>-2189</v>
      </c>
      <c r="O3304" t="s">
        <v>67</v>
      </c>
      <c r="P3304" s="6">
        <v>4.65116279069767E-3</v>
      </c>
      <c r="Q3304" s="1">
        <f>AllFiles[[#Headers],[200000]]+AllFiles[[#This Row],[Net Gains]]</f>
        <v>197811</v>
      </c>
    </row>
    <row r="3305" spans="1:17" x14ac:dyDescent="0.25">
      <c r="A3305" s="1" t="s">
        <v>36</v>
      </c>
      <c r="B3305" s="2">
        <v>43567</v>
      </c>
      <c r="C3305" s="3">
        <v>0.51041666666666663</v>
      </c>
      <c r="D3305" s="1" t="s">
        <v>21</v>
      </c>
      <c r="E3305">
        <v>1712</v>
      </c>
      <c r="F3305">
        <v>1720</v>
      </c>
      <c r="G3305">
        <v>1720</v>
      </c>
      <c r="H3305" s="3">
        <v>0.5625</v>
      </c>
      <c r="I3305" s="1">
        <v>8</v>
      </c>
      <c r="J3305" s="1">
        <v>-8</v>
      </c>
      <c r="K3305" s="1">
        <v>249</v>
      </c>
      <c r="L3305">
        <v>-1992</v>
      </c>
      <c r="M3305">
        <v>197</v>
      </c>
      <c r="N3305">
        <v>-2189</v>
      </c>
      <c r="O3305" t="s">
        <v>67</v>
      </c>
      <c r="P3305" s="6">
        <v>4.6728971962616802E-3</v>
      </c>
      <c r="Q3305" s="1">
        <f>AllFiles[[#Headers],[200000]]+AllFiles[[#This Row],[Net Gains]]</f>
        <v>197811</v>
      </c>
    </row>
    <row r="3306" spans="1:17" x14ac:dyDescent="0.25">
      <c r="A3306" s="1" t="s">
        <v>49</v>
      </c>
      <c r="B3306" s="2">
        <v>43567</v>
      </c>
      <c r="C3306" s="3">
        <v>0.4375</v>
      </c>
      <c r="D3306" s="1" t="s">
        <v>13</v>
      </c>
      <c r="E3306">
        <v>158.19999999999999</v>
      </c>
      <c r="F3306">
        <v>158.65</v>
      </c>
      <c r="G3306">
        <v>157.5</v>
      </c>
      <c r="H3306" s="3">
        <v>0.625</v>
      </c>
      <c r="I3306" s="1">
        <v>0.45000000000001705</v>
      </c>
      <c r="J3306" s="1">
        <v>0.69999999999998863</v>
      </c>
      <c r="K3306" s="1">
        <v>4228</v>
      </c>
      <c r="L3306">
        <v>2959.5999999999522</v>
      </c>
      <c r="M3306">
        <v>307</v>
      </c>
      <c r="N3306">
        <v>2652.5999999999522</v>
      </c>
      <c r="O3306" t="s">
        <v>68</v>
      </c>
      <c r="P3306" s="6">
        <v>2.84450063211136E-3</v>
      </c>
      <c r="Q3306" s="1">
        <f>AllFiles[[#Headers],[200000]]+AllFiles[[#This Row],[Net Gains]]</f>
        <v>202652.59999999995</v>
      </c>
    </row>
    <row r="3307" spans="1:17" x14ac:dyDescent="0.25">
      <c r="A3307" s="1" t="s">
        <v>18</v>
      </c>
      <c r="B3307" s="2">
        <v>43570</v>
      </c>
      <c r="C3307" s="3">
        <v>0.42708333333333331</v>
      </c>
      <c r="D3307" s="1" t="s">
        <v>13</v>
      </c>
      <c r="E3307">
        <v>383.75</v>
      </c>
      <c r="F3307">
        <v>386.7</v>
      </c>
      <c r="G3307">
        <v>386.7</v>
      </c>
      <c r="H3307" s="3">
        <v>0.45833333333333331</v>
      </c>
      <c r="I3307" s="1">
        <v>2.9499999999999886</v>
      </c>
      <c r="J3307" s="1">
        <v>-2.9499999999999886</v>
      </c>
      <c r="K3307" s="1">
        <v>672</v>
      </c>
      <c r="L3307">
        <v>-1982.3999999999924</v>
      </c>
      <c r="M3307">
        <v>120</v>
      </c>
      <c r="N3307">
        <v>-2102.3999999999924</v>
      </c>
      <c r="O3307" t="s">
        <v>67</v>
      </c>
      <c r="P3307" s="6">
        <v>7.6872964169380801E-3</v>
      </c>
      <c r="Q3307" s="1">
        <f>AllFiles[[#Headers],[200000]]+AllFiles[[#This Row],[Net Gains]]</f>
        <v>197897.60000000001</v>
      </c>
    </row>
    <row r="3308" spans="1:17" x14ac:dyDescent="0.25">
      <c r="A3308" s="1" t="s">
        <v>18</v>
      </c>
      <c r="B3308" s="2">
        <v>43570</v>
      </c>
      <c r="C3308" s="3">
        <v>0.45833333333333331</v>
      </c>
      <c r="D3308" s="1" t="s">
        <v>12</v>
      </c>
      <c r="E3308">
        <v>386.7</v>
      </c>
      <c r="F3308">
        <v>383.75</v>
      </c>
      <c r="G3308">
        <v>386.5</v>
      </c>
      <c r="H3308" s="3">
        <v>0.625</v>
      </c>
      <c r="I3308" s="1">
        <v>2.9499999999999886</v>
      </c>
      <c r="J3308" s="1">
        <v>-0.19999999999998863</v>
      </c>
      <c r="K3308" s="1">
        <v>672</v>
      </c>
      <c r="L3308">
        <v>-134.39999999999236</v>
      </c>
      <c r="M3308">
        <v>120</v>
      </c>
      <c r="N3308">
        <v>-254.39999999999236</v>
      </c>
      <c r="O3308" t="s">
        <v>67</v>
      </c>
      <c r="P3308" s="6">
        <v>7.6286527023532204E-3</v>
      </c>
      <c r="Q3308" s="1">
        <f>AllFiles[[#Headers],[200000]]+AllFiles[[#This Row],[Net Gains]]</f>
        <v>199745.6</v>
      </c>
    </row>
    <row r="3309" spans="1:17" x14ac:dyDescent="0.25">
      <c r="A3309" s="1" t="s">
        <v>22</v>
      </c>
      <c r="B3309" s="2">
        <v>43570</v>
      </c>
      <c r="C3309" s="3">
        <v>0.41666666666666669</v>
      </c>
      <c r="D3309" s="1" t="s">
        <v>13</v>
      </c>
      <c r="E3309">
        <v>1435.1</v>
      </c>
      <c r="F3309">
        <v>1446.85</v>
      </c>
      <c r="G3309">
        <v>1432.35</v>
      </c>
      <c r="H3309" s="3">
        <v>0.625</v>
      </c>
      <c r="I3309" s="1">
        <v>11.75</v>
      </c>
      <c r="J3309" s="1">
        <v>2.75</v>
      </c>
      <c r="K3309" s="1">
        <v>169</v>
      </c>
      <c r="L3309">
        <v>464.75</v>
      </c>
      <c r="M3309">
        <v>112</v>
      </c>
      <c r="N3309">
        <v>352.75</v>
      </c>
      <c r="O3309" t="s">
        <v>68</v>
      </c>
      <c r="P3309" s="6">
        <v>8.1875827468469095E-3</v>
      </c>
      <c r="Q3309" s="1">
        <f>AllFiles[[#Headers],[200000]]+AllFiles[[#This Row],[Net Gains]]</f>
        <v>200352.75</v>
      </c>
    </row>
    <row r="3310" spans="1:17" x14ac:dyDescent="0.25">
      <c r="A3310" s="1" t="s">
        <v>44</v>
      </c>
      <c r="B3310" s="2">
        <v>43570</v>
      </c>
      <c r="C3310" s="3">
        <v>0.41666666666666669</v>
      </c>
      <c r="D3310" s="1" t="s">
        <v>15</v>
      </c>
      <c r="E3310">
        <v>2682.2</v>
      </c>
      <c r="F3310">
        <v>2667.75</v>
      </c>
      <c r="G3310">
        <v>2700.55</v>
      </c>
      <c r="H3310" s="3">
        <v>0.625</v>
      </c>
      <c r="I3310" s="1">
        <v>14.449999999999818</v>
      </c>
      <c r="J3310" s="1">
        <v>18.350000000000364</v>
      </c>
      <c r="K3310" s="1">
        <v>138</v>
      </c>
      <c r="L3310">
        <v>2532.3000000000502</v>
      </c>
      <c r="M3310">
        <v>171</v>
      </c>
      <c r="N3310">
        <v>2361.3000000000502</v>
      </c>
      <c r="O3310" t="s">
        <v>68</v>
      </c>
      <c r="P3310" s="6">
        <v>5.3873685780328898E-3</v>
      </c>
      <c r="Q3310" s="1">
        <f>AllFiles[[#Headers],[200000]]+AllFiles[[#This Row],[Net Gains]]</f>
        <v>202361.30000000005</v>
      </c>
    </row>
    <row r="3311" spans="1:17" x14ac:dyDescent="0.25">
      <c r="A3311" s="1" t="s">
        <v>38</v>
      </c>
      <c r="B3311" s="2">
        <v>43570</v>
      </c>
      <c r="C3311" s="3">
        <v>0.47916666666666669</v>
      </c>
      <c r="D3311" s="1" t="s">
        <v>15</v>
      </c>
      <c r="E3311">
        <v>396</v>
      </c>
      <c r="F3311">
        <v>394.65</v>
      </c>
      <c r="G3311">
        <v>394.65</v>
      </c>
      <c r="H3311" s="3">
        <v>0.47916666666666669</v>
      </c>
      <c r="I3311" s="1">
        <v>1.3500000000000227</v>
      </c>
      <c r="J3311" s="1">
        <v>-1.3500000000000227</v>
      </c>
      <c r="K3311" s="1">
        <v>1456</v>
      </c>
      <c r="L3311">
        <v>-1965.6000000000331</v>
      </c>
      <c r="M3311">
        <v>265</v>
      </c>
      <c r="N3311">
        <v>-2230.6000000000331</v>
      </c>
      <c r="O3311" t="s">
        <v>67</v>
      </c>
      <c r="P3311" s="6">
        <v>3.4090909090909701E-3</v>
      </c>
      <c r="Q3311" s="1">
        <f>AllFiles[[#Headers],[200000]]+AllFiles[[#This Row],[Net Gains]]</f>
        <v>197769.39999999997</v>
      </c>
    </row>
    <row r="3312" spans="1:17" x14ac:dyDescent="0.25">
      <c r="A3312" s="1" t="s">
        <v>38</v>
      </c>
      <c r="B3312" s="2">
        <v>43570</v>
      </c>
      <c r="C3312" s="3">
        <v>0.47916666666666669</v>
      </c>
      <c r="D3312" s="1" t="s">
        <v>21</v>
      </c>
      <c r="E3312">
        <v>394.65</v>
      </c>
      <c r="F3312">
        <v>396</v>
      </c>
      <c r="G3312">
        <v>396</v>
      </c>
      <c r="H3312" s="3">
        <v>0.5</v>
      </c>
      <c r="I3312" s="1">
        <v>1.3500000000000227</v>
      </c>
      <c r="J3312" s="1">
        <v>-1.3500000000000227</v>
      </c>
      <c r="K3312" s="1">
        <v>1456</v>
      </c>
      <c r="L3312">
        <v>-1965.6000000000331</v>
      </c>
      <c r="M3312">
        <v>265</v>
      </c>
      <c r="N3312">
        <v>-2230.6000000000331</v>
      </c>
      <c r="O3312" t="s">
        <v>67</v>
      </c>
      <c r="P3312" s="6">
        <v>3.4207525655644798E-3</v>
      </c>
      <c r="Q3312" s="1">
        <f>AllFiles[[#Headers],[200000]]+AllFiles[[#This Row],[Net Gains]]</f>
        <v>197769.39999999997</v>
      </c>
    </row>
    <row r="3313" spans="1:17" x14ac:dyDescent="0.25">
      <c r="A3313" s="1" t="s">
        <v>37</v>
      </c>
      <c r="B3313" s="2">
        <v>43570</v>
      </c>
      <c r="C3313" s="3">
        <v>0.51041666666666663</v>
      </c>
      <c r="D3313" s="1" t="s">
        <v>21</v>
      </c>
      <c r="E3313">
        <v>1752.4</v>
      </c>
      <c r="F3313">
        <v>1758.6</v>
      </c>
      <c r="G3313">
        <v>1758.6</v>
      </c>
      <c r="H3313" s="3">
        <v>0.51041666666666663</v>
      </c>
      <c r="I3313" s="1">
        <v>6.1999999999998181</v>
      </c>
      <c r="J3313" s="1">
        <v>-6.1999999999998181</v>
      </c>
      <c r="K3313" s="1">
        <v>321</v>
      </c>
      <c r="L3313">
        <v>-1990.1999999999416</v>
      </c>
      <c r="M3313">
        <v>260</v>
      </c>
      <c r="N3313">
        <v>-2250.1999999999416</v>
      </c>
      <c r="O3313" t="s">
        <v>67</v>
      </c>
      <c r="P3313" s="6">
        <v>3.5380050216844402E-3</v>
      </c>
      <c r="Q3313" s="1">
        <f>AllFiles[[#Headers],[200000]]+AllFiles[[#This Row],[Net Gains]]</f>
        <v>197749.80000000005</v>
      </c>
    </row>
    <row r="3314" spans="1:17" x14ac:dyDescent="0.25">
      <c r="A3314" s="1" t="s">
        <v>37</v>
      </c>
      <c r="B3314" s="2">
        <v>43570</v>
      </c>
      <c r="C3314" s="3">
        <v>0.51041666666666663</v>
      </c>
      <c r="D3314" s="1" t="s">
        <v>15</v>
      </c>
      <c r="E3314">
        <v>1758.6</v>
      </c>
      <c r="F3314">
        <v>1752.4</v>
      </c>
      <c r="G3314">
        <v>1752.4</v>
      </c>
      <c r="H3314" s="3">
        <v>0.51041666666666663</v>
      </c>
      <c r="I3314" s="1">
        <v>6.1999999999998181</v>
      </c>
      <c r="J3314" s="1">
        <v>-6.1999999999998181</v>
      </c>
      <c r="K3314" s="1">
        <v>321</v>
      </c>
      <c r="L3314">
        <v>-1990.1999999999416</v>
      </c>
      <c r="M3314">
        <v>260</v>
      </c>
      <c r="N3314">
        <v>-2250.1999999999416</v>
      </c>
      <c r="O3314" t="s">
        <v>67</v>
      </c>
      <c r="P3314" s="6">
        <v>3.5255316729215398E-3</v>
      </c>
      <c r="Q3314" s="1">
        <f>AllFiles[[#Headers],[200000]]+AllFiles[[#This Row],[Net Gains]]</f>
        <v>197749.80000000005</v>
      </c>
    </row>
    <row r="3315" spans="1:17" x14ac:dyDescent="0.25">
      <c r="A3315" s="1" t="s">
        <v>46</v>
      </c>
      <c r="B3315" s="2">
        <v>43570</v>
      </c>
      <c r="C3315" s="3">
        <v>0.41666666666666669</v>
      </c>
      <c r="D3315" s="1" t="s">
        <v>15</v>
      </c>
      <c r="E3315">
        <v>289.89999999999998</v>
      </c>
      <c r="F3315">
        <v>288.60000000000002</v>
      </c>
      <c r="G3315">
        <v>291.89999999999998</v>
      </c>
      <c r="H3315" s="3">
        <v>0.625</v>
      </c>
      <c r="I3315" s="1">
        <v>1.2999999999999545</v>
      </c>
      <c r="J3315" s="1">
        <v>2</v>
      </c>
      <c r="K3315" s="1">
        <v>1511</v>
      </c>
      <c r="L3315">
        <v>3022</v>
      </c>
      <c r="M3315">
        <v>203</v>
      </c>
      <c r="N3315">
        <v>2819</v>
      </c>
      <c r="O3315" t="s">
        <v>68</v>
      </c>
      <c r="P3315" s="6">
        <v>4.4843049327352698E-3</v>
      </c>
      <c r="Q3315" s="1">
        <f>AllFiles[[#Headers],[200000]]+AllFiles[[#This Row],[Net Gains]]</f>
        <v>202819</v>
      </c>
    </row>
    <row r="3316" spans="1:17" x14ac:dyDescent="0.25">
      <c r="A3316" s="1" t="s">
        <v>52</v>
      </c>
      <c r="B3316" s="2">
        <v>43570</v>
      </c>
      <c r="C3316" s="3">
        <v>0.55208333333333337</v>
      </c>
      <c r="D3316" s="1" t="s">
        <v>15</v>
      </c>
      <c r="E3316">
        <v>317.95</v>
      </c>
      <c r="F3316">
        <v>316</v>
      </c>
      <c r="G3316">
        <v>316</v>
      </c>
      <c r="H3316" s="3">
        <v>0.55208333333333337</v>
      </c>
      <c r="I3316" s="1">
        <v>1.9499999999999886</v>
      </c>
      <c r="J3316" s="1">
        <v>-1.9499999999999886</v>
      </c>
      <c r="K3316" s="1">
        <v>1013</v>
      </c>
      <c r="L3316">
        <v>-1975.3499999999885</v>
      </c>
      <c r="M3316">
        <v>148</v>
      </c>
      <c r="N3316">
        <v>-2123.3499999999885</v>
      </c>
      <c r="O3316" t="s">
        <v>67</v>
      </c>
      <c r="P3316" s="6">
        <v>6.1330397861298598E-3</v>
      </c>
      <c r="Q3316" s="1">
        <f>AllFiles[[#Headers],[200000]]+AllFiles[[#This Row],[Net Gains]]</f>
        <v>197876.65000000002</v>
      </c>
    </row>
    <row r="3317" spans="1:17" x14ac:dyDescent="0.25">
      <c r="A3317" s="1" t="s">
        <v>52</v>
      </c>
      <c r="B3317" s="2">
        <v>43570</v>
      </c>
      <c r="C3317" s="3">
        <v>0.55208333333333337</v>
      </c>
      <c r="D3317" s="1" t="s">
        <v>21</v>
      </c>
      <c r="E3317">
        <v>316</v>
      </c>
      <c r="F3317">
        <v>317.95</v>
      </c>
      <c r="G3317">
        <v>317.95</v>
      </c>
      <c r="H3317" s="3">
        <v>0.57291666666666663</v>
      </c>
      <c r="I3317" s="1">
        <v>1.9499999999999886</v>
      </c>
      <c r="J3317" s="1">
        <v>-1.9499999999999886</v>
      </c>
      <c r="K3317" s="1">
        <v>1013</v>
      </c>
      <c r="L3317">
        <v>-1975.3499999999885</v>
      </c>
      <c r="M3317">
        <v>148</v>
      </c>
      <c r="N3317">
        <v>-2123.3499999999885</v>
      </c>
      <c r="O3317" t="s">
        <v>67</v>
      </c>
      <c r="P3317" s="6">
        <v>6.1708860759493297E-3</v>
      </c>
      <c r="Q3317" s="1">
        <f>AllFiles[[#Headers],[200000]]+AllFiles[[#This Row],[Net Gains]]</f>
        <v>197876.65000000002</v>
      </c>
    </row>
    <row r="3318" spans="1:17" x14ac:dyDescent="0.25">
      <c r="A3318" s="1" t="s">
        <v>11</v>
      </c>
      <c r="B3318" s="2">
        <v>43571</v>
      </c>
      <c r="C3318" s="3">
        <v>0.5</v>
      </c>
      <c r="D3318" s="1" t="s">
        <v>12</v>
      </c>
      <c r="E3318">
        <v>3045</v>
      </c>
      <c r="F3318">
        <v>3035</v>
      </c>
      <c r="G3318">
        <v>3064</v>
      </c>
      <c r="H3318" s="3">
        <v>0.625</v>
      </c>
      <c r="I3318" s="1">
        <v>10</v>
      </c>
      <c r="J3318" s="1">
        <v>19</v>
      </c>
      <c r="K3318" s="1">
        <v>199</v>
      </c>
      <c r="L3318">
        <v>3781</v>
      </c>
      <c r="M3318">
        <v>280</v>
      </c>
      <c r="N3318">
        <v>3501</v>
      </c>
      <c r="O3318" t="s">
        <v>68</v>
      </c>
      <c r="P3318" s="6">
        <v>3.28407224958949E-3</v>
      </c>
      <c r="Q3318" s="1">
        <f>AllFiles[[#Headers],[200000]]+AllFiles[[#This Row],[Net Gains]]</f>
        <v>203501</v>
      </c>
    </row>
    <row r="3319" spans="1:17" x14ac:dyDescent="0.25">
      <c r="A3319" s="1" t="s">
        <v>11</v>
      </c>
      <c r="B3319" s="2">
        <v>43571</v>
      </c>
      <c r="C3319" s="3">
        <v>0.41666666666666669</v>
      </c>
      <c r="D3319" s="1" t="s">
        <v>13</v>
      </c>
      <c r="E3319">
        <v>3035</v>
      </c>
      <c r="F3319">
        <v>3045</v>
      </c>
      <c r="G3319">
        <v>3045</v>
      </c>
      <c r="H3319" s="3">
        <v>0.5</v>
      </c>
      <c r="I3319" s="1">
        <v>10</v>
      </c>
      <c r="J3319" s="1">
        <v>-10</v>
      </c>
      <c r="K3319" s="1">
        <v>199</v>
      </c>
      <c r="L3319">
        <v>-1990</v>
      </c>
      <c r="M3319">
        <v>279</v>
      </c>
      <c r="N3319">
        <v>-2269</v>
      </c>
      <c r="O3319" t="s">
        <v>67</v>
      </c>
      <c r="P3319" s="6">
        <v>3.2948929159802298E-3</v>
      </c>
      <c r="Q3319" s="1">
        <f>AllFiles[[#Headers],[200000]]+AllFiles[[#This Row],[Net Gains]]</f>
        <v>197731</v>
      </c>
    </row>
    <row r="3320" spans="1:17" x14ac:dyDescent="0.25">
      <c r="A3320" s="1" t="s">
        <v>14</v>
      </c>
      <c r="B3320" s="2">
        <v>43573</v>
      </c>
      <c r="C3320" s="3">
        <v>0.41666666666666669</v>
      </c>
      <c r="D3320" s="1" t="s">
        <v>13</v>
      </c>
      <c r="E3320">
        <v>773.2</v>
      </c>
      <c r="F3320">
        <v>776.5</v>
      </c>
      <c r="G3320">
        <v>776.5</v>
      </c>
      <c r="H3320" s="3">
        <v>0.57291666666666663</v>
      </c>
      <c r="I3320" s="1">
        <v>3.2999999999999545</v>
      </c>
      <c r="J3320" s="1">
        <v>-3.2999999999999545</v>
      </c>
      <c r="K3320" s="1">
        <v>601</v>
      </c>
      <c r="L3320">
        <v>-1983.2999999999727</v>
      </c>
      <c r="M3320">
        <v>215</v>
      </c>
      <c r="N3320">
        <v>-2198.2999999999729</v>
      </c>
      <c r="O3320" t="s">
        <v>67</v>
      </c>
      <c r="P3320" s="6">
        <v>4.2679772374546801E-3</v>
      </c>
      <c r="Q3320" s="1">
        <f>AllFiles[[#Headers],[200000]]+AllFiles[[#This Row],[Net Gains]]</f>
        <v>197801.70000000004</v>
      </c>
    </row>
    <row r="3321" spans="1:17" x14ac:dyDescent="0.25">
      <c r="A3321" s="1" t="s">
        <v>14</v>
      </c>
      <c r="B3321" s="2">
        <v>43573</v>
      </c>
      <c r="C3321" s="3">
        <v>0.57291666666666663</v>
      </c>
      <c r="D3321" s="1" t="s">
        <v>12</v>
      </c>
      <c r="E3321">
        <v>776.5</v>
      </c>
      <c r="F3321">
        <v>773.2</v>
      </c>
      <c r="G3321">
        <v>773.2</v>
      </c>
      <c r="H3321" s="3">
        <v>0.60416666666666663</v>
      </c>
      <c r="I3321" s="1">
        <v>3.2999999999999545</v>
      </c>
      <c r="J3321" s="1">
        <v>-3.2999999999999545</v>
      </c>
      <c r="K3321" s="1">
        <v>601</v>
      </c>
      <c r="L3321">
        <v>-1983.2999999999727</v>
      </c>
      <c r="M3321">
        <v>215</v>
      </c>
      <c r="N3321">
        <v>-2198.2999999999729</v>
      </c>
      <c r="O3321" t="s">
        <v>67</v>
      </c>
      <c r="P3321" s="6">
        <v>4.2498390212491396E-3</v>
      </c>
      <c r="Q3321" s="1">
        <f>AllFiles[[#Headers],[200000]]+AllFiles[[#This Row],[Net Gains]]</f>
        <v>197801.70000000004</v>
      </c>
    </row>
    <row r="3322" spans="1:17" x14ac:dyDescent="0.25">
      <c r="A3322" s="1" t="s">
        <v>29</v>
      </c>
      <c r="B3322" s="2">
        <v>43573</v>
      </c>
      <c r="C3322" s="3">
        <v>0.4375</v>
      </c>
      <c r="D3322" s="1" t="s">
        <v>12</v>
      </c>
      <c r="E3322">
        <v>357.95</v>
      </c>
      <c r="F3322">
        <v>355.85</v>
      </c>
      <c r="G3322">
        <v>362.75</v>
      </c>
      <c r="H3322" s="3">
        <v>0.625</v>
      </c>
      <c r="I3322" s="1">
        <v>2.0999999999999659</v>
      </c>
      <c r="J3322" s="1">
        <v>4.8000000000000114</v>
      </c>
      <c r="K3322" s="1">
        <v>942</v>
      </c>
      <c r="L3322">
        <v>4521.6000000000104</v>
      </c>
      <c r="M3322">
        <v>157</v>
      </c>
      <c r="N3322">
        <v>4364.6000000000104</v>
      </c>
      <c r="O3322" t="s">
        <v>68</v>
      </c>
      <c r="P3322" s="6">
        <v>5.8667411649670799E-3</v>
      </c>
      <c r="Q3322" s="1">
        <f>AllFiles[[#Headers],[200000]]+AllFiles[[#This Row],[Net Gains]]</f>
        <v>204364.6</v>
      </c>
    </row>
    <row r="3323" spans="1:17" x14ac:dyDescent="0.25">
      <c r="A3323" s="1" t="s">
        <v>29</v>
      </c>
      <c r="B3323" s="2">
        <v>43573</v>
      </c>
      <c r="C3323" s="3">
        <v>0.41666666666666669</v>
      </c>
      <c r="D3323" s="1" t="s">
        <v>13</v>
      </c>
      <c r="E3323">
        <v>355.85</v>
      </c>
      <c r="F3323">
        <v>357.95</v>
      </c>
      <c r="G3323">
        <v>357.95</v>
      </c>
      <c r="H3323" s="3">
        <v>0.4375</v>
      </c>
      <c r="I3323" s="1">
        <v>2.0999999999999659</v>
      </c>
      <c r="J3323" s="1">
        <v>-2.0999999999999659</v>
      </c>
      <c r="K3323" s="1">
        <v>942</v>
      </c>
      <c r="L3323">
        <v>-1978.199999999968</v>
      </c>
      <c r="M3323">
        <v>155</v>
      </c>
      <c r="N3323">
        <v>-2133.199999999968</v>
      </c>
      <c r="O3323" t="s">
        <v>67</v>
      </c>
      <c r="P3323" s="6">
        <v>5.9013629338203304E-3</v>
      </c>
      <c r="Q3323" s="1">
        <f>AllFiles[[#Headers],[200000]]+AllFiles[[#This Row],[Net Gains]]</f>
        <v>197866.80000000005</v>
      </c>
    </row>
    <row r="3324" spans="1:17" x14ac:dyDescent="0.25">
      <c r="A3324" s="1" t="s">
        <v>19</v>
      </c>
      <c r="B3324" s="2">
        <v>43573</v>
      </c>
      <c r="C3324" s="3">
        <v>0.59375</v>
      </c>
      <c r="D3324" s="1" t="s">
        <v>12</v>
      </c>
      <c r="E3324">
        <v>2811.2</v>
      </c>
      <c r="F3324">
        <v>2802.75</v>
      </c>
      <c r="G3324">
        <v>2802.75</v>
      </c>
      <c r="H3324" s="3">
        <v>0.61458333333333337</v>
      </c>
      <c r="I3324" s="1">
        <v>8.4499999999998181</v>
      </c>
      <c r="J3324" s="1">
        <v>-8.4499999999998181</v>
      </c>
      <c r="K3324" s="1">
        <v>236</v>
      </c>
      <c r="L3324">
        <v>-1994.1999999999571</v>
      </c>
      <c r="M3324">
        <v>305</v>
      </c>
      <c r="N3324">
        <v>-2299.1999999999571</v>
      </c>
      <c r="O3324" t="s">
        <v>67</v>
      </c>
      <c r="P3324" s="6">
        <v>3.0058338076265701E-3</v>
      </c>
      <c r="Q3324" s="1">
        <f>AllFiles[[#Headers],[200000]]+AllFiles[[#This Row],[Net Gains]]</f>
        <v>197700.80000000005</v>
      </c>
    </row>
    <row r="3325" spans="1:17" x14ac:dyDescent="0.25">
      <c r="A3325" s="1" t="s">
        <v>19</v>
      </c>
      <c r="B3325" s="2">
        <v>43573</v>
      </c>
      <c r="C3325" s="3">
        <v>0.41666666666666669</v>
      </c>
      <c r="D3325" s="1" t="s">
        <v>13</v>
      </c>
      <c r="E3325">
        <v>2802.75</v>
      </c>
      <c r="F3325">
        <v>2811.2</v>
      </c>
      <c r="G3325">
        <v>2811.2</v>
      </c>
      <c r="H3325" s="3">
        <v>0.59375</v>
      </c>
      <c r="I3325" s="1">
        <v>8.4499999999998181</v>
      </c>
      <c r="J3325" s="1">
        <v>-8.4499999999998181</v>
      </c>
      <c r="K3325" s="1">
        <v>236</v>
      </c>
      <c r="L3325">
        <v>-1994.1999999999571</v>
      </c>
      <c r="M3325">
        <v>305</v>
      </c>
      <c r="N3325">
        <v>-2299.1999999999571</v>
      </c>
      <c r="O3325" t="s">
        <v>67</v>
      </c>
      <c r="P3325" s="6">
        <v>3.0148960842029502E-3</v>
      </c>
      <c r="Q3325" s="1">
        <f>AllFiles[[#Headers],[200000]]+AllFiles[[#This Row],[Net Gains]]</f>
        <v>197700.80000000005</v>
      </c>
    </row>
    <row r="3326" spans="1:17" x14ac:dyDescent="0.25">
      <c r="A3326" s="1" t="s">
        <v>20</v>
      </c>
      <c r="B3326" s="2">
        <v>43573</v>
      </c>
      <c r="C3326" s="3">
        <v>0.41666666666666669</v>
      </c>
      <c r="D3326" s="1" t="s">
        <v>13</v>
      </c>
      <c r="E3326">
        <v>2029.15</v>
      </c>
      <c r="F3326">
        <v>2042.5</v>
      </c>
      <c r="G3326">
        <v>2004.1</v>
      </c>
      <c r="H3326" s="3">
        <v>0.625</v>
      </c>
      <c r="I3326" s="1">
        <v>13.349999999999909</v>
      </c>
      <c r="J3326" s="1">
        <v>25.050000000000182</v>
      </c>
      <c r="K3326" s="1">
        <v>149</v>
      </c>
      <c r="L3326">
        <v>3732.4500000000271</v>
      </c>
      <c r="M3326">
        <v>139</v>
      </c>
      <c r="N3326">
        <v>3593.4500000000271</v>
      </c>
      <c r="O3326" t="s">
        <v>68</v>
      </c>
      <c r="P3326" s="6">
        <v>6.5791094793385997E-3</v>
      </c>
      <c r="Q3326" s="1">
        <f>AllFiles[[#Headers],[200000]]+AllFiles[[#This Row],[Net Gains]]</f>
        <v>203593.45000000004</v>
      </c>
    </row>
    <row r="3327" spans="1:17" x14ac:dyDescent="0.25">
      <c r="A3327" s="1" t="s">
        <v>29</v>
      </c>
      <c r="B3327" s="2">
        <v>43577</v>
      </c>
      <c r="C3327" s="3">
        <v>0.42708333333333331</v>
      </c>
      <c r="D3327" s="1" t="s">
        <v>13</v>
      </c>
      <c r="E3327">
        <v>345.5</v>
      </c>
      <c r="F3327">
        <v>347.9</v>
      </c>
      <c r="G3327">
        <v>340.2</v>
      </c>
      <c r="H3327" s="3">
        <v>0.625</v>
      </c>
      <c r="I3327" s="1">
        <v>2.3999999999999773</v>
      </c>
      <c r="J3327" s="1">
        <v>5.3000000000000114</v>
      </c>
      <c r="K3327" s="1">
        <v>825</v>
      </c>
      <c r="L3327">
        <v>4372.5000000000091</v>
      </c>
      <c r="M3327">
        <v>131</v>
      </c>
      <c r="N3327">
        <v>4241.5000000000091</v>
      </c>
      <c r="O3327" t="s">
        <v>68</v>
      </c>
      <c r="P3327" s="6">
        <v>6.9464544138928396E-3</v>
      </c>
      <c r="Q3327" s="1">
        <f>AllFiles[[#Headers],[200000]]+AllFiles[[#This Row],[Net Gains]]</f>
        <v>204241.5</v>
      </c>
    </row>
    <row r="3328" spans="1:17" x14ac:dyDescent="0.25">
      <c r="A3328" s="1" t="s">
        <v>49</v>
      </c>
      <c r="B3328" s="2">
        <v>43577</v>
      </c>
      <c r="C3328" s="3">
        <v>0.41666666666666669</v>
      </c>
      <c r="D3328" s="1" t="s">
        <v>13</v>
      </c>
      <c r="E3328">
        <v>159</v>
      </c>
      <c r="F3328">
        <v>160.05000000000001</v>
      </c>
      <c r="G3328">
        <v>158.1</v>
      </c>
      <c r="H3328" s="3">
        <v>0.625</v>
      </c>
      <c r="I3328" s="1">
        <v>1.0500000000000114</v>
      </c>
      <c r="J3328" s="1">
        <v>0.90000000000000568</v>
      </c>
      <c r="K3328" s="1">
        <v>1863</v>
      </c>
      <c r="L3328">
        <v>1676.7000000000105</v>
      </c>
      <c r="M3328">
        <v>136</v>
      </c>
      <c r="N3328">
        <v>1540.7000000000105</v>
      </c>
      <c r="O3328" t="s">
        <v>68</v>
      </c>
      <c r="P3328" s="6">
        <v>6.60377358490573E-3</v>
      </c>
      <c r="Q3328" s="1">
        <f>AllFiles[[#Headers],[200000]]+AllFiles[[#This Row],[Net Gains]]</f>
        <v>201540.7</v>
      </c>
    </row>
    <row r="3329" spans="1:17" x14ac:dyDescent="0.25">
      <c r="A3329" s="1" t="s">
        <v>22</v>
      </c>
      <c r="B3329" s="2">
        <v>43578</v>
      </c>
      <c r="C3329" s="3">
        <v>0.41666666666666669</v>
      </c>
      <c r="D3329" s="1" t="s">
        <v>13</v>
      </c>
      <c r="E3329">
        <v>1437.1</v>
      </c>
      <c r="F3329">
        <v>1445.6</v>
      </c>
      <c r="G3329">
        <v>1430.8</v>
      </c>
      <c r="H3329" s="3">
        <v>0.625</v>
      </c>
      <c r="I3329" s="1">
        <v>8.5</v>
      </c>
      <c r="J3329" s="1">
        <v>6.2999999999999545</v>
      </c>
      <c r="K3329" s="1">
        <v>234</v>
      </c>
      <c r="L3329">
        <v>1474.1999999999894</v>
      </c>
      <c r="M3329">
        <v>155</v>
      </c>
      <c r="N3329">
        <v>1319.1999999999894</v>
      </c>
      <c r="O3329" t="s">
        <v>68</v>
      </c>
      <c r="P3329" s="6">
        <v>5.9146893048500401E-3</v>
      </c>
      <c r="Q3329" s="1">
        <f>AllFiles[[#Headers],[200000]]+AllFiles[[#This Row],[Net Gains]]</f>
        <v>201319.19999999998</v>
      </c>
    </row>
    <row r="3330" spans="1:17" x14ac:dyDescent="0.25">
      <c r="A3330" s="1" t="s">
        <v>17</v>
      </c>
      <c r="B3330" s="2">
        <v>43578</v>
      </c>
      <c r="C3330" s="3">
        <v>0.41666666666666669</v>
      </c>
      <c r="D3330" s="1" t="s">
        <v>13</v>
      </c>
      <c r="E3330">
        <v>20251</v>
      </c>
      <c r="F3330">
        <v>20341.599999999999</v>
      </c>
      <c r="G3330">
        <v>20341.599999999999</v>
      </c>
      <c r="H3330" s="3">
        <v>0.48958333333333331</v>
      </c>
      <c r="I3330" s="1">
        <v>90.599999999998545</v>
      </c>
      <c r="J3330" s="1">
        <v>-90.599999999998545</v>
      </c>
      <c r="K3330" s="1">
        <v>22</v>
      </c>
      <c r="L3330">
        <v>-1993.199999999968</v>
      </c>
      <c r="M3330">
        <v>206</v>
      </c>
      <c r="N3330">
        <v>-2199.199999999968</v>
      </c>
      <c r="O3330" t="s">
        <v>67</v>
      </c>
      <c r="P3330" s="6">
        <v>4.4738531430545897E-3</v>
      </c>
      <c r="Q3330" s="1">
        <f>AllFiles[[#Headers],[200000]]+AllFiles[[#This Row],[Net Gains]]</f>
        <v>197800.80000000005</v>
      </c>
    </row>
    <row r="3331" spans="1:17" x14ac:dyDescent="0.25">
      <c r="A3331" s="1" t="s">
        <v>17</v>
      </c>
      <c r="B3331" s="2">
        <v>43578</v>
      </c>
      <c r="C3331" s="3">
        <v>0.48958333333333331</v>
      </c>
      <c r="D3331" s="1" t="s">
        <v>12</v>
      </c>
      <c r="E3331">
        <v>20341.599999999999</v>
      </c>
      <c r="F3331">
        <v>20251</v>
      </c>
      <c r="G3331">
        <v>20251</v>
      </c>
      <c r="H3331" s="3">
        <v>0.61458333333333337</v>
      </c>
      <c r="I3331" s="1">
        <v>90.599999999998545</v>
      </c>
      <c r="J3331" s="1">
        <v>-90.599999999998545</v>
      </c>
      <c r="K3331" s="1">
        <v>22</v>
      </c>
      <c r="L3331">
        <v>-1993.199999999968</v>
      </c>
      <c r="M3331">
        <v>206</v>
      </c>
      <c r="N3331">
        <v>-2199.199999999968</v>
      </c>
      <c r="O3331" t="s">
        <v>67</v>
      </c>
      <c r="P3331" s="6">
        <v>4.45392692806852E-3</v>
      </c>
      <c r="Q3331" s="1">
        <f>AllFiles[[#Headers],[200000]]+AllFiles[[#This Row],[Net Gains]]</f>
        <v>197800.80000000005</v>
      </c>
    </row>
    <row r="3332" spans="1:17" x14ac:dyDescent="0.25">
      <c r="A3332" s="1" t="s">
        <v>26</v>
      </c>
      <c r="B3332" s="2">
        <v>43578</v>
      </c>
      <c r="C3332" s="3">
        <v>0.53125</v>
      </c>
      <c r="D3332" s="1" t="s">
        <v>21</v>
      </c>
      <c r="E3332">
        <v>1100.8499999999999</v>
      </c>
      <c r="F3332">
        <v>1104.7</v>
      </c>
      <c r="G3332">
        <v>1104.7</v>
      </c>
      <c r="H3332" s="3">
        <v>0.54166666666666663</v>
      </c>
      <c r="I3332" s="1">
        <v>3.8500000000001364</v>
      </c>
      <c r="J3332" s="1">
        <v>-3.8500000000001364</v>
      </c>
      <c r="K3332" s="1">
        <v>516</v>
      </c>
      <c r="L3332">
        <v>-1986.6000000000704</v>
      </c>
      <c r="M3332">
        <v>262</v>
      </c>
      <c r="N3332">
        <v>-2248.6000000000704</v>
      </c>
      <c r="O3332" t="s">
        <v>67</v>
      </c>
      <c r="P3332" s="6">
        <v>3.4972975428079599E-3</v>
      </c>
      <c r="Q3332" s="1">
        <f>AllFiles[[#Headers],[200000]]+AllFiles[[#This Row],[Net Gains]]</f>
        <v>197751.39999999994</v>
      </c>
    </row>
    <row r="3333" spans="1:17" x14ac:dyDescent="0.25">
      <c r="A3333" s="1" t="s">
        <v>26</v>
      </c>
      <c r="B3333" s="2">
        <v>43578</v>
      </c>
      <c r="C3333" s="3">
        <v>0.53125</v>
      </c>
      <c r="D3333" s="1" t="s">
        <v>15</v>
      </c>
      <c r="E3333">
        <v>1104.7</v>
      </c>
      <c r="F3333">
        <v>1100.8499999999999</v>
      </c>
      <c r="G3333">
        <v>1100.8499999999999</v>
      </c>
      <c r="H3333" s="3">
        <v>0.53125</v>
      </c>
      <c r="I3333" s="1">
        <v>3.8500000000001364</v>
      </c>
      <c r="J3333" s="1">
        <v>-3.8500000000001364</v>
      </c>
      <c r="K3333" s="1">
        <v>516</v>
      </c>
      <c r="L3333">
        <v>-1986.6000000000704</v>
      </c>
      <c r="M3333">
        <v>262</v>
      </c>
      <c r="N3333">
        <v>-2248.6000000000704</v>
      </c>
      <c r="O3333" t="s">
        <v>67</v>
      </c>
      <c r="P3333" s="6">
        <v>3.4851090793881902E-3</v>
      </c>
      <c r="Q3333" s="1">
        <f>AllFiles[[#Headers],[200000]]+AllFiles[[#This Row],[Net Gains]]</f>
        <v>197751.39999999994</v>
      </c>
    </row>
    <row r="3334" spans="1:17" x14ac:dyDescent="0.25">
      <c r="A3334" s="1" t="s">
        <v>20</v>
      </c>
      <c r="B3334" s="2">
        <v>43578</v>
      </c>
      <c r="C3334" s="3">
        <v>0.41666666666666669</v>
      </c>
      <c r="D3334" s="1" t="s">
        <v>13</v>
      </c>
      <c r="E3334">
        <v>1943</v>
      </c>
      <c r="F3334">
        <v>1956.75</v>
      </c>
      <c r="G3334">
        <v>1938.85</v>
      </c>
      <c r="H3334" s="3">
        <v>0.625</v>
      </c>
      <c r="I3334" s="1">
        <v>13.75</v>
      </c>
      <c r="J3334" s="1">
        <v>4.1500000000000909</v>
      </c>
      <c r="K3334" s="1">
        <v>145</v>
      </c>
      <c r="L3334">
        <v>601.75000000001319</v>
      </c>
      <c r="M3334">
        <v>130</v>
      </c>
      <c r="N3334">
        <v>471.75000000001319</v>
      </c>
      <c r="O3334" t="s">
        <v>68</v>
      </c>
      <c r="P3334" s="6">
        <v>7.0766855378280999E-3</v>
      </c>
      <c r="Q3334" s="1">
        <f>AllFiles[[#Headers],[200000]]+AllFiles[[#This Row],[Net Gains]]</f>
        <v>200471.75</v>
      </c>
    </row>
    <row r="3335" spans="1:17" x14ac:dyDescent="0.25">
      <c r="A3335" s="1" t="s">
        <v>37</v>
      </c>
      <c r="B3335" s="2">
        <v>43578</v>
      </c>
      <c r="C3335" s="3">
        <v>0.41666666666666669</v>
      </c>
      <c r="D3335" s="1" t="s">
        <v>13</v>
      </c>
      <c r="E3335">
        <v>1682.65</v>
      </c>
      <c r="F3335">
        <v>1700</v>
      </c>
      <c r="G3335">
        <v>1650.45</v>
      </c>
      <c r="H3335" s="3">
        <v>0.625</v>
      </c>
      <c r="I3335" s="1">
        <v>17.349999999999909</v>
      </c>
      <c r="J3335" s="1">
        <v>32.200000000000045</v>
      </c>
      <c r="K3335" s="1">
        <v>115</v>
      </c>
      <c r="L3335">
        <v>3703.0000000000055</v>
      </c>
      <c r="M3335">
        <v>89</v>
      </c>
      <c r="N3335">
        <v>3614.0000000000055</v>
      </c>
      <c r="O3335" t="s">
        <v>68</v>
      </c>
      <c r="P3335" s="6">
        <v>1.03111163937836E-2</v>
      </c>
      <c r="Q3335" s="1">
        <f>AllFiles[[#Headers],[200000]]+AllFiles[[#This Row],[Net Gains]]</f>
        <v>203614</v>
      </c>
    </row>
    <row r="3336" spans="1:17" x14ac:dyDescent="0.25">
      <c r="A3336" s="1" t="s">
        <v>46</v>
      </c>
      <c r="B3336" s="2">
        <v>43578</v>
      </c>
      <c r="C3336" s="3">
        <v>0.41666666666666669</v>
      </c>
      <c r="D3336" s="1" t="s">
        <v>13</v>
      </c>
      <c r="E3336">
        <v>291.10000000000002</v>
      </c>
      <c r="F3336">
        <v>293.14999999999998</v>
      </c>
      <c r="G3336">
        <v>288.3</v>
      </c>
      <c r="H3336" s="3">
        <v>0.625</v>
      </c>
      <c r="I3336" s="1">
        <v>2.0499999999999545</v>
      </c>
      <c r="J3336" s="1">
        <v>2.8000000000000114</v>
      </c>
      <c r="K3336" s="1">
        <v>964</v>
      </c>
      <c r="L3336">
        <v>2699.2000000000107</v>
      </c>
      <c r="M3336">
        <v>129</v>
      </c>
      <c r="N3336">
        <v>2570.2000000000107</v>
      </c>
      <c r="O3336" t="s">
        <v>68</v>
      </c>
      <c r="P3336" s="6">
        <v>7.0422535211266003E-3</v>
      </c>
      <c r="Q3336" s="1">
        <f>AllFiles[[#Headers],[200000]]+AllFiles[[#This Row],[Net Gains]]</f>
        <v>202570.2</v>
      </c>
    </row>
    <row r="3337" spans="1:17" x14ac:dyDescent="0.25">
      <c r="A3337" s="1" t="s">
        <v>52</v>
      </c>
      <c r="B3337" s="2">
        <v>43578</v>
      </c>
      <c r="C3337" s="3">
        <v>0.58333333333333337</v>
      </c>
      <c r="D3337" s="1" t="s">
        <v>21</v>
      </c>
      <c r="E3337">
        <v>310.75</v>
      </c>
      <c r="F3337">
        <v>312.14999999999998</v>
      </c>
      <c r="G3337">
        <v>305.39999999999998</v>
      </c>
      <c r="H3337" s="3">
        <v>0.625</v>
      </c>
      <c r="I3337" s="1">
        <v>1.3999999999999773</v>
      </c>
      <c r="J3337" s="1">
        <v>5.3500000000000227</v>
      </c>
      <c r="K3337" s="1">
        <v>1405</v>
      </c>
      <c r="L3337">
        <v>7516.7500000000318</v>
      </c>
      <c r="M3337">
        <v>200</v>
      </c>
      <c r="N3337">
        <v>7316.7500000000318</v>
      </c>
      <c r="O3337" t="s">
        <v>68</v>
      </c>
      <c r="P3337" s="6">
        <v>4.50522928399027E-3</v>
      </c>
      <c r="Q3337" s="1">
        <f>AllFiles[[#Headers],[200000]]+AllFiles[[#This Row],[Net Gains]]</f>
        <v>207316.75000000003</v>
      </c>
    </row>
    <row r="3338" spans="1:17" x14ac:dyDescent="0.25">
      <c r="A3338" s="1" t="s">
        <v>52</v>
      </c>
      <c r="B3338" s="2">
        <v>43578</v>
      </c>
      <c r="C3338" s="3">
        <v>0.58333333333333337</v>
      </c>
      <c r="D3338" s="1" t="s">
        <v>15</v>
      </c>
      <c r="E3338">
        <v>312.14999999999998</v>
      </c>
      <c r="F3338">
        <v>310.75</v>
      </c>
      <c r="G3338">
        <v>310.75</v>
      </c>
      <c r="H3338" s="3">
        <v>0.58333333333333337</v>
      </c>
      <c r="I3338" s="1">
        <v>1.3999999999999773</v>
      </c>
      <c r="J3338" s="1">
        <v>-1.3999999999999773</v>
      </c>
      <c r="K3338" s="1">
        <v>1405</v>
      </c>
      <c r="L3338">
        <v>-1966.9999999999682</v>
      </c>
      <c r="M3338">
        <v>202</v>
      </c>
      <c r="N3338">
        <v>-2168.9999999999682</v>
      </c>
      <c r="O3338" t="s">
        <v>67</v>
      </c>
      <c r="P3338" s="6">
        <v>4.4850232260130601E-3</v>
      </c>
      <c r="Q3338" s="1">
        <f>AllFiles[[#Headers],[200000]]+AllFiles[[#This Row],[Net Gains]]</f>
        <v>197831.00000000003</v>
      </c>
    </row>
    <row r="3339" spans="1:17" x14ac:dyDescent="0.25">
      <c r="A3339" s="1" t="s">
        <v>56</v>
      </c>
      <c r="B3339" s="2">
        <v>43578</v>
      </c>
      <c r="C3339" s="3">
        <v>0.59375</v>
      </c>
      <c r="D3339" s="1" t="s">
        <v>15</v>
      </c>
      <c r="E3339">
        <v>1131.95</v>
      </c>
      <c r="F3339">
        <v>1126.7</v>
      </c>
      <c r="G3339">
        <v>1126.7</v>
      </c>
      <c r="H3339" s="3">
        <v>0.59375</v>
      </c>
      <c r="I3339" s="1">
        <v>5.25</v>
      </c>
      <c r="J3339" s="1">
        <v>-5.25</v>
      </c>
      <c r="K3339" s="1">
        <v>379</v>
      </c>
      <c r="L3339">
        <v>-1989.75</v>
      </c>
      <c r="M3339">
        <v>197</v>
      </c>
      <c r="N3339">
        <v>-2186.75</v>
      </c>
      <c r="O3339" t="s">
        <v>67</v>
      </c>
      <c r="P3339" s="6">
        <v>4.6380140465568298E-3</v>
      </c>
      <c r="Q3339" s="1">
        <f>AllFiles[[#Headers],[200000]]+AllFiles[[#This Row],[Net Gains]]</f>
        <v>197813.25</v>
      </c>
    </row>
    <row r="3340" spans="1:17" x14ac:dyDescent="0.25">
      <c r="A3340" s="1" t="s">
        <v>56</v>
      </c>
      <c r="B3340" s="2">
        <v>43578</v>
      </c>
      <c r="C3340" s="3">
        <v>0.59375</v>
      </c>
      <c r="D3340" s="1" t="s">
        <v>21</v>
      </c>
      <c r="E3340">
        <v>1126.7</v>
      </c>
      <c r="F3340">
        <v>1131.95</v>
      </c>
      <c r="G3340">
        <v>1130.75</v>
      </c>
      <c r="H3340" s="3">
        <v>0.625</v>
      </c>
      <c r="I3340" s="1">
        <v>5.25</v>
      </c>
      <c r="J3340" s="1">
        <v>-4.0499999999999545</v>
      </c>
      <c r="K3340" s="1">
        <v>379</v>
      </c>
      <c r="L3340">
        <v>-1534.9499999999828</v>
      </c>
      <c r="M3340">
        <v>197</v>
      </c>
      <c r="N3340">
        <v>-1731.9499999999828</v>
      </c>
      <c r="O3340" t="s">
        <v>67</v>
      </c>
      <c r="P3340" s="6">
        <v>4.6596254548682001E-3</v>
      </c>
      <c r="Q3340" s="1">
        <f>AllFiles[[#Headers],[200000]]+AllFiles[[#This Row],[Net Gains]]</f>
        <v>198268.05000000002</v>
      </c>
    </row>
    <row r="3341" spans="1:17" x14ac:dyDescent="0.25">
      <c r="A3341" s="1" t="s">
        <v>14</v>
      </c>
      <c r="B3341" s="2">
        <v>43579</v>
      </c>
      <c r="C3341" s="3">
        <v>0.41666666666666669</v>
      </c>
      <c r="D3341" s="1" t="s">
        <v>13</v>
      </c>
      <c r="E3341">
        <v>747.6</v>
      </c>
      <c r="F3341">
        <v>752.9</v>
      </c>
      <c r="G3341">
        <v>752.9</v>
      </c>
      <c r="H3341" s="3">
        <v>0.61458333333333337</v>
      </c>
      <c r="I3341" s="1">
        <v>5.2999999999999545</v>
      </c>
      <c r="J3341" s="1">
        <v>-5.2999999999999545</v>
      </c>
      <c r="K3341" s="1">
        <v>375</v>
      </c>
      <c r="L3341">
        <v>-1987.4999999999829</v>
      </c>
      <c r="M3341">
        <v>130</v>
      </c>
      <c r="N3341">
        <v>-2117.4999999999827</v>
      </c>
      <c r="O3341" t="s">
        <v>67</v>
      </c>
      <c r="P3341" s="6">
        <v>7.0893525949705096E-3</v>
      </c>
      <c r="Q3341" s="1">
        <f>AllFiles[[#Headers],[200000]]+AllFiles[[#This Row],[Net Gains]]</f>
        <v>197882.50000000003</v>
      </c>
    </row>
    <row r="3342" spans="1:17" x14ac:dyDescent="0.25">
      <c r="A3342" s="1" t="s">
        <v>40</v>
      </c>
      <c r="B3342" s="2">
        <v>43579</v>
      </c>
      <c r="C3342" s="3">
        <v>0.41666666666666669</v>
      </c>
      <c r="D3342" s="1" t="s">
        <v>15</v>
      </c>
      <c r="E3342">
        <v>1378</v>
      </c>
      <c r="F3342">
        <v>1371.05</v>
      </c>
      <c r="G3342">
        <v>1388.8</v>
      </c>
      <c r="H3342" s="3">
        <v>0.625</v>
      </c>
      <c r="I3342" s="1">
        <v>6.9500000000000455</v>
      </c>
      <c r="J3342" s="1">
        <v>10.799999999999955</v>
      </c>
      <c r="K3342" s="1">
        <v>286</v>
      </c>
      <c r="L3342">
        <v>3088.799999999987</v>
      </c>
      <c r="M3342">
        <v>183</v>
      </c>
      <c r="N3342">
        <v>2905.799999999987</v>
      </c>
      <c r="O3342" t="s">
        <v>68</v>
      </c>
      <c r="P3342" s="6">
        <v>5.0435413642961101E-3</v>
      </c>
      <c r="Q3342" s="1">
        <f>AllFiles[[#Headers],[200000]]+AllFiles[[#This Row],[Net Gains]]</f>
        <v>202905.8</v>
      </c>
    </row>
    <row r="3343" spans="1:17" x14ac:dyDescent="0.25">
      <c r="A3343" s="1" t="s">
        <v>18</v>
      </c>
      <c r="B3343" s="2">
        <v>43580</v>
      </c>
      <c r="C3343" s="3">
        <v>0.4375</v>
      </c>
      <c r="D3343" s="1" t="s">
        <v>21</v>
      </c>
      <c r="E3343">
        <v>390.25</v>
      </c>
      <c r="F3343">
        <v>392.3</v>
      </c>
      <c r="G3343">
        <v>388.9</v>
      </c>
      <c r="H3343" s="3">
        <v>0.625</v>
      </c>
      <c r="I3343" s="1">
        <v>2.0500000000000114</v>
      </c>
      <c r="J3343" s="1">
        <v>1.3500000000000227</v>
      </c>
      <c r="K3343" s="1">
        <v>964</v>
      </c>
      <c r="L3343">
        <v>1301.4000000000219</v>
      </c>
      <c r="M3343">
        <v>173</v>
      </c>
      <c r="N3343">
        <v>1128.4000000000219</v>
      </c>
      <c r="O3343" t="s">
        <v>68</v>
      </c>
      <c r="P3343" s="6">
        <v>5.25304292120439E-3</v>
      </c>
      <c r="Q3343" s="1">
        <f>AllFiles[[#Headers],[200000]]+AllFiles[[#This Row],[Net Gains]]</f>
        <v>201128.40000000002</v>
      </c>
    </row>
    <row r="3344" spans="1:17" x14ac:dyDescent="0.25">
      <c r="A3344" s="1" t="s">
        <v>18</v>
      </c>
      <c r="B3344" s="2">
        <v>43580</v>
      </c>
      <c r="C3344" s="3">
        <v>0.4375</v>
      </c>
      <c r="D3344" s="1" t="s">
        <v>15</v>
      </c>
      <c r="E3344">
        <v>392.3</v>
      </c>
      <c r="F3344">
        <v>390.25</v>
      </c>
      <c r="G3344">
        <v>390.25</v>
      </c>
      <c r="H3344" s="3">
        <v>0.4375</v>
      </c>
      <c r="I3344" s="1">
        <v>2.0500000000000114</v>
      </c>
      <c r="J3344" s="1">
        <v>-2.0500000000000114</v>
      </c>
      <c r="K3344" s="1">
        <v>964</v>
      </c>
      <c r="L3344">
        <v>-1976.200000000011</v>
      </c>
      <c r="M3344">
        <v>174</v>
      </c>
      <c r="N3344">
        <v>-2150.2000000000107</v>
      </c>
      <c r="O3344" t="s">
        <v>67</v>
      </c>
      <c r="P3344" s="6">
        <v>5.2255926586796102E-3</v>
      </c>
      <c r="Q3344" s="1">
        <f>AllFiles[[#Headers],[200000]]+AllFiles[[#This Row],[Net Gains]]</f>
        <v>197849.8</v>
      </c>
    </row>
    <row r="3345" spans="1:17" x14ac:dyDescent="0.25">
      <c r="A3345" s="1" t="s">
        <v>27</v>
      </c>
      <c r="B3345" s="2">
        <v>43580</v>
      </c>
      <c r="C3345" s="3">
        <v>0.55208333333333337</v>
      </c>
      <c r="D3345" s="1" t="s">
        <v>13</v>
      </c>
      <c r="E3345">
        <v>252.25</v>
      </c>
      <c r="F3345">
        <v>254</v>
      </c>
      <c r="G3345">
        <v>254</v>
      </c>
      <c r="H3345" s="3">
        <v>0.63541666666666663</v>
      </c>
      <c r="I3345" s="1">
        <v>1.75</v>
      </c>
      <c r="J3345" s="1">
        <v>-1.75</v>
      </c>
      <c r="K3345" s="1">
        <v>1128</v>
      </c>
      <c r="L3345">
        <v>-1974</v>
      </c>
      <c r="M3345">
        <v>132</v>
      </c>
      <c r="N3345">
        <v>-2106</v>
      </c>
      <c r="O3345" t="s">
        <v>67</v>
      </c>
      <c r="P3345" s="6">
        <v>6.9375619425173403E-3</v>
      </c>
      <c r="Q3345" s="1">
        <f>AllFiles[[#Headers],[200000]]+AllFiles[[#This Row],[Net Gains]]</f>
        <v>197894</v>
      </c>
    </row>
    <row r="3346" spans="1:17" x14ac:dyDescent="0.25">
      <c r="A3346" s="1" t="s">
        <v>39</v>
      </c>
      <c r="B3346" s="2">
        <v>43580</v>
      </c>
      <c r="C3346" s="3">
        <v>0.42708333333333331</v>
      </c>
      <c r="D3346" s="1" t="s">
        <v>13</v>
      </c>
      <c r="E3346">
        <v>730.4</v>
      </c>
      <c r="F3346">
        <v>732.6</v>
      </c>
      <c r="G3346">
        <v>732.6</v>
      </c>
      <c r="H3346" s="3">
        <v>0.44791666666666669</v>
      </c>
      <c r="I3346" s="1">
        <v>2.2000000000000455</v>
      </c>
      <c r="J3346" s="1">
        <v>-2.2000000000000455</v>
      </c>
      <c r="K3346" s="1">
        <v>899</v>
      </c>
      <c r="L3346">
        <v>-1977.8000000000409</v>
      </c>
      <c r="M3346">
        <v>303</v>
      </c>
      <c r="N3346">
        <v>-2280.8000000000411</v>
      </c>
      <c r="O3346" t="s">
        <v>67</v>
      </c>
      <c r="P3346" s="6">
        <v>3.01204819277115E-3</v>
      </c>
      <c r="Q3346" s="1">
        <f>AllFiles[[#Headers],[200000]]+AllFiles[[#This Row],[Net Gains]]</f>
        <v>197719.19999999995</v>
      </c>
    </row>
    <row r="3347" spans="1:17" x14ac:dyDescent="0.25">
      <c r="A3347" s="1" t="s">
        <v>39</v>
      </c>
      <c r="B3347" s="2">
        <v>43580</v>
      </c>
      <c r="C3347" s="3">
        <v>0.44791666666666669</v>
      </c>
      <c r="D3347" s="1" t="s">
        <v>12</v>
      </c>
      <c r="E3347">
        <v>732.6</v>
      </c>
      <c r="F3347">
        <v>730.4</v>
      </c>
      <c r="G3347">
        <v>730.4</v>
      </c>
      <c r="H3347" s="3">
        <v>0.54166666666666663</v>
      </c>
      <c r="I3347" s="1">
        <v>2.2000000000000455</v>
      </c>
      <c r="J3347" s="1">
        <v>-2.2000000000000455</v>
      </c>
      <c r="K3347" s="1">
        <v>899</v>
      </c>
      <c r="L3347">
        <v>-1977.8000000000409</v>
      </c>
      <c r="M3347">
        <v>303</v>
      </c>
      <c r="N3347">
        <v>-2280.8000000000411</v>
      </c>
      <c r="O3347" t="s">
        <v>67</v>
      </c>
      <c r="P3347" s="6">
        <v>3.0030030030030598E-3</v>
      </c>
      <c r="Q3347" s="1">
        <f>AllFiles[[#Headers],[200000]]+AllFiles[[#This Row],[Net Gains]]</f>
        <v>197719.19999999995</v>
      </c>
    </row>
    <row r="3348" spans="1:17" x14ac:dyDescent="0.25">
      <c r="A3348" s="1" t="s">
        <v>55</v>
      </c>
      <c r="B3348" s="2">
        <v>43580</v>
      </c>
      <c r="C3348" s="3">
        <v>0.41666666666666669</v>
      </c>
      <c r="D3348" s="1" t="s">
        <v>15</v>
      </c>
      <c r="E3348">
        <v>4588.8999999999996</v>
      </c>
      <c r="F3348">
        <v>4500.45</v>
      </c>
      <c r="G3348">
        <v>4625.1499999999996</v>
      </c>
      <c r="H3348" s="3">
        <v>0.625</v>
      </c>
      <c r="I3348" s="1">
        <v>88.449999999999818</v>
      </c>
      <c r="J3348" s="1">
        <v>36.25</v>
      </c>
      <c r="K3348" s="1">
        <v>22</v>
      </c>
      <c r="L3348">
        <v>797.5</v>
      </c>
      <c r="M3348">
        <v>47</v>
      </c>
      <c r="N3348">
        <v>750.5</v>
      </c>
      <c r="O3348" t="s">
        <v>68</v>
      </c>
      <c r="P3348" s="6">
        <v>1.9274771731787502E-2</v>
      </c>
      <c r="Q3348" s="1">
        <f>AllFiles[[#Headers],[200000]]+AllFiles[[#This Row],[Net Gains]]</f>
        <v>200750.5</v>
      </c>
    </row>
    <row r="3349" spans="1:17" x14ac:dyDescent="0.25">
      <c r="A3349" s="1" t="s">
        <v>29</v>
      </c>
      <c r="B3349" s="2">
        <v>43581</v>
      </c>
      <c r="C3349" s="3">
        <v>0.45833333333333331</v>
      </c>
      <c r="D3349" s="1" t="s">
        <v>15</v>
      </c>
      <c r="E3349">
        <v>365.6</v>
      </c>
      <c r="F3349">
        <v>364.2</v>
      </c>
      <c r="G3349">
        <v>370.35</v>
      </c>
      <c r="H3349" s="3">
        <v>0.625</v>
      </c>
      <c r="I3349" s="1">
        <v>1.4000000000000341</v>
      </c>
      <c r="J3349" s="1">
        <v>4.75</v>
      </c>
      <c r="K3349" s="1">
        <v>1405</v>
      </c>
      <c r="L3349">
        <v>6673.75</v>
      </c>
      <c r="M3349">
        <v>238</v>
      </c>
      <c r="N3349">
        <v>6435.75</v>
      </c>
      <c r="O3349" t="s">
        <v>68</v>
      </c>
      <c r="P3349" s="6">
        <v>3.8293216630197898E-3</v>
      </c>
      <c r="Q3349" s="1">
        <f>AllFiles[[#Headers],[200000]]+AllFiles[[#This Row],[Net Gains]]</f>
        <v>206435.75</v>
      </c>
    </row>
    <row r="3350" spans="1:17" x14ac:dyDescent="0.25">
      <c r="A3350" s="1" t="s">
        <v>16</v>
      </c>
      <c r="B3350" s="2">
        <v>43581</v>
      </c>
      <c r="C3350" s="3">
        <v>0.41666666666666669</v>
      </c>
      <c r="D3350" s="1" t="s">
        <v>15</v>
      </c>
      <c r="E3350">
        <v>569.9</v>
      </c>
      <c r="F3350">
        <v>561.95000000000005</v>
      </c>
      <c r="G3350">
        <v>568.35</v>
      </c>
      <c r="H3350" s="3">
        <v>0.625</v>
      </c>
      <c r="I3350" s="1">
        <v>7.9499999999999318</v>
      </c>
      <c r="J3350" s="1">
        <v>-1.5499999999999545</v>
      </c>
      <c r="K3350" s="1">
        <v>250</v>
      </c>
      <c r="L3350">
        <v>-387.49999999998863</v>
      </c>
      <c r="M3350">
        <v>66</v>
      </c>
      <c r="N3350">
        <v>-453.49999999998863</v>
      </c>
      <c r="O3350" t="s">
        <v>67</v>
      </c>
      <c r="P3350" s="6">
        <v>1.39498157571503E-2</v>
      </c>
      <c r="Q3350" s="1">
        <f>AllFiles[[#Headers],[200000]]+AllFiles[[#This Row],[Net Gains]]</f>
        <v>199546.5</v>
      </c>
    </row>
    <row r="3351" spans="1:17" x14ac:dyDescent="0.25">
      <c r="A3351" s="1" t="s">
        <v>52</v>
      </c>
      <c r="B3351" s="2">
        <v>43581</v>
      </c>
      <c r="C3351" s="3">
        <v>0.51041666666666663</v>
      </c>
      <c r="D3351" s="1" t="s">
        <v>21</v>
      </c>
      <c r="E3351">
        <v>307.35000000000002</v>
      </c>
      <c r="F3351">
        <v>308.60000000000002</v>
      </c>
      <c r="G3351">
        <v>308.60000000000002</v>
      </c>
      <c r="H3351" s="3">
        <v>0.51041666666666663</v>
      </c>
      <c r="I3351" s="1">
        <v>1.25</v>
      </c>
      <c r="J3351" s="1">
        <v>-1.25</v>
      </c>
      <c r="K3351" s="1">
        <v>1571</v>
      </c>
      <c r="L3351">
        <v>-1963.75</v>
      </c>
      <c r="M3351">
        <v>223</v>
      </c>
      <c r="N3351">
        <v>-2186.75</v>
      </c>
      <c r="O3351" t="s">
        <v>67</v>
      </c>
      <c r="P3351" s="6">
        <v>4.0670245648283697E-3</v>
      </c>
      <c r="Q3351" s="1">
        <f>AllFiles[[#Headers],[200000]]+AllFiles[[#This Row],[Net Gains]]</f>
        <v>197813.25</v>
      </c>
    </row>
    <row r="3352" spans="1:17" x14ac:dyDescent="0.25">
      <c r="A3352" s="1" t="s">
        <v>52</v>
      </c>
      <c r="B3352" s="2">
        <v>43581</v>
      </c>
      <c r="C3352" s="3">
        <v>0.51041666666666663</v>
      </c>
      <c r="D3352" s="1" t="s">
        <v>15</v>
      </c>
      <c r="E3352">
        <v>308.60000000000002</v>
      </c>
      <c r="F3352">
        <v>307.35000000000002</v>
      </c>
      <c r="G3352">
        <v>307.35000000000002</v>
      </c>
      <c r="H3352" s="3">
        <v>0.51041666666666663</v>
      </c>
      <c r="I3352" s="1">
        <v>1.25</v>
      </c>
      <c r="J3352" s="1">
        <v>-1.25</v>
      </c>
      <c r="K3352" s="1">
        <v>1571</v>
      </c>
      <c r="L3352">
        <v>-1963.75</v>
      </c>
      <c r="M3352">
        <v>223</v>
      </c>
      <c r="N3352">
        <v>-2186.75</v>
      </c>
      <c r="O3352" t="s">
        <v>67</v>
      </c>
      <c r="P3352" s="6">
        <v>4.0505508749189897E-3</v>
      </c>
      <c r="Q3352" s="1">
        <f>AllFiles[[#Headers],[200000]]+AllFiles[[#This Row],[Net Gains]]</f>
        <v>197813.25</v>
      </c>
    </row>
    <row r="3353" spans="1:17" x14ac:dyDescent="0.25">
      <c r="A3353" s="1" t="s">
        <v>48</v>
      </c>
      <c r="B3353" s="2">
        <v>43581</v>
      </c>
      <c r="C3353" s="3">
        <v>0.4375</v>
      </c>
      <c r="D3353" s="1" t="s">
        <v>15</v>
      </c>
      <c r="E3353">
        <v>467.2</v>
      </c>
      <c r="F3353">
        <v>464.3</v>
      </c>
      <c r="G3353">
        <v>464.3</v>
      </c>
      <c r="H3353" s="3">
        <v>0.4375</v>
      </c>
      <c r="I3353" s="1">
        <v>2.8999999999999773</v>
      </c>
      <c r="J3353" s="1">
        <v>-2.8999999999999773</v>
      </c>
      <c r="K3353" s="1">
        <v>684</v>
      </c>
      <c r="L3353">
        <v>-1983.5999999999844</v>
      </c>
      <c r="M3353">
        <v>147</v>
      </c>
      <c r="N3353">
        <v>-2130.5999999999844</v>
      </c>
      <c r="O3353" t="s">
        <v>67</v>
      </c>
      <c r="P3353" s="6">
        <v>6.2071917808218698E-3</v>
      </c>
      <c r="Q3353" s="1">
        <f>AllFiles[[#Headers],[200000]]+AllFiles[[#This Row],[Net Gains]]</f>
        <v>197869.40000000002</v>
      </c>
    </row>
    <row r="3354" spans="1:17" x14ac:dyDescent="0.25">
      <c r="A3354" s="1" t="s">
        <v>48</v>
      </c>
      <c r="B3354" s="2">
        <v>43581</v>
      </c>
      <c r="C3354" s="3">
        <v>0.4375</v>
      </c>
      <c r="D3354" s="1" t="s">
        <v>21</v>
      </c>
      <c r="E3354">
        <v>464.3</v>
      </c>
      <c r="F3354">
        <v>467.2</v>
      </c>
      <c r="G3354">
        <v>467.2</v>
      </c>
      <c r="H3354" s="3">
        <v>0.4375</v>
      </c>
      <c r="I3354" s="1">
        <v>2.8999999999999773</v>
      </c>
      <c r="J3354" s="1">
        <v>-2.8999999999999773</v>
      </c>
      <c r="K3354" s="1">
        <v>684</v>
      </c>
      <c r="L3354">
        <v>-1983.5999999999844</v>
      </c>
      <c r="M3354">
        <v>147</v>
      </c>
      <c r="N3354">
        <v>-2130.5999999999844</v>
      </c>
      <c r="O3354" t="s">
        <v>67</v>
      </c>
      <c r="P3354" s="6">
        <v>6.2459616627180197E-3</v>
      </c>
      <c r="Q3354" s="1">
        <f>AllFiles[[#Headers],[200000]]+AllFiles[[#This Row],[Net Gains]]</f>
        <v>197869.40000000002</v>
      </c>
    </row>
    <row r="3355" spans="1:17" x14ac:dyDescent="0.25">
      <c r="A3355" s="1" t="s">
        <v>28</v>
      </c>
      <c r="B3355" s="2">
        <v>43585</v>
      </c>
      <c r="C3355" s="3">
        <v>0.4375</v>
      </c>
      <c r="D3355" s="1" t="s">
        <v>13</v>
      </c>
      <c r="E3355">
        <v>320.7</v>
      </c>
      <c r="F3355">
        <v>324.2</v>
      </c>
      <c r="G3355">
        <v>319.45</v>
      </c>
      <c r="H3355" s="3">
        <v>0.625</v>
      </c>
      <c r="I3355" s="1">
        <v>3.5</v>
      </c>
      <c r="J3355" s="1">
        <v>1.25</v>
      </c>
      <c r="K3355" s="1">
        <v>567</v>
      </c>
      <c r="L3355">
        <v>708.75</v>
      </c>
      <c r="M3355">
        <v>84</v>
      </c>
      <c r="N3355">
        <v>624.75</v>
      </c>
      <c r="O3355" t="s">
        <v>68</v>
      </c>
      <c r="P3355" s="6">
        <v>1.0913626442157799E-2</v>
      </c>
      <c r="Q3355" s="1">
        <f>AllFiles[[#Headers],[200000]]+AllFiles[[#This Row],[Net Gains]]</f>
        <v>200624.75</v>
      </c>
    </row>
    <row r="3356" spans="1:17" x14ac:dyDescent="0.25">
      <c r="A3356" s="1" t="s">
        <v>24</v>
      </c>
      <c r="B3356" s="2">
        <v>43585</v>
      </c>
      <c r="C3356" s="3">
        <v>0.4375</v>
      </c>
      <c r="D3356" s="1" t="s">
        <v>15</v>
      </c>
      <c r="E3356">
        <v>355.5</v>
      </c>
      <c r="F3356">
        <v>352.55</v>
      </c>
      <c r="G3356">
        <v>352.55</v>
      </c>
      <c r="H3356" s="3">
        <v>0.4375</v>
      </c>
      <c r="I3356" s="1">
        <v>2.9499999999999886</v>
      </c>
      <c r="J3356" s="1">
        <v>-2.9499999999999886</v>
      </c>
      <c r="K3356" s="1">
        <v>672</v>
      </c>
      <c r="L3356">
        <v>-1982.3999999999924</v>
      </c>
      <c r="M3356">
        <v>110</v>
      </c>
      <c r="N3356">
        <v>-2092.3999999999924</v>
      </c>
      <c r="O3356" t="s">
        <v>67</v>
      </c>
      <c r="P3356" s="6">
        <v>8.2981715893107998E-3</v>
      </c>
      <c r="Q3356" s="1">
        <f>AllFiles[[#Headers],[200000]]+AllFiles[[#This Row],[Net Gains]]</f>
        <v>197907.6</v>
      </c>
    </row>
    <row r="3357" spans="1:17" x14ac:dyDescent="0.25">
      <c r="A3357" s="1" t="s">
        <v>24</v>
      </c>
      <c r="B3357" s="2">
        <v>43585</v>
      </c>
      <c r="C3357" s="3">
        <v>0.4375</v>
      </c>
      <c r="D3357" s="1" t="s">
        <v>21</v>
      </c>
      <c r="E3357">
        <v>352.55</v>
      </c>
      <c r="F3357">
        <v>355.5</v>
      </c>
      <c r="G3357">
        <v>355.5</v>
      </c>
      <c r="H3357" s="3">
        <v>0.625</v>
      </c>
      <c r="I3357" s="1">
        <v>2.9499999999999886</v>
      </c>
      <c r="J3357" s="1">
        <v>-2.9499999999999886</v>
      </c>
      <c r="K3357" s="1">
        <v>672</v>
      </c>
      <c r="L3357">
        <v>-1982.3999999999924</v>
      </c>
      <c r="M3357">
        <v>110</v>
      </c>
      <c r="N3357">
        <v>-2092.3999999999924</v>
      </c>
      <c r="O3357" t="s">
        <v>67</v>
      </c>
      <c r="P3357" s="6">
        <v>8.3676074315699595E-3</v>
      </c>
      <c r="Q3357" s="1">
        <f>AllFiles[[#Headers],[200000]]+AllFiles[[#This Row],[Net Gains]]</f>
        <v>197907.6</v>
      </c>
    </row>
    <row r="3358" spans="1:17" x14ac:dyDescent="0.25">
      <c r="A3358" s="1" t="s">
        <v>38</v>
      </c>
      <c r="B3358" s="2">
        <v>43585</v>
      </c>
      <c r="C3358" s="3">
        <v>0.41666666666666669</v>
      </c>
      <c r="D3358" s="1" t="s">
        <v>13</v>
      </c>
      <c r="E3358">
        <v>403.6</v>
      </c>
      <c r="F3358">
        <v>406.7</v>
      </c>
      <c r="G3358">
        <v>406.7</v>
      </c>
      <c r="H3358" s="3">
        <v>0.44791666666666669</v>
      </c>
      <c r="I3358" s="1">
        <v>3.0999999999999659</v>
      </c>
      <c r="J3358" s="1">
        <v>-3.0999999999999659</v>
      </c>
      <c r="K3358" s="1">
        <v>640</v>
      </c>
      <c r="L3358">
        <v>-1983.9999999999782</v>
      </c>
      <c r="M3358">
        <v>120</v>
      </c>
      <c r="N3358">
        <v>-2103.9999999999782</v>
      </c>
      <c r="O3358" t="s">
        <v>67</v>
      </c>
      <c r="P3358" s="6">
        <v>7.6808721506441196E-3</v>
      </c>
      <c r="Q3358" s="1">
        <f>AllFiles[[#Headers],[200000]]+AllFiles[[#This Row],[Net Gains]]</f>
        <v>197896.00000000003</v>
      </c>
    </row>
    <row r="3359" spans="1:17" x14ac:dyDescent="0.25">
      <c r="A3359" s="1" t="s">
        <v>38</v>
      </c>
      <c r="B3359" s="2">
        <v>43585</v>
      </c>
      <c r="C3359" s="3">
        <v>0.44791666666666669</v>
      </c>
      <c r="D3359" s="1" t="s">
        <v>12</v>
      </c>
      <c r="E3359">
        <v>406.7</v>
      </c>
      <c r="F3359">
        <v>403.6</v>
      </c>
      <c r="G3359">
        <v>408.15</v>
      </c>
      <c r="H3359" s="3">
        <v>0.625</v>
      </c>
      <c r="I3359" s="1">
        <v>3.0999999999999659</v>
      </c>
      <c r="J3359" s="1">
        <v>1.4499999999999886</v>
      </c>
      <c r="K3359" s="1">
        <v>640</v>
      </c>
      <c r="L3359">
        <v>927.99999999999272</v>
      </c>
      <c r="M3359">
        <v>120</v>
      </c>
      <c r="N3359">
        <v>807.99999999999272</v>
      </c>
      <c r="O3359" t="s">
        <v>68</v>
      </c>
      <c r="P3359" s="6">
        <v>7.6223260388491899E-3</v>
      </c>
      <c r="Q3359" s="1">
        <f>AllFiles[[#Headers],[200000]]+AllFiles[[#This Row],[Net Gains]]</f>
        <v>200808</v>
      </c>
    </row>
    <row r="3360" spans="1:17" x14ac:dyDescent="0.25">
      <c r="A3360" s="1" t="s">
        <v>42</v>
      </c>
      <c r="B3360" s="2">
        <v>43585</v>
      </c>
      <c r="C3360" s="3">
        <v>0.41666666666666669</v>
      </c>
      <c r="D3360" s="1" t="s">
        <v>13</v>
      </c>
      <c r="E3360">
        <v>1355</v>
      </c>
      <c r="F3360">
        <v>1362</v>
      </c>
      <c r="G3360">
        <v>1348.95</v>
      </c>
      <c r="H3360" s="3">
        <v>0.625</v>
      </c>
      <c r="I3360" s="1">
        <v>7</v>
      </c>
      <c r="J3360" s="1">
        <v>6.0499999999999545</v>
      </c>
      <c r="K3360" s="1">
        <v>284</v>
      </c>
      <c r="L3360">
        <v>1718.1999999999871</v>
      </c>
      <c r="M3360">
        <v>177</v>
      </c>
      <c r="N3360">
        <v>1541.1999999999871</v>
      </c>
      <c r="O3360" t="s">
        <v>68</v>
      </c>
      <c r="P3360" s="6">
        <v>5.1660516605166098E-3</v>
      </c>
      <c r="Q3360" s="1">
        <f>AllFiles[[#Headers],[200000]]+AllFiles[[#This Row],[Net Gains]]</f>
        <v>201541.19999999998</v>
      </c>
    </row>
    <row r="3361" spans="1:17" x14ac:dyDescent="0.25">
      <c r="A3361" s="1" t="s">
        <v>43</v>
      </c>
      <c r="B3361" s="2">
        <v>43585</v>
      </c>
      <c r="C3361" s="3">
        <v>0.44791666666666669</v>
      </c>
      <c r="D3361" s="1" t="s">
        <v>12</v>
      </c>
      <c r="E3361">
        <v>133.9</v>
      </c>
      <c r="F3361">
        <v>133.1</v>
      </c>
      <c r="G3361">
        <v>133.1</v>
      </c>
      <c r="H3361" s="3">
        <v>0.58333333333333337</v>
      </c>
      <c r="I3361" s="1">
        <v>0.80000000000001137</v>
      </c>
      <c r="J3361" s="1">
        <v>-0.80000000000001137</v>
      </c>
      <c r="K3361" s="1">
        <v>2430</v>
      </c>
      <c r="L3361">
        <v>-1944.0000000000277</v>
      </c>
      <c r="M3361">
        <v>150</v>
      </c>
      <c r="N3361">
        <v>-2094.0000000000277</v>
      </c>
      <c r="O3361" t="s">
        <v>67</v>
      </c>
      <c r="P3361" s="6">
        <v>5.9746079163555703E-3</v>
      </c>
      <c r="Q3361" s="1">
        <f>AllFiles[[#Headers],[200000]]+AllFiles[[#This Row],[Net Gains]]</f>
        <v>197905.99999999997</v>
      </c>
    </row>
    <row r="3362" spans="1:17" x14ac:dyDescent="0.25">
      <c r="A3362" s="1" t="s">
        <v>43</v>
      </c>
      <c r="B3362" s="2">
        <v>43585</v>
      </c>
      <c r="C3362" s="3">
        <v>0.41666666666666669</v>
      </c>
      <c r="D3362" s="1" t="s">
        <v>13</v>
      </c>
      <c r="E3362">
        <v>133.1</v>
      </c>
      <c r="F3362">
        <v>133.9</v>
      </c>
      <c r="G3362">
        <v>133.9</v>
      </c>
      <c r="H3362" s="3">
        <v>0.44791666666666669</v>
      </c>
      <c r="I3362" s="1">
        <v>0.80000000000001137</v>
      </c>
      <c r="J3362" s="1">
        <v>-0.80000000000001137</v>
      </c>
      <c r="K3362" s="1">
        <v>2430</v>
      </c>
      <c r="L3362">
        <v>-1944.0000000000277</v>
      </c>
      <c r="M3362">
        <v>150</v>
      </c>
      <c r="N3362">
        <v>-2094.0000000000277</v>
      </c>
      <c r="O3362" t="s">
        <v>67</v>
      </c>
      <c r="P3362" s="6">
        <v>6.01051840721271E-3</v>
      </c>
      <c r="Q3362" s="1">
        <f>AllFiles[[#Headers],[200000]]+AllFiles[[#This Row],[Net Gains]]</f>
        <v>197905.99999999997</v>
      </c>
    </row>
    <row r="3363" spans="1:17" x14ac:dyDescent="0.25">
      <c r="A3363" s="1" t="s">
        <v>56</v>
      </c>
      <c r="B3363" s="2">
        <v>43585</v>
      </c>
      <c r="C3363" s="3">
        <v>0.41666666666666669</v>
      </c>
      <c r="D3363" s="1" t="s">
        <v>13</v>
      </c>
      <c r="E3363">
        <v>1135.7</v>
      </c>
      <c r="F3363">
        <v>1145.9000000000001</v>
      </c>
      <c r="G3363">
        <v>1145.9000000000001</v>
      </c>
      <c r="H3363" s="3">
        <v>0.4375</v>
      </c>
      <c r="I3363" s="1">
        <v>10.200000000000045</v>
      </c>
      <c r="J3363" s="1">
        <v>-10.200000000000045</v>
      </c>
      <c r="K3363" s="1">
        <v>195</v>
      </c>
      <c r="L3363">
        <v>-1989.0000000000089</v>
      </c>
      <c r="M3363">
        <v>103</v>
      </c>
      <c r="N3363">
        <v>-2092.0000000000091</v>
      </c>
      <c r="O3363" t="s">
        <v>67</v>
      </c>
      <c r="P3363" s="6">
        <v>8.9812450471075493E-3</v>
      </c>
      <c r="Q3363" s="1">
        <f>AllFiles[[#Headers],[200000]]+AllFiles[[#This Row],[Net Gains]]</f>
        <v>197908</v>
      </c>
    </row>
    <row r="3364" spans="1:17" x14ac:dyDescent="0.25">
      <c r="A3364" s="1" t="s">
        <v>56</v>
      </c>
      <c r="B3364" s="2">
        <v>43585</v>
      </c>
      <c r="C3364" s="3">
        <v>0.4375</v>
      </c>
      <c r="D3364" s="1" t="s">
        <v>12</v>
      </c>
      <c r="E3364">
        <v>1145.9000000000001</v>
      </c>
      <c r="F3364">
        <v>1135.7</v>
      </c>
      <c r="G3364">
        <v>1158.8</v>
      </c>
      <c r="H3364" s="3">
        <v>0.625</v>
      </c>
      <c r="I3364" s="1">
        <v>10.200000000000045</v>
      </c>
      <c r="J3364" s="1">
        <v>12.899999999999864</v>
      </c>
      <c r="K3364" s="1">
        <v>195</v>
      </c>
      <c r="L3364">
        <v>2515.4999999999736</v>
      </c>
      <c r="M3364">
        <v>104</v>
      </c>
      <c r="N3364">
        <v>2411.4999999999736</v>
      </c>
      <c r="O3364" t="s">
        <v>68</v>
      </c>
      <c r="P3364" s="6">
        <v>8.9013002879832805E-3</v>
      </c>
      <c r="Q3364" s="1">
        <f>AllFiles[[#Headers],[200000]]+AllFiles[[#This Row],[Net Gains]]</f>
        <v>202411.49999999997</v>
      </c>
    </row>
    <row r="3365" spans="1:17" x14ac:dyDescent="0.25">
      <c r="A3365" s="1" t="s">
        <v>26</v>
      </c>
      <c r="B3365" s="2">
        <v>43587</v>
      </c>
      <c r="C3365" s="3">
        <v>0.4375</v>
      </c>
      <c r="D3365" s="1" t="s">
        <v>21</v>
      </c>
      <c r="E3365">
        <v>1174.95</v>
      </c>
      <c r="F3365">
        <v>1179.9000000000001</v>
      </c>
      <c r="G3365">
        <v>1161</v>
      </c>
      <c r="H3365" s="3">
        <v>0.625</v>
      </c>
      <c r="I3365" s="1">
        <v>4.9500000000000455</v>
      </c>
      <c r="J3365" s="1">
        <v>13.950000000000045</v>
      </c>
      <c r="K3365" s="1">
        <v>402</v>
      </c>
      <c r="L3365">
        <v>5607.9000000000178</v>
      </c>
      <c r="M3365">
        <v>216</v>
      </c>
      <c r="N3365">
        <v>5391.9000000000178</v>
      </c>
      <c r="O3365" t="s">
        <v>68</v>
      </c>
      <c r="P3365" s="6">
        <v>4.2129452317120298E-3</v>
      </c>
      <c r="Q3365" s="1">
        <f>AllFiles[[#Headers],[200000]]+AllFiles[[#This Row],[Net Gains]]</f>
        <v>205391.90000000002</v>
      </c>
    </row>
    <row r="3366" spans="1:17" x14ac:dyDescent="0.25">
      <c r="A3366" s="1" t="s">
        <v>26</v>
      </c>
      <c r="B3366" s="2">
        <v>43587</v>
      </c>
      <c r="C3366" s="3">
        <v>0.4375</v>
      </c>
      <c r="D3366" s="1" t="s">
        <v>15</v>
      </c>
      <c r="E3366">
        <v>1179.9000000000001</v>
      </c>
      <c r="F3366">
        <v>1174.95</v>
      </c>
      <c r="G3366">
        <v>1174.95</v>
      </c>
      <c r="H3366" s="3">
        <v>0.4375</v>
      </c>
      <c r="I3366" s="1">
        <v>4.9500000000000455</v>
      </c>
      <c r="J3366" s="1">
        <v>-4.9500000000000455</v>
      </c>
      <c r="K3366" s="1">
        <v>402</v>
      </c>
      <c r="L3366">
        <v>-1989.9000000000183</v>
      </c>
      <c r="M3366">
        <v>218</v>
      </c>
      <c r="N3366">
        <v>-2207.9000000000183</v>
      </c>
      <c r="O3366" t="s">
        <v>67</v>
      </c>
      <c r="P3366" s="6">
        <v>4.1952707856598402E-3</v>
      </c>
      <c r="Q3366" s="1">
        <f>AllFiles[[#Headers],[200000]]+AllFiles[[#This Row],[Net Gains]]</f>
        <v>197792.09999999998</v>
      </c>
    </row>
    <row r="3367" spans="1:17" x14ac:dyDescent="0.25">
      <c r="A3367" s="1" t="s">
        <v>39</v>
      </c>
      <c r="B3367" s="2">
        <v>43587</v>
      </c>
      <c r="C3367" s="3">
        <v>0.41666666666666669</v>
      </c>
      <c r="D3367" s="1" t="s">
        <v>13</v>
      </c>
      <c r="E3367">
        <v>740.8</v>
      </c>
      <c r="F3367">
        <v>745</v>
      </c>
      <c r="G3367">
        <v>730.35</v>
      </c>
      <c r="H3367" s="3">
        <v>0.625</v>
      </c>
      <c r="I3367" s="1">
        <v>4.2000000000000455</v>
      </c>
      <c r="J3367" s="1">
        <v>10.449999999999932</v>
      </c>
      <c r="K3367" s="1">
        <v>473</v>
      </c>
      <c r="L3367">
        <v>4942.8499999999676</v>
      </c>
      <c r="M3367">
        <v>161</v>
      </c>
      <c r="N3367">
        <v>4781.8499999999676</v>
      </c>
      <c r="O3367" t="s">
        <v>68</v>
      </c>
      <c r="P3367" s="6">
        <v>5.66954643628516E-3</v>
      </c>
      <c r="Q3367" s="1">
        <f>AllFiles[[#Headers],[200000]]+AllFiles[[#This Row],[Net Gains]]</f>
        <v>204781.84999999998</v>
      </c>
    </row>
    <row r="3368" spans="1:17" x14ac:dyDescent="0.25">
      <c r="A3368" s="1" t="s">
        <v>42</v>
      </c>
      <c r="B3368" s="2">
        <v>43587</v>
      </c>
      <c r="C3368" s="3">
        <v>0.41666666666666669</v>
      </c>
      <c r="D3368" s="1" t="s">
        <v>15</v>
      </c>
      <c r="E3368">
        <v>1354</v>
      </c>
      <c r="F3368">
        <v>1350.15</v>
      </c>
      <c r="G3368">
        <v>1359.25</v>
      </c>
      <c r="H3368" s="3">
        <v>0.625</v>
      </c>
      <c r="I3368" s="1">
        <v>3.8499999999999091</v>
      </c>
      <c r="J3368" s="1">
        <v>5.25</v>
      </c>
      <c r="K3368" s="1">
        <v>516</v>
      </c>
      <c r="L3368">
        <v>2709</v>
      </c>
      <c r="M3368">
        <v>323</v>
      </c>
      <c r="N3368">
        <v>2386</v>
      </c>
      <c r="O3368" t="s">
        <v>68</v>
      </c>
      <c r="P3368" s="6">
        <v>2.8434268833086502E-3</v>
      </c>
      <c r="Q3368" s="1">
        <f>AllFiles[[#Headers],[200000]]+AllFiles[[#This Row],[Net Gains]]</f>
        <v>202386</v>
      </c>
    </row>
    <row r="3369" spans="1:17" x14ac:dyDescent="0.25">
      <c r="A3369" s="1" t="s">
        <v>55</v>
      </c>
      <c r="B3369" s="2">
        <v>43587</v>
      </c>
      <c r="C3369" s="3">
        <v>0.5</v>
      </c>
      <c r="D3369" s="1" t="s">
        <v>15</v>
      </c>
      <c r="E3369">
        <v>4620</v>
      </c>
      <c r="F3369">
        <v>4600.6000000000004</v>
      </c>
      <c r="G3369">
        <v>4600.6000000000004</v>
      </c>
      <c r="H3369" s="3">
        <v>0.5</v>
      </c>
      <c r="I3369" s="1">
        <v>19.399999999999636</v>
      </c>
      <c r="J3369" s="1">
        <v>-19.399999999999636</v>
      </c>
      <c r="K3369" s="1">
        <v>102</v>
      </c>
      <c r="L3369">
        <v>-1978.7999999999629</v>
      </c>
      <c r="M3369">
        <v>217</v>
      </c>
      <c r="N3369">
        <v>-2195.7999999999629</v>
      </c>
      <c r="O3369" t="s">
        <v>67</v>
      </c>
      <c r="P3369" s="6">
        <v>4.19913419913412E-3</v>
      </c>
      <c r="Q3369" s="1">
        <f>AllFiles[[#Headers],[200000]]+AllFiles[[#This Row],[Net Gains]]</f>
        <v>197804.20000000004</v>
      </c>
    </row>
    <row r="3370" spans="1:17" x14ac:dyDescent="0.25">
      <c r="A3370" s="1" t="s">
        <v>55</v>
      </c>
      <c r="B3370" s="2">
        <v>43587</v>
      </c>
      <c r="C3370" s="3">
        <v>0.5</v>
      </c>
      <c r="D3370" s="1" t="s">
        <v>21</v>
      </c>
      <c r="E3370">
        <v>4600.6000000000004</v>
      </c>
      <c r="F3370">
        <v>4620</v>
      </c>
      <c r="G3370">
        <v>4620</v>
      </c>
      <c r="H3370" s="3">
        <v>0.58333333333333337</v>
      </c>
      <c r="I3370" s="1">
        <v>19.399999999999636</v>
      </c>
      <c r="J3370" s="1">
        <v>-19.399999999999636</v>
      </c>
      <c r="K3370" s="1">
        <v>102</v>
      </c>
      <c r="L3370">
        <v>-1978.7999999999629</v>
      </c>
      <c r="M3370">
        <v>217</v>
      </c>
      <c r="N3370">
        <v>-2195.7999999999629</v>
      </c>
      <c r="O3370" t="s">
        <v>67</v>
      </c>
      <c r="P3370" s="6">
        <v>4.2168412815718898E-3</v>
      </c>
      <c r="Q3370" s="1">
        <f>AllFiles[[#Headers],[200000]]+AllFiles[[#This Row],[Net Gains]]</f>
        <v>197804.20000000004</v>
      </c>
    </row>
    <row r="3371" spans="1:17" x14ac:dyDescent="0.25">
      <c r="A3371" s="1" t="s">
        <v>16</v>
      </c>
      <c r="B3371" s="2">
        <v>43588</v>
      </c>
      <c r="C3371" s="3">
        <v>0.42708333333333331</v>
      </c>
      <c r="D3371" s="1" t="s">
        <v>15</v>
      </c>
      <c r="E3371">
        <v>572.79999999999995</v>
      </c>
      <c r="F3371">
        <v>569</v>
      </c>
      <c r="G3371">
        <v>569</v>
      </c>
      <c r="H3371" s="3">
        <v>0.42708333333333331</v>
      </c>
      <c r="I3371" s="1">
        <v>3.7999999999999545</v>
      </c>
      <c r="J3371" s="1">
        <v>-3.7999999999999545</v>
      </c>
      <c r="K3371" s="1">
        <v>523</v>
      </c>
      <c r="L3371">
        <v>-1987.3999999999762</v>
      </c>
      <c r="M3371">
        <v>138</v>
      </c>
      <c r="N3371">
        <v>-2125.399999999976</v>
      </c>
      <c r="O3371" t="s">
        <v>67</v>
      </c>
      <c r="P3371" s="6">
        <v>6.6340782122904203E-3</v>
      </c>
      <c r="Q3371" s="1">
        <f>AllFiles[[#Headers],[200000]]+AllFiles[[#This Row],[Net Gains]]</f>
        <v>197874.60000000003</v>
      </c>
    </row>
    <row r="3372" spans="1:17" x14ac:dyDescent="0.25">
      <c r="A3372" s="1" t="s">
        <v>16</v>
      </c>
      <c r="B3372" s="2">
        <v>43588</v>
      </c>
      <c r="C3372" s="3">
        <v>0.42708333333333331</v>
      </c>
      <c r="D3372" s="1" t="s">
        <v>21</v>
      </c>
      <c r="E3372">
        <v>569</v>
      </c>
      <c r="F3372">
        <v>572.79999999999995</v>
      </c>
      <c r="G3372">
        <v>564.95000000000005</v>
      </c>
      <c r="H3372" s="3">
        <v>0.625</v>
      </c>
      <c r="I3372" s="1">
        <v>3.7999999999999545</v>
      </c>
      <c r="J3372" s="1">
        <v>4.0499999999999545</v>
      </c>
      <c r="K3372" s="1">
        <v>523</v>
      </c>
      <c r="L3372">
        <v>2118.149999999976</v>
      </c>
      <c r="M3372">
        <v>137</v>
      </c>
      <c r="N3372">
        <v>1981.149999999976</v>
      </c>
      <c r="O3372" t="s">
        <v>68</v>
      </c>
      <c r="P3372" s="6">
        <v>6.6783831282951796E-3</v>
      </c>
      <c r="Q3372" s="1">
        <f>AllFiles[[#Headers],[200000]]+AllFiles[[#This Row],[Net Gains]]</f>
        <v>201981.14999999997</v>
      </c>
    </row>
    <row r="3373" spans="1:17" x14ac:dyDescent="0.25">
      <c r="A3373" s="1" t="s">
        <v>25</v>
      </c>
      <c r="B3373" s="2">
        <v>43588</v>
      </c>
      <c r="C3373" s="3">
        <v>0.41666666666666669</v>
      </c>
      <c r="D3373" s="1" t="s">
        <v>13</v>
      </c>
      <c r="E3373">
        <v>896.95</v>
      </c>
      <c r="F3373">
        <v>906</v>
      </c>
      <c r="G3373">
        <v>898.3</v>
      </c>
      <c r="H3373" s="3">
        <v>0.625</v>
      </c>
      <c r="I3373" s="1">
        <v>9.0499999999999545</v>
      </c>
      <c r="J3373" s="1">
        <v>-1.3499999999999091</v>
      </c>
      <c r="K3373" s="1">
        <v>220</v>
      </c>
      <c r="L3373">
        <v>-296.99999999997999</v>
      </c>
      <c r="M3373">
        <v>91</v>
      </c>
      <c r="N3373">
        <v>-387.99999999997999</v>
      </c>
      <c r="O3373" t="s">
        <v>67</v>
      </c>
      <c r="P3373" s="6">
        <v>1.00897485924521E-2</v>
      </c>
      <c r="Q3373" s="1">
        <f>AllFiles[[#Headers],[200000]]+AllFiles[[#This Row],[Net Gains]]</f>
        <v>199612.00000000003</v>
      </c>
    </row>
    <row r="3374" spans="1:17" x14ac:dyDescent="0.25">
      <c r="A3374" s="1" t="s">
        <v>37</v>
      </c>
      <c r="B3374" s="2">
        <v>43588</v>
      </c>
      <c r="C3374" s="3">
        <v>0.59375</v>
      </c>
      <c r="D3374" s="1" t="s">
        <v>13</v>
      </c>
      <c r="E3374">
        <v>1555.3</v>
      </c>
      <c r="F3374">
        <v>1569.4</v>
      </c>
      <c r="G3374">
        <v>1556.35</v>
      </c>
      <c r="H3374" s="3">
        <v>0.625</v>
      </c>
      <c r="I3374" s="1">
        <v>14.100000000000136</v>
      </c>
      <c r="J3374" s="1">
        <v>-1.0499999999999545</v>
      </c>
      <c r="K3374" s="1">
        <v>141</v>
      </c>
      <c r="L3374">
        <v>-148.04999999999359</v>
      </c>
      <c r="M3374">
        <v>101</v>
      </c>
      <c r="N3374">
        <v>-249.04999999999359</v>
      </c>
      <c r="O3374" t="s">
        <v>67</v>
      </c>
      <c r="P3374" s="6">
        <v>9.0657750916222808E-3</v>
      </c>
      <c r="Q3374" s="1">
        <f>AllFiles[[#Headers],[200000]]+AllFiles[[#This Row],[Net Gains]]</f>
        <v>199750.95</v>
      </c>
    </row>
    <row r="3375" spans="1:17" x14ac:dyDescent="0.25">
      <c r="A3375" s="1" t="s">
        <v>29</v>
      </c>
      <c r="B3375" s="2">
        <v>43591</v>
      </c>
      <c r="C3375" s="3">
        <v>0.41666666666666669</v>
      </c>
      <c r="D3375" s="1" t="s">
        <v>15</v>
      </c>
      <c r="E3375">
        <v>386.95</v>
      </c>
      <c r="F3375">
        <v>384.75</v>
      </c>
      <c r="G3375">
        <v>391.1</v>
      </c>
      <c r="H3375" s="3">
        <v>0.625</v>
      </c>
      <c r="I3375" s="1">
        <v>2.1999999999999886</v>
      </c>
      <c r="J3375" s="1">
        <v>4.1500000000000341</v>
      </c>
      <c r="K3375" s="1">
        <v>899</v>
      </c>
      <c r="L3375">
        <v>3730.8500000000308</v>
      </c>
      <c r="M3375">
        <v>161</v>
      </c>
      <c r="N3375">
        <v>3569.8500000000308</v>
      </c>
      <c r="O3375" t="s">
        <v>68</v>
      </c>
      <c r="P3375" s="6">
        <v>5.6854890812766202E-3</v>
      </c>
      <c r="Q3375" s="1">
        <f>AllFiles[[#Headers],[200000]]+AllFiles[[#This Row],[Net Gains]]</f>
        <v>203569.85000000003</v>
      </c>
    </row>
    <row r="3376" spans="1:17" x14ac:dyDescent="0.25">
      <c r="A3376" s="1" t="s">
        <v>42</v>
      </c>
      <c r="B3376" s="2">
        <v>43591</v>
      </c>
      <c r="C3376" s="3">
        <v>0.42708333333333331</v>
      </c>
      <c r="D3376" s="1" t="s">
        <v>15</v>
      </c>
      <c r="E3376">
        <v>1362.85</v>
      </c>
      <c r="F3376">
        <v>1356.5</v>
      </c>
      <c r="G3376">
        <v>1356.5</v>
      </c>
      <c r="H3376" s="3">
        <v>0.42708333333333331</v>
      </c>
      <c r="I3376" s="1">
        <v>6.3499999999999091</v>
      </c>
      <c r="J3376" s="1">
        <v>-6.3499999999999091</v>
      </c>
      <c r="K3376" s="1">
        <v>313</v>
      </c>
      <c r="L3376">
        <v>-1987.5499999999715</v>
      </c>
      <c r="M3376">
        <v>196</v>
      </c>
      <c r="N3376">
        <v>-2183.5499999999715</v>
      </c>
      <c r="O3376" t="s">
        <v>67</v>
      </c>
      <c r="P3376" s="6">
        <v>4.6593535605531904E-3</v>
      </c>
      <c r="Q3376" s="1">
        <f>AllFiles[[#Headers],[200000]]+AllFiles[[#This Row],[Net Gains]]</f>
        <v>197816.45000000004</v>
      </c>
    </row>
    <row r="3377" spans="1:17" x14ac:dyDescent="0.25">
      <c r="A3377" s="1" t="s">
        <v>42</v>
      </c>
      <c r="B3377" s="2">
        <v>43591</v>
      </c>
      <c r="C3377" s="3">
        <v>0.42708333333333331</v>
      </c>
      <c r="D3377" s="1" t="s">
        <v>21</v>
      </c>
      <c r="E3377">
        <v>1356.5</v>
      </c>
      <c r="F3377">
        <v>1362.85</v>
      </c>
      <c r="G3377">
        <v>1362.85</v>
      </c>
      <c r="H3377" s="3">
        <v>0.44791666666666669</v>
      </c>
      <c r="I3377" s="1">
        <v>6.3499999999999091</v>
      </c>
      <c r="J3377" s="1">
        <v>-6.3499999999999091</v>
      </c>
      <c r="K3377" s="1">
        <v>313</v>
      </c>
      <c r="L3377">
        <v>-1987.5499999999715</v>
      </c>
      <c r="M3377">
        <v>196</v>
      </c>
      <c r="N3377">
        <v>-2183.5499999999715</v>
      </c>
      <c r="O3377" t="s">
        <v>67</v>
      </c>
      <c r="P3377" s="6">
        <v>4.6811647622557401E-3</v>
      </c>
      <c r="Q3377" s="1">
        <f>AllFiles[[#Headers],[200000]]+AllFiles[[#This Row],[Net Gains]]</f>
        <v>197816.45000000004</v>
      </c>
    </row>
    <row r="3378" spans="1:17" x14ac:dyDescent="0.25">
      <c r="A3378" s="1" t="s">
        <v>54</v>
      </c>
      <c r="B3378" s="2">
        <v>43591</v>
      </c>
      <c r="C3378" s="3">
        <v>0.41666666666666669</v>
      </c>
      <c r="D3378" s="1" t="s">
        <v>13</v>
      </c>
      <c r="E3378">
        <v>948.3</v>
      </c>
      <c r="F3378">
        <v>954.25</v>
      </c>
      <c r="G3378">
        <v>951.05</v>
      </c>
      <c r="H3378" s="3">
        <v>0.625</v>
      </c>
      <c r="I3378" s="1">
        <v>5.9500000000000455</v>
      </c>
      <c r="J3378" s="1">
        <v>-2.75</v>
      </c>
      <c r="K3378" s="1">
        <v>334</v>
      </c>
      <c r="L3378">
        <v>-918.5</v>
      </c>
      <c r="M3378">
        <v>146</v>
      </c>
      <c r="N3378">
        <v>-1064.5</v>
      </c>
      <c r="O3378" t="s">
        <v>67</v>
      </c>
      <c r="P3378" s="6">
        <v>6.2743857429084096E-3</v>
      </c>
      <c r="Q3378" s="1">
        <f>AllFiles[[#Headers],[200000]]+AllFiles[[#This Row],[Net Gains]]</f>
        <v>198935.5</v>
      </c>
    </row>
    <row r="3379" spans="1:17" x14ac:dyDescent="0.25">
      <c r="A3379" s="1" t="s">
        <v>53</v>
      </c>
      <c r="B3379" s="2">
        <v>43592</v>
      </c>
      <c r="C3379" s="3">
        <v>0.53125</v>
      </c>
      <c r="D3379" s="1" t="s">
        <v>15</v>
      </c>
      <c r="E3379">
        <v>192.75</v>
      </c>
      <c r="F3379">
        <v>192</v>
      </c>
      <c r="G3379">
        <v>192</v>
      </c>
      <c r="H3379" s="3">
        <v>0.53125</v>
      </c>
      <c r="I3379" s="1">
        <v>0.75</v>
      </c>
      <c r="J3379" s="1">
        <v>-0.75</v>
      </c>
      <c r="K3379" s="1">
        <v>2587</v>
      </c>
      <c r="L3379">
        <v>-1940.25</v>
      </c>
      <c r="M3379">
        <v>229</v>
      </c>
      <c r="N3379">
        <v>-2169.25</v>
      </c>
      <c r="O3379" t="s">
        <v>67</v>
      </c>
      <c r="P3379" s="6">
        <v>3.8910505836575902E-3</v>
      </c>
      <c r="Q3379" s="1">
        <f>AllFiles[[#Headers],[200000]]+AllFiles[[#This Row],[Net Gains]]</f>
        <v>197830.75</v>
      </c>
    </row>
    <row r="3380" spans="1:17" x14ac:dyDescent="0.25">
      <c r="A3380" s="1" t="s">
        <v>53</v>
      </c>
      <c r="B3380" s="2">
        <v>43592</v>
      </c>
      <c r="C3380" s="3">
        <v>0.53125</v>
      </c>
      <c r="D3380" s="1" t="s">
        <v>21</v>
      </c>
      <c r="E3380">
        <v>192</v>
      </c>
      <c r="F3380">
        <v>192.75</v>
      </c>
      <c r="G3380">
        <v>192.75</v>
      </c>
      <c r="H3380" s="3">
        <v>0.5625</v>
      </c>
      <c r="I3380" s="1">
        <v>0.75</v>
      </c>
      <c r="J3380" s="1">
        <v>-0.75</v>
      </c>
      <c r="K3380" s="1">
        <v>2587</v>
      </c>
      <c r="L3380">
        <v>-1940.25</v>
      </c>
      <c r="M3380">
        <v>229</v>
      </c>
      <c r="N3380">
        <v>-2169.25</v>
      </c>
      <c r="O3380" t="s">
        <v>67</v>
      </c>
      <c r="P3380" s="6">
        <v>3.90625E-3</v>
      </c>
      <c r="Q3380" s="1">
        <f>AllFiles[[#Headers],[200000]]+AllFiles[[#This Row],[Net Gains]]</f>
        <v>197830.75</v>
      </c>
    </row>
    <row r="3381" spans="1:17" x14ac:dyDescent="0.25">
      <c r="A3381" s="1" t="s">
        <v>41</v>
      </c>
      <c r="B3381" s="2">
        <v>43592</v>
      </c>
      <c r="C3381" s="3">
        <v>0.5</v>
      </c>
      <c r="D3381" s="1" t="s">
        <v>12</v>
      </c>
      <c r="E3381">
        <v>202</v>
      </c>
      <c r="F3381">
        <v>200.5</v>
      </c>
      <c r="G3381">
        <v>200.5</v>
      </c>
      <c r="H3381" s="3">
        <v>0.53125</v>
      </c>
      <c r="I3381" s="1">
        <v>1.5</v>
      </c>
      <c r="J3381" s="1">
        <v>-1.5</v>
      </c>
      <c r="K3381" s="1">
        <v>1313</v>
      </c>
      <c r="L3381">
        <v>-1969.5</v>
      </c>
      <c r="M3381">
        <v>122</v>
      </c>
      <c r="N3381">
        <v>-2091.5</v>
      </c>
      <c r="O3381" t="s">
        <v>67</v>
      </c>
      <c r="P3381" s="6">
        <v>7.4257425742574202E-3</v>
      </c>
      <c r="Q3381" s="1">
        <f>AllFiles[[#Headers],[200000]]+AllFiles[[#This Row],[Net Gains]]</f>
        <v>197908.5</v>
      </c>
    </row>
    <row r="3382" spans="1:17" x14ac:dyDescent="0.25">
      <c r="A3382" s="1" t="s">
        <v>41</v>
      </c>
      <c r="B3382" s="2">
        <v>43592</v>
      </c>
      <c r="C3382" s="3">
        <v>0.4375</v>
      </c>
      <c r="D3382" s="1" t="s">
        <v>13</v>
      </c>
      <c r="E3382">
        <v>200.5</v>
      </c>
      <c r="F3382">
        <v>202</v>
      </c>
      <c r="G3382">
        <v>202</v>
      </c>
      <c r="H3382" s="3">
        <v>0.5</v>
      </c>
      <c r="I3382" s="1">
        <v>1.5</v>
      </c>
      <c r="J3382" s="1">
        <v>-1.5</v>
      </c>
      <c r="K3382" s="1">
        <v>1313</v>
      </c>
      <c r="L3382">
        <v>-1969.5</v>
      </c>
      <c r="M3382">
        <v>122</v>
      </c>
      <c r="N3382">
        <v>-2091.5</v>
      </c>
      <c r="O3382" t="s">
        <v>67</v>
      </c>
      <c r="P3382" s="6">
        <v>7.4812967581047397E-3</v>
      </c>
      <c r="Q3382" s="1">
        <f>AllFiles[[#Headers],[200000]]+AllFiles[[#This Row],[Net Gains]]</f>
        <v>197908.5</v>
      </c>
    </row>
    <row r="3383" spans="1:17" x14ac:dyDescent="0.25">
      <c r="A3383" s="1" t="s">
        <v>59</v>
      </c>
      <c r="B3383" s="2">
        <v>43592</v>
      </c>
      <c r="C3383" s="3">
        <v>0.41666666666666669</v>
      </c>
      <c r="D3383" s="1" t="s">
        <v>13</v>
      </c>
      <c r="E3383">
        <v>291.39999999999998</v>
      </c>
      <c r="F3383">
        <v>292.39999999999998</v>
      </c>
      <c r="G3383">
        <v>292.39999999999998</v>
      </c>
      <c r="H3383" s="3">
        <v>0.42708333333333331</v>
      </c>
      <c r="I3383" s="1">
        <v>1</v>
      </c>
      <c r="J3383" s="1">
        <v>-1</v>
      </c>
      <c r="K3383" s="1">
        <v>1955</v>
      </c>
      <c r="L3383">
        <v>-1955</v>
      </c>
      <c r="M3383">
        <v>263</v>
      </c>
      <c r="N3383">
        <v>-2218</v>
      </c>
      <c r="O3383" t="s">
        <v>67</v>
      </c>
      <c r="P3383" s="6">
        <v>3.4317089910775602E-3</v>
      </c>
      <c r="Q3383" s="1">
        <f>AllFiles[[#Headers],[200000]]+AllFiles[[#This Row],[Net Gains]]</f>
        <v>197782</v>
      </c>
    </row>
    <row r="3384" spans="1:17" x14ac:dyDescent="0.25">
      <c r="A3384" s="1" t="s">
        <v>59</v>
      </c>
      <c r="B3384" s="2">
        <v>43592</v>
      </c>
      <c r="C3384" s="3">
        <v>0.42708333333333331</v>
      </c>
      <c r="D3384" s="1" t="s">
        <v>12</v>
      </c>
      <c r="E3384">
        <v>292.39999999999998</v>
      </c>
      <c r="F3384">
        <v>291.39999999999998</v>
      </c>
      <c r="G3384">
        <v>291.39999999999998</v>
      </c>
      <c r="H3384" s="3">
        <v>0.4375</v>
      </c>
      <c r="I3384" s="1">
        <v>1</v>
      </c>
      <c r="J3384" s="1">
        <v>-1</v>
      </c>
      <c r="K3384" s="1">
        <v>1955</v>
      </c>
      <c r="L3384">
        <v>-1955</v>
      </c>
      <c r="M3384">
        <v>263</v>
      </c>
      <c r="N3384">
        <v>-2218</v>
      </c>
      <c r="O3384" t="s">
        <v>67</v>
      </c>
      <c r="P3384" s="6">
        <v>3.4199726402188799E-3</v>
      </c>
      <c r="Q3384" s="1">
        <f>AllFiles[[#Headers],[200000]]+AllFiles[[#This Row],[Net Gains]]</f>
        <v>197782</v>
      </c>
    </row>
    <row r="3385" spans="1:17" x14ac:dyDescent="0.25">
      <c r="A3385" s="1" t="s">
        <v>29</v>
      </c>
      <c r="B3385" s="2">
        <v>43593</v>
      </c>
      <c r="C3385" s="3">
        <v>0.46875</v>
      </c>
      <c r="D3385" s="1" t="s">
        <v>15</v>
      </c>
      <c r="E3385">
        <v>379.1</v>
      </c>
      <c r="F3385">
        <v>375</v>
      </c>
      <c r="G3385">
        <v>380.65</v>
      </c>
      <c r="H3385" s="3">
        <v>0.625</v>
      </c>
      <c r="I3385" s="1">
        <v>4.1000000000000227</v>
      </c>
      <c r="J3385" s="1">
        <v>1.5499999999999545</v>
      </c>
      <c r="K3385" s="1">
        <v>485</v>
      </c>
      <c r="L3385">
        <v>751.74999999997794</v>
      </c>
      <c r="M3385">
        <v>85</v>
      </c>
      <c r="N3385">
        <v>666.74999999997794</v>
      </c>
      <c r="O3385" t="s">
        <v>68</v>
      </c>
      <c r="P3385" s="6">
        <v>1.0815088367185499E-2</v>
      </c>
      <c r="Q3385" s="1">
        <f>AllFiles[[#Headers],[200000]]+AllFiles[[#This Row],[Net Gains]]</f>
        <v>200666.74999999997</v>
      </c>
    </row>
    <row r="3386" spans="1:17" x14ac:dyDescent="0.25">
      <c r="A3386" s="1" t="s">
        <v>26</v>
      </c>
      <c r="B3386" s="2">
        <v>43593</v>
      </c>
      <c r="C3386" s="3">
        <v>0.4375</v>
      </c>
      <c r="D3386" s="1" t="s">
        <v>13</v>
      </c>
      <c r="E3386">
        <v>1125.55</v>
      </c>
      <c r="F3386">
        <v>1130.6500000000001</v>
      </c>
      <c r="G3386">
        <v>1130.6500000000001</v>
      </c>
      <c r="H3386" s="3">
        <v>0.59375</v>
      </c>
      <c r="I3386" s="1">
        <v>5.1000000000001364</v>
      </c>
      <c r="J3386" s="1">
        <v>-5.1000000000001364</v>
      </c>
      <c r="K3386" s="1">
        <v>390</v>
      </c>
      <c r="L3386">
        <v>-1989.0000000000532</v>
      </c>
      <c r="M3386">
        <v>203</v>
      </c>
      <c r="N3386">
        <v>-2192.0000000000532</v>
      </c>
      <c r="O3386" t="s">
        <v>67</v>
      </c>
      <c r="P3386" s="6">
        <v>4.5311181200303301E-3</v>
      </c>
      <c r="Q3386" s="1">
        <f>AllFiles[[#Headers],[200000]]+AllFiles[[#This Row],[Net Gains]]</f>
        <v>197807.99999999994</v>
      </c>
    </row>
    <row r="3387" spans="1:17" x14ac:dyDescent="0.25">
      <c r="A3387" s="1" t="s">
        <v>26</v>
      </c>
      <c r="B3387" s="2">
        <v>43593</v>
      </c>
      <c r="C3387" s="3">
        <v>0.59375</v>
      </c>
      <c r="D3387" s="1" t="s">
        <v>12</v>
      </c>
      <c r="E3387">
        <v>1130.6500000000001</v>
      </c>
      <c r="F3387">
        <v>1125.55</v>
      </c>
      <c r="G3387">
        <v>1125.55</v>
      </c>
      <c r="H3387" s="3">
        <v>0.59375</v>
      </c>
      <c r="I3387" s="1">
        <v>5.1000000000001364</v>
      </c>
      <c r="J3387" s="1">
        <v>-5.1000000000001364</v>
      </c>
      <c r="K3387" s="1">
        <v>390</v>
      </c>
      <c r="L3387">
        <v>-1989.0000000000532</v>
      </c>
      <c r="M3387">
        <v>203</v>
      </c>
      <c r="N3387">
        <v>-2192.0000000000532</v>
      </c>
      <c r="O3387" t="s">
        <v>67</v>
      </c>
      <c r="P3387" s="6">
        <v>4.5106796975192499E-3</v>
      </c>
      <c r="Q3387" s="1">
        <f>AllFiles[[#Headers],[200000]]+AllFiles[[#This Row],[Net Gains]]</f>
        <v>197807.99999999994</v>
      </c>
    </row>
    <row r="3388" spans="1:17" x14ac:dyDescent="0.25">
      <c r="A3388" s="1" t="s">
        <v>38</v>
      </c>
      <c r="B3388" s="2">
        <v>43593</v>
      </c>
      <c r="C3388" s="3">
        <v>0.42708333333333331</v>
      </c>
      <c r="D3388" s="1" t="s">
        <v>15</v>
      </c>
      <c r="E3388">
        <v>389.5</v>
      </c>
      <c r="F3388">
        <v>387.7</v>
      </c>
      <c r="G3388">
        <v>387.7</v>
      </c>
      <c r="H3388" s="3">
        <v>0.42708333333333331</v>
      </c>
      <c r="I3388" s="1">
        <v>1.8000000000000114</v>
      </c>
      <c r="J3388" s="1">
        <v>-1.8000000000000114</v>
      </c>
      <c r="K3388" s="1">
        <v>1097</v>
      </c>
      <c r="L3388">
        <v>-1974.6000000000124</v>
      </c>
      <c r="M3388">
        <v>197</v>
      </c>
      <c r="N3388">
        <v>-2171.6000000000122</v>
      </c>
      <c r="O3388" t="s">
        <v>67</v>
      </c>
      <c r="P3388" s="6">
        <v>4.62130937098848E-3</v>
      </c>
      <c r="Q3388" s="1">
        <f>AllFiles[[#Headers],[200000]]+AllFiles[[#This Row],[Net Gains]]</f>
        <v>197828.4</v>
      </c>
    </row>
    <row r="3389" spans="1:17" x14ac:dyDescent="0.25">
      <c r="A3389" s="1" t="s">
        <v>38</v>
      </c>
      <c r="B3389" s="2">
        <v>43593</v>
      </c>
      <c r="C3389" s="3">
        <v>0.42708333333333331</v>
      </c>
      <c r="D3389" s="1" t="s">
        <v>21</v>
      </c>
      <c r="E3389">
        <v>387.7</v>
      </c>
      <c r="F3389">
        <v>389.5</v>
      </c>
      <c r="G3389">
        <v>382.35</v>
      </c>
      <c r="H3389" s="3">
        <v>0.625</v>
      </c>
      <c r="I3389" s="1">
        <v>1.8000000000000114</v>
      </c>
      <c r="J3389" s="1">
        <v>5.3499999999999659</v>
      </c>
      <c r="K3389" s="1">
        <v>1097</v>
      </c>
      <c r="L3389">
        <v>5868.9499999999625</v>
      </c>
      <c r="M3389">
        <v>195</v>
      </c>
      <c r="N3389">
        <v>5673.9499999999625</v>
      </c>
      <c r="O3389" t="s">
        <v>68</v>
      </c>
      <c r="P3389" s="6">
        <v>4.6427650245035104E-3</v>
      </c>
      <c r="Q3389" s="1">
        <f>AllFiles[[#Headers],[200000]]+AllFiles[[#This Row],[Net Gains]]</f>
        <v>205673.94999999995</v>
      </c>
    </row>
    <row r="3390" spans="1:17" x14ac:dyDescent="0.25">
      <c r="A3390" s="1" t="s">
        <v>39</v>
      </c>
      <c r="B3390" s="2">
        <v>43593</v>
      </c>
      <c r="C3390" s="3">
        <v>0.41666666666666669</v>
      </c>
      <c r="D3390" s="1" t="s">
        <v>13</v>
      </c>
      <c r="E3390">
        <v>718.1</v>
      </c>
      <c r="F3390">
        <v>722.3</v>
      </c>
      <c r="G3390">
        <v>722.3</v>
      </c>
      <c r="H3390" s="3">
        <v>0.4375</v>
      </c>
      <c r="I3390" s="1">
        <v>4.1999999999999318</v>
      </c>
      <c r="J3390" s="1">
        <v>-4.1999999999999318</v>
      </c>
      <c r="K3390" s="1">
        <v>473</v>
      </c>
      <c r="L3390">
        <v>-1986.5999999999676</v>
      </c>
      <c r="M3390">
        <v>157</v>
      </c>
      <c r="N3390">
        <v>-2143.5999999999676</v>
      </c>
      <c r="O3390" t="s">
        <v>67</v>
      </c>
      <c r="P3390" s="6">
        <v>5.8487675811167402E-3</v>
      </c>
      <c r="Q3390" s="1">
        <f>AllFiles[[#Headers],[200000]]+AllFiles[[#This Row],[Net Gains]]</f>
        <v>197856.40000000002</v>
      </c>
    </row>
    <row r="3391" spans="1:17" x14ac:dyDescent="0.25">
      <c r="A3391" s="1" t="s">
        <v>39</v>
      </c>
      <c r="B3391" s="2">
        <v>43593</v>
      </c>
      <c r="C3391" s="3">
        <v>0.4375</v>
      </c>
      <c r="D3391" s="1" t="s">
        <v>12</v>
      </c>
      <c r="E3391">
        <v>722.3</v>
      </c>
      <c r="F3391">
        <v>718.1</v>
      </c>
      <c r="G3391">
        <v>718.1</v>
      </c>
      <c r="H3391" s="3">
        <v>0.625</v>
      </c>
      <c r="I3391" s="1">
        <v>4.1999999999999318</v>
      </c>
      <c r="J3391" s="1">
        <v>-4.1999999999999318</v>
      </c>
      <c r="K3391" s="1">
        <v>473</v>
      </c>
      <c r="L3391">
        <v>-1986.5999999999676</v>
      </c>
      <c r="M3391">
        <v>157</v>
      </c>
      <c r="N3391">
        <v>-2143.5999999999676</v>
      </c>
      <c r="O3391" t="s">
        <v>67</v>
      </c>
      <c r="P3391" s="6">
        <v>5.8147584106326101E-3</v>
      </c>
      <c r="Q3391" s="1">
        <f>AllFiles[[#Headers],[200000]]+AllFiles[[#This Row],[Net Gains]]</f>
        <v>197856.40000000002</v>
      </c>
    </row>
    <row r="3392" spans="1:17" x14ac:dyDescent="0.25">
      <c r="A3392" s="1" t="s">
        <v>52</v>
      </c>
      <c r="B3392" s="2">
        <v>43593</v>
      </c>
      <c r="C3392" s="3">
        <v>0.42708333333333331</v>
      </c>
      <c r="D3392" s="1" t="s">
        <v>21</v>
      </c>
      <c r="E3392">
        <v>303.2</v>
      </c>
      <c r="F3392">
        <v>304.39999999999998</v>
      </c>
      <c r="G3392">
        <v>304.39999999999998</v>
      </c>
      <c r="H3392" s="3">
        <v>0.5</v>
      </c>
      <c r="I3392" s="1">
        <v>1.1999999999999886</v>
      </c>
      <c r="J3392" s="1">
        <v>-1.1999999999999886</v>
      </c>
      <c r="K3392" s="1">
        <v>1635</v>
      </c>
      <c r="L3392">
        <v>-1961.9999999999814</v>
      </c>
      <c r="M3392">
        <v>229</v>
      </c>
      <c r="N3392">
        <v>-2190.9999999999814</v>
      </c>
      <c r="O3392" t="s">
        <v>67</v>
      </c>
      <c r="P3392" s="6">
        <v>3.9577836411609103E-3</v>
      </c>
      <c r="Q3392" s="1">
        <f>AllFiles[[#Headers],[200000]]+AllFiles[[#This Row],[Net Gains]]</f>
        <v>197809.00000000003</v>
      </c>
    </row>
    <row r="3393" spans="1:17" x14ac:dyDescent="0.25">
      <c r="A3393" s="1" t="s">
        <v>52</v>
      </c>
      <c r="B3393" s="2">
        <v>43593</v>
      </c>
      <c r="C3393" s="3">
        <v>0.42708333333333331</v>
      </c>
      <c r="D3393" s="1" t="s">
        <v>15</v>
      </c>
      <c r="E3393">
        <v>304.39999999999998</v>
      </c>
      <c r="F3393">
        <v>303.2</v>
      </c>
      <c r="G3393">
        <v>303.2</v>
      </c>
      <c r="H3393" s="3">
        <v>0.42708333333333331</v>
      </c>
      <c r="I3393" s="1">
        <v>1.1999999999999886</v>
      </c>
      <c r="J3393" s="1">
        <v>-1.1999999999999886</v>
      </c>
      <c r="K3393" s="1">
        <v>1635</v>
      </c>
      <c r="L3393">
        <v>-1961.9999999999814</v>
      </c>
      <c r="M3393">
        <v>229</v>
      </c>
      <c r="N3393">
        <v>-2190.9999999999814</v>
      </c>
      <c r="O3393" t="s">
        <v>67</v>
      </c>
      <c r="P3393" s="6">
        <v>3.9421813403416198E-3</v>
      </c>
      <c r="Q3393" s="1">
        <f>AllFiles[[#Headers],[200000]]+AllFiles[[#This Row],[Net Gains]]</f>
        <v>197809.00000000003</v>
      </c>
    </row>
    <row r="3394" spans="1:17" x14ac:dyDescent="0.25">
      <c r="A3394" s="1" t="s">
        <v>48</v>
      </c>
      <c r="B3394" s="2">
        <v>43593</v>
      </c>
      <c r="C3394" s="3">
        <v>0.42708333333333331</v>
      </c>
      <c r="D3394" s="1" t="s">
        <v>21</v>
      </c>
      <c r="E3394">
        <v>447.55</v>
      </c>
      <c r="F3394">
        <v>449.45</v>
      </c>
      <c r="G3394">
        <v>439.2</v>
      </c>
      <c r="H3394" s="3">
        <v>0.625</v>
      </c>
      <c r="I3394" s="1">
        <v>1.8999999999999773</v>
      </c>
      <c r="J3394" s="1">
        <v>8.3500000000000227</v>
      </c>
      <c r="K3394" s="1">
        <v>1040</v>
      </c>
      <c r="L3394">
        <v>8684.0000000000236</v>
      </c>
      <c r="M3394">
        <v>213</v>
      </c>
      <c r="N3394">
        <v>8471.0000000000236</v>
      </c>
      <c r="O3394" t="s">
        <v>68</v>
      </c>
      <c r="P3394" s="6">
        <v>4.2453357166796499E-3</v>
      </c>
      <c r="Q3394" s="1">
        <f>AllFiles[[#Headers],[200000]]+AllFiles[[#This Row],[Net Gains]]</f>
        <v>208471.00000000003</v>
      </c>
    </row>
    <row r="3395" spans="1:17" x14ac:dyDescent="0.25">
      <c r="A3395" s="1" t="s">
        <v>48</v>
      </c>
      <c r="B3395" s="2">
        <v>43593</v>
      </c>
      <c r="C3395" s="3">
        <v>0.42708333333333331</v>
      </c>
      <c r="D3395" s="1" t="s">
        <v>15</v>
      </c>
      <c r="E3395">
        <v>449.45</v>
      </c>
      <c r="F3395">
        <v>447.55</v>
      </c>
      <c r="G3395">
        <v>447.55</v>
      </c>
      <c r="H3395" s="3">
        <v>0.42708333333333331</v>
      </c>
      <c r="I3395" s="1">
        <v>1.8999999999999773</v>
      </c>
      <c r="J3395" s="1">
        <v>-1.8999999999999773</v>
      </c>
      <c r="K3395" s="1">
        <v>1040</v>
      </c>
      <c r="L3395">
        <v>-1975.9999999999764</v>
      </c>
      <c r="M3395">
        <v>215</v>
      </c>
      <c r="N3395">
        <v>-2190.9999999999764</v>
      </c>
      <c r="O3395" t="s">
        <v>67</v>
      </c>
      <c r="P3395" s="6">
        <v>4.2273890310378804E-3</v>
      </c>
      <c r="Q3395" s="1">
        <f>AllFiles[[#Headers],[200000]]+AllFiles[[#This Row],[Net Gains]]</f>
        <v>197809.00000000003</v>
      </c>
    </row>
    <row r="3396" spans="1:17" x14ac:dyDescent="0.25">
      <c r="A3396" s="1" t="s">
        <v>23</v>
      </c>
      <c r="B3396" s="2">
        <v>43594</v>
      </c>
      <c r="C3396" s="3">
        <v>0.41666666666666669</v>
      </c>
      <c r="D3396" s="1" t="s">
        <v>13</v>
      </c>
      <c r="E3396">
        <v>2287.6</v>
      </c>
      <c r="F3396">
        <v>2297.6</v>
      </c>
      <c r="G3396">
        <v>2288</v>
      </c>
      <c r="H3396" s="3">
        <v>0.625</v>
      </c>
      <c r="I3396" s="1">
        <v>10</v>
      </c>
      <c r="J3396" s="1">
        <v>-0.40000000000009095</v>
      </c>
      <c r="K3396" s="1">
        <v>199</v>
      </c>
      <c r="L3396">
        <v>-79.600000000018099</v>
      </c>
      <c r="M3396">
        <v>210</v>
      </c>
      <c r="N3396">
        <v>-289.6000000000181</v>
      </c>
      <c r="O3396" t="s">
        <v>67</v>
      </c>
      <c r="P3396" s="6">
        <v>4.3713936002797698E-3</v>
      </c>
      <c r="Q3396" s="1">
        <f>AllFiles[[#Headers],[200000]]+AllFiles[[#This Row],[Net Gains]]</f>
        <v>199710.4</v>
      </c>
    </row>
    <row r="3397" spans="1:17" x14ac:dyDescent="0.25">
      <c r="A3397" s="1" t="s">
        <v>52</v>
      </c>
      <c r="B3397" s="2">
        <v>43594</v>
      </c>
      <c r="C3397" s="3">
        <v>0.42708333333333331</v>
      </c>
      <c r="D3397" s="1" t="s">
        <v>21</v>
      </c>
      <c r="E3397">
        <v>298.7</v>
      </c>
      <c r="F3397">
        <v>300.35000000000002</v>
      </c>
      <c r="G3397">
        <v>300.35000000000002</v>
      </c>
      <c r="H3397" s="3">
        <v>0.45833333333333331</v>
      </c>
      <c r="I3397" s="1">
        <v>1.6500000000000341</v>
      </c>
      <c r="J3397" s="1">
        <v>-1.6500000000000341</v>
      </c>
      <c r="K3397" s="1">
        <v>1195</v>
      </c>
      <c r="L3397">
        <v>-1971.7500000000407</v>
      </c>
      <c r="M3397">
        <v>165</v>
      </c>
      <c r="N3397">
        <v>-2136.7500000000409</v>
      </c>
      <c r="O3397" t="s">
        <v>67</v>
      </c>
      <c r="P3397" s="6">
        <v>5.5239370605960304E-3</v>
      </c>
      <c r="Q3397" s="1">
        <f>AllFiles[[#Headers],[200000]]+AllFiles[[#This Row],[Net Gains]]</f>
        <v>197863.24999999997</v>
      </c>
    </row>
    <row r="3398" spans="1:17" x14ac:dyDescent="0.25">
      <c r="A3398" s="1" t="s">
        <v>52</v>
      </c>
      <c r="B3398" s="2">
        <v>43594</v>
      </c>
      <c r="C3398" s="3">
        <v>0.42708333333333331</v>
      </c>
      <c r="D3398" s="1" t="s">
        <v>15</v>
      </c>
      <c r="E3398">
        <v>300.35000000000002</v>
      </c>
      <c r="F3398">
        <v>298.7</v>
      </c>
      <c r="G3398">
        <v>298.7</v>
      </c>
      <c r="H3398" s="3">
        <v>0.42708333333333331</v>
      </c>
      <c r="I3398" s="1">
        <v>1.6500000000000341</v>
      </c>
      <c r="J3398" s="1">
        <v>-1.6500000000000341</v>
      </c>
      <c r="K3398" s="1">
        <v>1195</v>
      </c>
      <c r="L3398">
        <v>-1971.7500000000407</v>
      </c>
      <c r="M3398">
        <v>165</v>
      </c>
      <c r="N3398">
        <v>-2136.7500000000409</v>
      </c>
      <c r="O3398" t="s">
        <v>67</v>
      </c>
      <c r="P3398" s="6">
        <v>5.4935908107209396E-3</v>
      </c>
      <c r="Q3398" s="1">
        <f>AllFiles[[#Headers],[200000]]+AllFiles[[#This Row],[Net Gains]]</f>
        <v>197863.24999999997</v>
      </c>
    </row>
    <row r="3399" spans="1:17" x14ac:dyDescent="0.25">
      <c r="A3399" s="1" t="s">
        <v>18</v>
      </c>
      <c r="B3399" s="2">
        <v>43595</v>
      </c>
      <c r="C3399" s="3">
        <v>0.41666666666666669</v>
      </c>
      <c r="D3399" s="1" t="s">
        <v>15</v>
      </c>
      <c r="E3399">
        <v>367.45</v>
      </c>
      <c r="F3399">
        <v>365.95</v>
      </c>
      <c r="G3399">
        <v>373.75</v>
      </c>
      <c r="H3399" s="3">
        <v>0.625</v>
      </c>
      <c r="I3399" s="1">
        <v>1.5</v>
      </c>
      <c r="J3399" s="1">
        <v>6.3000000000000114</v>
      </c>
      <c r="K3399" s="1">
        <v>1313</v>
      </c>
      <c r="L3399">
        <v>8271.9000000000142</v>
      </c>
      <c r="M3399">
        <v>224</v>
      </c>
      <c r="N3399">
        <v>8047.9000000000142</v>
      </c>
      <c r="O3399" t="s">
        <v>68</v>
      </c>
      <c r="P3399" s="6">
        <v>4.0821880527962999E-3</v>
      </c>
      <c r="Q3399" s="1">
        <f>AllFiles[[#Headers],[200000]]+AllFiles[[#This Row],[Net Gains]]</f>
        <v>208047.90000000002</v>
      </c>
    </row>
    <row r="3400" spans="1:17" x14ac:dyDescent="0.25">
      <c r="A3400" s="1" t="s">
        <v>11</v>
      </c>
      <c r="B3400" s="2">
        <v>43595</v>
      </c>
      <c r="C3400" s="3">
        <v>0.41666666666666669</v>
      </c>
      <c r="D3400" s="1" t="s">
        <v>13</v>
      </c>
      <c r="E3400">
        <v>2971.2</v>
      </c>
      <c r="F3400">
        <v>2987.25</v>
      </c>
      <c r="G3400">
        <v>2987.25</v>
      </c>
      <c r="H3400" s="3">
        <v>0.57291666666666663</v>
      </c>
      <c r="I3400" s="1">
        <v>16.050000000000182</v>
      </c>
      <c r="J3400" s="1">
        <v>-16.050000000000182</v>
      </c>
      <c r="K3400" s="1">
        <v>124</v>
      </c>
      <c r="L3400">
        <v>-1990.2000000000226</v>
      </c>
      <c r="M3400">
        <v>170</v>
      </c>
      <c r="N3400">
        <v>-2160.2000000000226</v>
      </c>
      <c r="O3400" t="s">
        <v>67</v>
      </c>
      <c r="P3400" s="6">
        <v>5.4018578352181598E-3</v>
      </c>
      <c r="Q3400" s="1">
        <f>AllFiles[[#Headers],[200000]]+AllFiles[[#This Row],[Net Gains]]</f>
        <v>197839.8</v>
      </c>
    </row>
    <row r="3401" spans="1:17" x14ac:dyDescent="0.25">
      <c r="A3401" s="1" t="s">
        <v>11</v>
      </c>
      <c r="B3401" s="2">
        <v>43595</v>
      </c>
      <c r="C3401" s="3">
        <v>0.57291666666666663</v>
      </c>
      <c r="D3401" s="1" t="s">
        <v>12</v>
      </c>
      <c r="E3401">
        <v>2987.25</v>
      </c>
      <c r="F3401">
        <v>2971.2</v>
      </c>
      <c r="G3401">
        <v>2971.2</v>
      </c>
      <c r="H3401" s="3">
        <v>0.625</v>
      </c>
      <c r="I3401" s="1">
        <v>16.050000000000182</v>
      </c>
      <c r="J3401" s="1">
        <v>-16.050000000000182</v>
      </c>
      <c r="K3401" s="1">
        <v>124</v>
      </c>
      <c r="L3401">
        <v>-1990.2000000000226</v>
      </c>
      <c r="M3401">
        <v>170</v>
      </c>
      <c r="N3401">
        <v>-2160.2000000000226</v>
      </c>
      <c r="O3401" t="s">
        <v>67</v>
      </c>
      <c r="P3401" s="6">
        <v>5.3728345468240599E-3</v>
      </c>
      <c r="Q3401" s="1">
        <f>AllFiles[[#Headers],[200000]]+AllFiles[[#This Row],[Net Gains]]</f>
        <v>197839.8</v>
      </c>
    </row>
    <row r="3402" spans="1:17" x14ac:dyDescent="0.25">
      <c r="A3402" s="1" t="s">
        <v>50</v>
      </c>
      <c r="B3402" s="2">
        <v>43595</v>
      </c>
      <c r="C3402" s="3">
        <v>0.41666666666666669</v>
      </c>
      <c r="D3402" s="1" t="s">
        <v>13</v>
      </c>
      <c r="E3402">
        <v>197.55</v>
      </c>
      <c r="F3402">
        <v>200.05</v>
      </c>
      <c r="G3402">
        <v>197.15</v>
      </c>
      <c r="H3402" s="3">
        <v>0.625</v>
      </c>
      <c r="I3402" s="1">
        <v>2.5</v>
      </c>
      <c r="J3402" s="1">
        <v>0.40000000000000568</v>
      </c>
      <c r="K3402" s="1">
        <v>792</v>
      </c>
      <c r="L3402">
        <v>316.8000000000045</v>
      </c>
      <c r="M3402">
        <v>72</v>
      </c>
      <c r="N3402">
        <v>244.8000000000045</v>
      </c>
      <c r="O3402" t="s">
        <v>68</v>
      </c>
      <c r="P3402" s="6">
        <v>1.26550240445457E-2</v>
      </c>
      <c r="Q3402" s="1">
        <f>AllFiles[[#Headers],[200000]]+AllFiles[[#This Row],[Net Gains]]</f>
        <v>200244.80000000002</v>
      </c>
    </row>
    <row r="3403" spans="1:17" x14ac:dyDescent="0.25">
      <c r="A3403" s="1" t="s">
        <v>43</v>
      </c>
      <c r="B3403" s="2">
        <v>43595</v>
      </c>
      <c r="C3403" s="3">
        <v>0.44791666666666669</v>
      </c>
      <c r="D3403" s="1" t="s">
        <v>12</v>
      </c>
      <c r="E3403">
        <v>127.95</v>
      </c>
      <c r="F3403">
        <v>126.75</v>
      </c>
      <c r="G3403">
        <v>127.05</v>
      </c>
      <c r="H3403" s="3">
        <v>0.625</v>
      </c>
      <c r="I3403" s="1">
        <v>1.2000000000000028</v>
      </c>
      <c r="J3403" s="1">
        <v>-0.90000000000000568</v>
      </c>
      <c r="K3403" s="1">
        <v>1635</v>
      </c>
      <c r="L3403">
        <v>-1471.5000000000093</v>
      </c>
      <c r="M3403">
        <v>96</v>
      </c>
      <c r="N3403">
        <v>-1567.5000000000093</v>
      </c>
      <c r="O3403" t="s">
        <v>67</v>
      </c>
      <c r="P3403" s="6">
        <v>9.3786635404455101E-3</v>
      </c>
      <c r="Q3403" s="1">
        <f>AllFiles[[#Headers],[200000]]+AllFiles[[#This Row],[Net Gains]]</f>
        <v>198432.5</v>
      </c>
    </row>
    <row r="3404" spans="1:17" x14ac:dyDescent="0.25">
      <c r="A3404" s="1" t="s">
        <v>43</v>
      </c>
      <c r="B3404" s="2">
        <v>43595</v>
      </c>
      <c r="C3404" s="3">
        <v>0.41666666666666669</v>
      </c>
      <c r="D3404" s="1" t="s">
        <v>13</v>
      </c>
      <c r="E3404">
        <v>126.75</v>
      </c>
      <c r="F3404">
        <v>127.95</v>
      </c>
      <c r="G3404">
        <v>127.95</v>
      </c>
      <c r="H3404" s="3">
        <v>0.44791666666666669</v>
      </c>
      <c r="I3404" s="1">
        <v>1.2000000000000028</v>
      </c>
      <c r="J3404" s="1">
        <v>-1.2000000000000028</v>
      </c>
      <c r="K3404" s="1">
        <v>1635</v>
      </c>
      <c r="L3404">
        <v>-1962.0000000000045</v>
      </c>
      <c r="M3404">
        <v>96</v>
      </c>
      <c r="N3404">
        <v>-2058.0000000000045</v>
      </c>
      <c r="O3404" t="s">
        <v>67</v>
      </c>
      <c r="P3404" s="6">
        <v>9.4674556213017996E-3</v>
      </c>
      <c r="Q3404" s="1">
        <f>AllFiles[[#Headers],[200000]]+AllFiles[[#This Row],[Net Gains]]</f>
        <v>197942</v>
      </c>
    </row>
    <row r="3405" spans="1:17" x14ac:dyDescent="0.25">
      <c r="A3405" s="1" t="s">
        <v>52</v>
      </c>
      <c r="B3405" s="2">
        <v>43595</v>
      </c>
      <c r="C3405" s="3">
        <v>0.57291666666666663</v>
      </c>
      <c r="D3405" s="1" t="s">
        <v>12</v>
      </c>
      <c r="E3405">
        <v>301.39999999999998</v>
      </c>
      <c r="F3405">
        <v>299.60000000000002</v>
      </c>
      <c r="G3405">
        <v>299.60000000000002</v>
      </c>
      <c r="H3405" s="3">
        <v>0.57291666666666663</v>
      </c>
      <c r="I3405" s="1">
        <v>1.7999999999999545</v>
      </c>
      <c r="J3405" s="1">
        <v>-1.7999999999999545</v>
      </c>
      <c r="K3405" s="1">
        <v>1097</v>
      </c>
      <c r="L3405">
        <v>-1974.5999999999501</v>
      </c>
      <c r="M3405">
        <v>152</v>
      </c>
      <c r="N3405">
        <v>-2126.5999999999503</v>
      </c>
      <c r="O3405" t="s">
        <v>67</v>
      </c>
      <c r="P3405" s="6">
        <v>5.9721300597211499E-3</v>
      </c>
      <c r="Q3405" s="1">
        <f>AllFiles[[#Headers],[200000]]+AllFiles[[#This Row],[Net Gains]]</f>
        <v>197873.40000000005</v>
      </c>
    </row>
    <row r="3406" spans="1:17" x14ac:dyDescent="0.25">
      <c r="A3406" s="1" t="s">
        <v>52</v>
      </c>
      <c r="B3406" s="2">
        <v>43595</v>
      </c>
      <c r="C3406" s="3">
        <v>0.55208333333333337</v>
      </c>
      <c r="D3406" s="1" t="s">
        <v>13</v>
      </c>
      <c r="E3406">
        <v>299.60000000000002</v>
      </c>
      <c r="F3406">
        <v>301.39999999999998</v>
      </c>
      <c r="G3406">
        <v>301.39999999999998</v>
      </c>
      <c r="H3406" s="3">
        <v>0.57291666666666663</v>
      </c>
      <c r="I3406" s="1">
        <v>1.7999999999999545</v>
      </c>
      <c r="J3406" s="1">
        <v>-1.7999999999999545</v>
      </c>
      <c r="K3406" s="1">
        <v>1097</v>
      </c>
      <c r="L3406">
        <v>-1974.5999999999501</v>
      </c>
      <c r="M3406">
        <v>152</v>
      </c>
      <c r="N3406">
        <v>-2126.5999999999503</v>
      </c>
      <c r="O3406" t="s">
        <v>67</v>
      </c>
      <c r="P3406" s="6">
        <v>6.0080106809077202E-3</v>
      </c>
      <c r="Q3406" s="1">
        <f>AllFiles[[#Headers],[200000]]+AllFiles[[#This Row],[Net Gains]]</f>
        <v>197873.40000000005</v>
      </c>
    </row>
    <row r="3407" spans="1:17" x14ac:dyDescent="0.25">
      <c r="A3407" s="1" t="s">
        <v>59</v>
      </c>
      <c r="B3407" s="2">
        <v>43595</v>
      </c>
      <c r="C3407" s="3">
        <v>0.55208333333333337</v>
      </c>
      <c r="D3407" s="1" t="s">
        <v>12</v>
      </c>
      <c r="E3407">
        <v>291.3</v>
      </c>
      <c r="F3407">
        <v>290.64999999999998</v>
      </c>
      <c r="G3407">
        <v>290.64999999999998</v>
      </c>
      <c r="H3407" s="3">
        <v>0.55208333333333337</v>
      </c>
      <c r="I3407" s="1">
        <v>0.65000000000003411</v>
      </c>
      <c r="J3407" s="1">
        <v>-0.65000000000003411</v>
      </c>
      <c r="K3407" s="1">
        <v>2971</v>
      </c>
      <c r="L3407">
        <v>-1931.1500000001013</v>
      </c>
      <c r="M3407">
        <v>398</v>
      </c>
      <c r="N3407">
        <v>-2329.1500000001015</v>
      </c>
      <c r="O3407" t="s">
        <v>67</v>
      </c>
      <c r="P3407" s="6">
        <v>2.2313765877103801E-3</v>
      </c>
      <c r="Q3407" s="1">
        <f>AllFiles[[#Headers],[200000]]+AllFiles[[#This Row],[Net Gains]]</f>
        <v>197670.84999999989</v>
      </c>
    </row>
    <row r="3408" spans="1:17" x14ac:dyDescent="0.25">
      <c r="A3408" s="1" t="s">
        <v>59</v>
      </c>
      <c r="B3408" s="2">
        <v>43595</v>
      </c>
      <c r="C3408" s="3">
        <v>0.45833333333333331</v>
      </c>
      <c r="D3408" s="1" t="s">
        <v>13</v>
      </c>
      <c r="E3408">
        <v>290.64999999999998</v>
      </c>
      <c r="F3408">
        <v>291.3</v>
      </c>
      <c r="G3408">
        <v>291.3</v>
      </c>
      <c r="H3408" s="3">
        <v>0.55208333333333337</v>
      </c>
      <c r="I3408" s="1">
        <v>0.65000000000003411</v>
      </c>
      <c r="J3408" s="1">
        <v>-0.65000000000003411</v>
      </c>
      <c r="K3408" s="1">
        <v>2971</v>
      </c>
      <c r="L3408">
        <v>-1931.1500000001013</v>
      </c>
      <c r="M3408">
        <v>398</v>
      </c>
      <c r="N3408">
        <v>-2329.1500000001015</v>
      </c>
      <c r="O3408" t="s">
        <v>67</v>
      </c>
      <c r="P3408" s="6">
        <v>2.23636676414944E-3</v>
      </c>
      <c r="Q3408" s="1">
        <f>AllFiles[[#Headers],[200000]]+AllFiles[[#This Row],[Net Gains]]</f>
        <v>197670.84999999989</v>
      </c>
    </row>
    <row r="3409" spans="1:17" x14ac:dyDescent="0.25">
      <c r="A3409" s="1" t="s">
        <v>56</v>
      </c>
      <c r="B3409" s="2">
        <v>43598</v>
      </c>
      <c r="C3409" s="3">
        <v>0.41666666666666669</v>
      </c>
      <c r="D3409" s="1" t="s">
        <v>15</v>
      </c>
      <c r="E3409">
        <v>1141.25</v>
      </c>
      <c r="F3409">
        <v>1133.25</v>
      </c>
      <c r="G3409">
        <v>1144.3499999999999</v>
      </c>
      <c r="H3409" s="3">
        <v>0.625</v>
      </c>
      <c r="I3409" s="1">
        <v>8</v>
      </c>
      <c r="J3409" s="1">
        <v>3.0999999999999091</v>
      </c>
      <c r="K3409" s="1">
        <v>249</v>
      </c>
      <c r="L3409">
        <v>771.89999999997735</v>
      </c>
      <c r="M3409">
        <v>131</v>
      </c>
      <c r="N3409">
        <v>640.89999999997735</v>
      </c>
      <c r="O3409" t="s">
        <v>68</v>
      </c>
      <c r="P3409" s="6">
        <v>7.0098576122672503E-3</v>
      </c>
      <c r="Q3409" s="1">
        <f>AllFiles[[#Headers],[200000]]+AllFiles[[#This Row],[Net Gains]]</f>
        <v>200640.89999999997</v>
      </c>
    </row>
    <row r="3410" spans="1:17" x14ac:dyDescent="0.25">
      <c r="A3410" s="1" t="s">
        <v>42</v>
      </c>
      <c r="B3410" s="2">
        <v>43599</v>
      </c>
      <c r="C3410" s="3">
        <v>0.41666666666666669</v>
      </c>
      <c r="D3410" s="1" t="s">
        <v>15</v>
      </c>
      <c r="E3410">
        <v>1319.35</v>
      </c>
      <c r="F3410">
        <v>1306.3</v>
      </c>
      <c r="G3410">
        <v>1343.65</v>
      </c>
      <c r="H3410" s="3">
        <v>0.625</v>
      </c>
      <c r="I3410" s="1">
        <v>13.049999999999955</v>
      </c>
      <c r="J3410" s="1">
        <v>24.300000000000182</v>
      </c>
      <c r="K3410" s="1">
        <v>152</v>
      </c>
      <c r="L3410">
        <v>3693.6000000000276</v>
      </c>
      <c r="M3410">
        <v>94</v>
      </c>
      <c r="N3410">
        <v>3599.6000000000276</v>
      </c>
      <c r="O3410" t="s">
        <v>68</v>
      </c>
      <c r="P3410" s="6">
        <v>9.8912343199302408E-3</v>
      </c>
      <c r="Q3410" s="1">
        <f>AllFiles[[#Headers],[200000]]+AllFiles[[#This Row],[Net Gains]]</f>
        <v>203599.60000000003</v>
      </c>
    </row>
    <row r="3411" spans="1:17" x14ac:dyDescent="0.25">
      <c r="A3411" s="1" t="s">
        <v>55</v>
      </c>
      <c r="B3411" s="2">
        <v>43599</v>
      </c>
      <c r="C3411" s="3">
        <v>0.44791666666666669</v>
      </c>
      <c r="D3411" s="1" t="s">
        <v>15</v>
      </c>
      <c r="E3411">
        <v>4368.45</v>
      </c>
      <c r="F3411">
        <v>4331</v>
      </c>
      <c r="G3411">
        <v>4424.55</v>
      </c>
      <c r="H3411" s="3">
        <v>0.625</v>
      </c>
      <c r="I3411" s="1">
        <v>37.449999999999818</v>
      </c>
      <c r="J3411" s="1">
        <v>56.100000000000364</v>
      </c>
      <c r="K3411" s="1">
        <v>53</v>
      </c>
      <c r="L3411">
        <v>2973.3000000000193</v>
      </c>
      <c r="M3411">
        <v>108</v>
      </c>
      <c r="N3411">
        <v>2865.3000000000193</v>
      </c>
      <c r="O3411" t="s">
        <v>68</v>
      </c>
      <c r="P3411" s="6">
        <v>8.5728347583238496E-3</v>
      </c>
      <c r="Q3411" s="1">
        <f>AllFiles[[#Headers],[200000]]+AllFiles[[#This Row],[Net Gains]]</f>
        <v>202865.30000000002</v>
      </c>
    </row>
    <row r="3412" spans="1:17" x14ac:dyDescent="0.25">
      <c r="A3412" s="1" t="s">
        <v>17</v>
      </c>
      <c r="B3412" s="2">
        <v>43600</v>
      </c>
      <c r="C3412" s="3">
        <v>0.41666666666666669</v>
      </c>
      <c r="D3412" s="1" t="s">
        <v>15</v>
      </c>
      <c r="E3412">
        <v>19497.95</v>
      </c>
      <c r="F3412">
        <v>19370.05</v>
      </c>
      <c r="G3412">
        <v>20037.400000000001</v>
      </c>
      <c r="H3412" s="3">
        <v>0.625</v>
      </c>
      <c r="I3412" s="1">
        <v>127.90000000000146</v>
      </c>
      <c r="J3412" s="1">
        <v>539.45000000000073</v>
      </c>
      <c r="K3412" s="1">
        <v>15</v>
      </c>
      <c r="L3412">
        <v>8091.7500000000109</v>
      </c>
      <c r="M3412">
        <v>137</v>
      </c>
      <c r="N3412">
        <v>7954.7500000000109</v>
      </c>
      <c r="O3412" t="s">
        <v>68</v>
      </c>
      <c r="P3412" s="6">
        <v>6.5596639646732799E-3</v>
      </c>
      <c r="Q3412" s="1">
        <f>AllFiles[[#Headers],[200000]]+AllFiles[[#This Row],[Net Gains]]</f>
        <v>207954.75</v>
      </c>
    </row>
    <row r="3413" spans="1:17" x14ac:dyDescent="0.25">
      <c r="A3413" s="1" t="s">
        <v>20</v>
      </c>
      <c r="B3413" s="2">
        <v>43600</v>
      </c>
      <c r="C3413" s="3">
        <v>0.55208333333333337</v>
      </c>
      <c r="D3413" s="1" t="s">
        <v>13</v>
      </c>
      <c r="E3413">
        <v>1955</v>
      </c>
      <c r="F3413">
        <v>1963.95</v>
      </c>
      <c r="G3413">
        <v>1963.95</v>
      </c>
      <c r="H3413" s="3">
        <v>0.5625</v>
      </c>
      <c r="I3413" s="1">
        <v>8.9500000000000455</v>
      </c>
      <c r="J3413" s="1">
        <v>-8.9500000000000455</v>
      </c>
      <c r="K3413" s="1">
        <v>222</v>
      </c>
      <c r="L3413">
        <v>-1986.9000000000101</v>
      </c>
      <c r="M3413">
        <v>201</v>
      </c>
      <c r="N3413">
        <v>-2187.9000000000101</v>
      </c>
      <c r="O3413" t="s">
        <v>67</v>
      </c>
      <c r="P3413" s="6">
        <v>4.5780051150895399E-3</v>
      </c>
      <c r="Q3413" s="1">
        <f>AllFiles[[#Headers],[200000]]+AllFiles[[#This Row],[Net Gains]]</f>
        <v>197812.09999999998</v>
      </c>
    </row>
    <row r="3414" spans="1:17" x14ac:dyDescent="0.25">
      <c r="A3414" s="1" t="s">
        <v>20</v>
      </c>
      <c r="B3414" s="2">
        <v>43600</v>
      </c>
      <c r="C3414" s="3">
        <v>0.5625</v>
      </c>
      <c r="D3414" s="1" t="s">
        <v>12</v>
      </c>
      <c r="E3414">
        <v>1963.95</v>
      </c>
      <c r="F3414">
        <v>1955</v>
      </c>
      <c r="G3414">
        <v>1955</v>
      </c>
      <c r="H3414" s="3">
        <v>0.61458333333333337</v>
      </c>
      <c r="I3414" s="1">
        <v>8.9500000000000455</v>
      </c>
      <c r="J3414" s="1">
        <v>-8.9500000000000455</v>
      </c>
      <c r="K3414" s="1">
        <v>222</v>
      </c>
      <c r="L3414">
        <v>-1986.9000000000101</v>
      </c>
      <c r="M3414">
        <v>201</v>
      </c>
      <c r="N3414">
        <v>-2187.9000000000101</v>
      </c>
      <c r="O3414" t="s">
        <v>67</v>
      </c>
      <c r="P3414" s="6">
        <v>4.5571424934443602E-3</v>
      </c>
      <c r="Q3414" s="1">
        <f>AllFiles[[#Headers],[200000]]+AllFiles[[#This Row],[Net Gains]]</f>
        <v>197812.09999999998</v>
      </c>
    </row>
    <row r="3415" spans="1:17" x14ac:dyDescent="0.25">
      <c r="A3415" s="1" t="s">
        <v>49</v>
      </c>
      <c r="B3415" s="2">
        <v>43600</v>
      </c>
      <c r="C3415" s="3">
        <v>0.41666666666666669</v>
      </c>
      <c r="D3415" s="1" t="s">
        <v>13</v>
      </c>
      <c r="E3415">
        <v>162.80000000000001</v>
      </c>
      <c r="F3415">
        <v>164.05</v>
      </c>
      <c r="G3415">
        <v>164.05</v>
      </c>
      <c r="H3415" s="3">
        <v>0.48958333333333331</v>
      </c>
      <c r="I3415" s="1">
        <v>1.25</v>
      </c>
      <c r="J3415" s="1">
        <v>-1.25</v>
      </c>
      <c r="K3415" s="1">
        <v>1571</v>
      </c>
      <c r="L3415">
        <v>-1963.75</v>
      </c>
      <c r="M3415">
        <v>119</v>
      </c>
      <c r="N3415">
        <v>-2082.75</v>
      </c>
      <c r="O3415" t="s">
        <v>67</v>
      </c>
      <c r="P3415" s="6">
        <v>7.6781326781326801E-3</v>
      </c>
      <c r="Q3415" s="1">
        <f>AllFiles[[#Headers],[200000]]+AllFiles[[#This Row],[Net Gains]]</f>
        <v>197917.25</v>
      </c>
    </row>
    <row r="3416" spans="1:17" x14ac:dyDescent="0.25">
      <c r="A3416" s="1" t="s">
        <v>49</v>
      </c>
      <c r="B3416" s="2">
        <v>43600</v>
      </c>
      <c r="C3416" s="3">
        <v>0.48958333333333331</v>
      </c>
      <c r="D3416" s="1" t="s">
        <v>12</v>
      </c>
      <c r="E3416">
        <v>164.05</v>
      </c>
      <c r="F3416">
        <v>162.80000000000001</v>
      </c>
      <c r="G3416">
        <v>162.80000000000001</v>
      </c>
      <c r="H3416" s="3">
        <v>0.52083333333333337</v>
      </c>
      <c r="I3416" s="1">
        <v>1.25</v>
      </c>
      <c r="J3416" s="1">
        <v>-1.25</v>
      </c>
      <c r="K3416" s="1">
        <v>1571</v>
      </c>
      <c r="L3416">
        <v>-1963.75</v>
      </c>
      <c r="M3416">
        <v>119</v>
      </c>
      <c r="N3416">
        <v>-2082.75</v>
      </c>
      <c r="O3416" t="s">
        <v>67</v>
      </c>
      <c r="P3416" s="6">
        <v>7.6196281621456899E-3</v>
      </c>
      <c r="Q3416" s="1">
        <f>AllFiles[[#Headers],[200000]]+AllFiles[[#This Row],[Net Gains]]</f>
        <v>197917.25</v>
      </c>
    </row>
    <row r="3417" spans="1:17" x14ac:dyDescent="0.25">
      <c r="A3417" s="1" t="s">
        <v>58</v>
      </c>
      <c r="B3417" s="2">
        <v>43600</v>
      </c>
      <c r="C3417" s="3">
        <v>0.52083333333333337</v>
      </c>
      <c r="D3417" s="1" t="s">
        <v>21</v>
      </c>
      <c r="E3417">
        <v>2099.9</v>
      </c>
      <c r="F3417">
        <v>2108</v>
      </c>
      <c r="G3417">
        <v>2108</v>
      </c>
      <c r="H3417" s="3">
        <v>0.58333333333333337</v>
      </c>
      <c r="I3417" s="1">
        <v>8.0999999999999091</v>
      </c>
      <c r="J3417" s="1">
        <v>-8.0999999999999091</v>
      </c>
      <c r="K3417" s="1">
        <v>246</v>
      </c>
      <c r="L3417">
        <v>-1992.5999999999776</v>
      </c>
      <c r="M3417">
        <v>239</v>
      </c>
      <c r="N3417">
        <v>-2231.5999999999776</v>
      </c>
      <c r="O3417" t="s">
        <v>67</v>
      </c>
      <c r="P3417" s="6">
        <v>3.8573265393589701E-3</v>
      </c>
      <c r="Q3417" s="1">
        <f>AllFiles[[#Headers],[200000]]+AllFiles[[#This Row],[Net Gains]]</f>
        <v>197768.40000000002</v>
      </c>
    </row>
    <row r="3418" spans="1:17" x14ac:dyDescent="0.25">
      <c r="A3418" s="1" t="s">
        <v>58</v>
      </c>
      <c r="B3418" s="2">
        <v>43600</v>
      </c>
      <c r="C3418" s="3">
        <v>0.52083333333333337</v>
      </c>
      <c r="D3418" s="1" t="s">
        <v>15</v>
      </c>
      <c r="E3418">
        <v>2108</v>
      </c>
      <c r="F3418">
        <v>2099.9</v>
      </c>
      <c r="G3418">
        <v>2099.9</v>
      </c>
      <c r="H3418" s="3">
        <v>0.52083333333333337</v>
      </c>
      <c r="I3418" s="1">
        <v>8.0999999999999091</v>
      </c>
      <c r="J3418" s="1">
        <v>-8.0999999999999091</v>
      </c>
      <c r="K3418" s="1">
        <v>246</v>
      </c>
      <c r="L3418">
        <v>-1992.5999999999776</v>
      </c>
      <c r="M3418">
        <v>239</v>
      </c>
      <c r="N3418">
        <v>-2231.5999999999776</v>
      </c>
      <c r="O3418" t="s">
        <v>67</v>
      </c>
      <c r="P3418" s="6">
        <v>3.8425047438329701E-3</v>
      </c>
      <c r="Q3418" s="1">
        <f>AllFiles[[#Headers],[200000]]+AllFiles[[#This Row],[Net Gains]]</f>
        <v>197768.40000000002</v>
      </c>
    </row>
    <row r="3419" spans="1:17" x14ac:dyDescent="0.25">
      <c r="A3419" s="1" t="s">
        <v>22</v>
      </c>
      <c r="B3419" s="2">
        <v>43601</v>
      </c>
      <c r="C3419" s="3">
        <v>0.41666666666666669</v>
      </c>
      <c r="D3419" s="1" t="s">
        <v>13</v>
      </c>
      <c r="E3419">
        <v>1300.4000000000001</v>
      </c>
      <c r="F3419">
        <v>1310.25</v>
      </c>
      <c r="G3419">
        <v>1310.25</v>
      </c>
      <c r="H3419" s="3">
        <v>0.63541666666666663</v>
      </c>
      <c r="I3419" s="1">
        <v>9.8499999999999091</v>
      </c>
      <c r="J3419" s="1">
        <v>-9.8499999999999091</v>
      </c>
      <c r="K3419" s="1">
        <v>202</v>
      </c>
      <c r="L3419">
        <v>-1989.6999999999816</v>
      </c>
      <c r="M3419">
        <v>122</v>
      </c>
      <c r="N3419">
        <v>-2111.6999999999816</v>
      </c>
      <c r="O3419" t="s">
        <v>67</v>
      </c>
      <c r="P3419" s="6">
        <v>7.5745924330974396E-3</v>
      </c>
      <c r="Q3419" s="1">
        <f>AllFiles[[#Headers],[200000]]+AllFiles[[#This Row],[Net Gains]]</f>
        <v>197888.30000000002</v>
      </c>
    </row>
    <row r="3420" spans="1:17" x14ac:dyDescent="0.25">
      <c r="A3420" s="1" t="s">
        <v>29</v>
      </c>
      <c r="B3420" s="2">
        <v>43601</v>
      </c>
      <c r="C3420" s="3">
        <v>0.42708333333333331</v>
      </c>
      <c r="D3420" s="1" t="s">
        <v>15</v>
      </c>
      <c r="E3420">
        <v>359.9</v>
      </c>
      <c r="F3420">
        <v>356</v>
      </c>
      <c r="G3420">
        <v>376.75</v>
      </c>
      <c r="H3420" s="3">
        <v>0.625</v>
      </c>
      <c r="I3420" s="1">
        <v>3.8999999999999773</v>
      </c>
      <c r="J3420" s="1">
        <v>16.850000000000023</v>
      </c>
      <c r="K3420" s="1">
        <v>509</v>
      </c>
      <c r="L3420">
        <v>8576.6500000000124</v>
      </c>
      <c r="M3420">
        <v>87</v>
      </c>
      <c r="N3420">
        <v>8489.6500000000124</v>
      </c>
      <c r="O3420" t="s">
        <v>68</v>
      </c>
      <c r="P3420" s="6">
        <v>1.08363434287301E-2</v>
      </c>
      <c r="Q3420" s="1">
        <f>AllFiles[[#Headers],[200000]]+AllFiles[[#This Row],[Net Gains]]</f>
        <v>208489.65000000002</v>
      </c>
    </row>
    <row r="3421" spans="1:17" x14ac:dyDescent="0.25">
      <c r="A3421" s="1" t="s">
        <v>37</v>
      </c>
      <c r="B3421" s="2">
        <v>43601</v>
      </c>
      <c r="C3421" s="3">
        <v>0.51041666666666663</v>
      </c>
      <c r="D3421" s="1" t="s">
        <v>12</v>
      </c>
      <c r="E3421">
        <v>1371.55</v>
      </c>
      <c r="F3421">
        <v>1362.6</v>
      </c>
      <c r="G3421">
        <v>1362.6</v>
      </c>
      <c r="H3421" s="3">
        <v>0.54166666666666663</v>
      </c>
      <c r="I3421" s="1">
        <v>8.9500000000000455</v>
      </c>
      <c r="J3421" s="1">
        <v>-8.9500000000000455</v>
      </c>
      <c r="K3421" s="1">
        <v>222</v>
      </c>
      <c r="L3421">
        <v>-1986.9000000000101</v>
      </c>
      <c r="M3421">
        <v>140</v>
      </c>
      <c r="N3421">
        <v>-2126.9000000000101</v>
      </c>
      <c r="O3421" t="s">
        <v>67</v>
      </c>
      <c r="P3421" s="6">
        <v>6.525463891218E-3</v>
      </c>
      <c r="Q3421" s="1">
        <f>AllFiles[[#Headers],[200000]]+AllFiles[[#This Row],[Net Gains]]</f>
        <v>197873.09999999998</v>
      </c>
    </row>
    <row r="3422" spans="1:17" x14ac:dyDescent="0.25">
      <c r="A3422" s="1" t="s">
        <v>37</v>
      </c>
      <c r="B3422" s="2">
        <v>43601</v>
      </c>
      <c r="C3422" s="3">
        <v>0.42708333333333331</v>
      </c>
      <c r="D3422" s="1" t="s">
        <v>13</v>
      </c>
      <c r="E3422">
        <v>1362.6</v>
      </c>
      <c r="F3422">
        <v>1371.55</v>
      </c>
      <c r="G3422">
        <v>1371.55</v>
      </c>
      <c r="H3422" s="3">
        <v>0.51041666666666663</v>
      </c>
      <c r="I3422" s="1">
        <v>8.9500000000000455</v>
      </c>
      <c r="J3422" s="1">
        <v>-8.9500000000000455</v>
      </c>
      <c r="K3422" s="1">
        <v>222</v>
      </c>
      <c r="L3422">
        <v>-1986.9000000000101</v>
      </c>
      <c r="M3422">
        <v>140</v>
      </c>
      <c r="N3422">
        <v>-2126.9000000000101</v>
      </c>
      <c r="O3422" t="s">
        <v>67</v>
      </c>
      <c r="P3422" s="6">
        <v>6.5683252605313698E-3</v>
      </c>
      <c r="Q3422" s="1">
        <f>AllFiles[[#Headers],[200000]]+AllFiles[[#This Row],[Net Gains]]</f>
        <v>197873.09999999998</v>
      </c>
    </row>
    <row r="3423" spans="1:17" x14ac:dyDescent="0.25">
      <c r="A3423" s="1" t="s">
        <v>47</v>
      </c>
      <c r="B3423" s="2">
        <v>43601</v>
      </c>
      <c r="C3423" s="3">
        <v>0.58333333333333337</v>
      </c>
      <c r="D3423" s="1" t="s">
        <v>12</v>
      </c>
      <c r="E3423">
        <v>295.39999999999998</v>
      </c>
      <c r="F3423">
        <v>294.5</v>
      </c>
      <c r="G3423">
        <v>294.5</v>
      </c>
      <c r="H3423" s="3">
        <v>0.61458333333333337</v>
      </c>
      <c r="I3423" s="1">
        <v>0.89999999999997726</v>
      </c>
      <c r="J3423" s="1">
        <v>-0.89999999999997726</v>
      </c>
      <c r="K3423" s="1">
        <v>2166</v>
      </c>
      <c r="L3423">
        <v>-1949.3999999999508</v>
      </c>
      <c r="M3423">
        <v>294</v>
      </c>
      <c r="N3423">
        <v>-2243.3999999999505</v>
      </c>
      <c r="O3423" t="s">
        <v>67</v>
      </c>
      <c r="P3423" s="6">
        <v>3.0467163168584198E-3</v>
      </c>
      <c r="Q3423" s="1">
        <f>AllFiles[[#Headers],[200000]]+AllFiles[[#This Row],[Net Gains]]</f>
        <v>197756.60000000003</v>
      </c>
    </row>
    <row r="3424" spans="1:17" x14ac:dyDescent="0.25">
      <c r="A3424" s="1" t="s">
        <v>47</v>
      </c>
      <c r="B3424" s="2">
        <v>43601</v>
      </c>
      <c r="C3424" s="3">
        <v>0.41666666666666669</v>
      </c>
      <c r="D3424" s="1" t="s">
        <v>13</v>
      </c>
      <c r="E3424">
        <v>294.5</v>
      </c>
      <c r="F3424">
        <v>295.39999999999998</v>
      </c>
      <c r="G3424">
        <v>295.39999999999998</v>
      </c>
      <c r="H3424" s="3">
        <v>0.58333333333333337</v>
      </c>
      <c r="I3424" s="1">
        <v>0.89999999999997726</v>
      </c>
      <c r="J3424" s="1">
        <v>-0.89999999999997726</v>
      </c>
      <c r="K3424" s="1">
        <v>2166</v>
      </c>
      <c r="L3424">
        <v>-1949.3999999999508</v>
      </c>
      <c r="M3424">
        <v>294</v>
      </c>
      <c r="N3424">
        <v>-2243.3999999999505</v>
      </c>
      <c r="O3424" t="s">
        <v>67</v>
      </c>
      <c r="P3424" s="6">
        <v>3.0560271646858299E-3</v>
      </c>
      <c r="Q3424" s="1">
        <f>AllFiles[[#Headers],[200000]]+AllFiles[[#This Row],[Net Gains]]</f>
        <v>197756.60000000003</v>
      </c>
    </row>
    <row r="3425" spans="1:17" x14ac:dyDescent="0.25">
      <c r="A3425" s="1" t="s">
        <v>48</v>
      </c>
      <c r="B3425" s="2">
        <v>43601</v>
      </c>
      <c r="C3425" s="3">
        <v>0.41666666666666669</v>
      </c>
      <c r="D3425" s="1" t="s">
        <v>13</v>
      </c>
      <c r="E3425">
        <v>397.55</v>
      </c>
      <c r="F3425">
        <v>405.4</v>
      </c>
      <c r="G3425">
        <v>405.4</v>
      </c>
      <c r="H3425" s="3">
        <v>0.5</v>
      </c>
      <c r="I3425" s="1">
        <v>7.8499999999999659</v>
      </c>
      <c r="J3425" s="1">
        <v>-7.8499999999999659</v>
      </c>
      <c r="K3425" s="1">
        <v>254</v>
      </c>
      <c r="L3425">
        <v>-1993.8999999999915</v>
      </c>
      <c r="M3425">
        <v>47</v>
      </c>
      <c r="N3425">
        <v>-2040.8999999999915</v>
      </c>
      <c r="O3425" t="s">
        <v>67</v>
      </c>
      <c r="P3425" s="6">
        <v>1.97459439064268E-2</v>
      </c>
      <c r="Q3425" s="1">
        <f>AllFiles[[#Headers],[200000]]+AllFiles[[#This Row],[Net Gains]]</f>
        <v>197959.1</v>
      </c>
    </row>
    <row r="3426" spans="1:17" x14ac:dyDescent="0.25">
      <c r="A3426" s="1" t="s">
        <v>48</v>
      </c>
      <c r="B3426" s="2">
        <v>43601</v>
      </c>
      <c r="C3426" s="3">
        <v>0.5</v>
      </c>
      <c r="D3426" s="1" t="s">
        <v>12</v>
      </c>
      <c r="E3426">
        <v>405.4</v>
      </c>
      <c r="F3426">
        <v>397.55</v>
      </c>
      <c r="G3426">
        <v>411.85</v>
      </c>
      <c r="H3426" s="3">
        <v>0.625</v>
      </c>
      <c r="I3426" s="1">
        <v>7.8499999999999659</v>
      </c>
      <c r="J3426" s="1">
        <v>6.4500000000000455</v>
      </c>
      <c r="K3426" s="1">
        <v>254</v>
      </c>
      <c r="L3426">
        <v>1638.3000000000116</v>
      </c>
      <c r="M3426">
        <v>48</v>
      </c>
      <c r="N3426">
        <v>1590.3000000000116</v>
      </c>
      <c r="O3426" t="s">
        <v>68</v>
      </c>
      <c r="P3426" s="6">
        <v>1.9363591514553399E-2</v>
      </c>
      <c r="Q3426" s="1">
        <f>AllFiles[[#Headers],[200000]]+AllFiles[[#This Row],[Net Gains]]</f>
        <v>201590.30000000002</v>
      </c>
    </row>
    <row r="3427" spans="1:17" x14ac:dyDescent="0.25">
      <c r="A3427" s="1" t="s">
        <v>18</v>
      </c>
      <c r="B3427" s="2">
        <v>43602</v>
      </c>
      <c r="C3427" s="3">
        <v>0.41666666666666669</v>
      </c>
      <c r="D3427" s="1" t="s">
        <v>13</v>
      </c>
      <c r="E3427">
        <v>366.15</v>
      </c>
      <c r="F3427">
        <v>369.65</v>
      </c>
      <c r="G3427">
        <v>365.8</v>
      </c>
      <c r="H3427" s="3">
        <v>0.625</v>
      </c>
      <c r="I3427" s="1">
        <v>3.5</v>
      </c>
      <c r="J3427" s="1">
        <v>0.34999999999996589</v>
      </c>
      <c r="K3427" s="1">
        <v>567</v>
      </c>
      <c r="L3427">
        <v>198.44999999998066</v>
      </c>
      <c r="M3427">
        <v>96</v>
      </c>
      <c r="N3427">
        <v>102.44999999998066</v>
      </c>
      <c r="O3427" t="s">
        <v>68</v>
      </c>
      <c r="P3427" s="6">
        <v>9.5589239382766599E-3</v>
      </c>
      <c r="Q3427" s="1">
        <f>AllFiles[[#Headers],[200000]]+AllFiles[[#This Row],[Net Gains]]</f>
        <v>200102.44999999998</v>
      </c>
    </row>
    <row r="3428" spans="1:17" x14ac:dyDescent="0.25">
      <c r="A3428" s="1" t="s">
        <v>26</v>
      </c>
      <c r="B3428" s="2">
        <v>43602</v>
      </c>
      <c r="C3428" s="3">
        <v>0.4375</v>
      </c>
      <c r="D3428" s="1" t="s">
        <v>12</v>
      </c>
      <c r="E3428">
        <v>1070.55</v>
      </c>
      <c r="F3428">
        <v>1066.7</v>
      </c>
      <c r="G3428">
        <v>1066.7</v>
      </c>
      <c r="H3428" s="3">
        <v>0.48958333333333331</v>
      </c>
      <c r="I3428" s="1">
        <v>3.8499999999999091</v>
      </c>
      <c r="J3428" s="1">
        <v>-3.8499999999999091</v>
      </c>
      <c r="K3428" s="1">
        <v>516</v>
      </c>
      <c r="L3428">
        <v>-1986.5999999999531</v>
      </c>
      <c r="M3428">
        <v>254</v>
      </c>
      <c r="N3428">
        <v>-2240.5999999999531</v>
      </c>
      <c r="O3428" t="s">
        <v>67</v>
      </c>
      <c r="P3428" s="6">
        <v>3.5962822848067898E-3</v>
      </c>
      <c r="Q3428" s="1">
        <f>AllFiles[[#Headers],[200000]]+AllFiles[[#This Row],[Net Gains]]</f>
        <v>197759.40000000005</v>
      </c>
    </row>
    <row r="3429" spans="1:17" x14ac:dyDescent="0.25">
      <c r="A3429" s="1" t="s">
        <v>26</v>
      </c>
      <c r="B3429" s="2">
        <v>43602</v>
      </c>
      <c r="C3429" s="3">
        <v>0.42708333333333331</v>
      </c>
      <c r="D3429" s="1" t="s">
        <v>13</v>
      </c>
      <c r="E3429">
        <v>1066.7</v>
      </c>
      <c r="F3429">
        <v>1070.55</v>
      </c>
      <c r="G3429">
        <v>1070.55</v>
      </c>
      <c r="H3429" s="3">
        <v>0.4375</v>
      </c>
      <c r="I3429" s="1">
        <v>3.8499999999999091</v>
      </c>
      <c r="J3429" s="1">
        <v>-3.8499999999999091</v>
      </c>
      <c r="K3429" s="1">
        <v>516</v>
      </c>
      <c r="L3429">
        <v>-1986.5999999999531</v>
      </c>
      <c r="M3429">
        <v>254</v>
      </c>
      <c r="N3429">
        <v>-2240.5999999999531</v>
      </c>
      <c r="O3429" t="s">
        <v>67</v>
      </c>
      <c r="P3429" s="6">
        <v>3.6092622105558399E-3</v>
      </c>
      <c r="Q3429" s="1">
        <f>AllFiles[[#Headers],[200000]]+AllFiles[[#This Row],[Net Gains]]</f>
        <v>197759.40000000005</v>
      </c>
    </row>
    <row r="3430" spans="1:17" x14ac:dyDescent="0.25">
      <c r="A3430" s="1" t="s">
        <v>23</v>
      </c>
      <c r="B3430" s="2">
        <v>43602</v>
      </c>
      <c r="C3430" s="3">
        <v>0.45833333333333331</v>
      </c>
      <c r="D3430" s="1" t="s">
        <v>21</v>
      </c>
      <c r="E3430">
        <v>2319.35</v>
      </c>
      <c r="F3430">
        <v>2325</v>
      </c>
      <c r="G3430">
        <v>2325</v>
      </c>
      <c r="H3430" s="3">
        <v>0.5</v>
      </c>
      <c r="I3430" s="1">
        <v>5.6500000000000909</v>
      </c>
      <c r="J3430" s="1">
        <v>-5.6500000000000909</v>
      </c>
      <c r="K3430" s="1">
        <v>352</v>
      </c>
      <c r="L3430">
        <v>-1988.800000000032</v>
      </c>
      <c r="M3430">
        <v>377</v>
      </c>
      <c r="N3430">
        <v>-2365.800000000032</v>
      </c>
      <c r="O3430" t="s">
        <v>67</v>
      </c>
      <c r="P3430" s="6">
        <v>2.4360273352448301E-3</v>
      </c>
      <c r="Q3430" s="1">
        <f>AllFiles[[#Headers],[200000]]+AllFiles[[#This Row],[Net Gains]]</f>
        <v>197634.19999999995</v>
      </c>
    </row>
    <row r="3431" spans="1:17" x14ac:dyDescent="0.25">
      <c r="A3431" s="1" t="s">
        <v>23</v>
      </c>
      <c r="B3431" s="2">
        <v>43602</v>
      </c>
      <c r="C3431" s="3">
        <v>0.45833333333333331</v>
      </c>
      <c r="D3431" s="1" t="s">
        <v>15</v>
      </c>
      <c r="E3431">
        <v>2325</v>
      </c>
      <c r="F3431">
        <v>2319.35</v>
      </c>
      <c r="G3431">
        <v>2319.35</v>
      </c>
      <c r="H3431" s="3">
        <v>0.45833333333333331</v>
      </c>
      <c r="I3431" s="1">
        <v>5.6500000000000909</v>
      </c>
      <c r="J3431" s="1">
        <v>-5.6500000000000909</v>
      </c>
      <c r="K3431" s="1">
        <v>352</v>
      </c>
      <c r="L3431">
        <v>-1988.800000000032</v>
      </c>
      <c r="M3431">
        <v>377</v>
      </c>
      <c r="N3431">
        <v>-2365.800000000032</v>
      </c>
      <c r="O3431" t="s">
        <v>67</v>
      </c>
      <c r="P3431" s="6">
        <v>2.4301075268817599E-3</v>
      </c>
      <c r="Q3431" s="1">
        <f>AllFiles[[#Headers],[200000]]+AllFiles[[#This Row],[Net Gains]]</f>
        <v>197634.19999999995</v>
      </c>
    </row>
    <row r="3432" spans="1:17" x14ac:dyDescent="0.25">
      <c r="A3432" s="1" t="s">
        <v>54</v>
      </c>
      <c r="B3432" s="2">
        <v>43602</v>
      </c>
      <c r="C3432" s="3">
        <v>0.5</v>
      </c>
      <c r="D3432" s="1" t="s">
        <v>15</v>
      </c>
      <c r="E3432">
        <v>986.45</v>
      </c>
      <c r="F3432">
        <v>980.7</v>
      </c>
      <c r="G3432">
        <v>980.7</v>
      </c>
      <c r="H3432" s="3">
        <v>0.5</v>
      </c>
      <c r="I3432" s="1">
        <v>5.75</v>
      </c>
      <c r="J3432" s="1">
        <v>-5.75</v>
      </c>
      <c r="K3432" s="1">
        <v>346</v>
      </c>
      <c r="L3432">
        <v>-1989.5</v>
      </c>
      <c r="M3432">
        <v>157</v>
      </c>
      <c r="N3432">
        <v>-2146.5</v>
      </c>
      <c r="O3432" t="s">
        <v>67</v>
      </c>
      <c r="P3432" s="6">
        <v>5.8289827157990796E-3</v>
      </c>
      <c r="Q3432" s="1">
        <f>AllFiles[[#Headers],[200000]]+AllFiles[[#This Row],[Net Gains]]</f>
        <v>197853.5</v>
      </c>
    </row>
    <row r="3433" spans="1:17" x14ac:dyDescent="0.25">
      <c r="A3433" s="1" t="s">
        <v>54</v>
      </c>
      <c r="B3433" s="2">
        <v>43602</v>
      </c>
      <c r="C3433" s="3">
        <v>0.5</v>
      </c>
      <c r="D3433" s="1" t="s">
        <v>21</v>
      </c>
      <c r="E3433">
        <v>980.7</v>
      </c>
      <c r="F3433">
        <v>986.45</v>
      </c>
      <c r="G3433">
        <v>973.1</v>
      </c>
      <c r="H3433" s="3">
        <v>0.625</v>
      </c>
      <c r="I3433" s="1">
        <v>5.75</v>
      </c>
      <c r="J3433" s="1">
        <v>7.6000000000000227</v>
      </c>
      <c r="K3433" s="1">
        <v>346</v>
      </c>
      <c r="L3433">
        <v>2629.6000000000076</v>
      </c>
      <c r="M3433">
        <v>156</v>
      </c>
      <c r="N3433">
        <v>2473.6000000000076</v>
      </c>
      <c r="O3433" t="s">
        <v>68</v>
      </c>
      <c r="P3433" s="6">
        <v>5.8631589680840203E-3</v>
      </c>
      <c r="Q3433" s="1">
        <f>AllFiles[[#Headers],[200000]]+AllFiles[[#This Row],[Net Gains]]</f>
        <v>202473.60000000001</v>
      </c>
    </row>
    <row r="3434" spans="1:17" x14ac:dyDescent="0.25">
      <c r="A3434" s="1" t="s">
        <v>25</v>
      </c>
      <c r="B3434" s="2">
        <v>43605</v>
      </c>
      <c r="C3434" s="3">
        <v>0.41666666666666669</v>
      </c>
      <c r="D3434" s="1" t="s">
        <v>15</v>
      </c>
      <c r="E3434">
        <v>867</v>
      </c>
      <c r="F3434">
        <v>857.05</v>
      </c>
      <c r="G3434">
        <v>890.25</v>
      </c>
      <c r="H3434" s="3">
        <v>0.625</v>
      </c>
      <c r="I3434" s="1">
        <v>9.9500000000000455</v>
      </c>
      <c r="J3434" s="1">
        <v>23.25</v>
      </c>
      <c r="K3434" s="1">
        <v>200</v>
      </c>
      <c r="L3434">
        <v>4650</v>
      </c>
      <c r="M3434">
        <v>81</v>
      </c>
      <c r="N3434">
        <v>4569</v>
      </c>
      <c r="O3434" t="s">
        <v>68</v>
      </c>
      <c r="P3434" s="6">
        <v>1.1476355247981599E-2</v>
      </c>
      <c r="Q3434" s="1">
        <f>AllFiles[[#Headers],[200000]]+AllFiles[[#This Row],[Net Gains]]</f>
        <v>204569</v>
      </c>
    </row>
    <row r="3435" spans="1:17" x14ac:dyDescent="0.25">
      <c r="A3435" s="1" t="s">
        <v>50</v>
      </c>
      <c r="B3435" s="2">
        <v>43605</v>
      </c>
      <c r="C3435" s="3">
        <v>0.41666666666666669</v>
      </c>
      <c r="D3435" s="1" t="s">
        <v>15</v>
      </c>
      <c r="E3435">
        <v>196.8</v>
      </c>
      <c r="F3435">
        <v>195.1</v>
      </c>
      <c r="G3435">
        <v>198.8</v>
      </c>
      <c r="H3435" s="3">
        <v>0.625</v>
      </c>
      <c r="I3435" s="1">
        <v>1.7000000000000171</v>
      </c>
      <c r="J3435" s="1">
        <v>2</v>
      </c>
      <c r="K3435" s="1">
        <v>1160</v>
      </c>
      <c r="L3435">
        <v>2320</v>
      </c>
      <c r="M3435">
        <v>106</v>
      </c>
      <c r="N3435">
        <v>2214</v>
      </c>
      <c r="O3435" t="s">
        <v>68</v>
      </c>
      <c r="P3435" s="6">
        <v>8.6382113821139098E-3</v>
      </c>
      <c r="Q3435" s="1">
        <f>AllFiles[[#Headers],[200000]]+AllFiles[[#This Row],[Net Gains]]</f>
        <v>202214</v>
      </c>
    </row>
    <row r="3436" spans="1:17" x14ac:dyDescent="0.25">
      <c r="A3436" s="1" t="s">
        <v>46</v>
      </c>
      <c r="B3436" s="2">
        <v>43605</v>
      </c>
      <c r="C3436" s="3">
        <v>0.41666666666666669</v>
      </c>
      <c r="D3436" s="1" t="s">
        <v>15</v>
      </c>
      <c r="E3436">
        <v>288.25</v>
      </c>
      <c r="F3436">
        <v>283.25</v>
      </c>
      <c r="G3436">
        <v>285.14999999999998</v>
      </c>
      <c r="H3436" s="3">
        <v>0.625</v>
      </c>
      <c r="I3436" s="1">
        <v>5</v>
      </c>
      <c r="J3436" s="1">
        <v>-3.1000000000000227</v>
      </c>
      <c r="K3436" s="1">
        <v>398</v>
      </c>
      <c r="L3436">
        <v>-1233.800000000009</v>
      </c>
      <c r="M3436">
        <v>53</v>
      </c>
      <c r="N3436">
        <v>-1286.800000000009</v>
      </c>
      <c r="O3436" t="s">
        <v>67</v>
      </c>
      <c r="P3436" s="6">
        <v>1.7346053772766701E-2</v>
      </c>
      <c r="Q3436" s="1">
        <f>AllFiles[[#Headers],[200000]]+AllFiles[[#This Row],[Net Gains]]</f>
        <v>198713.19999999998</v>
      </c>
    </row>
    <row r="3437" spans="1:17" x14ac:dyDescent="0.25">
      <c r="A3437" s="1" t="s">
        <v>24</v>
      </c>
      <c r="B3437" s="2">
        <v>43607</v>
      </c>
      <c r="C3437" s="3">
        <v>0.46875</v>
      </c>
      <c r="D3437" s="1" t="s">
        <v>13</v>
      </c>
      <c r="E3437">
        <v>337.45</v>
      </c>
      <c r="F3437">
        <v>339.95</v>
      </c>
      <c r="G3437">
        <v>337.5</v>
      </c>
      <c r="H3437" s="3">
        <v>0.625</v>
      </c>
      <c r="I3437" s="1">
        <v>2.5</v>
      </c>
      <c r="J3437" s="1">
        <v>-5.0000000000011369E-2</v>
      </c>
      <c r="K3437" s="1">
        <v>792</v>
      </c>
      <c r="L3437">
        <v>-39.600000000009004</v>
      </c>
      <c r="M3437">
        <v>123</v>
      </c>
      <c r="N3437">
        <v>-162.600000000009</v>
      </c>
      <c r="O3437" t="s">
        <v>67</v>
      </c>
      <c r="P3437" s="6">
        <v>7.4085049636983301E-3</v>
      </c>
      <c r="Q3437" s="1">
        <f>AllFiles[[#Headers],[200000]]+AllFiles[[#This Row],[Net Gains]]</f>
        <v>199837.4</v>
      </c>
    </row>
    <row r="3438" spans="1:17" x14ac:dyDescent="0.25">
      <c r="A3438" s="1" t="s">
        <v>25</v>
      </c>
      <c r="B3438" s="2">
        <v>43607</v>
      </c>
      <c r="C3438" s="3">
        <v>0.47916666666666669</v>
      </c>
      <c r="D3438" s="1" t="s">
        <v>12</v>
      </c>
      <c r="E3438">
        <v>860.95</v>
      </c>
      <c r="F3438">
        <v>853.6</v>
      </c>
      <c r="G3438">
        <v>853.6</v>
      </c>
      <c r="H3438" s="3">
        <v>0.60416666666666663</v>
      </c>
      <c r="I3438" s="1">
        <v>7.3500000000000227</v>
      </c>
      <c r="J3438" s="1">
        <v>-7.3500000000000227</v>
      </c>
      <c r="K3438" s="1">
        <v>271</v>
      </c>
      <c r="L3438">
        <v>-1991.8500000000063</v>
      </c>
      <c r="M3438">
        <v>107</v>
      </c>
      <c r="N3438">
        <v>-2098.8500000000063</v>
      </c>
      <c r="O3438" t="s">
        <v>67</v>
      </c>
      <c r="P3438" s="6">
        <v>8.5370811313084608E-3</v>
      </c>
      <c r="Q3438" s="1">
        <f>AllFiles[[#Headers],[200000]]+AllFiles[[#This Row],[Net Gains]]</f>
        <v>197901.15</v>
      </c>
    </row>
    <row r="3439" spans="1:17" x14ac:dyDescent="0.25">
      <c r="A3439" s="1" t="s">
        <v>25</v>
      </c>
      <c r="B3439" s="2">
        <v>43607</v>
      </c>
      <c r="C3439" s="3">
        <v>0.46875</v>
      </c>
      <c r="D3439" s="1" t="s">
        <v>13</v>
      </c>
      <c r="E3439">
        <v>853.6</v>
      </c>
      <c r="F3439">
        <v>860.95</v>
      </c>
      <c r="G3439">
        <v>860.95</v>
      </c>
      <c r="H3439" s="3">
        <v>0.47916666666666669</v>
      </c>
      <c r="I3439" s="1">
        <v>7.3500000000000227</v>
      </c>
      <c r="J3439" s="1">
        <v>-7.3500000000000227</v>
      </c>
      <c r="K3439" s="1">
        <v>271</v>
      </c>
      <c r="L3439">
        <v>-1991.8500000000063</v>
      </c>
      <c r="M3439">
        <v>107</v>
      </c>
      <c r="N3439">
        <v>-2098.8500000000063</v>
      </c>
      <c r="O3439" t="s">
        <v>67</v>
      </c>
      <c r="P3439" s="6">
        <v>8.6105904404873701E-3</v>
      </c>
      <c r="Q3439" s="1">
        <f>AllFiles[[#Headers],[200000]]+AllFiles[[#This Row],[Net Gains]]</f>
        <v>197901.15</v>
      </c>
    </row>
    <row r="3440" spans="1:17" x14ac:dyDescent="0.25">
      <c r="A3440" s="1" t="s">
        <v>36</v>
      </c>
      <c r="B3440" s="2">
        <v>43607</v>
      </c>
      <c r="C3440" s="3">
        <v>0.57291666666666663</v>
      </c>
      <c r="D3440" s="1" t="s">
        <v>12</v>
      </c>
      <c r="E3440">
        <v>1765.6</v>
      </c>
      <c r="F3440">
        <v>1751.25</v>
      </c>
      <c r="G3440">
        <v>1772.25</v>
      </c>
      <c r="H3440" s="3">
        <v>0.625</v>
      </c>
      <c r="I3440" s="1">
        <v>14.349999999999909</v>
      </c>
      <c r="J3440" s="1">
        <v>6.6500000000000909</v>
      </c>
      <c r="K3440" s="1">
        <v>139</v>
      </c>
      <c r="L3440">
        <v>924.35000000001264</v>
      </c>
      <c r="M3440">
        <v>114</v>
      </c>
      <c r="N3440">
        <v>810.35000000001264</v>
      </c>
      <c r="O3440" t="s">
        <v>68</v>
      </c>
      <c r="P3440" s="6">
        <v>8.1275487086542308E-3</v>
      </c>
      <c r="Q3440" s="1">
        <f>AllFiles[[#Headers],[200000]]+AllFiles[[#This Row],[Net Gains]]</f>
        <v>200810.35</v>
      </c>
    </row>
    <row r="3441" spans="1:17" x14ac:dyDescent="0.25">
      <c r="A3441" s="1" t="s">
        <v>36</v>
      </c>
      <c r="B3441" s="2">
        <v>43607</v>
      </c>
      <c r="C3441" s="3">
        <v>0.41666666666666669</v>
      </c>
      <c r="D3441" s="1" t="s">
        <v>13</v>
      </c>
      <c r="E3441">
        <v>1751.25</v>
      </c>
      <c r="F3441">
        <v>1765.6</v>
      </c>
      <c r="G3441">
        <v>1765.6</v>
      </c>
      <c r="H3441" s="3">
        <v>0.57291666666666663</v>
      </c>
      <c r="I3441" s="1">
        <v>14.349999999999909</v>
      </c>
      <c r="J3441" s="1">
        <v>-14.349999999999909</v>
      </c>
      <c r="K3441" s="1">
        <v>139</v>
      </c>
      <c r="L3441">
        <v>-1994.6499999999874</v>
      </c>
      <c r="M3441">
        <v>113</v>
      </c>
      <c r="N3441">
        <v>-2107.6499999999874</v>
      </c>
      <c r="O3441" t="s">
        <v>67</v>
      </c>
      <c r="P3441" s="6">
        <v>8.1941470378300695E-3</v>
      </c>
      <c r="Q3441" s="1">
        <f>AllFiles[[#Headers],[200000]]+AllFiles[[#This Row],[Net Gains]]</f>
        <v>197892.35</v>
      </c>
    </row>
    <row r="3442" spans="1:17" x14ac:dyDescent="0.25">
      <c r="A3442" s="1" t="s">
        <v>47</v>
      </c>
      <c r="B3442" s="2">
        <v>43607</v>
      </c>
      <c r="C3442" s="3">
        <v>0.44791666666666669</v>
      </c>
      <c r="D3442" s="1" t="s">
        <v>13</v>
      </c>
      <c r="E3442">
        <v>300.05</v>
      </c>
      <c r="F3442">
        <v>301.60000000000002</v>
      </c>
      <c r="G3442">
        <v>300</v>
      </c>
      <c r="H3442" s="3">
        <v>0.625</v>
      </c>
      <c r="I3442" s="1">
        <v>1.5500000000000114</v>
      </c>
      <c r="J3442" s="1">
        <v>5.0000000000011369E-2</v>
      </c>
      <c r="K3442" s="1">
        <v>1271</v>
      </c>
      <c r="L3442">
        <v>63.55000000001445</v>
      </c>
      <c r="M3442">
        <v>176</v>
      </c>
      <c r="N3442">
        <v>-112.44999999998555</v>
      </c>
      <c r="O3442" t="s">
        <v>67</v>
      </c>
      <c r="P3442" s="6">
        <v>5.1658056990502004E-3</v>
      </c>
      <c r="Q3442" s="1">
        <f>AllFiles[[#Headers],[200000]]+AllFiles[[#This Row],[Net Gains]]</f>
        <v>199887.55000000002</v>
      </c>
    </row>
    <row r="3443" spans="1:17" x14ac:dyDescent="0.25">
      <c r="A3443" s="1" t="s">
        <v>27</v>
      </c>
      <c r="B3443" s="2">
        <v>43608</v>
      </c>
      <c r="C3443" s="3">
        <v>0.42708333333333331</v>
      </c>
      <c r="D3443" s="1" t="s">
        <v>12</v>
      </c>
      <c r="E3443">
        <v>242.2</v>
      </c>
      <c r="F3443">
        <v>240.4</v>
      </c>
      <c r="G3443">
        <v>244.25</v>
      </c>
      <c r="H3443" s="3">
        <v>0.625</v>
      </c>
      <c r="I3443" s="1">
        <v>1.7999999999999829</v>
      </c>
      <c r="J3443" s="1">
        <v>2.0500000000000114</v>
      </c>
      <c r="K3443" s="1">
        <v>1097</v>
      </c>
      <c r="L3443">
        <v>2248.8500000000126</v>
      </c>
      <c r="M3443">
        <v>123</v>
      </c>
      <c r="N3443">
        <v>2125.8500000000126</v>
      </c>
      <c r="O3443" t="s">
        <v>68</v>
      </c>
      <c r="P3443" s="6">
        <v>7.4318744838975399E-3</v>
      </c>
      <c r="Q3443" s="1">
        <f>AllFiles[[#Headers],[200000]]+AllFiles[[#This Row],[Net Gains]]</f>
        <v>202125.85</v>
      </c>
    </row>
    <row r="3444" spans="1:17" x14ac:dyDescent="0.25">
      <c r="A3444" s="1" t="s">
        <v>27</v>
      </c>
      <c r="B3444" s="2">
        <v>43608</v>
      </c>
      <c r="C3444" s="3">
        <v>0.41666666666666669</v>
      </c>
      <c r="D3444" s="1" t="s">
        <v>13</v>
      </c>
      <c r="E3444">
        <v>240.4</v>
      </c>
      <c r="F3444">
        <v>242.2</v>
      </c>
      <c r="G3444">
        <v>242.2</v>
      </c>
      <c r="H3444" s="3">
        <v>0.42708333333333331</v>
      </c>
      <c r="I3444" s="1">
        <v>1.7999999999999829</v>
      </c>
      <c r="J3444" s="1">
        <v>-1.7999999999999829</v>
      </c>
      <c r="K3444" s="1">
        <v>1097</v>
      </c>
      <c r="L3444">
        <v>-1974.5999999999813</v>
      </c>
      <c r="M3444">
        <v>122</v>
      </c>
      <c r="N3444">
        <v>-2096.5999999999813</v>
      </c>
      <c r="O3444" t="s">
        <v>67</v>
      </c>
      <c r="P3444" s="6">
        <v>7.48752079866881E-3</v>
      </c>
      <c r="Q3444" s="1">
        <f>AllFiles[[#Headers],[200000]]+AllFiles[[#This Row],[Net Gains]]</f>
        <v>197903.40000000002</v>
      </c>
    </row>
    <row r="3445" spans="1:17" x14ac:dyDescent="0.25">
      <c r="A3445" s="1" t="s">
        <v>38</v>
      </c>
      <c r="B3445" s="2">
        <v>43608</v>
      </c>
      <c r="C3445" s="3">
        <v>0.46875</v>
      </c>
      <c r="D3445" s="1" t="s">
        <v>21</v>
      </c>
      <c r="E3445">
        <v>415.25</v>
      </c>
      <c r="F3445">
        <v>420</v>
      </c>
      <c r="G3445">
        <v>420</v>
      </c>
      <c r="H3445" s="3">
        <v>0.55208333333333337</v>
      </c>
      <c r="I3445" s="1">
        <v>4.75</v>
      </c>
      <c r="J3445" s="1">
        <v>-4.75</v>
      </c>
      <c r="K3445" s="1">
        <v>419</v>
      </c>
      <c r="L3445">
        <v>-1990.25</v>
      </c>
      <c r="M3445">
        <v>81</v>
      </c>
      <c r="N3445">
        <v>-2071.25</v>
      </c>
      <c r="O3445" t="s">
        <v>67</v>
      </c>
      <c r="P3445" s="6">
        <v>1.14388922335942E-2</v>
      </c>
      <c r="Q3445" s="1">
        <f>AllFiles[[#Headers],[200000]]+AllFiles[[#This Row],[Net Gains]]</f>
        <v>197928.75</v>
      </c>
    </row>
    <row r="3446" spans="1:17" x14ac:dyDescent="0.25">
      <c r="A3446" s="1" t="s">
        <v>38</v>
      </c>
      <c r="B3446" s="2">
        <v>43608</v>
      </c>
      <c r="C3446" s="3">
        <v>0.46875</v>
      </c>
      <c r="D3446" s="1" t="s">
        <v>15</v>
      </c>
      <c r="E3446">
        <v>420</v>
      </c>
      <c r="F3446">
        <v>415.25</v>
      </c>
      <c r="G3446">
        <v>415.25</v>
      </c>
      <c r="H3446" s="3">
        <v>0.46875</v>
      </c>
      <c r="I3446" s="1">
        <v>4.75</v>
      </c>
      <c r="J3446" s="1">
        <v>-4.75</v>
      </c>
      <c r="K3446" s="1">
        <v>419</v>
      </c>
      <c r="L3446">
        <v>-1990.25</v>
      </c>
      <c r="M3446">
        <v>81</v>
      </c>
      <c r="N3446">
        <v>-2071.25</v>
      </c>
      <c r="O3446" t="s">
        <v>67</v>
      </c>
      <c r="P3446" s="6">
        <v>1.1309523809523801E-2</v>
      </c>
      <c r="Q3446" s="1">
        <f>AllFiles[[#Headers],[200000]]+AllFiles[[#This Row],[Net Gains]]</f>
        <v>197928.75</v>
      </c>
    </row>
    <row r="3447" spans="1:17" x14ac:dyDescent="0.25">
      <c r="A3447" s="1" t="s">
        <v>46</v>
      </c>
      <c r="B3447" s="2">
        <v>43608</v>
      </c>
      <c r="C3447" s="3">
        <v>0.45833333333333331</v>
      </c>
      <c r="D3447" s="1" t="s">
        <v>21</v>
      </c>
      <c r="E3447">
        <v>282.55</v>
      </c>
      <c r="F3447">
        <v>284.5</v>
      </c>
      <c r="G3447">
        <v>284.5</v>
      </c>
      <c r="H3447" s="3">
        <v>0.45833333333333331</v>
      </c>
      <c r="I3447" s="1">
        <v>1.9499999999999886</v>
      </c>
      <c r="J3447" s="1">
        <v>-1.9499999999999886</v>
      </c>
      <c r="K3447" s="1">
        <v>1013</v>
      </c>
      <c r="L3447">
        <v>-1975.3499999999885</v>
      </c>
      <c r="M3447">
        <v>133</v>
      </c>
      <c r="N3447">
        <v>-2108.3499999999885</v>
      </c>
      <c r="O3447" t="s">
        <v>67</v>
      </c>
      <c r="P3447" s="6">
        <v>6.9014333746239198E-3</v>
      </c>
      <c r="Q3447" s="1">
        <f>AllFiles[[#Headers],[200000]]+AllFiles[[#This Row],[Net Gains]]</f>
        <v>197891.65000000002</v>
      </c>
    </row>
    <row r="3448" spans="1:17" x14ac:dyDescent="0.25">
      <c r="A3448" s="1" t="s">
        <v>46</v>
      </c>
      <c r="B3448" s="2">
        <v>43608</v>
      </c>
      <c r="C3448" s="3">
        <v>0.45833333333333331</v>
      </c>
      <c r="D3448" s="1" t="s">
        <v>15</v>
      </c>
      <c r="E3448">
        <v>284.5</v>
      </c>
      <c r="F3448">
        <v>282.55</v>
      </c>
      <c r="G3448">
        <v>282.55</v>
      </c>
      <c r="H3448" s="3">
        <v>0.45833333333333331</v>
      </c>
      <c r="I3448" s="1">
        <v>1.9499999999999886</v>
      </c>
      <c r="J3448" s="1">
        <v>-1.9499999999999886</v>
      </c>
      <c r="K3448" s="1">
        <v>1013</v>
      </c>
      <c r="L3448">
        <v>-1975.3499999999885</v>
      </c>
      <c r="M3448">
        <v>133</v>
      </c>
      <c r="N3448">
        <v>-2108.3499999999885</v>
      </c>
      <c r="O3448" t="s">
        <v>67</v>
      </c>
      <c r="P3448" s="6">
        <v>6.8541300527240404E-3</v>
      </c>
      <c r="Q3448" s="1">
        <f>AllFiles[[#Headers],[200000]]+AllFiles[[#This Row],[Net Gains]]</f>
        <v>197891.65000000002</v>
      </c>
    </row>
    <row r="3449" spans="1:17" x14ac:dyDescent="0.25">
      <c r="A3449" s="1" t="s">
        <v>17</v>
      </c>
      <c r="B3449" s="2">
        <v>43609</v>
      </c>
      <c r="C3449" s="3">
        <v>0.44791666666666669</v>
      </c>
      <c r="D3449" s="1" t="s">
        <v>15</v>
      </c>
      <c r="E3449">
        <v>20679.900000000001</v>
      </c>
      <c r="F3449">
        <v>20470</v>
      </c>
      <c r="G3449">
        <v>20850.7</v>
      </c>
      <c r="H3449" s="3">
        <v>0.625</v>
      </c>
      <c r="I3449" s="1">
        <v>209.90000000000146</v>
      </c>
      <c r="J3449" s="1">
        <v>170.79999999999927</v>
      </c>
      <c r="K3449" s="1">
        <v>9</v>
      </c>
      <c r="L3449">
        <v>1537.1999999999935</v>
      </c>
      <c r="M3449">
        <v>86</v>
      </c>
      <c r="N3449">
        <v>1451.1999999999935</v>
      </c>
      <c r="O3449" t="s">
        <v>68</v>
      </c>
      <c r="P3449" s="6">
        <v>1.0149952369208799E-2</v>
      </c>
      <c r="Q3449" s="1">
        <f>AllFiles[[#Headers],[200000]]+AllFiles[[#This Row],[Net Gains]]</f>
        <v>201451.19999999998</v>
      </c>
    </row>
    <row r="3450" spans="1:17" x14ac:dyDescent="0.25">
      <c r="A3450" s="1" t="s">
        <v>20</v>
      </c>
      <c r="B3450" s="2">
        <v>43609</v>
      </c>
      <c r="C3450" s="3">
        <v>0.41666666666666669</v>
      </c>
      <c r="D3450" s="1" t="s">
        <v>13</v>
      </c>
      <c r="E3450">
        <v>2106.1999999999998</v>
      </c>
      <c r="F3450">
        <v>2122.5500000000002</v>
      </c>
      <c r="G3450">
        <v>2122.5500000000002</v>
      </c>
      <c r="H3450" s="3">
        <v>0.5</v>
      </c>
      <c r="I3450" s="1">
        <v>16.350000000000364</v>
      </c>
      <c r="J3450" s="1">
        <v>-16.350000000000364</v>
      </c>
      <c r="K3450" s="1">
        <v>122</v>
      </c>
      <c r="L3450">
        <v>-1994.7000000000444</v>
      </c>
      <c r="M3450">
        <v>119</v>
      </c>
      <c r="N3450">
        <v>-2113.7000000000444</v>
      </c>
      <c r="O3450" t="s">
        <v>67</v>
      </c>
      <c r="P3450" s="6">
        <v>7.7627955559777598E-3</v>
      </c>
      <c r="Q3450" s="1">
        <f>AllFiles[[#Headers],[200000]]+AllFiles[[#This Row],[Net Gains]]</f>
        <v>197886.29999999996</v>
      </c>
    </row>
    <row r="3451" spans="1:17" x14ac:dyDescent="0.25">
      <c r="A3451" s="1" t="s">
        <v>20</v>
      </c>
      <c r="B3451" s="2">
        <v>43609</v>
      </c>
      <c r="C3451" s="3">
        <v>0.5</v>
      </c>
      <c r="D3451" s="1" t="s">
        <v>12</v>
      </c>
      <c r="E3451">
        <v>2122.5500000000002</v>
      </c>
      <c r="F3451">
        <v>2106.1999999999998</v>
      </c>
      <c r="G3451">
        <v>2122.4</v>
      </c>
      <c r="H3451" s="3">
        <v>0.625</v>
      </c>
      <c r="I3451" s="1">
        <v>16.350000000000364</v>
      </c>
      <c r="J3451" s="1">
        <v>-0.15000000000009095</v>
      </c>
      <c r="K3451" s="1">
        <v>122</v>
      </c>
      <c r="L3451">
        <v>-18.300000000011096</v>
      </c>
      <c r="M3451">
        <v>120</v>
      </c>
      <c r="N3451">
        <v>-138.3000000000111</v>
      </c>
      <c r="O3451" t="s">
        <v>67</v>
      </c>
      <c r="P3451" s="6">
        <v>7.7029987515018997E-3</v>
      </c>
      <c r="Q3451" s="1">
        <f>AllFiles[[#Headers],[200000]]+AllFiles[[#This Row],[Net Gains]]</f>
        <v>199861.69999999998</v>
      </c>
    </row>
    <row r="3452" spans="1:17" x14ac:dyDescent="0.25">
      <c r="A3452" s="1" t="s">
        <v>39</v>
      </c>
      <c r="B3452" s="2">
        <v>43609</v>
      </c>
      <c r="C3452" s="3">
        <v>0.54166666666666663</v>
      </c>
      <c r="D3452" s="1" t="s">
        <v>15</v>
      </c>
      <c r="E3452">
        <v>709.5</v>
      </c>
      <c r="F3452">
        <v>704.8</v>
      </c>
      <c r="G3452">
        <v>707.95</v>
      </c>
      <c r="H3452" s="3">
        <v>0.625</v>
      </c>
      <c r="I3452" s="1">
        <v>4.7000000000000455</v>
      </c>
      <c r="J3452" s="1">
        <v>-1.5499999999999545</v>
      </c>
      <c r="K3452" s="1">
        <v>423</v>
      </c>
      <c r="L3452">
        <v>-655.64999999998076</v>
      </c>
      <c r="M3452">
        <v>138</v>
      </c>
      <c r="N3452">
        <v>-793.64999999998076</v>
      </c>
      <c r="O3452" t="s">
        <v>67</v>
      </c>
      <c r="P3452" s="6">
        <v>6.6243833685694798E-3</v>
      </c>
      <c r="Q3452" s="1">
        <f>AllFiles[[#Headers],[200000]]+AllFiles[[#This Row],[Net Gains]]</f>
        <v>199206.35</v>
      </c>
    </row>
    <row r="3453" spans="1:17" x14ac:dyDescent="0.25">
      <c r="A3453" s="1" t="s">
        <v>42</v>
      </c>
      <c r="B3453" s="2">
        <v>43609</v>
      </c>
      <c r="C3453" s="3">
        <v>0.41666666666666669</v>
      </c>
      <c r="D3453" s="1" t="s">
        <v>15</v>
      </c>
      <c r="E3453">
        <v>1522</v>
      </c>
      <c r="F3453">
        <v>1501.1</v>
      </c>
      <c r="G3453">
        <v>1545.35</v>
      </c>
      <c r="H3453" s="3">
        <v>0.625</v>
      </c>
      <c r="I3453" s="1">
        <v>20.900000000000091</v>
      </c>
      <c r="J3453" s="1">
        <v>23.349999999999909</v>
      </c>
      <c r="K3453" s="1">
        <v>95</v>
      </c>
      <c r="L3453">
        <v>2218.2499999999914</v>
      </c>
      <c r="M3453">
        <v>68</v>
      </c>
      <c r="N3453">
        <v>2150.2499999999914</v>
      </c>
      <c r="O3453" t="s">
        <v>68</v>
      </c>
      <c r="P3453" s="6">
        <v>1.3731931668856801E-2</v>
      </c>
      <c r="Q3453" s="1">
        <f>AllFiles[[#Headers],[200000]]+AllFiles[[#This Row],[Net Gains]]</f>
        <v>202150.25</v>
      </c>
    </row>
    <row r="3454" spans="1:17" x14ac:dyDescent="0.25">
      <c r="A3454" s="1" t="s">
        <v>41</v>
      </c>
      <c r="B3454" s="2">
        <v>43609</v>
      </c>
      <c r="C3454" s="3">
        <v>0.45833333333333331</v>
      </c>
      <c r="D3454" s="1" t="s">
        <v>15</v>
      </c>
      <c r="E3454">
        <v>178.15</v>
      </c>
      <c r="F3454">
        <v>176.8</v>
      </c>
      <c r="G3454">
        <v>182.45</v>
      </c>
      <c r="H3454" s="3">
        <v>0.625</v>
      </c>
      <c r="I3454" s="1">
        <v>1.3499999999999943</v>
      </c>
      <c r="J3454" s="1">
        <v>4.2999999999999829</v>
      </c>
      <c r="K3454" s="1">
        <v>1456</v>
      </c>
      <c r="L3454">
        <v>6260.7999999999756</v>
      </c>
      <c r="M3454">
        <v>121</v>
      </c>
      <c r="N3454">
        <v>6139.7999999999756</v>
      </c>
      <c r="O3454" t="s">
        <v>68</v>
      </c>
      <c r="P3454" s="6">
        <v>7.5778838057816104E-3</v>
      </c>
      <c r="Q3454" s="1">
        <f>AllFiles[[#Headers],[200000]]+AllFiles[[#This Row],[Net Gains]]</f>
        <v>206139.8</v>
      </c>
    </row>
    <row r="3455" spans="1:17" x14ac:dyDescent="0.25">
      <c r="A3455" s="1" t="s">
        <v>59</v>
      </c>
      <c r="B3455" s="2">
        <v>43609</v>
      </c>
      <c r="C3455" s="3">
        <v>0.42708333333333331</v>
      </c>
      <c r="D3455" s="1" t="s">
        <v>13</v>
      </c>
      <c r="E3455">
        <v>280.3</v>
      </c>
      <c r="F3455">
        <v>281.5</v>
      </c>
      <c r="G3455">
        <v>281.5</v>
      </c>
      <c r="H3455" s="3">
        <v>0.52083333333333337</v>
      </c>
      <c r="I3455" s="1">
        <v>1.1999999999999886</v>
      </c>
      <c r="J3455" s="1">
        <v>-1.1999999999999886</v>
      </c>
      <c r="K3455" s="1">
        <v>1635</v>
      </c>
      <c r="L3455">
        <v>-1961.9999999999814</v>
      </c>
      <c r="M3455">
        <v>212</v>
      </c>
      <c r="N3455">
        <v>-2173.9999999999814</v>
      </c>
      <c r="O3455" t="s">
        <v>67</v>
      </c>
      <c r="P3455" s="6">
        <v>4.2811273635390201E-3</v>
      </c>
      <c r="Q3455" s="1">
        <f>AllFiles[[#Headers],[200000]]+AllFiles[[#This Row],[Net Gains]]</f>
        <v>197826.00000000003</v>
      </c>
    </row>
    <row r="3456" spans="1:17" x14ac:dyDescent="0.25">
      <c r="A3456" s="1" t="s">
        <v>59</v>
      </c>
      <c r="B3456" s="2">
        <v>43609</v>
      </c>
      <c r="C3456" s="3">
        <v>0.52083333333333337</v>
      </c>
      <c r="D3456" s="1" t="s">
        <v>12</v>
      </c>
      <c r="E3456">
        <v>281.5</v>
      </c>
      <c r="F3456">
        <v>280.3</v>
      </c>
      <c r="G3456">
        <v>282.60000000000002</v>
      </c>
      <c r="H3456" s="3">
        <v>0.625</v>
      </c>
      <c r="I3456" s="1">
        <v>1.1999999999999886</v>
      </c>
      <c r="J3456" s="1">
        <v>1.1000000000000227</v>
      </c>
      <c r="K3456" s="1">
        <v>1635</v>
      </c>
      <c r="L3456">
        <v>1798.5000000000373</v>
      </c>
      <c r="M3456">
        <v>213</v>
      </c>
      <c r="N3456">
        <v>1585.5000000000373</v>
      </c>
      <c r="O3456" t="s">
        <v>68</v>
      </c>
      <c r="P3456" s="6">
        <v>4.2628774422734904E-3</v>
      </c>
      <c r="Q3456" s="1">
        <f>AllFiles[[#Headers],[200000]]+AllFiles[[#This Row],[Net Gains]]</f>
        <v>201585.50000000003</v>
      </c>
    </row>
    <row r="3457" spans="1:17" x14ac:dyDescent="0.25">
      <c r="A3457" s="1" t="s">
        <v>18</v>
      </c>
      <c r="B3457" s="2">
        <v>43612</v>
      </c>
      <c r="C3457" s="3">
        <v>0.52083333333333337</v>
      </c>
      <c r="D3457" s="1" t="s">
        <v>15</v>
      </c>
      <c r="E3457">
        <v>414.7</v>
      </c>
      <c r="F3457">
        <v>411.65</v>
      </c>
      <c r="G3457">
        <v>411.65</v>
      </c>
      <c r="H3457" s="3">
        <v>0.52083333333333337</v>
      </c>
      <c r="I3457" s="1">
        <v>3.0500000000000114</v>
      </c>
      <c r="J3457" s="1">
        <v>-3.0500000000000114</v>
      </c>
      <c r="K3457" s="1">
        <v>650</v>
      </c>
      <c r="L3457">
        <v>-1982.5000000000073</v>
      </c>
      <c r="M3457">
        <v>124</v>
      </c>
      <c r="N3457">
        <v>-2106.5000000000073</v>
      </c>
      <c r="O3457" t="s">
        <v>67</v>
      </c>
      <c r="P3457" s="6">
        <v>7.3547142512660002E-3</v>
      </c>
      <c r="Q3457" s="1">
        <f>AllFiles[[#Headers],[200000]]+AllFiles[[#This Row],[Net Gains]]</f>
        <v>197893.5</v>
      </c>
    </row>
    <row r="3458" spans="1:17" x14ac:dyDescent="0.25">
      <c r="A3458" s="1" t="s">
        <v>18</v>
      </c>
      <c r="B3458" s="2">
        <v>43612</v>
      </c>
      <c r="C3458" s="3">
        <v>0.52083333333333337</v>
      </c>
      <c r="D3458" s="1" t="s">
        <v>21</v>
      </c>
      <c r="E3458">
        <v>411.65</v>
      </c>
      <c r="F3458">
        <v>414.7</v>
      </c>
      <c r="G3458">
        <v>412.05</v>
      </c>
      <c r="H3458" s="3">
        <v>0.625</v>
      </c>
      <c r="I3458" s="1">
        <v>3.0500000000000114</v>
      </c>
      <c r="J3458" s="1">
        <v>-0.40000000000003411</v>
      </c>
      <c r="K3458" s="1">
        <v>650</v>
      </c>
      <c r="L3458">
        <v>-260.00000000002217</v>
      </c>
      <c r="M3458">
        <v>124</v>
      </c>
      <c r="N3458">
        <v>-384.00000000002217</v>
      </c>
      <c r="O3458" t="s">
        <v>67</v>
      </c>
      <c r="P3458" s="6">
        <v>7.4092068504798001E-3</v>
      </c>
      <c r="Q3458" s="1">
        <f>AllFiles[[#Headers],[200000]]+AllFiles[[#This Row],[Net Gains]]</f>
        <v>199615.99999999997</v>
      </c>
    </row>
    <row r="3459" spans="1:17" x14ac:dyDescent="0.25">
      <c r="A3459" s="1" t="s">
        <v>11</v>
      </c>
      <c r="B3459" s="2">
        <v>43612</v>
      </c>
      <c r="C3459" s="3">
        <v>0.41666666666666669</v>
      </c>
      <c r="D3459" s="1" t="s">
        <v>13</v>
      </c>
      <c r="E3459">
        <v>3042.7</v>
      </c>
      <c r="F3459">
        <v>3073</v>
      </c>
      <c r="G3459">
        <v>3073</v>
      </c>
      <c r="H3459" s="3">
        <v>0.59375</v>
      </c>
      <c r="I3459" s="1">
        <v>30.300000000000182</v>
      </c>
      <c r="J3459" s="1">
        <v>-30.300000000000182</v>
      </c>
      <c r="K3459" s="1">
        <v>65</v>
      </c>
      <c r="L3459">
        <v>-1969.5000000000118</v>
      </c>
      <c r="M3459">
        <v>92</v>
      </c>
      <c r="N3459">
        <v>-2061.5000000000118</v>
      </c>
      <c r="O3459" t="s">
        <v>67</v>
      </c>
      <c r="P3459" s="6">
        <v>9.9582607552503293E-3</v>
      </c>
      <c r="Q3459" s="1">
        <f>AllFiles[[#Headers],[200000]]+AllFiles[[#This Row],[Net Gains]]</f>
        <v>197938.5</v>
      </c>
    </row>
    <row r="3460" spans="1:17" x14ac:dyDescent="0.25">
      <c r="A3460" s="1" t="s">
        <v>11</v>
      </c>
      <c r="B3460" s="2">
        <v>43612</v>
      </c>
      <c r="C3460" s="3">
        <v>0.59375</v>
      </c>
      <c r="D3460" s="1" t="s">
        <v>12</v>
      </c>
      <c r="E3460">
        <v>3073</v>
      </c>
      <c r="F3460">
        <v>3042.7</v>
      </c>
      <c r="G3460">
        <v>3063.3</v>
      </c>
      <c r="H3460" s="3">
        <v>0.625</v>
      </c>
      <c r="I3460" s="1">
        <v>30.300000000000182</v>
      </c>
      <c r="J3460" s="1">
        <v>-9.6999999999998181</v>
      </c>
      <c r="K3460" s="1">
        <v>65</v>
      </c>
      <c r="L3460">
        <v>-630.49999999998818</v>
      </c>
      <c r="M3460">
        <v>92</v>
      </c>
      <c r="N3460">
        <v>-722.49999999998818</v>
      </c>
      <c r="O3460" t="s">
        <v>67</v>
      </c>
      <c r="P3460" s="6">
        <v>9.8600715912789405E-3</v>
      </c>
      <c r="Q3460" s="1">
        <f>AllFiles[[#Headers],[200000]]+AllFiles[[#This Row],[Net Gains]]</f>
        <v>199277.5</v>
      </c>
    </row>
    <row r="3461" spans="1:17" x14ac:dyDescent="0.25">
      <c r="A3461" s="1" t="s">
        <v>14</v>
      </c>
      <c r="B3461" s="2">
        <v>43613</v>
      </c>
      <c r="C3461" s="3">
        <v>0.41666666666666669</v>
      </c>
      <c r="D3461" s="1" t="s">
        <v>13</v>
      </c>
      <c r="E3461">
        <v>811.7</v>
      </c>
      <c r="F3461">
        <v>816.95</v>
      </c>
      <c r="G3461">
        <v>808.4</v>
      </c>
      <c r="H3461" s="3">
        <v>0.625</v>
      </c>
      <c r="I3461" s="1">
        <v>5.25</v>
      </c>
      <c r="J3461" s="1">
        <v>3.3000000000000682</v>
      </c>
      <c r="K3461" s="1">
        <v>379</v>
      </c>
      <c r="L3461">
        <v>1250.7000000000257</v>
      </c>
      <c r="M3461">
        <v>142</v>
      </c>
      <c r="N3461">
        <v>1108.7000000000257</v>
      </c>
      <c r="O3461" t="s">
        <v>68</v>
      </c>
      <c r="P3461" s="6">
        <v>6.4679068621411803E-3</v>
      </c>
      <c r="Q3461" s="1">
        <f>AllFiles[[#Headers],[200000]]+AllFiles[[#This Row],[Net Gains]]</f>
        <v>201108.7</v>
      </c>
    </row>
    <row r="3462" spans="1:17" x14ac:dyDescent="0.25">
      <c r="A3462" s="1" t="s">
        <v>50</v>
      </c>
      <c r="B3462" s="2">
        <v>43613</v>
      </c>
      <c r="C3462" s="3">
        <v>0.58333333333333337</v>
      </c>
      <c r="D3462" s="1" t="s">
        <v>15</v>
      </c>
      <c r="E3462">
        <v>206.3</v>
      </c>
      <c r="F3462">
        <v>202.9</v>
      </c>
      <c r="G3462">
        <v>202.9</v>
      </c>
      <c r="H3462" s="3">
        <v>0.58333333333333337</v>
      </c>
      <c r="I3462" s="1">
        <v>3.4000000000000057</v>
      </c>
      <c r="J3462" s="1">
        <v>-3.4000000000000057</v>
      </c>
      <c r="K3462" s="1">
        <v>584</v>
      </c>
      <c r="L3462">
        <v>-1985.6000000000033</v>
      </c>
      <c r="M3462">
        <v>55</v>
      </c>
      <c r="N3462">
        <v>-2040.6000000000033</v>
      </c>
      <c r="O3462" t="s">
        <v>67</v>
      </c>
      <c r="P3462" s="6">
        <v>1.6480853126514799E-2</v>
      </c>
      <c r="Q3462" s="1">
        <f>AllFiles[[#Headers],[200000]]+AllFiles[[#This Row],[Net Gains]]</f>
        <v>197959.4</v>
      </c>
    </row>
    <row r="3463" spans="1:17" x14ac:dyDescent="0.25">
      <c r="A3463" s="1" t="s">
        <v>50</v>
      </c>
      <c r="B3463" s="2">
        <v>43613</v>
      </c>
      <c r="C3463" s="3">
        <v>0.58333333333333337</v>
      </c>
      <c r="D3463" s="1" t="s">
        <v>21</v>
      </c>
      <c r="E3463">
        <v>202.9</v>
      </c>
      <c r="F3463">
        <v>206.3</v>
      </c>
      <c r="G3463">
        <v>201.95</v>
      </c>
      <c r="H3463" s="3">
        <v>0.625</v>
      </c>
      <c r="I3463" s="1">
        <v>3.4000000000000057</v>
      </c>
      <c r="J3463" s="1">
        <v>0.95000000000001705</v>
      </c>
      <c r="K3463" s="1">
        <v>584</v>
      </c>
      <c r="L3463">
        <v>554.80000000000996</v>
      </c>
      <c r="M3463">
        <v>55</v>
      </c>
      <c r="N3463">
        <v>499.80000000000996</v>
      </c>
      <c r="O3463" t="s">
        <v>68</v>
      </c>
      <c r="P3463" s="6">
        <v>1.67570231641203E-2</v>
      </c>
      <c r="Q3463" s="1">
        <f>AllFiles[[#Headers],[200000]]+AllFiles[[#This Row],[Net Gains]]</f>
        <v>200499.80000000002</v>
      </c>
    </row>
    <row r="3464" spans="1:17" x14ac:dyDescent="0.25">
      <c r="A3464" s="1" t="s">
        <v>40</v>
      </c>
      <c r="B3464" s="2">
        <v>43613</v>
      </c>
      <c r="C3464" s="3">
        <v>0.59375</v>
      </c>
      <c r="D3464" s="1" t="s">
        <v>15</v>
      </c>
      <c r="E3464">
        <v>1327.95</v>
      </c>
      <c r="F3464">
        <v>1318.7</v>
      </c>
      <c r="G3464">
        <v>1318.7</v>
      </c>
      <c r="H3464" s="3">
        <v>0.59375</v>
      </c>
      <c r="I3464" s="1">
        <v>9.25</v>
      </c>
      <c r="J3464" s="1">
        <v>-9.25</v>
      </c>
      <c r="K3464" s="1">
        <v>215</v>
      </c>
      <c r="L3464">
        <v>-1988.75</v>
      </c>
      <c r="M3464">
        <v>131</v>
      </c>
      <c r="N3464">
        <v>-2119.75</v>
      </c>
      <c r="O3464" t="s">
        <v>67</v>
      </c>
      <c r="P3464" s="6">
        <v>6.96562370571181E-3</v>
      </c>
      <c r="Q3464" s="1">
        <f>AllFiles[[#Headers],[200000]]+AllFiles[[#This Row],[Net Gains]]</f>
        <v>197880.25</v>
      </c>
    </row>
    <row r="3465" spans="1:17" x14ac:dyDescent="0.25">
      <c r="A3465" s="1" t="s">
        <v>40</v>
      </c>
      <c r="B3465" s="2">
        <v>43613</v>
      </c>
      <c r="C3465" s="3">
        <v>0.59375</v>
      </c>
      <c r="D3465" s="1" t="s">
        <v>21</v>
      </c>
      <c r="E3465">
        <v>1318.7</v>
      </c>
      <c r="F3465">
        <v>1327.95</v>
      </c>
      <c r="G3465">
        <v>1327.95</v>
      </c>
      <c r="H3465" s="3">
        <v>0.625</v>
      </c>
      <c r="I3465" s="1">
        <v>9.25</v>
      </c>
      <c r="J3465" s="1">
        <v>-9.25</v>
      </c>
      <c r="K3465" s="1">
        <v>215</v>
      </c>
      <c r="L3465">
        <v>-1988.75</v>
      </c>
      <c r="M3465">
        <v>131</v>
      </c>
      <c r="N3465">
        <v>-2119.75</v>
      </c>
      <c r="O3465" t="s">
        <v>67</v>
      </c>
      <c r="P3465" s="6">
        <v>7.0144839614772097E-3</v>
      </c>
      <c r="Q3465" s="1">
        <f>AllFiles[[#Headers],[200000]]+AllFiles[[#This Row],[Net Gains]]</f>
        <v>197880.25</v>
      </c>
    </row>
    <row r="3466" spans="1:17" x14ac:dyDescent="0.25">
      <c r="A3466" s="1" t="s">
        <v>41</v>
      </c>
      <c r="B3466" s="2">
        <v>43613</v>
      </c>
      <c r="C3466" s="3">
        <v>0.52083333333333337</v>
      </c>
      <c r="D3466" s="1" t="s">
        <v>21</v>
      </c>
      <c r="E3466">
        <v>181.7</v>
      </c>
      <c r="F3466">
        <v>184.5</v>
      </c>
      <c r="G3466">
        <v>180.4</v>
      </c>
      <c r="H3466" s="3">
        <v>0.625</v>
      </c>
      <c r="I3466" s="1">
        <v>2.8000000000000114</v>
      </c>
      <c r="J3466" s="1">
        <v>1.2999999999999829</v>
      </c>
      <c r="K3466" s="1">
        <v>708</v>
      </c>
      <c r="L3466">
        <v>920.39999999998793</v>
      </c>
      <c r="M3466">
        <v>59</v>
      </c>
      <c r="N3466">
        <v>861.39999999998793</v>
      </c>
      <c r="O3466" t="s">
        <v>68</v>
      </c>
      <c r="P3466" s="6">
        <v>1.5410016510732E-2</v>
      </c>
      <c r="Q3466" s="1">
        <f>AllFiles[[#Headers],[200000]]+AllFiles[[#This Row],[Net Gains]]</f>
        <v>200861.4</v>
      </c>
    </row>
    <row r="3467" spans="1:17" x14ac:dyDescent="0.25">
      <c r="A3467" s="1" t="s">
        <v>41</v>
      </c>
      <c r="B3467" s="2">
        <v>43613</v>
      </c>
      <c r="C3467" s="3">
        <v>0.52083333333333337</v>
      </c>
      <c r="D3467" s="1" t="s">
        <v>15</v>
      </c>
      <c r="E3467">
        <v>184.5</v>
      </c>
      <c r="F3467">
        <v>181.7</v>
      </c>
      <c r="G3467">
        <v>181.7</v>
      </c>
      <c r="H3467" s="3">
        <v>0.52083333333333337</v>
      </c>
      <c r="I3467" s="1">
        <v>2.8000000000000114</v>
      </c>
      <c r="J3467" s="1">
        <v>-2.8000000000000114</v>
      </c>
      <c r="K3467" s="1">
        <v>708</v>
      </c>
      <c r="L3467">
        <v>-1982.400000000008</v>
      </c>
      <c r="M3467">
        <v>60</v>
      </c>
      <c r="N3467">
        <v>-2042.400000000008</v>
      </c>
      <c r="O3467" t="s">
        <v>67</v>
      </c>
      <c r="P3467" s="6">
        <v>1.51761517615177E-2</v>
      </c>
      <c r="Q3467" s="1">
        <f>AllFiles[[#Headers],[200000]]+AllFiles[[#This Row],[Net Gains]]</f>
        <v>197957.6</v>
      </c>
    </row>
    <row r="3468" spans="1:17" x14ac:dyDescent="0.25">
      <c r="A3468" s="1" t="s">
        <v>17</v>
      </c>
      <c r="B3468" s="2">
        <v>43614</v>
      </c>
      <c r="C3468" s="3">
        <v>0.41666666666666669</v>
      </c>
      <c r="D3468" s="1" t="s">
        <v>13</v>
      </c>
      <c r="E3468">
        <v>20790</v>
      </c>
      <c r="F3468">
        <v>20870.25</v>
      </c>
      <c r="G3468">
        <v>20429</v>
      </c>
      <c r="H3468" s="3">
        <v>0.625</v>
      </c>
      <c r="I3468" s="1">
        <v>80.25</v>
      </c>
      <c r="J3468" s="1">
        <v>361</v>
      </c>
      <c r="K3468" s="1">
        <v>24</v>
      </c>
      <c r="L3468">
        <v>8664</v>
      </c>
      <c r="M3468">
        <v>228</v>
      </c>
      <c r="N3468">
        <v>8436</v>
      </c>
      <c r="O3468" t="s">
        <v>68</v>
      </c>
      <c r="P3468" s="6">
        <v>3.8600288600288599E-3</v>
      </c>
      <c r="Q3468" s="1">
        <f>AllFiles[[#Headers],[200000]]+AllFiles[[#This Row],[Net Gains]]</f>
        <v>208436</v>
      </c>
    </row>
    <row r="3469" spans="1:17" x14ac:dyDescent="0.25">
      <c r="A3469" s="1" t="s">
        <v>20</v>
      </c>
      <c r="B3469" s="2">
        <v>43614</v>
      </c>
      <c r="C3469" s="3">
        <v>0.4375</v>
      </c>
      <c r="D3469" s="1" t="s">
        <v>12</v>
      </c>
      <c r="E3469">
        <v>2149.65</v>
      </c>
      <c r="F3469">
        <v>2136.75</v>
      </c>
      <c r="G3469">
        <v>2136.75</v>
      </c>
      <c r="H3469" s="3">
        <v>0.61458333333333337</v>
      </c>
      <c r="I3469" s="1">
        <v>12.900000000000091</v>
      </c>
      <c r="J3469" s="1">
        <v>-12.900000000000091</v>
      </c>
      <c r="K3469" s="1">
        <v>154</v>
      </c>
      <c r="L3469">
        <v>-1986.600000000014</v>
      </c>
      <c r="M3469">
        <v>152</v>
      </c>
      <c r="N3469">
        <v>-2138.600000000014</v>
      </c>
      <c r="O3469" t="s">
        <v>67</v>
      </c>
      <c r="P3469" s="6">
        <v>6.0009769032168397E-3</v>
      </c>
      <c r="Q3469" s="1">
        <f>AllFiles[[#Headers],[200000]]+AllFiles[[#This Row],[Net Gains]]</f>
        <v>197861.4</v>
      </c>
    </row>
    <row r="3470" spans="1:17" x14ac:dyDescent="0.25">
      <c r="A3470" s="1" t="s">
        <v>20</v>
      </c>
      <c r="B3470" s="2">
        <v>43614</v>
      </c>
      <c r="C3470" s="3">
        <v>0.41666666666666669</v>
      </c>
      <c r="D3470" s="1" t="s">
        <v>13</v>
      </c>
      <c r="E3470">
        <v>2136.75</v>
      </c>
      <c r="F3470">
        <v>2149.65</v>
      </c>
      <c r="G3470">
        <v>2149.65</v>
      </c>
      <c r="H3470" s="3">
        <v>0.4375</v>
      </c>
      <c r="I3470" s="1">
        <v>12.900000000000091</v>
      </c>
      <c r="J3470" s="1">
        <v>-12.900000000000091</v>
      </c>
      <c r="K3470" s="1">
        <v>154</v>
      </c>
      <c r="L3470">
        <v>-1986.600000000014</v>
      </c>
      <c r="M3470">
        <v>152</v>
      </c>
      <c r="N3470">
        <v>-2138.600000000014</v>
      </c>
      <c r="O3470" t="s">
        <v>67</v>
      </c>
      <c r="P3470" s="6">
        <v>6.0372060372060801E-3</v>
      </c>
      <c r="Q3470" s="1">
        <f>AllFiles[[#Headers],[200000]]+AllFiles[[#This Row],[Net Gains]]</f>
        <v>197861.4</v>
      </c>
    </row>
    <row r="3471" spans="1:17" x14ac:dyDescent="0.25">
      <c r="A3471" s="1" t="s">
        <v>42</v>
      </c>
      <c r="B3471" s="2">
        <v>43614</v>
      </c>
      <c r="C3471" s="3">
        <v>0.41666666666666669</v>
      </c>
      <c r="D3471" s="1" t="s">
        <v>13</v>
      </c>
      <c r="E3471">
        <v>1565.75</v>
      </c>
      <c r="F3471">
        <v>1575.25</v>
      </c>
      <c r="G3471">
        <v>1552</v>
      </c>
      <c r="H3471" s="3">
        <v>0.625</v>
      </c>
      <c r="I3471" s="1">
        <v>9.5</v>
      </c>
      <c r="J3471" s="1">
        <v>13.75</v>
      </c>
      <c r="K3471" s="1">
        <v>210</v>
      </c>
      <c r="L3471">
        <v>2887.5</v>
      </c>
      <c r="M3471">
        <v>151</v>
      </c>
      <c r="N3471">
        <v>2736.5</v>
      </c>
      <c r="O3471" t="s">
        <v>68</v>
      </c>
      <c r="P3471" s="6">
        <v>6.06737984991218E-3</v>
      </c>
      <c r="Q3471" s="1">
        <f>AllFiles[[#Headers],[200000]]+AllFiles[[#This Row],[Net Gains]]</f>
        <v>202736.5</v>
      </c>
    </row>
    <row r="3472" spans="1:17" x14ac:dyDescent="0.25">
      <c r="A3472" s="1" t="s">
        <v>54</v>
      </c>
      <c r="B3472" s="2">
        <v>43614</v>
      </c>
      <c r="C3472" s="3">
        <v>0.42708333333333331</v>
      </c>
      <c r="D3472" s="1" t="s">
        <v>13</v>
      </c>
      <c r="E3472">
        <v>992.1</v>
      </c>
      <c r="F3472">
        <v>998.9</v>
      </c>
      <c r="G3472">
        <v>998.9</v>
      </c>
      <c r="H3472" s="3">
        <v>0.44791666666666669</v>
      </c>
      <c r="I3472" s="1">
        <v>6.7999999999999545</v>
      </c>
      <c r="J3472" s="1">
        <v>-6.7999999999999545</v>
      </c>
      <c r="K3472" s="1">
        <v>293</v>
      </c>
      <c r="L3472">
        <v>-1992.3999999999867</v>
      </c>
      <c r="M3472">
        <v>135</v>
      </c>
      <c r="N3472">
        <v>-2127.3999999999869</v>
      </c>
      <c r="O3472" t="s">
        <v>67</v>
      </c>
      <c r="P3472" s="6">
        <v>6.8541477673621197E-3</v>
      </c>
      <c r="Q3472" s="1">
        <f>AllFiles[[#Headers],[200000]]+AllFiles[[#This Row],[Net Gains]]</f>
        <v>197872.6</v>
      </c>
    </row>
    <row r="3473" spans="1:17" x14ac:dyDescent="0.25">
      <c r="A3473" s="1" t="s">
        <v>54</v>
      </c>
      <c r="B3473" s="2">
        <v>43614</v>
      </c>
      <c r="C3473" s="3">
        <v>0.44791666666666669</v>
      </c>
      <c r="D3473" s="1" t="s">
        <v>12</v>
      </c>
      <c r="E3473">
        <v>998.9</v>
      </c>
      <c r="F3473">
        <v>992.1</v>
      </c>
      <c r="G3473">
        <v>996.8</v>
      </c>
      <c r="H3473" s="3">
        <v>0.625</v>
      </c>
      <c r="I3473" s="1">
        <v>6.7999999999999545</v>
      </c>
      <c r="J3473" s="1">
        <v>-2.1000000000000227</v>
      </c>
      <c r="K3473" s="1">
        <v>293</v>
      </c>
      <c r="L3473">
        <v>-615.30000000000666</v>
      </c>
      <c r="M3473">
        <v>135</v>
      </c>
      <c r="N3473">
        <v>-750.30000000000666</v>
      </c>
      <c r="O3473" t="s">
        <v>67</v>
      </c>
      <c r="P3473" s="6">
        <v>6.8074882370607196E-3</v>
      </c>
      <c r="Q3473" s="1">
        <f>AllFiles[[#Headers],[200000]]+AllFiles[[#This Row],[Net Gains]]</f>
        <v>199249.69999999998</v>
      </c>
    </row>
    <row r="3474" spans="1:17" x14ac:dyDescent="0.25">
      <c r="A3474" s="1" t="s">
        <v>11</v>
      </c>
      <c r="B3474" s="2">
        <v>43615</v>
      </c>
      <c r="C3474" s="3">
        <v>0.48958333333333331</v>
      </c>
      <c r="D3474" s="1" t="s">
        <v>13</v>
      </c>
      <c r="E3474">
        <v>2927.55</v>
      </c>
      <c r="F3474">
        <v>2944.55</v>
      </c>
      <c r="G3474">
        <v>2944.55</v>
      </c>
      <c r="H3474" s="3">
        <v>0.55208333333333337</v>
      </c>
      <c r="I3474" s="1">
        <v>17</v>
      </c>
      <c r="J3474" s="1">
        <v>-17</v>
      </c>
      <c r="K3474" s="1">
        <v>117</v>
      </c>
      <c r="L3474">
        <v>-1989</v>
      </c>
      <c r="M3474">
        <v>159</v>
      </c>
      <c r="N3474">
        <v>-2148</v>
      </c>
      <c r="O3474" t="s">
        <v>67</v>
      </c>
      <c r="P3474" s="6">
        <v>5.8069033833751801E-3</v>
      </c>
      <c r="Q3474" s="1">
        <f>AllFiles[[#Headers],[200000]]+AllFiles[[#This Row],[Net Gains]]</f>
        <v>197852</v>
      </c>
    </row>
    <row r="3475" spans="1:17" x14ac:dyDescent="0.25">
      <c r="A3475" s="1" t="s">
        <v>11</v>
      </c>
      <c r="B3475" s="2">
        <v>43615</v>
      </c>
      <c r="C3475" s="3">
        <v>0.55208333333333337</v>
      </c>
      <c r="D3475" s="1" t="s">
        <v>12</v>
      </c>
      <c r="E3475">
        <v>2944.55</v>
      </c>
      <c r="F3475">
        <v>2927.55</v>
      </c>
      <c r="G3475">
        <v>2946.65</v>
      </c>
      <c r="H3475" s="3">
        <v>0.625</v>
      </c>
      <c r="I3475" s="1">
        <v>17</v>
      </c>
      <c r="J3475" s="1">
        <v>2.0999999999999091</v>
      </c>
      <c r="K3475" s="1">
        <v>117</v>
      </c>
      <c r="L3475">
        <v>245.69999999998936</v>
      </c>
      <c r="M3475">
        <v>159</v>
      </c>
      <c r="N3475">
        <v>86.699999999989359</v>
      </c>
      <c r="O3475" t="s">
        <v>68</v>
      </c>
      <c r="P3475" s="6">
        <v>5.7733779355079702E-3</v>
      </c>
      <c r="Q3475" s="1">
        <f>AllFiles[[#Headers],[200000]]+AllFiles[[#This Row],[Net Gains]]</f>
        <v>200086.69999999998</v>
      </c>
    </row>
    <row r="3476" spans="1:17" x14ac:dyDescent="0.25">
      <c r="A3476" s="1" t="s">
        <v>28</v>
      </c>
      <c r="B3476" s="2">
        <v>43615</v>
      </c>
      <c r="C3476" s="3">
        <v>0.52083333333333337</v>
      </c>
      <c r="D3476" s="1" t="s">
        <v>15</v>
      </c>
      <c r="E3476">
        <v>346.4</v>
      </c>
      <c r="F3476">
        <v>344.05</v>
      </c>
      <c r="G3476">
        <v>346.75</v>
      </c>
      <c r="H3476" s="3">
        <v>0.625</v>
      </c>
      <c r="I3476" s="1">
        <v>2.3499999999999659</v>
      </c>
      <c r="J3476" s="1">
        <v>0.35000000000002274</v>
      </c>
      <c r="K3476" s="1">
        <v>842</v>
      </c>
      <c r="L3476">
        <v>294.70000000001914</v>
      </c>
      <c r="M3476">
        <v>135</v>
      </c>
      <c r="N3476">
        <v>159.70000000001914</v>
      </c>
      <c r="O3476" t="s">
        <v>68</v>
      </c>
      <c r="P3476" s="6">
        <v>6.7840646651269199E-3</v>
      </c>
      <c r="Q3476" s="1">
        <f>AllFiles[[#Headers],[200000]]+AllFiles[[#This Row],[Net Gains]]</f>
        <v>200159.7</v>
      </c>
    </row>
    <row r="3477" spans="1:17" x14ac:dyDescent="0.25">
      <c r="A3477" s="1" t="s">
        <v>38</v>
      </c>
      <c r="B3477" s="2">
        <v>43615</v>
      </c>
      <c r="C3477" s="3">
        <v>0.41666666666666669</v>
      </c>
      <c r="D3477" s="1" t="s">
        <v>15</v>
      </c>
      <c r="E3477">
        <v>423.25</v>
      </c>
      <c r="F3477">
        <v>421.4</v>
      </c>
      <c r="G3477">
        <v>426.3</v>
      </c>
      <c r="H3477" s="3">
        <v>0.625</v>
      </c>
      <c r="I3477" s="1">
        <v>1.8500000000000227</v>
      </c>
      <c r="J3477" s="1">
        <v>3.0500000000000114</v>
      </c>
      <c r="K3477" s="1">
        <v>1067</v>
      </c>
      <c r="L3477">
        <v>3254.3500000000122</v>
      </c>
      <c r="M3477">
        <v>209</v>
      </c>
      <c r="N3477">
        <v>3045.3500000000122</v>
      </c>
      <c r="O3477" t="s">
        <v>68</v>
      </c>
      <c r="P3477" s="6">
        <v>4.3709391612522701E-3</v>
      </c>
      <c r="Q3477" s="1">
        <f>AllFiles[[#Headers],[200000]]+AllFiles[[#This Row],[Net Gains]]</f>
        <v>203045.35</v>
      </c>
    </row>
    <row r="3478" spans="1:17" x14ac:dyDescent="0.25">
      <c r="A3478" s="1" t="s">
        <v>57</v>
      </c>
      <c r="B3478" s="2">
        <v>43615</v>
      </c>
      <c r="C3478" s="3">
        <v>0.41666666666666669</v>
      </c>
      <c r="D3478" s="1" t="s">
        <v>13</v>
      </c>
      <c r="E3478">
        <v>741</v>
      </c>
      <c r="F3478">
        <v>743.95</v>
      </c>
      <c r="G3478">
        <v>736.6</v>
      </c>
      <c r="H3478" s="3">
        <v>0.625</v>
      </c>
      <c r="I3478" s="1">
        <v>2.9500000000000455</v>
      </c>
      <c r="J3478" s="1">
        <v>4.3999999999999773</v>
      </c>
      <c r="K3478" s="1">
        <v>672</v>
      </c>
      <c r="L3478">
        <v>2956.7999999999847</v>
      </c>
      <c r="M3478">
        <v>229</v>
      </c>
      <c r="N3478">
        <v>2727.7999999999847</v>
      </c>
      <c r="O3478" t="s">
        <v>68</v>
      </c>
      <c r="P3478" s="6">
        <v>3.98110661268562E-3</v>
      </c>
      <c r="Q3478" s="1">
        <f>AllFiles[[#Headers],[200000]]+AllFiles[[#This Row],[Net Gains]]</f>
        <v>202727.8</v>
      </c>
    </row>
    <row r="3479" spans="1:17" x14ac:dyDescent="0.25">
      <c r="A3479" s="1" t="s">
        <v>18</v>
      </c>
      <c r="B3479" s="2">
        <v>43616</v>
      </c>
      <c r="C3479" s="3">
        <v>0.48958333333333331</v>
      </c>
      <c r="D3479" s="1" t="s">
        <v>21</v>
      </c>
      <c r="E3479">
        <v>411.9</v>
      </c>
      <c r="F3479">
        <v>414.45</v>
      </c>
      <c r="G3479">
        <v>414.45</v>
      </c>
      <c r="H3479" s="3">
        <v>0.53125</v>
      </c>
      <c r="I3479" s="1">
        <v>2.5500000000000114</v>
      </c>
      <c r="J3479" s="1">
        <v>-2.5500000000000114</v>
      </c>
      <c r="K3479" s="1">
        <v>777</v>
      </c>
      <c r="L3479">
        <v>-1981.3500000000088</v>
      </c>
      <c r="M3479">
        <v>148</v>
      </c>
      <c r="N3479">
        <v>-2129.3500000000085</v>
      </c>
      <c r="O3479" t="s">
        <v>67</v>
      </c>
      <c r="P3479" s="6">
        <v>6.1908230152950003E-3</v>
      </c>
      <c r="Q3479" s="1">
        <f>AllFiles[[#Headers],[200000]]+AllFiles[[#This Row],[Net Gains]]</f>
        <v>197870.65</v>
      </c>
    </row>
    <row r="3480" spans="1:17" x14ac:dyDescent="0.25">
      <c r="A3480" s="1" t="s">
        <v>18</v>
      </c>
      <c r="B3480" s="2">
        <v>43616</v>
      </c>
      <c r="C3480" s="3">
        <v>0.48958333333333331</v>
      </c>
      <c r="D3480" s="1" t="s">
        <v>15</v>
      </c>
      <c r="E3480">
        <v>414.45</v>
      </c>
      <c r="F3480">
        <v>411.9</v>
      </c>
      <c r="G3480">
        <v>411.9</v>
      </c>
      <c r="H3480" s="3">
        <v>0.48958333333333331</v>
      </c>
      <c r="I3480" s="1">
        <v>2.5500000000000114</v>
      </c>
      <c r="J3480" s="1">
        <v>-2.5500000000000114</v>
      </c>
      <c r="K3480" s="1">
        <v>777</v>
      </c>
      <c r="L3480">
        <v>-1981.3500000000088</v>
      </c>
      <c r="M3480">
        <v>148</v>
      </c>
      <c r="N3480">
        <v>-2129.3500000000085</v>
      </c>
      <c r="O3480" t="s">
        <v>67</v>
      </c>
      <c r="P3480" s="6">
        <v>6.1527325370973902E-3</v>
      </c>
      <c r="Q3480" s="1">
        <f>AllFiles[[#Headers],[200000]]+AllFiles[[#This Row],[Net Gains]]</f>
        <v>197870.65</v>
      </c>
    </row>
    <row r="3481" spans="1:17" x14ac:dyDescent="0.25">
      <c r="A3481" s="1" t="s">
        <v>28</v>
      </c>
      <c r="B3481" s="2">
        <v>43616</v>
      </c>
      <c r="C3481" s="3">
        <v>0.55208333333333337</v>
      </c>
      <c r="D3481" s="1" t="s">
        <v>13</v>
      </c>
      <c r="E3481">
        <v>346.6</v>
      </c>
      <c r="F3481">
        <v>349.8</v>
      </c>
      <c r="G3481">
        <v>349</v>
      </c>
      <c r="H3481" s="3">
        <v>0.625</v>
      </c>
      <c r="I3481" s="1">
        <v>3.1999999999999886</v>
      </c>
      <c r="J3481" s="1">
        <v>-2.3999999999999773</v>
      </c>
      <c r="K3481" s="1">
        <v>620</v>
      </c>
      <c r="L3481">
        <v>-1487.9999999999859</v>
      </c>
      <c r="M3481">
        <v>100</v>
      </c>
      <c r="N3481">
        <v>-1587.9999999999859</v>
      </c>
      <c r="O3481" t="s">
        <v>67</v>
      </c>
      <c r="P3481" s="6">
        <v>9.2325447201384598E-3</v>
      </c>
      <c r="Q3481" s="1">
        <f>AllFiles[[#Headers],[200000]]+AllFiles[[#This Row],[Net Gains]]</f>
        <v>198412</v>
      </c>
    </row>
    <row r="3482" spans="1:17" x14ac:dyDescent="0.25">
      <c r="A3482" s="1" t="s">
        <v>48</v>
      </c>
      <c r="B3482" s="2">
        <v>43616</v>
      </c>
      <c r="C3482" s="3">
        <v>0.44791666666666669</v>
      </c>
      <c r="D3482" s="1" t="s">
        <v>13</v>
      </c>
      <c r="E3482">
        <v>413.6</v>
      </c>
      <c r="F3482">
        <v>415.75</v>
      </c>
      <c r="G3482">
        <v>410.1</v>
      </c>
      <c r="H3482" s="3">
        <v>0.625</v>
      </c>
      <c r="I3482" s="1">
        <v>2.1499999999999773</v>
      </c>
      <c r="J3482" s="1">
        <v>3.5</v>
      </c>
      <c r="K3482" s="1">
        <v>920</v>
      </c>
      <c r="L3482">
        <v>3220</v>
      </c>
      <c r="M3482">
        <v>175</v>
      </c>
      <c r="N3482">
        <v>3045</v>
      </c>
      <c r="O3482" t="s">
        <v>68</v>
      </c>
      <c r="P3482" s="6">
        <v>5.1982591876208401E-3</v>
      </c>
      <c r="Q3482" s="1">
        <f>AllFiles[[#Headers],[200000]]+AllFiles[[#This Row],[Net Gains]]</f>
        <v>203045</v>
      </c>
    </row>
    <row r="3483" spans="1:17" x14ac:dyDescent="0.25">
      <c r="A3483" s="1" t="s">
        <v>57</v>
      </c>
      <c r="B3483" s="2">
        <v>43616</v>
      </c>
      <c r="C3483" s="3">
        <v>0.41666666666666669</v>
      </c>
      <c r="D3483" s="1" t="s">
        <v>15</v>
      </c>
      <c r="E3483">
        <v>753.65</v>
      </c>
      <c r="F3483">
        <v>749.95</v>
      </c>
      <c r="G3483">
        <v>759.25</v>
      </c>
      <c r="H3483" s="3">
        <v>0.625</v>
      </c>
      <c r="I3483" s="1">
        <v>3.6999999999999318</v>
      </c>
      <c r="J3483" s="1">
        <v>5.6000000000000227</v>
      </c>
      <c r="K3483" s="1">
        <v>537</v>
      </c>
      <c r="L3483">
        <v>3007.2000000000121</v>
      </c>
      <c r="M3483">
        <v>187</v>
      </c>
      <c r="N3483">
        <v>2820.2000000000121</v>
      </c>
      <c r="O3483" t="s">
        <v>68</v>
      </c>
      <c r="P3483" s="6">
        <v>4.9094407218203797E-3</v>
      </c>
      <c r="Q3483" s="1">
        <f>AllFiles[[#Headers],[200000]]+AllFiles[[#This Row],[Net Gains]]</f>
        <v>202820.2</v>
      </c>
    </row>
    <row r="3484" spans="1:17" x14ac:dyDescent="0.25">
      <c r="A3484" s="1" t="s">
        <v>22</v>
      </c>
      <c r="B3484" s="2">
        <v>43619</v>
      </c>
      <c r="C3484" s="3">
        <v>0.4375</v>
      </c>
      <c r="D3484" s="1" t="s">
        <v>21</v>
      </c>
      <c r="E3484">
        <v>1444.5</v>
      </c>
      <c r="F3484">
        <v>1449.75</v>
      </c>
      <c r="G3484">
        <v>1449.75</v>
      </c>
      <c r="H3484" s="3">
        <v>0.4375</v>
      </c>
      <c r="I3484" s="1">
        <v>5.25</v>
      </c>
      <c r="J3484" s="1">
        <v>-5.25</v>
      </c>
      <c r="K3484" s="1">
        <v>379</v>
      </c>
      <c r="L3484">
        <v>-1989.75</v>
      </c>
      <c r="M3484">
        <v>253</v>
      </c>
      <c r="N3484">
        <v>-2242.75</v>
      </c>
      <c r="O3484" t="s">
        <v>67</v>
      </c>
      <c r="P3484" s="6">
        <v>3.6344755970924201E-3</v>
      </c>
      <c r="Q3484" s="1">
        <f>AllFiles[[#Headers],[200000]]+AllFiles[[#This Row],[Net Gains]]</f>
        <v>197757.25</v>
      </c>
    </row>
    <row r="3485" spans="1:17" x14ac:dyDescent="0.25">
      <c r="A3485" s="1" t="s">
        <v>22</v>
      </c>
      <c r="B3485" s="2">
        <v>43619</v>
      </c>
      <c r="C3485" s="3">
        <v>0.4375</v>
      </c>
      <c r="D3485" s="1" t="s">
        <v>15</v>
      </c>
      <c r="E3485">
        <v>1449.75</v>
      </c>
      <c r="F3485">
        <v>1444.5</v>
      </c>
      <c r="G3485">
        <v>1444.5</v>
      </c>
      <c r="H3485" s="3">
        <v>0.4375</v>
      </c>
      <c r="I3485" s="1">
        <v>5.25</v>
      </c>
      <c r="J3485" s="1">
        <v>-5.25</v>
      </c>
      <c r="K3485" s="1">
        <v>379</v>
      </c>
      <c r="L3485">
        <v>-1989.75</v>
      </c>
      <c r="M3485">
        <v>253</v>
      </c>
      <c r="N3485">
        <v>-2242.75</v>
      </c>
      <c r="O3485" t="s">
        <v>67</v>
      </c>
      <c r="P3485" s="6">
        <v>3.62131401965856E-3</v>
      </c>
      <c r="Q3485" s="1">
        <f>AllFiles[[#Headers],[200000]]+AllFiles[[#This Row],[Net Gains]]</f>
        <v>197757.25</v>
      </c>
    </row>
    <row r="3486" spans="1:17" x14ac:dyDescent="0.25">
      <c r="A3486" s="1" t="s">
        <v>17</v>
      </c>
      <c r="B3486" s="2">
        <v>43620</v>
      </c>
      <c r="C3486" s="3">
        <v>0.5</v>
      </c>
      <c r="D3486" s="1" t="s">
        <v>21</v>
      </c>
      <c r="E3486">
        <v>20067.05</v>
      </c>
      <c r="F3486">
        <v>20338.95</v>
      </c>
      <c r="G3486">
        <v>20038</v>
      </c>
      <c r="H3486" s="3">
        <v>0.625</v>
      </c>
      <c r="I3486" s="1">
        <v>271.90000000000146</v>
      </c>
      <c r="J3486" s="1">
        <v>29.049999999999272</v>
      </c>
      <c r="K3486" s="1">
        <v>7</v>
      </c>
      <c r="L3486">
        <v>203.34999999999491</v>
      </c>
      <c r="M3486">
        <v>65</v>
      </c>
      <c r="N3486">
        <v>138.34999999999491</v>
      </c>
      <c r="O3486" t="s">
        <v>68</v>
      </c>
      <c r="P3486" s="6">
        <v>1.3549575049646099E-2</v>
      </c>
      <c r="Q3486" s="1">
        <f>AllFiles[[#Headers],[200000]]+AllFiles[[#This Row],[Net Gains]]</f>
        <v>200138.35</v>
      </c>
    </row>
    <row r="3487" spans="1:17" x14ac:dyDescent="0.25">
      <c r="A3487" s="1" t="s">
        <v>17</v>
      </c>
      <c r="B3487" s="2">
        <v>43620</v>
      </c>
      <c r="C3487" s="3">
        <v>0.5</v>
      </c>
      <c r="D3487" s="1" t="s">
        <v>15</v>
      </c>
      <c r="E3487">
        <v>20338.95</v>
      </c>
      <c r="F3487">
        <v>20067.05</v>
      </c>
      <c r="G3487">
        <v>20067.05</v>
      </c>
      <c r="H3487" s="3">
        <v>0.5</v>
      </c>
      <c r="I3487" s="1">
        <v>271.90000000000146</v>
      </c>
      <c r="J3487" s="1">
        <v>-271.90000000000146</v>
      </c>
      <c r="K3487" s="1">
        <v>7</v>
      </c>
      <c r="L3487">
        <v>-1903.3000000000102</v>
      </c>
      <c r="M3487">
        <v>66</v>
      </c>
      <c r="N3487">
        <v>-1969.3000000000102</v>
      </c>
      <c r="O3487" t="s">
        <v>67</v>
      </c>
      <c r="P3487" s="6">
        <v>1.33684383903791E-2</v>
      </c>
      <c r="Q3487" s="1">
        <f>AllFiles[[#Headers],[200000]]+AllFiles[[#This Row],[Net Gains]]</f>
        <v>198030.69999999998</v>
      </c>
    </row>
    <row r="3488" spans="1:17" x14ac:dyDescent="0.25">
      <c r="A3488" s="1" t="s">
        <v>23</v>
      </c>
      <c r="B3488" s="2">
        <v>43620</v>
      </c>
      <c r="C3488" s="3">
        <v>0.54166666666666663</v>
      </c>
      <c r="D3488" s="1" t="s">
        <v>12</v>
      </c>
      <c r="E3488">
        <v>2460.75</v>
      </c>
      <c r="F3488">
        <v>2448.6</v>
      </c>
      <c r="G3488">
        <v>2450.9499999999998</v>
      </c>
      <c r="H3488" s="3">
        <v>0.625</v>
      </c>
      <c r="I3488" s="1">
        <v>12.150000000000091</v>
      </c>
      <c r="J3488" s="1">
        <v>-9.8000000000001819</v>
      </c>
      <c r="K3488" s="1">
        <v>164</v>
      </c>
      <c r="L3488">
        <v>-1607.2000000000298</v>
      </c>
      <c r="M3488">
        <v>186</v>
      </c>
      <c r="N3488">
        <v>-1793.2000000000298</v>
      </c>
      <c r="O3488" t="s">
        <v>67</v>
      </c>
      <c r="P3488" s="6">
        <v>4.93751904907044E-3</v>
      </c>
      <c r="Q3488" s="1">
        <f>AllFiles[[#Headers],[200000]]+AllFiles[[#This Row],[Net Gains]]</f>
        <v>198206.79999999996</v>
      </c>
    </row>
    <row r="3489" spans="1:17" x14ac:dyDescent="0.25">
      <c r="A3489" s="1" t="s">
        <v>23</v>
      </c>
      <c r="B3489" s="2">
        <v>43620</v>
      </c>
      <c r="C3489" s="3">
        <v>0.41666666666666669</v>
      </c>
      <c r="D3489" s="1" t="s">
        <v>13</v>
      </c>
      <c r="E3489">
        <v>2448.6</v>
      </c>
      <c r="F3489">
        <v>2460.75</v>
      </c>
      <c r="G3489">
        <v>2460.75</v>
      </c>
      <c r="H3489" s="3">
        <v>0.54166666666666663</v>
      </c>
      <c r="I3489" s="1">
        <v>12.150000000000091</v>
      </c>
      <c r="J3489" s="1">
        <v>-12.150000000000091</v>
      </c>
      <c r="K3489" s="1">
        <v>164</v>
      </c>
      <c r="L3489">
        <v>-1992.6000000000149</v>
      </c>
      <c r="M3489">
        <v>186</v>
      </c>
      <c r="N3489">
        <v>-2178.6000000000149</v>
      </c>
      <c r="O3489" t="s">
        <v>67</v>
      </c>
      <c r="P3489" s="6">
        <v>4.9620191129625497E-3</v>
      </c>
      <c r="Q3489" s="1">
        <f>AllFiles[[#Headers],[200000]]+AllFiles[[#This Row],[Net Gains]]</f>
        <v>197821.4</v>
      </c>
    </row>
    <row r="3490" spans="1:17" x14ac:dyDescent="0.25">
      <c r="A3490" s="1" t="s">
        <v>53</v>
      </c>
      <c r="B3490" s="2">
        <v>43620</v>
      </c>
      <c r="C3490" s="3">
        <v>0.47916666666666669</v>
      </c>
      <c r="D3490" s="1" t="s">
        <v>15</v>
      </c>
      <c r="E3490">
        <v>195.6</v>
      </c>
      <c r="F3490">
        <v>194.85</v>
      </c>
      <c r="G3490">
        <v>194.85</v>
      </c>
      <c r="H3490" s="3">
        <v>0.47916666666666669</v>
      </c>
      <c r="I3490" s="1">
        <v>0.75</v>
      </c>
      <c r="J3490" s="1">
        <v>-0.75</v>
      </c>
      <c r="K3490" s="1">
        <v>2587</v>
      </c>
      <c r="L3490">
        <v>-1940.25</v>
      </c>
      <c r="M3490">
        <v>233</v>
      </c>
      <c r="N3490">
        <v>-2173.25</v>
      </c>
      <c r="O3490" t="s">
        <v>67</v>
      </c>
      <c r="P3490" s="6">
        <v>3.8343558282208602E-3</v>
      </c>
      <c r="Q3490" s="1">
        <f>AllFiles[[#Headers],[200000]]+AllFiles[[#This Row],[Net Gains]]</f>
        <v>197826.75</v>
      </c>
    </row>
    <row r="3491" spans="1:17" x14ac:dyDescent="0.25">
      <c r="A3491" s="1" t="s">
        <v>53</v>
      </c>
      <c r="B3491" s="2">
        <v>43620</v>
      </c>
      <c r="C3491" s="3">
        <v>0.47916666666666669</v>
      </c>
      <c r="D3491" s="1" t="s">
        <v>21</v>
      </c>
      <c r="E3491">
        <v>194.85</v>
      </c>
      <c r="F3491">
        <v>195.6</v>
      </c>
      <c r="G3491">
        <v>192.85</v>
      </c>
      <c r="H3491" s="3">
        <v>0.625</v>
      </c>
      <c r="I3491" s="1">
        <v>0.75</v>
      </c>
      <c r="J3491" s="1">
        <v>2</v>
      </c>
      <c r="K3491" s="1">
        <v>2587</v>
      </c>
      <c r="L3491">
        <v>5174</v>
      </c>
      <c r="M3491">
        <v>231</v>
      </c>
      <c r="N3491">
        <v>4943</v>
      </c>
      <c r="O3491" t="s">
        <v>68</v>
      </c>
      <c r="P3491" s="6">
        <v>3.8491147036181701E-3</v>
      </c>
      <c r="Q3491" s="1">
        <f>AllFiles[[#Headers],[200000]]+AllFiles[[#This Row],[Net Gains]]</f>
        <v>204943</v>
      </c>
    </row>
    <row r="3492" spans="1:17" x14ac:dyDescent="0.25">
      <c r="A3492" s="1" t="s">
        <v>54</v>
      </c>
      <c r="B3492" s="2">
        <v>43620</v>
      </c>
      <c r="C3492" s="3">
        <v>0.41666666666666669</v>
      </c>
      <c r="D3492" s="1" t="s">
        <v>13</v>
      </c>
      <c r="E3492">
        <v>1005.15</v>
      </c>
      <c r="F3492">
        <v>1010.6</v>
      </c>
      <c r="G3492">
        <v>1010.6</v>
      </c>
      <c r="H3492" s="3">
        <v>0.45833333333333331</v>
      </c>
      <c r="I3492" s="1">
        <v>5.4500000000000455</v>
      </c>
      <c r="J3492" s="1">
        <v>-5.4500000000000455</v>
      </c>
      <c r="K3492" s="1">
        <v>365</v>
      </c>
      <c r="L3492">
        <v>-1989.2500000000166</v>
      </c>
      <c r="M3492">
        <v>170</v>
      </c>
      <c r="N3492">
        <v>-2159.2500000000164</v>
      </c>
      <c r="O3492" t="s">
        <v>67</v>
      </c>
      <c r="P3492" s="6">
        <v>5.4220763070189004E-3</v>
      </c>
      <c r="Q3492" s="1">
        <f>AllFiles[[#Headers],[200000]]+AllFiles[[#This Row],[Net Gains]]</f>
        <v>197840.74999999997</v>
      </c>
    </row>
    <row r="3493" spans="1:17" x14ac:dyDescent="0.25">
      <c r="A3493" s="1" t="s">
        <v>54</v>
      </c>
      <c r="B3493" s="2">
        <v>43620</v>
      </c>
      <c r="C3493" s="3">
        <v>0.45833333333333331</v>
      </c>
      <c r="D3493" s="1" t="s">
        <v>12</v>
      </c>
      <c r="E3493">
        <v>1010.6</v>
      </c>
      <c r="F3493">
        <v>1005.15</v>
      </c>
      <c r="G3493">
        <v>1011.8</v>
      </c>
      <c r="H3493" s="3">
        <v>0.625</v>
      </c>
      <c r="I3493" s="1">
        <v>5.4500000000000455</v>
      </c>
      <c r="J3493" s="1">
        <v>1.1999999999999318</v>
      </c>
      <c r="K3493" s="1">
        <v>365</v>
      </c>
      <c r="L3493">
        <v>437.9999999999751</v>
      </c>
      <c r="M3493">
        <v>170</v>
      </c>
      <c r="N3493">
        <v>267.9999999999751</v>
      </c>
      <c r="O3493" t="s">
        <v>68</v>
      </c>
      <c r="P3493" s="6">
        <v>5.3928359390461597E-3</v>
      </c>
      <c r="Q3493" s="1">
        <f>AllFiles[[#Headers],[200000]]+AllFiles[[#This Row],[Net Gains]]</f>
        <v>200267.99999999997</v>
      </c>
    </row>
    <row r="3494" spans="1:17" x14ac:dyDescent="0.25">
      <c r="A3494" s="1" t="s">
        <v>16</v>
      </c>
      <c r="B3494" s="2">
        <v>43622</v>
      </c>
      <c r="C3494" s="3">
        <v>0.44791666666666669</v>
      </c>
      <c r="D3494" s="1" t="s">
        <v>12</v>
      </c>
      <c r="E3494">
        <v>562.6</v>
      </c>
      <c r="F3494">
        <v>559.45000000000005</v>
      </c>
      <c r="G3494">
        <v>559.45000000000005</v>
      </c>
      <c r="H3494" s="3">
        <v>0.625</v>
      </c>
      <c r="I3494" s="1">
        <v>3.1499999999999773</v>
      </c>
      <c r="J3494" s="1">
        <v>-3.1499999999999773</v>
      </c>
      <c r="K3494" s="1">
        <v>630</v>
      </c>
      <c r="L3494">
        <v>-1984.4999999999857</v>
      </c>
      <c r="M3494">
        <v>163</v>
      </c>
      <c r="N3494">
        <v>-2147.4999999999854</v>
      </c>
      <c r="O3494" t="s">
        <v>67</v>
      </c>
      <c r="P3494" s="6">
        <v>5.5990046214005997E-3</v>
      </c>
      <c r="Q3494" s="1">
        <f>AllFiles[[#Headers],[200000]]+AllFiles[[#This Row],[Net Gains]]</f>
        <v>197852.5</v>
      </c>
    </row>
    <row r="3495" spans="1:17" x14ac:dyDescent="0.25">
      <c r="A3495" s="1" t="s">
        <v>16</v>
      </c>
      <c r="B3495" s="2">
        <v>43622</v>
      </c>
      <c r="C3495" s="3">
        <v>0.41666666666666669</v>
      </c>
      <c r="D3495" s="1" t="s">
        <v>13</v>
      </c>
      <c r="E3495">
        <v>559.45000000000005</v>
      </c>
      <c r="F3495">
        <v>562.6</v>
      </c>
      <c r="G3495">
        <v>562.6</v>
      </c>
      <c r="H3495" s="3">
        <v>0.44791666666666669</v>
      </c>
      <c r="I3495" s="1">
        <v>3.1499999999999773</v>
      </c>
      <c r="J3495" s="1">
        <v>-3.1499999999999773</v>
      </c>
      <c r="K3495" s="1">
        <v>630</v>
      </c>
      <c r="L3495">
        <v>-1984.4999999999857</v>
      </c>
      <c r="M3495">
        <v>163</v>
      </c>
      <c r="N3495">
        <v>-2147.4999999999854</v>
      </c>
      <c r="O3495" t="s">
        <v>67</v>
      </c>
      <c r="P3495" s="6">
        <v>5.6305299848064599E-3</v>
      </c>
      <c r="Q3495" s="1">
        <f>AllFiles[[#Headers],[200000]]+AllFiles[[#This Row],[Net Gains]]</f>
        <v>197852.5</v>
      </c>
    </row>
    <row r="3496" spans="1:17" x14ac:dyDescent="0.25">
      <c r="A3496" s="1" t="s">
        <v>54</v>
      </c>
      <c r="B3496" s="2">
        <v>43622</v>
      </c>
      <c r="C3496" s="3">
        <v>0.41666666666666669</v>
      </c>
      <c r="D3496" s="1" t="s">
        <v>13</v>
      </c>
      <c r="E3496">
        <v>1001.75</v>
      </c>
      <c r="F3496">
        <v>1007.7</v>
      </c>
      <c r="G3496">
        <v>1007.7</v>
      </c>
      <c r="H3496" s="3">
        <v>0.48958333333333331</v>
      </c>
      <c r="I3496" s="1">
        <v>5.9500000000000455</v>
      </c>
      <c r="J3496" s="1">
        <v>-5.9500000000000455</v>
      </c>
      <c r="K3496" s="1">
        <v>334</v>
      </c>
      <c r="L3496">
        <v>-1987.3000000000152</v>
      </c>
      <c r="M3496">
        <v>155</v>
      </c>
      <c r="N3496">
        <v>-2142.3000000000152</v>
      </c>
      <c r="O3496" t="s">
        <v>67</v>
      </c>
      <c r="P3496" s="6">
        <v>5.9396056900424699E-3</v>
      </c>
      <c r="Q3496" s="1">
        <f>AllFiles[[#Headers],[200000]]+AllFiles[[#This Row],[Net Gains]]</f>
        <v>197857.69999999998</v>
      </c>
    </row>
    <row r="3497" spans="1:17" x14ac:dyDescent="0.25">
      <c r="A3497" s="1" t="s">
        <v>54</v>
      </c>
      <c r="B3497" s="2">
        <v>43622</v>
      </c>
      <c r="C3497" s="3">
        <v>0.48958333333333331</v>
      </c>
      <c r="D3497" s="1" t="s">
        <v>12</v>
      </c>
      <c r="E3497">
        <v>1007.7</v>
      </c>
      <c r="F3497">
        <v>1001.75</v>
      </c>
      <c r="G3497">
        <v>1013.1</v>
      </c>
      <c r="H3497" s="3">
        <v>0.625</v>
      </c>
      <c r="I3497" s="1">
        <v>5.9500000000000455</v>
      </c>
      <c r="J3497" s="1">
        <v>5.3999999999999773</v>
      </c>
      <c r="K3497" s="1">
        <v>334</v>
      </c>
      <c r="L3497">
        <v>1803.5999999999924</v>
      </c>
      <c r="M3497">
        <v>156</v>
      </c>
      <c r="N3497">
        <v>1647.5999999999924</v>
      </c>
      <c r="O3497" t="s">
        <v>68</v>
      </c>
      <c r="P3497" s="6">
        <v>5.9045350798849301E-3</v>
      </c>
      <c r="Q3497" s="1">
        <f>AllFiles[[#Headers],[200000]]+AllFiles[[#This Row],[Net Gains]]</f>
        <v>201647.6</v>
      </c>
    </row>
    <row r="3498" spans="1:17" x14ac:dyDescent="0.25">
      <c r="A3498" s="1" t="s">
        <v>40</v>
      </c>
      <c r="B3498" s="2">
        <v>43626</v>
      </c>
      <c r="C3498" s="3">
        <v>0.48958333333333331</v>
      </c>
      <c r="D3498" s="1" t="s">
        <v>13</v>
      </c>
      <c r="E3498">
        <v>1315.3</v>
      </c>
      <c r="F3498">
        <v>1323.3</v>
      </c>
      <c r="G3498">
        <v>1319.35</v>
      </c>
      <c r="H3498" s="3">
        <v>0.625</v>
      </c>
      <c r="I3498" s="1">
        <v>8</v>
      </c>
      <c r="J3498" s="1">
        <v>-4.0499999999999545</v>
      </c>
      <c r="K3498" s="1">
        <v>249</v>
      </c>
      <c r="L3498">
        <v>-1008.4499999999887</v>
      </c>
      <c r="M3498">
        <v>151</v>
      </c>
      <c r="N3498">
        <v>-1159.4499999999887</v>
      </c>
      <c r="O3498" t="s">
        <v>67</v>
      </c>
      <c r="P3498" s="6">
        <v>6.0822626016878304E-3</v>
      </c>
      <c r="Q3498" s="1">
        <f>AllFiles[[#Headers],[200000]]+AllFiles[[#This Row],[Net Gains]]</f>
        <v>198840.55000000002</v>
      </c>
    </row>
    <row r="3499" spans="1:17" x14ac:dyDescent="0.25">
      <c r="A3499" s="1" t="s">
        <v>18</v>
      </c>
      <c r="B3499" s="2">
        <v>43627</v>
      </c>
      <c r="C3499" s="3">
        <v>0.44791666666666669</v>
      </c>
      <c r="D3499" s="1" t="s">
        <v>15</v>
      </c>
      <c r="E3499">
        <v>426.8</v>
      </c>
      <c r="F3499">
        <v>424.65</v>
      </c>
      <c r="G3499">
        <v>424.65</v>
      </c>
      <c r="H3499" s="3">
        <v>0.44791666666666669</v>
      </c>
      <c r="I3499" s="1">
        <v>2.1500000000000341</v>
      </c>
      <c r="J3499" s="1">
        <v>-2.1500000000000341</v>
      </c>
      <c r="K3499" s="1">
        <v>920</v>
      </c>
      <c r="L3499">
        <v>-1978.0000000000314</v>
      </c>
      <c r="M3499">
        <v>181</v>
      </c>
      <c r="N3499">
        <v>-2159.0000000000314</v>
      </c>
      <c r="O3499" t="s">
        <v>67</v>
      </c>
      <c r="P3499" s="6">
        <v>5.0374882849110398E-3</v>
      </c>
      <c r="Q3499" s="1">
        <f>AllFiles[[#Headers],[200000]]+AllFiles[[#This Row],[Net Gains]]</f>
        <v>197840.99999999997</v>
      </c>
    </row>
    <row r="3500" spans="1:17" x14ac:dyDescent="0.25">
      <c r="A3500" s="1" t="s">
        <v>18</v>
      </c>
      <c r="B3500" s="2">
        <v>43627</v>
      </c>
      <c r="C3500" s="3">
        <v>0.44791666666666669</v>
      </c>
      <c r="D3500" s="1" t="s">
        <v>21</v>
      </c>
      <c r="E3500">
        <v>424.65</v>
      </c>
      <c r="F3500">
        <v>426.8</v>
      </c>
      <c r="G3500">
        <v>426.8</v>
      </c>
      <c r="H3500" s="3">
        <v>0.58333333333333337</v>
      </c>
      <c r="I3500" s="1">
        <v>2.1500000000000341</v>
      </c>
      <c r="J3500" s="1">
        <v>-2.1500000000000341</v>
      </c>
      <c r="K3500" s="1">
        <v>920</v>
      </c>
      <c r="L3500">
        <v>-1978.0000000000314</v>
      </c>
      <c r="M3500">
        <v>181</v>
      </c>
      <c r="N3500">
        <v>-2159.0000000000314</v>
      </c>
      <c r="O3500" t="s">
        <v>67</v>
      </c>
      <c r="P3500" s="6">
        <v>5.0629930531026403E-3</v>
      </c>
      <c r="Q3500" s="1">
        <f>AllFiles[[#Headers],[200000]]+AllFiles[[#This Row],[Net Gains]]</f>
        <v>197840.99999999997</v>
      </c>
    </row>
    <row r="3501" spans="1:17" x14ac:dyDescent="0.25">
      <c r="A3501" s="1" t="s">
        <v>25</v>
      </c>
      <c r="B3501" s="2">
        <v>43627</v>
      </c>
      <c r="C3501" s="3">
        <v>0.41666666666666669</v>
      </c>
      <c r="D3501" s="1" t="s">
        <v>15</v>
      </c>
      <c r="E3501">
        <v>888.95</v>
      </c>
      <c r="F3501">
        <v>880.65</v>
      </c>
      <c r="G3501">
        <v>890.2</v>
      </c>
      <c r="H3501" s="3">
        <v>0.625</v>
      </c>
      <c r="I3501" s="1">
        <v>8.3000000000000682</v>
      </c>
      <c r="J3501" s="1">
        <v>1.25</v>
      </c>
      <c r="K3501" s="1">
        <v>240</v>
      </c>
      <c r="L3501">
        <v>300</v>
      </c>
      <c r="M3501">
        <v>99</v>
      </c>
      <c r="N3501">
        <v>201</v>
      </c>
      <c r="O3501" t="s">
        <v>68</v>
      </c>
      <c r="P3501" s="6">
        <v>9.3368580910063205E-3</v>
      </c>
      <c r="Q3501" s="1">
        <f>AllFiles[[#Headers],[200000]]+AllFiles[[#This Row],[Net Gains]]</f>
        <v>200201</v>
      </c>
    </row>
    <row r="3502" spans="1:17" x14ac:dyDescent="0.25">
      <c r="A3502" s="1" t="s">
        <v>37</v>
      </c>
      <c r="B3502" s="2">
        <v>43627</v>
      </c>
      <c r="C3502" s="3">
        <v>0.54166666666666663</v>
      </c>
      <c r="D3502" s="1" t="s">
        <v>15</v>
      </c>
      <c r="E3502">
        <v>1586</v>
      </c>
      <c r="F3502">
        <v>1576</v>
      </c>
      <c r="G3502">
        <v>1591.65</v>
      </c>
      <c r="H3502" s="3">
        <v>0.625</v>
      </c>
      <c r="I3502" s="1">
        <v>10</v>
      </c>
      <c r="J3502" s="1">
        <v>5.6500000000000909</v>
      </c>
      <c r="K3502" s="1">
        <v>199</v>
      </c>
      <c r="L3502">
        <v>1124.3500000000181</v>
      </c>
      <c r="M3502">
        <v>146</v>
      </c>
      <c r="N3502">
        <v>978.3500000000181</v>
      </c>
      <c r="O3502" t="s">
        <v>68</v>
      </c>
      <c r="P3502" s="6">
        <v>6.30517023959647E-3</v>
      </c>
      <c r="Q3502" s="1">
        <f>AllFiles[[#Headers],[200000]]+AllFiles[[#This Row],[Net Gains]]</f>
        <v>200978.35</v>
      </c>
    </row>
    <row r="3503" spans="1:17" x14ac:dyDescent="0.25">
      <c r="A3503" s="1" t="s">
        <v>56</v>
      </c>
      <c r="B3503" s="2">
        <v>43627</v>
      </c>
      <c r="C3503" s="3">
        <v>0.45833333333333331</v>
      </c>
      <c r="D3503" s="1" t="s">
        <v>15</v>
      </c>
      <c r="E3503">
        <v>1283</v>
      </c>
      <c r="F3503">
        <v>1274</v>
      </c>
      <c r="G3503">
        <v>1283.8</v>
      </c>
      <c r="H3503" s="3">
        <v>0.625</v>
      </c>
      <c r="I3503" s="1">
        <v>9</v>
      </c>
      <c r="J3503" s="1">
        <v>0.79999999999995453</v>
      </c>
      <c r="K3503" s="1">
        <v>221</v>
      </c>
      <c r="L3503">
        <v>176.79999999998995</v>
      </c>
      <c r="M3503">
        <v>131</v>
      </c>
      <c r="N3503">
        <v>45.79999999998995</v>
      </c>
      <c r="O3503" t="s">
        <v>68</v>
      </c>
      <c r="P3503" s="6">
        <v>7.0148090413094302E-3</v>
      </c>
      <c r="Q3503" s="1">
        <f>AllFiles[[#Headers],[200000]]+AllFiles[[#This Row],[Net Gains]]</f>
        <v>200045.8</v>
      </c>
    </row>
    <row r="3504" spans="1:17" x14ac:dyDescent="0.25">
      <c r="A3504" s="1" t="s">
        <v>54</v>
      </c>
      <c r="B3504" s="2">
        <v>43627</v>
      </c>
      <c r="C3504" s="3">
        <v>0.41666666666666669</v>
      </c>
      <c r="D3504" s="1" t="s">
        <v>15</v>
      </c>
      <c r="E3504">
        <v>1031.2</v>
      </c>
      <c r="F3504">
        <v>1018</v>
      </c>
      <c r="G3504">
        <v>1033.5999999999999</v>
      </c>
      <c r="H3504" s="3">
        <v>0.625</v>
      </c>
      <c r="I3504" s="1">
        <v>13.200000000000045</v>
      </c>
      <c r="J3504" s="1">
        <v>2.3999999999998636</v>
      </c>
      <c r="K3504" s="1">
        <v>151</v>
      </c>
      <c r="L3504">
        <v>362.3999999999794</v>
      </c>
      <c r="M3504">
        <v>72</v>
      </c>
      <c r="N3504">
        <v>290.3999999999794</v>
      </c>
      <c r="O3504" t="s">
        <v>68</v>
      </c>
      <c r="P3504" s="6">
        <v>1.28006206361521E-2</v>
      </c>
      <c r="Q3504" s="1">
        <f>AllFiles[[#Headers],[200000]]+AllFiles[[#This Row],[Net Gains]]</f>
        <v>200290.39999999997</v>
      </c>
    </row>
    <row r="3505" spans="1:17" x14ac:dyDescent="0.25">
      <c r="A3505" s="1" t="s">
        <v>16</v>
      </c>
      <c r="B3505" s="2">
        <v>43628</v>
      </c>
      <c r="C3505" s="3">
        <v>0.55208333333333337</v>
      </c>
      <c r="D3505" s="1" t="s">
        <v>15</v>
      </c>
      <c r="E3505">
        <v>562.9</v>
      </c>
      <c r="F3505">
        <v>559.9</v>
      </c>
      <c r="G3505">
        <v>559.9</v>
      </c>
      <c r="H3505" s="3">
        <v>0.55208333333333337</v>
      </c>
      <c r="I3505" s="1">
        <v>3</v>
      </c>
      <c r="J3505" s="1">
        <v>-3</v>
      </c>
      <c r="K3505" s="1">
        <v>661</v>
      </c>
      <c r="L3505">
        <v>-1983</v>
      </c>
      <c r="M3505">
        <v>171</v>
      </c>
      <c r="N3505">
        <v>-2154</v>
      </c>
      <c r="O3505" t="s">
        <v>67</v>
      </c>
      <c r="P3505" s="6">
        <v>5.3295434357789996E-3</v>
      </c>
      <c r="Q3505" s="1">
        <f>AllFiles[[#Headers],[200000]]+AllFiles[[#This Row],[Net Gains]]</f>
        <v>197846</v>
      </c>
    </row>
    <row r="3506" spans="1:17" x14ac:dyDescent="0.25">
      <c r="A3506" s="1" t="s">
        <v>16</v>
      </c>
      <c r="B3506" s="2">
        <v>43628</v>
      </c>
      <c r="C3506" s="3">
        <v>0.55208333333333337</v>
      </c>
      <c r="D3506" s="1" t="s">
        <v>21</v>
      </c>
      <c r="E3506">
        <v>559.9</v>
      </c>
      <c r="F3506">
        <v>562.9</v>
      </c>
      <c r="G3506">
        <v>562.9</v>
      </c>
      <c r="H3506" s="3">
        <v>0.59375</v>
      </c>
      <c r="I3506" s="1">
        <v>3</v>
      </c>
      <c r="J3506" s="1">
        <v>-3</v>
      </c>
      <c r="K3506" s="1">
        <v>661</v>
      </c>
      <c r="L3506">
        <v>-1983</v>
      </c>
      <c r="M3506">
        <v>171</v>
      </c>
      <c r="N3506">
        <v>-2154</v>
      </c>
      <c r="O3506" t="s">
        <v>67</v>
      </c>
      <c r="P3506" s="6">
        <v>5.3580996606536896E-3</v>
      </c>
      <c r="Q3506" s="1">
        <f>AllFiles[[#Headers],[200000]]+AllFiles[[#This Row],[Net Gains]]</f>
        <v>197846</v>
      </c>
    </row>
    <row r="3507" spans="1:17" x14ac:dyDescent="0.25">
      <c r="A3507" s="1" t="s">
        <v>20</v>
      </c>
      <c r="B3507" s="2">
        <v>43628</v>
      </c>
      <c r="C3507" s="3">
        <v>0.52083333333333337</v>
      </c>
      <c r="D3507" s="1" t="s">
        <v>12</v>
      </c>
      <c r="E3507">
        <v>2171.6999999999998</v>
      </c>
      <c r="F3507">
        <v>2165</v>
      </c>
      <c r="G3507">
        <v>2181.9499999999998</v>
      </c>
      <c r="H3507" s="3">
        <v>0.625</v>
      </c>
      <c r="I3507" s="1">
        <v>6.6999999999998181</v>
      </c>
      <c r="J3507" s="1">
        <v>10.25</v>
      </c>
      <c r="K3507" s="1">
        <v>297</v>
      </c>
      <c r="L3507">
        <v>3044.25</v>
      </c>
      <c r="M3507">
        <v>298</v>
      </c>
      <c r="N3507">
        <v>2746.25</v>
      </c>
      <c r="O3507" t="s">
        <v>68</v>
      </c>
      <c r="P3507" s="6">
        <v>3.0851406732052399E-3</v>
      </c>
      <c r="Q3507" s="1">
        <f>AllFiles[[#Headers],[200000]]+AllFiles[[#This Row],[Net Gains]]</f>
        <v>202746.25</v>
      </c>
    </row>
    <row r="3508" spans="1:17" x14ac:dyDescent="0.25">
      <c r="A3508" s="1" t="s">
        <v>20</v>
      </c>
      <c r="B3508" s="2">
        <v>43628</v>
      </c>
      <c r="C3508" s="3">
        <v>0.42708333333333331</v>
      </c>
      <c r="D3508" s="1" t="s">
        <v>13</v>
      </c>
      <c r="E3508">
        <v>2165</v>
      </c>
      <c r="F3508">
        <v>2171.6999999999998</v>
      </c>
      <c r="G3508">
        <v>2171.6999999999998</v>
      </c>
      <c r="H3508" s="3">
        <v>0.52083333333333337</v>
      </c>
      <c r="I3508" s="1">
        <v>6.6999999999998181</v>
      </c>
      <c r="J3508" s="1">
        <v>-6.6999999999998181</v>
      </c>
      <c r="K3508" s="1">
        <v>297</v>
      </c>
      <c r="L3508">
        <v>-1989.899999999946</v>
      </c>
      <c r="M3508">
        <v>297</v>
      </c>
      <c r="N3508">
        <v>-2286.899999999946</v>
      </c>
      <c r="O3508" t="s">
        <v>67</v>
      </c>
      <c r="P3508" s="6">
        <v>3.0946882217089198E-3</v>
      </c>
      <c r="Q3508" s="1">
        <f>AllFiles[[#Headers],[200000]]+AllFiles[[#This Row],[Net Gains]]</f>
        <v>197713.10000000006</v>
      </c>
    </row>
    <row r="3509" spans="1:17" x14ac:dyDescent="0.25">
      <c r="A3509" s="1" t="s">
        <v>38</v>
      </c>
      <c r="B3509" s="2">
        <v>43628</v>
      </c>
      <c r="C3509" s="3">
        <v>0.41666666666666669</v>
      </c>
      <c r="D3509" s="1" t="s">
        <v>13</v>
      </c>
      <c r="E3509">
        <v>417.25</v>
      </c>
      <c r="F3509">
        <v>418.8</v>
      </c>
      <c r="G3509">
        <v>418.8</v>
      </c>
      <c r="H3509" s="3">
        <v>0.63541666666666663</v>
      </c>
      <c r="I3509" s="1">
        <v>1.5500000000000114</v>
      </c>
      <c r="J3509" s="1">
        <v>-1.5500000000000114</v>
      </c>
      <c r="K3509" s="1">
        <v>1271</v>
      </c>
      <c r="L3509">
        <v>-1970.0500000000145</v>
      </c>
      <c r="M3509">
        <v>245</v>
      </c>
      <c r="N3509">
        <v>-2215.0500000000147</v>
      </c>
      <c r="O3509" t="s">
        <v>67</v>
      </c>
      <c r="P3509" s="6">
        <v>3.7147992810066198E-3</v>
      </c>
      <c r="Q3509" s="1">
        <f>AllFiles[[#Headers],[200000]]+AllFiles[[#This Row],[Net Gains]]</f>
        <v>197784.94999999998</v>
      </c>
    </row>
    <row r="3510" spans="1:17" x14ac:dyDescent="0.25">
      <c r="A3510" s="1" t="s">
        <v>29</v>
      </c>
      <c r="B3510" s="2">
        <v>43629</v>
      </c>
      <c r="C3510" s="3">
        <v>0.5</v>
      </c>
      <c r="D3510" s="1" t="s">
        <v>21</v>
      </c>
      <c r="E3510">
        <v>385.7</v>
      </c>
      <c r="F3510">
        <v>388.5</v>
      </c>
      <c r="G3510">
        <v>388.5</v>
      </c>
      <c r="H3510" s="3">
        <v>0.625</v>
      </c>
      <c r="I3510" s="1">
        <v>2.8000000000000114</v>
      </c>
      <c r="J3510" s="1">
        <v>-2.8000000000000114</v>
      </c>
      <c r="K3510" s="1">
        <v>708</v>
      </c>
      <c r="L3510">
        <v>-1982.400000000008</v>
      </c>
      <c r="M3510">
        <v>127</v>
      </c>
      <c r="N3510">
        <v>-2109.4000000000078</v>
      </c>
      <c r="O3510" t="s">
        <v>67</v>
      </c>
      <c r="P3510" s="6">
        <v>7.2595281306715399E-3</v>
      </c>
      <c r="Q3510" s="1">
        <f>AllFiles[[#Headers],[200000]]+AllFiles[[#This Row],[Net Gains]]</f>
        <v>197890.6</v>
      </c>
    </row>
    <row r="3511" spans="1:17" x14ac:dyDescent="0.25">
      <c r="A3511" s="1" t="s">
        <v>29</v>
      </c>
      <c r="B3511" s="2">
        <v>43629</v>
      </c>
      <c r="C3511" s="3">
        <v>0.5</v>
      </c>
      <c r="D3511" s="1" t="s">
        <v>15</v>
      </c>
      <c r="E3511">
        <v>388.5</v>
      </c>
      <c r="F3511">
        <v>385.7</v>
      </c>
      <c r="G3511">
        <v>385.7</v>
      </c>
      <c r="H3511" s="3">
        <v>0.5</v>
      </c>
      <c r="I3511" s="1">
        <v>2.8000000000000114</v>
      </c>
      <c r="J3511" s="1">
        <v>-2.8000000000000114</v>
      </c>
      <c r="K3511" s="1">
        <v>708</v>
      </c>
      <c r="L3511">
        <v>-1982.400000000008</v>
      </c>
      <c r="M3511">
        <v>127</v>
      </c>
      <c r="N3511">
        <v>-2109.4000000000078</v>
      </c>
      <c r="O3511" t="s">
        <v>67</v>
      </c>
      <c r="P3511" s="6">
        <v>7.2072072072072403E-3</v>
      </c>
      <c r="Q3511" s="1">
        <f>AllFiles[[#Headers],[200000]]+AllFiles[[#This Row],[Net Gains]]</f>
        <v>197890.6</v>
      </c>
    </row>
    <row r="3512" spans="1:17" x14ac:dyDescent="0.25">
      <c r="A3512" s="1" t="s">
        <v>19</v>
      </c>
      <c r="B3512" s="2">
        <v>43629</v>
      </c>
      <c r="C3512" s="3">
        <v>0.44791666666666669</v>
      </c>
      <c r="D3512" s="1" t="s">
        <v>13</v>
      </c>
      <c r="E3512">
        <v>2573.9499999999998</v>
      </c>
      <c r="F3512">
        <v>2584.65</v>
      </c>
      <c r="G3512">
        <v>2584.65</v>
      </c>
      <c r="H3512" s="3">
        <v>0.625</v>
      </c>
      <c r="I3512" s="1">
        <v>10.700000000000273</v>
      </c>
      <c r="J3512" s="1">
        <v>-10.700000000000273</v>
      </c>
      <c r="K3512" s="1">
        <v>186</v>
      </c>
      <c r="L3512">
        <v>-1990.2000000000507</v>
      </c>
      <c r="M3512">
        <v>221</v>
      </c>
      <c r="N3512">
        <v>-2211.2000000000507</v>
      </c>
      <c r="O3512" t="s">
        <v>67</v>
      </c>
      <c r="P3512" s="6">
        <v>4.1570349074380904E-3</v>
      </c>
      <c r="Q3512" s="1">
        <f>AllFiles[[#Headers],[200000]]+AllFiles[[#This Row],[Net Gains]]</f>
        <v>197788.79999999996</v>
      </c>
    </row>
    <row r="3513" spans="1:17" x14ac:dyDescent="0.25">
      <c r="A3513" s="1" t="s">
        <v>17</v>
      </c>
      <c r="B3513" s="2">
        <v>43629</v>
      </c>
      <c r="C3513" s="3">
        <v>0.42708333333333331</v>
      </c>
      <c r="D3513" s="1" t="s">
        <v>12</v>
      </c>
      <c r="E3513">
        <v>20000</v>
      </c>
      <c r="F3513">
        <v>19924.55</v>
      </c>
      <c r="G3513">
        <v>20161</v>
      </c>
      <c r="H3513" s="3">
        <v>0.625</v>
      </c>
      <c r="I3513" s="1">
        <v>75.450000000000728</v>
      </c>
      <c r="J3513" s="1">
        <v>161</v>
      </c>
      <c r="K3513" s="1">
        <v>26</v>
      </c>
      <c r="L3513">
        <v>4186</v>
      </c>
      <c r="M3513">
        <v>241</v>
      </c>
      <c r="N3513">
        <v>3945</v>
      </c>
      <c r="O3513" t="s">
        <v>68</v>
      </c>
      <c r="P3513" s="6">
        <v>3.7725000000000401E-3</v>
      </c>
      <c r="Q3513" s="1">
        <f>AllFiles[[#Headers],[200000]]+AllFiles[[#This Row],[Net Gains]]</f>
        <v>203945</v>
      </c>
    </row>
    <row r="3514" spans="1:17" x14ac:dyDescent="0.25">
      <c r="A3514" s="1" t="s">
        <v>17</v>
      </c>
      <c r="B3514" s="2">
        <v>43629</v>
      </c>
      <c r="C3514" s="3">
        <v>0.41666666666666669</v>
      </c>
      <c r="D3514" s="1" t="s">
        <v>13</v>
      </c>
      <c r="E3514">
        <v>19924.55</v>
      </c>
      <c r="F3514">
        <v>20000</v>
      </c>
      <c r="G3514">
        <v>20000</v>
      </c>
      <c r="H3514" s="3">
        <v>0.42708333333333331</v>
      </c>
      <c r="I3514" s="1">
        <v>75.450000000000728</v>
      </c>
      <c r="J3514" s="1">
        <v>-75.450000000000728</v>
      </c>
      <c r="K3514" s="1">
        <v>26</v>
      </c>
      <c r="L3514">
        <v>-1961.7000000000189</v>
      </c>
      <c r="M3514">
        <v>239</v>
      </c>
      <c r="N3514">
        <v>-2200.7000000000189</v>
      </c>
      <c r="O3514" t="s">
        <v>67</v>
      </c>
      <c r="P3514" s="6">
        <v>3.78678564886036E-3</v>
      </c>
      <c r="Q3514" s="1">
        <f>AllFiles[[#Headers],[200000]]+AllFiles[[#This Row],[Net Gains]]</f>
        <v>197799.3</v>
      </c>
    </row>
    <row r="3515" spans="1:17" x14ac:dyDescent="0.25">
      <c r="A3515" s="1" t="s">
        <v>26</v>
      </c>
      <c r="B3515" s="2">
        <v>43629</v>
      </c>
      <c r="C3515" s="3">
        <v>0.58333333333333337</v>
      </c>
      <c r="D3515" s="1" t="s">
        <v>12</v>
      </c>
      <c r="E3515">
        <v>1101.0999999999999</v>
      </c>
      <c r="F3515">
        <v>1094</v>
      </c>
      <c r="G3515">
        <v>1101.25</v>
      </c>
      <c r="H3515" s="3">
        <v>0.625</v>
      </c>
      <c r="I3515" s="1">
        <v>7.0999999999999091</v>
      </c>
      <c r="J3515" s="1">
        <v>0.15000000000009095</v>
      </c>
      <c r="K3515" s="1">
        <v>280</v>
      </c>
      <c r="L3515">
        <v>42.000000000025466</v>
      </c>
      <c r="M3515">
        <v>142</v>
      </c>
      <c r="N3515">
        <v>-99.999999999974534</v>
      </c>
      <c r="O3515" t="s">
        <v>67</v>
      </c>
      <c r="P3515" s="6">
        <v>6.4480973571881799E-3</v>
      </c>
      <c r="Q3515" s="1">
        <f>AllFiles[[#Headers],[200000]]+AllFiles[[#This Row],[Net Gains]]</f>
        <v>199900.00000000003</v>
      </c>
    </row>
    <row r="3516" spans="1:17" x14ac:dyDescent="0.25">
      <c r="A3516" s="1" t="s">
        <v>26</v>
      </c>
      <c r="B3516" s="2">
        <v>43629</v>
      </c>
      <c r="C3516" s="3">
        <v>0.41666666666666669</v>
      </c>
      <c r="D3516" s="1" t="s">
        <v>13</v>
      </c>
      <c r="E3516">
        <v>1094</v>
      </c>
      <c r="F3516">
        <v>1101.0999999999999</v>
      </c>
      <c r="G3516">
        <v>1101.0999999999999</v>
      </c>
      <c r="H3516" s="3">
        <v>0.58333333333333337</v>
      </c>
      <c r="I3516" s="1">
        <v>7.0999999999999091</v>
      </c>
      <c r="J3516" s="1">
        <v>-7.0999999999999091</v>
      </c>
      <c r="K3516" s="1">
        <v>280</v>
      </c>
      <c r="L3516">
        <v>-1987.9999999999745</v>
      </c>
      <c r="M3516">
        <v>142</v>
      </c>
      <c r="N3516">
        <v>-2129.9999999999745</v>
      </c>
      <c r="O3516" t="s">
        <v>67</v>
      </c>
      <c r="P3516" s="6">
        <v>6.4899451553929698E-3</v>
      </c>
      <c r="Q3516" s="1">
        <f>AllFiles[[#Headers],[200000]]+AllFiles[[#This Row],[Net Gains]]</f>
        <v>197870.00000000003</v>
      </c>
    </row>
    <row r="3517" spans="1:17" x14ac:dyDescent="0.25">
      <c r="A3517" s="1" t="s">
        <v>40</v>
      </c>
      <c r="B3517" s="2">
        <v>43629</v>
      </c>
      <c r="C3517" s="3">
        <v>0.41666666666666669</v>
      </c>
      <c r="D3517" s="1" t="s">
        <v>13</v>
      </c>
      <c r="E3517">
        <v>1325.4</v>
      </c>
      <c r="F3517">
        <v>1331.2</v>
      </c>
      <c r="G3517">
        <v>1328</v>
      </c>
      <c r="H3517" s="3">
        <v>0.625</v>
      </c>
      <c r="I3517" s="1">
        <v>5.7999999999999545</v>
      </c>
      <c r="J3517" s="1">
        <v>-2.5999999999999091</v>
      </c>
      <c r="K3517" s="1">
        <v>343</v>
      </c>
      <c r="L3517">
        <v>-891.7999999999688</v>
      </c>
      <c r="M3517">
        <v>210</v>
      </c>
      <c r="N3517">
        <v>-1101.7999999999688</v>
      </c>
      <c r="O3517" t="s">
        <v>67</v>
      </c>
      <c r="P3517" s="6">
        <v>4.37603742266482E-3</v>
      </c>
      <c r="Q3517" s="1">
        <f>AllFiles[[#Headers],[200000]]+AllFiles[[#This Row],[Net Gains]]</f>
        <v>198898.20000000004</v>
      </c>
    </row>
    <row r="3518" spans="1:17" x14ac:dyDescent="0.25">
      <c r="A3518" s="1" t="s">
        <v>52</v>
      </c>
      <c r="B3518" s="2">
        <v>43629</v>
      </c>
      <c r="C3518" s="3">
        <v>0.41666666666666669</v>
      </c>
      <c r="D3518" s="1" t="s">
        <v>13</v>
      </c>
      <c r="E3518">
        <v>342.6</v>
      </c>
      <c r="F3518">
        <v>344.5</v>
      </c>
      <c r="G3518">
        <v>344.5</v>
      </c>
      <c r="H3518" s="3">
        <v>0.57291666666666663</v>
      </c>
      <c r="I3518" s="1">
        <v>1.8999999999999773</v>
      </c>
      <c r="J3518" s="1">
        <v>-1.8999999999999773</v>
      </c>
      <c r="K3518" s="1">
        <v>1040</v>
      </c>
      <c r="L3518">
        <v>-1975.9999999999764</v>
      </c>
      <c r="M3518">
        <v>165</v>
      </c>
      <c r="N3518">
        <v>-2140.9999999999764</v>
      </c>
      <c r="O3518" t="s">
        <v>67</v>
      </c>
      <c r="P3518" s="6">
        <v>5.5458260361937401E-3</v>
      </c>
      <c r="Q3518" s="1">
        <f>AllFiles[[#Headers],[200000]]+AllFiles[[#This Row],[Net Gains]]</f>
        <v>197859.00000000003</v>
      </c>
    </row>
    <row r="3519" spans="1:17" x14ac:dyDescent="0.25">
      <c r="A3519" s="1" t="s">
        <v>52</v>
      </c>
      <c r="B3519" s="2">
        <v>43629</v>
      </c>
      <c r="C3519" s="3">
        <v>0.57291666666666663</v>
      </c>
      <c r="D3519" s="1" t="s">
        <v>12</v>
      </c>
      <c r="E3519">
        <v>344.5</v>
      </c>
      <c r="F3519">
        <v>342.6</v>
      </c>
      <c r="G3519">
        <v>342.6</v>
      </c>
      <c r="H3519" s="3">
        <v>0.57291666666666663</v>
      </c>
      <c r="I3519" s="1">
        <v>1.8999999999999773</v>
      </c>
      <c r="J3519" s="1">
        <v>-1.8999999999999773</v>
      </c>
      <c r="K3519" s="1">
        <v>1040</v>
      </c>
      <c r="L3519">
        <v>-1975.9999999999764</v>
      </c>
      <c r="M3519">
        <v>165</v>
      </c>
      <c r="N3519">
        <v>-2140.9999999999764</v>
      </c>
      <c r="O3519" t="s">
        <v>67</v>
      </c>
      <c r="P3519" s="6">
        <v>5.51523947750356E-3</v>
      </c>
      <c r="Q3519" s="1">
        <f>AllFiles[[#Headers],[200000]]+AllFiles[[#This Row],[Net Gains]]</f>
        <v>197859.00000000003</v>
      </c>
    </row>
    <row r="3520" spans="1:17" x14ac:dyDescent="0.25">
      <c r="A3520" s="1" t="s">
        <v>48</v>
      </c>
      <c r="B3520" s="2">
        <v>43629</v>
      </c>
      <c r="C3520" s="3">
        <v>0.41666666666666669</v>
      </c>
      <c r="D3520" s="1" t="s">
        <v>13</v>
      </c>
      <c r="E3520">
        <v>388.35</v>
      </c>
      <c r="F3520">
        <v>390.15</v>
      </c>
      <c r="G3520">
        <v>390.15</v>
      </c>
      <c r="H3520" s="3">
        <v>0.42708333333333331</v>
      </c>
      <c r="I3520" s="1">
        <v>1.7999999999999545</v>
      </c>
      <c r="J3520" s="1">
        <v>-1.7999999999999545</v>
      </c>
      <c r="K3520" s="1">
        <v>1097</v>
      </c>
      <c r="L3520">
        <v>-1974.5999999999501</v>
      </c>
      <c r="M3520">
        <v>197</v>
      </c>
      <c r="N3520">
        <v>-2171.5999999999503</v>
      </c>
      <c r="O3520" t="s">
        <v>67</v>
      </c>
      <c r="P3520" s="6">
        <v>4.6349942062571198E-3</v>
      </c>
      <c r="Q3520" s="1">
        <f>AllFiles[[#Headers],[200000]]+AllFiles[[#This Row],[Net Gains]]</f>
        <v>197828.40000000005</v>
      </c>
    </row>
    <row r="3521" spans="1:17" x14ac:dyDescent="0.25">
      <c r="A3521" s="1" t="s">
        <v>48</v>
      </c>
      <c r="B3521" s="2">
        <v>43629</v>
      </c>
      <c r="C3521" s="3">
        <v>0.42708333333333331</v>
      </c>
      <c r="D3521" s="1" t="s">
        <v>12</v>
      </c>
      <c r="E3521">
        <v>390.15</v>
      </c>
      <c r="F3521">
        <v>388.35</v>
      </c>
      <c r="G3521">
        <v>388.35</v>
      </c>
      <c r="H3521" s="3">
        <v>0.42708333333333331</v>
      </c>
      <c r="I3521" s="1">
        <v>1.7999999999999545</v>
      </c>
      <c r="J3521" s="1">
        <v>-1.7999999999999545</v>
      </c>
      <c r="K3521" s="1">
        <v>1097</v>
      </c>
      <c r="L3521">
        <v>-1974.5999999999501</v>
      </c>
      <c r="M3521">
        <v>197</v>
      </c>
      <c r="N3521">
        <v>-2171.5999999999503</v>
      </c>
      <c r="O3521" t="s">
        <v>67</v>
      </c>
      <c r="P3521" s="6">
        <v>4.6136101499422103E-3</v>
      </c>
      <c r="Q3521" s="1">
        <f>AllFiles[[#Headers],[200000]]+AllFiles[[#This Row],[Net Gains]]</f>
        <v>197828.40000000005</v>
      </c>
    </row>
    <row r="3522" spans="1:17" x14ac:dyDescent="0.25">
      <c r="A3522" s="1" t="s">
        <v>24</v>
      </c>
      <c r="B3522" s="2">
        <v>43630</v>
      </c>
      <c r="C3522" s="3">
        <v>0.41666666666666669</v>
      </c>
      <c r="D3522" s="1" t="s">
        <v>13</v>
      </c>
      <c r="E3522">
        <v>308.14999999999998</v>
      </c>
      <c r="F3522">
        <v>309.7</v>
      </c>
      <c r="G3522">
        <v>309.7</v>
      </c>
      <c r="H3522" s="3">
        <v>0.42708333333333331</v>
      </c>
      <c r="I3522" s="1">
        <v>1.5500000000000114</v>
      </c>
      <c r="J3522" s="1">
        <v>-1.5500000000000114</v>
      </c>
      <c r="K3522" s="1">
        <v>1271</v>
      </c>
      <c r="L3522">
        <v>-1970.0500000000145</v>
      </c>
      <c r="M3522">
        <v>181</v>
      </c>
      <c r="N3522">
        <v>-2151.0500000000147</v>
      </c>
      <c r="O3522" t="s">
        <v>67</v>
      </c>
      <c r="P3522" s="6">
        <v>5.0300178484504699E-3</v>
      </c>
      <c r="Q3522" s="1">
        <f>AllFiles[[#Headers],[200000]]+AllFiles[[#This Row],[Net Gains]]</f>
        <v>197848.94999999998</v>
      </c>
    </row>
    <row r="3523" spans="1:17" x14ac:dyDescent="0.25">
      <c r="A3523" s="1" t="s">
        <v>24</v>
      </c>
      <c r="B3523" s="2">
        <v>43630</v>
      </c>
      <c r="C3523" s="3">
        <v>0.42708333333333331</v>
      </c>
      <c r="D3523" s="1" t="s">
        <v>12</v>
      </c>
      <c r="E3523">
        <v>309.7</v>
      </c>
      <c r="F3523">
        <v>308.14999999999998</v>
      </c>
      <c r="G3523">
        <v>308.14999999999998</v>
      </c>
      <c r="H3523" s="3">
        <v>0.625</v>
      </c>
      <c r="I3523" s="1">
        <v>1.5500000000000114</v>
      </c>
      <c r="J3523" s="1">
        <v>-1.5500000000000114</v>
      </c>
      <c r="K3523" s="1">
        <v>1271</v>
      </c>
      <c r="L3523">
        <v>-1970.0500000000145</v>
      </c>
      <c r="M3523">
        <v>181</v>
      </c>
      <c r="N3523">
        <v>-2151.0500000000147</v>
      </c>
      <c r="O3523" t="s">
        <v>67</v>
      </c>
      <c r="P3523" s="6">
        <v>5.0048433968356799E-3</v>
      </c>
      <c r="Q3523" s="1">
        <f>AllFiles[[#Headers],[200000]]+AllFiles[[#This Row],[Net Gains]]</f>
        <v>197848.94999999998</v>
      </c>
    </row>
    <row r="3524" spans="1:17" x14ac:dyDescent="0.25">
      <c r="A3524" s="1" t="s">
        <v>39</v>
      </c>
      <c r="B3524" s="2">
        <v>43630</v>
      </c>
      <c r="C3524" s="3">
        <v>0.47916666666666669</v>
      </c>
      <c r="D3524" s="1" t="s">
        <v>21</v>
      </c>
      <c r="E3524">
        <v>740.5</v>
      </c>
      <c r="F3524">
        <v>744.45</v>
      </c>
      <c r="G3524">
        <v>739.5</v>
      </c>
      <c r="H3524" s="3">
        <v>0.625</v>
      </c>
      <c r="I3524" s="1">
        <v>3.9500000000000455</v>
      </c>
      <c r="J3524" s="1">
        <v>1</v>
      </c>
      <c r="K3524" s="1">
        <v>503</v>
      </c>
      <c r="L3524">
        <v>503</v>
      </c>
      <c r="M3524">
        <v>172</v>
      </c>
      <c r="N3524">
        <v>331</v>
      </c>
      <c r="O3524" t="s">
        <v>68</v>
      </c>
      <c r="P3524" s="6">
        <v>5.3342336259284903E-3</v>
      </c>
      <c r="Q3524" s="1">
        <f>AllFiles[[#Headers],[200000]]+AllFiles[[#This Row],[Net Gains]]</f>
        <v>200331</v>
      </c>
    </row>
    <row r="3525" spans="1:17" x14ac:dyDescent="0.25">
      <c r="A3525" s="1" t="s">
        <v>39</v>
      </c>
      <c r="B3525" s="2">
        <v>43630</v>
      </c>
      <c r="C3525" s="3">
        <v>0.47916666666666669</v>
      </c>
      <c r="D3525" s="1" t="s">
        <v>15</v>
      </c>
      <c r="E3525">
        <v>744.45</v>
      </c>
      <c r="F3525">
        <v>740.5</v>
      </c>
      <c r="G3525">
        <v>740.5</v>
      </c>
      <c r="H3525" s="3">
        <v>0.47916666666666669</v>
      </c>
      <c r="I3525" s="1">
        <v>3.9500000000000455</v>
      </c>
      <c r="J3525" s="1">
        <v>-3.9500000000000455</v>
      </c>
      <c r="K3525" s="1">
        <v>503</v>
      </c>
      <c r="L3525">
        <v>-1986.8500000000229</v>
      </c>
      <c r="M3525">
        <v>172</v>
      </c>
      <c r="N3525">
        <v>-2158.8500000000231</v>
      </c>
      <c r="O3525" t="s">
        <v>67</v>
      </c>
      <c r="P3525" s="6">
        <v>5.3059305527571304E-3</v>
      </c>
      <c r="Q3525" s="1">
        <f>AllFiles[[#Headers],[200000]]+AllFiles[[#This Row],[Net Gains]]</f>
        <v>197841.14999999997</v>
      </c>
    </row>
    <row r="3526" spans="1:17" x14ac:dyDescent="0.25">
      <c r="A3526" s="1" t="s">
        <v>47</v>
      </c>
      <c r="B3526" s="2">
        <v>43630</v>
      </c>
      <c r="C3526" s="3">
        <v>0.47916666666666669</v>
      </c>
      <c r="D3526" s="1" t="s">
        <v>12</v>
      </c>
      <c r="E3526">
        <v>279.39999999999998</v>
      </c>
      <c r="F3526">
        <v>278.75</v>
      </c>
      <c r="G3526">
        <v>278.75</v>
      </c>
      <c r="H3526" s="3">
        <v>0.5625</v>
      </c>
      <c r="I3526" s="1">
        <v>0.64999999999997726</v>
      </c>
      <c r="J3526" s="1">
        <v>-0.64999999999997726</v>
      </c>
      <c r="K3526" s="1">
        <v>2971</v>
      </c>
      <c r="L3526">
        <v>-1931.1499999999323</v>
      </c>
      <c r="M3526">
        <v>382</v>
      </c>
      <c r="N3526">
        <v>-2313.1499999999323</v>
      </c>
      <c r="O3526" t="s">
        <v>67</v>
      </c>
      <c r="P3526" s="6">
        <v>2.3264137437365002E-3</v>
      </c>
      <c r="Q3526" s="1">
        <f>AllFiles[[#Headers],[200000]]+AllFiles[[#This Row],[Net Gains]]</f>
        <v>197686.85000000006</v>
      </c>
    </row>
    <row r="3527" spans="1:17" x14ac:dyDescent="0.25">
      <c r="A3527" s="1" t="s">
        <v>47</v>
      </c>
      <c r="B3527" s="2">
        <v>43630</v>
      </c>
      <c r="C3527" s="3">
        <v>0.46875</v>
      </c>
      <c r="D3527" s="1" t="s">
        <v>13</v>
      </c>
      <c r="E3527">
        <v>278.75</v>
      </c>
      <c r="F3527">
        <v>279.39999999999998</v>
      </c>
      <c r="G3527">
        <v>279.39999999999998</v>
      </c>
      <c r="H3527" s="3">
        <v>0.47916666666666669</v>
      </c>
      <c r="I3527" s="1">
        <v>0.64999999999997726</v>
      </c>
      <c r="J3527" s="1">
        <v>-0.64999999999997726</v>
      </c>
      <c r="K3527" s="1">
        <v>2971</v>
      </c>
      <c r="L3527">
        <v>-1931.1499999999323</v>
      </c>
      <c r="M3527">
        <v>382</v>
      </c>
      <c r="N3527">
        <v>-2313.1499999999323</v>
      </c>
      <c r="O3527" t="s">
        <v>67</v>
      </c>
      <c r="P3527" s="6">
        <v>2.3318385650223398E-3</v>
      </c>
      <c r="Q3527" s="1">
        <f>AllFiles[[#Headers],[200000]]+AllFiles[[#This Row],[Net Gains]]</f>
        <v>197686.85000000006</v>
      </c>
    </row>
    <row r="3528" spans="1:17" x14ac:dyDescent="0.25">
      <c r="A3528" s="1" t="s">
        <v>56</v>
      </c>
      <c r="B3528" s="2">
        <v>43630</v>
      </c>
      <c r="C3528" s="3">
        <v>0.4375</v>
      </c>
      <c r="D3528" s="1" t="s">
        <v>15</v>
      </c>
      <c r="E3528">
        <v>1296.7</v>
      </c>
      <c r="F3528">
        <v>1291.2</v>
      </c>
      <c r="G3528">
        <v>1291.2</v>
      </c>
      <c r="H3528" s="3">
        <v>0.4375</v>
      </c>
      <c r="I3528" s="1">
        <v>5.5</v>
      </c>
      <c r="J3528" s="1">
        <v>-5.5</v>
      </c>
      <c r="K3528" s="1">
        <v>362</v>
      </c>
      <c r="L3528">
        <v>-1991</v>
      </c>
      <c r="M3528">
        <v>216</v>
      </c>
      <c r="N3528">
        <v>-2207</v>
      </c>
      <c r="O3528" t="s">
        <v>67</v>
      </c>
      <c r="P3528" s="6">
        <v>4.2415362072954401E-3</v>
      </c>
      <c r="Q3528" s="1">
        <f>AllFiles[[#Headers],[200000]]+AllFiles[[#This Row],[Net Gains]]</f>
        <v>197793</v>
      </c>
    </row>
    <row r="3529" spans="1:17" x14ac:dyDescent="0.25">
      <c r="A3529" s="1" t="s">
        <v>56</v>
      </c>
      <c r="B3529" s="2">
        <v>43630</v>
      </c>
      <c r="C3529" s="3">
        <v>0.4375</v>
      </c>
      <c r="D3529" s="1" t="s">
        <v>21</v>
      </c>
      <c r="E3529">
        <v>1291.2</v>
      </c>
      <c r="F3529">
        <v>1296.7</v>
      </c>
      <c r="G3529">
        <v>1283.25</v>
      </c>
      <c r="H3529" s="3">
        <v>0.625</v>
      </c>
      <c r="I3529" s="1">
        <v>5.5</v>
      </c>
      <c r="J3529" s="1">
        <v>7.9500000000000455</v>
      </c>
      <c r="K3529" s="1">
        <v>362</v>
      </c>
      <c r="L3529">
        <v>2877.9000000000165</v>
      </c>
      <c r="M3529">
        <v>215</v>
      </c>
      <c r="N3529">
        <v>2662.9000000000165</v>
      </c>
      <c r="O3529" t="s">
        <v>68</v>
      </c>
      <c r="P3529" s="6">
        <v>4.2596034696406396E-3</v>
      </c>
      <c r="Q3529" s="1">
        <f>AllFiles[[#Headers],[200000]]+AllFiles[[#This Row],[Net Gains]]</f>
        <v>202662.90000000002</v>
      </c>
    </row>
    <row r="3530" spans="1:17" x14ac:dyDescent="0.25">
      <c r="A3530" s="1" t="s">
        <v>53</v>
      </c>
      <c r="B3530" s="2">
        <v>43633</v>
      </c>
      <c r="C3530" s="3">
        <v>0.5</v>
      </c>
      <c r="D3530" s="1" t="s">
        <v>12</v>
      </c>
      <c r="E3530">
        <v>195</v>
      </c>
      <c r="F3530">
        <v>194.35</v>
      </c>
      <c r="G3530">
        <v>194.35</v>
      </c>
      <c r="H3530" s="3">
        <v>0.54166666666666663</v>
      </c>
      <c r="I3530" s="1">
        <v>0.65000000000000568</v>
      </c>
      <c r="J3530" s="1">
        <v>-0.65000000000000568</v>
      </c>
      <c r="K3530" s="1">
        <v>2971</v>
      </c>
      <c r="L3530">
        <v>-1931.1500000000169</v>
      </c>
      <c r="M3530">
        <v>267</v>
      </c>
      <c r="N3530">
        <v>-2198.1500000000169</v>
      </c>
      <c r="O3530" t="s">
        <v>67</v>
      </c>
      <c r="P3530" s="6">
        <v>3.33333333333336E-3</v>
      </c>
      <c r="Q3530" s="1">
        <f>AllFiles[[#Headers],[200000]]+AllFiles[[#This Row],[Net Gains]]</f>
        <v>197801.84999999998</v>
      </c>
    </row>
    <row r="3531" spans="1:17" x14ac:dyDescent="0.25">
      <c r="A3531" s="1" t="s">
        <v>53</v>
      </c>
      <c r="B3531" s="2">
        <v>43633</v>
      </c>
      <c r="C3531" s="3">
        <v>0.41666666666666669</v>
      </c>
      <c r="D3531" s="1" t="s">
        <v>13</v>
      </c>
      <c r="E3531">
        <v>194.35</v>
      </c>
      <c r="F3531">
        <v>195</v>
      </c>
      <c r="G3531">
        <v>195</v>
      </c>
      <c r="H3531" s="3">
        <v>0.5</v>
      </c>
      <c r="I3531" s="1">
        <v>0.65000000000000568</v>
      </c>
      <c r="J3531" s="1">
        <v>-0.65000000000000568</v>
      </c>
      <c r="K3531" s="1">
        <v>2971</v>
      </c>
      <c r="L3531">
        <v>-1931.1500000000169</v>
      </c>
      <c r="M3531">
        <v>267</v>
      </c>
      <c r="N3531">
        <v>-2198.1500000000169</v>
      </c>
      <c r="O3531" t="s">
        <v>67</v>
      </c>
      <c r="P3531" s="6">
        <v>3.3444816053512E-3</v>
      </c>
      <c r="Q3531" s="1">
        <f>AllFiles[[#Headers],[200000]]+AllFiles[[#This Row],[Net Gains]]</f>
        <v>197801.84999999998</v>
      </c>
    </row>
    <row r="3532" spans="1:17" x14ac:dyDescent="0.25">
      <c r="A3532" s="1" t="s">
        <v>54</v>
      </c>
      <c r="B3532" s="2">
        <v>43633</v>
      </c>
      <c r="C3532" s="3">
        <v>0.41666666666666669</v>
      </c>
      <c r="D3532" s="1" t="s">
        <v>13</v>
      </c>
      <c r="E3532">
        <v>999.05</v>
      </c>
      <c r="F3532">
        <v>1004</v>
      </c>
      <c r="G3532">
        <v>1004</v>
      </c>
      <c r="H3532" s="3">
        <v>0.42708333333333331</v>
      </c>
      <c r="I3532" s="1">
        <v>4.9500000000000455</v>
      </c>
      <c r="J3532" s="1">
        <v>-4.9500000000000455</v>
      </c>
      <c r="K3532" s="1">
        <v>402</v>
      </c>
      <c r="L3532">
        <v>-1989.9000000000183</v>
      </c>
      <c r="M3532">
        <v>186</v>
      </c>
      <c r="N3532">
        <v>-2175.9000000000183</v>
      </c>
      <c r="O3532" t="s">
        <v>67</v>
      </c>
      <c r="P3532" s="6">
        <v>4.9547069716230898E-3</v>
      </c>
      <c r="Q3532" s="1">
        <f>AllFiles[[#Headers],[200000]]+AllFiles[[#This Row],[Net Gains]]</f>
        <v>197824.09999999998</v>
      </c>
    </row>
    <row r="3533" spans="1:17" x14ac:dyDescent="0.25">
      <c r="A3533" s="1" t="s">
        <v>54</v>
      </c>
      <c r="B3533" s="2">
        <v>43633</v>
      </c>
      <c r="C3533" s="3">
        <v>0.42708333333333331</v>
      </c>
      <c r="D3533" s="1" t="s">
        <v>12</v>
      </c>
      <c r="E3533">
        <v>1004</v>
      </c>
      <c r="F3533">
        <v>999.05</v>
      </c>
      <c r="G3533">
        <v>999.05</v>
      </c>
      <c r="H3533" s="3">
        <v>0.57291666666666663</v>
      </c>
      <c r="I3533" s="1">
        <v>4.9500000000000455</v>
      </c>
      <c r="J3533" s="1">
        <v>-4.9500000000000455</v>
      </c>
      <c r="K3533" s="1">
        <v>402</v>
      </c>
      <c r="L3533">
        <v>-1989.9000000000183</v>
      </c>
      <c r="M3533">
        <v>186</v>
      </c>
      <c r="N3533">
        <v>-2175.9000000000183</v>
      </c>
      <c r="O3533" t="s">
        <v>67</v>
      </c>
      <c r="P3533" s="6">
        <v>4.9302788844622003E-3</v>
      </c>
      <c r="Q3533" s="1">
        <f>AllFiles[[#Headers],[200000]]+AllFiles[[#This Row],[Net Gains]]</f>
        <v>197824.09999999998</v>
      </c>
    </row>
    <row r="3534" spans="1:17" x14ac:dyDescent="0.25">
      <c r="A3534" s="1" t="s">
        <v>25</v>
      </c>
      <c r="B3534" s="2">
        <v>43634</v>
      </c>
      <c r="C3534" s="3">
        <v>0.5625</v>
      </c>
      <c r="D3534" s="1" t="s">
        <v>13</v>
      </c>
      <c r="E3534">
        <v>868</v>
      </c>
      <c r="F3534">
        <v>874.9</v>
      </c>
      <c r="G3534">
        <v>874.9</v>
      </c>
      <c r="H3534" s="3">
        <v>0.61458333333333337</v>
      </c>
      <c r="I3534" s="1">
        <v>6.8999999999999773</v>
      </c>
      <c r="J3534" s="1">
        <v>-6.8999999999999773</v>
      </c>
      <c r="K3534" s="1">
        <v>288</v>
      </c>
      <c r="L3534">
        <v>-1987.1999999999935</v>
      </c>
      <c r="M3534">
        <v>116</v>
      </c>
      <c r="N3534">
        <v>-2103.1999999999935</v>
      </c>
      <c r="O3534" t="s">
        <v>67</v>
      </c>
      <c r="P3534" s="6">
        <v>7.9493087557603401E-3</v>
      </c>
      <c r="Q3534" s="1">
        <f>AllFiles[[#Headers],[200000]]+AllFiles[[#This Row],[Net Gains]]</f>
        <v>197896.80000000002</v>
      </c>
    </row>
    <row r="3535" spans="1:17" x14ac:dyDescent="0.25">
      <c r="A3535" s="1" t="s">
        <v>23</v>
      </c>
      <c r="B3535" s="2">
        <v>43634</v>
      </c>
      <c r="C3535" s="3">
        <v>0.52083333333333337</v>
      </c>
      <c r="D3535" s="1" t="s">
        <v>12</v>
      </c>
      <c r="E3535">
        <v>2421</v>
      </c>
      <c r="F3535">
        <v>2415.9499999999998</v>
      </c>
      <c r="G3535">
        <v>2415.9499999999998</v>
      </c>
      <c r="H3535" s="3">
        <v>0.52083333333333337</v>
      </c>
      <c r="I3535" s="1">
        <v>5.0500000000001819</v>
      </c>
      <c r="J3535" s="1">
        <v>-5.0500000000001819</v>
      </c>
      <c r="K3535" s="1">
        <v>394</v>
      </c>
      <c r="L3535">
        <v>-1989.7000000000717</v>
      </c>
      <c r="M3535">
        <v>439</v>
      </c>
      <c r="N3535">
        <v>-2428.7000000000717</v>
      </c>
      <c r="O3535" t="s">
        <v>67</v>
      </c>
      <c r="P3535" s="6">
        <v>2.0859149111938E-3</v>
      </c>
      <c r="Q3535" s="1">
        <f>AllFiles[[#Headers],[200000]]+AllFiles[[#This Row],[Net Gains]]</f>
        <v>197571.29999999993</v>
      </c>
    </row>
    <row r="3536" spans="1:17" x14ac:dyDescent="0.25">
      <c r="A3536" s="1" t="s">
        <v>23</v>
      </c>
      <c r="B3536" s="2">
        <v>43634</v>
      </c>
      <c r="C3536" s="3">
        <v>0.4375</v>
      </c>
      <c r="D3536" s="1" t="s">
        <v>13</v>
      </c>
      <c r="E3536">
        <v>2415.9499999999998</v>
      </c>
      <c r="F3536">
        <v>2421</v>
      </c>
      <c r="G3536">
        <v>2421</v>
      </c>
      <c r="H3536" s="3">
        <v>0.52083333333333337</v>
      </c>
      <c r="I3536" s="1">
        <v>5.0500000000001819</v>
      </c>
      <c r="J3536" s="1">
        <v>-5.0500000000001819</v>
      </c>
      <c r="K3536" s="1">
        <v>394</v>
      </c>
      <c r="L3536">
        <v>-1989.7000000000717</v>
      </c>
      <c r="M3536">
        <v>439</v>
      </c>
      <c r="N3536">
        <v>-2428.7000000000717</v>
      </c>
      <c r="O3536" t="s">
        <v>67</v>
      </c>
      <c r="P3536" s="6">
        <v>2.0902750470830002E-3</v>
      </c>
      <c r="Q3536" s="1">
        <f>AllFiles[[#Headers],[200000]]+AllFiles[[#This Row],[Net Gains]]</f>
        <v>197571.29999999993</v>
      </c>
    </row>
    <row r="3537" spans="1:17" x14ac:dyDescent="0.25">
      <c r="A3537" s="1" t="s">
        <v>44</v>
      </c>
      <c r="B3537" s="2">
        <v>43634</v>
      </c>
      <c r="C3537" s="3">
        <v>0.41666666666666669</v>
      </c>
      <c r="D3537" s="1" t="s">
        <v>15</v>
      </c>
      <c r="E3537">
        <v>2669.65</v>
      </c>
      <c r="F3537">
        <v>2650.45</v>
      </c>
      <c r="G3537">
        <v>2667.75</v>
      </c>
      <c r="H3537" s="3">
        <v>0.625</v>
      </c>
      <c r="I3537" s="1">
        <v>19.200000000000273</v>
      </c>
      <c r="J3537" s="1">
        <v>-1.9000000000000909</v>
      </c>
      <c r="K3537" s="1">
        <v>104</v>
      </c>
      <c r="L3537">
        <v>-197.60000000000946</v>
      </c>
      <c r="M3537">
        <v>128</v>
      </c>
      <c r="N3537">
        <v>-325.60000000000946</v>
      </c>
      <c r="O3537" t="s">
        <v>67</v>
      </c>
      <c r="P3537" s="6">
        <v>7.1919540014609698E-3</v>
      </c>
      <c r="Q3537" s="1">
        <f>AllFiles[[#Headers],[200000]]+AllFiles[[#This Row],[Net Gains]]</f>
        <v>199674.4</v>
      </c>
    </row>
    <row r="3538" spans="1:17" x14ac:dyDescent="0.25">
      <c r="A3538" s="1" t="s">
        <v>51</v>
      </c>
      <c r="B3538" s="2">
        <v>43634</v>
      </c>
      <c r="C3538" s="3">
        <v>0.5625</v>
      </c>
      <c r="D3538" s="1" t="s">
        <v>13</v>
      </c>
      <c r="E3538">
        <v>1458.25</v>
      </c>
      <c r="F3538">
        <v>1465.25</v>
      </c>
      <c r="G3538">
        <v>1465.25</v>
      </c>
      <c r="H3538" s="3">
        <v>0.58333333333333337</v>
      </c>
      <c r="I3538" s="1">
        <v>7</v>
      </c>
      <c r="J3538" s="1">
        <v>-7</v>
      </c>
      <c r="K3538" s="1">
        <v>284</v>
      </c>
      <c r="L3538">
        <v>-1988</v>
      </c>
      <c r="M3538">
        <v>191</v>
      </c>
      <c r="N3538">
        <v>-2179</v>
      </c>
      <c r="O3538" t="s">
        <v>67</v>
      </c>
      <c r="P3538" s="6">
        <v>4.8002743013886504E-3</v>
      </c>
      <c r="Q3538" s="1">
        <f>AllFiles[[#Headers],[200000]]+AllFiles[[#This Row],[Net Gains]]</f>
        <v>197821</v>
      </c>
    </row>
    <row r="3539" spans="1:17" x14ac:dyDescent="0.25">
      <c r="A3539" s="1" t="s">
        <v>51</v>
      </c>
      <c r="B3539" s="2">
        <v>43634</v>
      </c>
      <c r="C3539" s="3">
        <v>0.58333333333333337</v>
      </c>
      <c r="D3539" s="1" t="s">
        <v>12</v>
      </c>
      <c r="E3539">
        <v>1465.25</v>
      </c>
      <c r="F3539">
        <v>1458.25</v>
      </c>
      <c r="G3539">
        <v>1458.25</v>
      </c>
      <c r="H3539" s="3">
        <v>0.61458333333333337</v>
      </c>
      <c r="I3539" s="1">
        <v>7</v>
      </c>
      <c r="J3539" s="1">
        <v>-7</v>
      </c>
      <c r="K3539" s="1">
        <v>284</v>
      </c>
      <c r="L3539">
        <v>-1988</v>
      </c>
      <c r="M3539">
        <v>191</v>
      </c>
      <c r="N3539">
        <v>-2179</v>
      </c>
      <c r="O3539" t="s">
        <v>67</v>
      </c>
      <c r="P3539" s="6">
        <v>4.7773417505545101E-3</v>
      </c>
      <c r="Q3539" s="1">
        <f>AllFiles[[#Headers],[200000]]+AllFiles[[#This Row],[Net Gains]]</f>
        <v>197821</v>
      </c>
    </row>
    <row r="3540" spans="1:17" x14ac:dyDescent="0.25">
      <c r="A3540" s="1" t="s">
        <v>43</v>
      </c>
      <c r="B3540" s="2">
        <v>43634</v>
      </c>
      <c r="C3540" s="3">
        <v>0.42708333333333331</v>
      </c>
      <c r="D3540" s="1" t="s">
        <v>15</v>
      </c>
      <c r="E3540">
        <v>133.19999999999999</v>
      </c>
      <c r="F3540">
        <v>132.69999999999999</v>
      </c>
      <c r="G3540">
        <v>132.69999999999999</v>
      </c>
      <c r="H3540" s="3">
        <v>0.42708333333333331</v>
      </c>
      <c r="I3540" s="1">
        <v>0.5</v>
      </c>
      <c r="J3540" s="1">
        <v>-0.5</v>
      </c>
      <c r="K3540" s="1">
        <v>3824</v>
      </c>
      <c r="L3540">
        <v>-1912</v>
      </c>
      <c r="M3540">
        <v>234</v>
      </c>
      <c r="N3540">
        <v>-2146</v>
      </c>
      <c r="O3540" t="s">
        <v>67</v>
      </c>
      <c r="P3540" s="6">
        <v>3.7537537537537498E-3</v>
      </c>
      <c r="Q3540" s="1">
        <f>AllFiles[[#Headers],[200000]]+AllFiles[[#This Row],[Net Gains]]</f>
        <v>197854</v>
      </c>
    </row>
    <row r="3541" spans="1:17" x14ac:dyDescent="0.25">
      <c r="A3541" s="1" t="s">
        <v>43</v>
      </c>
      <c r="B3541" s="2">
        <v>43634</v>
      </c>
      <c r="C3541" s="3">
        <v>0.42708333333333331</v>
      </c>
      <c r="D3541" s="1" t="s">
        <v>21</v>
      </c>
      <c r="E3541">
        <v>132.69999999999999</v>
      </c>
      <c r="F3541">
        <v>133.19999999999999</v>
      </c>
      <c r="G3541">
        <v>132.44999999999999</v>
      </c>
      <c r="H3541" s="3">
        <v>0.625</v>
      </c>
      <c r="I3541" s="1">
        <v>0.5</v>
      </c>
      <c r="J3541" s="1">
        <v>0.25</v>
      </c>
      <c r="K3541" s="1">
        <v>3824</v>
      </c>
      <c r="L3541">
        <v>956</v>
      </c>
      <c r="M3541">
        <v>234</v>
      </c>
      <c r="N3541">
        <v>722</v>
      </c>
      <c r="O3541" t="s">
        <v>68</v>
      </c>
      <c r="P3541" s="6">
        <v>3.76789751318764E-3</v>
      </c>
      <c r="Q3541" s="1">
        <f>AllFiles[[#Headers],[200000]]+AllFiles[[#This Row],[Net Gains]]</f>
        <v>200722</v>
      </c>
    </row>
    <row r="3542" spans="1:17" x14ac:dyDescent="0.25">
      <c r="A3542" s="1" t="s">
        <v>24</v>
      </c>
      <c r="B3542" s="2">
        <v>43635</v>
      </c>
      <c r="C3542" s="3">
        <v>0.42708333333333331</v>
      </c>
      <c r="D3542" s="1" t="s">
        <v>13</v>
      </c>
      <c r="E3542">
        <v>306.75</v>
      </c>
      <c r="F3542">
        <v>309.5</v>
      </c>
      <c r="G3542">
        <v>308.5</v>
      </c>
      <c r="H3542" s="3">
        <v>0.625</v>
      </c>
      <c r="I3542" s="1">
        <v>2.75</v>
      </c>
      <c r="J3542" s="1">
        <v>-1.75</v>
      </c>
      <c r="K3542" s="1">
        <v>721</v>
      </c>
      <c r="L3542">
        <v>-1261.75</v>
      </c>
      <c r="M3542">
        <v>103</v>
      </c>
      <c r="N3542">
        <v>-1364.75</v>
      </c>
      <c r="O3542" t="s">
        <v>67</v>
      </c>
      <c r="P3542" s="6">
        <v>8.9649551752241201E-3</v>
      </c>
      <c r="Q3542" s="1">
        <f>AllFiles[[#Headers],[200000]]+AllFiles[[#This Row],[Net Gains]]</f>
        <v>198635.25</v>
      </c>
    </row>
    <row r="3543" spans="1:17" x14ac:dyDescent="0.25">
      <c r="A3543" s="1" t="s">
        <v>26</v>
      </c>
      <c r="B3543" s="2">
        <v>43635</v>
      </c>
      <c r="C3543" s="3">
        <v>0.41666666666666669</v>
      </c>
      <c r="D3543" s="1" t="s">
        <v>13</v>
      </c>
      <c r="E3543">
        <v>1084.1500000000001</v>
      </c>
      <c r="F3543">
        <v>1093.5</v>
      </c>
      <c r="G3543">
        <v>1085.2</v>
      </c>
      <c r="H3543" s="3">
        <v>0.625</v>
      </c>
      <c r="I3543" s="1">
        <v>9.3499999999999091</v>
      </c>
      <c r="J3543" s="1">
        <v>-1.0499999999999545</v>
      </c>
      <c r="K3543" s="1">
        <v>213</v>
      </c>
      <c r="L3543">
        <v>-223.64999999999031</v>
      </c>
      <c r="M3543">
        <v>107</v>
      </c>
      <c r="N3543">
        <v>-330.64999999999031</v>
      </c>
      <c r="O3543" t="s">
        <v>67</v>
      </c>
      <c r="P3543" s="6">
        <v>8.6242678596134392E-3</v>
      </c>
      <c r="Q3543" s="1">
        <f>AllFiles[[#Headers],[200000]]+AllFiles[[#This Row],[Net Gains]]</f>
        <v>199669.35</v>
      </c>
    </row>
    <row r="3544" spans="1:17" x14ac:dyDescent="0.25">
      <c r="A3544" s="1" t="s">
        <v>44</v>
      </c>
      <c r="B3544" s="2">
        <v>43635</v>
      </c>
      <c r="C3544" s="3">
        <v>0.41666666666666669</v>
      </c>
      <c r="D3544" s="1" t="s">
        <v>13</v>
      </c>
      <c r="E3544">
        <v>2643.15</v>
      </c>
      <c r="F3544">
        <v>2654.95</v>
      </c>
      <c r="G3544">
        <v>2603.15</v>
      </c>
      <c r="H3544" s="3">
        <v>0.625</v>
      </c>
      <c r="I3544" s="1">
        <v>11.799999999999727</v>
      </c>
      <c r="J3544" s="1">
        <v>40</v>
      </c>
      <c r="K3544" s="1">
        <v>169</v>
      </c>
      <c r="L3544">
        <v>6760</v>
      </c>
      <c r="M3544">
        <v>204</v>
      </c>
      <c r="N3544">
        <v>6556</v>
      </c>
      <c r="O3544" t="s">
        <v>68</v>
      </c>
      <c r="P3544" s="6">
        <v>4.4643701643870904E-3</v>
      </c>
      <c r="Q3544" s="1">
        <f>AllFiles[[#Headers],[200000]]+AllFiles[[#This Row],[Net Gains]]</f>
        <v>206556</v>
      </c>
    </row>
    <row r="3545" spans="1:17" x14ac:dyDescent="0.25">
      <c r="A3545" s="1" t="s">
        <v>45</v>
      </c>
      <c r="B3545" s="2">
        <v>43635</v>
      </c>
      <c r="C3545" s="3">
        <v>0.48958333333333331</v>
      </c>
      <c r="D3545" s="1" t="s">
        <v>13</v>
      </c>
      <c r="E3545">
        <v>6474</v>
      </c>
      <c r="F3545">
        <v>6500</v>
      </c>
      <c r="G3545">
        <v>6432.7</v>
      </c>
      <c r="H3545" s="3">
        <v>0.625</v>
      </c>
      <c r="I3545" s="1">
        <v>26</v>
      </c>
      <c r="J3545" s="1">
        <v>41.300000000000182</v>
      </c>
      <c r="K3545" s="1">
        <v>76</v>
      </c>
      <c r="L3545">
        <v>3138.8000000000138</v>
      </c>
      <c r="M3545">
        <v>226</v>
      </c>
      <c r="N3545">
        <v>2912.8000000000138</v>
      </c>
      <c r="O3545" t="s">
        <v>68</v>
      </c>
      <c r="P3545" s="6">
        <v>4.0160642570281103E-3</v>
      </c>
      <c r="Q3545" s="1">
        <f>AllFiles[[#Headers],[200000]]+AllFiles[[#This Row],[Net Gains]]</f>
        <v>202912.80000000002</v>
      </c>
    </row>
    <row r="3546" spans="1:17" x14ac:dyDescent="0.25">
      <c r="A3546" s="1" t="s">
        <v>52</v>
      </c>
      <c r="B3546" s="2">
        <v>43635</v>
      </c>
      <c r="C3546" s="3">
        <v>0.41666666666666669</v>
      </c>
      <c r="D3546" s="1" t="s">
        <v>13</v>
      </c>
      <c r="E3546">
        <v>342.5</v>
      </c>
      <c r="F3546">
        <v>343.95</v>
      </c>
      <c r="G3546">
        <v>339.35</v>
      </c>
      <c r="H3546" s="3">
        <v>0.625</v>
      </c>
      <c r="I3546" s="1">
        <v>1.4499999999999886</v>
      </c>
      <c r="J3546" s="1">
        <v>3.1499999999999773</v>
      </c>
      <c r="K3546" s="1">
        <v>1357</v>
      </c>
      <c r="L3546">
        <v>4274.5499999999693</v>
      </c>
      <c r="M3546">
        <v>213</v>
      </c>
      <c r="N3546">
        <v>4061.5499999999693</v>
      </c>
      <c r="O3546" t="s">
        <v>68</v>
      </c>
      <c r="P3546" s="6">
        <v>4.2335766423357299E-3</v>
      </c>
      <c r="Q3546" s="1">
        <f>AllFiles[[#Headers],[200000]]+AllFiles[[#This Row],[Net Gains]]</f>
        <v>204061.54999999996</v>
      </c>
    </row>
    <row r="3547" spans="1:17" x14ac:dyDescent="0.25">
      <c r="A3547" s="1" t="s">
        <v>16</v>
      </c>
      <c r="B3547" s="2">
        <v>43636</v>
      </c>
      <c r="C3547" s="3">
        <v>0.4375</v>
      </c>
      <c r="D3547" s="1" t="s">
        <v>15</v>
      </c>
      <c r="E3547">
        <v>536.45000000000005</v>
      </c>
      <c r="F3547">
        <v>533</v>
      </c>
      <c r="G3547">
        <v>533</v>
      </c>
      <c r="H3547" s="3">
        <v>0.4375</v>
      </c>
      <c r="I3547" s="1">
        <v>3.4500000000000455</v>
      </c>
      <c r="J3547" s="1">
        <v>-3.4500000000000455</v>
      </c>
      <c r="K3547" s="1">
        <v>575</v>
      </c>
      <c r="L3547">
        <v>-1983.7500000000261</v>
      </c>
      <c r="M3547">
        <v>142</v>
      </c>
      <c r="N3547">
        <v>-2125.7500000000264</v>
      </c>
      <c r="O3547" t="s">
        <v>67</v>
      </c>
      <c r="P3547" s="6">
        <v>6.4311678628018402E-3</v>
      </c>
      <c r="Q3547" s="1">
        <f>AllFiles[[#Headers],[200000]]+AllFiles[[#This Row],[Net Gains]]</f>
        <v>197874.24999999997</v>
      </c>
    </row>
    <row r="3548" spans="1:17" x14ac:dyDescent="0.25">
      <c r="A3548" s="1" t="s">
        <v>16</v>
      </c>
      <c r="B3548" s="2">
        <v>43636</v>
      </c>
      <c r="C3548" s="3">
        <v>0.4375</v>
      </c>
      <c r="D3548" s="1" t="s">
        <v>21</v>
      </c>
      <c r="E3548">
        <v>533</v>
      </c>
      <c r="F3548">
        <v>536.45000000000005</v>
      </c>
      <c r="G3548">
        <v>536.45000000000005</v>
      </c>
      <c r="H3548" s="3">
        <v>0.44791666666666669</v>
      </c>
      <c r="I3548" s="1">
        <v>3.4500000000000455</v>
      </c>
      <c r="J3548" s="1">
        <v>-3.4500000000000455</v>
      </c>
      <c r="K3548" s="1">
        <v>575</v>
      </c>
      <c r="L3548">
        <v>-1983.7500000000261</v>
      </c>
      <c r="M3548">
        <v>142</v>
      </c>
      <c r="N3548">
        <v>-2125.7500000000264</v>
      </c>
      <c r="O3548" t="s">
        <v>67</v>
      </c>
      <c r="P3548" s="6">
        <v>6.4727954971858298E-3</v>
      </c>
      <c r="Q3548" s="1">
        <f>AllFiles[[#Headers],[200000]]+AllFiles[[#This Row],[Net Gains]]</f>
        <v>197874.24999999997</v>
      </c>
    </row>
    <row r="3549" spans="1:17" x14ac:dyDescent="0.25">
      <c r="A3549" s="1" t="s">
        <v>17</v>
      </c>
      <c r="B3549" s="2">
        <v>43636</v>
      </c>
      <c r="C3549" s="3">
        <v>0.41666666666666669</v>
      </c>
      <c r="D3549" s="1" t="s">
        <v>13</v>
      </c>
      <c r="E3549">
        <v>19785</v>
      </c>
      <c r="F3549">
        <v>19870</v>
      </c>
      <c r="G3549">
        <v>19798.7</v>
      </c>
      <c r="H3549" s="3">
        <v>0.625</v>
      </c>
      <c r="I3549" s="1">
        <v>85</v>
      </c>
      <c r="J3549" s="1">
        <v>-13.700000000000728</v>
      </c>
      <c r="K3549" s="1">
        <v>23</v>
      </c>
      <c r="L3549">
        <v>-315.10000000001673</v>
      </c>
      <c r="M3549">
        <v>210</v>
      </c>
      <c r="N3549">
        <v>-525.10000000001673</v>
      </c>
      <c r="O3549" t="s">
        <v>67</v>
      </c>
      <c r="P3549" s="6">
        <v>4.2961839777609298E-3</v>
      </c>
      <c r="Q3549" s="1">
        <f>AllFiles[[#Headers],[200000]]+AllFiles[[#This Row],[Net Gains]]</f>
        <v>199474.9</v>
      </c>
    </row>
    <row r="3550" spans="1:17" x14ac:dyDescent="0.25">
      <c r="A3550" s="1" t="s">
        <v>47</v>
      </c>
      <c r="B3550" s="2">
        <v>43636</v>
      </c>
      <c r="C3550" s="3">
        <v>0.42708333333333331</v>
      </c>
      <c r="D3550" s="1" t="s">
        <v>15</v>
      </c>
      <c r="E3550">
        <v>277.89999999999998</v>
      </c>
      <c r="F3550">
        <v>276.89999999999998</v>
      </c>
      <c r="G3550">
        <v>276.89999999999998</v>
      </c>
      <c r="H3550" s="3">
        <v>0.42708333333333331</v>
      </c>
      <c r="I3550" s="1">
        <v>1</v>
      </c>
      <c r="J3550" s="1">
        <v>-1</v>
      </c>
      <c r="K3550" s="1">
        <v>1955</v>
      </c>
      <c r="L3550">
        <v>-1955</v>
      </c>
      <c r="M3550">
        <v>250</v>
      </c>
      <c r="N3550">
        <v>-2205</v>
      </c>
      <c r="O3550" t="s">
        <v>67</v>
      </c>
      <c r="P3550" s="6">
        <v>3.5984166966534698E-3</v>
      </c>
      <c r="Q3550" s="1">
        <f>AllFiles[[#Headers],[200000]]+AllFiles[[#This Row],[Net Gains]]</f>
        <v>197795</v>
      </c>
    </row>
    <row r="3551" spans="1:17" x14ac:dyDescent="0.25">
      <c r="A3551" s="1" t="s">
        <v>47</v>
      </c>
      <c r="B3551" s="2">
        <v>43636</v>
      </c>
      <c r="C3551" s="3">
        <v>0.42708333333333331</v>
      </c>
      <c r="D3551" s="1" t="s">
        <v>21</v>
      </c>
      <c r="E3551">
        <v>276.89999999999998</v>
      </c>
      <c r="F3551">
        <v>277.89999999999998</v>
      </c>
      <c r="G3551">
        <v>277.10000000000002</v>
      </c>
      <c r="H3551" s="3">
        <v>0.625</v>
      </c>
      <c r="I3551" s="1">
        <v>1</v>
      </c>
      <c r="J3551" s="1">
        <v>-0.20000000000004547</v>
      </c>
      <c r="K3551" s="1">
        <v>1955</v>
      </c>
      <c r="L3551">
        <v>-391.0000000000889</v>
      </c>
      <c r="M3551">
        <v>250</v>
      </c>
      <c r="N3551">
        <v>-641.0000000000889</v>
      </c>
      <c r="O3551" t="s">
        <v>67</v>
      </c>
      <c r="P3551" s="6">
        <v>3.61141206211629E-3</v>
      </c>
      <c r="Q3551" s="1">
        <f>AllFiles[[#Headers],[200000]]+AllFiles[[#This Row],[Net Gains]]</f>
        <v>199358.99999999991</v>
      </c>
    </row>
    <row r="3552" spans="1:17" x14ac:dyDescent="0.25">
      <c r="A3552" s="1" t="s">
        <v>42</v>
      </c>
      <c r="B3552" s="2">
        <v>43636</v>
      </c>
      <c r="C3552" s="3">
        <v>0.41666666666666669</v>
      </c>
      <c r="D3552" s="1" t="s">
        <v>15</v>
      </c>
      <c r="E3552">
        <v>1518</v>
      </c>
      <c r="F3552">
        <v>1510.3</v>
      </c>
      <c r="G3552">
        <v>1558</v>
      </c>
      <c r="H3552" s="3">
        <v>0.625</v>
      </c>
      <c r="I3552" s="1">
        <v>7.7000000000000455</v>
      </c>
      <c r="J3552" s="1">
        <v>40</v>
      </c>
      <c r="K3552" s="1">
        <v>258</v>
      </c>
      <c r="L3552">
        <v>10320</v>
      </c>
      <c r="M3552">
        <v>183</v>
      </c>
      <c r="N3552">
        <v>10137</v>
      </c>
      <c r="O3552" t="s">
        <v>68</v>
      </c>
      <c r="P3552" s="6">
        <v>5.0724637681159703E-3</v>
      </c>
      <c r="Q3552" s="1">
        <f>AllFiles[[#Headers],[200000]]+AllFiles[[#This Row],[Net Gains]]</f>
        <v>210137</v>
      </c>
    </row>
    <row r="3553" spans="1:17" x14ac:dyDescent="0.25">
      <c r="A3553" s="1" t="s">
        <v>48</v>
      </c>
      <c r="B3553" s="2">
        <v>43636</v>
      </c>
      <c r="C3553" s="3">
        <v>0.42708333333333331</v>
      </c>
      <c r="D3553" s="1" t="s">
        <v>15</v>
      </c>
      <c r="E3553">
        <v>379.9</v>
      </c>
      <c r="F3553">
        <v>373.55</v>
      </c>
      <c r="G3553">
        <v>390.2</v>
      </c>
      <c r="H3553" s="3">
        <v>0.625</v>
      </c>
      <c r="I3553" s="1">
        <v>6.3499999999999659</v>
      </c>
      <c r="J3553" s="1">
        <v>10.300000000000011</v>
      </c>
      <c r="K3553" s="1">
        <v>313</v>
      </c>
      <c r="L3553">
        <v>3223.9000000000037</v>
      </c>
      <c r="M3553">
        <v>56</v>
      </c>
      <c r="N3553">
        <v>3167.9000000000037</v>
      </c>
      <c r="O3553" t="s">
        <v>68</v>
      </c>
      <c r="P3553" s="6">
        <v>1.6714924980257902E-2</v>
      </c>
      <c r="Q3553" s="1">
        <f>AllFiles[[#Headers],[200000]]+AllFiles[[#This Row],[Net Gains]]</f>
        <v>203167.9</v>
      </c>
    </row>
    <row r="3554" spans="1:17" x14ac:dyDescent="0.25">
      <c r="A3554" s="1" t="s">
        <v>59</v>
      </c>
      <c r="B3554" s="2">
        <v>43636</v>
      </c>
      <c r="C3554" s="3">
        <v>0.41666666666666669</v>
      </c>
      <c r="D3554" s="1" t="s">
        <v>15</v>
      </c>
      <c r="E3554">
        <v>285.45</v>
      </c>
      <c r="F3554">
        <v>283.3</v>
      </c>
      <c r="G3554">
        <v>286.75</v>
      </c>
      <c r="H3554" s="3">
        <v>0.625</v>
      </c>
      <c r="I3554" s="1">
        <v>2.1499999999999773</v>
      </c>
      <c r="J3554" s="1">
        <v>1.3000000000000114</v>
      </c>
      <c r="K3554" s="1">
        <v>920</v>
      </c>
      <c r="L3554">
        <v>1196.0000000000105</v>
      </c>
      <c r="M3554">
        <v>122</v>
      </c>
      <c r="N3554">
        <v>1074.0000000000105</v>
      </c>
      <c r="O3554" t="s">
        <v>68</v>
      </c>
      <c r="P3554" s="6">
        <v>7.5319670695392403E-3</v>
      </c>
      <c r="Q3554" s="1">
        <f>AllFiles[[#Headers],[200000]]+AllFiles[[#This Row],[Net Gains]]</f>
        <v>201074</v>
      </c>
    </row>
    <row r="3555" spans="1:17" x14ac:dyDescent="0.25">
      <c r="A3555" s="1" t="s">
        <v>44</v>
      </c>
      <c r="B3555" s="2">
        <v>43637</v>
      </c>
      <c r="C3555" s="3">
        <v>0.52083333333333337</v>
      </c>
      <c r="D3555" s="1" t="s">
        <v>15</v>
      </c>
      <c r="E3555">
        <v>2666.8</v>
      </c>
      <c r="F3555">
        <v>2653.55</v>
      </c>
      <c r="G3555">
        <v>2653.55</v>
      </c>
      <c r="H3555" s="3">
        <v>0.52083333333333337</v>
      </c>
      <c r="I3555" s="1">
        <v>13.25</v>
      </c>
      <c r="J3555" s="1">
        <v>-13.25</v>
      </c>
      <c r="K3555" s="1">
        <v>150</v>
      </c>
      <c r="L3555">
        <v>-1987.5</v>
      </c>
      <c r="M3555">
        <v>184</v>
      </c>
      <c r="N3555">
        <v>-2171.5</v>
      </c>
      <c r="O3555" t="s">
        <v>67</v>
      </c>
      <c r="P3555" s="6">
        <v>4.9685015749212497E-3</v>
      </c>
      <c r="Q3555" s="1">
        <f>AllFiles[[#Headers],[200000]]+AllFiles[[#This Row],[Net Gains]]</f>
        <v>197828.5</v>
      </c>
    </row>
    <row r="3556" spans="1:17" x14ac:dyDescent="0.25">
      <c r="A3556" s="1" t="s">
        <v>44</v>
      </c>
      <c r="B3556" s="2">
        <v>43637</v>
      </c>
      <c r="C3556" s="3">
        <v>0.52083333333333337</v>
      </c>
      <c r="D3556" s="1" t="s">
        <v>21</v>
      </c>
      <c r="E3556">
        <v>2653.55</v>
      </c>
      <c r="F3556">
        <v>2666.8</v>
      </c>
      <c r="G3556">
        <v>2666.8</v>
      </c>
      <c r="H3556" s="3">
        <v>0.52083333333333337</v>
      </c>
      <c r="I3556" s="1">
        <v>13.25</v>
      </c>
      <c r="J3556" s="1">
        <v>-13.25</v>
      </c>
      <c r="K3556" s="1">
        <v>150</v>
      </c>
      <c r="L3556">
        <v>-1987.5</v>
      </c>
      <c r="M3556">
        <v>184</v>
      </c>
      <c r="N3556">
        <v>-2171.5</v>
      </c>
      <c r="O3556" t="s">
        <v>67</v>
      </c>
      <c r="P3556" s="6">
        <v>4.9933108477322801E-3</v>
      </c>
      <c r="Q3556" s="1">
        <f>AllFiles[[#Headers],[200000]]+AllFiles[[#This Row],[Net Gains]]</f>
        <v>197828.5</v>
      </c>
    </row>
    <row r="3557" spans="1:17" x14ac:dyDescent="0.25">
      <c r="A3557" s="1" t="s">
        <v>38</v>
      </c>
      <c r="B3557" s="2">
        <v>43637</v>
      </c>
      <c r="C3557" s="3">
        <v>0.55208333333333337</v>
      </c>
      <c r="D3557" s="1" t="s">
        <v>12</v>
      </c>
      <c r="E3557">
        <v>433.25</v>
      </c>
      <c r="F3557">
        <v>431.5</v>
      </c>
      <c r="G3557">
        <v>431.5</v>
      </c>
      <c r="H3557" s="3">
        <v>0.57291666666666663</v>
      </c>
      <c r="I3557" s="1">
        <v>1.75</v>
      </c>
      <c r="J3557" s="1">
        <v>-1.75</v>
      </c>
      <c r="K3557" s="1">
        <v>1128</v>
      </c>
      <c r="L3557">
        <v>-1974</v>
      </c>
      <c r="M3557">
        <v>225</v>
      </c>
      <c r="N3557">
        <v>-2199</v>
      </c>
      <c r="O3557" t="s">
        <v>67</v>
      </c>
      <c r="P3557" s="6">
        <v>4.0392383150605901E-3</v>
      </c>
      <c r="Q3557" s="1">
        <f>AllFiles[[#Headers],[200000]]+AllFiles[[#This Row],[Net Gains]]</f>
        <v>197801</v>
      </c>
    </row>
    <row r="3558" spans="1:17" x14ac:dyDescent="0.25">
      <c r="A3558" s="1" t="s">
        <v>38</v>
      </c>
      <c r="B3558" s="2">
        <v>43637</v>
      </c>
      <c r="C3558" s="3">
        <v>0.41666666666666669</v>
      </c>
      <c r="D3558" s="1" t="s">
        <v>13</v>
      </c>
      <c r="E3558">
        <v>431.5</v>
      </c>
      <c r="F3558">
        <v>433.25</v>
      </c>
      <c r="G3558">
        <v>433.25</v>
      </c>
      <c r="H3558" s="3">
        <v>0.55208333333333337</v>
      </c>
      <c r="I3558" s="1">
        <v>1.75</v>
      </c>
      <c r="J3558" s="1">
        <v>-1.75</v>
      </c>
      <c r="K3558" s="1">
        <v>1128</v>
      </c>
      <c r="L3558">
        <v>-1974</v>
      </c>
      <c r="M3558">
        <v>225</v>
      </c>
      <c r="N3558">
        <v>-2199</v>
      </c>
      <c r="O3558" t="s">
        <v>67</v>
      </c>
      <c r="P3558" s="6">
        <v>4.0556199304750901E-3</v>
      </c>
      <c r="Q3558" s="1">
        <f>AllFiles[[#Headers],[200000]]+AllFiles[[#This Row],[Net Gains]]</f>
        <v>197801</v>
      </c>
    </row>
    <row r="3559" spans="1:17" x14ac:dyDescent="0.25">
      <c r="A3559" s="1" t="s">
        <v>53</v>
      </c>
      <c r="B3559" s="2">
        <v>43637</v>
      </c>
      <c r="C3559" s="3">
        <v>0.42708333333333331</v>
      </c>
      <c r="D3559" s="1" t="s">
        <v>21</v>
      </c>
      <c r="E3559">
        <v>201.6</v>
      </c>
      <c r="F3559">
        <v>202.05</v>
      </c>
      <c r="G3559">
        <v>200.4</v>
      </c>
      <c r="H3559" s="3">
        <v>0.625</v>
      </c>
      <c r="I3559" s="1">
        <v>0.45000000000001705</v>
      </c>
      <c r="J3559" s="1">
        <v>1.1999999999999886</v>
      </c>
      <c r="K3559" s="1">
        <v>4228</v>
      </c>
      <c r="L3559">
        <v>5073.5999999999522</v>
      </c>
      <c r="M3559">
        <v>391</v>
      </c>
      <c r="N3559">
        <v>4682.5999999999522</v>
      </c>
      <c r="O3559" t="s">
        <v>68</v>
      </c>
      <c r="P3559" s="6">
        <v>2.2321428571429399E-3</v>
      </c>
      <c r="Q3559" s="1">
        <f>AllFiles[[#Headers],[200000]]+AllFiles[[#This Row],[Net Gains]]</f>
        <v>204682.59999999995</v>
      </c>
    </row>
    <row r="3560" spans="1:17" x14ac:dyDescent="0.25">
      <c r="A3560" s="1" t="s">
        <v>53</v>
      </c>
      <c r="B3560" s="2">
        <v>43637</v>
      </c>
      <c r="C3560" s="3">
        <v>0.42708333333333331</v>
      </c>
      <c r="D3560" s="1" t="s">
        <v>15</v>
      </c>
      <c r="E3560">
        <v>202.05</v>
      </c>
      <c r="F3560">
        <v>201.6</v>
      </c>
      <c r="G3560">
        <v>201.6</v>
      </c>
      <c r="H3560" s="3">
        <v>0.42708333333333331</v>
      </c>
      <c r="I3560" s="1">
        <v>0.45000000000001705</v>
      </c>
      <c r="J3560" s="1">
        <v>-0.45000000000001705</v>
      </c>
      <c r="K3560" s="1">
        <v>4228</v>
      </c>
      <c r="L3560">
        <v>-1902.6000000000722</v>
      </c>
      <c r="M3560">
        <v>393</v>
      </c>
      <c r="N3560">
        <v>-2295.6000000000722</v>
      </c>
      <c r="O3560" t="s">
        <v>67</v>
      </c>
      <c r="P3560" s="6">
        <v>2.2271714922049799E-3</v>
      </c>
      <c r="Q3560" s="1">
        <f>AllFiles[[#Headers],[200000]]+AllFiles[[#This Row],[Net Gains]]</f>
        <v>197704.39999999994</v>
      </c>
    </row>
    <row r="3561" spans="1:17" x14ac:dyDescent="0.25">
      <c r="A3561" s="1" t="s">
        <v>48</v>
      </c>
      <c r="B3561" s="2">
        <v>43637</v>
      </c>
      <c r="C3561" s="3">
        <v>0.41666666666666669</v>
      </c>
      <c r="D3561" s="1" t="s">
        <v>13</v>
      </c>
      <c r="E3561">
        <v>384.35</v>
      </c>
      <c r="F3561">
        <v>387.6</v>
      </c>
      <c r="G3561">
        <v>383.15</v>
      </c>
      <c r="H3561" s="3">
        <v>0.625</v>
      </c>
      <c r="I3561" s="1">
        <v>3.25</v>
      </c>
      <c r="J3561" s="1">
        <v>1.2000000000000455</v>
      </c>
      <c r="K3561" s="1">
        <v>611</v>
      </c>
      <c r="L3561">
        <v>733.20000000002779</v>
      </c>
      <c r="M3561">
        <v>108</v>
      </c>
      <c r="N3561">
        <v>625.20000000002779</v>
      </c>
      <c r="O3561" t="s">
        <v>68</v>
      </c>
      <c r="P3561" s="6">
        <v>8.4558345258228199E-3</v>
      </c>
      <c r="Q3561" s="1">
        <f>AllFiles[[#Headers],[200000]]+AllFiles[[#This Row],[Net Gains]]</f>
        <v>200625.20000000004</v>
      </c>
    </row>
    <row r="3562" spans="1:17" x14ac:dyDescent="0.25">
      <c r="A3562" s="1" t="s">
        <v>59</v>
      </c>
      <c r="B3562" s="2">
        <v>43637</v>
      </c>
      <c r="C3562" s="3">
        <v>0.4375</v>
      </c>
      <c r="D3562" s="1" t="s">
        <v>15</v>
      </c>
      <c r="E3562">
        <v>289.8</v>
      </c>
      <c r="F3562">
        <v>288.3</v>
      </c>
      <c r="G3562">
        <v>288.3</v>
      </c>
      <c r="H3562" s="3">
        <v>0.4375</v>
      </c>
      <c r="I3562" s="1">
        <v>1.5</v>
      </c>
      <c r="J3562" s="1">
        <v>-1.5</v>
      </c>
      <c r="K3562" s="1">
        <v>1313</v>
      </c>
      <c r="L3562">
        <v>-1969.5</v>
      </c>
      <c r="M3562">
        <v>175</v>
      </c>
      <c r="N3562">
        <v>-2144.5</v>
      </c>
      <c r="O3562" t="s">
        <v>67</v>
      </c>
      <c r="P3562" s="6">
        <v>5.1759834368530003E-3</v>
      </c>
      <c r="Q3562" s="1">
        <f>AllFiles[[#Headers],[200000]]+AllFiles[[#This Row],[Net Gains]]</f>
        <v>197855.5</v>
      </c>
    </row>
    <row r="3563" spans="1:17" x14ac:dyDescent="0.25">
      <c r="A3563" s="1" t="s">
        <v>59</v>
      </c>
      <c r="B3563" s="2">
        <v>43637</v>
      </c>
      <c r="C3563" s="3">
        <v>0.4375</v>
      </c>
      <c r="D3563" s="1" t="s">
        <v>21</v>
      </c>
      <c r="E3563">
        <v>288.3</v>
      </c>
      <c r="F3563">
        <v>289.8</v>
      </c>
      <c r="G3563">
        <v>286.3</v>
      </c>
      <c r="H3563" s="3">
        <v>0.625</v>
      </c>
      <c r="I3563" s="1">
        <v>1.5</v>
      </c>
      <c r="J3563" s="1">
        <v>2</v>
      </c>
      <c r="K3563" s="1">
        <v>1313</v>
      </c>
      <c r="L3563">
        <v>2626</v>
      </c>
      <c r="M3563">
        <v>174</v>
      </c>
      <c r="N3563">
        <v>2452</v>
      </c>
      <c r="O3563" t="s">
        <v>68</v>
      </c>
      <c r="P3563" s="6">
        <v>5.2029136316337201E-3</v>
      </c>
      <c r="Q3563" s="1">
        <f>AllFiles[[#Headers],[200000]]+AllFiles[[#This Row],[Net Gains]]</f>
        <v>202452</v>
      </c>
    </row>
    <row r="3564" spans="1:17" x14ac:dyDescent="0.25">
      <c r="A3564" s="1" t="s">
        <v>22</v>
      </c>
      <c r="B3564" s="2">
        <v>43640</v>
      </c>
      <c r="C3564" s="3">
        <v>0.41666666666666669</v>
      </c>
      <c r="D3564" s="1" t="s">
        <v>13</v>
      </c>
      <c r="E3564">
        <v>1381.75</v>
      </c>
      <c r="F3564">
        <v>1389.25</v>
      </c>
      <c r="G3564">
        <v>1376.1</v>
      </c>
      <c r="H3564" s="3">
        <v>0.625</v>
      </c>
      <c r="I3564" s="1">
        <v>7.5</v>
      </c>
      <c r="J3564" s="1">
        <v>5.6500000000000909</v>
      </c>
      <c r="K3564" s="1">
        <v>265</v>
      </c>
      <c r="L3564">
        <v>1497.2500000000241</v>
      </c>
      <c r="M3564">
        <v>169</v>
      </c>
      <c r="N3564">
        <v>1328.2500000000241</v>
      </c>
      <c r="O3564" t="s">
        <v>68</v>
      </c>
      <c r="P3564" s="6">
        <v>5.4278994029310704E-3</v>
      </c>
      <c r="Q3564" s="1">
        <f>AllFiles[[#Headers],[200000]]+AllFiles[[#This Row],[Net Gains]]</f>
        <v>201328.25000000003</v>
      </c>
    </row>
    <row r="3565" spans="1:17" x14ac:dyDescent="0.25">
      <c r="A3565" s="1" t="s">
        <v>36</v>
      </c>
      <c r="B3565" s="2">
        <v>43640</v>
      </c>
      <c r="C3565" s="3">
        <v>0.41666666666666669</v>
      </c>
      <c r="D3565" s="1" t="s">
        <v>13</v>
      </c>
      <c r="E3565">
        <v>1763.25</v>
      </c>
      <c r="F3565">
        <v>1775</v>
      </c>
      <c r="G3565">
        <v>1762.1</v>
      </c>
      <c r="H3565" s="3">
        <v>0.625</v>
      </c>
      <c r="I3565" s="1">
        <v>11.75</v>
      </c>
      <c r="J3565" s="1">
        <v>1.1500000000000909</v>
      </c>
      <c r="K3565" s="1">
        <v>169</v>
      </c>
      <c r="L3565">
        <v>194.35000000001537</v>
      </c>
      <c r="M3565">
        <v>138</v>
      </c>
      <c r="N3565">
        <v>56.35000000001537</v>
      </c>
      <c r="O3565" t="s">
        <v>68</v>
      </c>
      <c r="P3565" s="6">
        <v>6.6638309939032999E-3</v>
      </c>
      <c r="Q3565" s="1">
        <f>AllFiles[[#Headers],[200000]]+AllFiles[[#This Row],[Net Gains]]</f>
        <v>200056.35</v>
      </c>
    </row>
    <row r="3566" spans="1:17" x14ac:dyDescent="0.25">
      <c r="A3566" s="1" t="s">
        <v>38</v>
      </c>
      <c r="B3566" s="2">
        <v>43640</v>
      </c>
      <c r="C3566" s="3">
        <v>0.41666666666666669</v>
      </c>
      <c r="D3566" s="1" t="s">
        <v>13</v>
      </c>
      <c r="E3566">
        <v>430.4</v>
      </c>
      <c r="F3566">
        <v>432.2</v>
      </c>
      <c r="G3566">
        <v>428.95</v>
      </c>
      <c r="H3566" s="3">
        <v>0.625</v>
      </c>
      <c r="I3566" s="1">
        <v>1.8000000000000114</v>
      </c>
      <c r="J3566" s="1">
        <v>1.4499999999999886</v>
      </c>
      <c r="K3566" s="1">
        <v>1097</v>
      </c>
      <c r="L3566">
        <v>1590.6499999999876</v>
      </c>
      <c r="M3566">
        <v>217</v>
      </c>
      <c r="N3566">
        <v>1373.6499999999876</v>
      </c>
      <c r="O3566" t="s">
        <v>68</v>
      </c>
      <c r="P3566" s="6">
        <v>4.1821561338290202E-3</v>
      </c>
      <c r="Q3566" s="1">
        <f>AllFiles[[#Headers],[200000]]+AllFiles[[#This Row],[Net Gains]]</f>
        <v>201373.65</v>
      </c>
    </row>
    <row r="3567" spans="1:17" x14ac:dyDescent="0.25">
      <c r="A3567" s="1" t="s">
        <v>51</v>
      </c>
      <c r="B3567" s="2">
        <v>43640</v>
      </c>
      <c r="C3567" s="3">
        <v>0.41666666666666669</v>
      </c>
      <c r="D3567" s="1" t="s">
        <v>13</v>
      </c>
      <c r="E3567">
        <v>1474.55</v>
      </c>
      <c r="F3567">
        <v>1484.3</v>
      </c>
      <c r="G3567">
        <v>1470.55</v>
      </c>
      <c r="H3567" s="3">
        <v>0.625</v>
      </c>
      <c r="I3567" s="1">
        <v>9.75</v>
      </c>
      <c r="J3567" s="1">
        <v>4</v>
      </c>
      <c r="K3567" s="1">
        <v>204</v>
      </c>
      <c r="L3567">
        <v>816</v>
      </c>
      <c r="M3567">
        <v>139</v>
      </c>
      <c r="N3567">
        <v>677</v>
      </c>
      <c r="O3567" t="s">
        <v>68</v>
      </c>
      <c r="P3567" s="6">
        <v>6.61218676884473E-3</v>
      </c>
      <c r="Q3567" s="1">
        <f>AllFiles[[#Headers],[200000]]+AllFiles[[#This Row],[Net Gains]]</f>
        <v>200677</v>
      </c>
    </row>
    <row r="3568" spans="1:17" x14ac:dyDescent="0.25">
      <c r="A3568" s="1" t="s">
        <v>42</v>
      </c>
      <c r="B3568" s="2">
        <v>43640</v>
      </c>
      <c r="C3568" s="3">
        <v>0.41666666666666669</v>
      </c>
      <c r="D3568" s="1" t="s">
        <v>13</v>
      </c>
      <c r="E3568">
        <v>1542.6</v>
      </c>
      <c r="F3568">
        <v>1550.2</v>
      </c>
      <c r="G3568">
        <v>1541.45</v>
      </c>
      <c r="H3568" s="3">
        <v>0.625</v>
      </c>
      <c r="I3568" s="1">
        <v>7.6000000000001364</v>
      </c>
      <c r="J3568" s="1">
        <v>1.1499999999998636</v>
      </c>
      <c r="K3568" s="1">
        <v>262</v>
      </c>
      <c r="L3568">
        <v>301.29999999996426</v>
      </c>
      <c r="M3568">
        <v>186</v>
      </c>
      <c r="N3568">
        <v>115.29999999996426</v>
      </c>
      <c r="O3568" t="s">
        <v>68</v>
      </c>
      <c r="P3568" s="6">
        <v>4.9267470504344201E-3</v>
      </c>
      <c r="Q3568" s="1">
        <f>AllFiles[[#Headers],[200000]]+AllFiles[[#This Row],[Net Gains]]</f>
        <v>200115.29999999996</v>
      </c>
    </row>
    <row r="3569" spans="1:17" x14ac:dyDescent="0.25">
      <c r="A3569" s="1" t="s">
        <v>45</v>
      </c>
      <c r="B3569" s="2">
        <v>43640</v>
      </c>
      <c r="C3569" s="3">
        <v>0.46875</v>
      </c>
      <c r="D3569" s="1" t="s">
        <v>12</v>
      </c>
      <c r="E3569">
        <v>6372.7</v>
      </c>
      <c r="F3569">
        <v>6330</v>
      </c>
      <c r="G3569">
        <v>6462.5</v>
      </c>
      <c r="H3569" s="3">
        <v>0.625</v>
      </c>
      <c r="I3569" s="1">
        <v>42.699999999999818</v>
      </c>
      <c r="J3569" s="1">
        <v>89.800000000000182</v>
      </c>
      <c r="K3569" s="1">
        <v>46</v>
      </c>
      <c r="L3569">
        <v>4130.8000000000084</v>
      </c>
      <c r="M3569">
        <v>136</v>
      </c>
      <c r="N3569">
        <v>3994.8000000000084</v>
      </c>
      <c r="O3569" t="s">
        <v>68</v>
      </c>
      <c r="P3569" s="6">
        <v>6.7004566353350697E-3</v>
      </c>
      <c r="Q3569" s="1">
        <f>AllFiles[[#Headers],[200000]]+AllFiles[[#This Row],[Net Gains]]</f>
        <v>203994.80000000002</v>
      </c>
    </row>
    <row r="3570" spans="1:17" x14ac:dyDescent="0.25">
      <c r="A3570" s="1" t="s">
        <v>45</v>
      </c>
      <c r="B3570" s="2">
        <v>43640</v>
      </c>
      <c r="C3570" s="3">
        <v>0.41666666666666669</v>
      </c>
      <c r="D3570" s="1" t="s">
        <v>13</v>
      </c>
      <c r="E3570">
        <v>6330</v>
      </c>
      <c r="F3570">
        <v>6372.7</v>
      </c>
      <c r="G3570">
        <v>6372.7</v>
      </c>
      <c r="H3570" s="3">
        <v>0.46875</v>
      </c>
      <c r="I3570" s="1">
        <v>42.699999999999818</v>
      </c>
      <c r="J3570" s="1">
        <v>-42.699999999999818</v>
      </c>
      <c r="K3570" s="1">
        <v>46</v>
      </c>
      <c r="L3570">
        <v>-1964.1999999999916</v>
      </c>
      <c r="M3570">
        <v>135</v>
      </c>
      <c r="N3570">
        <v>-2099.1999999999916</v>
      </c>
      <c r="O3570" t="s">
        <v>67</v>
      </c>
      <c r="P3570" s="6">
        <v>6.7456556082148202E-3</v>
      </c>
      <c r="Q3570" s="1">
        <f>AllFiles[[#Headers],[200000]]+AllFiles[[#This Row],[Net Gains]]</f>
        <v>197900.80000000002</v>
      </c>
    </row>
    <row r="3571" spans="1:17" x14ac:dyDescent="0.25">
      <c r="A3571" s="1" t="s">
        <v>11</v>
      </c>
      <c r="B3571" s="2">
        <v>43641</v>
      </c>
      <c r="C3571" s="3">
        <v>0.53125</v>
      </c>
      <c r="D3571" s="1" t="s">
        <v>15</v>
      </c>
      <c r="E3571">
        <v>2830.45</v>
      </c>
      <c r="F3571">
        <v>2815.6</v>
      </c>
      <c r="G3571">
        <v>2843.8</v>
      </c>
      <c r="H3571" s="3">
        <v>0.625</v>
      </c>
      <c r="I3571" s="1">
        <v>14.849999999999909</v>
      </c>
      <c r="J3571" s="1">
        <v>13.350000000000364</v>
      </c>
      <c r="K3571" s="1">
        <v>134</v>
      </c>
      <c r="L3571">
        <v>1788.9000000000487</v>
      </c>
      <c r="M3571">
        <v>175</v>
      </c>
      <c r="N3571">
        <v>1613.9000000000487</v>
      </c>
      <c r="O3571" t="s">
        <v>68</v>
      </c>
      <c r="P3571" s="6">
        <v>5.2465155717288398E-3</v>
      </c>
      <c r="Q3571" s="1">
        <f>AllFiles[[#Headers],[200000]]+AllFiles[[#This Row],[Net Gains]]</f>
        <v>201613.90000000005</v>
      </c>
    </row>
    <row r="3572" spans="1:17" x14ac:dyDescent="0.25">
      <c r="A3572" s="1" t="s">
        <v>19</v>
      </c>
      <c r="B3572" s="2">
        <v>43641</v>
      </c>
      <c r="C3572" s="3">
        <v>0.58333333333333337</v>
      </c>
      <c r="D3572" s="1" t="s">
        <v>15</v>
      </c>
      <c r="E3572">
        <v>2548.8000000000002</v>
      </c>
      <c r="F3572">
        <v>2525.9</v>
      </c>
      <c r="G3572">
        <v>2533.5</v>
      </c>
      <c r="H3572" s="3">
        <v>0.625</v>
      </c>
      <c r="I3572" s="1">
        <v>22.900000000000091</v>
      </c>
      <c r="J3572" s="1">
        <v>-15.300000000000182</v>
      </c>
      <c r="K3572" s="1">
        <v>87</v>
      </c>
      <c r="L3572">
        <v>-1331.1000000000158</v>
      </c>
      <c r="M3572">
        <v>102</v>
      </c>
      <c r="N3572">
        <v>-1433.1000000000158</v>
      </c>
      <c r="O3572" t="s">
        <v>67</v>
      </c>
      <c r="P3572" s="6">
        <v>8.9846202134338093E-3</v>
      </c>
      <c r="Q3572" s="1">
        <f>AllFiles[[#Headers],[200000]]+AllFiles[[#This Row],[Net Gains]]</f>
        <v>198566.9</v>
      </c>
    </row>
    <row r="3573" spans="1:17" x14ac:dyDescent="0.25">
      <c r="A3573" s="1" t="s">
        <v>36</v>
      </c>
      <c r="B3573" s="2">
        <v>43642</v>
      </c>
      <c r="C3573" s="3">
        <v>0.44791666666666669</v>
      </c>
      <c r="D3573" s="1" t="s">
        <v>15</v>
      </c>
      <c r="E3573">
        <v>1757.45</v>
      </c>
      <c r="F3573">
        <v>1751.65</v>
      </c>
      <c r="G3573">
        <v>1751.65</v>
      </c>
      <c r="H3573" s="3">
        <v>0.44791666666666669</v>
      </c>
      <c r="I3573" s="1">
        <v>5.7999999999999545</v>
      </c>
      <c r="J3573" s="1">
        <v>-5.7999999999999545</v>
      </c>
      <c r="K3573" s="1">
        <v>343</v>
      </c>
      <c r="L3573">
        <v>-1989.3999999999844</v>
      </c>
      <c r="M3573">
        <v>277</v>
      </c>
      <c r="N3573">
        <v>-2266.3999999999842</v>
      </c>
      <c r="O3573" t="s">
        <v>67</v>
      </c>
      <c r="P3573" s="6">
        <v>3.3002361375856801E-3</v>
      </c>
      <c r="Q3573" s="1">
        <f>AllFiles[[#Headers],[200000]]+AllFiles[[#This Row],[Net Gains]]</f>
        <v>197733.6</v>
      </c>
    </row>
    <row r="3574" spans="1:17" x14ac:dyDescent="0.25">
      <c r="A3574" s="1" t="s">
        <v>36</v>
      </c>
      <c r="B3574" s="2">
        <v>43642</v>
      </c>
      <c r="C3574" s="3">
        <v>0.44791666666666669</v>
      </c>
      <c r="D3574" s="1" t="s">
        <v>21</v>
      </c>
      <c r="E3574">
        <v>1751.65</v>
      </c>
      <c r="F3574">
        <v>1757.45</v>
      </c>
      <c r="G3574">
        <v>1757.45</v>
      </c>
      <c r="H3574" s="3">
        <v>0.44791666666666669</v>
      </c>
      <c r="I3574" s="1">
        <v>5.7999999999999545</v>
      </c>
      <c r="J3574" s="1">
        <v>-5.7999999999999545</v>
      </c>
      <c r="K3574" s="1">
        <v>343</v>
      </c>
      <c r="L3574">
        <v>-1989.3999999999844</v>
      </c>
      <c r="M3574">
        <v>277</v>
      </c>
      <c r="N3574">
        <v>-2266.3999999999842</v>
      </c>
      <c r="O3574" t="s">
        <v>67</v>
      </c>
      <c r="P3574" s="6">
        <v>3.3111637598835101E-3</v>
      </c>
      <c r="Q3574" s="1">
        <f>AllFiles[[#Headers],[200000]]+AllFiles[[#This Row],[Net Gains]]</f>
        <v>197733.6</v>
      </c>
    </row>
    <row r="3575" spans="1:17" x14ac:dyDescent="0.25">
      <c r="A3575" s="1" t="s">
        <v>51</v>
      </c>
      <c r="B3575" s="2">
        <v>43642</v>
      </c>
      <c r="C3575" s="3">
        <v>0.58333333333333337</v>
      </c>
      <c r="D3575" s="1" t="s">
        <v>15</v>
      </c>
      <c r="E3575">
        <v>1489</v>
      </c>
      <c r="F3575">
        <v>1485.15</v>
      </c>
      <c r="G3575">
        <v>1485.15</v>
      </c>
      <c r="H3575" s="3">
        <v>0.58333333333333337</v>
      </c>
      <c r="I3575" s="1">
        <v>3.8499999999999091</v>
      </c>
      <c r="J3575" s="1">
        <v>-3.8499999999999091</v>
      </c>
      <c r="K3575" s="1">
        <v>516</v>
      </c>
      <c r="L3575">
        <v>-1986.5999999999531</v>
      </c>
      <c r="M3575">
        <v>353</v>
      </c>
      <c r="N3575">
        <v>-2339.5999999999531</v>
      </c>
      <c r="O3575" t="s">
        <v>67</v>
      </c>
      <c r="P3575" s="6">
        <v>2.58562793821351E-3</v>
      </c>
      <c r="Q3575" s="1">
        <f>AllFiles[[#Headers],[200000]]+AllFiles[[#This Row],[Net Gains]]</f>
        <v>197660.40000000005</v>
      </c>
    </row>
    <row r="3576" spans="1:17" x14ac:dyDescent="0.25">
      <c r="A3576" s="1" t="s">
        <v>51</v>
      </c>
      <c r="B3576" s="2">
        <v>43642</v>
      </c>
      <c r="C3576" s="3">
        <v>0.58333333333333337</v>
      </c>
      <c r="D3576" s="1" t="s">
        <v>21</v>
      </c>
      <c r="E3576">
        <v>1485.15</v>
      </c>
      <c r="F3576">
        <v>1489</v>
      </c>
      <c r="G3576">
        <v>1489</v>
      </c>
      <c r="H3576" s="3">
        <v>0.58333333333333337</v>
      </c>
      <c r="I3576" s="1">
        <v>3.8499999999999091</v>
      </c>
      <c r="J3576" s="1">
        <v>-3.8499999999999091</v>
      </c>
      <c r="K3576" s="1">
        <v>516</v>
      </c>
      <c r="L3576">
        <v>-1986.5999999999531</v>
      </c>
      <c r="M3576">
        <v>353</v>
      </c>
      <c r="N3576">
        <v>-2339.5999999999531</v>
      </c>
      <c r="O3576" t="s">
        <v>67</v>
      </c>
      <c r="P3576" s="6">
        <v>2.5923307410025301E-3</v>
      </c>
      <c r="Q3576" s="1">
        <f>AllFiles[[#Headers],[200000]]+AllFiles[[#This Row],[Net Gains]]</f>
        <v>197660.40000000005</v>
      </c>
    </row>
    <row r="3577" spans="1:17" x14ac:dyDescent="0.25">
      <c r="A3577" s="1" t="s">
        <v>39</v>
      </c>
      <c r="B3577" s="2">
        <v>43643</v>
      </c>
      <c r="C3577" s="3">
        <v>0.42708333333333331</v>
      </c>
      <c r="D3577" s="1" t="s">
        <v>15</v>
      </c>
      <c r="E3577">
        <v>743.85</v>
      </c>
      <c r="F3577">
        <v>741.5</v>
      </c>
      <c r="G3577">
        <v>741.5</v>
      </c>
      <c r="H3577" s="3">
        <v>0.42708333333333331</v>
      </c>
      <c r="I3577" s="1">
        <v>2.3500000000000227</v>
      </c>
      <c r="J3577" s="1">
        <v>-2.3500000000000227</v>
      </c>
      <c r="K3577" s="1">
        <v>842</v>
      </c>
      <c r="L3577">
        <v>-1978.7000000000191</v>
      </c>
      <c r="M3577">
        <v>288</v>
      </c>
      <c r="N3577">
        <v>-2266.7000000000189</v>
      </c>
      <c r="O3577" t="s">
        <v>67</v>
      </c>
      <c r="P3577" s="6">
        <v>3.1592390939033702E-3</v>
      </c>
      <c r="Q3577" s="1">
        <f>AllFiles[[#Headers],[200000]]+AllFiles[[#This Row],[Net Gains]]</f>
        <v>197733.3</v>
      </c>
    </row>
    <row r="3578" spans="1:17" x14ac:dyDescent="0.25">
      <c r="A3578" s="1" t="s">
        <v>39</v>
      </c>
      <c r="B3578" s="2">
        <v>43643</v>
      </c>
      <c r="C3578" s="3">
        <v>0.42708333333333331</v>
      </c>
      <c r="D3578" s="1" t="s">
        <v>21</v>
      </c>
      <c r="E3578">
        <v>741.5</v>
      </c>
      <c r="F3578">
        <v>743.85</v>
      </c>
      <c r="G3578">
        <v>731.25</v>
      </c>
      <c r="H3578" s="3">
        <v>0.625</v>
      </c>
      <c r="I3578" s="1">
        <v>2.3500000000000227</v>
      </c>
      <c r="J3578" s="1">
        <v>10.25</v>
      </c>
      <c r="K3578" s="1">
        <v>842</v>
      </c>
      <c r="L3578">
        <v>8630.5</v>
      </c>
      <c r="M3578">
        <v>286</v>
      </c>
      <c r="N3578">
        <v>8344.5</v>
      </c>
      <c r="O3578" t="s">
        <v>68</v>
      </c>
      <c r="P3578" s="6">
        <v>3.1692515171949098E-3</v>
      </c>
      <c r="Q3578" s="1">
        <f>AllFiles[[#Headers],[200000]]+AllFiles[[#This Row],[Net Gains]]</f>
        <v>208344.5</v>
      </c>
    </row>
    <row r="3579" spans="1:17" x14ac:dyDescent="0.25">
      <c r="A3579" s="1" t="s">
        <v>22</v>
      </c>
      <c r="B3579" s="2">
        <v>43644</v>
      </c>
      <c r="C3579" s="3">
        <v>0.46875</v>
      </c>
      <c r="D3579" s="1" t="s">
        <v>13</v>
      </c>
      <c r="E3579">
        <v>1361.35</v>
      </c>
      <c r="F3579">
        <v>1366.55</v>
      </c>
      <c r="G3579">
        <v>1359.85</v>
      </c>
      <c r="H3579" s="3">
        <v>0.625</v>
      </c>
      <c r="I3579" s="1">
        <v>5.2000000000000455</v>
      </c>
      <c r="J3579" s="1">
        <v>1.5</v>
      </c>
      <c r="K3579" s="1">
        <v>382</v>
      </c>
      <c r="L3579">
        <v>573</v>
      </c>
      <c r="M3579">
        <v>240</v>
      </c>
      <c r="N3579">
        <v>333</v>
      </c>
      <c r="O3579" t="s">
        <v>68</v>
      </c>
      <c r="P3579" s="6">
        <v>3.8197377603114901E-3</v>
      </c>
      <c r="Q3579" s="1">
        <f>AllFiles[[#Headers],[200000]]+AllFiles[[#This Row],[Net Gains]]</f>
        <v>200333</v>
      </c>
    </row>
    <row r="3580" spans="1:17" x14ac:dyDescent="0.25">
      <c r="A3580" s="1" t="s">
        <v>45</v>
      </c>
      <c r="B3580" s="2">
        <v>43644</v>
      </c>
      <c r="C3580" s="3">
        <v>0.45833333333333331</v>
      </c>
      <c r="D3580" s="1" t="s">
        <v>21</v>
      </c>
      <c r="E3580">
        <v>6517</v>
      </c>
      <c r="F3580">
        <v>6539</v>
      </c>
      <c r="G3580">
        <v>6539</v>
      </c>
      <c r="H3580" s="3">
        <v>0.47916666666666669</v>
      </c>
      <c r="I3580" s="1">
        <v>22</v>
      </c>
      <c r="J3580" s="1">
        <v>-22</v>
      </c>
      <c r="K3580" s="1">
        <v>90</v>
      </c>
      <c r="L3580">
        <v>-1980</v>
      </c>
      <c r="M3580">
        <v>271</v>
      </c>
      <c r="N3580">
        <v>-2251</v>
      </c>
      <c r="O3580" t="s">
        <v>67</v>
      </c>
      <c r="P3580" s="6">
        <v>3.37578640478748E-3</v>
      </c>
      <c r="Q3580" s="1">
        <f>AllFiles[[#Headers],[200000]]+AllFiles[[#This Row],[Net Gains]]</f>
        <v>197749</v>
      </c>
    </row>
    <row r="3581" spans="1:17" x14ac:dyDescent="0.25">
      <c r="A3581" s="1" t="s">
        <v>45</v>
      </c>
      <c r="B3581" s="2">
        <v>43644</v>
      </c>
      <c r="C3581" s="3">
        <v>0.45833333333333331</v>
      </c>
      <c r="D3581" s="1" t="s">
        <v>15</v>
      </c>
      <c r="E3581">
        <v>6539</v>
      </c>
      <c r="F3581">
        <v>6517</v>
      </c>
      <c r="G3581">
        <v>6517</v>
      </c>
      <c r="H3581" s="3">
        <v>0.45833333333333331</v>
      </c>
      <c r="I3581" s="1">
        <v>22</v>
      </c>
      <c r="J3581" s="1">
        <v>-22</v>
      </c>
      <c r="K3581" s="1">
        <v>90</v>
      </c>
      <c r="L3581">
        <v>-1980</v>
      </c>
      <c r="M3581">
        <v>271</v>
      </c>
      <c r="N3581">
        <v>-2251</v>
      </c>
      <c r="O3581" t="s">
        <v>67</v>
      </c>
      <c r="P3581" s="6">
        <v>3.36442881174492E-3</v>
      </c>
      <c r="Q3581" s="1">
        <f>AllFiles[[#Headers],[200000]]+AllFiles[[#This Row],[Net Gains]]</f>
        <v>197749</v>
      </c>
    </row>
    <row r="3582" spans="1:17" x14ac:dyDescent="0.25">
      <c r="A3582" s="1" t="s">
        <v>43</v>
      </c>
      <c r="B3582" s="2">
        <v>43644</v>
      </c>
      <c r="C3582" s="3">
        <v>0.46875</v>
      </c>
      <c r="D3582" s="1" t="s">
        <v>21</v>
      </c>
      <c r="E3582">
        <v>140.4</v>
      </c>
      <c r="F3582">
        <v>141.19999999999999</v>
      </c>
      <c r="G3582">
        <v>141.19999999999999</v>
      </c>
      <c r="H3582" s="3">
        <v>0.5625</v>
      </c>
      <c r="I3582" s="1">
        <v>0.79999999999998295</v>
      </c>
      <c r="J3582" s="1">
        <v>-0.79999999999998295</v>
      </c>
      <c r="K3582" s="1">
        <v>2430</v>
      </c>
      <c r="L3582">
        <v>-1943.9999999999586</v>
      </c>
      <c r="M3582">
        <v>158</v>
      </c>
      <c r="N3582">
        <v>-2101.9999999999586</v>
      </c>
      <c r="O3582" t="s">
        <v>67</v>
      </c>
      <c r="P3582" s="6">
        <v>5.6980056980055803E-3</v>
      </c>
      <c r="Q3582" s="1">
        <f>AllFiles[[#Headers],[200000]]+AllFiles[[#This Row],[Net Gains]]</f>
        <v>197898.00000000003</v>
      </c>
    </row>
    <row r="3583" spans="1:17" x14ac:dyDescent="0.25">
      <c r="A3583" s="1" t="s">
        <v>43</v>
      </c>
      <c r="B3583" s="2">
        <v>43644</v>
      </c>
      <c r="C3583" s="3">
        <v>0.46875</v>
      </c>
      <c r="D3583" s="1" t="s">
        <v>15</v>
      </c>
      <c r="E3583">
        <v>141.19999999999999</v>
      </c>
      <c r="F3583">
        <v>140.4</v>
      </c>
      <c r="G3583">
        <v>140.4</v>
      </c>
      <c r="H3583" s="3">
        <v>0.46875</v>
      </c>
      <c r="I3583" s="1">
        <v>0.79999999999998295</v>
      </c>
      <c r="J3583" s="1">
        <v>-0.79999999999998295</v>
      </c>
      <c r="K3583" s="1">
        <v>2430</v>
      </c>
      <c r="L3583">
        <v>-1943.9999999999586</v>
      </c>
      <c r="M3583">
        <v>158</v>
      </c>
      <c r="N3583">
        <v>-2101.9999999999586</v>
      </c>
      <c r="O3583" t="s">
        <v>67</v>
      </c>
      <c r="P3583" s="6">
        <v>5.66572237960328E-3</v>
      </c>
      <c r="Q3583" s="1">
        <f>AllFiles[[#Headers],[200000]]+AllFiles[[#This Row],[Net Gains]]</f>
        <v>197898.00000000003</v>
      </c>
    </row>
    <row r="3584" spans="1:17" x14ac:dyDescent="0.25">
      <c r="A3584" s="1" t="s">
        <v>26</v>
      </c>
      <c r="B3584" s="2">
        <v>43647</v>
      </c>
      <c r="C3584" s="3">
        <v>0.41666666666666669</v>
      </c>
      <c r="D3584" s="1" t="s">
        <v>13</v>
      </c>
      <c r="E3584">
        <v>1059.4000000000001</v>
      </c>
      <c r="F3584">
        <v>1063.8499999999999</v>
      </c>
      <c r="G3584">
        <v>1048.8499999999999</v>
      </c>
      <c r="H3584" s="3">
        <v>0.625</v>
      </c>
      <c r="I3584" s="1">
        <v>4.4499999999998181</v>
      </c>
      <c r="J3584" s="1">
        <v>10.550000000000182</v>
      </c>
      <c r="K3584" s="1">
        <v>447</v>
      </c>
      <c r="L3584">
        <v>4715.8500000000813</v>
      </c>
      <c r="M3584">
        <v>217</v>
      </c>
      <c r="N3584">
        <v>4498.8500000000813</v>
      </c>
      <c r="O3584" t="s">
        <v>68</v>
      </c>
      <c r="P3584" s="6">
        <v>4.2004908438737203E-3</v>
      </c>
      <c r="Q3584" s="1">
        <f>AllFiles[[#Headers],[200000]]+AllFiles[[#This Row],[Net Gains]]</f>
        <v>204498.85000000009</v>
      </c>
    </row>
    <row r="3585" spans="1:17" x14ac:dyDescent="0.25">
      <c r="A3585" s="1" t="s">
        <v>60</v>
      </c>
      <c r="B3585" s="2">
        <v>43647</v>
      </c>
      <c r="C3585" s="3">
        <v>0.41666666666666669</v>
      </c>
      <c r="D3585" s="1" t="s">
        <v>13</v>
      </c>
      <c r="E3585">
        <v>507.3</v>
      </c>
      <c r="F3585">
        <v>512</v>
      </c>
      <c r="G3585">
        <v>507.1</v>
      </c>
      <c r="H3585" s="3">
        <v>0.625</v>
      </c>
      <c r="I3585" s="1">
        <v>4.6999999999999886</v>
      </c>
      <c r="J3585" s="1">
        <v>0.19999999999998863</v>
      </c>
      <c r="K3585" s="1">
        <v>423</v>
      </c>
      <c r="L3585">
        <v>84.599999999995191</v>
      </c>
      <c r="M3585">
        <v>99</v>
      </c>
      <c r="N3585">
        <v>-14.400000000004809</v>
      </c>
      <c r="O3585" t="s">
        <v>67</v>
      </c>
      <c r="P3585" s="6">
        <v>9.2647348708850604E-3</v>
      </c>
      <c r="Q3585" s="1">
        <f>AllFiles[[#Headers],[200000]]+AllFiles[[#This Row],[Net Gains]]</f>
        <v>199985.6</v>
      </c>
    </row>
    <row r="3586" spans="1:17" x14ac:dyDescent="0.25">
      <c r="A3586" s="1" t="s">
        <v>24</v>
      </c>
      <c r="B3586" s="2">
        <v>43648</v>
      </c>
      <c r="C3586" s="3">
        <v>0.41666666666666669</v>
      </c>
      <c r="D3586" s="1" t="s">
        <v>13</v>
      </c>
      <c r="E3586">
        <v>311.55</v>
      </c>
      <c r="F3586">
        <v>313</v>
      </c>
      <c r="G3586">
        <v>311.3</v>
      </c>
      <c r="H3586" s="3">
        <v>0.625</v>
      </c>
      <c r="I3586" s="1">
        <v>1.4499999999999886</v>
      </c>
      <c r="J3586" s="1">
        <v>0.25</v>
      </c>
      <c r="K3586" s="1">
        <v>1357</v>
      </c>
      <c r="L3586">
        <v>339.25</v>
      </c>
      <c r="M3586">
        <v>195</v>
      </c>
      <c r="N3586">
        <v>144.25</v>
      </c>
      <c r="O3586" t="s">
        <v>68</v>
      </c>
      <c r="P3586" s="6">
        <v>4.6541486117797704E-3</v>
      </c>
      <c r="Q3586" s="1">
        <f>AllFiles[[#Headers],[200000]]+AllFiles[[#This Row],[Net Gains]]</f>
        <v>200144.25</v>
      </c>
    </row>
    <row r="3587" spans="1:17" x14ac:dyDescent="0.25">
      <c r="A3587" s="1" t="s">
        <v>47</v>
      </c>
      <c r="B3587" s="2">
        <v>43648</v>
      </c>
      <c r="C3587" s="3">
        <v>0.41666666666666669</v>
      </c>
      <c r="D3587" s="1" t="s">
        <v>13</v>
      </c>
      <c r="E3587">
        <v>274.75</v>
      </c>
      <c r="F3587">
        <v>275.10000000000002</v>
      </c>
      <c r="G3587">
        <v>273.85000000000002</v>
      </c>
      <c r="H3587" s="3">
        <v>0.625</v>
      </c>
      <c r="I3587" s="1">
        <v>0.35000000000002274</v>
      </c>
      <c r="J3587" s="1">
        <v>0.89999999999997726</v>
      </c>
      <c r="K3587" s="1">
        <v>5361</v>
      </c>
      <c r="L3587">
        <v>4824.8999999998778</v>
      </c>
      <c r="M3587">
        <v>677</v>
      </c>
      <c r="N3587">
        <v>4147.8999999998778</v>
      </c>
      <c r="O3587" t="s">
        <v>68</v>
      </c>
      <c r="P3587" s="6">
        <v>1.27388535031855E-3</v>
      </c>
      <c r="Q3587" s="1">
        <f>AllFiles[[#Headers],[200000]]+AllFiles[[#This Row],[Net Gains]]</f>
        <v>204147.89999999988</v>
      </c>
    </row>
    <row r="3588" spans="1:17" x14ac:dyDescent="0.25">
      <c r="A3588" s="1" t="s">
        <v>54</v>
      </c>
      <c r="B3588" s="2">
        <v>43648</v>
      </c>
      <c r="C3588" s="3">
        <v>0.41666666666666669</v>
      </c>
      <c r="D3588" s="1" t="s">
        <v>15</v>
      </c>
      <c r="E3588">
        <v>647.4</v>
      </c>
      <c r="F3588">
        <v>642.15</v>
      </c>
      <c r="G3588">
        <v>657.2</v>
      </c>
      <c r="H3588" s="3">
        <v>0.625</v>
      </c>
      <c r="I3588" s="1">
        <v>5.25</v>
      </c>
      <c r="J3588" s="1">
        <v>9.8000000000000682</v>
      </c>
      <c r="K3588" s="1">
        <v>379</v>
      </c>
      <c r="L3588">
        <v>3714.2000000000257</v>
      </c>
      <c r="M3588">
        <v>114</v>
      </c>
      <c r="N3588">
        <v>3600.2000000000257</v>
      </c>
      <c r="O3588" t="s">
        <v>68</v>
      </c>
      <c r="P3588" s="6">
        <v>8.1093605189990706E-3</v>
      </c>
      <c r="Q3588" s="1">
        <f>AllFiles[[#Headers],[200000]]+AllFiles[[#This Row],[Net Gains]]</f>
        <v>203600.2</v>
      </c>
    </row>
    <row r="3589" spans="1:17" x14ac:dyDescent="0.25">
      <c r="A3589" s="1" t="s">
        <v>17</v>
      </c>
      <c r="B3589" s="2">
        <v>43649</v>
      </c>
      <c r="C3589" s="3">
        <v>0.41666666666666669</v>
      </c>
      <c r="D3589" s="1" t="s">
        <v>13</v>
      </c>
      <c r="E3589">
        <v>19859.599999999999</v>
      </c>
      <c r="F3589">
        <v>19994.849999999999</v>
      </c>
      <c r="G3589">
        <v>19639</v>
      </c>
      <c r="H3589" s="3">
        <v>0.625</v>
      </c>
      <c r="I3589" s="1">
        <v>135.25</v>
      </c>
      <c r="J3589" s="1">
        <v>220.59999999999854</v>
      </c>
      <c r="K3589" s="1">
        <v>14</v>
      </c>
      <c r="L3589">
        <v>3088.3999999999796</v>
      </c>
      <c r="M3589">
        <v>128</v>
      </c>
      <c r="N3589">
        <v>2960.3999999999796</v>
      </c>
      <c r="O3589" t="s">
        <v>68</v>
      </c>
      <c r="P3589" s="6">
        <v>6.81030836472034E-3</v>
      </c>
      <c r="Q3589" s="1">
        <f>AllFiles[[#Headers],[200000]]+AllFiles[[#This Row],[Net Gains]]</f>
        <v>202960.39999999997</v>
      </c>
    </row>
    <row r="3590" spans="1:17" x14ac:dyDescent="0.25">
      <c r="A3590" s="1" t="s">
        <v>26</v>
      </c>
      <c r="B3590" s="2">
        <v>43649</v>
      </c>
      <c r="C3590" s="3">
        <v>0.53125</v>
      </c>
      <c r="D3590" s="1" t="s">
        <v>12</v>
      </c>
      <c r="E3590">
        <v>1058.5</v>
      </c>
      <c r="F3590">
        <v>1053.05</v>
      </c>
      <c r="G3590">
        <v>1053.05</v>
      </c>
      <c r="H3590" s="3">
        <v>0.61458333333333337</v>
      </c>
      <c r="I3590" s="1">
        <v>5.4500000000000455</v>
      </c>
      <c r="J3590" s="1">
        <v>-5.4500000000000455</v>
      </c>
      <c r="K3590" s="1">
        <v>365</v>
      </c>
      <c r="L3590">
        <v>-1989.2500000000166</v>
      </c>
      <c r="M3590">
        <v>178</v>
      </c>
      <c r="N3590">
        <v>-2167.2500000000164</v>
      </c>
      <c r="O3590" t="s">
        <v>67</v>
      </c>
      <c r="P3590" s="6">
        <v>5.1487954652811004E-3</v>
      </c>
      <c r="Q3590" s="1">
        <f>AllFiles[[#Headers],[200000]]+AllFiles[[#This Row],[Net Gains]]</f>
        <v>197832.74999999997</v>
      </c>
    </row>
    <row r="3591" spans="1:17" x14ac:dyDescent="0.25">
      <c r="A3591" s="1" t="s">
        <v>26</v>
      </c>
      <c r="B3591" s="2">
        <v>43649</v>
      </c>
      <c r="C3591" s="3">
        <v>0.41666666666666669</v>
      </c>
      <c r="D3591" s="1" t="s">
        <v>13</v>
      </c>
      <c r="E3591">
        <v>1053.05</v>
      </c>
      <c r="F3591">
        <v>1058.5</v>
      </c>
      <c r="G3591">
        <v>1058.5</v>
      </c>
      <c r="H3591" s="3">
        <v>0.53125</v>
      </c>
      <c r="I3591" s="1">
        <v>5.4500000000000455</v>
      </c>
      <c r="J3591" s="1">
        <v>-5.4500000000000455</v>
      </c>
      <c r="K3591" s="1">
        <v>365</v>
      </c>
      <c r="L3591">
        <v>-1989.2500000000166</v>
      </c>
      <c r="M3591">
        <v>178</v>
      </c>
      <c r="N3591">
        <v>-2167.2500000000164</v>
      </c>
      <c r="O3591" t="s">
        <v>67</v>
      </c>
      <c r="P3591" s="6">
        <v>5.1754427615023496E-3</v>
      </c>
      <c r="Q3591" s="1">
        <f>AllFiles[[#Headers],[200000]]+AllFiles[[#This Row],[Net Gains]]</f>
        <v>197832.74999999997</v>
      </c>
    </row>
    <row r="3592" spans="1:17" x14ac:dyDescent="0.25">
      <c r="A3592" s="1" t="s">
        <v>50</v>
      </c>
      <c r="B3592" s="2">
        <v>43649</v>
      </c>
      <c r="C3592" s="3">
        <v>0.41666666666666669</v>
      </c>
      <c r="D3592" s="1" t="s">
        <v>13</v>
      </c>
      <c r="E3592">
        <v>206.3</v>
      </c>
      <c r="F3592">
        <v>208.05</v>
      </c>
      <c r="G3592">
        <v>208.05</v>
      </c>
      <c r="H3592" s="3">
        <v>0.48958333333333331</v>
      </c>
      <c r="I3592" s="1">
        <v>1.75</v>
      </c>
      <c r="J3592" s="1">
        <v>-1.75</v>
      </c>
      <c r="K3592" s="1">
        <v>1128</v>
      </c>
      <c r="L3592">
        <v>-1974</v>
      </c>
      <c r="M3592">
        <v>108</v>
      </c>
      <c r="N3592">
        <v>-2082</v>
      </c>
      <c r="O3592" t="s">
        <v>67</v>
      </c>
      <c r="P3592" s="6">
        <v>8.4827920504120195E-3</v>
      </c>
      <c r="Q3592" s="1">
        <f>AllFiles[[#Headers],[200000]]+AllFiles[[#This Row],[Net Gains]]</f>
        <v>197918</v>
      </c>
    </row>
    <row r="3593" spans="1:17" x14ac:dyDescent="0.25">
      <c r="A3593" s="1" t="s">
        <v>50</v>
      </c>
      <c r="B3593" s="2">
        <v>43649</v>
      </c>
      <c r="C3593" s="3">
        <v>0.48958333333333331</v>
      </c>
      <c r="D3593" s="1" t="s">
        <v>12</v>
      </c>
      <c r="E3593">
        <v>208.05</v>
      </c>
      <c r="F3593">
        <v>206.3</v>
      </c>
      <c r="G3593">
        <v>208.5</v>
      </c>
      <c r="H3593" s="3">
        <v>0.625</v>
      </c>
      <c r="I3593" s="1">
        <v>1.75</v>
      </c>
      <c r="J3593" s="1">
        <v>0.44999999999998863</v>
      </c>
      <c r="K3593" s="1">
        <v>1128</v>
      </c>
      <c r="L3593">
        <v>507.59999999998718</v>
      </c>
      <c r="M3593">
        <v>109</v>
      </c>
      <c r="N3593">
        <v>398.59999999998718</v>
      </c>
      <c r="O3593" t="s">
        <v>68</v>
      </c>
      <c r="P3593" s="6">
        <v>8.4114395577986108E-3</v>
      </c>
      <c r="Q3593" s="1">
        <f>AllFiles[[#Headers],[200000]]+AllFiles[[#This Row],[Net Gains]]</f>
        <v>200398.59999999998</v>
      </c>
    </row>
    <row r="3594" spans="1:17" x14ac:dyDescent="0.25">
      <c r="A3594" s="1" t="s">
        <v>38</v>
      </c>
      <c r="B3594" s="2">
        <v>43649</v>
      </c>
      <c r="C3594" s="3">
        <v>0.52083333333333337</v>
      </c>
      <c r="D3594" s="1" t="s">
        <v>12</v>
      </c>
      <c r="E3594">
        <v>437</v>
      </c>
      <c r="F3594">
        <v>434.85</v>
      </c>
      <c r="G3594">
        <v>435.95</v>
      </c>
      <c r="H3594" s="3">
        <v>0.625</v>
      </c>
      <c r="I3594" s="1">
        <v>2.1499999999999773</v>
      </c>
      <c r="J3594" s="1">
        <v>-1.0500000000000114</v>
      </c>
      <c r="K3594" s="1">
        <v>920</v>
      </c>
      <c r="L3594">
        <v>-966.00000000001046</v>
      </c>
      <c r="M3594">
        <v>185</v>
      </c>
      <c r="N3594">
        <v>-1151.0000000000105</v>
      </c>
      <c r="O3594" t="s">
        <v>67</v>
      </c>
      <c r="P3594" s="6">
        <v>4.9199084668191699E-3</v>
      </c>
      <c r="Q3594" s="1">
        <f>AllFiles[[#Headers],[200000]]+AllFiles[[#This Row],[Net Gains]]</f>
        <v>198849</v>
      </c>
    </row>
    <row r="3595" spans="1:17" x14ac:dyDescent="0.25">
      <c r="A3595" s="1" t="s">
        <v>38</v>
      </c>
      <c r="B3595" s="2">
        <v>43649</v>
      </c>
      <c r="C3595" s="3">
        <v>0.41666666666666669</v>
      </c>
      <c r="D3595" s="1" t="s">
        <v>13</v>
      </c>
      <c r="E3595">
        <v>434.85</v>
      </c>
      <c r="F3595">
        <v>437</v>
      </c>
      <c r="G3595">
        <v>437</v>
      </c>
      <c r="H3595" s="3">
        <v>0.52083333333333337</v>
      </c>
      <c r="I3595" s="1">
        <v>2.1499999999999773</v>
      </c>
      <c r="J3595" s="1">
        <v>-2.1499999999999773</v>
      </c>
      <c r="K3595" s="1">
        <v>920</v>
      </c>
      <c r="L3595">
        <v>-1977.9999999999791</v>
      </c>
      <c r="M3595">
        <v>185</v>
      </c>
      <c r="N3595">
        <v>-2162.9999999999791</v>
      </c>
      <c r="O3595" t="s">
        <v>67</v>
      </c>
      <c r="P3595" s="6">
        <v>4.9442336437851599E-3</v>
      </c>
      <c r="Q3595" s="1">
        <f>AllFiles[[#Headers],[200000]]+AllFiles[[#This Row],[Net Gains]]</f>
        <v>197837.00000000003</v>
      </c>
    </row>
    <row r="3596" spans="1:17" x14ac:dyDescent="0.25">
      <c r="A3596" s="1" t="s">
        <v>42</v>
      </c>
      <c r="B3596" s="2">
        <v>43649</v>
      </c>
      <c r="C3596" s="3">
        <v>0.41666666666666669</v>
      </c>
      <c r="D3596" s="1" t="s">
        <v>15</v>
      </c>
      <c r="E3596">
        <v>1574.8</v>
      </c>
      <c r="F3596">
        <v>1567.1</v>
      </c>
      <c r="G3596">
        <v>1577.75</v>
      </c>
      <c r="H3596" s="3">
        <v>0.625</v>
      </c>
      <c r="I3596" s="1">
        <v>7.7000000000000455</v>
      </c>
      <c r="J3596" s="1">
        <v>2.9500000000000455</v>
      </c>
      <c r="K3596" s="1">
        <v>258</v>
      </c>
      <c r="L3596">
        <v>761.10000000001173</v>
      </c>
      <c r="M3596">
        <v>188</v>
      </c>
      <c r="N3596">
        <v>573.10000000001173</v>
      </c>
      <c r="O3596" t="s">
        <v>68</v>
      </c>
      <c r="P3596" s="6">
        <v>4.8895097790195904E-3</v>
      </c>
      <c r="Q3596" s="1">
        <f>AllFiles[[#Headers],[200000]]+AllFiles[[#This Row],[Net Gains]]</f>
        <v>200573.1</v>
      </c>
    </row>
    <row r="3597" spans="1:17" x14ac:dyDescent="0.25">
      <c r="A3597" s="1" t="s">
        <v>57</v>
      </c>
      <c r="B3597" s="2">
        <v>43649</v>
      </c>
      <c r="C3597" s="3">
        <v>0.41666666666666669</v>
      </c>
      <c r="D3597" s="1" t="s">
        <v>13</v>
      </c>
      <c r="E3597">
        <v>707.5</v>
      </c>
      <c r="F3597">
        <v>710.2</v>
      </c>
      <c r="G3597">
        <v>710.2</v>
      </c>
      <c r="H3597" s="3">
        <v>0.44791666666666669</v>
      </c>
      <c r="I3597" s="1">
        <v>2.7000000000000455</v>
      </c>
      <c r="J3597" s="1">
        <v>-2.7000000000000455</v>
      </c>
      <c r="K3597" s="1">
        <v>734</v>
      </c>
      <c r="L3597">
        <v>-1981.8000000000334</v>
      </c>
      <c r="M3597">
        <v>240</v>
      </c>
      <c r="N3597">
        <v>-2221.8000000000334</v>
      </c>
      <c r="O3597" t="s">
        <v>67</v>
      </c>
      <c r="P3597" s="6">
        <v>3.8162544169612002E-3</v>
      </c>
      <c r="Q3597" s="1">
        <f>AllFiles[[#Headers],[200000]]+AllFiles[[#This Row],[Net Gains]]</f>
        <v>197778.19999999995</v>
      </c>
    </row>
    <row r="3598" spans="1:17" x14ac:dyDescent="0.25">
      <c r="A3598" s="1" t="s">
        <v>57</v>
      </c>
      <c r="B3598" s="2">
        <v>43649</v>
      </c>
      <c r="C3598" s="3">
        <v>0.44791666666666669</v>
      </c>
      <c r="D3598" s="1" t="s">
        <v>12</v>
      </c>
      <c r="E3598">
        <v>710.2</v>
      </c>
      <c r="F3598">
        <v>707.5</v>
      </c>
      <c r="G3598">
        <v>707.5</v>
      </c>
      <c r="H3598" s="3">
        <v>0.44791666666666669</v>
      </c>
      <c r="I3598" s="1">
        <v>2.7000000000000455</v>
      </c>
      <c r="J3598" s="1">
        <v>-2.7000000000000455</v>
      </c>
      <c r="K3598" s="1">
        <v>734</v>
      </c>
      <c r="L3598">
        <v>-1981.8000000000334</v>
      </c>
      <c r="M3598">
        <v>240</v>
      </c>
      <c r="N3598">
        <v>-2221.8000000000334</v>
      </c>
      <c r="O3598" t="s">
        <v>67</v>
      </c>
      <c r="P3598" s="6">
        <v>3.8017459870459702E-3</v>
      </c>
      <c r="Q3598" s="1">
        <f>AllFiles[[#Headers],[200000]]+AllFiles[[#This Row],[Net Gains]]</f>
        <v>197778.19999999995</v>
      </c>
    </row>
    <row r="3599" spans="1:17" x14ac:dyDescent="0.25">
      <c r="A3599" s="1" t="s">
        <v>23</v>
      </c>
      <c r="B3599" s="2">
        <v>43650</v>
      </c>
      <c r="C3599" s="3">
        <v>0.45833333333333331</v>
      </c>
      <c r="D3599" s="1" t="s">
        <v>13</v>
      </c>
      <c r="E3599">
        <v>2483.75</v>
      </c>
      <c r="F3599">
        <v>2491.9</v>
      </c>
      <c r="G3599">
        <v>2483.8000000000002</v>
      </c>
      <c r="H3599" s="3">
        <v>0.625</v>
      </c>
      <c r="I3599" s="1">
        <v>8.1500000000000909</v>
      </c>
      <c r="J3599" s="1">
        <v>-5.0000000000181899E-2</v>
      </c>
      <c r="K3599" s="1">
        <v>244</v>
      </c>
      <c r="L3599">
        <v>-12.200000000044383</v>
      </c>
      <c r="M3599">
        <v>279</v>
      </c>
      <c r="N3599">
        <v>-291.20000000004438</v>
      </c>
      <c r="O3599" t="s">
        <v>67</v>
      </c>
      <c r="P3599" s="6">
        <v>3.28132863613491E-3</v>
      </c>
      <c r="Q3599" s="1">
        <f>AllFiles[[#Headers],[200000]]+AllFiles[[#This Row],[Net Gains]]</f>
        <v>199708.79999999996</v>
      </c>
    </row>
    <row r="3600" spans="1:17" x14ac:dyDescent="0.25">
      <c r="A3600" s="1" t="s">
        <v>47</v>
      </c>
      <c r="B3600" s="2">
        <v>43650</v>
      </c>
      <c r="C3600" s="3">
        <v>0.42708333333333331</v>
      </c>
      <c r="D3600" s="1" t="s">
        <v>12</v>
      </c>
      <c r="E3600">
        <v>276.14999999999998</v>
      </c>
      <c r="F3600">
        <v>275.3</v>
      </c>
      <c r="G3600">
        <v>277.45</v>
      </c>
      <c r="H3600" s="3">
        <v>0.625</v>
      </c>
      <c r="I3600" s="1">
        <v>0.84999999999996589</v>
      </c>
      <c r="J3600" s="1">
        <v>1.3000000000000114</v>
      </c>
      <c r="K3600" s="1">
        <v>2290</v>
      </c>
      <c r="L3600">
        <v>2977.0000000000259</v>
      </c>
      <c r="M3600">
        <v>292</v>
      </c>
      <c r="N3600">
        <v>2685.0000000000259</v>
      </c>
      <c r="O3600" t="s">
        <v>68</v>
      </c>
      <c r="P3600" s="6">
        <v>3.0780372985694999E-3</v>
      </c>
      <c r="Q3600" s="1">
        <f>AllFiles[[#Headers],[200000]]+AllFiles[[#This Row],[Net Gains]]</f>
        <v>202685.00000000003</v>
      </c>
    </row>
    <row r="3601" spans="1:17" x14ac:dyDescent="0.25">
      <c r="A3601" s="1" t="s">
        <v>47</v>
      </c>
      <c r="B3601" s="2">
        <v>43650</v>
      </c>
      <c r="C3601" s="3">
        <v>0.41666666666666669</v>
      </c>
      <c r="D3601" s="1" t="s">
        <v>13</v>
      </c>
      <c r="E3601">
        <v>275.3</v>
      </c>
      <c r="F3601">
        <v>276.14999999999998</v>
      </c>
      <c r="G3601">
        <v>276.14999999999998</v>
      </c>
      <c r="H3601" s="3">
        <v>0.42708333333333331</v>
      </c>
      <c r="I3601" s="1">
        <v>0.84999999999996589</v>
      </c>
      <c r="J3601" s="1">
        <v>-0.84999999999996589</v>
      </c>
      <c r="K3601" s="1">
        <v>2290</v>
      </c>
      <c r="L3601">
        <v>-1946.4999999999218</v>
      </c>
      <c r="M3601">
        <v>291</v>
      </c>
      <c r="N3601">
        <v>-2237.4999999999218</v>
      </c>
      <c r="O3601" t="s">
        <v>67</v>
      </c>
      <c r="P3601" s="6">
        <v>3.0875408645113199E-3</v>
      </c>
      <c r="Q3601" s="1">
        <f>AllFiles[[#Headers],[200000]]+AllFiles[[#This Row],[Net Gains]]</f>
        <v>197762.50000000009</v>
      </c>
    </row>
    <row r="3602" spans="1:17" x14ac:dyDescent="0.25">
      <c r="A3602" s="1" t="s">
        <v>18</v>
      </c>
      <c r="B3602" s="2">
        <v>43651</v>
      </c>
      <c r="C3602" s="3">
        <v>0.41666666666666669</v>
      </c>
      <c r="D3602" s="1" t="s">
        <v>13</v>
      </c>
      <c r="E3602">
        <v>414</v>
      </c>
      <c r="F3602">
        <v>415.15</v>
      </c>
      <c r="G3602">
        <v>402.35</v>
      </c>
      <c r="H3602" s="3">
        <v>0.625</v>
      </c>
      <c r="I3602" s="1">
        <v>1.1499999999999773</v>
      </c>
      <c r="J3602" s="1">
        <v>11.649999999999977</v>
      </c>
      <c r="K3602" s="1">
        <v>1705</v>
      </c>
      <c r="L3602">
        <v>19863.24999999996</v>
      </c>
      <c r="M3602">
        <v>321</v>
      </c>
      <c r="N3602">
        <v>19542.24999999996</v>
      </c>
      <c r="O3602" t="s">
        <v>68</v>
      </c>
      <c r="P3602" s="6">
        <v>2.7777777777777202E-3</v>
      </c>
      <c r="Q3602" s="1">
        <f>AllFiles[[#Headers],[200000]]+AllFiles[[#This Row],[Net Gains]]</f>
        <v>219542.24999999997</v>
      </c>
    </row>
    <row r="3603" spans="1:17" x14ac:dyDescent="0.25">
      <c r="A3603" s="1" t="s">
        <v>14</v>
      </c>
      <c r="B3603" s="2">
        <v>43651</v>
      </c>
      <c r="C3603" s="3">
        <v>0.42708333333333331</v>
      </c>
      <c r="D3603" s="1" t="s">
        <v>21</v>
      </c>
      <c r="E3603">
        <v>808.7</v>
      </c>
      <c r="F3603">
        <v>811</v>
      </c>
      <c r="G3603">
        <v>811</v>
      </c>
      <c r="H3603" s="3">
        <v>0.42708333333333331</v>
      </c>
      <c r="I3603" s="1">
        <v>2.2999999999999545</v>
      </c>
      <c r="J3603" s="1">
        <v>-2.2999999999999545</v>
      </c>
      <c r="K3603" s="1">
        <v>860</v>
      </c>
      <c r="L3603">
        <v>-1977.9999999999609</v>
      </c>
      <c r="M3603">
        <v>321</v>
      </c>
      <c r="N3603">
        <v>-2298.9999999999609</v>
      </c>
      <c r="O3603" t="s">
        <v>67</v>
      </c>
      <c r="P3603" s="6">
        <v>2.8440707308024699E-3</v>
      </c>
      <c r="Q3603" s="1">
        <f>AllFiles[[#Headers],[200000]]+AllFiles[[#This Row],[Net Gains]]</f>
        <v>197701.00000000003</v>
      </c>
    </row>
    <row r="3604" spans="1:17" x14ac:dyDescent="0.25">
      <c r="A3604" s="1" t="s">
        <v>14</v>
      </c>
      <c r="B3604" s="2">
        <v>43651</v>
      </c>
      <c r="C3604" s="3">
        <v>0.42708333333333331</v>
      </c>
      <c r="D3604" s="1" t="s">
        <v>15</v>
      </c>
      <c r="E3604">
        <v>811</v>
      </c>
      <c r="F3604">
        <v>808.7</v>
      </c>
      <c r="G3604">
        <v>808.7</v>
      </c>
      <c r="H3604" s="3">
        <v>0.42708333333333331</v>
      </c>
      <c r="I3604" s="1">
        <v>2.2999999999999545</v>
      </c>
      <c r="J3604" s="1">
        <v>-2.2999999999999545</v>
      </c>
      <c r="K3604" s="1">
        <v>860</v>
      </c>
      <c r="L3604">
        <v>-1977.9999999999609</v>
      </c>
      <c r="M3604">
        <v>321</v>
      </c>
      <c r="N3604">
        <v>-2298.9999999999609</v>
      </c>
      <c r="O3604" t="s">
        <v>67</v>
      </c>
      <c r="P3604" s="6">
        <v>2.8360049321824298E-3</v>
      </c>
      <c r="Q3604" s="1">
        <f>AllFiles[[#Headers],[200000]]+AllFiles[[#This Row],[Net Gains]]</f>
        <v>197701.00000000003</v>
      </c>
    </row>
    <row r="3605" spans="1:17" x14ac:dyDescent="0.25">
      <c r="A3605" s="1" t="s">
        <v>46</v>
      </c>
      <c r="B3605" s="2">
        <v>43651</v>
      </c>
      <c r="C3605" s="3">
        <v>0.45833333333333331</v>
      </c>
      <c r="D3605" s="1" t="s">
        <v>15</v>
      </c>
      <c r="E3605">
        <v>278.35000000000002</v>
      </c>
      <c r="F3605">
        <v>276.39999999999998</v>
      </c>
      <c r="G3605">
        <v>276.39999999999998</v>
      </c>
      <c r="H3605" s="3">
        <v>0.45833333333333331</v>
      </c>
      <c r="I3605" s="1">
        <v>1.9500000000000455</v>
      </c>
      <c r="J3605" s="1">
        <v>-1.9500000000000455</v>
      </c>
      <c r="K3605" s="1">
        <v>1013</v>
      </c>
      <c r="L3605">
        <v>-1975.3500000000461</v>
      </c>
      <c r="M3605">
        <v>130</v>
      </c>
      <c r="N3605">
        <v>-2105.3500000000458</v>
      </c>
      <c r="O3605" t="s">
        <v>67</v>
      </c>
      <c r="P3605" s="6">
        <v>7.0055685288307702E-3</v>
      </c>
      <c r="Q3605" s="1">
        <f>AllFiles[[#Headers],[200000]]+AllFiles[[#This Row],[Net Gains]]</f>
        <v>197894.64999999997</v>
      </c>
    </row>
    <row r="3606" spans="1:17" x14ac:dyDescent="0.25">
      <c r="A3606" s="1" t="s">
        <v>46</v>
      </c>
      <c r="B3606" s="2">
        <v>43651</v>
      </c>
      <c r="C3606" s="3">
        <v>0.45833333333333331</v>
      </c>
      <c r="D3606" s="1" t="s">
        <v>21</v>
      </c>
      <c r="E3606">
        <v>276.39999999999998</v>
      </c>
      <c r="F3606">
        <v>278.35000000000002</v>
      </c>
      <c r="G3606">
        <v>265.75</v>
      </c>
      <c r="H3606" s="3">
        <v>0.625</v>
      </c>
      <c r="I3606" s="1">
        <v>1.9500000000000455</v>
      </c>
      <c r="J3606" s="1">
        <v>10.649999999999977</v>
      </c>
      <c r="K3606" s="1">
        <v>1013</v>
      </c>
      <c r="L3606">
        <v>10788.449999999977</v>
      </c>
      <c r="M3606">
        <v>127</v>
      </c>
      <c r="N3606">
        <v>10661.449999999977</v>
      </c>
      <c r="O3606" t="s">
        <v>68</v>
      </c>
      <c r="P3606" s="6">
        <v>7.0549927641101497E-3</v>
      </c>
      <c r="Q3606" s="1">
        <f>AllFiles[[#Headers],[200000]]+AllFiles[[#This Row],[Net Gains]]</f>
        <v>210661.44999999998</v>
      </c>
    </row>
    <row r="3607" spans="1:17" x14ac:dyDescent="0.25">
      <c r="A3607" s="1" t="s">
        <v>58</v>
      </c>
      <c r="B3607" s="2">
        <v>43651</v>
      </c>
      <c r="C3607" s="3">
        <v>0.42708333333333331</v>
      </c>
      <c r="D3607" s="1" t="s">
        <v>13</v>
      </c>
      <c r="E3607">
        <v>2238</v>
      </c>
      <c r="F3607">
        <v>2246.25</v>
      </c>
      <c r="G3607">
        <v>2160.15</v>
      </c>
      <c r="H3607" s="3">
        <v>0.625</v>
      </c>
      <c r="I3607" s="1">
        <v>8.25</v>
      </c>
      <c r="J3607" s="1">
        <v>77.849999999999909</v>
      </c>
      <c r="K3607" s="1">
        <v>241</v>
      </c>
      <c r="L3607">
        <v>18761.849999999977</v>
      </c>
      <c r="M3607">
        <v>244</v>
      </c>
      <c r="N3607">
        <v>18517.849999999977</v>
      </c>
      <c r="O3607" t="s">
        <v>68</v>
      </c>
      <c r="P3607" s="6">
        <v>3.68632707774799E-3</v>
      </c>
      <c r="Q3607" s="1">
        <f>AllFiles[[#Headers],[200000]]+AllFiles[[#This Row],[Net Gains]]</f>
        <v>218517.84999999998</v>
      </c>
    </row>
    <row r="3608" spans="1:17" x14ac:dyDescent="0.25">
      <c r="A3608" s="1" t="s">
        <v>25</v>
      </c>
      <c r="B3608" s="2">
        <v>43654</v>
      </c>
      <c r="C3608" s="3">
        <v>0.42708333333333331</v>
      </c>
      <c r="D3608" s="1" t="s">
        <v>13</v>
      </c>
      <c r="E3608">
        <v>902.3</v>
      </c>
      <c r="F3608">
        <v>911.65</v>
      </c>
      <c r="G3608">
        <v>886.9</v>
      </c>
      <c r="H3608" s="3">
        <v>0.625</v>
      </c>
      <c r="I3608" s="1">
        <v>9.3500000000000227</v>
      </c>
      <c r="J3608" s="1">
        <v>15.399999999999977</v>
      </c>
      <c r="K3608" s="1">
        <v>213</v>
      </c>
      <c r="L3608">
        <v>3280.1999999999953</v>
      </c>
      <c r="M3608">
        <v>88</v>
      </c>
      <c r="N3608">
        <v>3192.1999999999953</v>
      </c>
      <c r="O3608" t="s">
        <v>68</v>
      </c>
      <c r="P3608" s="6">
        <v>1.0362407181646899E-2</v>
      </c>
      <c r="Q3608" s="1">
        <f>AllFiles[[#Headers],[200000]]+AllFiles[[#This Row],[Net Gains]]</f>
        <v>203192.19999999998</v>
      </c>
    </row>
    <row r="3609" spans="1:17" x14ac:dyDescent="0.25">
      <c r="A3609" s="1" t="s">
        <v>26</v>
      </c>
      <c r="B3609" s="2">
        <v>43654</v>
      </c>
      <c r="C3609" s="3">
        <v>0.41666666666666669</v>
      </c>
      <c r="D3609" s="1" t="s">
        <v>15</v>
      </c>
      <c r="E3609">
        <v>1033.7</v>
      </c>
      <c r="F3609">
        <v>1022.25</v>
      </c>
      <c r="G3609">
        <v>1039.5</v>
      </c>
      <c r="H3609" s="3">
        <v>0.625</v>
      </c>
      <c r="I3609" s="1">
        <v>11.450000000000045</v>
      </c>
      <c r="J3609" s="1">
        <v>5.7999999999999545</v>
      </c>
      <c r="K3609" s="1">
        <v>174</v>
      </c>
      <c r="L3609">
        <v>1009.1999999999921</v>
      </c>
      <c r="M3609">
        <v>83</v>
      </c>
      <c r="N3609">
        <v>926.19999999999209</v>
      </c>
      <c r="O3609" t="s">
        <v>68</v>
      </c>
      <c r="P3609" s="6">
        <v>1.10767147141337E-2</v>
      </c>
      <c r="Q3609" s="1">
        <f>AllFiles[[#Headers],[200000]]+AllFiles[[#This Row],[Net Gains]]</f>
        <v>200926.19999999998</v>
      </c>
    </row>
    <row r="3610" spans="1:17" x14ac:dyDescent="0.25">
      <c r="A3610" s="1" t="s">
        <v>59</v>
      </c>
      <c r="B3610" s="2">
        <v>43654</v>
      </c>
      <c r="C3610" s="3">
        <v>0.48958333333333331</v>
      </c>
      <c r="D3610" s="1" t="s">
        <v>21</v>
      </c>
      <c r="E3610">
        <v>268.3</v>
      </c>
      <c r="F3610">
        <v>270.89999999999998</v>
      </c>
      <c r="G3610">
        <v>267.14999999999998</v>
      </c>
      <c r="H3610" s="3">
        <v>0.625</v>
      </c>
      <c r="I3610" s="1">
        <v>2.5999999999999659</v>
      </c>
      <c r="J3610" s="1">
        <v>1.1500000000000341</v>
      </c>
      <c r="K3610" s="1">
        <v>762</v>
      </c>
      <c r="L3610">
        <v>876.30000000002599</v>
      </c>
      <c r="M3610">
        <v>94</v>
      </c>
      <c r="N3610">
        <v>782.30000000002599</v>
      </c>
      <c r="O3610" t="s">
        <v>68</v>
      </c>
      <c r="P3610" s="6">
        <v>9.6906448005962195E-3</v>
      </c>
      <c r="Q3610" s="1">
        <f>AllFiles[[#Headers],[200000]]+AllFiles[[#This Row],[Net Gains]]</f>
        <v>200782.30000000002</v>
      </c>
    </row>
    <row r="3611" spans="1:17" x14ac:dyDescent="0.25">
      <c r="A3611" s="1" t="s">
        <v>59</v>
      </c>
      <c r="B3611" s="2">
        <v>43654</v>
      </c>
      <c r="C3611" s="3">
        <v>0.48958333333333331</v>
      </c>
      <c r="D3611" s="1" t="s">
        <v>15</v>
      </c>
      <c r="E3611">
        <v>270.89999999999998</v>
      </c>
      <c r="F3611">
        <v>268.3</v>
      </c>
      <c r="G3611">
        <v>268.3</v>
      </c>
      <c r="H3611" s="3">
        <v>0.48958333333333331</v>
      </c>
      <c r="I3611" s="1">
        <v>2.5999999999999659</v>
      </c>
      <c r="J3611" s="1">
        <v>-2.5999999999999659</v>
      </c>
      <c r="K3611" s="1">
        <v>762</v>
      </c>
      <c r="L3611">
        <v>-1981.1999999999739</v>
      </c>
      <c r="M3611">
        <v>95</v>
      </c>
      <c r="N3611">
        <v>-2076.1999999999739</v>
      </c>
      <c r="O3611" t="s">
        <v>67</v>
      </c>
      <c r="P3611" s="6">
        <v>9.5976375046141205E-3</v>
      </c>
      <c r="Q3611" s="1">
        <f>AllFiles[[#Headers],[200000]]+AllFiles[[#This Row],[Net Gains]]</f>
        <v>197923.80000000002</v>
      </c>
    </row>
    <row r="3612" spans="1:17" x14ac:dyDescent="0.25">
      <c r="A3612" s="1" t="s">
        <v>28</v>
      </c>
      <c r="B3612" s="2">
        <v>43655</v>
      </c>
      <c r="C3612" s="3">
        <v>0.4375</v>
      </c>
      <c r="D3612" s="1" t="s">
        <v>15</v>
      </c>
      <c r="E3612">
        <v>359.8</v>
      </c>
      <c r="F3612">
        <v>357.65</v>
      </c>
      <c r="G3612">
        <v>357.65</v>
      </c>
      <c r="H3612" s="3">
        <v>0.4375</v>
      </c>
      <c r="I3612" s="1">
        <v>2.1500000000000341</v>
      </c>
      <c r="J3612" s="1">
        <v>-2.1500000000000341</v>
      </c>
      <c r="K3612" s="1">
        <v>920</v>
      </c>
      <c r="L3612">
        <v>-1978.0000000000314</v>
      </c>
      <c r="M3612">
        <v>152</v>
      </c>
      <c r="N3612">
        <v>-2130.0000000000314</v>
      </c>
      <c r="O3612" t="s">
        <v>67</v>
      </c>
      <c r="P3612" s="6">
        <v>5.9755419677599599E-3</v>
      </c>
      <c r="Q3612" s="1">
        <f>AllFiles[[#Headers],[200000]]+AllFiles[[#This Row],[Net Gains]]</f>
        <v>197869.99999999997</v>
      </c>
    </row>
    <row r="3613" spans="1:17" x14ac:dyDescent="0.25">
      <c r="A3613" s="1" t="s">
        <v>28</v>
      </c>
      <c r="B3613" s="2">
        <v>43655</v>
      </c>
      <c r="C3613" s="3">
        <v>0.4375</v>
      </c>
      <c r="D3613" s="1" t="s">
        <v>21</v>
      </c>
      <c r="E3613">
        <v>357.65</v>
      </c>
      <c r="F3613">
        <v>359.8</v>
      </c>
      <c r="G3613">
        <v>359.8</v>
      </c>
      <c r="H3613" s="3">
        <v>0.44791666666666669</v>
      </c>
      <c r="I3613" s="1">
        <v>2.1500000000000341</v>
      </c>
      <c r="J3613" s="1">
        <v>-2.1500000000000341</v>
      </c>
      <c r="K3613" s="1">
        <v>920</v>
      </c>
      <c r="L3613">
        <v>-1978.0000000000314</v>
      </c>
      <c r="M3613">
        <v>152</v>
      </c>
      <c r="N3613">
        <v>-2130.0000000000314</v>
      </c>
      <c r="O3613" t="s">
        <v>67</v>
      </c>
      <c r="P3613" s="6">
        <v>6.0114637215155399E-3</v>
      </c>
      <c r="Q3613" s="1">
        <f>AllFiles[[#Headers],[200000]]+AllFiles[[#This Row],[Net Gains]]</f>
        <v>197869.99999999997</v>
      </c>
    </row>
    <row r="3614" spans="1:17" x14ac:dyDescent="0.25">
      <c r="A3614" s="1" t="s">
        <v>27</v>
      </c>
      <c r="B3614" s="2">
        <v>43655</v>
      </c>
      <c r="C3614" s="3">
        <v>0.41666666666666669</v>
      </c>
      <c r="D3614" s="1" t="s">
        <v>13</v>
      </c>
      <c r="E3614">
        <v>231.2</v>
      </c>
      <c r="F3614">
        <v>233.15</v>
      </c>
      <c r="G3614">
        <v>233.15</v>
      </c>
      <c r="H3614" s="3">
        <v>0.42708333333333331</v>
      </c>
      <c r="I3614" s="1">
        <v>1.9500000000000171</v>
      </c>
      <c r="J3614" s="1">
        <v>-1.9500000000000171</v>
      </c>
      <c r="K3614" s="1">
        <v>1013</v>
      </c>
      <c r="L3614">
        <v>-1975.3500000000172</v>
      </c>
      <c r="M3614">
        <v>109</v>
      </c>
      <c r="N3614">
        <v>-2084.3500000000172</v>
      </c>
      <c r="O3614" t="s">
        <v>67</v>
      </c>
      <c r="P3614" s="6">
        <v>8.4342560553634007E-3</v>
      </c>
      <c r="Q3614" s="1">
        <f>AllFiles[[#Headers],[200000]]+AllFiles[[#This Row],[Net Gains]]</f>
        <v>197915.65</v>
      </c>
    </row>
    <row r="3615" spans="1:17" x14ac:dyDescent="0.25">
      <c r="A3615" s="1" t="s">
        <v>27</v>
      </c>
      <c r="B3615" s="2">
        <v>43655</v>
      </c>
      <c r="C3615" s="3">
        <v>0.42708333333333331</v>
      </c>
      <c r="D3615" s="1" t="s">
        <v>12</v>
      </c>
      <c r="E3615">
        <v>233.15</v>
      </c>
      <c r="F3615">
        <v>231.2</v>
      </c>
      <c r="G3615">
        <v>231.2</v>
      </c>
      <c r="H3615" s="3">
        <v>0.53125</v>
      </c>
      <c r="I3615" s="1">
        <v>1.9500000000000171</v>
      </c>
      <c r="J3615" s="1">
        <v>-1.9500000000000171</v>
      </c>
      <c r="K3615" s="1">
        <v>1013</v>
      </c>
      <c r="L3615">
        <v>-1975.3500000000172</v>
      </c>
      <c r="M3615">
        <v>109</v>
      </c>
      <c r="N3615">
        <v>-2084.3500000000172</v>
      </c>
      <c r="O3615" t="s">
        <v>67</v>
      </c>
      <c r="P3615" s="6">
        <v>8.3637143469869907E-3</v>
      </c>
      <c r="Q3615" s="1">
        <f>AllFiles[[#Headers],[200000]]+AllFiles[[#This Row],[Net Gains]]</f>
        <v>197915.65</v>
      </c>
    </row>
    <row r="3616" spans="1:17" x14ac:dyDescent="0.25">
      <c r="A3616" s="1" t="s">
        <v>17</v>
      </c>
      <c r="B3616" s="2">
        <v>43655</v>
      </c>
      <c r="C3616" s="3">
        <v>0.41666666666666669</v>
      </c>
      <c r="D3616" s="1" t="s">
        <v>13</v>
      </c>
      <c r="E3616">
        <v>18890</v>
      </c>
      <c r="F3616">
        <v>19181.900000000001</v>
      </c>
      <c r="G3616">
        <v>19181.900000000001</v>
      </c>
      <c r="H3616" s="3">
        <v>0.48958333333333331</v>
      </c>
      <c r="I3616" s="1">
        <v>291.90000000000146</v>
      </c>
      <c r="J3616" s="1">
        <v>-291.90000000000146</v>
      </c>
      <c r="K3616" s="1">
        <v>6</v>
      </c>
      <c r="L3616">
        <v>-1751.4000000000087</v>
      </c>
      <c r="M3616">
        <v>53</v>
      </c>
      <c r="N3616">
        <v>-1804.4000000000087</v>
      </c>
      <c r="O3616" t="s">
        <v>67</v>
      </c>
      <c r="P3616" s="6">
        <v>1.54526204340922E-2</v>
      </c>
      <c r="Q3616" s="1">
        <f>AllFiles[[#Headers],[200000]]+AllFiles[[#This Row],[Net Gains]]</f>
        <v>198195.59999999998</v>
      </c>
    </row>
    <row r="3617" spans="1:17" x14ac:dyDescent="0.25">
      <c r="A3617" s="1" t="s">
        <v>17</v>
      </c>
      <c r="B3617" s="2">
        <v>43655</v>
      </c>
      <c r="C3617" s="3">
        <v>0.48958333333333331</v>
      </c>
      <c r="D3617" s="1" t="s">
        <v>12</v>
      </c>
      <c r="E3617">
        <v>19181.900000000001</v>
      </c>
      <c r="F3617">
        <v>18890</v>
      </c>
      <c r="G3617">
        <v>18890</v>
      </c>
      <c r="H3617" s="3">
        <v>0.52083333333333337</v>
      </c>
      <c r="I3617" s="1">
        <v>291.90000000000146</v>
      </c>
      <c r="J3617" s="1">
        <v>-291.90000000000146</v>
      </c>
      <c r="K3617" s="1">
        <v>6</v>
      </c>
      <c r="L3617">
        <v>-1751.4000000000087</v>
      </c>
      <c r="M3617">
        <v>53</v>
      </c>
      <c r="N3617">
        <v>-1804.4000000000087</v>
      </c>
      <c r="O3617" t="s">
        <v>67</v>
      </c>
      <c r="P3617" s="6">
        <v>1.52174706363812E-2</v>
      </c>
      <c r="Q3617" s="1">
        <f>AllFiles[[#Headers],[200000]]+AllFiles[[#This Row],[Net Gains]]</f>
        <v>198195.59999999998</v>
      </c>
    </row>
    <row r="3618" spans="1:17" x14ac:dyDescent="0.25">
      <c r="A3618" s="1" t="s">
        <v>23</v>
      </c>
      <c r="B3618" s="2">
        <v>43655</v>
      </c>
      <c r="C3618" s="3">
        <v>0.47916666666666669</v>
      </c>
      <c r="D3618" s="1" t="s">
        <v>12</v>
      </c>
      <c r="E3618">
        <v>2393</v>
      </c>
      <c r="F3618">
        <v>2380.6</v>
      </c>
      <c r="G3618">
        <v>2380.6</v>
      </c>
      <c r="H3618" s="3">
        <v>0.57291666666666663</v>
      </c>
      <c r="I3618" s="1">
        <v>12.400000000000091</v>
      </c>
      <c r="J3618" s="1">
        <v>-12.400000000000091</v>
      </c>
      <c r="K3618" s="1">
        <v>160</v>
      </c>
      <c r="L3618">
        <v>-1984.0000000000146</v>
      </c>
      <c r="M3618">
        <v>176</v>
      </c>
      <c r="N3618">
        <v>-2160.0000000000146</v>
      </c>
      <c r="O3618" t="s">
        <v>67</v>
      </c>
      <c r="P3618" s="6">
        <v>5.1817801922273699E-3</v>
      </c>
      <c r="Q3618" s="1">
        <f>AllFiles[[#Headers],[200000]]+AllFiles[[#This Row],[Net Gains]]</f>
        <v>197840</v>
      </c>
    </row>
    <row r="3619" spans="1:17" x14ac:dyDescent="0.25">
      <c r="A3619" s="1" t="s">
        <v>23</v>
      </c>
      <c r="B3619" s="2">
        <v>43655</v>
      </c>
      <c r="C3619" s="3">
        <v>0.41666666666666669</v>
      </c>
      <c r="D3619" s="1" t="s">
        <v>13</v>
      </c>
      <c r="E3619">
        <v>2380.6</v>
      </c>
      <c r="F3619">
        <v>2393</v>
      </c>
      <c r="G3619">
        <v>2393</v>
      </c>
      <c r="H3619" s="3">
        <v>0.47916666666666669</v>
      </c>
      <c r="I3619" s="1">
        <v>12.400000000000091</v>
      </c>
      <c r="J3619" s="1">
        <v>-12.400000000000091</v>
      </c>
      <c r="K3619" s="1">
        <v>160</v>
      </c>
      <c r="L3619">
        <v>-1984.0000000000146</v>
      </c>
      <c r="M3619">
        <v>176</v>
      </c>
      <c r="N3619">
        <v>-2160.0000000000146</v>
      </c>
      <c r="O3619" t="s">
        <v>67</v>
      </c>
      <c r="P3619" s="6">
        <v>5.20877089809296E-3</v>
      </c>
      <c r="Q3619" s="1">
        <f>AllFiles[[#Headers],[200000]]+AllFiles[[#This Row],[Net Gains]]</f>
        <v>197840</v>
      </c>
    </row>
    <row r="3620" spans="1:17" x14ac:dyDescent="0.25">
      <c r="A3620" s="1" t="s">
        <v>46</v>
      </c>
      <c r="B3620" s="2">
        <v>43655</v>
      </c>
      <c r="C3620" s="3">
        <v>0.55208333333333337</v>
      </c>
      <c r="D3620" s="1" t="s">
        <v>12</v>
      </c>
      <c r="E3620">
        <v>263.10000000000002</v>
      </c>
      <c r="F3620">
        <v>260.8</v>
      </c>
      <c r="G3620">
        <v>262.5</v>
      </c>
      <c r="H3620" s="3">
        <v>0.625</v>
      </c>
      <c r="I3620" s="1">
        <v>2.3000000000000114</v>
      </c>
      <c r="J3620" s="1">
        <v>-0.60000000000002274</v>
      </c>
      <c r="K3620" s="1">
        <v>860</v>
      </c>
      <c r="L3620">
        <v>-516.00000000001955</v>
      </c>
      <c r="M3620">
        <v>104</v>
      </c>
      <c r="N3620">
        <v>-620.00000000001955</v>
      </c>
      <c r="O3620" t="s">
        <v>67</v>
      </c>
      <c r="P3620" s="6">
        <v>8.7419232231091305E-3</v>
      </c>
      <c r="Q3620" s="1">
        <f>AllFiles[[#Headers],[200000]]+AllFiles[[#This Row],[Net Gains]]</f>
        <v>199379.99999999997</v>
      </c>
    </row>
    <row r="3621" spans="1:17" x14ac:dyDescent="0.25">
      <c r="A3621" s="1" t="s">
        <v>46</v>
      </c>
      <c r="B3621" s="2">
        <v>43655</v>
      </c>
      <c r="C3621" s="3">
        <v>0.53125</v>
      </c>
      <c r="D3621" s="1" t="s">
        <v>13</v>
      </c>
      <c r="E3621">
        <v>260.8</v>
      </c>
      <c r="F3621">
        <v>263.10000000000002</v>
      </c>
      <c r="G3621">
        <v>263.10000000000002</v>
      </c>
      <c r="H3621" s="3">
        <v>0.55208333333333337</v>
      </c>
      <c r="I3621" s="1">
        <v>2.3000000000000114</v>
      </c>
      <c r="J3621" s="1">
        <v>-2.3000000000000114</v>
      </c>
      <c r="K3621" s="1">
        <v>860</v>
      </c>
      <c r="L3621">
        <v>-1978.0000000000098</v>
      </c>
      <c r="M3621">
        <v>104</v>
      </c>
      <c r="N3621">
        <v>-2082.00000000001</v>
      </c>
      <c r="O3621" t="s">
        <v>67</v>
      </c>
      <c r="P3621" s="6">
        <v>8.81901840490802E-3</v>
      </c>
      <c r="Q3621" s="1">
        <f>AllFiles[[#Headers],[200000]]+AllFiles[[#This Row],[Net Gains]]</f>
        <v>197918</v>
      </c>
    </row>
    <row r="3622" spans="1:17" x14ac:dyDescent="0.25">
      <c r="A3622" s="1" t="s">
        <v>56</v>
      </c>
      <c r="B3622" s="2">
        <v>43655</v>
      </c>
      <c r="C3622" s="3">
        <v>0.41666666666666669</v>
      </c>
      <c r="D3622" s="1" t="s">
        <v>13</v>
      </c>
      <c r="E3622">
        <v>1108.2</v>
      </c>
      <c r="F3622">
        <v>1133.55</v>
      </c>
      <c r="G3622">
        <v>1099</v>
      </c>
      <c r="H3622" s="3">
        <v>0.625</v>
      </c>
      <c r="I3622" s="1">
        <v>25.349999999999909</v>
      </c>
      <c r="J3622" s="1">
        <v>9.2000000000000455</v>
      </c>
      <c r="K3622" s="1">
        <v>78</v>
      </c>
      <c r="L3622">
        <v>717.60000000000355</v>
      </c>
      <c r="M3622">
        <v>40</v>
      </c>
      <c r="N3622">
        <v>677.60000000000355</v>
      </c>
      <c r="O3622" t="s">
        <v>68</v>
      </c>
      <c r="P3622" s="6">
        <v>2.28749323226854E-2</v>
      </c>
      <c r="Q3622" s="1">
        <f>AllFiles[[#Headers],[200000]]+AllFiles[[#This Row],[Net Gains]]</f>
        <v>200677.6</v>
      </c>
    </row>
    <row r="3623" spans="1:17" x14ac:dyDescent="0.25">
      <c r="A3623" s="1" t="s">
        <v>54</v>
      </c>
      <c r="B3623" s="2">
        <v>43655</v>
      </c>
      <c r="C3623" s="3">
        <v>0.41666666666666669</v>
      </c>
      <c r="D3623" s="1" t="s">
        <v>13</v>
      </c>
      <c r="E3623">
        <v>639.35</v>
      </c>
      <c r="F3623">
        <v>646.5</v>
      </c>
      <c r="G3623">
        <v>639.15</v>
      </c>
      <c r="H3623" s="3">
        <v>0.625</v>
      </c>
      <c r="I3623" s="1">
        <v>7.1499999999999773</v>
      </c>
      <c r="J3623" s="1">
        <v>0.20000000000004547</v>
      </c>
      <c r="K3623" s="1">
        <v>278</v>
      </c>
      <c r="L3623">
        <v>55.600000000012642</v>
      </c>
      <c r="M3623">
        <v>82</v>
      </c>
      <c r="N3623">
        <v>-26.399999999987358</v>
      </c>
      <c r="O3623" t="s">
        <v>67</v>
      </c>
      <c r="P3623" s="6">
        <v>1.11832329709861E-2</v>
      </c>
      <c r="Q3623" s="1">
        <f>AllFiles[[#Headers],[200000]]+AllFiles[[#This Row],[Net Gains]]</f>
        <v>199973.6</v>
      </c>
    </row>
    <row r="3624" spans="1:17" x14ac:dyDescent="0.25">
      <c r="A3624" s="1" t="s">
        <v>18</v>
      </c>
      <c r="B3624" s="2">
        <v>43657</v>
      </c>
      <c r="C3624" s="3">
        <v>0.41666666666666669</v>
      </c>
      <c r="D3624" s="1" t="s">
        <v>15</v>
      </c>
      <c r="E3624">
        <v>410.4</v>
      </c>
      <c r="F3624">
        <v>406.65</v>
      </c>
      <c r="G3624">
        <v>413.25</v>
      </c>
      <c r="H3624" s="3">
        <v>0.625</v>
      </c>
      <c r="I3624" s="1">
        <v>3.75</v>
      </c>
      <c r="J3624" s="1">
        <v>2.8500000000000227</v>
      </c>
      <c r="K3624" s="1">
        <v>530</v>
      </c>
      <c r="L3624">
        <v>1510.5000000000121</v>
      </c>
      <c r="M3624">
        <v>101</v>
      </c>
      <c r="N3624">
        <v>1409.5000000000121</v>
      </c>
      <c r="O3624" t="s">
        <v>68</v>
      </c>
      <c r="P3624" s="6">
        <v>9.1374269005848E-3</v>
      </c>
      <c r="Q3624" s="1">
        <f>AllFiles[[#Headers],[200000]]+AllFiles[[#This Row],[Net Gains]]</f>
        <v>201409.5</v>
      </c>
    </row>
    <row r="3625" spans="1:17" x14ac:dyDescent="0.25">
      <c r="A3625" s="1" t="s">
        <v>22</v>
      </c>
      <c r="B3625" s="2">
        <v>43657</v>
      </c>
      <c r="C3625" s="3">
        <v>0.4375</v>
      </c>
      <c r="D3625" s="1" t="s">
        <v>15</v>
      </c>
      <c r="E3625">
        <v>1325.5</v>
      </c>
      <c r="F3625">
        <v>1321.6</v>
      </c>
      <c r="G3625">
        <v>1333.8</v>
      </c>
      <c r="H3625" s="3">
        <v>0.625</v>
      </c>
      <c r="I3625" s="1">
        <v>3.9000000000000909</v>
      </c>
      <c r="J3625" s="1">
        <v>8.2999999999999545</v>
      </c>
      <c r="K3625" s="1">
        <v>509</v>
      </c>
      <c r="L3625">
        <v>4224.6999999999771</v>
      </c>
      <c r="M3625">
        <v>312</v>
      </c>
      <c r="N3625">
        <v>3912.6999999999771</v>
      </c>
      <c r="O3625" t="s">
        <v>68</v>
      </c>
      <c r="P3625" s="6">
        <v>2.9422859298378701E-3</v>
      </c>
      <c r="Q3625" s="1">
        <f>AllFiles[[#Headers],[200000]]+AllFiles[[#This Row],[Net Gains]]</f>
        <v>203912.69999999998</v>
      </c>
    </row>
    <row r="3626" spans="1:17" x14ac:dyDescent="0.25">
      <c r="A3626" s="1" t="s">
        <v>16</v>
      </c>
      <c r="B3626" s="2">
        <v>43657</v>
      </c>
      <c r="C3626" s="3">
        <v>0.44791666666666669</v>
      </c>
      <c r="D3626" s="1" t="s">
        <v>15</v>
      </c>
      <c r="E3626">
        <v>552.29999999999995</v>
      </c>
      <c r="F3626">
        <v>550</v>
      </c>
      <c r="G3626">
        <v>552.45000000000005</v>
      </c>
      <c r="H3626" s="3">
        <v>0.625</v>
      </c>
      <c r="I3626" s="1">
        <v>2.2999999999999545</v>
      </c>
      <c r="J3626" s="1">
        <v>0.15000000000009095</v>
      </c>
      <c r="K3626" s="1">
        <v>860</v>
      </c>
      <c r="L3626">
        <v>129.00000000007822</v>
      </c>
      <c r="M3626">
        <v>219</v>
      </c>
      <c r="N3626">
        <v>-89.999999999921783</v>
      </c>
      <c r="O3626" t="s">
        <v>67</v>
      </c>
      <c r="P3626" s="6">
        <v>4.16440340394705E-3</v>
      </c>
      <c r="Q3626" s="1">
        <f>AllFiles[[#Headers],[200000]]+AllFiles[[#This Row],[Net Gains]]</f>
        <v>199910.00000000009</v>
      </c>
    </row>
    <row r="3627" spans="1:17" x14ac:dyDescent="0.25">
      <c r="A3627" s="1" t="s">
        <v>17</v>
      </c>
      <c r="B3627" s="2">
        <v>43657</v>
      </c>
      <c r="C3627" s="3">
        <v>0.59375</v>
      </c>
      <c r="D3627" s="1" t="s">
        <v>15</v>
      </c>
      <c r="E3627">
        <v>18989.900000000001</v>
      </c>
      <c r="F3627">
        <v>18893</v>
      </c>
      <c r="G3627">
        <v>19030</v>
      </c>
      <c r="H3627" s="3">
        <v>0.625</v>
      </c>
      <c r="I3627" s="1">
        <v>96.900000000001455</v>
      </c>
      <c r="J3627" s="1">
        <v>40.099999999998545</v>
      </c>
      <c r="K3627" s="1">
        <v>20</v>
      </c>
      <c r="L3627">
        <v>801.9999999999709</v>
      </c>
      <c r="M3627">
        <v>175</v>
      </c>
      <c r="N3627">
        <v>626.9999999999709</v>
      </c>
      <c r="O3627" t="s">
        <v>68</v>
      </c>
      <c r="P3627" s="6">
        <v>5.10271249453665E-3</v>
      </c>
      <c r="Q3627" s="1">
        <f>AllFiles[[#Headers],[200000]]+AllFiles[[#This Row],[Net Gains]]</f>
        <v>200626.99999999997</v>
      </c>
    </row>
    <row r="3628" spans="1:17" x14ac:dyDescent="0.25">
      <c r="A3628" s="1" t="s">
        <v>44</v>
      </c>
      <c r="B3628" s="2">
        <v>43657</v>
      </c>
      <c r="C3628" s="3">
        <v>0.42708333333333331</v>
      </c>
      <c r="D3628" s="1" t="s">
        <v>15</v>
      </c>
      <c r="E3628">
        <v>2438</v>
      </c>
      <c r="F3628">
        <v>2412.15</v>
      </c>
      <c r="G3628">
        <v>2506.9499999999998</v>
      </c>
      <c r="H3628" s="3">
        <v>0.625</v>
      </c>
      <c r="I3628" s="1">
        <v>25.849999999999909</v>
      </c>
      <c r="J3628" s="1">
        <v>68.949999999999818</v>
      </c>
      <c r="K3628" s="1">
        <v>77</v>
      </c>
      <c r="L3628">
        <v>5309.149999999986</v>
      </c>
      <c r="M3628">
        <v>88</v>
      </c>
      <c r="N3628">
        <v>5221.149999999986</v>
      </c>
      <c r="O3628" t="s">
        <v>68</v>
      </c>
      <c r="P3628" s="6">
        <v>1.06029532403609E-2</v>
      </c>
      <c r="Q3628" s="1">
        <f>AllFiles[[#Headers],[200000]]+AllFiles[[#This Row],[Net Gains]]</f>
        <v>205221.15</v>
      </c>
    </row>
    <row r="3629" spans="1:17" x14ac:dyDescent="0.25">
      <c r="A3629" s="1" t="s">
        <v>36</v>
      </c>
      <c r="B3629" s="2">
        <v>43657</v>
      </c>
      <c r="C3629" s="3">
        <v>0.41666666666666669</v>
      </c>
      <c r="D3629" s="1" t="s">
        <v>15</v>
      </c>
      <c r="E3629">
        <v>1729.8</v>
      </c>
      <c r="F3629">
        <v>1721.3</v>
      </c>
      <c r="G3629">
        <v>1731.6</v>
      </c>
      <c r="H3629" s="3">
        <v>0.625</v>
      </c>
      <c r="I3629" s="1">
        <v>8.5</v>
      </c>
      <c r="J3629" s="1">
        <v>1.7999999999999545</v>
      </c>
      <c r="K3629" s="1">
        <v>234</v>
      </c>
      <c r="L3629">
        <v>421.19999999998936</v>
      </c>
      <c r="M3629">
        <v>187</v>
      </c>
      <c r="N3629">
        <v>234.19999999998936</v>
      </c>
      <c r="O3629" t="s">
        <v>68</v>
      </c>
      <c r="P3629" s="6">
        <v>4.9138628743207301E-3</v>
      </c>
      <c r="Q3629" s="1">
        <f>AllFiles[[#Headers],[200000]]+AllFiles[[#This Row],[Net Gains]]</f>
        <v>200234.19999999998</v>
      </c>
    </row>
    <row r="3630" spans="1:17" x14ac:dyDescent="0.25">
      <c r="A3630" s="1" t="s">
        <v>55</v>
      </c>
      <c r="B3630" s="2">
        <v>43657</v>
      </c>
      <c r="C3630" s="3">
        <v>0.4375</v>
      </c>
      <c r="D3630" s="1" t="s">
        <v>15</v>
      </c>
      <c r="E3630">
        <v>4525.75</v>
      </c>
      <c r="F3630">
        <v>4497.3500000000004</v>
      </c>
      <c r="G3630">
        <v>4541.05</v>
      </c>
      <c r="H3630" s="3">
        <v>0.625</v>
      </c>
      <c r="I3630" s="1">
        <v>28.399999999999636</v>
      </c>
      <c r="J3630" s="1">
        <v>15.300000000000182</v>
      </c>
      <c r="K3630" s="1">
        <v>70</v>
      </c>
      <c r="L3630">
        <v>1071.0000000000127</v>
      </c>
      <c r="M3630">
        <v>146</v>
      </c>
      <c r="N3630">
        <v>925.00000000001273</v>
      </c>
      <c r="O3630" t="s">
        <v>68</v>
      </c>
      <c r="P3630" s="6">
        <v>6.27520300502671E-3</v>
      </c>
      <c r="Q3630" s="1">
        <f>AllFiles[[#Headers],[200000]]+AllFiles[[#This Row],[Net Gains]]</f>
        <v>200925</v>
      </c>
    </row>
    <row r="3631" spans="1:17" x14ac:dyDescent="0.25">
      <c r="A3631" s="1" t="s">
        <v>14</v>
      </c>
      <c r="B3631" s="2">
        <v>43658</v>
      </c>
      <c r="C3631" s="3">
        <v>0.41666666666666669</v>
      </c>
      <c r="D3631" s="1" t="s">
        <v>13</v>
      </c>
      <c r="E3631">
        <v>758.5</v>
      </c>
      <c r="F3631">
        <v>763</v>
      </c>
      <c r="G3631">
        <v>757.5</v>
      </c>
      <c r="H3631" s="3">
        <v>0.625</v>
      </c>
      <c r="I3631" s="1">
        <v>4.5</v>
      </c>
      <c r="J3631" s="1">
        <v>1</v>
      </c>
      <c r="K3631" s="1">
        <v>442</v>
      </c>
      <c r="L3631">
        <v>442</v>
      </c>
      <c r="M3631">
        <v>155</v>
      </c>
      <c r="N3631">
        <v>287</v>
      </c>
      <c r="O3631" t="s">
        <v>68</v>
      </c>
      <c r="P3631" s="6">
        <v>5.93276203032301E-3</v>
      </c>
      <c r="Q3631" s="1">
        <f>AllFiles[[#Headers],[200000]]+AllFiles[[#This Row],[Net Gains]]</f>
        <v>200287</v>
      </c>
    </row>
    <row r="3632" spans="1:17" x14ac:dyDescent="0.25">
      <c r="A3632" s="1" t="s">
        <v>19</v>
      </c>
      <c r="B3632" s="2">
        <v>43658</v>
      </c>
      <c r="C3632" s="3">
        <v>0.45833333333333331</v>
      </c>
      <c r="D3632" s="1" t="s">
        <v>12</v>
      </c>
      <c r="E3632">
        <v>2631.9</v>
      </c>
      <c r="F3632">
        <v>2616.35</v>
      </c>
      <c r="G3632">
        <v>2616.35</v>
      </c>
      <c r="H3632" s="3">
        <v>0.60416666666666663</v>
      </c>
      <c r="I3632" s="1">
        <v>15.550000000000182</v>
      </c>
      <c r="J3632" s="1">
        <v>-15.550000000000182</v>
      </c>
      <c r="K3632" s="1">
        <v>128</v>
      </c>
      <c r="L3632">
        <v>-1990.4000000000233</v>
      </c>
      <c r="M3632">
        <v>155</v>
      </c>
      <c r="N3632">
        <v>-2145.4000000000233</v>
      </c>
      <c r="O3632" t="s">
        <v>67</v>
      </c>
      <c r="P3632" s="6">
        <v>5.9082791899389003E-3</v>
      </c>
      <c r="Q3632" s="1">
        <f>AllFiles[[#Headers],[200000]]+AllFiles[[#This Row],[Net Gains]]</f>
        <v>197854.59999999998</v>
      </c>
    </row>
    <row r="3633" spans="1:17" x14ac:dyDescent="0.25">
      <c r="A3633" s="1" t="s">
        <v>19</v>
      </c>
      <c r="B3633" s="2">
        <v>43658</v>
      </c>
      <c r="C3633" s="3">
        <v>0.41666666666666669</v>
      </c>
      <c r="D3633" s="1" t="s">
        <v>13</v>
      </c>
      <c r="E3633">
        <v>2616.35</v>
      </c>
      <c r="F3633">
        <v>2631.9</v>
      </c>
      <c r="G3633">
        <v>2631.9</v>
      </c>
      <c r="H3633" s="3">
        <v>0.45833333333333331</v>
      </c>
      <c r="I3633" s="1">
        <v>15.550000000000182</v>
      </c>
      <c r="J3633" s="1">
        <v>-15.550000000000182</v>
      </c>
      <c r="K3633" s="1">
        <v>128</v>
      </c>
      <c r="L3633">
        <v>-1990.4000000000233</v>
      </c>
      <c r="M3633">
        <v>155</v>
      </c>
      <c r="N3633">
        <v>-2145.4000000000233</v>
      </c>
      <c r="O3633" t="s">
        <v>67</v>
      </c>
      <c r="P3633" s="6">
        <v>5.9433944235290298E-3</v>
      </c>
      <c r="Q3633" s="1">
        <f>AllFiles[[#Headers],[200000]]+AllFiles[[#This Row],[Net Gains]]</f>
        <v>197854.59999999998</v>
      </c>
    </row>
    <row r="3634" spans="1:17" x14ac:dyDescent="0.25">
      <c r="A3634" s="1" t="s">
        <v>42</v>
      </c>
      <c r="B3634" s="2">
        <v>43658</v>
      </c>
      <c r="C3634" s="3">
        <v>0.41666666666666669</v>
      </c>
      <c r="D3634" s="1" t="s">
        <v>13</v>
      </c>
      <c r="E3634">
        <v>1480</v>
      </c>
      <c r="F3634">
        <v>1486.2</v>
      </c>
      <c r="G3634">
        <v>1465.7</v>
      </c>
      <c r="H3634" s="3">
        <v>0.625</v>
      </c>
      <c r="I3634" s="1">
        <v>6.2000000000000455</v>
      </c>
      <c r="J3634" s="1">
        <v>14.299999999999955</v>
      </c>
      <c r="K3634" s="1">
        <v>321</v>
      </c>
      <c r="L3634">
        <v>4590.2999999999856</v>
      </c>
      <c r="M3634">
        <v>218</v>
      </c>
      <c r="N3634">
        <v>4372.2999999999856</v>
      </c>
      <c r="O3634" t="s">
        <v>68</v>
      </c>
      <c r="P3634" s="6">
        <v>4.1891891891892201E-3</v>
      </c>
      <c r="Q3634" s="1">
        <f>AllFiles[[#Headers],[200000]]+AllFiles[[#This Row],[Net Gains]]</f>
        <v>204372.3</v>
      </c>
    </row>
    <row r="3635" spans="1:17" x14ac:dyDescent="0.25">
      <c r="A3635" s="1" t="s">
        <v>45</v>
      </c>
      <c r="B3635" s="2">
        <v>43658</v>
      </c>
      <c r="C3635" s="3">
        <v>0.45833333333333331</v>
      </c>
      <c r="D3635" s="1" t="s">
        <v>15</v>
      </c>
      <c r="E3635">
        <v>6039</v>
      </c>
      <c r="F3635">
        <v>6015</v>
      </c>
      <c r="G3635">
        <v>6015</v>
      </c>
      <c r="H3635" s="3">
        <v>0.45833333333333331</v>
      </c>
      <c r="I3635" s="1">
        <v>24</v>
      </c>
      <c r="J3635" s="1">
        <v>-24</v>
      </c>
      <c r="K3635" s="1">
        <v>83</v>
      </c>
      <c r="L3635">
        <v>-1992</v>
      </c>
      <c r="M3635">
        <v>231</v>
      </c>
      <c r="N3635">
        <v>-2223</v>
      </c>
      <c r="O3635" t="s">
        <v>67</v>
      </c>
      <c r="P3635" s="6">
        <v>3.9741679085941398E-3</v>
      </c>
      <c r="Q3635" s="1">
        <f>AllFiles[[#Headers],[200000]]+AllFiles[[#This Row],[Net Gains]]</f>
        <v>197777</v>
      </c>
    </row>
    <row r="3636" spans="1:17" x14ac:dyDescent="0.25">
      <c r="A3636" s="1" t="s">
        <v>45</v>
      </c>
      <c r="B3636" s="2">
        <v>43658</v>
      </c>
      <c r="C3636" s="3">
        <v>0.45833333333333331</v>
      </c>
      <c r="D3636" s="1" t="s">
        <v>21</v>
      </c>
      <c r="E3636">
        <v>6015</v>
      </c>
      <c r="F3636">
        <v>6039</v>
      </c>
      <c r="G3636">
        <v>6039</v>
      </c>
      <c r="H3636" s="3">
        <v>0.52083333333333337</v>
      </c>
      <c r="I3636" s="1">
        <v>24</v>
      </c>
      <c r="J3636" s="1">
        <v>-24</v>
      </c>
      <c r="K3636" s="1">
        <v>83</v>
      </c>
      <c r="L3636">
        <v>-1992</v>
      </c>
      <c r="M3636">
        <v>231</v>
      </c>
      <c r="N3636">
        <v>-2223</v>
      </c>
      <c r="O3636" t="s">
        <v>67</v>
      </c>
      <c r="P3636" s="6">
        <v>3.9900249376558601E-3</v>
      </c>
      <c r="Q3636" s="1">
        <f>AllFiles[[#Headers],[200000]]+AllFiles[[#This Row],[Net Gains]]</f>
        <v>197777</v>
      </c>
    </row>
    <row r="3637" spans="1:17" x14ac:dyDescent="0.25">
      <c r="A3637" s="1" t="s">
        <v>49</v>
      </c>
      <c r="B3637" s="2">
        <v>43658</v>
      </c>
      <c r="C3637" s="3">
        <v>0.41666666666666669</v>
      </c>
      <c r="D3637" s="1" t="s">
        <v>13</v>
      </c>
      <c r="E3637">
        <v>152.30000000000001</v>
      </c>
      <c r="F3637">
        <v>153.1</v>
      </c>
      <c r="G3637">
        <v>149.75</v>
      </c>
      <c r="H3637" s="3">
        <v>0.625</v>
      </c>
      <c r="I3637" s="1">
        <v>0.79999999999998295</v>
      </c>
      <c r="J3637" s="1">
        <v>2.5500000000000114</v>
      </c>
      <c r="K3637" s="1">
        <v>2430</v>
      </c>
      <c r="L3637">
        <v>6196.5000000000273</v>
      </c>
      <c r="M3637">
        <v>169</v>
      </c>
      <c r="N3637">
        <v>6027.5000000000273</v>
      </c>
      <c r="O3637" t="s">
        <v>68</v>
      </c>
      <c r="P3637" s="6">
        <v>5.2527905449769102E-3</v>
      </c>
      <c r="Q3637" s="1">
        <f>AllFiles[[#Headers],[200000]]+AllFiles[[#This Row],[Net Gains]]</f>
        <v>206027.50000000003</v>
      </c>
    </row>
    <row r="3638" spans="1:17" x14ac:dyDescent="0.25">
      <c r="A3638" s="1" t="s">
        <v>41</v>
      </c>
      <c r="B3638" s="2">
        <v>43658</v>
      </c>
      <c r="C3638" s="3">
        <v>0.42708333333333331</v>
      </c>
      <c r="D3638" s="1" t="s">
        <v>15</v>
      </c>
      <c r="E3638">
        <v>156.4</v>
      </c>
      <c r="F3638">
        <v>154.94999999999999</v>
      </c>
      <c r="G3638">
        <v>159.30000000000001</v>
      </c>
      <c r="H3638" s="3">
        <v>0.625</v>
      </c>
      <c r="I3638" s="1">
        <v>1.4500000000000171</v>
      </c>
      <c r="J3638" s="1">
        <v>2.9000000000000057</v>
      </c>
      <c r="K3638" s="1">
        <v>1357</v>
      </c>
      <c r="L3638">
        <v>3935.3000000000079</v>
      </c>
      <c r="M3638">
        <v>99</v>
      </c>
      <c r="N3638">
        <v>3836.3000000000079</v>
      </c>
      <c r="O3638" t="s">
        <v>68</v>
      </c>
      <c r="P3638" s="6">
        <v>9.2710997442456301E-3</v>
      </c>
      <c r="Q3638" s="1">
        <f>AllFiles[[#Headers],[200000]]+AllFiles[[#This Row],[Net Gains]]</f>
        <v>203836.30000000002</v>
      </c>
    </row>
    <row r="3639" spans="1:17" x14ac:dyDescent="0.25">
      <c r="A3639" s="1" t="s">
        <v>23</v>
      </c>
      <c r="B3639" s="2">
        <v>43661</v>
      </c>
      <c r="C3639" s="3">
        <v>0.4375</v>
      </c>
      <c r="D3639" s="1" t="s">
        <v>15</v>
      </c>
      <c r="E3639">
        <v>2400.8000000000002</v>
      </c>
      <c r="F3639">
        <v>2395.25</v>
      </c>
      <c r="G3639">
        <v>2395.25</v>
      </c>
      <c r="H3639" s="3">
        <v>0.4375</v>
      </c>
      <c r="I3639" s="1">
        <v>5.5500000000001819</v>
      </c>
      <c r="J3639" s="1">
        <v>-5.5500000000001819</v>
      </c>
      <c r="K3639" s="1">
        <v>358</v>
      </c>
      <c r="L3639">
        <v>-1986.9000000000651</v>
      </c>
      <c r="M3639">
        <v>395</v>
      </c>
      <c r="N3639">
        <v>-2381.9000000000651</v>
      </c>
      <c r="O3639" t="s">
        <v>67</v>
      </c>
      <c r="P3639" s="6">
        <v>2.3117294235255699E-3</v>
      </c>
      <c r="Q3639" s="1">
        <f>AllFiles[[#Headers],[200000]]+AllFiles[[#This Row],[Net Gains]]</f>
        <v>197618.09999999995</v>
      </c>
    </row>
    <row r="3640" spans="1:17" x14ac:dyDescent="0.25">
      <c r="A3640" s="1" t="s">
        <v>23</v>
      </c>
      <c r="B3640" s="2">
        <v>43661</v>
      </c>
      <c r="C3640" s="3">
        <v>0.4375</v>
      </c>
      <c r="D3640" s="1" t="s">
        <v>21</v>
      </c>
      <c r="E3640">
        <v>2395.25</v>
      </c>
      <c r="F3640">
        <v>2400.8000000000002</v>
      </c>
      <c r="G3640">
        <v>2394</v>
      </c>
      <c r="H3640" s="3">
        <v>0.625</v>
      </c>
      <c r="I3640" s="1">
        <v>5.5500000000001819</v>
      </c>
      <c r="J3640" s="1">
        <v>1.25</v>
      </c>
      <c r="K3640" s="1">
        <v>358</v>
      </c>
      <c r="L3640">
        <v>447.5</v>
      </c>
      <c r="M3640">
        <v>395</v>
      </c>
      <c r="N3640">
        <v>52.5</v>
      </c>
      <c r="O3640" t="s">
        <v>68</v>
      </c>
      <c r="P3640" s="6">
        <v>2.31708589917553E-3</v>
      </c>
      <c r="Q3640" s="1">
        <f>AllFiles[[#Headers],[200000]]+AllFiles[[#This Row],[Net Gains]]</f>
        <v>200052.5</v>
      </c>
    </row>
    <row r="3641" spans="1:17" x14ac:dyDescent="0.25">
      <c r="A3641" s="1" t="s">
        <v>36</v>
      </c>
      <c r="B3641" s="2">
        <v>43661</v>
      </c>
      <c r="C3641" s="3">
        <v>0.5625</v>
      </c>
      <c r="D3641" s="1" t="s">
        <v>15</v>
      </c>
      <c r="E3641">
        <v>1723.25</v>
      </c>
      <c r="F3641">
        <v>1716.6</v>
      </c>
      <c r="G3641">
        <v>1716.6</v>
      </c>
      <c r="H3641" s="3">
        <v>0.5625</v>
      </c>
      <c r="I3641" s="1">
        <v>6.6500000000000909</v>
      </c>
      <c r="J3641" s="1">
        <v>-6.6500000000000909</v>
      </c>
      <c r="K3641" s="1">
        <v>299</v>
      </c>
      <c r="L3641">
        <v>-1988.3500000000272</v>
      </c>
      <c r="M3641">
        <v>237</v>
      </c>
      <c r="N3641">
        <v>-2225.3500000000272</v>
      </c>
      <c r="O3641" t="s">
        <v>67</v>
      </c>
      <c r="P3641" s="6">
        <v>3.85898737849998E-3</v>
      </c>
      <c r="Q3641" s="1">
        <f>AllFiles[[#Headers],[200000]]+AllFiles[[#This Row],[Net Gains]]</f>
        <v>197774.64999999997</v>
      </c>
    </row>
    <row r="3642" spans="1:17" x14ac:dyDescent="0.25">
      <c r="A3642" s="1" t="s">
        <v>36</v>
      </c>
      <c r="B3642" s="2">
        <v>43661</v>
      </c>
      <c r="C3642" s="3">
        <v>0.5625</v>
      </c>
      <c r="D3642" s="1" t="s">
        <v>21</v>
      </c>
      <c r="E3642">
        <v>1716.6</v>
      </c>
      <c r="F3642">
        <v>1723.25</v>
      </c>
      <c r="G3642">
        <v>1717.95</v>
      </c>
      <c r="H3642" s="3">
        <v>0.625</v>
      </c>
      <c r="I3642" s="1">
        <v>6.6500000000000909</v>
      </c>
      <c r="J3642" s="1">
        <v>-1.3500000000001364</v>
      </c>
      <c r="K3642" s="1">
        <v>299</v>
      </c>
      <c r="L3642">
        <v>-403.65000000004079</v>
      </c>
      <c r="M3642">
        <v>237</v>
      </c>
      <c r="N3642">
        <v>-640.65000000004079</v>
      </c>
      <c r="O3642" t="s">
        <v>67</v>
      </c>
      <c r="P3642" s="6">
        <v>3.8739368519166298E-3</v>
      </c>
      <c r="Q3642" s="1">
        <f>AllFiles[[#Headers],[200000]]+AllFiles[[#This Row],[Net Gains]]</f>
        <v>199359.34999999995</v>
      </c>
    </row>
    <row r="3643" spans="1:17" x14ac:dyDescent="0.25">
      <c r="A3643" s="1" t="s">
        <v>51</v>
      </c>
      <c r="B3643" s="2">
        <v>43661</v>
      </c>
      <c r="C3643" s="3">
        <v>0.44791666666666669</v>
      </c>
      <c r="D3643" s="1" t="s">
        <v>21</v>
      </c>
      <c r="E3643">
        <v>1489.55</v>
      </c>
      <c r="F3643">
        <v>1494</v>
      </c>
      <c r="G3643">
        <v>1494</v>
      </c>
      <c r="H3643" s="3">
        <v>0.45833333333333331</v>
      </c>
      <c r="I3643" s="1">
        <v>4.4500000000000455</v>
      </c>
      <c r="J3643" s="1">
        <v>-4.4500000000000455</v>
      </c>
      <c r="K3643" s="1">
        <v>447</v>
      </c>
      <c r="L3643">
        <v>-1989.1500000000203</v>
      </c>
      <c r="M3643">
        <v>307</v>
      </c>
      <c r="N3643">
        <v>-2296.1500000000206</v>
      </c>
      <c r="O3643" t="s">
        <v>67</v>
      </c>
      <c r="P3643" s="6">
        <v>2.98747944009939E-3</v>
      </c>
      <c r="Q3643" s="1">
        <f>AllFiles[[#Headers],[200000]]+AllFiles[[#This Row],[Net Gains]]</f>
        <v>197703.84999999998</v>
      </c>
    </row>
    <row r="3644" spans="1:17" x14ac:dyDescent="0.25">
      <c r="A3644" s="1" t="s">
        <v>51</v>
      </c>
      <c r="B3644" s="2">
        <v>43661</v>
      </c>
      <c r="C3644" s="3">
        <v>0.44791666666666669</v>
      </c>
      <c r="D3644" s="1" t="s">
        <v>15</v>
      </c>
      <c r="E3644">
        <v>1494</v>
      </c>
      <c r="F3644">
        <v>1489.55</v>
      </c>
      <c r="G3644">
        <v>1489.55</v>
      </c>
      <c r="H3644" s="3">
        <v>0.44791666666666669</v>
      </c>
      <c r="I3644" s="1">
        <v>4.4500000000000455</v>
      </c>
      <c r="J3644" s="1">
        <v>-4.4500000000000455</v>
      </c>
      <c r="K3644" s="1">
        <v>447</v>
      </c>
      <c r="L3644">
        <v>-1989.1500000000203</v>
      </c>
      <c r="M3644">
        <v>307</v>
      </c>
      <c r="N3644">
        <v>-2296.1500000000206</v>
      </c>
      <c r="O3644" t="s">
        <v>67</v>
      </c>
      <c r="P3644" s="6">
        <v>2.9785809906292099E-3</v>
      </c>
      <c r="Q3644" s="1">
        <f>AllFiles[[#Headers],[200000]]+AllFiles[[#This Row],[Net Gains]]</f>
        <v>197703.84999999998</v>
      </c>
    </row>
    <row r="3645" spans="1:17" x14ac:dyDescent="0.25">
      <c r="A3645" s="1" t="s">
        <v>55</v>
      </c>
      <c r="B3645" s="2">
        <v>43661</v>
      </c>
      <c r="C3645" s="3">
        <v>0.53125</v>
      </c>
      <c r="D3645" s="1" t="s">
        <v>15</v>
      </c>
      <c r="E3645">
        <v>4599</v>
      </c>
      <c r="F3645">
        <v>4585</v>
      </c>
      <c r="G3645">
        <v>4585</v>
      </c>
      <c r="H3645" s="3">
        <v>0.53125</v>
      </c>
      <c r="I3645" s="1">
        <v>14</v>
      </c>
      <c r="J3645" s="1">
        <v>-14</v>
      </c>
      <c r="K3645" s="1">
        <v>142</v>
      </c>
      <c r="L3645">
        <v>-1988</v>
      </c>
      <c r="M3645">
        <v>300</v>
      </c>
      <c r="N3645">
        <v>-2288</v>
      </c>
      <c r="O3645" t="s">
        <v>67</v>
      </c>
      <c r="P3645" s="6">
        <v>3.0441400304414001E-3</v>
      </c>
      <c r="Q3645" s="1">
        <f>AllFiles[[#Headers],[200000]]+AllFiles[[#This Row],[Net Gains]]</f>
        <v>197712</v>
      </c>
    </row>
    <row r="3646" spans="1:17" x14ac:dyDescent="0.25">
      <c r="A3646" s="1" t="s">
        <v>55</v>
      </c>
      <c r="B3646" s="2">
        <v>43661</v>
      </c>
      <c r="C3646" s="3">
        <v>0.53125</v>
      </c>
      <c r="D3646" s="1" t="s">
        <v>21</v>
      </c>
      <c r="E3646">
        <v>4585</v>
      </c>
      <c r="F3646">
        <v>4599</v>
      </c>
      <c r="G3646">
        <v>4599</v>
      </c>
      <c r="H3646" s="3">
        <v>0.53125</v>
      </c>
      <c r="I3646" s="1">
        <v>14</v>
      </c>
      <c r="J3646" s="1">
        <v>-14</v>
      </c>
      <c r="K3646" s="1">
        <v>142</v>
      </c>
      <c r="L3646">
        <v>-1988</v>
      </c>
      <c r="M3646">
        <v>300</v>
      </c>
      <c r="N3646">
        <v>-2288</v>
      </c>
      <c r="O3646" t="s">
        <v>67</v>
      </c>
      <c r="P3646" s="6">
        <v>3.0534351145038198E-3</v>
      </c>
      <c r="Q3646" s="1">
        <f>AllFiles[[#Headers],[200000]]+AllFiles[[#This Row],[Net Gains]]</f>
        <v>197712</v>
      </c>
    </row>
    <row r="3647" spans="1:17" x14ac:dyDescent="0.25">
      <c r="A3647" s="1" t="s">
        <v>59</v>
      </c>
      <c r="B3647" s="2">
        <v>43661</v>
      </c>
      <c r="C3647" s="3">
        <v>0.48958333333333331</v>
      </c>
      <c r="D3647" s="1" t="s">
        <v>13</v>
      </c>
      <c r="E3647">
        <v>256.85000000000002</v>
      </c>
      <c r="F3647">
        <v>260.45</v>
      </c>
      <c r="G3647">
        <v>260.05</v>
      </c>
      <c r="H3647" s="3">
        <v>0.625</v>
      </c>
      <c r="I3647" s="1">
        <v>3.5999999999999659</v>
      </c>
      <c r="J3647" s="1">
        <v>-3.1999999999999886</v>
      </c>
      <c r="K3647" s="1">
        <v>552</v>
      </c>
      <c r="L3647">
        <v>-1766.3999999999937</v>
      </c>
      <c r="M3647">
        <v>66</v>
      </c>
      <c r="N3647">
        <v>-1832.3999999999937</v>
      </c>
      <c r="O3647" t="s">
        <v>67</v>
      </c>
      <c r="P3647" s="6">
        <v>1.4015962624099499E-2</v>
      </c>
      <c r="Q3647" s="1">
        <f>AllFiles[[#Headers],[200000]]+AllFiles[[#This Row],[Net Gains]]</f>
        <v>198167.6</v>
      </c>
    </row>
    <row r="3648" spans="1:17" x14ac:dyDescent="0.25">
      <c r="A3648" s="1" t="s">
        <v>27</v>
      </c>
      <c r="B3648" s="2">
        <v>43662</v>
      </c>
      <c r="C3648" s="3">
        <v>0.4375</v>
      </c>
      <c r="D3648" s="1" t="s">
        <v>15</v>
      </c>
      <c r="E3648">
        <v>230.9</v>
      </c>
      <c r="F3648">
        <v>229.75</v>
      </c>
      <c r="G3648">
        <v>229.75</v>
      </c>
      <c r="H3648" s="3">
        <v>0.4375</v>
      </c>
      <c r="I3648" s="1">
        <v>1.1500000000000057</v>
      </c>
      <c r="J3648" s="1">
        <v>-1.1500000000000057</v>
      </c>
      <c r="K3648" s="1">
        <v>1705</v>
      </c>
      <c r="L3648">
        <v>-1960.7500000000098</v>
      </c>
      <c r="M3648">
        <v>181</v>
      </c>
      <c r="N3648">
        <v>-2141.75000000001</v>
      </c>
      <c r="O3648" t="s">
        <v>67</v>
      </c>
      <c r="P3648" s="6">
        <v>4.9805110437418998E-3</v>
      </c>
      <c r="Q3648" s="1">
        <f>AllFiles[[#Headers],[200000]]+AllFiles[[#This Row],[Net Gains]]</f>
        <v>197858.25</v>
      </c>
    </row>
    <row r="3649" spans="1:17" x14ac:dyDescent="0.25">
      <c r="A3649" s="1" t="s">
        <v>27</v>
      </c>
      <c r="B3649" s="2">
        <v>43662</v>
      </c>
      <c r="C3649" s="3">
        <v>0.4375</v>
      </c>
      <c r="D3649" s="1" t="s">
        <v>21</v>
      </c>
      <c r="E3649">
        <v>229.75</v>
      </c>
      <c r="F3649">
        <v>230.9</v>
      </c>
      <c r="G3649">
        <v>230.9</v>
      </c>
      <c r="H3649" s="3">
        <v>0.4375</v>
      </c>
      <c r="I3649" s="1">
        <v>1.1500000000000057</v>
      </c>
      <c r="J3649" s="1">
        <v>-1.1500000000000057</v>
      </c>
      <c r="K3649" s="1">
        <v>1705</v>
      </c>
      <c r="L3649">
        <v>-1960.7500000000098</v>
      </c>
      <c r="M3649">
        <v>181</v>
      </c>
      <c r="N3649">
        <v>-2141.75000000001</v>
      </c>
      <c r="O3649" t="s">
        <v>67</v>
      </c>
      <c r="P3649" s="6">
        <v>5.0054406964091698E-3</v>
      </c>
      <c r="Q3649" s="1">
        <f>AllFiles[[#Headers],[200000]]+AllFiles[[#This Row],[Net Gains]]</f>
        <v>197858.25</v>
      </c>
    </row>
    <row r="3650" spans="1:17" x14ac:dyDescent="0.25">
      <c r="A3650" s="1" t="s">
        <v>45</v>
      </c>
      <c r="B3650" s="2">
        <v>43662</v>
      </c>
      <c r="C3650" s="3">
        <v>0.41666666666666669</v>
      </c>
      <c r="D3650" s="1" t="s">
        <v>15</v>
      </c>
      <c r="E3650">
        <v>6136</v>
      </c>
      <c r="F3650">
        <v>6095</v>
      </c>
      <c r="G3650">
        <v>6156.25</v>
      </c>
      <c r="H3650" s="3">
        <v>0.625</v>
      </c>
      <c r="I3650" s="1">
        <v>41</v>
      </c>
      <c r="J3650" s="1">
        <v>20.25</v>
      </c>
      <c r="K3650" s="1">
        <v>48</v>
      </c>
      <c r="L3650">
        <v>972</v>
      </c>
      <c r="M3650">
        <v>136</v>
      </c>
      <c r="N3650">
        <v>836</v>
      </c>
      <c r="O3650" t="s">
        <v>68</v>
      </c>
      <c r="P3650" s="6">
        <v>6.6818774445893099E-3</v>
      </c>
      <c r="Q3650" s="1">
        <f>AllFiles[[#Headers],[200000]]+AllFiles[[#This Row],[Net Gains]]</f>
        <v>200836</v>
      </c>
    </row>
    <row r="3651" spans="1:17" x14ac:dyDescent="0.25">
      <c r="A3651" s="1" t="s">
        <v>49</v>
      </c>
      <c r="B3651" s="2">
        <v>43662</v>
      </c>
      <c r="C3651" s="3">
        <v>0.5625</v>
      </c>
      <c r="D3651" s="1" t="s">
        <v>15</v>
      </c>
      <c r="E3651">
        <v>154</v>
      </c>
      <c r="F3651">
        <v>152.15</v>
      </c>
      <c r="G3651">
        <v>152.15</v>
      </c>
      <c r="H3651" s="3">
        <v>0.5625</v>
      </c>
      <c r="I3651" s="1">
        <v>1.8499999999999943</v>
      </c>
      <c r="J3651" s="1">
        <v>-1.8499999999999943</v>
      </c>
      <c r="K3651" s="1">
        <v>1067</v>
      </c>
      <c r="L3651">
        <v>-1973.9499999999939</v>
      </c>
      <c r="M3651">
        <v>76</v>
      </c>
      <c r="N3651">
        <v>-2049.9499999999939</v>
      </c>
      <c r="O3651" t="s">
        <v>67</v>
      </c>
      <c r="P3651" s="6">
        <v>1.2012987012987E-2</v>
      </c>
      <c r="Q3651" s="1">
        <f>AllFiles[[#Headers],[200000]]+AllFiles[[#This Row],[Net Gains]]</f>
        <v>197950.05000000002</v>
      </c>
    </row>
    <row r="3652" spans="1:17" x14ac:dyDescent="0.25">
      <c r="A3652" s="1" t="s">
        <v>49</v>
      </c>
      <c r="B3652" s="2">
        <v>43662</v>
      </c>
      <c r="C3652" s="3">
        <v>0.5625</v>
      </c>
      <c r="D3652" s="1" t="s">
        <v>21</v>
      </c>
      <c r="E3652">
        <v>152.15</v>
      </c>
      <c r="F3652">
        <v>154</v>
      </c>
      <c r="G3652">
        <v>152.55000000000001</v>
      </c>
      <c r="H3652" s="3">
        <v>0.625</v>
      </c>
      <c r="I3652" s="1">
        <v>1.8499999999999943</v>
      </c>
      <c r="J3652" s="1">
        <v>-0.40000000000000568</v>
      </c>
      <c r="K3652" s="1">
        <v>1067</v>
      </c>
      <c r="L3652">
        <v>-426.80000000000609</v>
      </c>
      <c r="M3652">
        <v>75</v>
      </c>
      <c r="N3652">
        <v>-501.80000000000609</v>
      </c>
      <c r="O3652" t="s">
        <v>67</v>
      </c>
      <c r="P3652" s="6">
        <v>1.21590535655603E-2</v>
      </c>
      <c r="Q3652" s="1">
        <f>AllFiles[[#Headers],[200000]]+AllFiles[[#This Row],[Net Gains]]</f>
        <v>199498.19999999998</v>
      </c>
    </row>
    <row r="3653" spans="1:17" x14ac:dyDescent="0.25">
      <c r="A3653" s="1" t="s">
        <v>17</v>
      </c>
      <c r="B3653" s="2">
        <v>43663</v>
      </c>
      <c r="C3653" s="3">
        <v>0.54166666666666663</v>
      </c>
      <c r="D3653" s="1" t="s">
        <v>13</v>
      </c>
      <c r="E3653">
        <v>18901</v>
      </c>
      <c r="F3653">
        <v>18985</v>
      </c>
      <c r="G3653">
        <v>18417.05</v>
      </c>
      <c r="H3653" s="3">
        <v>0.625</v>
      </c>
      <c r="I3653" s="1">
        <v>84</v>
      </c>
      <c r="J3653" s="1">
        <v>483.95000000000073</v>
      </c>
      <c r="K3653" s="1">
        <v>23</v>
      </c>
      <c r="L3653">
        <v>11130.850000000017</v>
      </c>
      <c r="M3653">
        <v>198</v>
      </c>
      <c r="N3653">
        <v>10932.850000000017</v>
      </c>
      <c r="O3653" t="s">
        <v>68</v>
      </c>
      <c r="P3653" s="6">
        <v>4.4442093010951802E-3</v>
      </c>
      <c r="Q3653" s="1">
        <f>AllFiles[[#Headers],[200000]]+AllFiles[[#This Row],[Net Gains]]</f>
        <v>210932.85</v>
      </c>
    </row>
    <row r="3654" spans="1:17" x14ac:dyDescent="0.25">
      <c r="A3654" s="1" t="s">
        <v>44</v>
      </c>
      <c r="B3654" s="2">
        <v>43663</v>
      </c>
      <c r="C3654" s="3">
        <v>0.52083333333333337</v>
      </c>
      <c r="D3654" s="1" t="s">
        <v>21</v>
      </c>
      <c r="E3654">
        <v>2527.6</v>
      </c>
      <c r="F3654">
        <v>2545</v>
      </c>
      <c r="G3654">
        <v>2523.4</v>
      </c>
      <c r="H3654" s="3">
        <v>0.625</v>
      </c>
      <c r="I3654" s="1">
        <v>17.400000000000091</v>
      </c>
      <c r="J3654" s="1">
        <v>4.1999999999998181</v>
      </c>
      <c r="K3654" s="1">
        <v>114</v>
      </c>
      <c r="L3654">
        <v>478.79999999997926</v>
      </c>
      <c r="M3654">
        <v>133</v>
      </c>
      <c r="N3654">
        <v>345.79999999997926</v>
      </c>
      <c r="O3654" t="s">
        <v>68</v>
      </c>
      <c r="P3654" s="6">
        <v>6.8840006330115897E-3</v>
      </c>
      <c r="Q3654" s="1">
        <f>AllFiles[[#Headers],[200000]]+AllFiles[[#This Row],[Net Gains]]</f>
        <v>200345.8</v>
      </c>
    </row>
    <row r="3655" spans="1:17" x14ac:dyDescent="0.25">
      <c r="A3655" s="1" t="s">
        <v>44</v>
      </c>
      <c r="B3655" s="2">
        <v>43663</v>
      </c>
      <c r="C3655" s="3">
        <v>0.52083333333333337</v>
      </c>
      <c r="D3655" s="1" t="s">
        <v>15</v>
      </c>
      <c r="E3655">
        <v>2545</v>
      </c>
      <c r="F3655">
        <v>2527.6</v>
      </c>
      <c r="G3655">
        <v>2527.6</v>
      </c>
      <c r="H3655" s="3">
        <v>0.52083333333333337</v>
      </c>
      <c r="I3655" s="1">
        <v>17.400000000000091</v>
      </c>
      <c r="J3655" s="1">
        <v>-17.400000000000091</v>
      </c>
      <c r="K3655" s="1">
        <v>114</v>
      </c>
      <c r="L3655">
        <v>-1983.6000000000104</v>
      </c>
      <c r="M3655">
        <v>134</v>
      </c>
      <c r="N3655">
        <v>-2117.6000000000104</v>
      </c>
      <c r="O3655" t="s">
        <v>67</v>
      </c>
      <c r="P3655" s="6">
        <v>6.8369351669941396E-3</v>
      </c>
      <c r="Q3655" s="1">
        <f>AllFiles[[#Headers],[200000]]+AllFiles[[#This Row],[Net Gains]]</f>
        <v>197882.4</v>
      </c>
    </row>
    <row r="3656" spans="1:17" x14ac:dyDescent="0.25">
      <c r="A3656" s="1" t="s">
        <v>40</v>
      </c>
      <c r="B3656" s="2">
        <v>43663</v>
      </c>
      <c r="C3656" s="3">
        <v>0.45833333333333331</v>
      </c>
      <c r="D3656" s="1" t="s">
        <v>13</v>
      </c>
      <c r="E3656">
        <v>1288</v>
      </c>
      <c r="F3656">
        <v>1295</v>
      </c>
      <c r="G3656">
        <v>1281.9000000000001</v>
      </c>
      <c r="H3656" s="3">
        <v>0.625</v>
      </c>
      <c r="I3656" s="1">
        <v>7</v>
      </c>
      <c r="J3656" s="1">
        <v>6.0999999999999091</v>
      </c>
      <c r="K3656" s="1">
        <v>284</v>
      </c>
      <c r="L3656">
        <v>1732.3999999999742</v>
      </c>
      <c r="M3656">
        <v>168</v>
      </c>
      <c r="N3656">
        <v>1564.3999999999742</v>
      </c>
      <c r="O3656" t="s">
        <v>68</v>
      </c>
      <c r="P3656" s="6">
        <v>5.4347826086956503E-3</v>
      </c>
      <c r="Q3656" s="1">
        <f>AllFiles[[#Headers],[200000]]+AllFiles[[#This Row],[Net Gains]]</f>
        <v>201564.39999999997</v>
      </c>
    </row>
    <row r="3657" spans="1:17" x14ac:dyDescent="0.25">
      <c r="A3657" s="1" t="s">
        <v>41</v>
      </c>
      <c r="B3657" s="2">
        <v>43663</v>
      </c>
      <c r="C3657" s="3">
        <v>0.42708333333333331</v>
      </c>
      <c r="D3657" s="1" t="s">
        <v>21</v>
      </c>
      <c r="E3657">
        <v>168.4</v>
      </c>
      <c r="F3657">
        <v>170.45</v>
      </c>
      <c r="G3657">
        <v>170.45</v>
      </c>
      <c r="H3657" s="3">
        <v>0.44791666666666669</v>
      </c>
      <c r="I3657" s="1">
        <v>2.0499999999999829</v>
      </c>
      <c r="J3657" s="1">
        <v>-2.0499999999999829</v>
      </c>
      <c r="K3657" s="1">
        <v>964</v>
      </c>
      <c r="L3657">
        <v>-1976.1999999999834</v>
      </c>
      <c r="M3657">
        <v>76</v>
      </c>
      <c r="N3657">
        <v>-2052.1999999999834</v>
      </c>
      <c r="O3657" t="s">
        <v>67</v>
      </c>
      <c r="P3657" s="6">
        <v>1.2173396674584201E-2</v>
      </c>
      <c r="Q3657" s="1">
        <f>AllFiles[[#Headers],[200000]]+AllFiles[[#This Row],[Net Gains]]</f>
        <v>197947.80000000002</v>
      </c>
    </row>
    <row r="3658" spans="1:17" x14ac:dyDescent="0.25">
      <c r="A3658" s="1" t="s">
        <v>41</v>
      </c>
      <c r="B3658" s="2">
        <v>43663</v>
      </c>
      <c r="C3658" s="3">
        <v>0.42708333333333331</v>
      </c>
      <c r="D3658" s="1" t="s">
        <v>15</v>
      </c>
      <c r="E3658">
        <v>170.45</v>
      </c>
      <c r="F3658">
        <v>168.4</v>
      </c>
      <c r="G3658">
        <v>168.4</v>
      </c>
      <c r="H3658" s="3">
        <v>0.42708333333333331</v>
      </c>
      <c r="I3658" s="1">
        <v>2.0499999999999829</v>
      </c>
      <c r="J3658" s="1">
        <v>-2.0499999999999829</v>
      </c>
      <c r="K3658" s="1">
        <v>964</v>
      </c>
      <c r="L3658">
        <v>-1976.1999999999834</v>
      </c>
      <c r="M3658">
        <v>76</v>
      </c>
      <c r="N3658">
        <v>-2052.1999999999834</v>
      </c>
      <c r="O3658" t="s">
        <v>67</v>
      </c>
      <c r="P3658" s="6">
        <v>1.20269873863302E-2</v>
      </c>
      <c r="Q3658" s="1">
        <f>AllFiles[[#Headers],[200000]]+AllFiles[[#This Row],[Net Gains]]</f>
        <v>197947.80000000002</v>
      </c>
    </row>
    <row r="3659" spans="1:17" x14ac:dyDescent="0.25">
      <c r="A3659" s="1" t="s">
        <v>23</v>
      </c>
      <c r="B3659" s="2">
        <v>43664</v>
      </c>
      <c r="C3659" s="3">
        <v>0.57291666666666663</v>
      </c>
      <c r="D3659" s="1" t="s">
        <v>21</v>
      </c>
      <c r="E3659">
        <v>2414.5</v>
      </c>
      <c r="F3659">
        <v>2423.9</v>
      </c>
      <c r="G3659">
        <v>2423.9</v>
      </c>
      <c r="H3659" s="3">
        <v>0.57291666666666663</v>
      </c>
      <c r="I3659" s="1">
        <v>9.4000000000000909</v>
      </c>
      <c r="J3659" s="1">
        <v>-9.4000000000000909</v>
      </c>
      <c r="K3659" s="1">
        <v>212</v>
      </c>
      <c r="L3659">
        <v>-1992.8000000000193</v>
      </c>
      <c r="M3659">
        <v>236</v>
      </c>
      <c r="N3659">
        <v>-2228.8000000000193</v>
      </c>
      <c r="O3659" t="s">
        <v>67</v>
      </c>
      <c r="P3659" s="6">
        <v>3.89314557879482E-3</v>
      </c>
      <c r="Q3659" s="1">
        <f>AllFiles[[#Headers],[200000]]+AllFiles[[#This Row],[Net Gains]]</f>
        <v>197771.19999999998</v>
      </c>
    </row>
    <row r="3660" spans="1:17" x14ac:dyDescent="0.25">
      <c r="A3660" s="1" t="s">
        <v>23</v>
      </c>
      <c r="B3660" s="2">
        <v>43664</v>
      </c>
      <c r="C3660" s="3">
        <v>0.57291666666666663</v>
      </c>
      <c r="D3660" s="1" t="s">
        <v>15</v>
      </c>
      <c r="E3660">
        <v>2423.9</v>
      </c>
      <c r="F3660">
        <v>2414.5</v>
      </c>
      <c r="G3660">
        <v>2414.5</v>
      </c>
      <c r="H3660" s="3">
        <v>0.57291666666666663</v>
      </c>
      <c r="I3660" s="1">
        <v>9.4000000000000909</v>
      </c>
      <c r="J3660" s="1">
        <v>-9.4000000000000909</v>
      </c>
      <c r="K3660" s="1">
        <v>212</v>
      </c>
      <c r="L3660">
        <v>-1992.8000000000193</v>
      </c>
      <c r="M3660">
        <v>236</v>
      </c>
      <c r="N3660">
        <v>-2228.8000000000193</v>
      </c>
      <c r="O3660" t="s">
        <v>67</v>
      </c>
      <c r="P3660" s="6">
        <v>3.8780477742481499E-3</v>
      </c>
      <c r="Q3660" s="1">
        <f>AllFiles[[#Headers],[200000]]+AllFiles[[#This Row],[Net Gains]]</f>
        <v>197771.19999999998</v>
      </c>
    </row>
    <row r="3661" spans="1:17" x14ac:dyDescent="0.25">
      <c r="A3661" s="1" t="s">
        <v>22</v>
      </c>
      <c r="B3661" s="2">
        <v>43665</v>
      </c>
      <c r="C3661" s="3">
        <v>0.41666666666666669</v>
      </c>
      <c r="D3661" s="1" t="s">
        <v>13</v>
      </c>
      <c r="E3661">
        <v>1377.95</v>
      </c>
      <c r="F3661">
        <v>1389</v>
      </c>
      <c r="G3661">
        <v>1369.85</v>
      </c>
      <c r="H3661" s="3">
        <v>0.625</v>
      </c>
      <c r="I3661" s="1">
        <v>11.049999999999955</v>
      </c>
      <c r="J3661" s="1">
        <v>8.1000000000001364</v>
      </c>
      <c r="K3661" s="1">
        <v>180</v>
      </c>
      <c r="L3661">
        <v>1458.0000000000246</v>
      </c>
      <c r="M3661">
        <v>114</v>
      </c>
      <c r="N3661">
        <v>1344.0000000000246</v>
      </c>
      <c r="O3661" t="s">
        <v>68</v>
      </c>
      <c r="P3661" s="6">
        <v>8.0191588954606208E-3</v>
      </c>
      <c r="Q3661" s="1">
        <f>AllFiles[[#Headers],[200000]]+AllFiles[[#This Row],[Net Gains]]</f>
        <v>201344.00000000003</v>
      </c>
    </row>
    <row r="3662" spans="1:17" x14ac:dyDescent="0.25">
      <c r="A3662" s="1" t="s">
        <v>17</v>
      </c>
      <c r="B3662" s="2">
        <v>43665</v>
      </c>
      <c r="C3662" s="3">
        <v>0.41666666666666669</v>
      </c>
      <c r="D3662" s="1" t="s">
        <v>13</v>
      </c>
      <c r="E3662">
        <v>18225.599999999999</v>
      </c>
      <c r="F3662">
        <v>18367.95</v>
      </c>
      <c r="G3662">
        <v>17695</v>
      </c>
      <c r="H3662" s="3">
        <v>0.625</v>
      </c>
      <c r="I3662" s="1">
        <v>142.35000000000218</v>
      </c>
      <c r="J3662" s="1">
        <v>530.59999999999854</v>
      </c>
      <c r="K3662" s="1">
        <v>14</v>
      </c>
      <c r="L3662">
        <v>7428.3999999999796</v>
      </c>
      <c r="M3662">
        <v>116</v>
      </c>
      <c r="N3662">
        <v>7312.3999999999796</v>
      </c>
      <c r="O3662" t="s">
        <v>68</v>
      </c>
      <c r="P3662" s="6">
        <v>7.81044245456952E-3</v>
      </c>
      <c r="Q3662" s="1">
        <f>AllFiles[[#Headers],[200000]]+AllFiles[[#This Row],[Net Gains]]</f>
        <v>207312.39999999997</v>
      </c>
    </row>
    <row r="3663" spans="1:17" x14ac:dyDescent="0.25">
      <c r="A3663" s="1" t="s">
        <v>24</v>
      </c>
      <c r="B3663" s="2">
        <v>43665</v>
      </c>
      <c r="C3663" s="3">
        <v>0.41666666666666669</v>
      </c>
      <c r="D3663" s="1" t="s">
        <v>13</v>
      </c>
      <c r="E3663">
        <v>138.65</v>
      </c>
      <c r="F3663">
        <v>140.5</v>
      </c>
      <c r="G3663">
        <v>137.75</v>
      </c>
      <c r="H3663" s="3">
        <v>0.625</v>
      </c>
      <c r="I3663" s="1">
        <v>1.8499999999999943</v>
      </c>
      <c r="J3663" s="1">
        <v>0.90000000000000568</v>
      </c>
      <c r="K3663" s="1">
        <v>1067</v>
      </c>
      <c r="L3663">
        <v>960.30000000000609</v>
      </c>
      <c r="M3663">
        <v>68</v>
      </c>
      <c r="N3663">
        <v>892.30000000000609</v>
      </c>
      <c r="O3663" t="s">
        <v>68</v>
      </c>
      <c r="P3663" s="6">
        <v>1.33429498737829E-2</v>
      </c>
      <c r="Q3663" s="1">
        <f>AllFiles[[#Headers],[200000]]+AllFiles[[#This Row],[Net Gains]]</f>
        <v>200892.30000000002</v>
      </c>
    </row>
    <row r="3664" spans="1:17" x14ac:dyDescent="0.25">
      <c r="A3664" s="1" t="s">
        <v>40</v>
      </c>
      <c r="B3664" s="2">
        <v>43665</v>
      </c>
      <c r="C3664" s="3">
        <v>0.41666666666666669</v>
      </c>
      <c r="D3664" s="1" t="s">
        <v>13</v>
      </c>
      <c r="E3664">
        <v>1253.25</v>
      </c>
      <c r="F3664">
        <v>1265.5999999999999</v>
      </c>
      <c r="G3664">
        <v>1248.8</v>
      </c>
      <c r="H3664" s="3">
        <v>0.625</v>
      </c>
      <c r="I3664" s="1">
        <v>12.349999999999909</v>
      </c>
      <c r="J3664" s="1">
        <v>4.4500000000000455</v>
      </c>
      <c r="K3664" s="1">
        <v>161</v>
      </c>
      <c r="L3664">
        <v>716.45000000000732</v>
      </c>
      <c r="M3664">
        <v>93</v>
      </c>
      <c r="N3664">
        <v>623.45000000000732</v>
      </c>
      <c r="O3664" t="s">
        <v>68</v>
      </c>
      <c r="P3664" s="6">
        <v>9.8543786155993705E-3</v>
      </c>
      <c r="Q3664" s="1">
        <f>AllFiles[[#Headers],[200000]]+AllFiles[[#This Row],[Net Gains]]</f>
        <v>200623.45</v>
      </c>
    </row>
    <row r="3665" spans="1:17" x14ac:dyDescent="0.25">
      <c r="A3665" s="1" t="s">
        <v>54</v>
      </c>
      <c r="B3665" s="2">
        <v>43665</v>
      </c>
      <c r="C3665" s="3">
        <v>0.41666666666666669</v>
      </c>
      <c r="D3665" s="1" t="s">
        <v>13</v>
      </c>
      <c r="E3665">
        <v>653.15</v>
      </c>
      <c r="F3665">
        <v>658.75</v>
      </c>
      <c r="G3665">
        <v>647.45000000000005</v>
      </c>
      <c r="H3665" s="3">
        <v>0.625</v>
      </c>
      <c r="I3665" s="1">
        <v>5.6000000000000227</v>
      </c>
      <c r="J3665" s="1">
        <v>5.6999999999999318</v>
      </c>
      <c r="K3665" s="1">
        <v>355</v>
      </c>
      <c r="L3665">
        <v>2023.4999999999759</v>
      </c>
      <c r="M3665">
        <v>107</v>
      </c>
      <c r="N3665">
        <v>1916.4999999999759</v>
      </c>
      <c r="O3665" t="s">
        <v>68</v>
      </c>
      <c r="P3665" s="6">
        <v>8.5738344943734595E-3</v>
      </c>
      <c r="Q3665" s="1">
        <f>AllFiles[[#Headers],[200000]]+AllFiles[[#This Row],[Net Gains]]</f>
        <v>201916.49999999997</v>
      </c>
    </row>
    <row r="3666" spans="1:17" x14ac:dyDescent="0.25">
      <c r="A3666" s="1" t="s">
        <v>22</v>
      </c>
      <c r="B3666" s="2">
        <v>43668</v>
      </c>
      <c r="C3666" s="3">
        <v>0.41666666666666669</v>
      </c>
      <c r="D3666" s="1" t="s">
        <v>15</v>
      </c>
      <c r="E3666">
        <v>1399</v>
      </c>
      <c r="F3666">
        <v>1384.5</v>
      </c>
      <c r="G3666">
        <v>1402.05</v>
      </c>
      <c r="H3666" s="3">
        <v>0.625</v>
      </c>
      <c r="I3666" s="1">
        <v>14.5</v>
      </c>
      <c r="J3666" s="1">
        <v>3.0499999999999545</v>
      </c>
      <c r="K3666" s="1">
        <v>137</v>
      </c>
      <c r="L3666">
        <v>417.84999999999377</v>
      </c>
      <c r="M3666">
        <v>89</v>
      </c>
      <c r="N3666">
        <v>328.84999999999377</v>
      </c>
      <c r="O3666" t="s">
        <v>68</v>
      </c>
      <c r="P3666" s="6">
        <v>1.03645461043603E-2</v>
      </c>
      <c r="Q3666" s="1">
        <f>AllFiles[[#Headers],[200000]]+AllFiles[[#This Row],[Net Gains]]</f>
        <v>200328.85</v>
      </c>
    </row>
    <row r="3667" spans="1:17" x14ac:dyDescent="0.25">
      <c r="A3667" s="1" t="s">
        <v>14</v>
      </c>
      <c r="B3667" s="2">
        <v>43668</v>
      </c>
      <c r="C3667" s="3">
        <v>0.52083333333333337</v>
      </c>
      <c r="D3667" s="1" t="s">
        <v>21</v>
      </c>
      <c r="E3667">
        <v>725.6</v>
      </c>
      <c r="F3667">
        <v>731.7</v>
      </c>
      <c r="G3667">
        <v>727.9</v>
      </c>
      <c r="H3667" s="3">
        <v>0.625</v>
      </c>
      <c r="I3667" s="1">
        <v>6.1000000000000227</v>
      </c>
      <c r="J3667" s="1">
        <v>-2.2999999999999545</v>
      </c>
      <c r="K3667" s="1">
        <v>326</v>
      </c>
      <c r="L3667">
        <v>-749.79999999998518</v>
      </c>
      <c r="M3667">
        <v>109</v>
      </c>
      <c r="N3667">
        <v>-858.79999999998518</v>
      </c>
      <c r="O3667" t="s">
        <v>67</v>
      </c>
      <c r="P3667" s="6">
        <v>8.4068357221610008E-3</v>
      </c>
      <c r="Q3667" s="1">
        <f>AllFiles[[#Headers],[200000]]+AllFiles[[#This Row],[Net Gains]]</f>
        <v>199141.2</v>
      </c>
    </row>
    <row r="3668" spans="1:17" x14ac:dyDescent="0.25">
      <c r="A3668" s="1" t="s">
        <v>14</v>
      </c>
      <c r="B3668" s="2">
        <v>43668</v>
      </c>
      <c r="C3668" s="3">
        <v>0.52083333333333337</v>
      </c>
      <c r="D3668" s="1" t="s">
        <v>15</v>
      </c>
      <c r="E3668">
        <v>731.7</v>
      </c>
      <c r="F3668">
        <v>725.6</v>
      </c>
      <c r="G3668">
        <v>725.6</v>
      </c>
      <c r="H3668" s="3">
        <v>0.52083333333333337</v>
      </c>
      <c r="I3668" s="1">
        <v>6.1000000000000227</v>
      </c>
      <c r="J3668" s="1">
        <v>-6.1000000000000227</v>
      </c>
      <c r="K3668" s="1">
        <v>326</v>
      </c>
      <c r="L3668">
        <v>-1988.6000000000074</v>
      </c>
      <c r="M3668">
        <v>110</v>
      </c>
      <c r="N3668">
        <v>-2098.6000000000076</v>
      </c>
      <c r="O3668" t="s">
        <v>67</v>
      </c>
      <c r="P3668" s="6">
        <v>8.3367500341670394E-3</v>
      </c>
      <c r="Q3668" s="1">
        <f>AllFiles[[#Headers],[200000]]+AllFiles[[#This Row],[Net Gains]]</f>
        <v>197901.4</v>
      </c>
    </row>
    <row r="3669" spans="1:17" x14ac:dyDescent="0.25">
      <c r="A3669" s="1" t="s">
        <v>19</v>
      </c>
      <c r="B3669" s="2">
        <v>43668</v>
      </c>
      <c r="C3669" s="3">
        <v>0.41666666666666669</v>
      </c>
      <c r="D3669" s="1" t="s">
        <v>15</v>
      </c>
      <c r="E3669">
        <v>2631</v>
      </c>
      <c r="F3669">
        <v>2608.85</v>
      </c>
      <c r="G3669">
        <v>2631.95</v>
      </c>
      <c r="H3669" s="3">
        <v>0.625</v>
      </c>
      <c r="I3669" s="1">
        <v>22.150000000000091</v>
      </c>
      <c r="J3669" s="1">
        <v>0.9499999999998181</v>
      </c>
      <c r="K3669" s="1">
        <v>90</v>
      </c>
      <c r="L3669">
        <v>85.499999999983629</v>
      </c>
      <c r="M3669">
        <v>109</v>
      </c>
      <c r="N3669">
        <v>-23.500000000016371</v>
      </c>
      <c r="O3669" t="s">
        <v>67</v>
      </c>
      <c r="P3669" s="6">
        <v>8.4188521474724796E-3</v>
      </c>
      <c r="Q3669" s="1">
        <f>AllFiles[[#Headers],[200000]]+AllFiles[[#This Row],[Net Gains]]</f>
        <v>199976.49999999997</v>
      </c>
    </row>
    <row r="3670" spans="1:17" x14ac:dyDescent="0.25">
      <c r="A3670" s="1" t="s">
        <v>25</v>
      </c>
      <c r="B3670" s="2">
        <v>43668</v>
      </c>
      <c r="C3670" s="3">
        <v>0.41666666666666669</v>
      </c>
      <c r="D3670" s="1" t="s">
        <v>15</v>
      </c>
      <c r="E3670">
        <v>879.4</v>
      </c>
      <c r="F3670">
        <v>872.2</v>
      </c>
      <c r="G3670">
        <v>894.5</v>
      </c>
      <c r="H3670" s="3">
        <v>0.625</v>
      </c>
      <c r="I3670" s="1">
        <v>7.1999999999999318</v>
      </c>
      <c r="J3670" s="1">
        <v>15.100000000000023</v>
      </c>
      <c r="K3670" s="1">
        <v>276</v>
      </c>
      <c r="L3670">
        <v>4167.6000000000058</v>
      </c>
      <c r="M3670">
        <v>113</v>
      </c>
      <c r="N3670">
        <v>4054.6000000000058</v>
      </c>
      <c r="O3670" t="s">
        <v>68</v>
      </c>
      <c r="P3670" s="6">
        <v>8.1874005003410594E-3</v>
      </c>
      <c r="Q3670" s="1">
        <f>AllFiles[[#Headers],[200000]]+AllFiles[[#This Row],[Net Gains]]</f>
        <v>204054.6</v>
      </c>
    </row>
    <row r="3671" spans="1:17" x14ac:dyDescent="0.25">
      <c r="A3671" s="1" t="s">
        <v>26</v>
      </c>
      <c r="B3671" s="2">
        <v>43668</v>
      </c>
      <c r="C3671" s="3">
        <v>0.47916666666666669</v>
      </c>
      <c r="D3671" s="1" t="s">
        <v>15</v>
      </c>
      <c r="E3671">
        <v>1020.2</v>
      </c>
      <c r="F3671">
        <v>1014.9</v>
      </c>
      <c r="G3671">
        <v>1021</v>
      </c>
      <c r="H3671" s="3">
        <v>0.625</v>
      </c>
      <c r="I3671" s="1">
        <v>5.3000000000000682</v>
      </c>
      <c r="J3671" s="1">
        <v>0.79999999999995453</v>
      </c>
      <c r="K3671" s="1">
        <v>375</v>
      </c>
      <c r="L3671">
        <v>299.99999999998295</v>
      </c>
      <c r="M3671">
        <v>177</v>
      </c>
      <c r="N3671">
        <v>122.99999999998295</v>
      </c>
      <c r="O3671" t="s">
        <v>68</v>
      </c>
      <c r="P3671" s="6">
        <v>5.19505979219768E-3</v>
      </c>
      <c r="Q3671" s="1">
        <f>AllFiles[[#Headers],[200000]]+AllFiles[[#This Row],[Net Gains]]</f>
        <v>200122.99999999997</v>
      </c>
    </row>
    <row r="3672" spans="1:17" x14ac:dyDescent="0.25">
      <c r="A3672" s="1" t="s">
        <v>43</v>
      </c>
      <c r="B3672" s="2">
        <v>43668</v>
      </c>
      <c r="C3672" s="3">
        <v>0.41666666666666669</v>
      </c>
      <c r="D3672" s="1" t="s">
        <v>15</v>
      </c>
      <c r="E3672">
        <v>131.6</v>
      </c>
      <c r="F3672">
        <v>128.19999999999999</v>
      </c>
      <c r="G3672">
        <v>131.1</v>
      </c>
      <c r="H3672" s="3">
        <v>0.625</v>
      </c>
      <c r="I3672" s="1">
        <v>3.4000000000000057</v>
      </c>
      <c r="J3672" s="1">
        <v>-0.5</v>
      </c>
      <c r="K3672" s="1">
        <v>584</v>
      </c>
      <c r="L3672">
        <v>-292</v>
      </c>
      <c r="M3672">
        <v>36</v>
      </c>
      <c r="N3672">
        <v>-328</v>
      </c>
      <c r="O3672" t="s">
        <v>67</v>
      </c>
      <c r="P3672" s="6">
        <v>2.5835866261398201E-2</v>
      </c>
      <c r="Q3672" s="1">
        <f>AllFiles[[#Headers],[200000]]+AllFiles[[#This Row],[Net Gains]]</f>
        <v>199672</v>
      </c>
    </row>
    <row r="3673" spans="1:17" x14ac:dyDescent="0.25">
      <c r="A3673" s="1" t="s">
        <v>53</v>
      </c>
      <c r="B3673" s="2">
        <v>43668</v>
      </c>
      <c r="C3673" s="3">
        <v>0.55208333333333337</v>
      </c>
      <c r="D3673" s="1" t="s">
        <v>21</v>
      </c>
      <c r="E3673">
        <v>203.55</v>
      </c>
      <c r="F3673">
        <v>206.85</v>
      </c>
      <c r="G3673">
        <v>204.7</v>
      </c>
      <c r="H3673" s="3">
        <v>0.625</v>
      </c>
      <c r="I3673" s="1">
        <v>3.2999999999999829</v>
      </c>
      <c r="J3673" s="1">
        <v>-1.1499999999999773</v>
      </c>
      <c r="K3673" s="1">
        <v>601</v>
      </c>
      <c r="L3673">
        <v>-691.14999999998633</v>
      </c>
      <c r="M3673">
        <v>57</v>
      </c>
      <c r="N3673">
        <v>-748.14999999998633</v>
      </c>
      <c r="O3673" t="s">
        <v>67</v>
      </c>
      <c r="P3673" s="6">
        <v>1.62122328666175E-2</v>
      </c>
      <c r="Q3673" s="1">
        <f>AllFiles[[#Headers],[200000]]+AllFiles[[#This Row],[Net Gains]]</f>
        <v>199251.85</v>
      </c>
    </row>
    <row r="3674" spans="1:17" x14ac:dyDescent="0.25">
      <c r="A3674" s="1" t="s">
        <v>53</v>
      </c>
      <c r="B3674" s="2">
        <v>43668</v>
      </c>
      <c r="C3674" s="3">
        <v>0.55208333333333337</v>
      </c>
      <c r="D3674" s="1" t="s">
        <v>15</v>
      </c>
      <c r="E3674">
        <v>206.85</v>
      </c>
      <c r="F3674">
        <v>203.55</v>
      </c>
      <c r="G3674">
        <v>203.55</v>
      </c>
      <c r="H3674" s="3">
        <v>0.55208333333333337</v>
      </c>
      <c r="I3674" s="1">
        <v>3.2999999999999829</v>
      </c>
      <c r="J3674" s="1">
        <v>-3.2999999999999829</v>
      </c>
      <c r="K3674" s="1">
        <v>601</v>
      </c>
      <c r="L3674">
        <v>-1983.2999999999897</v>
      </c>
      <c r="M3674">
        <v>57</v>
      </c>
      <c r="N3674">
        <v>-2040.2999999999897</v>
      </c>
      <c r="O3674" t="s">
        <v>67</v>
      </c>
      <c r="P3674" s="6">
        <v>1.5953589557650399E-2</v>
      </c>
      <c r="Q3674" s="1">
        <f>AllFiles[[#Headers],[200000]]+AllFiles[[#This Row],[Net Gains]]</f>
        <v>197959.7</v>
      </c>
    </row>
    <row r="3675" spans="1:17" x14ac:dyDescent="0.25">
      <c r="A3675" s="1" t="s">
        <v>44</v>
      </c>
      <c r="B3675" s="2">
        <v>43669</v>
      </c>
      <c r="C3675" s="3">
        <v>0.41666666666666669</v>
      </c>
      <c r="D3675" s="1" t="s">
        <v>15</v>
      </c>
      <c r="E3675">
        <v>2449.4499999999998</v>
      </c>
      <c r="F3675">
        <v>2418</v>
      </c>
      <c r="G3675">
        <v>2467.35</v>
      </c>
      <c r="H3675" s="3">
        <v>0.625</v>
      </c>
      <c r="I3675" s="1">
        <v>31.449999999999818</v>
      </c>
      <c r="J3675" s="1">
        <v>17.900000000000091</v>
      </c>
      <c r="K3675" s="1">
        <v>63</v>
      </c>
      <c r="L3675">
        <v>1127.7000000000057</v>
      </c>
      <c r="M3675">
        <v>72</v>
      </c>
      <c r="N3675">
        <v>1055.7000000000057</v>
      </c>
      <c r="O3675" t="s">
        <v>68</v>
      </c>
      <c r="P3675" s="6">
        <v>1.28396170568902E-2</v>
      </c>
      <c r="Q3675" s="1">
        <f>AllFiles[[#Headers],[200000]]+AllFiles[[#This Row],[Net Gains]]</f>
        <v>201055.7</v>
      </c>
    </row>
    <row r="3676" spans="1:17" x14ac:dyDescent="0.25">
      <c r="A3676" s="1" t="s">
        <v>47</v>
      </c>
      <c r="B3676" s="2">
        <v>43669</v>
      </c>
      <c r="C3676" s="3">
        <v>0.41666666666666669</v>
      </c>
      <c r="D3676" s="1" t="s">
        <v>15</v>
      </c>
      <c r="E3676">
        <v>266.60000000000002</v>
      </c>
      <c r="F3676">
        <v>265.10000000000002</v>
      </c>
      <c r="G3676">
        <v>270.64999999999998</v>
      </c>
      <c r="H3676" s="3">
        <v>0.625</v>
      </c>
      <c r="I3676" s="1">
        <v>1.5</v>
      </c>
      <c r="J3676" s="1">
        <v>4.0499999999999545</v>
      </c>
      <c r="K3676" s="1">
        <v>1313</v>
      </c>
      <c r="L3676">
        <v>5317.6499999999405</v>
      </c>
      <c r="M3676">
        <v>163</v>
      </c>
      <c r="N3676">
        <v>5154.6499999999405</v>
      </c>
      <c r="O3676" t="s">
        <v>68</v>
      </c>
      <c r="P3676" s="6">
        <v>5.6264066016504096E-3</v>
      </c>
      <c r="Q3676" s="1">
        <f>AllFiles[[#Headers],[200000]]+AllFiles[[#This Row],[Net Gains]]</f>
        <v>205154.64999999994</v>
      </c>
    </row>
    <row r="3677" spans="1:17" x14ac:dyDescent="0.25">
      <c r="A3677" s="1" t="s">
        <v>22</v>
      </c>
      <c r="B3677" s="2">
        <v>43670</v>
      </c>
      <c r="C3677" s="3">
        <v>0.41666666666666669</v>
      </c>
      <c r="D3677" s="1" t="s">
        <v>13</v>
      </c>
      <c r="E3677">
        <v>1420.2</v>
      </c>
      <c r="F3677">
        <v>1435.65</v>
      </c>
      <c r="G3677">
        <v>1435.65</v>
      </c>
      <c r="H3677" s="3">
        <v>0.5625</v>
      </c>
      <c r="I3677" s="1">
        <v>15.450000000000045</v>
      </c>
      <c r="J3677" s="1">
        <v>-15.450000000000045</v>
      </c>
      <c r="K3677" s="1">
        <v>129</v>
      </c>
      <c r="L3677">
        <v>-1993.0500000000059</v>
      </c>
      <c r="M3677">
        <v>85</v>
      </c>
      <c r="N3677">
        <v>-2078.0500000000056</v>
      </c>
      <c r="O3677" t="s">
        <v>67</v>
      </c>
      <c r="P3677" s="6">
        <v>1.08787494719054E-2</v>
      </c>
      <c r="Q3677" s="1">
        <f>AllFiles[[#Headers],[200000]]+AllFiles[[#This Row],[Net Gains]]</f>
        <v>197921.94999999998</v>
      </c>
    </row>
    <row r="3678" spans="1:17" x14ac:dyDescent="0.25">
      <c r="A3678" s="1" t="s">
        <v>22</v>
      </c>
      <c r="B3678" s="2">
        <v>43670</v>
      </c>
      <c r="C3678" s="3">
        <v>0.5625</v>
      </c>
      <c r="D3678" s="1" t="s">
        <v>12</v>
      </c>
      <c r="E3678">
        <v>1435.65</v>
      </c>
      <c r="F3678">
        <v>1420.2</v>
      </c>
      <c r="G3678">
        <v>1484.55</v>
      </c>
      <c r="H3678" s="3">
        <v>0.625</v>
      </c>
      <c r="I3678" s="1">
        <v>15.450000000000045</v>
      </c>
      <c r="J3678" s="1">
        <v>48.899999999999864</v>
      </c>
      <c r="K3678" s="1">
        <v>129</v>
      </c>
      <c r="L3678">
        <v>6308.0999999999822</v>
      </c>
      <c r="M3678">
        <v>87</v>
      </c>
      <c r="N3678">
        <v>6221.0999999999822</v>
      </c>
      <c r="O3678" t="s">
        <v>68</v>
      </c>
      <c r="P3678" s="6">
        <v>1.0761675895935701E-2</v>
      </c>
      <c r="Q3678" s="1">
        <f>AllFiles[[#Headers],[200000]]+AllFiles[[#This Row],[Net Gains]]</f>
        <v>206221.09999999998</v>
      </c>
    </row>
    <row r="3679" spans="1:17" x14ac:dyDescent="0.25">
      <c r="A3679" s="1" t="s">
        <v>11</v>
      </c>
      <c r="B3679" s="2">
        <v>43671</v>
      </c>
      <c r="C3679" s="3">
        <v>0.51041666666666663</v>
      </c>
      <c r="D3679" s="1" t="s">
        <v>21</v>
      </c>
      <c r="E3679">
        <v>2542.5500000000002</v>
      </c>
      <c r="F3679">
        <v>2556</v>
      </c>
      <c r="G3679">
        <v>2556</v>
      </c>
      <c r="H3679" s="3">
        <v>0.57291666666666663</v>
      </c>
      <c r="I3679" s="1">
        <v>13.449999999999818</v>
      </c>
      <c r="J3679" s="1">
        <v>-13.449999999999818</v>
      </c>
      <c r="K3679" s="1">
        <v>148</v>
      </c>
      <c r="L3679">
        <v>-1990.5999999999731</v>
      </c>
      <c r="M3679">
        <v>174</v>
      </c>
      <c r="N3679">
        <v>-2164.5999999999731</v>
      </c>
      <c r="O3679" t="s">
        <v>67</v>
      </c>
      <c r="P3679" s="6">
        <v>5.2899647991189198E-3</v>
      </c>
      <c r="Q3679" s="1">
        <f>AllFiles[[#Headers],[200000]]+AllFiles[[#This Row],[Net Gains]]</f>
        <v>197835.40000000002</v>
      </c>
    </row>
    <row r="3680" spans="1:17" x14ac:dyDescent="0.25">
      <c r="A3680" s="1" t="s">
        <v>11</v>
      </c>
      <c r="B3680" s="2">
        <v>43671</v>
      </c>
      <c r="C3680" s="3">
        <v>0.51041666666666663</v>
      </c>
      <c r="D3680" s="1" t="s">
        <v>15</v>
      </c>
      <c r="E3680">
        <v>2556</v>
      </c>
      <c r="F3680">
        <v>2542.5500000000002</v>
      </c>
      <c r="G3680">
        <v>2542.5500000000002</v>
      </c>
      <c r="H3680" s="3">
        <v>0.51041666666666663</v>
      </c>
      <c r="I3680" s="1">
        <v>13.449999999999818</v>
      </c>
      <c r="J3680" s="1">
        <v>-13.449999999999818</v>
      </c>
      <c r="K3680" s="1">
        <v>148</v>
      </c>
      <c r="L3680">
        <v>-1990.5999999999731</v>
      </c>
      <c r="M3680">
        <v>174</v>
      </c>
      <c r="N3680">
        <v>-2164.5999999999731</v>
      </c>
      <c r="O3680" t="s">
        <v>67</v>
      </c>
      <c r="P3680" s="6">
        <v>5.2621283255085399E-3</v>
      </c>
      <c r="Q3680" s="1">
        <f>AllFiles[[#Headers],[200000]]+AllFiles[[#This Row],[Net Gains]]</f>
        <v>197835.40000000002</v>
      </c>
    </row>
    <row r="3681" spans="1:17" x14ac:dyDescent="0.25">
      <c r="A3681" s="1" t="s">
        <v>60</v>
      </c>
      <c r="B3681" s="2">
        <v>43671</v>
      </c>
      <c r="C3681" s="3">
        <v>0.41666666666666669</v>
      </c>
      <c r="D3681" s="1" t="s">
        <v>13</v>
      </c>
      <c r="E3681">
        <v>445.1</v>
      </c>
      <c r="F3681">
        <v>448.75</v>
      </c>
      <c r="G3681">
        <v>439.65</v>
      </c>
      <c r="H3681" s="3">
        <v>0.625</v>
      </c>
      <c r="I3681" s="1">
        <v>3.6499999999999773</v>
      </c>
      <c r="J3681" s="1">
        <v>5.4500000000000455</v>
      </c>
      <c r="K3681" s="1">
        <v>544</v>
      </c>
      <c r="L3681">
        <v>2964.8000000000247</v>
      </c>
      <c r="M3681">
        <v>111</v>
      </c>
      <c r="N3681">
        <v>2853.8000000000247</v>
      </c>
      <c r="O3681" t="s">
        <v>68</v>
      </c>
      <c r="P3681" s="6">
        <v>8.2004044035047796E-3</v>
      </c>
      <c r="Q3681" s="1">
        <f>AllFiles[[#Headers],[200000]]+AllFiles[[#This Row],[Net Gains]]</f>
        <v>202853.80000000002</v>
      </c>
    </row>
    <row r="3682" spans="1:17" x14ac:dyDescent="0.25">
      <c r="A3682" s="1" t="s">
        <v>36</v>
      </c>
      <c r="B3682" s="2">
        <v>43672</v>
      </c>
      <c r="C3682" s="3">
        <v>0.5625</v>
      </c>
      <c r="D3682" s="1" t="s">
        <v>15</v>
      </c>
      <c r="E3682">
        <v>1737.45</v>
      </c>
      <c r="F3682">
        <v>1726.35</v>
      </c>
      <c r="G3682">
        <v>1726.35</v>
      </c>
      <c r="H3682" s="3">
        <v>0.5625</v>
      </c>
      <c r="I3682" s="1">
        <v>11.100000000000136</v>
      </c>
      <c r="J3682" s="1">
        <v>-11.100000000000136</v>
      </c>
      <c r="K3682" s="1">
        <v>179</v>
      </c>
      <c r="L3682">
        <v>-1986.9000000000244</v>
      </c>
      <c r="M3682">
        <v>143</v>
      </c>
      <c r="N3682">
        <v>-2129.9000000000242</v>
      </c>
      <c r="O3682" t="s">
        <v>67</v>
      </c>
      <c r="P3682" s="6">
        <v>6.3886730553397997E-3</v>
      </c>
      <c r="Q3682" s="1">
        <f>AllFiles[[#Headers],[200000]]+AllFiles[[#This Row],[Net Gains]]</f>
        <v>197870.09999999998</v>
      </c>
    </row>
    <row r="3683" spans="1:17" x14ac:dyDescent="0.25">
      <c r="A3683" s="1" t="s">
        <v>36</v>
      </c>
      <c r="B3683" s="2">
        <v>43672</v>
      </c>
      <c r="C3683" s="3">
        <v>0.5625</v>
      </c>
      <c r="D3683" s="1" t="s">
        <v>21</v>
      </c>
      <c r="E3683">
        <v>1726.35</v>
      </c>
      <c r="F3683">
        <v>1737.45</v>
      </c>
      <c r="G3683">
        <v>1730.1</v>
      </c>
      <c r="H3683" s="3">
        <v>0.625</v>
      </c>
      <c r="I3683" s="1">
        <v>11.100000000000136</v>
      </c>
      <c r="J3683" s="1">
        <v>-3.75</v>
      </c>
      <c r="K3683" s="1">
        <v>179</v>
      </c>
      <c r="L3683">
        <v>-671.25</v>
      </c>
      <c r="M3683">
        <v>143</v>
      </c>
      <c r="N3683">
        <v>-814.25</v>
      </c>
      <c r="O3683" t="s">
        <v>67</v>
      </c>
      <c r="P3683" s="6">
        <v>6.4297506299418597E-3</v>
      </c>
      <c r="Q3683" s="1">
        <f>AllFiles[[#Headers],[200000]]+AllFiles[[#This Row],[Net Gains]]</f>
        <v>199185.75</v>
      </c>
    </row>
    <row r="3684" spans="1:17" x14ac:dyDescent="0.25">
      <c r="A3684" s="1" t="s">
        <v>38</v>
      </c>
      <c r="B3684" s="2">
        <v>43672</v>
      </c>
      <c r="C3684" s="3">
        <v>0.44791666666666669</v>
      </c>
      <c r="D3684" s="1" t="s">
        <v>15</v>
      </c>
      <c r="E3684">
        <v>412.25</v>
      </c>
      <c r="F3684">
        <v>409.7</v>
      </c>
      <c r="G3684">
        <v>416.15</v>
      </c>
      <c r="H3684" s="3">
        <v>0.625</v>
      </c>
      <c r="I3684" s="1">
        <v>2.5500000000000114</v>
      </c>
      <c r="J3684" s="1">
        <v>3.8999999999999773</v>
      </c>
      <c r="K3684" s="1">
        <v>777</v>
      </c>
      <c r="L3684">
        <v>3030.2999999999824</v>
      </c>
      <c r="M3684">
        <v>149</v>
      </c>
      <c r="N3684">
        <v>2881.2999999999824</v>
      </c>
      <c r="O3684" t="s">
        <v>68</v>
      </c>
      <c r="P3684" s="6">
        <v>6.1855670103093102E-3</v>
      </c>
      <c r="Q3684" s="1">
        <f>AllFiles[[#Headers],[200000]]+AllFiles[[#This Row],[Net Gains]]</f>
        <v>202881.3</v>
      </c>
    </row>
    <row r="3685" spans="1:17" x14ac:dyDescent="0.25">
      <c r="A3685" s="1" t="s">
        <v>39</v>
      </c>
      <c r="B3685" s="2">
        <v>43672</v>
      </c>
      <c r="C3685" s="3">
        <v>0.41666666666666669</v>
      </c>
      <c r="D3685" s="1" t="s">
        <v>13</v>
      </c>
      <c r="E3685">
        <v>785.1</v>
      </c>
      <c r="F3685">
        <v>790.1</v>
      </c>
      <c r="G3685">
        <v>786.2</v>
      </c>
      <c r="H3685" s="3">
        <v>0.625</v>
      </c>
      <c r="I3685" s="1">
        <v>5</v>
      </c>
      <c r="J3685" s="1">
        <v>-1.1000000000000227</v>
      </c>
      <c r="K3685" s="1">
        <v>398</v>
      </c>
      <c r="L3685">
        <v>-437.80000000000905</v>
      </c>
      <c r="M3685">
        <v>144</v>
      </c>
      <c r="N3685">
        <v>-581.80000000000905</v>
      </c>
      <c r="O3685" t="s">
        <v>67</v>
      </c>
      <c r="P3685" s="6">
        <v>6.3686154629983404E-3</v>
      </c>
      <c r="Q3685" s="1">
        <f>AllFiles[[#Headers],[200000]]+AllFiles[[#This Row],[Net Gains]]</f>
        <v>199418.19999999998</v>
      </c>
    </row>
    <row r="3686" spans="1:17" x14ac:dyDescent="0.25">
      <c r="A3686" s="1" t="s">
        <v>42</v>
      </c>
      <c r="B3686" s="2">
        <v>43672</v>
      </c>
      <c r="C3686" s="3">
        <v>0.42708333333333331</v>
      </c>
      <c r="D3686" s="1" t="s">
        <v>15</v>
      </c>
      <c r="E3686">
        <v>1379.7</v>
      </c>
      <c r="F3686">
        <v>1375</v>
      </c>
      <c r="G3686">
        <v>1375</v>
      </c>
      <c r="H3686" s="3">
        <v>0.42708333333333331</v>
      </c>
      <c r="I3686" s="1">
        <v>4.7000000000000455</v>
      </c>
      <c r="J3686" s="1">
        <v>-4.7000000000000455</v>
      </c>
      <c r="K3686" s="1">
        <v>423</v>
      </c>
      <c r="L3686">
        <v>-1988.1000000000192</v>
      </c>
      <c r="M3686">
        <v>269</v>
      </c>
      <c r="N3686">
        <v>-2257.1000000000195</v>
      </c>
      <c r="O3686" t="s">
        <v>67</v>
      </c>
      <c r="P3686" s="6">
        <v>3.4065376531130301E-3</v>
      </c>
      <c r="Q3686" s="1">
        <f>AllFiles[[#Headers],[200000]]+AllFiles[[#This Row],[Net Gains]]</f>
        <v>197742.9</v>
      </c>
    </row>
    <row r="3687" spans="1:17" x14ac:dyDescent="0.25">
      <c r="A3687" s="1" t="s">
        <v>42</v>
      </c>
      <c r="B3687" s="2">
        <v>43672</v>
      </c>
      <c r="C3687" s="3">
        <v>0.42708333333333331</v>
      </c>
      <c r="D3687" s="1" t="s">
        <v>21</v>
      </c>
      <c r="E3687">
        <v>1375</v>
      </c>
      <c r="F3687">
        <v>1379.7</v>
      </c>
      <c r="G3687">
        <v>1379.7</v>
      </c>
      <c r="H3687" s="3">
        <v>0.42708333333333331</v>
      </c>
      <c r="I3687" s="1">
        <v>4.7000000000000455</v>
      </c>
      <c r="J3687" s="1">
        <v>-4.7000000000000455</v>
      </c>
      <c r="K3687" s="1">
        <v>423</v>
      </c>
      <c r="L3687">
        <v>-1988.1000000000192</v>
      </c>
      <c r="M3687">
        <v>269</v>
      </c>
      <c r="N3687">
        <v>-2257.1000000000195</v>
      </c>
      <c r="O3687" t="s">
        <v>67</v>
      </c>
      <c r="P3687" s="6">
        <v>3.4181818181818501E-3</v>
      </c>
      <c r="Q3687" s="1">
        <f>AllFiles[[#Headers],[200000]]+AllFiles[[#This Row],[Net Gains]]</f>
        <v>197742.9</v>
      </c>
    </row>
    <row r="3688" spans="1:17" x14ac:dyDescent="0.25">
      <c r="A3688" s="1" t="s">
        <v>43</v>
      </c>
      <c r="B3688" s="2">
        <v>43672</v>
      </c>
      <c r="C3688" s="3">
        <v>0.41666666666666669</v>
      </c>
      <c r="D3688" s="1" t="s">
        <v>13</v>
      </c>
      <c r="E3688">
        <v>128.55000000000001</v>
      </c>
      <c r="F3688">
        <v>129.4</v>
      </c>
      <c r="G3688">
        <v>129.4</v>
      </c>
      <c r="H3688" s="3">
        <v>0.47916666666666669</v>
      </c>
      <c r="I3688" s="1">
        <v>0.84999999999999432</v>
      </c>
      <c r="J3688" s="1">
        <v>-0.84999999999999432</v>
      </c>
      <c r="K3688" s="1">
        <v>2290</v>
      </c>
      <c r="L3688">
        <v>-1946.499999999987</v>
      </c>
      <c r="M3688">
        <v>136</v>
      </c>
      <c r="N3688">
        <v>-2082.4999999999873</v>
      </c>
      <c r="O3688" t="s">
        <v>67</v>
      </c>
      <c r="P3688" s="6">
        <v>6.6122131466355002E-3</v>
      </c>
      <c r="Q3688" s="1">
        <f>AllFiles[[#Headers],[200000]]+AllFiles[[#This Row],[Net Gains]]</f>
        <v>197917.5</v>
      </c>
    </row>
    <row r="3689" spans="1:17" x14ac:dyDescent="0.25">
      <c r="A3689" s="1" t="s">
        <v>43</v>
      </c>
      <c r="B3689" s="2">
        <v>43672</v>
      </c>
      <c r="C3689" s="3">
        <v>0.47916666666666669</v>
      </c>
      <c r="D3689" s="1" t="s">
        <v>12</v>
      </c>
      <c r="E3689">
        <v>129.4</v>
      </c>
      <c r="F3689">
        <v>128.55000000000001</v>
      </c>
      <c r="G3689">
        <v>128.55000000000001</v>
      </c>
      <c r="H3689" s="3">
        <v>0.625</v>
      </c>
      <c r="I3689" s="1">
        <v>0.84999999999999432</v>
      </c>
      <c r="J3689" s="1">
        <v>-0.84999999999999432</v>
      </c>
      <c r="K3689" s="1">
        <v>2290</v>
      </c>
      <c r="L3689">
        <v>-1946.499999999987</v>
      </c>
      <c r="M3689">
        <v>136</v>
      </c>
      <c r="N3689">
        <v>-2082.4999999999873</v>
      </c>
      <c r="O3689" t="s">
        <v>67</v>
      </c>
      <c r="P3689" s="6">
        <v>6.5687789799072204E-3</v>
      </c>
      <c r="Q3689" s="1">
        <f>AllFiles[[#Headers],[200000]]+AllFiles[[#This Row],[Net Gains]]</f>
        <v>197917.5</v>
      </c>
    </row>
    <row r="3690" spans="1:17" x14ac:dyDescent="0.25">
      <c r="A3690" s="1" t="s">
        <v>40</v>
      </c>
      <c r="B3690" s="2">
        <v>43672</v>
      </c>
      <c r="C3690" s="3">
        <v>0.41666666666666669</v>
      </c>
      <c r="D3690" s="1" t="s">
        <v>13</v>
      </c>
      <c r="E3690">
        <v>1220</v>
      </c>
      <c r="F3690">
        <v>1238.2</v>
      </c>
      <c r="G3690">
        <v>1213.05</v>
      </c>
      <c r="H3690" s="3">
        <v>0.625</v>
      </c>
      <c r="I3690" s="1">
        <v>18.200000000000045</v>
      </c>
      <c r="J3690" s="1">
        <v>6.9500000000000455</v>
      </c>
      <c r="K3690" s="1">
        <v>109</v>
      </c>
      <c r="L3690">
        <v>757.55000000000496</v>
      </c>
      <c r="M3690">
        <v>61</v>
      </c>
      <c r="N3690">
        <v>696.55000000000496</v>
      </c>
      <c r="O3690" t="s">
        <v>68</v>
      </c>
      <c r="P3690" s="6">
        <v>1.4918032786885299E-2</v>
      </c>
      <c r="Q3690" s="1">
        <f>AllFiles[[#Headers],[200000]]+AllFiles[[#This Row],[Net Gains]]</f>
        <v>200696.55000000002</v>
      </c>
    </row>
    <row r="3691" spans="1:17" x14ac:dyDescent="0.25">
      <c r="A3691" s="1" t="s">
        <v>55</v>
      </c>
      <c r="B3691" s="2">
        <v>43672</v>
      </c>
      <c r="C3691" s="3">
        <v>0.55208333333333337</v>
      </c>
      <c r="D3691" s="1" t="s">
        <v>15</v>
      </c>
      <c r="E3691">
        <v>4490</v>
      </c>
      <c r="F3691">
        <v>4440.95</v>
      </c>
      <c r="G3691">
        <v>4507.45</v>
      </c>
      <c r="H3691" s="3">
        <v>0.625</v>
      </c>
      <c r="I3691" s="1">
        <v>49.050000000000182</v>
      </c>
      <c r="J3691" s="1">
        <v>17.449999999999818</v>
      </c>
      <c r="K3691" s="1">
        <v>40</v>
      </c>
      <c r="L3691">
        <v>697.99999999999272</v>
      </c>
      <c r="M3691">
        <v>83</v>
      </c>
      <c r="N3691">
        <v>614.99999999999272</v>
      </c>
      <c r="O3691" t="s">
        <v>68</v>
      </c>
      <c r="P3691" s="6">
        <v>1.09242761692651E-2</v>
      </c>
      <c r="Q3691" s="1">
        <f>AllFiles[[#Headers],[200000]]+AllFiles[[#This Row],[Net Gains]]</f>
        <v>200615</v>
      </c>
    </row>
    <row r="3692" spans="1:17" x14ac:dyDescent="0.25">
      <c r="A3692" s="1" t="s">
        <v>11</v>
      </c>
      <c r="B3692" s="2">
        <v>43676</v>
      </c>
      <c r="C3692" s="3">
        <v>0.52083333333333337</v>
      </c>
      <c r="D3692" s="1" t="s">
        <v>12</v>
      </c>
      <c r="E3692">
        <v>2501</v>
      </c>
      <c r="F3692">
        <v>2477</v>
      </c>
      <c r="G3692">
        <v>2477</v>
      </c>
      <c r="H3692" s="3">
        <v>0.57291666666666663</v>
      </c>
      <c r="I3692" s="1">
        <v>24</v>
      </c>
      <c r="J3692" s="1">
        <v>-24</v>
      </c>
      <c r="K3692" s="1">
        <v>83</v>
      </c>
      <c r="L3692">
        <v>-1992</v>
      </c>
      <c r="M3692">
        <v>96</v>
      </c>
      <c r="N3692">
        <v>-2088</v>
      </c>
      <c r="O3692" t="s">
        <v>67</v>
      </c>
      <c r="P3692" s="6">
        <v>9.5961615353858404E-3</v>
      </c>
      <c r="Q3692" s="1">
        <f>AllFiles[[#Headers],[200000]]+AllFiles[[#This Row],[Net Gains]]</f>
        <v>197912</v>
      </c>
    </row>
    <row r="3693" spans="1:17" x14ac:dyDescent="0.25">
      <c r="A3693" s="1" t="s">
        <v>11</v>
      </c>
      <c r="B3693" s="2">
        <v>43676</v>
      </c>
      <c r="C3693" s="3">
        <v>0.41666666666666669</v>
      </c>
      <c r="D3693" s="1" t="s">
        <v>13</v>
      </c>
      <c r="E3693">
        <v>2477</v>
      </c>
      <c r="F3693">
        <v>2501</v>
      </c>
      <c r="G3693">
        <v>2501</v>
      </c>
      <c r="H3693" s="3">
        <v>0.52083333333333337</v>
      </c>
      <c r="I3693" s="1">
        <v>24</v>
      </c>
      <c r="J3693" s="1">
        <v>-24</v>
      </c>
      <c r="K3693" s="1">
        <v>83</v>
      </c>
      <c r="L3693">
        <v>-1992</v>
      </c>
      <c r="M3693">
        <v>96</v>
      </c>
      <c r="N3693">
        <v>-2088</v>
      </c>
      <c r="O3693" t="s">
        <v>67</v>
      </c>
      <c r="P3693" s="6">
        <v>9.6891400888171192E-3</v>
      </c>
      <c r="Q3693" s="1">
        <f>AllFiles[[#Headers],[200000]]+AllFiles[[#This Row],[Net Gains]]</f>
        <v>197912</v>
      </c>
    </row>
    <row r="3694" spans="1:17" x14ac:dyDescent="0.25">
      <c r="A3694" s="1" t="s">
        <v>48</v>
      </c>
      <c r="B3694" s="2">
        <v>43676</v>
      </c>
      <c r="C3694" s="3">
        <v>0.42708333333333331</v>
      </c>
      <c r="D3694" s="1" t="s">
        <v>15</v>
      </c>
      <c r="E3694">
        <v>440.85</v>
      </c>
      <c r="F3694">
        <v>437</v>
      </c>
      <c r="G3694">
        <v>437</v>
      </c>
      <c r="H3694" s="3">
        <v>0.42708333333333331</v>
      </c>
      <c r="I3694" s="1">
        <v>3.8500000000000227</v>
      </c>
      <c r="J3694" s="1">
        <v>-3.8500000000000227</v>
      </c>
      <c r="K3694" s="1">
        <v>516</v>
      </c>
      <c r="L3694">
        <v>-1986.6000000000117</v>
      </c>
      <c r="M3694">
        <v>105</v>
      </c>
      <c r="N3694">
        <v>-2091.6000000000117</v>
      </c>
      <c r="O3694" t="s">
        <v>67</v>
      </c>
      <c r="P3694" s="6">
        <v>8.7331291822615904E-3</v>
      </c>
      <c r="Q3694" s="1">
        <f>AllFiles[[#Headers],[200000]]+AllFiles[[#This Row],[Net Gains]]</f>
        <v>197908.4</v>
      </c>
    </row>
    <row r="3695" spans="1:17" x14ac:dyDescent="0.25">
      <c r="A3695" s="1" t="s">
        <v>48</v>
      </c>
      <c r="B3695" s="2">
        <v>43676</v>
      </c>
      <c r="C3695" s="3">
        <v>0.42708333333333331</v>
      </c>
      <c r="D3695" s="1" t="s">
        <v>21</v>
      </c>
      <c r="E3695">
        <v>437</v>
      </c>
      <c r="F3695">
        <v>440.85</v>
      </c>
      <c r="G3695">
        <v>409.75</v>
      </c>
      <c r="H3695" s="3">
        <v>0.625</v>
      </c>
      <c r="I3695" s="1">
        <v>3.8500000000000227</v>
      </c>
      <c r="J3695" s="1">
        <v>27.25</v>
      </c>
      <c r="K3695" s="1">
        <v>516</v>
      </c>
      <c r="L3695">
        <v>14061</v>
      </c>
      <c r="M3695">
        <v>101</v>
      </c>
      <c r="N3695">
        <v>13960</v>
      </c>
      <c r="O3695" t="s">
        <v>68</v>
      </c>
      <c r="P3695" s="6">
        <v>8.8100686498856409E-3</v>
      </c>
      <c r="Q3695" s="1">
        <f>AllFiles[[#Headers],[200000]]+AllFiles[[#This Row],[Net Gains]]</f>
        <v>213960</v>
      </c>
    </row>
    <row r="3696" spans="1:17" x14ac:dyDescent="0.25">
      <c r="A3696" s="1" t="s">
        <v>22</v>
      </c>
      <c r="B3696" s="2">
        <v>43677</v>
      </c>
      <c r="C3696" s="3">
        <v>0.47916666666666669</v>
      </c>
      <c r="D3696" s="1" t="s">
        <v>15</v>
      </c>
      <c r="E3696">
        <v>1513.95</v>
      </c>
      <c r="F3696">
        <v>1501.7</v>
      </c>
      <c r="G3696">
        <v>1522.4</v>
      </c>
      <c r="H3696" s="3">
        <v>0.625</v>
      </c>
      <c r="I3696" s="1">
        <v>12.25</v>
      </c>
      <c r="J3696" s="1">
        <v>8.4500000000000455</v>
      </c>
      <c r="K3696" s="1">
        <v>162</v>
      </c>
      <c r="L3696">
        <v>1368.9000000000074</v>
      </c>
      <c r="M3696">
        <v>114</v>
      </c>
      <c r="N3696">
        <v>1254.9000000000074</v>
      </c>
      <c r="O3696" t="s">
        <v>68</v>
      </c>
      <c r="P3696" s="6">
        <v>8.0914164932791698E-3</v>
      </c>
      <c r="Q3696" s="1">
        <f>AllFiles[[#Headers],[200000]]+AllFiles[[#This Row],[Net Gains]]</f>
        <v>201254.9</v>
      </c>
    </row>
    <row r="3697" spans="1:17" x14ac:dyDescent="0.25">
      <c r="A3697" s="1" t="s">
        <v>19</v>
      </c>
      <c r="B3697" s="2">
        <v>43677</v>
      </c>
      <c r="C3697" s="3">
        <v>0.46875</v>
      </c>
      <c r="D3697" s="1" t="s">
        <v>15</v>
      </c>
      <c r="E3697">
        <v>2575</v>
      </c>
      <c r="F3697">
        <v>2554.4</v>
      </c>
      <c r="G3697">
        <v>2573.9499999999998</v>
      </c>
      <c r="H3697" s="3">
        <v>0.625</v>
      </c>
      <c r="I3697" s="1">
        <v>20.599999999999909</v>
      </c>
      <c r="J3697" s="1">
        <v>-1.0500000000001819</v>
      </c>
      <c r="K3697" s="1">
        <v>96</v>
      </c>
      <c r="L3697">
        <v>-100.80000000001746</v>
      </c>
      <c r="M3697">
        <v>114</v>
      </c>
      <c r="N3697">
        <v>-214.80000000001746</v>
      </c>
      <c r="O3697" t="s">
        <v>67</v>
      </c>
      <c r="P3697" s="6">
        <v>7.9999999999999603E-3</v>
      </c>
      <c r="Q3697" s="1">
        <f>AllFiles[[#Headers],[200000]]+AllFiles[[#This Row],[Net Gains]]</f>
        <v>199785.19999999998</v>
      </c>
    </row>
    <row r="3698" spans="1:17" x14ac:dyDescent="0.25">
      <c r="A3698" s="1" t="s">
        <v>53</v>
      </c>
      <c r="B3698" s="2">
        <v>43677</v>
      </c>
      <c r="C3698" s="3">
        <v>0.42708333333333331</v>
      </c>
      <c r="D3698" s="1" t="s">
        <v>15</v>
      </c>
      <c r="E3698">
        <v>210.5</v>
      </c>
      <c r="F3698">
        <v>208.5</v>
      </c>
      <c r="G3698">
        <v>210.2</v>
      </c>
      <c r="H3698" s="3">
        <v>0.625</v>
      </c>
      <c r="I3698" s="1">
        <v>2</v>
      </c>
      <c r="J3698" s="1">
        <v>-0.30000000000001137</v>
      </c>
      <c r="K3698" s="1">
        <v>988</v>
      </c>
      <c r="L3698">
        <v>-296.40000000001123</v>
      </c>
      <c r="M3698">
        <v>96</v>
      </c>
      <c r="N3698">
        <v>-392.40000000001123</v>
      </c>
      <c r="O3698" t="s">
        <v>67</v>
      </c>
      <c r="P3698" s="6">
        <v>9.5011876484560592E-3</v>
      </c>
      <c r="Q3698" s="1">
        <f>AllFiles[[#Headers],[200000]]+AllFiles[[#This Row],[Net Gains]]</f>
        <v>199607.59999999998</v>
      </c>
    </row>
    <row r="3699" spans="1:17" x14ac:dyDescent="0.25">
      <c r="A3699" s="1" t="s">
        <v>28</v>
      </c>
      <c r="B3699" s="2">
        <v>43678</v>
      </c>
      <c r="C3699" s="3">
        <v>0.4375</v>
      </c>
      <c r="D3699" s="1" t="s">
        <v>15</v>
      </c>
      <c r="E3699">
        <v>337.75</v>
      </c>
      <c r="F3699">
        <v>335.85</v>
      </c>
      <c r="G3699">
        <v>335.85</v>
      </c>
      <c r="H3699" s="3">
        <v>0.4375</v>
      </c>
      <c r="I3699" s="1">
        <v>1.8999999999999773</v>
      </c>
      <c r="J3699" s="1">
        <v>-1.8999999999999773</v>
      </c>
      <c r="K3699" s="1">
        <v>1040</v>
      </c>
      <c r="L3699">
        <v>-1975.9999999999764</v>
      </c>
      <c r="M3699">
        <v>162</v>
      </c>
      <c r="N3699">
        <v>-2137.9999999999764</v>
      </c>
      <c r="O3699" t="s">
        <v>67</v>
      </c>
      <c r="P3699" s="6">
        <v>5.6254626202812104E-3</v>
      </c>
      <c r="Q3699" s="1">
        <f>AllFiles[[#Headers],[200000]]+AllFiles[[#This Row],[Net Gains]]</f>
        <v>197862.00000000003</v>
      </c>
    </row>
    <row r="3700" spans="1:17" x14ac:dyDescent="0.25">
      <c r="A3700" s="1" t="s">
        <v>28</v>
      </c>
      <c r="B3700" s="2">
        <v>43678</v>
      </c>
      <c r="C3700" s="3">
        <v>0.4375</v>
      </c>
      <c r="D3700" s="1" t="s">
        <v>21</v>
      </c>
      <c r="E3700">
        <v>335.85</v>
      </c>
      <c r="F3700">
        <v>337.75</v>
      </c>
      <c r="G3700">
        <v>337.75</v>
      </c>
      <c r="H3700" s="3">
        <v>0.4375</v>
      </c>
      <c r="I3700" s="1">
        <v>1.8999999999999773</v>
      </c>
      <c r="J3700" s="1">
        <v>-1.8999999999999773</v>
      </c>
      <c r="K3700" s="1">
        <v>1040</v>
      </c>
      <c r="L3700">
        <v>-1975.9999999999764</v>
      </c>
      <c r="M3700">
        <v>162</v>
      </c>
      <c r="N3700">
        <v>-2137.9999999999764</v>
      </c>
      <c r="O3700" t="s">
        <v>67</v>
      </c>
      <c r="P3700" s="6">
        <v>5.6572874795294799E-3</v>
      </c>
      <c r="Q3700" s="1">
        <f>AllFiles[[#Headers],[200000]]+AllFiles[[#This Row],[Net Gains]]</f>
        <v>197862.00000000003</v>
      </c>
    </row>
    <row r="3701" spans="1:17" x14ac:dyDescent="0.25">
      <c r="A3701" s="1" t="s">
        <v>44</v>
      </c>
      <c r="B3701" s="2">
        <v>43678</v>
      </c>
      <c r="C3701" s="3">
        <v>0.41666666666666669</v>
      </c>
      <c r="D3701" s="1" t="s">
        <v>15</v>
      </c>
      <c r="E3701">
        <v>2357</v>
      </c>
      <c r="F3701">
        <v>2330.35</v>
      </c>
      <c r="G3701">
        <v>2379.85</v>
      </c>
      <c r="H3701" s="3">
        <v>0.625</v>
      </c>
      <c r="I3701" s="1">
        <v>26.650000000000091</v>
      </c>
      <c r="J3701" s="1">
        <v>22.849999999999909</v>
      </c>
      <c r="K3701" s="1">
        <v>74</v>
      </c>
      <c r="L3701">
        <v>1690.8999999999933</v>
      </c>
      <c r="M3701">
        <v>81</v>
      </c>
      <c r="N3701">
        <v>1609.8999999999933</v>
      </c>
      <c r="O3701" t="s">
        <v>68</v>
      </c>
      <c r="P3701" s="6">
        <v>1.13067458633857E-2</v>
      </c>
      <c r="Q3701" s="1">
        <f>AllFiles[[#Headers],[200000]]+AllFiles[[#This Row],[Net Gains]]</f>
        <v>201609.9</v>
      </c>
    </row>
    <row r="3702" spans="1:17" x14ac:dyDescent="0.25">
      <c r="A3702" s="1" t="s">
        <v>36</v>
      </c>
      <c r="B3702" s="2">
        <v>43678</v>
      </c>
      <c r="C3702" s="3">
        <v>0.41666666666666669</v>
      </c>
      <c r="D3702" s="1" t="s">
        <v>15</v>
      </c>
      <c r="E3702">
        <v>1728</v>
      </c>
      <c r="F3702">
        <v>1717.7</v>
      </c>
      <c r="G3702">
        <v>1732</v>
      </c>
      <c r="H3702" s="3">
        <v>0.625</v>
      </c>
      <c r="I3702" s="1">
        <v>10.299999999999955</v>
      </c>
      <c r="J3702" s="1">
        <v>4</v>
      </c>
      <c r="K3702" s="1">
        <v>193</v>
      </c>
      <c r="L3702">
        <v>772</v>
      </c>
      <c r="M3702">
        <v>154</v>
      </c>
      <c r="N3702">
        <v>618</v>
      </c>
      <c r="O3702" t="s">
        <v>68</v>
      </c>
      <c r="P3702" s="6">
        <v>5.9606481481481203E-3</v>
      </c>
      <c r="Q3702" s="1">
        <f>AllFiles[[#Headers],[200000]]+AllFiles[[#This Row],[Net Gains]]</f>
        <v>200618</v>
      </c>
    </row>
    <row r="3703" spans="1:17" x14ac:dyDescent="0.25">
      <c r="A3703" s="1" t="s">
        <v>48</v>
      </c>
      <c r="B3703" s="2">
        <v>43678</v>
      </c>
      <c r="C3703" s="3">
        <v>0.52083333333333337</v>
      </c>
      <c r="D3703" s="1" t="s">
        <v>12</v>
      </c>
      <c r="E3703">
        <v>425</v>
      </c>
      <c r="F3703">
        <v>420.9</v>
      </c>
      <c r="G3703">
        <v>420.9</v>
      </c>
      <c r="H3703" s="3">
        <v>0.57291666666666663</v>
      </c>
      <c r="I3703" s="1">
        <v>4.1000000000000227</v>
      </c>
      <c r="J3703" s="1">
        <v>-4.1000000000000227</v>
      </c>
      <c r="K3703" s="1">
        <v>485</v>
      </c>
      <c r="L3703">
        <v>-1988.5000000000109</v>
      </c>
      <c r="M3703">
        <v>95</v>
      </c>
      <c r="N3703">
        <v>-2083.5000000000109</v>
      </c>
      <c r="O3703" t="s">
        <v>67</v>
      </c>
      <c r="P3703" s="6">
        <v>9.6470588235294599E-3</v>
      </c>
      <c r="Q3703" s="1">
        <f>AllFiles[[#Headers],[200000]]+AllFiles[[#This Row],[Net Gains]]</f>
        <v>197916.5</v>
      </c>
    </row>
    <row r="3704" spans="1:17" x14ac:dyDescent="0.25">
      <c r="A3704" s="1" t="s">
        <v>48</v>
      </c>
      <c r="B3704" s="2">
        <v>43678</v>
      </c>
      <c r="C3704" s="3">
        <v>0.41666666666666669</v>
      </c>
      <c r="D3704" s="1" t="s">
        <v>13</v>
      </c>
      <c r="E3704">
        <v>420.9</v>
      </c>
      <c r="F3704">
        <v>425</v>
      </c>
      <c r="G3704">
        <v>425</v>
      </c>
      <c r="H3704" s="3">
        <v>0.52083333333333337</v>
      </c>
      <c r="I3704" s="1">
        <v>4.1000000000000227</v>
      </c>
      <c r="J3704" s="1">
        <v>-4.1000000000000227</v>
      </c>
      <c r="K3704" s="1">
        <v>485</v>
      </c>
      <c r="L3704">
        <v>-1988.5000000000109</v>
      </c>
      <c r="M3704">
        <v>95</v>
      </c>
      <c r="N3704">
        <v>-2083.5000000000109</v>
      </c>
      <c r="O3704" t="s">
        <v>67</v>
      </c>
      <c r="P3704" s="6">
        <v>9.7410311237824294E-3</v>
      </c>
      <c r="Q3704" s="1">
        <f>AllFiles[[#Headers],[200000]]+AllFiles[[#This Row],[Net Gains]]</f>
        <v>197916.5</v>
      </c>
    </row>
    <row r="3705" spans="1:17" x14ac:dyDescent="0.25">
      <c r="A3705" s="1" t="s">
        <v>16</v>
      </c>
      <c r="B3705" s="2">
        <v>43679</v>
      </c>
      <c r="C3705" s="3">
        <v>0.45833333333333331</v>
      </c>
      <c r="D3705" s="1" t="s">
        <v>15</v>
      </c>
      <c r="E3705">
        <v>517.4</v>
      </c>
      <c r="F3705">
        <v>512.1</v>
      </c>
      <c r="G3705">
        <v>516</v>
      </c>
      <c r="H3705" s="3">
        <v>0.625</v>
      </c>
      <c r="I3705" s="1">
        <v>5.2999999999999545</v>
      </c>
      <c r="J3705" s="1">
        <v>-1.3999999999999773</v>
      </c>
      <c r="K3705" s="1">
        <v>375</v>
      </c>
      <c r="L3705">
        <v>-524.99999999999147</v>
      </c>
      <c r="M3705">
        <v>90</v>
      </c>
      <c r="N3705">
        <v>-614.99999999999147</v>
      </c>
      <c r="O3705" t="s">
        <v>67</v>
      </c>
      <c r="P3705" s="6">
        <v>1.0243525318902101E-2</v>
      </c>
      <c r="Q3705" s="1">
        <f>AllFiles[[#Headers],[200000]]+AllFiles[[#This Row],[Net Gains]]</f>
        <v>199385</v>
      </c>
    </row>
    <row r="3706" spans="1:17" x14ac:dyDescent="0.25">
      <c r="A3706" s="1" t="s">
        <v>46</v>
      </c>
      <c r="B3706" s="2">
        <v>43679</v>
      </c>
      <c r="C3706" s="3">
        <v>0.5</v>
      </c>
      <c r="D3706" s="1" t="s">
        <v>15</v>
      </c>
      <c r="E3706">
        <v>225.45</v>
      </c>
      <c r="F3706">
        <v>222.85</v>
      </c>
      <c r="G3706">
        <v>224.75</v>
      </c>
      <c r="H3706" s="3">
        <v>0.625</v>
      </c>
      <c r="I3706" s="1">
        <v>2.5999999999999943</v>
      </c>
      <c r="J3706" s="1">
        <v>-0.69999999999998863</v>
      </c>
      <c r="K3706" s="1">
        <v>762</v>
      </c>
      <c r="L3706">
        <v>-533.39999999999134</v>
      </c>
      <c r="M3706">
        <v>79</v>
      </c>
      <c r="N3706">
        <v>-612.39999999999134</v>
      </c>
      <c r="O3706" t="s">
        <v>67</v>
      </c>
      <c r="P3706" s="6">
        <v>1.15324905744067E-2</v>
      </c>
      <c r="Q3706" s="1">
        <f>AllFiles[[#Headers],[200000]]+AllFiles[[#This Row],[Net Gains]]</f>
        <v>199387.6</v>
      </c>
    </row>
    <row r="3707" spans="1:17" x14ac:dyDescent="0.25">
      <c r="A3707" s="1" t="s">
        <v>26</v>
      </c>
      <c r="B3707" s="2">
        <v>43682</v>
      </c>
      <c r="C3707" s="3">
        <v>0.42708333333333331</v>
      </c>
      <c r="D3707" s="1" t="s">
        <v>12</v>
      </c>
      <c r="E3707">
        <v>1003.2</v>
      </c>
      <c r="F3707">
        <v>998.85</v>
      </c>
      <c r="G3707">
        <v>998.85</v>
      </c>
      <c r="H3707" s="3">
        <v>0.42708333333333331</v>
      </c>
      <c r="I3707" s="1">
        <v>4.3500000000000227</v>
      </c>
      <c r="J3707" s="1">
        <v>-4.3500000000000227</v>
      </c>
      <c r="K3707" s="1">
        <v>457</v>
      </c>
      <c r="L3707">
        <v>-1987.9500000000103</v>
      </c>
      <c r="M3707">
        <v>211</v>
      </c>
      <c r="N3707">
        <v>-2198.9500000000103</v>
      </c>
      <c r="O3707" t="s">
        <v>67</v>
      </c>
      <c r="P3707" s="6">
        <v>4.3361244019139E-3</v>
      </c>
      <c r="Q3707" s="1">
        <f>AllFiles[[#Headers],[200000]]+AllFiles[[#This Row],[Net Gains]]</f>
        <v>197801.05</v>
      </c>
    </row>
    <row r="3708" spans="1:17" x14ac:dyDescent="0.25">
      <c r="A3708" s="1" t="s">
        <v>26</v>
      </c>
      <c r="B3708" s="2">
        <v>43682</v>
      </c>
      <c r="C3708" s="3">
        <v>0.41666666666666669</v>
      </c>
      <c r="D3708" s="1" t="s">
        <v>13</v>
      </c>
      <c r="E3708">
        <v>998.85</v>
      </c>
      <c r="F3708">
        <v>1003.2</v>
      </c>
      <c r="G3708">
        <v>1003.2</v>
      </c>
      <c r="H3708" s="3">
        <v>0.42708333333333331</v>
      </c>
      <c r="I3708" s="1">
        <v>4.3500000000000227</v>
      </c>
      <c r="J3708" s="1">
        <v>-4.3500000000000227</v>
      </c>
      <c r="K3708" s="1">
        <v>457</v>
      </c>
      <c r="L3708">
        <v>-1987.9500000000103</v>
      </c>
      <c r="M3708">
        <v>211</v>
      </c>
      <c r="N3708">
        <v>-2198.9500000000103</v>
      </c>
      <c r="O3708" t="s">
        <v>67</v>
      </c>
      <c r="P3708" s="6">
        <v>4.3550082594984501E-3</v>
      </c>
      <c r="Q3708" s="1">
        <f>AllFiles[[#Headers],[200000]]+AllFiles[[#This Row],[Net Gains]]</f>
        <v>197801.05</v>
      </c>
    </row>
    <row r="3709" spans="1:17" x14ac:dyDescent="0.25">
      <c r="A3709" s="1" t="s">
        <v>57</v>
      </c>
      <c r="B3709" s="2">
        <v>43682</v>
      </c>
      <c r="C3709" s="3">
        <v>0.44791666666666669</v>
      </c>
      <c r="D3709" s="1" t="s">
        <v>12</v>
      </c>
      <c r="E3709">
        <v>633.4</v>
      </c>
      <c r="F3709">
        <v>627.54999999999995</v>
      </c>
      <c r="G3709">
        <v>647.95000000000005</v>
      </c>
      <c r="H3709" s="3">
        <v>0.625</v>
      </c>
      <c r="I3709" s="1">
        <v>5.8500000000000227</v>
      </c>
      <c r="J3709" s="1">
        <v>14.550000000000068</v>
      </c>
      <c r="K3709" s="1">
        <v>340</v>
      </c>
      <c r="L3709">
        <v>4947.0000000000236</v>
      </c>
      <c r="M3709">
        <v>101</v>
      </c>
      <c r="N3709">
        <v>4846.0000000000236</v>
      </c>
      <c r="O3709" t="s">
        <v>68</v>
      </c>
      <c r="P3709" s="6">
        <v>9.2358699084307307E-3</v>
      </c>
      <c r="Q3709" s="1">
        <f>AllFiles[[#Headers],[200000]]+AllFiles[[#This Row],[Net Gains]]</f>
        <v>204846.00000000003</v>
      </c>
    </row>
    <row r="3710" spans="1:17" x14ac:dyDescent="0.25">
      <c r="A3710" s="1" t="s">
        <v>57</v>
      </c>
      <c r="B3710" s="2">
        <v>43682</v>
      </c>
      <c r="C3710" s="3">
        <v>0.41666666666666669</v>
      </c>
      <c r="D3710" s="1" t="s">
        <v>13</v>
      </c>
      <c r="E3710">
        <v>627.54999999999995</v>
      </c>
      <c r="F3710">
        <v>633.4</v>
      </c>
      <c r="G3710">
        <v>633.4</v>
      </c>
      <c r="H3710" s="3">
        <v>0.44791666666666669</v>
      </c>
      <c r="I3710" s="1">
        <v>5.8500000000000227</v>
      </c>
      <c r="J3710" s="1">
        <v>-5.8500000000000227</v>
      </c>
      <c r="K3710" s="1">
        <v>340</v>
      </c>
      <c r="L3710">
        <v>-1989.0000000000077</v>
      </c>
      <c r="M3710">
        <v>99</v>
      </c>
      <c r="N3710">
        <v>-2088.0000000000077</v>
      </c>
      <c r="O3710" t="s">
        <v>67</v>
      </c>
      <c r="P3710" s="6">
        <v>9.3219663771811397E-3</v>
      </c>
      <c r="Q3710" s="1">
        <f>AllFiles[[#Headers],[200000]]+AllFiles[[#This Row],[Net Gains]]</f>
        <v>197912</v>
      </c>
    </row>
    <row r="3711" spans="1:17" x14ac:dyDescent="0.25">
      <c r="A3711" s="1" t="s">
        <v>14</v>
      </c>
      <c r="B3711" s="2">
        <v>43683</v>
      </c>
      <c r="C3711" s="3">
        <v>0.52083333333333337</v>
      </c>
      <c r="D3711" s="1" t="s">
        <v>21</v>
      </c>
      <c r="E3711">
        <v>668.8</v>
      </c>
      <c r="F3711">
        <v>673</v>
      </c>
      <c r="G3711">
        <v>673</v>
      </c>
      <c r="H3711" s="3">
        <v>0.57291666666666663</v>
      </c>
      <c r="I3711" s="1">
        <v>4.2000000000000455</v>
      </c>
      <c r="J3711" s="1">
        <v>-4.2000000000000455</v>
      </c>
      <c r="K3711" s="1">
        <v>473</v>
      </c>
      <c r="L3711">
        <v>-1986.6000000000215</v>
      </c>
      <c r="M3711">
        <v>146</v>
      </c>
      <c r="N3711">
        <v>-2132.6000000000213</v>
      </c>
      <c r="O3711" t="s">
        <v>67</v>
      </c>
      <c r="P3711" s="6">
        <v>6.2799043062201597E-3</v>
      </c>
      <c r="Q3711" s="1">
        <f>AllFiles[[#Headers],[200000]]+AllFiles[[#This Row],[Net Gains]]</f>
        <v>197867.39999999997</v>
      </c>
    </row>
    <row r="3712" spans="1:17" x14ac:dyDescent="0.25">
      <c r="A3712" s="1" t="s">
        <v>14</v>
      </c>
      <c r="B3712" s="2">
        <v>43683</v>
      </c>
      <c r="C3712" s="3">
        <v>0.52083333333333337</v>
      </c>
      <c r="D3712" s="1" t="s">
        <v>15</v>
      </c>
      <c r="E3712">
        <v>673</v>
      </c>
      <c r="F3712">
        <v>668.8</v>
      </c>
      <c r="G3712">
        <v>668.8</v>
      </c>
      <c r="H3712" s="3">
        <v>0.52083333333333337</v>
      </c>
      <c r="I3712" s="1">
        <v>4.2000000000000455</v>
      </c>
      <c r="J3712" s="1">
        <v>-4.2000000000000455</v>
      </c>
      <c r="K3712" s="1">
        <v>473</v>
      </c>
      <c r="L3712">
        <v>-1986.6000000000215</v>
      </c>
      <c r="M3712">
        <v>146</v>
      </c>
      <c r="N3712">
        <v>-2132.6000000000213</v>
      </c>
      <c r="O3712" t="s">
        <v>67</v>
      </c>
      <c r="P3712" s="6">
        <v>6.2407132243685699E-3</v>
      </c>
      <c r="Q3712" s="1">
        <f>AllFiles[[#Headers],[200000]]+AllFiles[[#This Row],[Net Gains]]</f>
        <v>197867.39999999997</v>
      </c>
    </row>
    <row r="3713" spans="1:17" x14ac:dyDescent="0.25">
      <c r="A3713" s="1" t="s">
        <v>57</v>
      </c>
      <c r="B3713" s="2">
        <v>43683</v>
      </c>
      <c r="C3713" s="3">
        <v>0.44791666666666669</v>
      </c>
      <c r="D3713" s="1" t="s">
        <v>15</v>
      </c>
      <c r="E3713">
        <v>659.4</v>
      </c>
      <c r="F3713">
        <v>656</v>
      </c>
      <c r="G3713">
        <v>669.6</v>
      </c>
      <c r="H3713" s="3">
        <v>0.625</v>
      </c>
      <c r="I3713" s="1">
        <v>3.3999999999999773</v>
      </c>
      <c r="J3713" s="1">
        <v>10.200000000000045</v>
      </c>
      <c r="K3713" s="1">
        <v>584</v>
      </c>
      <c r="L3713">
        <v>5956.8000000000266</v>
      </c>
      <c r="M3713">
        <v>179</v>
      </c>
      <c r="N3713">
        <v>5777.8000000000266</v>
      </c>
      <c r="O3713" t="s">
        <v>68</v>
      </c>
      <c r="P3713" s="6">
        <v>5.1562026084318703E-3</v>
      </c>
      <c r="Q3713" s="1">
        <f>AllFiles[[#Headers],[200000]]+AllFiles[[#This Row],[Net Gains]]</f>
        <v>205777.80000000002</v>
      </c>
    </row>
    <row r="3714" spans="1:17" x14ac:dyDescent="0.25">
      <c r="A3714" s="1" t="s">
        <v>26</v>
      </c>
      <c r="B3714" s="2">
        <v>43684</v>
      </c>
      <c r="C3714" s="3">
        <v>0.59375</v>
      </c>
      <c r="D3714" s="1" t="s">
        <v>15</v>
      </c>
      <c r="E3714">
        <v>1032.5</v>
      </c>
      <c r="F3714">
        <v>1025.95</v>
      </c>
      <c r="G3714">
        <v>1025.95</v>
      </c>
      <c r="H3714" s="3">
        <v>0.59375</v>
      </c>
      <c r="I3714" s="1">
        <v>6.5499999999999545</v>
      </c>
      <c r="J3714" s="1">
        <v>-6.5499999999999545</v>
      </c>
      <c r="K3714" s="1">
        <v>304</v>
      </c>
      <c r="L3714">
        <v>-1991.1999999999862</v>
      </c>
      <c r="M3714">
        <v>144</v>
      </c>
      <c r="N3714">
        <v>-2135.1999999999862</v>
      </c>
      <c r="O3714" t="s">
        <v>67</v>
      </c>
      <c r="P3714" s="6">
        <v>6.3438256658595203E-3</v>
      </c>
      <c r="Q3714" s="1">
        <f>AllFiles[[#Headers],[200000]]+AllFiles[[#This Row],[Net Gains]]</f>
        <v>197864.80000000002</v>
      </c>
    </row>
    <row r="3715" spans="1:17" x14ac:dyDescent="0.25">
      <c r="A3715" s="1" t="s">
        <v>26</v>
      </c>
      <c r="B3715" s="2">
        <v>43684</v>
      </c>
      <c r="C3715" s="3">
        <v>0.59375</v>
      </c>
      <c r="D3715" s="1" t="s">
        <v>21</v>
      </c>
      <c r="E3715">
        <v>1025.95</v>
      </c>
      <c r="F3715">
        <v>1032.5</v>
      </c>
      <c r="G3715">
        <v>1032.5</v>
      </c>
      <c r="H3715" s="3">
        <v>0.59375</v>
      </c>
      <c r="I3715" s="1">
        <v>6.5499999999999545</v>
      </c>
      <c r="J3715" s="1">
        <v>-6.5499999999999545</v>
      </c>
      <c r="K3715" s="1">
        <v>304</v>
      </c>
      <c r="L3715">
        <v>-1991.1999999999862</v>
      </c>
      <c r="M3715">
        <v>144</v>
      </c>
      <c r="N3715">
        <v>-2135.1999999999862</v>
      </c>
      <c r="O3715" t="s">
        <v>67</v>
      </c>
      <c r="P3715" s="6">
        <v>6.3843267215750801E-3</v>
      </c>
      <c r="Q3715" s="1">
        <f>AllFiles[[#Headers],[200000]]+AllFiles[[#This Row],[Net Gains]]</f>
        <v>197864.80000000002</v>
      </c>
    </row>
    <row r="3716" spans="1:17" x14ac:dyDescent="0.25">
      <c r="A3716" s="1" t="s">
        <v>38</v>
      </c>
      <c r="B3716" s="2">
        <v>43684</v>
      </c>
      <c r="C3716" s="3">
        <v>0.4375</v>
      </c>
      <c r="D3716" s="1" t="s">
        <v>15</v>
      </c>
      <c r="E3716">
        <v>412.95</v>
      </c>
      <c r="F3716">
        <v>410.95</v>
      </c>
      <c r="G3716">
        <v>410.95</v>
      </c>
      <c r="H3716" s="3">
        <v>0.4375</v>
      </c>
      <c r="I3716" s="1">
        <v>2</v>
      </c>
      <c r="J3716" s="1">
        <v>-2</v>
      </c>
      <c r="K3716" s="1">
        <v>988</v>
      </c>
      <c r="L3716">
        <v>-1976</v>
      </c>
      <c r="M3716">
        <v>188</v>
      </c>
      <c r="N3716">
        <v>-2164</v>
      </c>
      <c r="O3716" t="s">
        <v>67</v>
      </c>
      <c r="P3716" s="6">
        <v>4.8432013560963799E-3</v>
      </c>
      <c r="Q3716" s="1">
        <f>AllFiles[[#Headers],[200000]]+AllFiles[[#This Row],[Net Gains]]</f>
        <v>197836</v>
      </c>
    </row>
    <row r="3717" spans="1:17" x14ac:dyDescent="0.25">
      <c r="A3717" s="1" t="s">
        <v>38</v>
      </c>
      <c r="B3717" s="2">
        <v>43684</v>
      </c>
      <c r="C3717" s="3">
        <v>0.4375</v>
      </c>
      <c r="D3717" s="1" t="s">
        <v>21</v>
      </c>
      <c r="E3717">
        <v>410.95</v>
      </c>
      <c r="F3717">
        <v>412.95</v>
      </c>
      <c r="G3717">
        <v>412.95</v>
      </c>
      <c r="H3717" s="3">
        <v>0.48958333333333331</v>
      </c>
      <c r="I3717" s="1">
        <v>2</v>
      </c>
      <c r="J3717" s="1">
        <v>-2</v>
      </c>
      <c r="K3717" s="1">
        <v>988</v>
      </c>
      <c r="L3717">
        <v>-1976</v>
      </c>
      <c r="M3717">
        <v>188</v>
      </c>
      <c r="N3717">
        <v>-2164</v>
      </c>
      <c r="O3717" t="s">
        <v>67</v>
      </c>
      <c r="P3717" s="6">
        <v>4.8667721133957903E-3</v>
      </c>
      <c r="Q3717" s="1">
        <f>AllFiles[[#Headers],[200000]]+AllFiles[[#This Row],[Net Gains]]</f>
        <v>197836</v>
      </c>
    </row>
    <row r="3718" spans="1:17" x14ac:dyDescent="0.25">
      <c r="A3718" s="1" t="s">
        <v>36</v>
      </c>
      <c r="B3718" s="2">
        <v>43685</v>
      </c>
      <c r="C3718" s="3">
        <v>0.41666666666666669</v>
      </c>
      <c r="D3718" s="1" t="s">
        <v>15</v>
      </c>
      <c r="E3718">
        <v>1794.7</v>
      </c>
      <c r="F3718">
        <v>1784.8</v>
      </c>
      <c r="G3718">
        <v>1802.05</v>
      </c>
      <c r="H3718" s="3">
        <v>0.625</v>
      </c>
      <c r="I3718" s="1">
        <v>9.9000000000000909</v>
      </c>
      <c r="J3718" s="1">
        <v>7.3499999999999091</v>
      </c>
      <c r="K3718" s="1">
        <v>201</v>
      </c>
      <c r="L3718">
        <v>1477.3499999999817</v>
      </c>
      <c r="M3718">
        <v>167</v>
      </c>
      <c r="N3718">
        <v>1310.3499999999817</v>
      </c>
      <c r="O3718" t="s">
        <v>68</v>
      </c>
      <c r="P3718" s="6">
        <v>5.5162422689029296E-3</v>
      </c>
      <c r="Q3718" s="1">
        <f>AllFiles[[#Headers],[200000]]+AllFiles[[#This Row],[Net Gains]]</f>
        <v>201310.34999999998</v>
      </c>
    </row>
    <row r="3719" spans="1:17" x14ac:dyDescent="0.25">
      <c r="A3719" s="1" t="s">
        <v>55</v>
      </c>
      <c r="B3719" s="2">
        <v>43685</v>
      </c>
      <c r="C3719" s="3">
        <v>0.45833333333333331</v>
      </c>
      <c r="D3719" s="1" t="s">
        <v>21</v>
      </c>
      <c r="E3719">
        <v>4375.8999999999996</v>
      </c>
      <c r="F3719">
        <v>4399</v>
      </c>
      <c r="G3719">
        <v>4228</v>
      </c>
      <c r="H3719" s="3">
        <v>0.625</v>
      </c>
      <c r="I3719" s="1">
        <v>23.100000000000364</v>
      </c>
      <c r="J3719" s="1">
        <v>147.89999999999964</v>
      </c>
      <c r="K3719" s="1">
        <v>86</v>
      </c>
      <c r="L3719">
        <v>12719.399999999969</v>
      </c>
      <c r="M3719">
        <v>171</v>
      </c>
      <c r="N3719">
        <v>12548.399999999969</v>
      </c>
      <c r="O3719" t="s">
        <v>68</v>
      </c>
      <c r="P3719" s="6">
        <v>5.2789140519665396E-3</v>
      </c>
      <c r="Q3719" s="1">
        <f>AllFiles[[#Headers],[200000]]+AllFiles[[#This Row],[Net Gains]]</f>
        <v>212548.39999999997</v>
      </c>
    </row>
    <row r="3720" spans="1:17" x14ac:dyDescent="0.25">
      <c r="A3720" s="1" t="s">
        <v>55</v>
      </c>
      <c r="B3720" s="2">
        <v>43685</v>
      </c>
      <c r="C3720" s="3">
        <v>0.45833333333333331</v>
      </c>
      <c r="D3720" s="1" t="s">
        <v>15</v>
      </c>
      <c r="E3720">
        <v>4399</v>
      </c>
      <c r="F3720">
        <v>4375.8999999999996</v>
      </c>
      <c r="G3720">
        <v>4375.8999999999996</v>
      </c>
      <c r="H3720" s="3">
        <v>0.45833333333333331</v>
      </c>
      <c r="I3720" s="1">
        <v>23.100000000000364</v>
      </c>
      <c r="J3720" s="1">
        <v>-23.100000000000364</v>
      </c>
      <c r="K3720" s="1">
        <v>86</v>
      </c>
      <c r="L3720">
        <v>-1986.6000000000313</v>
      </c>
      <c r="M3720">
        <v>174</v>
      </c>
      <c r="N3720">
        <v>-2160.6000000000313</v>
      </c>
      <c r="O3720" t="s">
        <v>67</v>
      </c>
      <c r="P3720" s="6">
        <v>5.2511934530575996E-3</v>
      </c>
      <c r="Q3720" s="1">
        <f>AllFiles[[#Headers],[200000]]+AllFiles[[#This Row],[Net Gains]]</f>
        <v>197839.39999999997</v>
      </c>
    </row>
    <row r="3721" spans="1:17" x14ac:dyDescent="0.25">
      <c r="A3721" s="1" t="s">
        <v>54</v>
      </c>
      <c r="B3721" s="2">
        <v>43685</v>
      </c>
      <c r="C3721" s="3">
        <v>0.52083333333333337</v>
      </c>
      <c r="D3721" s="1" t="s">
        <v>13</v>
      </c>
      <c r="E3721">
        <v>524.20000000000005</v>
      </c>
      <c r="F3721">
        <v>529</v>
      </c>
      <c r="G3721">
        <v>529</v>
      </c>
      <c r="H3721" s="3">
        <v>0.61458333333333337</v>
      </c>
      <c r="I3721" s="1">
        <v>4.7999999999999545</v>
      </c>
      <c r="J3721" s="1">
        <v>-4.7999999999999545</v>
      </c>
      <c r="K3721" s="1">
        <v>414</v>
      </c>
      <c r="L3721">
        <v>-1987.1999999999812</v>
      </c>
      <c r="M3721">
        <v>101</v>
      </c>
      <c r="N3721">
        <v>-2088.1999999999812</v>
      </c>
      <c r="O3721" t="s">
        <v>67</v>
      </c>
      <c r="P3721" s="6">
        <v>9.1568103777183406E-3</v>
      </c>
      <c r="Q3721" s="1">
        <f>AllFiles[[#Headers],[200000]]+AllFiles[[#This Row],[Net Gains]]</f>
        <v>197911.80000000002</v>
      </c>
    </row>
    <row r="3722" spans="1:17" x14ac:dyDescent="0.25">
      <c r="A3722" s="1" t="s">
        <v>36</v>
      </c>
      <c r="B3722" s="2">
        <v>43686</v>
      </c>
      <c r="C3722" s="3">
        <v>0.41666666666666669</v>
      </c>
      <c r="D3722" s="1" t="s">
        <v>15</v>
      </c>
      <c r="E3722">
        <v>1813.5</v>
      </c>
      <c r="F3722">
        <v>1806.25</v>
      </c>
      <c r="G3722">
        <v>1839.25</v>
      </c>
      <c r="H3722" s="3">
        <v>0.625</v>
      </c>
      <c r="I3722" s="1">
        <v>7.25</v>
      </c>
      <c r="J3722" s="1">
        <v>25.75</v>
      </c>
      <c r="K3722" s="1">
        <v>274</v>
      </c>
      <c r="L3722">
        <v>7055.5</v>
      </c>
      <c r="M3722">
        <v>231</v>
      </c>
      <c r="N3722">
        <v>6824.5</v>
      </c>
      <c r="O3722" t="s">
        <v>68</v>
      </c>
      <c r="P3722" s="6">
        <v>3.9977943203749703E-3</v>
      </c>
      <c r="Q3722" s="1">
        <f>AllFiles[[#Headers],[200000]]+AllFiles[[#This Row],[Net Gains]]</f>
        <v>206824.5</v>
      </c>
    </row>
    <row r="3723" spans="1:17" x14ac:dyDescent="0.25">
      <c r="A3723" s="1" t="s">
        <v>37</v>
      </c>
      <c r="B3723" s="2">
        <v>43686</v>
      </c>
      <c r="C3723" s="3">
        <v>0.41666666666666669</v>
      </c>
      <c r="D3723" s="1" t="s">
        <v>13</v>
      </c>
      <c r="E3723">
        <v>1410</v>
      </c>
      <c r="F3723">
        <v>1422</v>
      </c>
      <c r="G3723">
        <v>1422</v>
      </c>
      <c r="H3723" s="3">
        <v>0.42708333333333331</v>
      </c>
      <c r="I3723" s="1">
        <v>12</v>
      </c>
      <c r="J3723" s="1">
        <v>-12</v>
      </c>
      <c r="K3723" s="1">
        <v>166</v>
      </c>
      <c r="L3723">
        <v>-1992</v>
      </c>
      <c r="M3723">
        <v>109</v>
      </c>
      <c r="N3723">
        <v>-2101</v>
      </c>
      <c r="O3723" t="s">
        <v>67</v>
      </c>
      <c r="P3723" s="6">
        <v>8.5106382978723406E-3</v>
      </c>
      <c r="Q3723" s="1">
        <f>AllFiles[[#Headers],[200000]]+AllFiles[[#This Row],[Net Gains]]</f>
        <v>197899</v>
      </c>
    </row>
    <row r="3724" spans="1:17" x14ac:dyDescent="0.25">
      <c r="A3724" s="1" t="s">
        <v>37</v>
      </c>
      <c r="B3724" s="2">
        <v>43686</v>
      </c>
      <c r="C3724" s="3">
        <v>0.42708333333333331</v>
      </c>
      <c r="D3724" s="1" t="s">
        <v>12</v>
      </c>
      <c r="E3724">
        <v>1422</v>
      </c>
      <c r="F3724">
        <v>1410</v>
      </c>
      <c r="G3724">
        <v>1410</v>
      </c>
      <c r="H3724" s="3">
        <v>0.42708333333333331</v>
      </c>
      <c r="I3724" s="1">
        <v>12</v>
      </c>
      <c r="J3724" s="1">
        <v>-12</v>
      </c>
      <c r="K3724" s="1">
        <v>166</v>
      </c>
      <c r="L3724">
        <v>-1992</v>
      </c>
      <c r="M3724">
        <v>109</v>
      </c>
      <c r="N3724">
        <v>-2101</v>
      </c>
      <c r="O3724" t="s">
        <v>67</v>
      </c>
      <c r="P3724" s="6">
        <v>8.4388185654008397E-3</v>
      </c>
      <c r="Q3724" s="1">
        <f>AllFiles[[#Headers],[200000]]+AllFiles[[#This Row],[Net Gains]]</f>
        <v>197899</v>
      </c>
    </row>
    <row r="3725" spans="1:17" x14ac:dyDescent="0.25">
      <c r="A3725" s="1" t="s">
        <v>57</v>
      </c>
      <c r="B3725" s="2">
        <v>43686</v>
      </c>
      <c r="C3725" s="3">
        <v>0.59375</v>
      </c>
      <c r="D3725" s="1" t="s">
        <v>15</v>
      </c>
      <c r="E3725">
        <v>680.6</v>
      </c>
      <c r="F3725">
        <v>675</v>
      </c>
      <c r="G3725">
        <v>675</v>
      </c>
      <c r="H3725" s="3">
        <v>0.59375</v>
      </c>
      <c r="I3725" s="1">
        <v>5.6000000000000227</v>
      </c>
      <c r="J3725" s="1">
        <v>-5.6000000000000227</v>
      </c>
      <c r="K3725" s="1">
        <v>355</v>
      </c>
      <c r="L3725">
        <v>-1988.0000000000082</v>
      </c>
      <c r="M3725">
        <v>111</v>
      </c>
      <c r="N3725">
        <v>-2099.0000000000082</v>
      </c>
      <c r="O3725" t="s">
        <v>67</v>
      </c>
      <c r="P3725" s="6">
        <v>8.2280340875698198E-3</v>
      </c>
      <c r="Q3725" s="1">
        <f>AllFiles[[#Headers],[200000]]+AllFiles[[#This Row],[Net Gains]]</f>
        <v>197901</v>
      </c>
    </row>
    <row r="3726" spans="1:17" x14ac:dyDescent="0.25">
      <c r="A3726" s="1" t="s">
        <v>57</v>
      </c>
      <c r="B3726" s="2">
        <v>43686</v>
      </c>
      <c r="C3726" s="3">
        <v>0.59375</v>
      </c>
      <c r="D3726" s="1" t="s">
        <v>21</v>
      </c>
      <c r="E3726">
        <v>675</v>
      </c>
      <c r="F3726">
        <v>680.6</v>
      </c>
      <c r="G3726">
        <v>662.7</v>
      </c>
      <c r="H3726" s="3">
        <v>0.625</v>
      </c>
      <c r="I3726" s="1">
        <v>5.6000000000000227</v>
      </c>
      <c r="J3726" s="1">
        <v>12.299999999999955</v>
      </c>
      <c r="K3726" s="1">
        <v>355</v>
      </c>
      <c r="L3726">
        <v>4366.4999999999836</v>
      </c>
      <c r="M3726">
        <v>110</v>
      </c>
      <c r="N3726">
        <v>4256.4999999999836</v>
      </c>
      <c r="O3726" t="s">
        <v>68</v>
      </c>
      <c r="P3726" s="6">
        <v>8.2962962962963294E-3</v>
      </c>
      <c r="Q3726" s="1">
        <f>AllFiles[[#Headers],[200000]]+AllFiles[[#This Row],[Net Gains]]</f>
        <v>204256.49999999997</v>
      </c>
    </row>
    <row r="3727" spans="1:17" x14ac:dyDescent="0.25">
      <c r="A3727" s="1" t="s">
        <v>14</v>
      </c>
      <c r="B3727" s="2">
        <v>43690</v>
      </c>
      <c r="C3727" s="3">
        <v>0.53125</v>
      </c>
      <c r="D3727" s="1" t="s">
        <v>21</v>
      </c>
      <c r="E3727">
        <v>660.85</v>
      </c>
      <c r="F3727">
        <v>664</v>
      </c>
      <c r="G3727">
        <v>649.29999999999995</v>
      </c>
      <c r="H3727" s="3">
        <v>0.625</v>
      </c>
      <c r="I3727" s="1">
        <v>3.1499999999999773</v>
      </c>
      <c r="J3727" s="1">
        <v>11.550000000000068</v>
      </c>
      <c r="K3727" s="1">
        <v>630</v>
      </c>
      <c r="L3727">
        <v>7276.5000000000427</v>
      </c>
      <c r="M3727">
        <v>190</v>
      </c>
      <c r="N3727">
        <v>7086.5000000000427</v>
      </c>
      <c r="O3727" t="s">
        <v>68</v>
      </c>
      <c r="P3727" s="6">
        <v>4.7665884845274698E-3</v>
      </c>
      <c r="Q3727" s="1">
        <f>AllFiles[[#Headers],[200000]]+AllFiles[[#This Row],[Net Gains]]</f>
        <v>207086.50000000003</v>
      </c>
    </row>
    <row r="3728" spans="1:17" x14ac:dyDescent="0.25">
      <c r="A3728" s="1" t="s">
        <v>14</v>
      </c>
      <c r="B3728" s="2">
        <v>43690</v>
      </c>
      <c r="C3728" s="3">
        <v>0.53125</v>
      </c>
      <c r="D3728" s="1" t="s">
        <v>15</v>
      </c>
      <c r="E3728">
        <v>664</v>
      </c>
      <c r="F3728">
        <v>660.85</v>
      </c>
      <c r="G3728">
        <v>660.85</v>
      </c>
      <c r="H3728" s="3">
        <v>0.53125</v>
      </c>
      <c r="I3728" s="1">
        <v>3.1499999999999773</v>
      </c>
      <c r="J3728" s="1">
        <v>-3.1499999999999773</v>
      </c>
      <c r="K3728" s="1">
        <v>630</v>
      </c>
      <c r="L3728">
        <v>-1984.4999999999857</v>
      </c>
      <c r="M3728">
        <v>192</v>
      </c>
      <c r="N3728">
        <v>-2176.4999999999854</v>
      </c>
      <c r="O3728" t="s">
        <v>67</v>
      </c>
      <c r="P3728" s="6">
        <v>4.7439759036144204E-3</v>
      </c>
      <c r="Q3728" s="1">
        <f>AllFiles[[#Headers],[200000]]+AllFiles[[#This Row],[Net Gains]]</f>
        <v>197823.5</v>
      </c>
    </row>
    <row r="3729" spans="1:17" x14ac:dyDescent="0.25">
      <c r="A3729" s="1" t="s">
        <v>11</v>
      </c>
      <c r="B3729" s="2">
        <v>43690</v>
      </c>
      <c r="C3729" s="3">
        <v>0.59375</v>
      </c>
      <c r="D3729" s="1" t="s">
        <v>21</v>
      </c>
      <c r="E3729">
        <v>2690.45</v>
      </c>
      <c r="F3729">
        <v>2713.85</v>
      </c>
      <c r="G3729">
        <v>2679.75</v>
      </c>
      <c r="H3729" s="3">
        <v>0.625</v>
      </c>
      <c r="I3729" s="1">
        <v>23.400000000000091</v>
      </c>
      <c r="J3729" s="1">
        <v>10.699999999999818</v>
      </c>
      <c r="K3729" s="1">
        <v>85</v>
      </c>
      <c r="L3729">
        <v>909.49999999998454</v>
      </c>
      <c r="M3729">
        <v>105</v>
      </c>
      <c r="N3729">
        <v>804.49999999998454</v>
      </c>
      <c r="O3729" t="s">
        <v>68</v>
      </c>
      <c r="P3729" s="6">
        <v>8.6974297979892194E-3</v>
      </c>
      <c r="Q3729" s="1">
        <f>AllFiles[[#Headers],[200000]]+AllFiles[[#This Row],[Net Gains]]</f>
        <v>200804.49999999997</v>
      </c>
    </row>
    <row r="3730" spans="1:17" x14ac:dyDescent="0.25">
      <c r="A3730" s="1" t="s">
        <v>11</v>
      </c>
      <c r="B3730" s="2">
        <v>43690</v>
      </c>
      <c r="C3730" s="3">
        <v>0.59375</v>
      </c>
      <c r="D3730" s="1" t="s">
        <v>15</v>
      </c>
      <c r="E3730">
        <v>2713.85</v>
      </c>
      <c r="F3730">
        <v>2690.45</v>
      </c>
      <c r="G3730">
        <v>2690.45</v>
      </c>
      <c r="H3730" s="3">
        <v>0.59375</v>
      </c>
      <c r="I3730" s="1">
        <v>23.400000000000091</v>
      </c>
      <c r="J3730" s="1">
        <v>-23.400000000000091</v>
      </c>
      <c r="K3730" s="1">
        <v>85</v>
      </c>
      <c r="L3730">
        <v>-1989.0000000000077</v>
      </c>
      <c r="M3730">
        <v>106</v>
      </c>
      <c r="N3730">
        <v>-2095.0000000000077</v>
      </c>
      <c r="O3730" t="s">
        <v>67</v>
      </c>
      <c r="P3730" s="6">
        <v>8.6224367595851194E-3</v>
      </c>
      <c r="Q3730" s="1">
        <f>AllFiles[[#Headers],[200000]]+AllFiles[[#This Row],[Net Gains]]</f>
        <v>197905</v>
      </c>
    </row>
    <row r="3731" spans="1:17" x14ac:dyDescent="0.25">
      <c r="A3731" s="1" t="s">
        <v>47</v>
      </c>
      <c r="B3731" s="2">
        <v>43690</v>
      </c>
      <c r="C3731" s="3">
        <v>0.41666666666666669</v>
      </c>
      <c r="D3731" s="1" t="s">
        <v>13</v>
      </c>
      <c r="E3731">
        <v>249.25</v>
      </c>
      <c r="F3731">
        <v>250.45</v>
      </c>
      <c r="G3731">
        <v>246.6</v>
      </c>
      <c r="H3731" s="3">
        <v>0.625</v>
      </c>
      <c r="I3731" s="1">
        <v>1.1999999999999886</v>
      </c>
      <c r="J3731" s="1">
        <v>2.6500000000000057</v>
      </c>
      <c r="K3731" s="1">
        <v>1635</v>
      </c>
      <c r="L3731">
        <v>4332.7500000000091</v>
      </c>
      <c r="M3731">
        <v>187</v>
      </c>
      <c r="N3731">
        <v>4145.7500000000091</v>
      </c>
      <c r="O3731" t="s">
        <v>68</v>
      </c>
      <c r="P3731" s="6">
        <v>4.8144433299899198E-3</v>
      </c>
      <c r="Q3731" s="1">
        <f>AllFiles[[#Headers],[200000]]+AllFiles[[#This Row],[Net Gains]]</f>
        <v>204145.75</v>
      </c>
    </row>
    <row r="3732" spans="1:17" x14ac:dyDescent="0.25">
      <c r="A3732" s="1" t="s">
        <v>28</v>
      </c>
      <c r="B3732" s="2">
        <v>43691</v>
      </c>
      <c r="C3732" s="3">
        <v>0.45833333333333331</v>
      </c>
      <c r="D3732" s="1" t="s">
        <v>15</v>
      </c>
      <c r="E3732">
        <v>358.6</v>
      </c>
      <c r="F3732">
        <v>353.65</v>
      </c>
      <c r="G3732">
        <v>361.6</v>
      </c>
      <c r="H3732" s="3">
        <v>0.625</v>
      </c>
      <c r="I3732" s="1">
        <v>4.9500000000000455</v>
      </c>
      <c r="J3732" s="1">
        <v>3</v>
      </c>
      <c r="K3732" s="1">
        <v>402</v>
      </c>
      <c r="L3732">
        <v>1206</v>
      </c>
      <c r="M3732">
        <v>67</v>
      </c>
      <c r="N3732">
        <v>1139</v>
      </c>
      <c r="O3732" t="s">
        <v>68</v>
      </c>
      <c r="P3732" s="6">
        <v>1.38036809815952E-2</v>
      </c>
      <c r="Q3732" s="1">
        <f>AllFiles[[#Headers],[200000]]+AllFiles[[#This Row],[Net Gains]]</f>
        <v>201139</v>
      </c>
    </row>
    <row r="3733" spans="1:17" x14ac:dyDescent="0.25">
      <c r="A3733" s="1" t="s">
        <v>25</v>
      </c>
      <c r="B3733" s="2">
        <v>43691</v>
      </c>
      <c r="C3733" s="3">
        <v>0.42708333333333331</v>
      </c>
      <c r="D3733" s="1" t="s">
        <v>15</v>
      </c>
      <c r="E3733">
        <v>722.75</v>
      </c>
      <c r="F3733">
        <v>716.6</v>
      </c>
      <c r="G3733">
        <v>735.25</v>
      </c>
      <c r="H3733" s="3">
        <v>0.625</v>
      </c>
      <c r="I3733" s="1">
        <v>6.1499999999999773</v>
      </c>
      <c r="J3733" s="1">
        <v>12.5</v>
      </c>
      <c r="K3733" s="1">
        <v>323</v>
      </c>
      <c r="L3733">
        <v>4037.5</v>
      </c>
      <c r="M3733">
        <v>109</v>
      </c>
      <c r="N3733">
        <v>3928.5</v>
      </c>
      <c r="O3733" t="s">
        <v>68</v>
      </c>
      <c r="P3733" s="6">
        <v>8.50916637841574E-3</v>
      </c>
      <c r="Q3733" s="1">
        <f>AllFiles[[#Headers],[200000]]+AllFiles[[#This Row],[Net Gains]]</f>
        <v>203928.5</v>
      </c>
    </row>
    <row r="3734" spans="1:17" x14ac:dyDescent="0.25">
      <c r="A3734" s="1" t="s">
        <v>20</v>
      </c>
      <c r="B3734" s="2">
        <v>43691</v>
      </c>
      <c r="C3734" s="3">
        <v>0.47916666666666669</v>
      </c>
      <c r="D3734" s="1" t="s">
        <v>21</v>
      </c>
      <c r="E3734">
        <v>2125.25</v>
      </c>
      <c r="F3734">
        <v>2132.5</v>
      </c>
      <c r="G3734">
        <v>2132.5</v>
      </c>
      <c r="H3734" s="3">
        <v>0.47916666666666669</v>
      </c>
      <c r="I3734" s="1">
        <v>7.25</v>
      </c>
      <c r="J3734" s="1">
        <v>-7.25</v>
      </c>
      <c r="K3734" s="1">
        <v>274</v>
      </c>
      <c r="L3734">
        <v>-1986.5</v>
      </c>
      <c r="M3734">
        <v>269</v>
      </c>
      <c r="N3734">
        <v>-2255.5</v>
      </c>
      <c r="O3734" t="s">
        <v>67</v>
      </c>
      <c r="P3734" s="6">
        <v>3.41136336901541E-3</v>
      </c>
      <c r="Q3734" s="1">
        <f>AllFiles[[#Headers],[200000]]+AllFiles[[#This Row],[Net Gains]]</f>
        <v>197744.5</v>
      </c>
    </row>
    <row r="3735" spans="1:17" x14ac:dyDescent="0.25">
      <c r="A3735" s="1" t="s">
        <v>20</v>
      </c>
      <c r="B3735" s="2">
        <v>43691</v>
      </c>
      <c r="C3735" s="3">
        <v>0.47916666666666669</v>
      </c>
      <c r="D3735" s="1" t="s">
        <v>15</v>
      </c>
      <c r="E3735">
        <v>2132.5</v>
      </c>
      <c r="F3735">
        <v>2125.25</v>
      </c>
      <c r="G3735">
        <v>2125.25</v>
      </c>
      <c r="H3735" s="3">
        <v>0.47916666666666669</v>
      </c>
      <c r="I3735" s="1">
        <v>7.25</v>
      </c>
      <c r="J3735" s="1">
        <v>-7.25</v>
      </c>
      <c r="K3735" s="1">
        <v>274</v>
      </c>
      <c r="L3735">
        <v>-1986.5</v>
      </c>
      <c r="M3735">
        <v>269</v>
      </c>
      <c r="N3735">
        <v>-2255.5</v>
      </c>
      <c r="O3735" t="s">
        <v>67</v>
      </c>
      <c r="P3735" s="6">
        <v>3.3997655334114898E-3</v>
      </c>
      <c r="Q3735" s="1">
        <f>AllFiles[[#Headers],[200000]]+AllFiles[[#This Row],[Net Gains]]</f>
        <v>197744.5</v>
      </c>
    </row>
    <row r="3736" spans="1:17" x14ac:dyDescent="0.25">
      <c r="A3736" s="1" t="s">
        <v>38</v>
      </c>
      <c r="B3736" s="2">
        <v>43691</v>
      </c>
      <c r="C3736" s="3">
        <v>0.41666666666666669</v>
      </c>
      <c r="D3736" s="1" t="s">
        <v>15</v>
      </c>
      <c r="E3736">
        <v>416.45</v>
      </c>
      <c r="F3736">
        <v>413.5</v>
      </c>
      <c r="G3736">
        <v>417.55</v>
      </c>
      <c r="H3736" s="3">
        <v>0.625</v>
      </c>
      <c r="I3736" s="1">
        <v>2.9499999999999886</v>
      </c>
      <c r="J3736" s="1">
        <v>1.1000000000000227</v>
      </c>
      <c r="K3736" s="1">
        <v>672</v>
      </c>
      <c r="L3736">
        <v>739.20000000001528</v>
      </c>
      <c r="M3736">
        <v>129</v>
      </c>
      <c r="N3736">
        <v>610.20000000001528</v>
      </c>
      <c r="O3736" t="s">
        <v>68</v>
      </c>
      <c r="P3736" s="6">
        <v>7.0836835154280001E-3</v>
      </c>
      <c r="Q3736" s="1">
        <f>AllFiles[[#Headers],[200000]]+AllFiles[[#This Row],[Net Gains]]</f>
        <v>200610.2</v>
      </c>
    </row>
    <row r="3737" spans="1:17" x14ac:dyDescent="0.25">
      <c r="A3737" s="1" t="s">
        <v>57</v>
      </c>
      <c r="B3737" s="2">
        <v>43691</v>
      </c>
      <c r="C3737" s="3">
        <v>0.42708333333333331</v>
      </c>
      <c r="D3737" s="1" t="s">
        <v>15</v>
      </c>
      <c r="E3737">
        <v>647.65</v>
      </c>
      <c r="F3737">
        <v>642.79999999999995</v>
      </c>
      <c r="G3737">
        <v>657.9</v>
      </c>
      <c r="H3737" s="3">
        <v>0.625</v>
      </c>
      <c r="I3737" s="1">
        <v>4.8500000000000227</v>
      </c>
      <c r="J3737" s="1">
        <v>10.25</v>
      </c>
      <c r="K3737" s="1">
        <v>410</v>
      </c>
      <c r="L3737">
        <v>4202.5</v>
      </c>
      <c r="M3737">
        <v>124</v>
      </c>
      <c r="N3737">
        <v>4078.5</v>
      </c>
      <c r="O3737" t="s">
        <v>68</v>
      </c>
      <c r="P3737" s="6">
        <v>7.4886126766000498E-3</v>
      </c>
      <c r="Q3737" s="1">
        <f>AllFiles[[#Headers],[200000]]+AllFiles[[#This Row],[Net Gains]]</f>
        <v>204078.5</v>
      </c>
    </row>
    <row r="3738" spans="1:17" x14ac:dyDescent="0.25">
      <c r="A3738" s="1" t="s">
        <v>14</v>
      </c>
      <c r="B3738" s="2">
        <v>43693</v>
      </c>
      <c r="C3738" s="3">
        <v>0.41666666666666669</v>
      </c>
      <c r="D3738" s="1" t="s">
        <v>15</v>
      </c>
      <c r="E3738">
        <v>667.5</v>
      </c>
      <c r="F3738">
        <v>662.1</v>
      </c>
      <c r="G3738">
        <v>675.45</v>
      </c>
      <c r="H3738" s="3">
        <v>0.625</v>
      </c>
      <c r="I3738" s="1">
        <v>5.3999999999999773</v>
      </c>
      <c r="J3738" s="1">
        <v>7.9500000000000455</v>
      </c>
      <c r="K3738" s="1">
        <v>368</v>
      </c>
      <c r="L3738">
        <v>2925.6000000000167</v>
      </c>
      <c r="M3738">
        <v>114</v>
      </c>
      <c r="N3738">
        <v>2811.6000000000167</v>
      </c>
      <c r="O3738" t="s">
        <v>68</v>
      </c>
      <c r="P3738" s="6">
        <v>8.0898876404494006E-3</v>
      </c>
      <c r="Q3738" s="1">
        <f>AllFiles[[#Headers],[200000]]+AllFiles[[#This Row],[Net Gains]]</f>
        <v>202811.6</v>
      </c>
    </row>
    <row r="3739" spans="1:17" x14ac:dyDescent="0.25">
      <c r="A3739" s="1" t="s">
        <v>11</v>
      </c>
      <c r="B3739" s="2">
        <v>43693</v>
      </c>
      <c r="C3739" s="3">
        <v>0.41666666666666669</v>
      </c>
      <c r="D3739" s="1" t="s">
        <v>15</v>
      </c>
      <c r="E3739">
        <v>2717</v>
      </c>
      <c r="F3739">
        <v>2692.55</v>
      </c>
      <c r="G3739">
        <v>2750.65</v>
      </c>
      <c r="H3739" s="3">
        <v>0.625</v>
      </c>
      <c r="I3739" s="1">
        <v>24.449999999999818</v>
      </c>
      <c r="J3739" s="1">
        <v>33.650000000000091</v>
      </c>
      <c r="K3739" s="1">
        <v>81</v>
      </c>
      <c r="L3739">
        <v>2725.6500000000074</v>
      </c>
      <c r="M3739">
        <v>102</v>
      </c>
      <c r="N3739">
        <v>2623.6500000000074</v>
      </c>
      <c r="O3739" t="s">
        <v>68</v>
      </c>
      <c r="P3739" s="6">
        <v>8.9988958410010395E-3</v>
      </c>
      <c r="Q3739" s="1">
        <f>AllFiles[[#Headers],[200000]]+AllFiles[[#This Row],[Net Gains]]</f>
        <v>202623.65</v>
      </c>
    </row>
    <row r="3740" spans="1:17" x14ac:dyDescent="0.25">
      <c r="A3740" s="1" t="s">
        <v>54</v>
      </c>
      <c r="B3740" s="2">
        <v>43693</v>
      </c>
      <c r="C3740" s="3">
        <v>0.4375</v>
      </c>
      <c r="D3740" s="1" t="s">
        <v>15</v>
      </c>
      <c r="E3740">
        <v>543.5</v>
      </c>
      <c r="F3740">
        <v>532</v>
      </c>
      <c r="G3740">
        <v>548.25</v>
      </c>
      <c r="H3740" s="3">
        <v>0.625</v>
      </c>
      <c r="I3740" s="1">
        <v>11.5</v>
      </c>
      <c r="J3740" s="1">
        <v>4.75</v>
      </c>
      <c r="K3740" s="1">
        <v>173</v>
      </c>
      <c r="L3740">
        <v>821.75</v>
      </c>
      <c r="M3740">
        <v>44</v>
      </c>
      <c r="N3740">
        <v>777.75</v>
      </c>
      <c r="O3740" t="s">
        <v>68</v>
      </c>
      <c r="P3740" s="6">
        <v>2.1159153633854601E-2</v>
      </c>
      <c r="Q3740" s="1">
        <f>AllFiles[[#Headers],[200000]]+AllFiles[[#This Row],[Net Gains]]</f>
        <v>200777.75</v>
      </c>
    </row>
    <row r="3741" spans="1:17" x14ac:dyDescent="0.25">
      <c r="A3741" s="1" t="s">
        <v>54</v>
      </c>
      <c r="B3741" s="2">
        <v>43696</v>
      </c>
      <c r="C3741" s="3">
        <v>0.53125</v>
      </c>
      <c r="D3741" s="1" t="s">
        <v>12</v>
      </c>
      <c r="E3741">
        <v>547.79999999999995</v>
      </c>
      <c r="F3741">
        <v>543.65</v>
      </c>
      <c r="G3741">
        <v>543.65</v>
      </c>
      <c r="H3741" s="3">
        <v>0.55208333333333337</v>
      </c>
      <c r="I3741" s="1">
        <v>4.1499999999999773</v>
      </c>
      <c r="J3741" s="1">
        <v>-4.1499999999999773</v>
      </c>
      <c r="K3741" s="1">
        <v>479</v>
      </c>
      <c r="L3741">
        <v>-1987.849999999989</v>
      </c>
      <c r="M3741">
        <v>121</v>
      </c>
      <c r="N3741">
        <v>-2108.849999999989</v>
      </c>
      <c r="O3741" t="s">
        <v>67</v>
      </c>
      <c r="P3741" s="6">
        <v>7.5757575757575404E-3</v>
      </c>
      <c r="Q3741" s="1">
        <f>AllFiles[[#Headers],[200000]]+AllFiles[[#This Row],[Net Gains]]</f>
        <v>197891.15000000002</v>
      </c>
    </row>
    <row r="3742" spans="1:17" x14ac:dyDescent="0.25">
      <c r="A3742" s="1" t="s">
        <v>54</v>
      </c>
      <c r="B3742" s="2">
        <v>43696</v>
      </c>
      <c r="C3742" s="3">
        <v>0.4375</v>
      </c>
      <c r="D3742" s="1" t="s">
        <v>13</v>
      </c>
      <c r="E3742">
        <v>543.65</v>
      </c>
      <c r="F3742">
        <v>547.79999999999995</v>
      </c>
      <c r="G3742">
        <v>547.79999999999995</v>
      </c>
      <c r="H3742" s="3">
        <v>0.53125</v>
      </c>
      <c r="I3742" s="1">
        <v>4.1499999999999773</v>
      </c>
      <c r="J3742" s="1">
        <v>-4.1499999999999773</v>
      </c>
      <c r="K3742" s="1">
        <v>479</v>
      </c>
      <c r="L3742">
        <v>-1987.849999999989</v>
      </c>
      <c r="M3742">
        <v>121</v>
      </c>
      <c r="N3742">
        <v>-2108.849999999989</v>
      </c>
      <c r="O3742" t="s">
        <v>67</v>
      </c>
      <c r="P3742" s="6">
        <v>7.6335877862595001E-3</v>
      </c>
      <c r="Q3742" s="1">
        <f>AllFiles[[#Headers],[200000]]+AllFiles[[#This Row],[Net Gains]]</f>
        <v>197891.15000000002</v>
      </c>
    </row>
    <row r="3743" spans="1:17" x14ac:dyDescent="0.25">
      <c r="A3743" s="1" t="s">
        <v>50</v>
      </c>
      <c r="B3743" s="2">
        <v>43697</v>
      </c>
      <c r="C3743" s="3">
        <v>0.41666666666666669</v>
      </c>
      <c r="D3743" s="1" t="s">
        <v>13</v>
      </c>
      <c r="E3743">
        <v>178.7</v>
      </c>
      <c r="F3743">
        <v>180.15</v>
      </c>
      <c r="G3743">
        <v>179.4</v>
      </c>
      <c r="H3743" s="3">
        <v>0.625</v>
      </c>
      <c r="I3743" s="1">
        <v>1.4500000000000171</v>
      </c>
      <c r="J3743" s="1">
        <v>-0.70000000000001705</v>
      </c>
      <c r="K3743" s="1">
        <v>1357</v>
      </c>
      <c r="L3743">
        <v>-949.90000000002317</v>
      </c>
      <c r="M3743">
        <v>112</v>
      </c>
      <c r="N3743">
        <v>-1061.9000000000233</v>
      </c>
      <c r="O3743" t="s">
        <v>67</v>
      </c>
      <c r="P3743" s="6">
        <v>8.1141578063794999E-3</v>
      </c>
      <c r="Q3743" s="1">
        <f>AllFiles[[#Headers],[200000]]+AllFiles[[#This Row],[Net Gains]]</f>
        <v>198938.09999999998</v>
      </c>
    </row>
    <row r="3744" spans="1:17" x14ac:dyDescent="0.25">
      <c r="A3744" s="1" t="s">
        <v>38</v>
      </c>
      <c r="B3744" s="2">
        <v>43697</v>
      </c>
      <c r="C3744" s="3">
        <v>0.41666666666666669</v>
      </c>
      <c r="D3744" s="1" t="s">
        <v>13</v>
      </c>
      <c r="E3744">
        <v>418.65</v>
      </c>
      <c r="F3744">
        <v>421.65</v>
      </c>
      <c r="G3744">
        <v>417.35</v>
      </c>
      <c r="H3744" s="3">
        <v>0.625</v>
      </c>
      <c r="I3744" s="1">
        <v>3</v>
      </c>
      <c r="J3744" s="1">
        <v>1.2999999999999545</v>
      </c>
      <c r="K3744" s="1">
        <v>661</v>
      </c>
      <c r="L3744">
        <v>859.29999999996994</v>
      </c>
      <c r="M3744">
        <v>128</v>
      </c>
      <c r="N3744">
        <v>731.29999999996994</v>
      </c>
      <c r="O3744" t="s">
        <v>68</v>
      </c>
      <c r="P3744" s="6">
        <v>7.1658903618774597E-3</v>
      </c>
      <c r="Q3744" s="1">
        <f>AllFiles[[#Headers],[200000]]+AllFiles[[#This Row],[Net Gains]]</f>
        <v>200731.29999999996</v>
      </c>
    </row>
    <row r="3745" spans="1:17" x14ac:dyDescent="0.25">
      <c r="A3745" s="1" t="s">
        <v>47</v>
      </c>
      <c r="B3745" s="2">
        <v>43697</v>
      </c>
      <c r="C3745" s="3">
        <v>0.41666666666666669</v>
      </c>
      <c r="D3745" s="1" t="s">
        <v>13</v>
      </c>
      <c r="E3745">
        <v>247.8</v>
      </c>
      <c r="F3745">
        <v>249.7</v>
      </c>
      <c r="G3745">
        <v>246.6</v>
      </c>
      <c r="H3745" s="3">
        <v>0.625</v>
      </c>
      <c r="I3745" s="1">
        <v>1.8999999999999773</v>
      </c>
      <c r="J3745" s="1">
        <v>1.2000000000000171</v>
      </c>
      <c r="K3745" s="1">
        <v>1040</v>
      </c>
      <c r="L3745">
        <v>1248.0000000000177</v>
      </c>
      <c r="M3745">
        <v>119</v>
      </c>
      <c r="N3745">
        <v>1129.0000000000177</v>
      </c>
      <c r="O3745" t="s">
        <v>68</v>
      </c>
      <c r="P3745" s="6">
        <v>7.6674737691685901E-3</v>
      </c>
      <c r="Q3745" s="1">
        <f>AllFiles[[#Headers],[200000]]+AllFiles[[#This Row],[Net Gains]]</f>
        <v>201129.00000000003</v>
      </c>
    </row>
    <row r="3746" spans="1:17" x14ac:dyDescent="0.25">
      <c r="A3746" s="1" t="s">
        <v>60</v>
      </c>
      <c r="B3746" s="2">
        <v>43697</v>
      </c>
      <c r="C3746" s="3">
        <v>0.51041666666666663</v>
      </c>
      <c r="D3746" s="1" t="s">
        <v>13</v>
      </c>
      <c r="E3746">
        <v>355.5</v>
      </c>
      <c r="F3746">
        <v>359.05</v>
      </c>
      <c r="G3746">
        <v>359.05</v>
      </c>
      <c r="H3746" s="3">
        <v>0.63541666666666663</v>
      </c>
      <c r="I3746" s="1">
        <v>3.5500000000000114</v>
      </c>
      <c r="J3746" s="1">
        <v>-3.5500000000000114</v>
      </c>
      <c r="K3746" s="1">
        <v>559</v>
      </c>
      <c r="L3746">
        <v>-1984.4500000000064</v>
      </c>
      <c r="M3746">
        <v>92</v>
      </c>
      <c r="N3746">
        <v>-2076.4500000000062</v>
      </c>
      <c r="O3746" t="s">
        <v>67</v>
      </c>
      <c r="P3746" s="6">
        <v>9.9859353023910302E-3</v>
      </c>
      <c r="Q3746" s="1">
        <f>AllFiles[[#Headers],[200000]]+AllFiles[[#This Row],[Net Gains]]</f>
        <v>197923.55</v>
      </c>
    </row>
    <row r="3747" spans="1:17" x14ac:dyDescent="0.25">
      <c r="A3747" s="1" t="s">
        <v>56</v>
      </c>
      <c r="B3747" s="2">
        <v>43698</v>
      </c>
      <c r="C3747" s="3">
        <v>0.42708333333333331</v>
      </c>
      <c r="D3747" s="1" t="s">
        <v>15</v>
      </c>
      <c r="E3747">
        <v>1095.7</v>
      </c>
      <c r="F3747">
        <v>1090.6500000000001</v>
      </c>
      <c r="G3747">
        <v>1090.6500000000001</v>
      </c>
      <c r="H3747" s="3">
        <v>0.42708333333333331</v>
      </c>
      <c r="I3747" s="1">
        <v>5.0499999999999545</v>
      </c>
      <c r="J3747" s="1">
        <v>-5.0499999999999545</v>
      </c>
      <c r="K3747" s="1">
        <v>394</v>
      </c>
      <c r="L3747">
        <v>-1989.6999999999821</v>
      </c>
      <c r="M3747">
        <v>199</v>
      </c>
      <c r="N3747">
        <v>-2188.6999999999821</v>
      </c>
      <c r="O3747" t="s">
        <v>67</v>
      </c>
      <c r="P3747" s="6">
        <v>4.6089258008578599E-3</v>
      </c>
      <c r="Q3747" s="1">
        <f>AllFiles[[#Headers],[200000]]+AllFiles[[#This Row],[Net Gains]]</f>
        <v>197811.30000000002</v>
      </c>
    </row>
    <row r="3748" spans="1:17" x14ac:dyDescent="0.25">
      <c r="A3748" s="1" t="s">
        <v>56</v>
      </c>
      <c r="B3748" s="2">
        <v>43698</v>
      </c>
      <c r="C3748" s="3">
        <v>0.42708333333333331</v>
      </c>
      <c r="D3748" s="1" t="s">
        <v>21</v>
      </c>
      <c r="E3748">
        <v>1090.6500000000001</v>
      </c>
      <c r="F3748">
        <v>1095.7</v>
      </c>
      <c r="G3748">
        <v>1064.8499999999999</v>
      </c>
      <c r="H3748" s="3">
        <v>0.625</v>
      </c>
      <c r="I3748" s="1">
        <v>5.0499999999999545</v>
      </c>
      <c r="J3748" s="1">
        <v>25.800000000000182</v>
      </c>
      <c r="K3748" s="1">
        <v>394</v>
      </c>
      <c r="L3748">
        <v>10165.200000000072</v>
      </c>
      <c r="M3748">
        <v>196</v>
      </c>
      <c r="N3748">
        <v>9969.2000000000717</v>
      </c>
      <c r="O3748" t="s">
        <v>68</v>
      </c>
      <c r="P3748" s="6">
        <v>4.6302663549259203E-3</v>
      </c>
      <c r="Q3748" s="1">
        <f>AllFiles[[#Headers],[200000]]+AllFiles[[#This Row],[Net Gains]]</f>
        <v>209969.20000000007</v>
      </c>
    </row>
    <row r="3749" spans="1:17" x14ac:dyDescent="0.25">
      <c r="A3749" s="1" t="s">
        <v>55</v>
      </c>
      <c r="B3749" s="2">
        <v>43698</v>
      </c>
      <c r="C3749" s="3">
        <v>0.42708333333333331</v>
      </c>
      <c r="D3749" s="1" t="s">
        <v>15</v>
      </c>
      <c r="E3749">
        <v>4069</v>
      </c>
      <c r="F3749">
        <v>4035</v>
      </c>
      <c r="G3749">
        <v>4035</v>
      </c>
      <c r="H3749" s="3">
        <v>0.42708333333333331</v>
      </c>
      <c r="I3749" s="1">
        <v>34</v>
      </c>
      <c r="J3749" s="1">
        <v>-34</v>
      </c>
      <c r="K3749" s="1">
        <v>58</v>
      </c>
      <c r="L3749">
        <v>-1972</v>
      </c>
      <c r="M3749">
        <v>109</v>
      </c>
      <c r="N3749">
        <v>-2081</v>
      </c>
      <c r="O3749" t="s">
        <v>67</v>
      </c>
      <c r="P3749" s="6">
        <v>8.3558613910051597E-3</v>
      </c>
      <c r="Q3749" s="1">
        <f>AllFiles[[#Headers],[200000]]+AllFiles[[#This Row],[Net Gains]]</f>
        <v>197919</v>
      </c>
    </row>
    <row r="3750" spans="1:17" x14ac:dyDescent="0.25">
      <c r="A3750" s="1" t="s">
        <v>55</v>
      </c>
      <c r="B3750" s="2">
        <v>43698</v>
      </c>
      <c r="C3750" s="3">
        <v>0.42708333333333331</v>
      </c>
      <c r="D3750" s="1" t="s">
        <v>21</v>
      </c>
      <c r="E3750">
        <v>4035</v>
      </c>
      <c r="F3750">
        <v>4069</v>
      </c>
      <c r="G3750">
        <v>3928.85</v>
      </c>
      <c r="H3750" s="3">
        <v>0.625</v>
      </c>
      <c r="I3750" s="1">
        <v>34</v>
      </c>
      <c r="J3750" s="1">
        <v>106.15000000000009</v>
      </c>
      <c r="K3750" s="1">
        <v>58</v>
      </c>
      <c r="L3750">
        <v>6156.7000000000053</v>
      </c>
      <c r="M3750">
        <v>107</v>
      </c>
      <c r="N3750">
        <v>6049.7000000000053</v>
      </c>
      <c r="O3750" t="s">
        <v>68</v>
      </c>
      <c r="P3750" s="6">
        <v>8.4262701363073105E-3</v>
      </c>
      <c r="Q3750" s="1">
        <f>AllFiles[[#Headers],[200000]]+AllFiles[[#This Row],[Net Gains]]</f>
        <v>206049.7</v>
      </c>
    </row>
    <row r="3751" spans="1:17" x14ac:dyDescent="0.25">
      <c r="A3751" s="1" t="s">
        <v>28</v>
      </c>
      <c r="B3751" s="2">
        <v>43699</v>
      </c>
      <c r="C3751" s="3">
        <v>0.54166666666666663</v>
      </c>
      <c r="D3751" s="1" t="s">
        <v>15</v>
      </c>
      <c r="E3751">
        <v>356.3</v>
      </c>
      <c r="F3751">
        <v>353.7</v>
      </c>
      <c r="G3751">
        <v>353.7</v>
      </c>
      <c r="H3751" s="3">
        <v>0.54166666666666663</v>
      </c>
      <c r="I3751" s="1">
        <v>2.6000000000000227</v>
      </c>
      <c r="J3751" s="1">
        <v>-2.6000000000000227</v>
      </c>
      <c r="K3751" s="1">
        <v>762</v>
      </c>
      <c r="L3751">
        <v>-1981.2000000000173</v>
      </c>
      <c r="M3751">
        <v>125</v>
      </c>
      <c r="N3751">
        <v>-2106.2000000000171</v>
      </c>
      <c r="O3751" t="s">
        <v>67</v>
      </c>
      <c r="P3751" s="6">
        <v>7.2972214426046096E-3</v>
      </c>
      <c r="Q3751" s="1">
        <f>AllFiles[[#Headers],[200000]]+AllFiles[[#This Row],[Net Gains]]</f>
        <v>197893.8</v>
      </c>
    </row>
    <row r="3752" spans="1:17" x14ac:dyDescent="0.25">
      <c r="A3752" s="1" t="s">
        <v>28</v>
      </c>
      <c r="B3752" s="2">
        <v>43699</v>
      </c>
      <c r="C3752" s="3">
        <v>0.54166666666666663</v>
      </c>
      <c r="D3752" s="1" t="s">
        <v>21</v>
      </c>
      <c r="E3752">
        <v>353.7</v>
      </c>
      <c r="F3752">
        <v>356.3</v>
      </c>
      <c r="G3752">
        <v>356.3</v>
      </c>
      <c r="H3752" s="3">
        <v>0.58333333333333337</v>
      </c>
      <c r="I3752" s="1">
        <v>2.6000000000000227</v>
      </c>
      <c r="J3752" s="1">
        <v>-2.6000000000000227</v>
      </c>
      <c r="K3752" s="1">
        <v>762</v>
      </c>
      <c r="L3752">
        <v>-1981.2000000000173</v>
      </c>
      <c r="M3752">
        <v>125</v>
      </c>
      <c r="N3752">
        <v>-2106.2000000000171</v>
      </c>
      <c r="O3752" t="s">
        <v>67</v>
      </c>
      <c r="P3752" s="6">
        <v>7.3508623126944403E-3</v>
      </c>
      <c r="Q3752" s="1">
        <f>AllFiles[[#Headers],[200000]]+AllFiles[[#This Row],[Net Gains]]</f>
        <v>197893.8</v>
      </c>
    </row>
    <row r="3753" spans="1:17" x14ac:dyDescent="0.25">
      <c r="A3753" s="1" t="s">
        <v>20</v>
      </c>
      <c r="B3753" s="2">
        <v>43699</v>
      </c>
      <c r="C3753" s="3">
        <v>0.41666666666666669</v>
      </c>
      <c r="D3753" s="1" t="s">
        <v>13</v>
      </c>
      <c r="E3753">
        <v>2051</v>
      </c>
      <c r="F3753">
        <v>2061.1999999999998</v>
      </c>
      <c r="G3753">
        <v>2014.9</v>
      </c>
      <c r="H3753" s="3">
        <v>0.625</v>
      </c>
      <c r="I3753" s="1">
        <v>10.199999999999818</v>
      </c>
      <c r="J3753" s="1">
        <v>36.099999999999909</v>
      </c>
      <c r="K3753" s="1">
        <v>195</v>
      </c>
      <c r="L3753">
        <v>7039.4999999999818</v>
      </c>
      <c r="M3753">
        <v>183</v>
      </c>
      <c r="N3753">
        <v>6856.4999999999818</v>
      </c>
      <c r="O3753" t="s">
        <v>68</v>
      </c>
      <c r="P3753" s="6">
        <v>4.97318381277417E-3</v>
      </c>
      <c r="Q3753" s="1">
        <f>AllFiles[[#Headers],[200000]]+AllFiles[[#This Row],[Net Gains]]</f>
        <v>206856.49999999997</v>
      </c>
    </row>
    <row r="3754" spans="1:17" x14ac:dyDescent="0.25">
      <c r="A3754" s="1" t="s">
        <v>14</v>
      </c>
      <c r="B3754" s="2">
        <v>43700</v>
      </c>
      <c r="C3754" s="3">
        <v>0.41666666666666669</v>
      </c>
      <c r="D3754" s="1" t="s">
        <v>15</v>
      </c>
      <c r="E3754">
        <v>660.8</v>
      </c>
      <c r="F3754">
        <v>654.5</v>
      </c>
      <c r="G3754">
        <v>663.35</v>
      </c>
      <c r="H3754" s="3">
        <v>0.625</v>
      </c>
      <c r="I3754" s="1">
        <v>6.2999999999999545</v>
      </c>
      <c r="J3754" s="1">
        <v>2.5500000000000682</v>
      </c>
      <c r="K3754" s="1">
        <v>316</v>
      </c>
      <c r="L3754">
        <v>805.80000000002156</v>
      </c>
      <c r="M3754">
        <v>97</v>
      </c>
      <c r="N3754">
        <v>708.80000000002156</v>
      </c>
      <c r="O3754" t="s">
        <v>68</v>
      </c>
      <c r="P3754" s="6">
        <v>9.5338983050846805E-3</v>
      </c>
      <c r="Q3754" s="1">
        <f>AllFiles[[#Headers],[200000]]+AllFiles[[#This Row],[Net Gains]]</f>
        <v>200708.80000000002</v>
      </c>
    </row>
    <row r="3755" spans="1:17" x14ac:dyDescent="0.25">
      <c r="A3755" s="1" t="s">
        <v>60</v>
      </c>
      <c r="B3755" s="2">
        <v>43700</v>
      </c>
      <c r="C3755" s="3">
        <v>0.41666666666666669</v>
      </c>
      <c r="D3755" s="1" t="s">
        <v>15</v>
      </c>
      <c r="E3755">
        <v>336.9</v>
      </c>
      <c r="F3755">
        <v>333.85</v>
      </c>
      <c r="G3755">
        <v>346.55</v>
      </c>
      <c r="H3755" s="3">
        <v>0.625</v>
      </c>
      <c r="I3755" s="1">
        <v>3.0499999999999545</v>
      </c>
      <c r="J3755" s="1">
        <v>9.6500000000000341</v>
      </c>
      <c r="K3755" s="1">
        <v>650</v>
      </c>
      <c r="L3755">
        <v>6272.5000000000218</v>
      </c>
      <c r="M3755">
        <v>103</v>
      </c>
      <c r="N3755">
        <v>6169.5000000000218</v>
      </c>
      <c r="O3755" t="s">
        <v>68</v>
      </c>
      <c r="P3755" s="6">
        <v>9.0531314930245004E-3</v>
      </c>
      <c r="Q3755" s="1">
        <f>AllFiles[[#Headers],[200000]]+AllFiles[[#This Row],[Net Gains]]</f>
        <v>206169.50000000003</v>
      </c>
    </row>
    <row r="3756" spans="1:17" x14ac:dyDescent="0.25">
      <c r="A3756" s="1" t="s">
        <v>55</v>
      </c>
      <c r="B3756" s="2">
        <v>43700</v>
      </c>
      <c r="C3756" s="3">
        <v>0.45833333333333331</v>
      </c>
      <c r="D3756" s="1" t="s">
        <v>21</v>
      </c>
      <c r="E3756">
        <v>3807</v>
      </c>
      <c r="F3756">
        <v>3844.1</v>
      </c>
      <c r="G3756">
        <v>3844.1</v>
      </c>
      <c r="H3756" s="3">
        <v>0.51041666666666663</v>
      </c>
      <c r="I3756" s="1">
        <v>37.099999999999909</v>
      </c>
      <c r="J3756" s="1">
        <v>-37.099999999999909</v>
      </c>
      <c r="K3756" s="1">
        <v>53</v>
      </c>
      <c r="L3756">
        <v>-1966.2999999999952</v>
      </c>
      <c r="M3756">
        <v>94</v>
      </c>
      <c r="N3756">
        <v>-2060.2999999999952</v>
      </c>
      <c r="O3756" t="s">
        <v>67</v>
      </c>
      <c r="P3756" s="6">
        <v>9.7452061991068796E-3</v>
      </c>
      <c r="Q3756" s="1">
        <f>AllFiles[[#Headers],[200000]]+AllFiles[[#This Row],[Net Gains]]</f>
        <v>197939.7</v>
      </c>
    </row>
    <row r="3757" spans="1:17" x14ac:dyDescent="0.25">
      <c r="A3757" s="1" t="s">
        <v>55</v>
      </c>
      <c r="B3757" s="2">
        <v>43700</v>
      </c>
      <c r="C3757" s="3">
        <v>0.45833333333333331</v>
      </c>
      <c r="D3757" s="1" t="s">
        <v>15</v>
      </c>
      <c r="E3757">
        <v>3844.1</v>
      </c>
      <c r="F3757">
        <v>3807</v>
      </c>
      <c r="G3757">
        <v>3807</v>
      </c>
      <c r="H3757" s="3">
        <v>0.45833333333333331</v>
      </c>
      <c r="I3757" s="1">
        <v>37.099999999999909</v>
      </c>
      <c r="J3757" s="1">
        <v>-37.099999999999909</v>
      </c>
      <c r="K3757" s="1">
        <v>53</v>
      </c>
      <c r="L3757">
        <v>-1966.2999999999952</v>
      </c>
      <c r="M3757">
        <v>94</v>
      </c>
      <c r="N3757">
        <v>-2060.2999999999952</v>
      </c>
      <c r="O3757" t="s">
        <v>67</v>
      </c>
      <c r="P3757" s="6">
        <v>9.6511537160843593E-3</v>
      </c>
      <c r="Q3757" s="1">
        <f>AllFiles[[#Headers],[200000]]+AllFiles[[#This Row],[Net Gains]]</f>
        <v>197939.7</v>
      </c>
    </row>
    <row r="3758" spans="1:17" x14ac:dyDescent="0.25">
      <c r="A3758" s="1" t="s">
        <v>14</v>
      </c>
      <c r="B3758" s="2">
        <v>43703</v>
      </c>
      <c r="C3758" s="3">
        <v>0.41666666666666669</v>
      </c>
      <c r="D3758" s="1" t="s">
        <v>13</v>
      </c>
      <c r="E3758">
        <v>662.1</v>
      </c>
      <c r="F3758">
        <v>669.65</v>
      </c>
      <c r="G3758">
        <v>669.65</v>
      </c>
      <c r="H3758" s="3">
        <v>0.42708333333333331</v>
      </c>
      <c r="I3758" s="1">
        <v>7.5499999999999545</v>
      </c>
      <c r="J3758" s="1">
        <v>-7.5499999999999545</v>
      </c>
      <c r="K3758" s="1">
        <v>264</v>
      </c>
      <c r="L3758">
        <v>-1993.199999999988</v>
      </c>
      <c r="M3758">
        <v>81</v>
      </c>
      <c r="N3758">
        <v>-2074.199999999988</v>
      </c>
      <c r="O3758" t="s">
        <v>67</v>
      </c>
      <c r="P3758" s="6">
        <v>1.1403111312490499E-2</v>
      </c>
      <c r="Q3758" s="1">
        <f>AllFiles[[#Headers],[200000]]+AllFiles[[#This Row],[Net Gains]]</f>
        <v>197925.80000000002</v>
      </c>
    </row>
    <row r="3759" spans="1:17" x14ac:dyDescent="0.25">
      <c r="A3759" s="1" t="s">
        <v>14</v>
      </c>
      <c r="B3759" s="2">
        <v>43703</v>
      </c>
      <c r="C3759" s="3">
        <v>0.42708333333333331</v>
      </c>
      <c r="D3759" s="1" t="s">
        <v>12</v>
      </c>
      <c r="E3759">
        <v>669.65</v>
      </c>
      <c r="F3759">
        <v>662.1</v>
      </c>
      <c r="G3759">
        <v>684.3</v>
      </c>
      <c r="H3759" s="3">
        <v>0.625</v>
      </c>
      <c r="I3759" s="1">
        <v>7.5499999999999545</v>
      </c>
      <c r="J3759" s="1">
        <v>14.649999999999977</v>
      </c>
      <c r="K3759" s="1">
        <v>264</v>
      </c>
      <c r="L3759">
        <v>3867.599999999994</v>
      </c>
      <c r="M3759">
        <v>83</v>
      </c>
      <c r="N3759">
        <v>3784.599999999994</v>
      </c>
      <c r="O3759" t="s">
        <v>68</v>
      </c>
      <c r="P3759" s="6">
        <v>1.12745464048383E-2</v>
      </c>
      <c r="Q3759" s="1">
        <f>AllFiles[[#Headers],[200000]]+AllFiles[[#This Row],[Net Gains]]</f>
        <v>203784.6</v>
      </c>
    </row>
    <row r="3760" spans="1:17" x14ac:dyDescent="0.25">
      <c r="A3760" s="1" t="s">
        <v>11</v>
      </c>
      <c r="B3760" s="2">
        <v>43703</v>
      </c>
      <c r="C3760" s="3">
        <v>0.55208333333333337</v>
      </c>
      <c r="D3760" s="1" t="s">
        <v>12</v>
      </c>
      <c r="E3760">
        <v>2734.45</v>
      </c>
      <c r="F3760">
        <v>2711.05</v>
      </c>
      <c r="G3760">
        <v>2736.85</v>
      </c>
      <c r="H3760" s="3">
        <v>0.625</v>
      </c>
      <c r="I3760" s="1">
        <v>23.399999999999636</v>
      </c>
      <c r="J3760" s="1">
        <v>2.4000000000000909</v>
      </c>
      <c r="K3760" s="1">
        <v>85</v>
      </c>
      <c r="L3760">
        <v>204.00000000000773</v>
      </c>
      <c r="M3760">
        <v>107</v>
      </c>
      <c r="N3760">
        <v>97.000000000007731</v>
      </c>
      <c r="O3760" t="s">
        <v>68</v>
      </c>
      <c r="P3760" s="6">
        <v>8.5574795662746207E-3</v>
      </c>
      <c r="Q3760" s="1">
        <f>AllFiles[[#Headers],[200000]]+AllFiles[[#This Row],[Net Gains]]</f>
        <v>200097</v>
      </c>
    </row>
    <row r="3761" spans="1:17" x14ac:dyDescent="0.25">
      <c r="A3761" s="1" t="s">
        <v>11</v>
      </c>
      <c r="B3761" s="2">
        <v>43703</v>
      </c>
      <c r="C3761" s="3">
        <v>0.41666666666666669</v>
      </c>
      <c r="D3761" s="1" t="s">
        <v>13</v>
      </c>
      <c r="E3761">
        <v>2711.05</v>
      </c>
      <c r="F3761">
        <v>2734.45</v>
      </c>
      <c r="G3761">
        <v>2734.45</v>
      </c>
      <c r="H3761" s="3">
        <v>0.55208333333333337</v>
      </c>
      <c r="I3761" s="1">
        <v>23.399999999999636</v>
      </c>
      <c r="J3761" s="1">
        <v>-23.399999999999636</v>
      </c>
      <c r="K3761" s="1">
        <v>85</v>
      </c>
      <c r="L3761">
        <v>-1988.9999999999691</v>
      </c>
      <c r="M3761">
        <v>107</v>
      </c>
      <c r="N3761">
        <v>-2095.9999999999691</v>
      </c>
      <c r="O3761" t="s">
        <v>67</v>
      </c>
      <c r="P3761" s="6">
        <v>8.6313420999242496E-3</v>
      </c>
      <c r="Q3761" s="1">
        <f>AllFiles[[#Headers],[200000]]+AllFiles[[#This Row],[Net Gains]]</f>
        <v>197904.00000000003</v>
      </c>
    </row>
    <row r="3762" spans="1:17" x14ac:dyDescent="0.25">
      <c r="A3762" s="1" t="s">
        <v>19</v>
      </c>
      <c r="B3762" s="2">
        <v>43703</v>
      </c>
      <c r="C3762" s="3">
        <v>0.41666666666666669</v>
      </c>
      <c r="D3762" s="1" t="s">
        <v>13</v>
      </c>
      <c r="E3762">
        <v>2542.6</v>
      </c>
      <c r="F3762">
        <v>2561</v>
      </c>
      <c r="G3762">
        <v>2561</v>
      </c>
      <c r="H3762" s="3">
        <v>0.42708333333333331</v>
      </c>
      <c r="I3762" s="1">
        <v>18.400000000000091</v>
      </c>
      <c r="J3762" s="1">
        <v>-18.400000000000091</v>
      </c>
      <c r="K3762" s="1">
        <v>108</v>
      </c>
      <c r="L3762">
        <v>-1987.2000000000098</v>
      </c>
      <c r="M3762">
        <v>127</v>
      </c>
      <c r="N3762">
        <v>-2114.2000000000098</v>
      </c>
      <c r="O3762" t="s">
        <v>67</v>
      </c>
      <c r="P3762" s="6">
        <v>7.2366868559742403E-3</v>
      </c>
      <c r="Q3762" s="1">
        <f>AllFiles[[#Headers],[200000]]+AllFiles[[#This Row],[Net Gains]]</f>
        <v>197885.8</v>
      </c>
    </row>
    <row r="3763" spans="1:17" x14ac:dyDescent="0.25">
      <c r="A3763" s="1" t="s">
        <v>19</v>
      </c>
      <c r="B3763" s="2">
        <v>43703</v>
      </c>
      <c r="C3763" s="3">
        <v>0.42708333333333331</v>
      </c>
      <c r="D3763" s="1" t="s">
        <v>12</v>
      </c>
      <c r="E3763">
        <v>2561</v>
      </c>
      <c r="F3763">
        <v>2542.6</v>
      </c>
      <c r="G3763">
        <v>2569</v>
      </c>
      <c r="H3763" s="3">
        <v>0.625</v>
      </c>
      <c r="I3763" s="1">
        <v>18.400000000000091</v>
      </c>
      <c r="J3763" s="1">
        <v>8</v>
      </c>
      <c r="K3763" s="1">
        <v>108</v>
      </c>
      <c r="L3763">
        <v>864</v>
      </c>
      <c r="M3763">
        <v>128</v>
      </c>
      <c r="N3763">
        <v>736</v>
      </c>
      <c r="O3763" t="s">
        <v>68</v>
      </c>
      <c r="P3763" s="6">
        <v>7.1846934791097604E-3</v>
      </c>
      <c r="Q3763" s="1">
        <f>AllFiles[[#Headers],[200000]]+AllFiles[[#This Row],[Net Gains]]</f>
        <v>200736</v>
      </c>
    </row>
    <row r="3764" spans="1:17" x14ac:dyDescent="0.25">
      <c r="A3764" s="1" t="s">
        <v>23</v>
      </c>
      <c r="B3764" s="2">
        <v>43703</v>
      </c>
      <c r="C3764" s="3">
        <v>0.41666666666666669</v>
      </c>
      <c r="D3764" s="1" t="s">
        <v>13</v>
      </c>
      <c r="E3764">
        <v>2168</v>
      </c>
      <c r="F3764">
        <v>2196.4</v>
      </c>
      <c r="G3764">
        <v>2196.4</v>
      </c>
      <c r="H3764" s="3">
        <v>0.5</v>
      </c>
      <c r="I3764" s="1">
        <v>28.400000000000091</v>
      </c>
      <c r="J3764" s="1">
        <v>-28.400000000000091</v>
      </c>
      <c r="K3764" s="1">
        <v>70</v>
      </c>
      <c r="L3764">
        <v>-1988.0000000000064</v>
      </c>
      <c r="M3764">
        <v>71</v>
      </c>
      <c r="N3764">
        <v>-2059.0000000000064</v>
      </c>
      <c r="O3764" t="s">
        <v>67</v>
      </c>
      <c r="P3764" s="6">
        <v>1.3099630996310001E-2</v>
      </c>
      <c r="Q3764" s="1">
        <f>AllFiles[[#Headers],[200000]]+AllFiles[[#This Row],[Net Gains]]</f>
        <v>197941</v>
      </c>
    </row>
    <row r="3765" spans="1:17" x14ac:dyDescent="0.25">
      <c r="A3765" s="1" t="s">
        <v>23</v>
      </c>
      <c r="B3765" s="2">
        <v>43703</v>
      </c>
      <c r="C3765" s="3">
        <v>0.5</v>
      </c>
      <c r="D3765" s="1" t="s">
        <v>12</v>
      </c>
      <c r="E3765">
        <v>2196.4</v>
      </c>
      <c r="F3765">
        <v>2168</v>
      </c>
      <c r="G3765">
        <v>2256.15</v>
      </c>
      <c r="H3765" s="3">
        <v>0.625</v>
      </c>
      <c r="I3765" s="1">
        <v>28.400000000000091</v>
      </c>
      <c r="J3765" s="1">
        <v>59.75</v>
      </c>
      <c r="K3765" s="1">
        <v>70</v>
      </c>
      <c r="L3765">
        <v>4182.5</v>
      </c>
      <c r="M3765">
        <v>72</v>
      </c>
      <c r="N3765">
        <v>4110.5</v>
      </c>
      <c r="O3765" t="s">
        <v>68</v>
      </c>
      <c r="P3765" s="6">
        <v>1.29302494991805E-2</v>
      </c>
      <c r="Q3765" s="1">
        <f>AllFiles[[#Headers],[200000]]+AllFiles[[#This Row],[Net Gains]]</f>
        <v>204110.5</v>
      </c>
    </row>
    <row r="3766" spans="1:17" x14ac:dyDescent="0.25">
      <c r="A3766" s="1" t="s">
        <v>44</v>
      </c>
      <c r="B3766" s="2">
        <v>43703</v>
      </c>
      <c r="C3766" s="3">
        <v>0.41666666666666669</v>
      </c>
      <c r="D3766" s="1" t="s">
        <v>13</v>
      </c>
      <c r="E3766">
        <v>2574</v>
      </c>
      <c r="F3766">
        <v>2603.4499999999998</v>
      </c>
      <c r="G3766">
        <v>2590.25</v>
      </c>
      <c r="H3766" s="3">
        <v>0.625</v>
      </c>
      <c r="I3766" s="1">
        <v>29.449999999999818</v>
      </c>
      <c r="J3766" s="1">
        <v>-16.25</v>
      </c>
      <c r="K3766" s="1">
        <v>67</v>
      </c>
      <c r="L3766">
        <v>-1088.75</v>
      </c>
      <c r="M3766">
        <v>80</v>
      </c>
      <c r="N3766">
        <v>-1168.75</v>
      </c>
      <c r="O3766" t="s">
        <v>67</v>
      </c>
      <c r="P3766" s="6">
        <v>1.14413364413364E-2</v>
      </c>
      <c r="Q3766" s="1">
        <f>AllFiles[[#Headers],[200000]]+AllFiles[[#This Row],[Net Gains]]</f>
        <v>198831.25</v>
      </c>
    </row>
    <row r="3767" spans="1:17" x14ac:dyDescent="0.25">
      <c r="A3767" s="1" t="s">
        <v>59</v>
      </c>
      <c r="B3767" s="2">
        <v>43703</v>
      </c>
      <c r="C3767" s="3">
        <v>0.41666666666666669</v>
      </c>
      <c r="D3767" s="1" t="s">
        <v>13</v>
      </c>
      <c r="E3767">
        <v>249.15</v>
      </c>
      <c r="F3767">
        <v>250.35</v>
      </c>
      <c r="G3767">
        <v>250.35</v>
      </c>
      <c r="H3767" s="3">
        <v>0.42708333333333331</v>
      </c>
      <c r="I3767" s="1">
        <v>1.1999999999999886</v>
      </c>
      <c r="J3767" s="1">
        <v>-1.1999999999999886</v>
      </c>
      <c r="K3767" s="1">
        <v>1635</v>
      </c>
      <c r="L3767">
        <v>-1961.9999999999814</v>
      </c>
      <c r="M3767">
        <v>188</v>
      </c>
      <c r="N3767">
        <v>-2149.9999999999814</v>
      </c>
      <c r="O3767" t="s">
        <v>67</v>
      </c>
      <c r="P3767" s="6">
        <v>4.8163756773027802E-3</v>
      </c>
      <c r="Q3767" s="1">
        <f>AllFiles[[#Headers],[200000]]+AllFiles[[#This Row],[Net Gains]]</f>
        <v>197850.00000000003</v>
      </c>
    </row>
    <row r="3768" spans="1:17" x14ac:dyDescent="0.25">
      <c r="A3768" s="1" t="s">
        <v>59</v>
      </c>
      <c r="B3768" s="2">
        <v>43703</v>
      </c>
      <c r="C3768" s="3">
        <v>0.42708333333333331</v>
      </c>
      <c r="D3768" s="1" t="s">
        <v>12</v>
      </c>
      <c r="E3768">
        <v>250.35</v>
      </c>
      <c r="F3768">
        <v>249.15</v>
      </c>
      <c r="G3768">
        <v>249.15</v>
      </c>
      <c r="H3768" s="3">
        <v>0.42708333333333331</v>
      </c>
      <c r="I3768" s="1">
        <v>1.1999999999999886</v>
      </c>
      <c r="J3768" s="1">
        <v>-1.1999999999999886</v>
      </c>
      <c r="K3768" s="1">
        <v>1635</v>
      </c>
      <c r="L3768">
        <v>-1961.9999999999814</v>
      </c>
      <c r="M3768">
        <v>188</v>
      </c>
      <c r="N3768">
        <v>-2149.9999999999814</v>
      </c>
      <c r="O3768" t="s">
        <v>67</v>
      </c>
      <c r="P3768" s="6">
        <v>4.7932893948471698E-3</v>
      </c>
      <c r="Q3768" s="1">
        <f>AllFiles[[#Headers],[200000]]+AllFiles[[#This Row],[Net Gains]]</f>
        <v>197850.00000000003</v>
      </c>
    </row>
    <row r="3769" spans="1:17" x14ac:dyDescent="0.25">
      <c r="A3769" s="1" t="s">
        <v>11</v>
      </c>
      <c r="B3769" s="2">
        <v>43704</v>
      </c>
      <c r="C3769" s="3">
        <v>0.5</v>
      </c>
      <c r="D3769" s="1" t="s">
        <v>15</v>
      </c>
      <c r="E3769">
        <v>2783.35</v>
      </c>
      <c r="F3769">
        <v>2752</v>
      </c>
      <c r="G3769">
        <v>2765.65</v>
      </c>
      <c r="H3769" s="3">
        <v>0.625</v>
      </c>
      <c r="I3769" s="1">
        <v>31.349999999999909</v>
      </c>
      <c r="J3769" s="1">
        <v>-17.699999999999818</v>
      </c>
      <c r="K3769" s="1">
        <v>63</v>
      </c>
      <c r="L3769">
        <v>-1115.0999999999885</v>
      </c>
      <c r="M3769">
        <v>81</v>
      </c>
      <c r="N3769">
        <v>-1196.0999999999885</v>
      </c>
      <c r="O3769" t="s">
        <v>67</v>
      </c>
      <c r="P3769" s="6">
        <v>1.1263405608349601E-2</v>
      </c>
      <c r="Q3769" s="1">
        <f>AllFiles[[#Headers],[200000]]+AllFiles[[#This Row],[Net Gains]]</f>
        <v>198803.90000000002</v>
      </c>
    </row>
    <row r="3770" spans="1:17" x14ac:dyDescent="0.25">
      <c r="A3770" s="1" t="s">
        <v>47</v>
      </c>
      <c r="B3770" s="2">
        <v>43704</v>
      </c>
      <c r="C3770" s="3">
        <v>0.4375</v>
      </c>
      <c r="D3770" s="1" t="s">
        <v>15</v>
      </c>
      <c r="E3770">
        <v>245.75</v>
      </c>
      <c r="F3770">
        <v>244.25</v>
      </c>
      <c r="G3770">
        <v>245.8</v>
      </c>
      <c r="H3770" s="3">
        <v>0.625</v>
      </c>
      <c r="I3770" s="1">
        <v>1.5</v>
      </c>
      <c r="J3770" s="1">
        <v>5.0000000000011369E-2</v>
      </c>
      <c r="K3770" s="1">
        <v>1313</v>
      </c>
      <c r="L3770">
        <v>65.650000000014927</v>
      </c>
      <c r="M3770">
        <v>149</v>
      </c>
      <c r="N3770">
        <v>-83.349999999985073</v>
      </c>
      <c r="O3770" t="s">
        <v>67</v>
      </c>
      <c r="P3770" s="6">
        <v>6.1037639877924701E-3</v>
      </c>
      <c r="Q3770" s="1">
        <f>AllFiles[[#Headers],[200000]]+AllFiles[[#This Row],[Net Gains]]</f>
        <v>199916.65000000002</v>
      </c>
    </row>
    <row r="3771" spans="1:17" x14ac:dyDescent="0.25">
      <c r="A3771" s="1" t="s">
        <v>41</v>
      </c>
      <c r="B3771" s="2">
        <v>43704</v>
      </c>
      <c r="C3771" s="3">
        <v>0.41666666666666669</v>
      </c>
      <c r="D3771" s="1" t="s">
        <v>15</v>
      </c>
      <c r="E3771">
        <v>115.7</v>
      </c>
      <c r="F3771">
        <v>113</v>
      </c>
      <c r="G3771">
        <v>120.25</v>
      </c>
      <c r="H3771" s="3">
        <v>0.625</v>
      </c>
      <c r="I3771" s="1">
        <v>2.7000000000000028</v>
      </c>
      <c r="J3771" s="1">
        <v>4.5499999999999972</v>
      </c>
      <c r="K3771" s="1">
        <v>734</v>
      </c>
      <c r="L3771">
        <v>3339.699999999998</v>
      </c>
      <c r="M3771">
        <v>40</v>
      </c>
      <c r="N3771">
        <v>3299.699999999998</v>
      </c>
      <c r="O3771" t="s">
        <v>68</v>
      </c>
      <c r="P3771" s="6">
        <v>2.3336214347450299E-2</v>
      </c>
      <c r="Q3771" s="1">
        <f>AllFiles[[#Headers],[200000]]+AllFiles[[#This Row],[Net Gains]]</f>
        <v>203299.7</v>
      </c>
    </row>
    <row r="3772" spans="1:17" x14ac:dyDescent="0.25">
      <c r="A3772" s="1" t="s">
        <v>22</v>
      </c>
      <c r="B3772" s="2">
        <v>43705</v>
      </c>
      <c r="C3772" s="3">
        <v>0.41666666666666669</v>
      </c>
      <c r="D3772" s="1" t="s">
        <v>13</v>
      </c>
      <c r="E3772">
        <v>1592.1</v>
      </c>
      <c r="F3772">
        <v>1602.5</v>
      </c>
      <c r="G3772">
        <v>1602.5</v>
      </c>
      <c r="H3772" s="3">
        <v>0.625</v>
      </c>
      <c r="I3772" s="1">
        <v>10.400000000000091</v>
      </c>
      <c r="J3772" s="1">
        <v>-10.400000000000091</v>
      </c>
      <c r="K3772" s="1">
        <v>191</v>
      </c>
      <c r="L3772">
        <v>-1986.4000000000174</v>
      </c>
      <c r="M3772">
        <v>141</v>
      </c>
      <c r="N3772">
        <v>-2127.4000000000174</v>
      </c>
      <c r="O3772" t="s">
        <v>67</v>
      </c>
      <c r="P3772" s="6">
        <v>6.5322529991835203E-3</v>
      </c>
      <c r="Q3772" s="1">
        <f>AllFiles[[#Headers],[200000]]+AllFiles[[#This Row],[Net Gains]]</f>
        <v>197872.59999999998</v>
      </c>
    </row>
    <row r="3773" spans="1:17" x14ac:dyDescent="0.25">
      <c r="A3773" s="1" t="s">
        <v>28</v>
      </c>
      <c r="B3773" s="2">
        <v>43705</v>
      </c>
      <c r="C3773" s="3">
        <v>0.41666666666666669</v>
      </c>
      <c r="D3773" s="1" t="s">
        <v>13</v>
      </c>
      <c r="E3773">
        <v>343.45</v>
      </c>
      <c r="F3773">
        <v>347.4</v>
      </c>
      <c r="G3773">
        <v>347.4</v>
      </c>
      <c r="H3773" s="3">
        <v>0.63541666666666663</v>
      </c>
      <c r="I3773" s="1">
        <v>3.9499999999999886</v>
      </c>
      <c r="J3773" s="1">
        <v>-3.9499999999999886</v>
      </c>
      <c r="K3773" s="1">
        <v>503</v>
      </c>
      <c r="L3773">
        <v>-1986.8499999999942</v>
      </c>
      <c r="M3773">
        <v>80</v>
      </c>
      <c r="N3773">
        <v>-2066.849999999994</v>
      </c>
      <c r="O3773" t="s">
        <v>67</v>
      </c>
      <c r="P3773" s="6">
        <v>1.15009462803901E-2</v>
      </c>
      <c r="Q3773" s="1">
        <f>AllFiles[[#Headers],[200000]]+AllFiles[[#This Row],[Net Gains]]</f>
        <v>197933.15</v>
      </c>
    </row>
    <row r="3774" spans="1:17" x14ac:dyDescent="0.25">
      <c r="A3774" s="1" t="s">
        <v>29</v>
      </c>
      <c r="B3774" s="2">
        <v>43705</v>
      </c>
      <c r="C3774" s="3">
        <v>0.59375</v>
      </c>
      <c r="D3774" s="1" t="s">
        <v>15</v>
      </c>
      <c r="E3774">
        <v>344.3</v>
      </c>
      <c r="F3774">
        <v>340.3</v>
      </c>
      <c r="G3774">
        <v>350.35</v>
      </c>
      <c r="H3774" s="3">
        <v>0.625</v>
      </c>
      <c r="I3774" s="1">
        <v>4</v>
      </c>
      <c r="J3774" s="1">
        <v>6.0500000000000114</v>
      </c>
      <c r="K3774" s="1">
        <v>497</v>
      </c>
      <c r="L3774">
        <v>3006.8500000000058</v>
      </c>
      <c r="M3774">
        <v>80</v>
      </c>
      <c r="N3774">
        <v>2926.8500000000058</v>
      </c>
      <c r="O3774" t="s">
        <v>68</v>
      </c>
      <c r="P3774" s="6">
        <v>1.1617775196049999E-2</v>
      </c>
      <c r="Q3774" s="1">
        <f>AllFiles[[#Headers],[200000]]+AllFiles[[#This Row],[Net Gains]]</f>
        <v>202926.85</v>
      </c>
    </row>
    <row r="3775" spans="1:17" x14ac:dyDescent="0.25">
      <c r="A3775" s="1" t="s">
        <v>19</v>
      </c>
      <c r="B3775" s="2">
        <v>43705</v>
      </c>
      <c r="C3775" s="3">
        <v>0.41666666666666669</v>
      </c>
      <c r="D3775" s="1" t="s">
        <v>13</v>
      </c>
      <c r="E3775">
        <v>2533</v>
      </c>
      <c r="F3775">
        <v>2547</v>
      </c>
      <c r="G3775">
        <v>2517.6</v>
      </c>
      <c r="H3775" s="3">
        <v>0.625</v>
      </c>
      <c r="I3775" s="1">
        <v>14</v>
      </c>
      <c r="J3775" s="1">
        <v>15.400000000000091</v>
      </c>
      <c r="K3775" s="1">
        <v>142</v>
      </c>
      <c r="L3775">
        <v>2186.8000000000129</v>
      </c>
      <c r="M3775">
        <v>165</v>
      </c>
      <c r="N3775">
        <v>2021.8000000000129</v>
      </c>
      <c r="O3775" t="s">
        <v>68</v>
      </c>
      <c r="P3775" s="6">
        <v>5.5270430319778897E-3</v>
      </c>
      <c r="Q3775" s="1">
        <f>AllFiles[[#Headers],[200000]]+AllFiles[[#This Row],[Net Gains]]</f>
        <v>202021.80000000002</v>
      </c>
    </row>
    <row r="3776" spans="1:17" x14ac:dyDescent="0.25">
      <c r="A3776" s="1" t="s">
        <v>40</v>
      </c>
      <c r="B3776" s="2">
        <v>43705</v>
      </c>
      <c r="C3776" s="3">
        <v>0.41666666666666669</v>
      </c>
      <c r="D3776" s="1" t="s">
        <v>13</v>
      </c>
      <c r="E3776">
        <v>1267.2</v>
      </c>
      <c r="F3776">
        <v>1274.3</v>
      </c>
      <c r="G3776">
        <v>1263.45</v>
      </c>
      <c r="H3776" s="3">
        <v>0.625</v>
      </c>
      <c r="I3776" s="1">
        <v>7.0999999999999091</v>
      </c>
      <c r="J3776" s="1">
        <v>3.75</v>
      </c>
      <c r="K3776" s="1">
        <v>280</v>
      </c>
      <c r="L3776">
        <v>1050</v>
      </c>
      <c r="M3776">
        <v>163</v>
      </c>
      <c r="N3776">
        <v>887</v>
      </c>
      <c r="O3776" t="s">
        <v>68</v>
      </c>
      <c r="P3776" s="6">
        <v>5.6029040404039698E-3</v>
      </c>
      <c r="Q3776" s="1">
        <f>AllFiles[[#Headers],[200000]]+AllFiles[[#This Row],[Net Gains]]</f>
        <v>200887</v>
      </c>
    </row>
    <row r="3777" spans="1:17" x14ac:dyDescent="0.25">
      <c r="A3777" s="1" t="s">
        <v>24</v>
      </c>
      <c r="B3777" s="2">
        <v>43706</v>
      </c>
      <c r="C3777" s="3">
        <v>0.42708333333333331</v>
      </c>
      <c r="D3777" s="1" t="s">
        <v>15</v>
      </c>
      <c r="E3777">
        <v>128.44999999999999</v>
      </c>
      <c r="F3777">
        <v>127.75</v>
      </c>
      <c r="G3777">
        <v>127.75</v>
      </c>
      <c r="H3777" s="3">
        <v>0.42708333333333331</v>
      </c>
      <c r="I3777" s="1">
        <v>0.69999999999998863</v>
      </c>
      <c r="J3777" s="1">
        <v>-0.69999999999998863</v>
      </c>
      <c r="K3777" s="1">
        <v>2766</v>
      </c>
      <c r="L3777">
        <v>-1936.1999999999684</v>
      </c>
      <c r="M3777">
        <v>163</v>
      </c>
      <c r="N3777">
        <v>-2099.1999999999684</v>
      </c>
      <c r="O3777" t="s">
        <v>67</v>
      </c>
      <c r="P3777" s="6">
        <v>5.4495912806538597E-3</v>
      </c>
      <c r="Q3777" s="1">
        <f>AllFiles[[#Headers],[200000]]+AllFiles[[#This Row],[Net Gains]]</f>
        <v>197900.80000000002</v>
      </c>
    </row>
    <row r="3778" spans="1:17" x14ac:dyDescent="0.25">
      <c r="A3778" s="1" t="s">
        <v>24</v>
      </c>
      <c r="B3778" s="2">
        <v>43706</v>
      </c>
      <c r="C3778" s="3">
        <v>0.42708333333333331</v>
      </c>
      <c r="D3778" s="1" t="s">
        <v>21</v>
      </c>
      <c r="E3778">
        <v>127.75</v>
      </c>
      <c r="F3778">
        <v>128.44999999999999</v>
      </c>
      <c r="G3778">
        <v>128.44999999999999</v>
      </c>
      <c r="H3778" s="3">
        <v>0.57291666666666663</v>
      </c>
      <c r="I3778" s="1">
        <v>0.69999999999998863</v>
      </c>
      <c r="J3778" s="1">
        <v>-0.69999999999998863</v>
      </c>
      <c r="K3778" s="1">
        <v>2766</v>
      </c>
      <c r="L3778">
        <v>-1936.1999999999684</v>
      </c>
      <c r="M3778">
        <v>163</v>
      </c>
      <c r="N3778">
        <v>-2099.1999999999684</v>
      </c>
      <c r="O3778" t="s">
        <v>67</v>
      </c>
      <c r="P3778" s="6">
        <v>5.4794520547944304E-3</v>
      </c>
      <c r="Q3778" s="1">
        <f>AllFiles[[#Headers],[200000]]+AllFiles[[#This Row],[Net Gains]]</f>
        <v>197900.80000000002</v>
      </c>
    </row>
    <row r="3779" spans="1:17" x14ac:dyDescent="0.25">
      <c r="A3779" s="1" t="s">
        <v>49</v>
      </c>
      <c r="B3779" s="2">
        <v>43706</v>
      </c>
      <c r="C3779" s="3">
        <v>0.4375</v>
      </c>
      <c r="D3779" s="1" t="s">
        <v>21</v>
      </c>
      <c r="E3779">
        <v>120.95</v>
      </c>
      <c r="F3779">
        <v>121.6</v>
      </c>
      <c r="G3779">
        <v>121.6</v>
      </c>
      <c r="H3779" s="3">
        <v>0.44791666666666669</v>
      </c>
      <c r="I3779" s="1">
        <v>0.64999999999999147</v>
      </c>
      <c r="J3779" s="1">
        <v>-0.64999999999999147</v>
      </c>
      <c r="K3779" s="1">
        <v>2971</v>
      </c>
      <c r="L3779">
        <v>-1931.1499999999746</v>
      </c>
      <c r="M3779">
        <v>166</v>
      </c>
      <c r="N3779">
        <v>-2097.1499999999746</v>
      </c>
      <c r="O3779" t="s">
        <v>67</v>
      </c>
      <c r="P3779" s="6">
        <v>5.3741215378254803E-3</v>
      </c>
      <c r="Q3779" s="1">
        <f>AllFiles[[#Headers],[200000]]+AllFiles[[#This Row],[Net Gains]]</f>
        <v>197902.85000000003</v>
      </c>
    </row>
    <row r="3780" spans="1:17" x14ac:dyDescent="0.25">
      <c r="A3780" s="1" t="s">
        <v>49</v>
      </c>
      <c r="B3780" s="2">
        <v>43706</v>
      </c>
      <c r="C3780" s="3">
        <v>0.4375</v>
      </c>
      <c r="D3780" s="1" t="s">
        <v>15</v>
      </c>
      <c r="E3780">
        <v>121.6</v>
      </c>
      <c r="F3780">
        <v>120.95</v>
      </c>
      <c r="G3780">
        <v>120.95</v>
      </c>
      <c r="H3780" s="3">
        <v>0.4375</v>
      </c>
      <c r="I3780" s="1">
        <v>0.64999999999999147</v>
      </c>
      <c r="J3780" s="1">
        <v>-0.64999999999999147</v>
      </c>
      <c r="K3780" s="1">
        <v>2971</v>
      </c>
      <c r="L3780">
        <v>-1931.1499999999746</v>
      </c>
      <c r="M3780">
        <v>166</v>
      </c>
      <c r="N3780">
        <v>-2097.1499999999746</v>
      </c>
      <c r="O3780" t="s">
        <v>67</v>
      </c>
      <c r="P3780" s="6">
        <v>5.3453947368420403E-3</v>
      </c>
      <c r="Q3780" s="1">
        <f>AllFiles[[#Headers],[200000]]+AllFiles[[#This Row],[Net Gains]]</f>
        <v>197902.85000000003</v>
      </c>
    </row>
    <row r="3781" spans="1:17" x14ac:dyDescent="0.25">
      <c r="A3781" s="1" t="s">
        <v>16</v>
      </c>
      <c r="B3781" s="2">
        <v>43707</v>
      </c>
      <c r="C3781" s="3">
        <v>0.45833333333333331</v>
      </c>
      <c r="D3781" s="1" t="s">
        <v>21</v>
      </c>
      <c r="E3781">
        <v>466.1</v>
      </c>
      <c r="F3781">
        <v>468.7</v>
      </c>
      <c r="G3781">
        <v>468.7</v>
      </c>
      <c r="H3781" s="3">
        <v>0.51041666666666663</v>
      </c>
      <c r="I3781" s="1">
        <v>2.5999999999999659</v>
      </c>
      <c r="J3781" s="1">
        <v>-2.5999999999999659</v>
      </c>
      <c r="K3781" s="1">
        <v>762</v>
      </c>
      <c r="L3781">
        <v>-1981.1999999999739</v>
      </c>
      <c r="M3781">
        <v>164</v>
      </c>
      <c r="N3781">
        <v>-2145.1999999999739</v>
      </c>
      <c r="O3781" t="s">
        <v>67</v>
      </c>
      <c r="P3781" s="6">
        <v>5.5782021025530303E-3</v>
      </c>
      <c r="Q3781" s="1">
        <f>AllFiles[[#Headers],[200000]]+AllFiles[[#This Row],[Net Gains]]</f>
        <v>197854.80000000002</v>
      </c>
    </row>
    <row r="3782" spans="1:17" x14ac:dyDescent="0.25">
      <c r="A3782" s="1" t="s">
        <v>16</v>
      </c>
      <c r="B3782" s="2">
        <v>43707</v>
      </c>
      <c r="C3782" s="3">
        <v>0.45833333333333331</v>
      </c>
      <c r="D3782" s="1" t="s">
        <v>15</v>
      </c>
      <c r="E3782">
        <v>468.7</v>
      </c>
      <c r="F3782">
        <v>466.1</v>
      </c>
      <c r="G3782">
        <v>466.1</v>
      </c>
      <c r="H3782" s="3">
        <v>0.45833333333333331</v>
      </c>
      <c r="I3782" s="1">
        <v>2.5999999999999659</v>
      </c>
      <c r="J3782" s="1">
        <v>-2.5999999999999659</v>
      </c>
      <c r="K3782" s="1">
        <v>762</v>
      </c>
      <c r="L3782">
        <v>-1981.1999999999739</v>
      </c>
      <c r="M3782">
        <v>164</v>
      </c>
      <c r="N3782">
        <v>-2145.1999999999739</v>
      </c>
      <c r="O3782" t="s">
        <v>67</v>
      </c>
      <c r="P3782" s="6">
        <v>5.5472583742265102E-3</v>
      </c>
      <c r="Q3782" s="1">
        <f>AllFiles[[#Headers],[200000]]+AllFiles[[#This Row],[Net Gains]]</f>
        <v>197854.80000000002</v>
      </c>
    </row>
    <row r="3783" spans="1:17" x14ac:dyDescent="0.25">
      <c r="A3783" s="1" t="s">
        <v>26</v>
      </c>
      <c r="B3783" s="2">
        <v>43707</v>
      </c>
      <c r="C3783" s="3">
        <v>0.41666666666666669</v>
      </c>
      <c r="D3783" s="1" t="s">
        <v>13</v>
      </c>
      <c r="E3783">
        <v>1099.25</v>
      </c>
      <c r="F3783">
        <v>1110.1500000000001</v>
      </c>
      <c r="G3783">
        <v>1096.6500000000001</v>
      </c>
      <c r="H3783" s="3">
        <v>0.625</v>
      </c>
      <c r="I3783" s="1">
        <v>10.900000000000091</v>
      </c>
      <c r="J3783" s="1">
        <v>2.5999999999999091</v>
      </c>
      <c r="K3783" s="1">
        <v>183</v>
      </c>
      <c r="L3783">
        <v>475.79999999998336</v>
      </c>
      <c r="M3783">
        <v>93</v>
      </c>
      <c r="N3783">
        <v>382.79999999998336</v>
      </c>
      <c r="O3783" t="s">
        <v>68</v>
      </c>
      <c r="P3783" s="6">
        <v>9.9158517170799092E-3</v>
      </c>
      <c r="Q3783" s="1">
        <f>AllFiles[[#Headers],[200000]]+AllFiles[[#This Row],[Net Gains]]</f>
        <v>200382.8</v>
      </c>
    </row>
    <row r="3784" spans="1:17" x14ac:dyDescent="0.25">
      <c r="A3784" s="1" t="s">
        <v>20</v>
      </c>
      <c r="B3784" s="2">
        <v>43707</v>
      </c>
      <c r="C3784" s="3">
        <v>0.55208333333333337</v>
      </c>
      <c r="D3784" s="1" t="s">
        <v>15</v>
      </c>
      <c r="E3784">
        <v>2149</v>
      </c>
      <c r="F3784">
        <v>2142.6999999999998</v>
      </c>
      <c r="G3784">
        <v>2142.6999999999998</v>
      </c>
      <c r="H3784" s="3">
        <v>0.55208333333333337</v>
      </c>
      <c r="I3784" s="1">
        <v>6.3000000000001819</v>
      </c>
      <c r="J3784" s="1">
        <v>-6.3000000000001819</v>
      </c>
      <c r="K3784" s="1">
        <v>316</v>
      </c>
      <c r="L3784">
        <v>-1990.8000000000575</v>
      </c>
      <c r="M3784">
        <v>312</v>
      </c>
      <c r="N3784">
        <v>-2302.8000000000575</v>
      </c>
      <c r="O3784" t="s">
        <v>67</v>
      </c>
      <c r="P3784" s="6">
        <v>2.9315960912053001E-3</v>
      </c>
      <c r="Q3784" s="1">
        <f>AllFiles[[#Headers],[200000]]+AllFiles[[#This Row],[Net Gains]]</f>
        <v>197697.19999999995</v>
      </c>
    </row>
    <row r="3785" spans="1:17" x14ac:dyDescent="0.25">
      <c r="A3785" s="1" t="s">
        <v>20</v>
      </c>
      <c r="B3785" s="2">
        <v>43707</v>
      </c>
      <c r="C3785" s="3">
        <v>0.55208333333333337</v>
      </c>
      <c r="D3785" s="1" t="s">
        <v>21</v>
      </c>
      <c r="E3785">
        <v>2142.6999999999998</v>
      </c>
      <c r="F3785">
        <v>2149</v>
      </c>
      <c r="G3785">
        <v>2149</v>
      </c>
      <c r="H3785" s="3">
        <v>0.55208333333333337</v>
      </c>
      <c r="I3785" s="1">
        <v>6.3000000000001819</v>
      </c>
      <c r="J3785" s="1">
        <v>-6.3000000000001819</v>
      </c>
      <c r="K3785" s="1">
        <v>316</v>
      </c>
      <c r="L3785">
        <v>-1990.8000000000575</v>
      </c>
      <c r="M3785">
        <v>312</v>
      </c>
      <c r="N3785">
        <v>-2302.8000000000575</v>
      </c>
      <c r="O3785" t="s">
        <v>67</v>
      </c>
      <c r="P3785" s="6">
        <v>2.9402156158119101E-3</v>
      </c>
      <c r="Q3785" s="1">
        <f>AllFiles[[#Headers],[200000]]+AllFiles[[#This Row],[Net Gains]]</f>
        <v>197697.19999999995</v>
      </c>
    </row>
    <row r="3786" spans="1:17" x14ac:dyDescent="0.25">
      <c r="A3786" s="1" t="s">
        <v>38</v>
      </c>
      <c r="B3786" s="2">
        <v>43707</v>
      </c>
      <c r="C3786" s="3">
        <v>0.57291666666666663</v>
      </c>
      <c r="D3786" s="1" t="s">
        <v>15</v>
      </c>
      <c r="E3786">
        <v>408.75</v>
      </c>
      <c r="F3786">
        <v>405.6</v>
      </c>
      <c r="G3786">
        <v>409.5</v>
      </c>
      <c r="H3786" s="3">
        <v>0.625</v>
      </c>
      <c r="I3786" s="1">
        <v>3.1499999999999773</v>
      </c>
      <c r="J3786" s="1">
        <v>0.75</v>
      </c>
      <c r="K3786" s="1">
        <v>630</v>
      </c>
      <c r="L3786">
        <v>472.5</v>
      </c>
      <c r="M3786">
        <v>119</v>
      </c>
      <c r="N3786">
        <v>353.5</v>
      </c>
      <c r="O3786" t="s">
        <v>68</v>
      </c>
      <c r="P3786" s="6">
        <v>7.7064220183485702E-3</v>
      </c>
      <c r="Q3786" s="1">
        <f>AllFiles[[#Headers],[200000]]+AllFiles[[#This Row],[Net Gains]]</f>
        <v>200353.5</v>
      </c>
    </row>
    <row r="3787" spans="1:17" x14ac:dyDescent="0.25">
      <c r="A3787" s="1" t="s">
        <v>24</v>
      </c>
      <c r="B3787" s="2">
        <v>43711</v>
      </c>
      <c r="C3787" s="3">
        <v>0.5625</v>
      </c>
      <c r="D3787" s="1" t="s">
        <v>13</v>
      </c>
      <c r="E3787">
        <v>127.6</v>
      </c>
      <c r="F3787">
        <v>129.19999999999999</v>
      </c>
      <c r="G3787">
        <v>126.95</v>
      </c>
      <c r="H3787" s="3">
        <v>0.625</v>
      </c>
      <c r="I3787" s="1">
        <v>1.5999999999999943</v>
      </c>
      <c r="J3787" s="1">
        <v>0.64999999999999147</v>
      </c>
      <c r="K3787" s="1">
        <v>1232</v>
      </c>
      <c r="L3787">
        <v>800.7999999999895</v>
      </c>
      <c r="M3787">
        <v>73</v>
      </c>
      <c r="N3787">
        <v>727.7999999999895</v>
      </c>
      <c r="O3787" t="s">
        <v>68</v>
      </c>
      <c r="P3787" s="6">
        <v>1.2539184952978E-2</v>
      </c>
      <c r="Q3787" s="1">
        <f>AllFiles[[#Headers],[200000]]+AllFiles[[#This Row],[Net Gains]]</f>
        <v>200727.8</v>
      </c>
    </row>
    <row r="3788" spans="1:17" x14ac:dyDescent="0.25">
      <c r="A3788" s="1" t="s">
        <v>48</v>
      </c>
      <c r="B3788" s="2">
        <v>43711</v>
      </c>
      <c r="C3788" s="3">
        <v>0.4375</v>
      </c>
      <c r="D3788" s="1" t="s">
        <v>21</v>
      </c>
      <c r="E3788">
        <v>448.35</v>
      </c>
      <c r="F3788">
        <v>454.75</v>
      </c>
      <c r="G3788">
        <v>439.45</v>
      </c>
      <c r="H3788" s="3">
        <v>0.625</v>
      </c>
      <c r="I3788" s="1">
        <v>6.3999999999999773</v>
      </c>
      <c r="J3788" s="1">
        <v>8.9000000000000341</v>
      </c>
      <c r="K3788" s="1">
        <v>311</v>
      </c>
      <c r="L3788">
        <v>2767.9000000000106</v>
      </c>
      <c r="M3788">
        <v>64</v>
      </c>
      <c r="N3788">
        <v>2703.9000000000106</v>
      </c>
      <c r="O3788" t="s">
        <v>68</v>
      </c>
      <c r="P3788" s="6">
        <v>1.42745622839299E-2</v>
      </c>
      <c r="Q3788" s="1">
        <f>AllFiles[[#Headers],[200000]]+AllFiles[[#This Row],[Net Gains]]</f>
        <v>202703.90000000002</v>
      </c>
    </row>
    <row r="3789" spans="1:17" x14ac:dyDescent="0.25">
      <c r="A3789" s="1" t="s">
        <v>48</v>
      </c>
      <c r="B3789" s="2">
        <v>43711</v>
      </c>
      <c r="C3789" s="3">
        <v>0.4375</v>
      </c>
      <c r="D3789" s="1" t="s">
        <v>15</v>
      </c>
      <c r="E3789">
        <v>454.75</v>
      </c>
      <c r="F3789">
        <v>448.35</v>
      </c>
      <c r="G3789">
        <v>448.35</v>
      </c>
      <c r="H3789" s="3">
        <v>0.4375</v>
      </c>
      <c r="I3789" s="1">
        <v>6.3999999999999773</v>
      </c>
      <c r="J3789" s="1">
        <v>-6.3999999999999773</v>
      </c>
      <c r="K3789" s="1">
        <v>311</v>
      </c>
      <c r="L3789">
        <v>-1990.3999999999928</v>
      </c>
      <c r="M3789">
        <v>65</v>
      </c>
      <c r="N3789">
        <v>-2055.3999999999928</v>
      </c>
      <c r="O3789" t="s">
        <v>67</v>
      </c>
      <c r="P3789" s="6">
        <v>1.40736668499175E-2</v>
      </c>
      <c r="Q3789" s="1">
        <f>AllFiles[[#Headers],[200000]]+AllFiles[[#This Row],[Net Gains]]</f>
        <v>197944.6</v>
      </c>
    </row>
    <row r="3790" spans="1:17" x14ac:dyDescent="0.25">
      <c r="A3790" s="1" t="s">
        <v>14</v>
      </c>
      <c r="B3790" s="2">
        <v>43712</v>
      </c>
      <c r="C3790" s="3">
        <v>0.45833333333333331</v>
      </c>
      <c r="D3790" s="1" t="s">
        <v>15</v>
      </c>
      <c r="E3790">
        <v>647.4</v>
      </c>
      <c r="F3790">
        <v>641.79999999999995</v>
      </c>
      <c r="G3790">
        <v>641.79999999999995</v>
      </c>
      <c r="H3790" s="3">
        <v>0.45833333333333331</v>
      </c>
      <c r="I3790" s="1">
        <v>5.6000000000000227</v>
      </c>
      <c r="J3790" s="1">
        <v>-5.6000000000000227</v>
      </c>
      <c r="K3790" s="1">
        <v>355</v>
      </c>
      <c r="L3790">
        <v>-1988.0000000000082</v>
      </c>
      <c r="M3790">
        <v>106</v>
      </c>
      <c r="N3790">
        <v>-2094.0000000000082</v>
      </c>
      <c r="O3790" t="s">
        <v>67</v>
      </c>
      <c r="P3790" s="6">
        <v>8.6499845535990497E-3</v>
      </c>
      <c r="Q3790" s="1">
        <f>AllFiles[[#Headers],[200000]]+AllFiles[[#This Row],[Net Gains]]</f>
        <v>197906</v>
      </c>
    </row>
    <row r="3791" spans="1:17" x14ac:dyDescent="0.25">
      <c r="A3791" s="1" t="s">
        <v>14</v>
      </c>
      <c r="B3791" s="2">
        <v>43712</v>
      </c>
      <c r="C3791" s="3">
        <v>0.45833333333333331</v>
      </c>
      <c r="D3791" s="1" t="s">
        <v>21</v>
      </c>
      <c r="E3791">
        <v>641.79999999999995</v>
      </c>
      <c r="F3791">
        <v>647.4</v>
      </c>
      <c r="G3791">
        <v>647.4</v>
      </c>
      <c r="H3791" s="3">
        <v>0.54166666666666663</v>
      </c>
      <c r="I3791" s="1">
        <v>5.6000000000000227</v>
      </c>
      <c r="J3791" s="1">
        <v>-5.6000000000000227</v>
      </c>
      <c r="K3791" s="1">
        <v>355</v>
      </c>
      <c r="L3791">
        <v>-1988.0000000000082</v>
      </c>
      <c r="M3791">
        <v>106</v>
      </c>
      <c r="N3791">
        <v>-2094.0000000000082</v>
      </c>
      <c r="O3791" t="s">
        <v>67</v>
      </c>
      <c r="P3791" s="6">
        <v>8.7254596447491808E-3</v>
      </c>
      <c r="Q3791" s="1">
        <f>AllFiles[[#Headers],[200000]]+AllFiles[[#This Row],[Net Gains]]</f>
        <v>197906</v>
      </c>
    </row>
    <row r="3792" spans="1:17" x14ac:dyDescent="0.25">
      <c r="A3792" s="1" t="s">
        <v>11</v>
      </c>
      <c r="B3792" s="2">
        <v>43712</v>
      </c>
      <c r="C3792" s="3">
        <v>0.42708333333333331</v>
      </c>
      <c r="D3792" s="1" t="s">
        <v>13</v>
      </c>
      <c r="E3792">
        <v>2753.3</v>
      </c>
      <c r="F3792">
        <v>2766.35</v>
      </c>
      <c r="G3792">
        <v>2737</v>
      </c>
      <c r="H3792" s="3">
        <v>0.625</v>
      </c>
      <c r="I3792" s="1">
        <v>13.049999999999727</v>
      </c>
      <c r="J3792" s="1">
        <v>16.300000000000182</v>
      </c>
      <c r="K3792" s="1">
        <v>152</v>
      </c>
      <c r="L3792">
        <v>2477.6000000000276</v>
      </c>
      <c r="M3792">
        <v>192</v>
      </c>
      <c r="N3792">
        <v>2285.6000000000276</v>
      </c>
      <c r="O3792" t="s">
        <v>68</v>
      </c>
      <c r="P3792" s="6">
        <v>4.7397668252641299E-3</v>
      </c>
      <c r="Q3792" s="1">
        <f>AllFiles[[#Headers],[200000]]+AllFiles[[#This Row],[Net Gains]]</f>
        <v>202285.60000000003</v>
      </c>
    </row>
    <row r="3793" spans="1:17" x14ac:dyDescent="0.25">
      <c r="A3793" s="1" t="s">
        <v>38</v>
      </c>
      <c r="B3793" s="2">
        <v>43712</v>
      </c>
      <c r="C3793" s="3">
        <v>0.41666666666666669</v>
      </c>
      <c r="D3793" s="1" t="s">
        <v>15</v>
      </c>
      <c r="E3793">
        <v>394.75</v>
      </c>
      <c r="F3793">
        <v>392.8</v>
      </c>
      <c r="G3793">
        <v>397.9</v>
      </c>
      <c r="H3793" s="3">
        <v>0.625</v>
      </c>
      <c r="I3793" s="1">
        <v>1.9499999999999886</v>
      </c>
      <c r="J3793" s="1">
        <v>3.1499999999999773</v>
      </c>
      <c r="K3793" s="1">
        <v>1013</v>
      </c>
      <c r="L3793">
        <v>3190.9499999999771</v>
      </c>
      <c r="M3793">
        <v>185</v>
      </c>
      <c r="N3793">
        <v>3005.9499999999771</v>
      </c>
      <c r="O3793" t="s">
        <v>68</v>
      </c>
      <c r="P3793" s="6">
        <v>4.9398353388220096E-3</v>
      </c>
      <c r="Q3793" s="1">
        <f>AllFiles[[#Headers],[200000]]+AllFiles[[#This Row],[Net Gains]]</f>
        <v>203005.94999999998</v>
      </c>
    </row>
    <row r="3794" spans="1:17" x14ac:dyDescent="0.25">
      <c r="A3794" s="1" t="s">
        <v>51</v>
      </c>
      <c r="B3794" s="2">
        <v>43712</v>
      </c>
      <c r="C3794" s="3">
        <v>0.41666666666666669</v>
      </c>
      <c r="D3794" s="1" t="s">
        <v>15</v>
      </c>
      <c r="E3794">
        <v>1414.45</v>
      </c>
      <c r="F3794">
        <v>1404.3</v>
      </c>
      <c r="G3794">
        <v>1427</v>
      </c>
      <c r="H3794" s="3">
        <v>0.625</v>
      </c>
      <c r="I3794" s="1">
        <v>10.150000000000091</v>
      </c>
      <c r="J3794" s="1">
        <v>12.549999999999955</v>
      </c>
      <c r="K3794" s="1">
        <v>196</v>
      </c>
      <c r="L3794">
        <v>2459.7999999999911</v>
      </c>
      <c r="M3794">
        <v>129</v>
      </c>
      <c r="N3794">
        <v>2330.7999999999911</v>
      </c>
      <c r="O3794" t="s">
        <v>68</v>
      </c>
      <c r="P3794" s="6">
        <v>7.1759341086642097E-3</v>
      </c>
      <c r="Q3794" s="1">
        <f>AllFiles[[#Headers],[200000]]+AllFiles[[#This Row],[Net Gains]]</f>
        <v>202330.8</v>
      </c>
    </row>
    <row r="3795" spans="1:17" x14ac:dyDescent="0.25">
      <c r="A3795" s="1" t="s">
        <v>41</v>
      </c>
      <c r="B3795" s="2">
        <v>43712</v>
      </c>
      <c r="C3795" s="3">
        <v>0.41666666666666669</v>
      </c>
      <c r="D3795" s="1" t="s">
        <v>13</v>
      </c>
      <c r="E3795">
        <v>108.3</v>
      </c>
      <c r="F3795">
        <v>111.5</v>
      </c>
      <c r="G3795">
        <v>109.7</v>
      </c>
      <c r="H3795" s="3">
        <v>0.625</v>
      </c>
      <c r="I3795" s="1">
        <v>3.2000000000000028</v>
      </c>
      <c r="J3795" s="1">
        <v>-1.4000000000000057</v>
      </c>
      <c r="K3795" s="1">
        <v>620</v>
      </c>
      <c r="L3795">
        <v>-868.00000000000352</v>
      </c>
      <c r="M3795">
        <v>32</v>
      </c>
      <c r="N3795">
        <v>-900.00000000000352</v>
      </c>
      <c r="O3795" t="s">
        <v>67</v>
      </c>
      <c r="P3795" s="6">
        <v>2.9547553093259502E-2</v>
      </c>
      <c r="Q3795" s="1">
        <f>AllFiles[[#Headers],[200000]]+AllFiles[[#This Row],[Net Gains]]</f>
        <v>199100</v>
      </c>
    </row>
    <row r="3796" spans="1:17" x14ac:dyDescent="0.25">
      <c r="A3796" s="1" t="s">
        <v>56</v>
      </c>
      <c r="B3796" s="2">
        <v>43712</v>
      </c>
      <c r="C3796" s="3">
        <v>0.4375</v>
      </c>
      <c r="D3796" s="1" t="s">
        <v>13</v>
      </c>
      <c r="E3796">
        <v>1038.05</v>
      </c>
      <c r="F3796">
        <v>1047.05</v>
      </c>
      <c r="G3796">
        <v>1038.9000000000001</v>
      </c>
      <c r="H3796" s="3">
        <v>0.625</v>
      </c>
      <c r="I3796" s="1">
        <v>9</v>
      </c>
      <c r="J3796" s="1">
        <v>-0.85000000000013642</v>
      </c>
      <c r="K3796" s="1">
        <v>221</v>
      </c>
      <c r="L3796">
        <v>-187.85000000003015</v>
      </c>
      <c r="M3796">
        <v>106</v>
      </c>
      <c r="N3796">
        <v>-293.85000000003015</v>
      </c>
      <c r="O3796" t="s">
        <v>67</v>
      </c>
      <c r="P3796" s="6">
        <v>8.6701025962140597E-3</v>
      </c>
      <c r="Q3796" s="1">
        <f>AllFiles[[#Headers],[200000]]+AllFiles[[#This Row],[Net Gains]]</f>
        <v>199706.14999999997</v>
      </c>
    </row>
    <row r="3797" spans="1:17" x14ac:dyDescent="0.25">
      <c r="A3797" s="1" t="s">
        <v>27</v>
      </c>
      <c r="B3797" s="2">
        <v>43713</v>
      </c>
      <c r="C3797" s="3">
        <v>0.47916666666666669</v>
      </c>
      <c r="D3797" s="1" t="s">
        <v>15</v>
      </c>
      <c r="E3797">
        <v>192.8</v>
      </c>
      <c r="F3797">
        <v>189.6</v>
      </c>
      <c r="G3797">
        <v>189.6</v>
      </c>
      <c r="H3797" s="3">
        <v>0.47916666666666669</v>
      </c>
      <c r="I3797" s="1">
        <v>3.2000000000000171</v>
      </c>
      <c r="J3797" s="1">
        <v>-3.2000000000000171</v>
      </c>
      <c r="K3797" s="1">
        <v>620</v>
      </c>
      <c r="L3797">
        <v>-1984.0000000000105</v>
      </c>
      <c r="M3797">
        <v>55</v>
      </c>
      <c r="N3797">
        <v>-2039.0000000000105</v>
      </c>
      <c r="O3797" t="s">
        <v>67</v>
      </c>
      <c r="P3797" s="6">
        <v>1.6597510373444101E-2</v>
      </c>
      <c r="Q3797" s="1">
        <f>AllFiles[[#Headers],[200000]]+AllFiles[[#This Row],[Net Gains]]</f>
        <v>197961</v>
      </c>
    </row>
    <row r="3798" spans="1:17" x14ac:dyDescent="0.25">
      <c r="A3798" s="1" t="s">
        <v>27</v>
      </c>
      <c r="B3798" s="2">
        <v>43713</v>
      </c>
      <c r="C3798" s="3">
        <v>0.47916666666666669</v>
      </c>
      <c r="D3798" s="1" t="s">
        <v>21</v>
      </c>
      <c r="E3798">
        <v>189.6</v>
      </c>
      <c r="F3798">
        <v>192.8</v>
      </c>
      <c r="G3798">
        <v>192.8</v>
      </c>
      <c r="H3798" s="3">
        <v>0.58333333333333337</v>
      </c>
      <c r="I3798" s="1">
        <v>3.2000000000000171</v>
      </c>
      <c r="J3798" s="1">
        <v>-3.2000000000000171</v>
      </c>
      <c r="K3798" s="1">
        <v>620</v>
      </c>
      <c r="L3798">
        <v>-1984.0000000000105</v>
      </c>
      <c r="M3798">
        <v>55</v>
      </c>
      <c r="N3798">
        <v>-2039.0000000000105</v>
      </c>
      <c r="O3798" t="s">
        <v>67</v>
      </c>
      <c r="P3798" s="6">
        <v>1.6877637130801801E-2</v>
      </c>
      <c r="Q3798" s="1">
        <f>AllFiles[[#Headers],[200000]]+AllFiles[[#This Row],[Net Gains]]</f>
        <v>197961</v>
      </c>
    </row>
    <row r="3799" spans="1:17" x14ac:dyDescent="0.25">
      <c r="A3799" s="1" t="s">
        <v>24</v>
      </c>
      <c r="B3799" s="2">
        <v>43713</v>
      </c>
      <c r="C3799" s="3">
        <v>0.41666666666666669</v>
      </c>
      <c r="D3799" s="1" t="s">
        <v>15</v>
      </c>
      <c r="E3799">
        <v>131.35</v>
      </c>
      <c r="F3799">
        <v>129.05000000000001</v>
      </c>
      <c r="G3799">
        <v>131.1</v>
      </c>
      <c r="H3799" s="3">
        <v>0.625</v>
      </c>
      <c r="I3799" s="1">
        <v>2.2999999999999829</v>
      </c>
      <c r="J3799" s="1">
        <v>-0.25</v>
      </c>
      <c r="K3799" s="1">
        <v>860</v>
      </c>
      <c r="L3799">
        <v>-215</v>
      </c>
      <c r="M3799">
        <v>52</v>
      </c>
      <c r="N3799">
        <v>-267</v>
      </c>
      <c r="O3799" t="s">
        <v>67</v>
      </c>
      <c r="P3799" s="6">
        <v>1.75104682146934E-2</v>
      </c>
      <c r="Q3799" s="1">
        <f>AllFiles[[#Headers],[200000]]+AllFiles[[#This Row],[Net Gains]]</f>
        <v>199733</v>
      </c>
    </row>
    <row r="3800" spans="1:17" x14ac:dyDescent="0.25">
      <c r="A3800" s="1" t="s">
        <v>44</v>
      </c>
      <c r="B3800" s="2">
        <v>43713</v>
      </c>
      <c r="C3800" s="3">
        <v>0.48958333333333331</v>
      </c>
      <c r="D3800" s="1" t="s">
        <v>21</v>
      </c>
      <c r="E3800">
        <v>2573.35</v>
      </c>
      <c r="F3800">
        <v>2589</v>
      </c>
      <c r="G3800">
        <v>2589</v>
      </c>
      <c r="H3800" s="3">
        <v>0.54166666666666663</v>
      </c>
      <c r="I3800" s="1">
        <v>15.650000000000091</v>
      </c>
      <c r="J3800" s="1">
        <v>-15.650000000000091</v>
      </c>
      <c r="K3800" s="1">
        <v>127</v>
      </c>
      <c r="L3800">
        <v>-1987.5500000000116</v>
      </c>
      <c r="M3800">
        <v>151</v>
      </c>
      <c r="N3800">
        <v>-2138.5500000000116</v>
      </c>
      <c r="O3800" t="s">
        <v>67</v>
      </c>
      <c r="P3800" s="6">
        <v>6.0815668292304196E-3</v>
      </c>
      <c r="Q3800" s="1">
        <f>AllFiles[[#Headers],[200000]]+AllFiles[[#This Row],[Net Gains]]</f>
        <v>197861.44999999998</v>
      </c>
    </row>
    <row r="3801" spans="1:17" x14ac:dyDescent="0.25">
      <c r="A3801" s="1" t="s">
        <v>44</v>
      </c>
      <c r="B3801" s="2">
        <v>43713</v>
      </c>
      <c r="C3801" s="3">
        <v>0.48958333333333331</v>
      </c>
      <c r="D3801" s="1" t="s">
        <v>15</v>
      </c>
      <c r="E3801">
        <v>2589</v>
      </c>
      <c r="F3801">
        <v>2573.35</v>
      </c>
      <c r="G3801">
        <v>2573.35</v>
      </c>
      <c r="H3801" s="3">
        <v>0.48958333333333331</v>
      </c>
      <c r="I3801" s="1">
        <v>15.650000000000091</v>
      </c>
      <c r="J3801" s="1">
        <v>-15.650000000000091</v>
      </c>
      <c r="K3801" s="1">
        <v>127</v>
      </c>
      <c r="L3801">
        <v>-1987.5500000000116</v>
      </c>
      <c r="M3801">
        <v>151</v>
      </c>
      <c r="N3801">
        <v>-2138.5500000000116</v>
      </c>
      <c r="O3801" t="s">
        <v>67</v>
      </c>
      <c r="P3801" s="6">
        <v>6.0448049439938596E-3</v>
      </c>
      <c r="Q3801" s="1">
        <f>AllFiles[[#Headers],[200000]]+AllFiles[[#This Row],[Net Gains]]</f>
        <v>197861.44999999998</v>
      </c>
    </row>
    <row r="3802" spans="1:17" x14ac:dyDescent="0.25">
      <c r="A3802" s="1" t="s">
        <v>48</v>
      </c>
      <c r="B3802" s="2">
        <v>43713</v>
      </c>
      <c r="C3802" s="3">
        <v>0.46875</v>
      </c>
      <c r="D3802" s="1" t="s">
        <v>15</v>
      </c>
      <c r="E3802">
        <v>432</v>
      </c>
      <c r="F3802">
        <v>427</v>
      </c>
      <c r="G3802">
        <v>431.65</v>
      </c>
      <c r="H3802" s="3">
        <v>0.625</v>
      </c>
      <c r="I3802" s="1">
        <v>5</v>
      </c>
      <c r="J3802" s="1">
        <v>-0.35000000000002274</v>
      </c>
      <c r="K3802" s="1">
        <v>398</v>
      </c>
      <c r="L3802">
        <v>-139.30000000000905</v>
      </c>
      <c r="M3802">
        <v>80</v>
      </c>
      <c r="N3802">
        <v>-219.30000000000905</v>
      </c>
      <c r="O3802" t="s">
        <v>67</v>
      </c>
      <c r="P3802" s="6">
        <v>1.1574074074074099E-2</v>
      </c>
      <c r="Q3802" s="1">
        <f>AllFiles[[#Headers],[200000]]+AllFiles[[#This Row],[Net Gains]]</f>
        <v>199780.69999999998</v>
      </c>
    </row>
    <row r="3803" spans="1:17" x14ac:dyDescent="0.25">
      <c r="A3803" s="1" t="s">
        <v>16</v>
      </c>
      <c r="B3803" s="2">
        <v>43714</v>
      </c>
      <c r="C3803" s="3">
        <v>0.5625</v>
      </c>
      <c r="D3803" s="1" t="s">
        <v>21</v>
      </c>
      <c r="E3803">
        <v>476.95</v>
      </c>
      <c r="F3803">
        <v>480.4</v>
      </c>
      <c r="G3803">
        <v>475.3</v>
      </c>
      <c r="H3803" s="3">
        <v>0.625</v>
      </c>
      <c r="I3803" s="1">
        <v>3.4499999999999886</v>
      </c>
      <c r="J3803" s="1">
        <v>1.6499999999999773</v>
      </c>
      <c r="K3803" s="1">
        <v>575</v>
      </c>
      <c r="L3803">
        <v>948.74999999998693</v>
      </c>
      <c r="M3803">
        <v>126</v>
      </c>
      <c r="N3803">
        <v>822.74999999998693</v>
      </c>
      <c r="O3803" t="s">
        <v>68</v>
      </c>
      <c r="P3803" s="6">
        <v>7.2334626271097404E-3</v>
      </c>
      <c r="Q3803" s="1">
        <f>AllFiles[[#Headers],[200000]]+AllFiles[[#This Row],[Net Gains]]</f>
        <v>200822.75</v>
      </c>
    </row>
    <row r="3804" spans="1:17" x14ac:dyDescent="0.25">
      <c r="A3804" s="1" t="s">
        <v>16</v>
      </c>
      <c r="B3804" s="2">
        <v>43714</v>
      </c>
      <c r="C3804" s="3">
        <v>0.5625</v>
      </c>
      <c r="D3804" s="1" t="s">
        <v>15</v>
      </c>
      <c r="E3804">
        <v>480.4</v>
      </c>
      <c r="F3804">
        <v>476.95</v>
      </c>
      <c r="G3804">
        <v>476.95</v>
      </c>
      <c r="H3804" s="3">
        <v>0.5625</v>
      </c>
      <c r="I3804" s="1">
        <v>3.4499999999999886</v>
      </c>
      <c r="J3804" s="1">
        <v>-3.4499999999999886</v>
      </c>
      <c r="K3804" s="1">
        <v>575</v>
      </c>
      <c r="L3804">
        <v>-1983.7499999999934</v>
      </c>
      <c r="M3804">
        <v>127</v>
      </c>
      <c r="N3804">
        <v>-2110.7499999999936</v>
      </c>
      <c r="O3804" t="s">
        <v>67</v>
      </c>
      <c r="P3804" s="6">
        <v>7.1815154038301198E-3</v>
      </c>
      <c r="Q3804" s="1">
        <f>AllFiles[[#Headers],[200000]]+AllFiles[[#This Row],[Net Gains]]</f>
        <v>197889.25</v>
      </c>
    </row>
    <row r="3805" spans="1:17" x14ac:dyDescent="0.25">
      <c r="A3805" s="1" t="s">
        <v>17</v>
      </c>
      <c r="B3805" s="2">
        <v>43714</v>
      </c>
      <c r="C3805" s="3">
        <v>0.52083333333333337</v>
      </c>
      <c r="D3805" s="1" t="s">
        <v>15</v>
      </c>
      <c r="E3805">
        <v>15963.05</v>
      </c>
      <c r="F3805">
        <v>15828</v>
      </c>
      <c r="G3805">
        <v>16456</v>
      </c>
      <c r="H3805" s="3">
        <v>0.625</v>
      </c>
      <c r="I3805" s="1">
        <v>135.04999999999927</v>
      </c>
      <c r="J3805" s="1">
        <v>492.95000000000073</v>
      </c>
      <c r="K3805" s="1">
        <v>14</v>
      </c>
      <c r="L3805">
        <v>6901.3000000000102</v>
      </c>
      <c r="M3805">
        <v>105</v>
      </c>
      <c r="N3805">
        <v>6796.3000000000102</v>
      </c>
      <c r="O3805" t="s">
        <v>68</v>
      </c>
      <c r="P3805" s="6">
        <v>8.4601626882080394E-3</v>
      </c>
      <c r="Q3805" s="1">
        <f>AllFiles[[#Headers],[200000]]+AllFiles[[#This Row],[Net Gains]]</f>
        <v>206796.30000000002</v>
      </c>
    </row>
    <row r="3806" spans="1:17" x14ac:dyDescent="0.25">
      <c r="A3806" s="1" t="s">
        <v>36</v>
      </c>
      <c r="B3806" s="2">
        <v>43714</v>
      </c>
      <c r="C3806" s="3">
        <v>0.41666666666666669</v>
      </c>
      <c r="D3806" s="1" t="s">
        <v>13</v>
      </c>
      <c r="E3806">
        <v>1828</v>
      </c>
      <c r="F3806">
        <v>1833.55</v>
      </c>
      <c r="G3806">
        <v>1820.7</v>
      </c>
      <c r="H3806" s="3">
        <v>0.625</v>
      </c>
      <c r="I3806" s="1">
        <v>5.5499999999999545</v>
      </c>
      <c r="J3806" s="1">
        <v>7.2999999999999545</v>
      </c>
      <c r="K3806" s="1">
        <v>358</v>
      </c>
      <c r="L3806">
        <v>2613.3999999999837</v>
      </c>
      <c r="M3806">
        <v>301</v>
      </c>
      <c r="N3806">
        <v>2312.3999999999837</v>
      </c>
      <c r="O3806" t="s">
        <v>68</v>
      </c>
      <c r="P3806" s="6">
        <v>3.0361050328227301E-3</v>
      </c>
      <c r="Q3806" s="1">
        <f>AllFiles[[#Headers],[200000]]+AllFiles[[#This Row],[Net Gains]]</f>
        <v>202312.4</v>
      </c>
    </row>
    <row r="3807" spans="1:17" x14ac:dyDescent="0.25">
      <c r="A3807" s="1" t="s">
        <v>38</v>
      </c>
      <c r="B3807" s="2">
        <v>43714</v>
      </c>
      <c r="C3807" s="3">
        <v>0.42708333333333331</v>
      </c>
      <c r="D3807" s="1" t="s">
        <v>15</v>
      </c>
      <c r="E3807">
        <v>392.85</v>
      </c>
      <c r="F3807">
        <v>391</v>
      </c>
      <c r="G3807">
        <v>391</v>
      </c>
      <c r="H3807" s="3">
        <v>0.42708333333333331</v>
      </c>
      <c r="I3807" s="1">
        <v>1.8500000000000227</v>
      </c>
      <c r="J3807" s="1">
        <v>-1.8500000000000227</v>
      </c>
      <c r="K3807" s="1">
        <v>1067</v>
      </c>
      <c r="L3807">
        <v>-1973.9500000000244</v>
      </c>
      <c r="M3807">
        <v>193</v>
      </c>
      <c r="N3807">
        <v>-2166.9500000000244</v>
      </c>
      <c r="O3807" t="s">
        <v>67</v>
      </c>
      <c r="P3807" s="6">
        <v>4.7091765304824304E-3</v>
      </c>
      <c r="Q3807" s="1">
        <f>AllFiles[[#Headers],[200000]]+AllFiles[[#This Row],[Net Gains]]</f>
        <v>197833.05</v>
      </c>
    </row>
    <row r="3808" spans="1:17" x14ac:dyDescent="0.25">
      <c r="A3808" s="1" t="s">
        <v>38</v>
      </c>
      <c r="B3808" s="2">
        <v>43714</v>
      </c>
      <c r="C3808" s="3">
        <v>0.42708333333333331</v>
      </c>
      <c r="D3808" s="1" t="s">
        <v>21</v>
      </c>
      <c r="E3808">
        <v>391</v>
      </c>
      <c r="F3808">
        <v>392.85</v>
      </c>
      <c r="G3808">
        <v>392.85</v>
      </c>
      <c r="H3808" s="3">
        <v>0.45833333333333331</v>
      </c>
      <c r="I3808" s="1">
        <v>1.8500000000000227</v>
      </c>
      <c r="J3808" s="1">
        <v>-1.8500000000000227</v>
      </c>
      <c r="K3808" s="1">
        <v>1067</v>
      </c>
      <c r="L3808">
        <v>-1973.9500000000244</v>
      </c>
      <c r="M3808">
        <v>193</v>
      </c>
      <c r="N3808">
        <v>-2166.9500000000244</v>
      </c>
      <c r="O3808" t="s">
        <v>67</v>
      </c>
      <c r="P3808" s="6">
        <v>4.7314578005115699E-3</v>
      </c>
      <c r="Q3808" s="1">
        <f>AllFiles[[#Headers],[200000]]+AllFiles[[#This Row],[Net Gains]]</f>
        <v>197833.05</v>
      </c>
    </row>
    <row r="3809" spans="1:17" x14ac:dyDescent="0.25">
      <c r="A3809" s="1" t="s">
        <v>18</v>
      </c>
      <c r="B3809" s="2">
        <v>43717</v>
      </c>
      <c r="C3809" s="3">
        <v>0.41666666666666669</v>
      </c>
      <c r="D3809" s="1" t="s">
        <v>15</v>
      </c>
      <c r="E3809">
        <v>366</v>
      </c>
      <c r="F3809">
        <v>363.65</v>
      </c>
      <c r="G3809">
        <v>369.2</v>
      </c>
      <c r="H3809" s="3">
        <v>0.625</v>
      </c>
      <c r="I3809" s="1">
        <v>2.3500000000000227</v>
      </c>
      <c r="J3809" s="1">
        <v>3.1999999999999886</v>
      </c>
      <c r="K3809" s="1">
        <v>842</v>
      </c>
      <c r="L3809">
        <v>2694.3999999999905</v>
      </c>
      <c r="M3809">
        <v>143</v>
      </c>
      <c r="N3809">
        <v>2551.3999999999905</v>
      </c>
      <c r="O3809" t="s">
        <v>68</v>
      </c>
      <c r="P3809" s="6">
        <v>6.42076502732247E-3</v>
      </c>
      <c r="Q3809" s="1">
        <f>AllFiles[[#Headers],[200000]]+AllFiles[[#This Row],[Net Gains]]</f>
        <v>202551.4</v>
      </c>
    </row>
    <row r="3810" spans="1:17" x14ac:dyDescent="0.25">
      <c r="A3810" s="1" t="s">
        <v>20</v>
      </c>
      <c r="B3810" s="2">
        <v>43717</v>
      </c>
      <c r="C3810" s="3">
        <v>0.41666666666666669</v>
      </c>
      <c r="D3810" s="1" t="s">
        <v>15</v>
      </c>
      <c r="E3810">
        <v>2056.35</v>
      </c>
      <c r="F3810">
        <v>2034.2</v>
      </c>
      <c r="G3810">
        <v>2064.6</v>
      </c>
      <c r="H3810" s="3">
        <v>0.625</v>
      </c>
      <c r="I3810" s="1">
        <v>22.149999999999864</v>
      </c>
      <c r="J3810" s="1">
        <v>8.25</v>
      </c>
      <c r="K3810" s="1">
        <v>90</v>
      </c>
      <c r="L3810">
        <v>742.5</v>
      </c>
      <c r="M3810">
        <v>86</v>
      </c>
      <c r="N3810">
        <v>656.5</v>
      </c>
      <c r="O3810" t="s">
        <v>68</v>
      </c>
      <c r="P3810" s="6">
        <v>1.07715126316045E-2</v>
      </c>
      <c r="Q3810" s="1">
        <f>AllFiles[[#Headers],[200000]]+AllFiles[[#This Row],[Net Gains]]</f>
        <v>200656.5</v>
      </c>
    </row>
    <row r="3811" spans="1:17" x14ac:dyDescent="0.25">
      <c r="A3811" s="1" t="s">
        <v>47</v>
      </c>
      <c r="B3811" s="2">
        <v>43717</v>
      </c>
      <c r="C3811" s="3">
        <v>0.41666666666666669</v>
      </c>
      <c r="D3811" s="1" t="s">
        <v>15</v>
      </c>
      <c r="E3811">
        <v>244.9</v>
      </c>
      <c r="F3811">
        <v>243.8</v>
      </c>
      <c r="G3811">
        <v>245.45</v>
      </c>
      <c r="H3811" s="3">
        <v>0.625</v>
      </c>
      <c r="I3811" s="1">
        <v>1.0999999999999943</v>
      </c>
      <c r="J3811" s="1">
        <v>0.54999999999998295</v>
      </c>
      <c r="K3811" s="1">
        <v>1780</v>
      </c>
      <c r="L3811">
        <v>978.99999999996965</v>
      </c>
      <c r="M3811">
        <v>201</v>
      </c>
      <c r="N3811">
        <v>777.99999999996965</v>
      </c>
      <c r="O3811" t="s">
        <v>68</v>
      </c>
      <c r="P3811" s="6">
        <v>4.4916292364230101E-3</v>
      </c>
      <c r="Q3811" s="1">
        <f>AllFiles[[#Headers],[200000]]+AllFiles[[#This Row],[Net Gains]]</f>
        <v>200777.99999999997</v>
      </c>
    </row>
    <row r="3812" spans="1:17" x14ac:dyDescent="0.25">
      <c r="A3812" s="1" t="s">
        <v>51</v>
      </c>
      <c r="B3812" s="2">
        <v>43717</v>
      </c>
      <c r="C3812" s="3">
        <v>0.41666666666666669</v>
      </c>
      <c r="D3812" s="1" t="s">
        <v>15</v>
      </c>
      <c r="E3812">
        <v>1441</v>
      </c>
      <c r="F3812">
        <v>1436.65</v>
      </c>
      <c r="G3812">
        <v>1470.05</v>
      </c>
      <c r="H3812" s="3">
        <v>0.625</v>
      </c>
      <c r="I3812" s="1">
        <v>4.3499999999999091</v>
      </c>
      <c r="J3812" s="1">
        <v>29.049999999999955</v>
      </c>
      <c r="K3812" s="1">
        <v>457</v>
      </c>
      <c r="L3812">
        <v>13275.849999999979</v>
      </c>
      <c r="M3812">
        <v>306</v>
      </c>
      <c r="N3812">
        <v>12969.849999999979</v>
      </c>
      <c r="O3812" t="s">
        <v>68</v>
      </c>
      <c r="P3812" s="6">
        <v>3.0187369882025698E-3</v>
      </c>
      <c r="Q3812" s="1">
        <f>AllFiles[[#Headers],[200000]]+AllFiles[[#This Row],[Net Gains]]</f>
        <v>212969.84999999998</v>
      </c>
    </row>
    <row r="3813" spans="1:17" x14ac:dyDescent="0.25">
      <c r="A3813" s="1" t="s">
        <v>41</v>
      </c>
      <c r="B3813" s="2">
        <v>43717</v>
      </c>
      <c r="C3813" s="3">
        <v>0.41666666666666669</v>
      </c>
      <c r="D3813" s="1" t="s">
        <v>15</v>
      </c>
      <c r="E3813">
        <v>119.6</v>
      </c>
      <c r="F3813">
        <v>118.55</v>
      </c>
      <c r="G3813">
        <v>122.1</v>
      </c>
      <c r="H3813" s="3">
        <v>0.625</v>
      </c>
      <c r="I3813" s="1">
        <v>1.0499999999999972</v>
      </c>
      <c r="J3813" s="1">
        <v>2.5</v>
      </c>
      <c r="K3813" s="1">
        <v>1863</v>
      </c>
      <c r="L3813">
        <v>4657.5</v>
      </c>
      <c r="M3813">
        <v>104</v>
      </c>
      <c r="N3813">
        <v>4553.5</v>
      </c>
      <c r="O3813" t="s">
        <v>68</v>
      </c>
      <c r="P3813" s="6">
        <v>8.7792642140467995E-3</v>
      </c>
      <c r="Q3813" s="1">
        <f>AllFiles[[#Headers],[200000]]+AllFiles[[#This Row],[Net Gains]]</f>
        <v>204553.5</v>
      </c>
    </row>
    <row r="3814" spans="1:17" x14ac:dyDescent="0.25">
      <c r="A3814" s="1" t="s">
        <v>57</v>
      </c>
      <c r="B3814" s="2">
        <v>43717</v>
      </c>
      <c r="C3814" s="3">
        <v>0.41666666666666669</v>
      </c>
      <c r="D3814" s="1" t="s">
        <v>13</v>
      </c>
      <c r="E3814">
        <v>712.5</v>
      </c>
      <c r="F3814">
        <v>716.65</v>
      </c>
      <c r="G3814">
        <v>712.9</v>
      </c>
      <c r="H3814" s="3">
        <v>0.625</v>
      </c>
      <c r="I3814" s="1">
        <v>4.1499999999999773</v>
      </c>
      <c r="J3814" s="1">
        <v>-0.39999999999997726</v>
      </c>
      <c r="K3814" s="1">
        <v>479</v>
      </c>
      <c r="L3814">
        <v>-191.59999999998911</v>
      </c>
      <c r="M3814">
        <v>158</v>
      </c>
      <c r="N3814">
        <v>-349.59999999998911</v>
      </c>
      <c r="O3814" t="s">
        <v>67</v>
      </c>
      <c r="P3814" s="6">
        <v>5.8245614035087401E-3</v>
      </c>
      <c r="Q3814" s="1">
        <f>AllFiles[[#Headers],[200000]]+AllFiles[[#This Row],[Net Gains]]</f>
        <v>199650.40000000002</v>
      </c>
    </row>
    <row r="3815" spans="1:17" x14ac:dyDescent="0.25">
      <c r="A3815" s="1" t="s">
        <v>29</v>
      </c>
      <c r="B3815" s="2">
        <v>43719</v>
      </c>
      <c r="C3815" s="3">
        <v>0.41666666666666669</v>
      </c>
      <c r="D3815" s="1" t="s">
        <v>15</v>
      </c>
      <c r="E3815">
        <v>385</v>
      </c>
      <c r="F3815">
        <v>381.3</v>
      </c>
      <c r="G3815">
        <v>386.5</v>
      </c>
      <c r="H3815" s="3">
        <v>0.625</v>
      </c>
      <c r="I3815" s="1">
        <v>3.6999999999999886</v>
      </c>
      <c r="J3815" s="1">
        <v>1.5</v>
      </c>
      <c r="K3815" s="1">
        <v>537</v>
      </c>
      <c r="L3815">
        <v>805.5</v>
      </c>
      <c r="M3815">
        <v>96</v>
      </c>
      <c r="N3815">
        <v>709.5</v>
      </c>
      <c r="O3815" t="s">
        <v>68</v>
      </c>
      <c r="P3815" s="6">
        <v>9.6103896103895796E-3</v>
      </c>
      <c r="Q3815" s="1">
        <f>AllFiles[[#Headers],[200000]]+AllFiles[[#This Row],[Net Gains]]</f>
        <v>200709.5</v>
      </c>
    </row>
    <row r="3816" spans="1:17" x14ac:dyDescent="0.25">
      <c r="A3816" s="1" t="s">
        <v>47</v>
      </c>
      <c r="B3816" s="2">
        <v>43719</v>
      </c>
      <c r="C3816" s="3">
        <v>0.42708333333333331</v>
      </c>
      <c r="D3816" s="1" t="s">
        <v>13</v>
      </c>
      <c r="E3816">
        <v>244.1</v>
      </c>
      <c r="F3816">
        <v>244.7</v>
      </c>
      <c r="G3816">
        <v>243.8</v>
      </c>
      <c r="H3816" s="3">
        <v>0.625</v>
      </c>
      <c r="I3816" s="1">
        <v>0.59999999999999432</v>
      </c>
      <c r="J3816" s="1">
        <v>0.29999999999998295</v>
      </c>
      <c r="K3816" s="1">
        <v>3210</v>
      </c>
      <c r="L3816">
        <v>962.9999999999452</v>
      </c>
      <c r="M3816">
        <v>361</v>
      </c>
      <c r="N3816">
        <v>601.9999999999452</v>
      </c>
      <c r="O3816" t="s">
        <v>68</v>
      </c>
      <c r="P3816" s="6">
        <v>2.45800901269969E-3</v>
      </c>
      <c r="Q3816" s="1">
        <f>AllFiles[[#Headers],[200000]]+AllFiles[[#This Row],[Net Gains]]</f>
        <v>200601.99999999994</v>
      </c>
    </row>
    <row r="3817" spans="1:17" x14ac:dyDescent="0.25">
      <c r="A3817" s="1" t="s">
        <v>14</v>
      </c>
      <c r="B3817" s="2">
        <v>43720</v>
      </c>
      <c r="C3817" s="3">
        <v>0.41666666666666669</v>
      </c>
      <c r="D3817" s="1" t="s">
        <v>13</v>
      </c>
      <c r="E3817">
        <v>675.2</v>
      </c>
      <c r="F3817">
        <v>680.85</v>
      </c>
      <c r="G3817">
        <v>662.4</v>
      </c>
      <c r="H3817" s="3">
        <v>0.625</v>
      </c>
      <c r="I3817" s="1">
        <v>5.6499999999999773</v>
      </c>
      <c r="J3817" s="1">
        <v>12.800000000000068</v>
      </c>
      <c r="K3817" s="1">
        <v>352</v>
      </c>
      <c r="L3817">
        <v>4505.600000000024</v>
      </c>
      <c r="M3817">
        <v>109</v>
      </c>
      <c r="N3817">
        <v>4396.600000000024</v>
      </c>
      <c r="O3817" t="s">
        <v>68</v>
      </c>
      <c r="P3817" s="6">
        <v>8.3678909952606302E-3</v>
      </c>
      <c r="Q3817" s="1">
        <f>AllFiles[[#Headers],[200000]]+AllFiles[[#This Row],[Net Gains]]</f>
        <v>204396.60000000003</v>
      </c>
    </row>
    <row r="3818" spans="1:17" x14ac:dyDescent="0.25">
      <c r="A3818" s="1" t="s">
        <v>43</v>
      </c>
      <c r="B3818" s="2">
        <v>43720</v>
      </c>
      <c r="C3818" s="3">
        <v>0.45833333333333331</v>
      </c>
      <c r="D3818" s="1" t="s">
        <v>13</v>
      </c>
      <c r="E3818">
        <v>123.5</v>
      </c>
      <c r="F3818">
        <v>123.9</v>
      </c>
      <c r="G3818">
        <v>123.9</v>
      </c>
      <c r="H3818" s="3">
        <v>0.51041666666666663</v>
      </c>
      <c r="I3818" s="1">
        <v>0.40000000000000568</v>
      </c>
      <c r="J3818" s="1">
        <v>-0.40000000000000568</v>
      </c>
      <c r="K3818" s="1">
        <v>4728</v>
      </c>
      <c r="L3818">
        <v>-1891.2000000000269</v>
      </c>
      <c r="M3818">
        <v>270</v>
      </c>
      <c r="N3818">
        <v>-2161.2000000000271</v>
      </c>
      <c r="O3818" t="s">
        <v>67</v>
      </c>
      <c r="P3818" s="6">
        <v>3.2388663967611799E-3</v>
      </c>
      <c r="Q3818" s="1">
        <f>AllFiles[[#Headers],[200000]]+AllFiles[[#This Row],[Net Gains]]</f>
        <v>197838.79999999996</v>
      </c>
    </row>
    <row r="3819" spans="1:17" x14ac:dyDescent="0.25">
      <c r="A3819" s="1" t="s">
        <v>43</v>
      </c>
      <c r="B3819" s="2">
        <v>43720</v>
      </c>
      <c r="C3819" s="3">
        <v>0.51041666666666663</v>
      </c>
      <c r="D3819" s="1" t="s">
        <v>12</v>
      </c>
      <c r="E3819">
        <v>123.9</v>
      </c>
      <c r="F3819">
        <v>123.5</v>
      </c>
      <c r="G3819">
        <v>123.5</v>
      </c>
      <c r="H3819" s="3">
        <v>0.51041666666666663</v>
      </c>
      <c r="I3819" s="1">
        <v>0.40000000000000568</v>
      </c>
      <c r="J3819" s="1">
        <v>-0.40000000000000568</v>
      </c>
      <c r="K3819" s="1">
        <v>4728</v>
      </c>
      <c r="L3819">
        <v>-1891.2000000000269</v>
      </c>
      <c r="M3819">
        <v>270</v>
      </c>
      <c r="N3819">
        <v>-2161.2000000000271</v>
      </c>
      <c r="O3819" t="s">
        <v>67</v>
      </c>
      <c r="P3819" s="6">
        <v>3.22841000807107E-3</v>
      </c>
      <c r="Q3819" s="1">
        <f>AllFiles[[#Headers],[200000]]+AllFiles[[#This Row],[Net Gains]]</f>
        <v>197838.79999999996</v>
      </c>
    </row>
    <row r="3820" spans="1:17" x14ac:dyDescent="0.25">
      <c r="A3820" s="1" t="s">
        <v>57</v>
      </c>
      <c r="B3820" s="2">
        <v>43720</v>
      </c>
      <c r="C3820" s="3">
        <v>0.41666666666666669</v>
      </c>
      <c r="D3820" s="1" t="s">
        <v>13</v>
      </c>
      <c r="E3820">
        <v>698.05</v>
      </c>
      <c r="F3820">
        <v>702.45</v>
      </c>
      <c r="G3820">
        <v>702.45</v>
      </c>
      <c r="H3820" s="3">
        <v>0.57291666666666663</v>
      </c>
      <c r="I3820" s="1">
        <v>4.4000000000000909</v>
      </c>
      <c r="J3820" s="1">
        <v>-4.4000000000000909</v>
      </c>
      <c r="K3820" s="1">
        <v>452</v>
      </c>
      <c r="L3820">
        <v>-1988.8000000000411</v>
      </c>
      <c r="M3820">
        <v>146</v>
      </c>
      <c r="N3820">
        <v>-2134.8000000000411</v>
      </c>
      <c r="O3820" t="s">
        <v>67</v>
      </c>
      <c r="P3820" s="6">
        <v>6.3032734044840503E-3</v>
      </c>
      <c r="Q3820" s="1">
        <f>AllFiles[[#Headers],[200000]]+AllFiles[[#This Row],[Net Gains]]</f>
        <v>197865.19999999995</v>
      </c>
    </row>
    <row r="3821" spans="1:17" x14ac:dyDescent="0.25">
      <c r="A3821" s="1" t="s">
        <v>57</v>
      </c>
      <c r="B3821" s="2">
        <v>43720</v>
      </c>
      <c r="C3821" s="3">
        <v>0.57291666666666663</v>
      </c>
      <c r="D3821" s="1" t="s">
        <v>12</v>
      </c>
      <c r="E3821">
        <v>702.45</v>
      </c>
      <c r="F3821">
        <v>698.05</v>
      </c>
      <c r="G3821">
        <v>705.7</v>
      </c>
      <c r="H3821" s="3">
        <v>0.625</v>
      </c>
      <c r="I3821" s="1">
        <v>4.4000000000000909</v>
      </c>
      <c r="J3821" s="1">
        <v>3.25</v>
      </c>
      <c r="K3821" s="1">
        <v>452</v>
      </c>
      <c r="L3821">
        <v>1469</v>
      </c>
      <c r="M3821">
        <v>147</v>
      </c>
      <c r="N3821">
        <v>1322</v>
      </c>
      <c r="O3821" t="s">
        <v>68</v>
      </c>
      <c r="P3821" s="6">
        <v>6.2637910171543798E-3</v>
      </c>
      <c r="Q3821" s="1">
        <f>AllFiles[[#Headers],[200000]]+AllFiles[[#This Row],[Net Gains]]</f>
        <v>201322</v>
      </c>
    </row>
    <row r="3822" spans="1:17" x14ac:dyDescent="0.25">
      <c r="A3822" s="1" t="s">
        <v>22</v>
      </c>
      <c r="B3822" s="2">
        <v>43721</v>
      </c>
      <c r="C3822" s="3">
        <v>0.44791666666666669</v>
      </c>
      <c r="D3822" s="1" t="s">
        <v>12</v>
      </c>
      <c r="E3822">
        <v>1537.8</v>
      </c>
      <c r="F3822">
        <v>1530.85</v>
      </c>
      <c r="G3822">
        <v>1548.85</v>
      </c>
      <c r="H3822" s="3">
        <v>0.625</v>
      </c>
      <c r="I3822" s="1">
        <v>6.9500000000000455</v>
      </c>
      <c r="J3822" s="1">
        <v>11.049999999999955</v>
      </c>
      <c r="K3822" s="1">
        <v>286</v>
      </c>
      <c r="L3822">
        <v>3160.299999999987</v>
      </c>
      <c r="M3822">
        <v>204</v>
      </c>
      <c r="N3822">
        <v>2956.299999999987</v>
      </c>
      <c r="O3822" t="s">
        <v>68</v>
      </c>
      <c r="P3822" s="6">
        <v>4.5194433606451099E-3</v>
      </c>
      <c r="Q3822" s="1">
        <f>AllFiles[[#Headers],[200000]]+AllFiles[[#This Row],[Net Gains]]</f>
        <v>202956.3</v>
      </c>
    </row>
    <row r="3823" spans="1:17" x14ac:dyDescent="0.25">
      <c r="A3823" s="1" t="s">
        <v>22</v>
      </c>
      <c r="B3823" s="2">
        <v>43721</v>
      </c>
      <c r="C3823" s="3">
        <v>0.41666666666666669</v>
      </c>
      <c r="D3823" s="1" t="s">
        <v>13</v>
      </c>
      <c r="E3823">
        <v>1530.85</v>
      </c>
      <c r="F3823">
        <v>1537.8</v>
      </c>
      <c r="G3823">
        <v>1537.8</v>
      </c>
      <c r="H3823" s="3">
        <v>0.44791666666666669</v>
      </c>
      <c r="I3823" s="1">
        <v>6.9500000000000455</v>
      </c>
      <c r="J3823" s="1">
        <v>-6.9500000000000455</v>
      </c>
      <c r="K3823" s="1">
        <v>286</v>
      </c>
      <c r="L3823">
        <v>-1987.700000000013</v>
      </c>
      <c r="M3823">
        <v>202</v>
      </c>
      <c r="N3823">
        <v>-2189.700000000013</v>
      </c>
      <c r="O3823" t="s">
        <v>67</v>
      </c>
      <c r="P3823" s="6">
        <v>4.5399614593200199E-3</v>
      </c>
      <c r="Q3823" s="1">
        <f>AllFiles[[#Headers],[200000]]+AllFiles[[#This Row],[Net Gains]]</f>
        <v>197810.3</v>
      </c>
    </row>
    <row r="3824" spans="1:17" x14ac:dyDescent="0.25">
      <c r="A3824" s="1" t="s">
        <v>28</v>
      </c>
      <c r="B3824" s="2">
        <v>43721</v>
      </c>
      <c r="C3824" s="3">
        <v>0.55208333333333337</v>
      </c>
      <c r="D3824" s="1" t="s">
        <v>13</v>
      </c>
      <c r="E3824">
        <v>341.1</v>
      </c>
      <c r="F3824">
        <v>344.9</v>
      </c>
      <c r="G3824">
        <v>344.9</v>
      </c>
      <c r="H3824" s="3">
        <v>0.63541666666666663</v>
      </c>
      <c r="I3824" s="1">
        <v>3.7999999999999545</v>
      </c>
      <c r="J3824" s="1">
        <v>-3.7999999999999545</v>
      </c>
      <c r="K3824" s="1">
        <v>523</v>
      </c>
      <c r="L3824">
        <v>-1987.3999999999762</v>
      </c>
      <c r="M3824">
        <v>83</v>
      </c>
      <c r="N3824">
        <v>-2070.399999999976</v>
      </c>
      <c r="O3824" t="s">
        <v>67</v>
      </c>
      <c r="P3824" s="6">
        <v>1.11404280269714E-2</v>
      </c>
      <c r="Q3824" s="1">
        <f>AllFiles[[#Headers],[200000]]+AllFiles[[#This Row],[Net Gains]]</f>
        <v>197929.60000000003</v>
      </c>
    </row>
    <row r="3825" spans="1:17" x14ac:dyDescent="0.25">
      <c r="A3825" s="1" t="s">
        <v>44</v>
      </c>
      <c r="B3825" s="2">
        <v>43721</v>
      </c>
      <c r="C3825" s="3">
        <v>0.47916666666666669</v>
      </c>
      <c r="D3825" s="1" t="s">
        <v>12</v>
      </c>
      <c r="E3825">
        <v>2749.25</v>
      </c>
      <c r="F3825">
        <v>2720.5</v>
      </c>
      <c r="G3825">
        <v>2778.5</v>
      </c>
      <c r="H3825" s="3">
        <v>0.625</v>
      </c>
      <c r="I3825" s="1">
        <v>28.75</v>
      </c>
      <c r="J3825" s="1">
        <v>29.25</v>
      </c>
      <c r="K3825" s="1">
        <v>69</v>
      </c>
      <c r="L3825">
        <v>2018.25</v>
      </c>
      <c r="M3825">
        <v>88</v>
      </c>
      <c r="N3825">
        <v>1930.25</v>
      </c>
      <c r="O3825" t="s">
        <v>68</v>
      </c>
      <c r="P3825" s="6">
        <v>1.04573974720378E-2</v>
      </c>
      <c r="Q3825" s="1">
        <f>AllFiles[[#Headers],[200000]]+AllFiles[[#This Row],[Net Gains]]</f>
        <v>201930.25</v>
      </c>
    </row>
    <row r="3826" spans="1:17" x14ac:dyDescent="0.25">
      <c r="A3826" s="1" t="s">
        <v>44</v>
      </c>
      <c r="B3826" s="2">
        <v>43721</v>
      </c>
      <c r="C3826" s="3">
        <v>0.41666666666666669</v>
      </c>
      <c r="D3826" s="1" t="s">
        <v>13</v>
      </c>
      <c r="E3826">
        <v>2720.5</v>
      </c>
      <c r="F3826">
        <v>2749.25</v>
      </c>
      <c r="G3826">
        <v>2749.25</v>
      </c>
      <c r="H3826" s="3">
        <v>0.47916666666666669</v>
      </c>
      <c r="I3826" s="1">
        <v>28.75</v>
      </c>
      <c r="J3826" s="1">
        <v>-28.75</v>
      </c>
      <c r="K3826" s="1">
        <v>69</v>
      </c>
      <c r="L3826">
        <v>-1983.75</v>
      </c>
      <c r="M3826">
        <v>87</v>
      </c>
      <c r="N3826">
        <v>-2070.75</v>
      </c>
      <c r="O3826" t="s">
        <v>67</v>
      </c>
      <c r="P3826" s="6">
        <v>1.05679103106047E-2</v>
      </c>
      <c r="Q3826" s="1">
        <f>AllFiles[[#Headers],[200000]]+AllFiles[[#This Row],[Net Gains]]</f>
        <v>197929.25</v>
      </c>
    </row>
    <row r="3827" spans="1:17" x14ac:dyDescent="0.25">
      <c r="A3827" s="1" t="s">
        <v>50</v>
      </c>
      <c r="B3827" s="2">
        <v>43721</v>
      </c>
      <c r="C3827" s="3">
        <v>0.5</v>
      </c>
      <c r="D3827" s="1" t="s">
        <v>15</v>
      </c>
      <c r="E3827">
        <v>197.35</v>
      </c>
      <c r="F3827">
        <v>195.9</v>
      </c>
      <c r="G3827">
        <v>200.5</v>
      </c>
      <c r="H3827" s="3">
        <v>0.625</v>
      </c>
      <c r="I3827" s="1">
        <v>1.4499999999999886</v>
      </c>
      <c r="J3827" s="1">
        <v>3.1500000000000057</v>
      </c>
      <c r="K3827" s="1">
        <v>1357</v>
      </c>
      <c r="L3827">
        <v>4274.5500000000075</v>
      </c>
      <c r="M3827">
        <v>125</v>
      </c>
      <c r="N3827">
        <v>4149.5500000000075</v>
      </c>
      <c r="O3827" t="s">
        <v>68</v>
      </c>
      <c r="P3827" s="6">
        <v>7.3473524195590998E-3</v>
      </c>
      <c r="Q3827" s="1">
        <f>AllFiles[[#Headers],[200000]]+AllFiles[[#This Row],[Net Gains]]</f>
        <v>204149.55000000002</v>
      </c>
    </row>
    <row r="3828" spans="1:17" x14ac:dyDescent="0.25">
      <c r="A3828" s="1" t="s">
        <v>37</v>
      </c>
      <c r="B3828" s="2">
        <v>43721</v>
      </c>
      <c r="C3828" s="3">
        <v>0.41666666666666669</v>
      </c>
      <c r="D3828" s="1" t="s">
        <v>13</v>
      </c>
      <c r="E3828">
        <v>1373.55</v>
      </c>
      <c r="F3828">
        <v>1386.2</v>
      </c>
      <c r="G3828">
        <v>1386.2</v>
      </c>
      <c r="H3828" s="3">
        <v>0.44791666666666669</v>
      </c>
      <c r="I3828" s="1">
        <v>12.650000000000091</v>
      </c>
      <c r="J3828" s="1">
        <v>-12.650000000000091</v>
      </c>
      <c r="K3828" s="1">
        <v>157</v>
      </c>
      <c r="L3828">
        <v>-1986.0500000000143</v>
      </c>
      <c r="M3828">
        <v>100</v>
      </c>
      <c r="N3828">
        <v>-2086.0500000000143</v>
      </c>
      <c r="O3828" t="s">
        <v>67</v>
      </c>
      <c r="P3828" s="6">
        <v>9.2097120599905994E-3</v>
      </c>
      <c r="Q3828" s="1">
        <f>AllFiles[[#Headers],[200000]]+AllFiles[[#This Row],[Net Gains]]</f>
        <v>197913.94999999998</v>
      </c>
    </row>
    <row r="3829" spans="1:17" x14ac:dyDescent="0.25">
      <c r="A3829" s="1" t="s">
        <v>37</v>
      </c>
      <c r="B3829" s="2">
        <v>43721</v>
      </c>
      <c r="C3829" s="3">
        <v>0.44791666666666669</v>
      </c>
      <c r="D3829" s="1" t="s">
        <v>12</v>
      </c>
      <c r="E3829">
        <v>1386.2</v>
      </c>
      <c r="F3829">
        <v>1373.55</v>
      </c>
      <c r="G3829">
        <v>1398.8</v>
      </c>
      <c r="H3829" s="3">
        <v>0.625</v>
      </c>
      <c r="I3829" s="1">
        <v>12.650000000000091</v>
      </c>
      <c r="J3829" s="1">
        <v>12.599999999999909</v>
      </c>
      <c r="K3829" s="1">
        <v>157</v>
      </c>
      <c r="L3829">
        <v>1978.1999999999857</v>
      </c>
      <c r="M3829">
        <v>101</v>
      </c>
      <c r="N3829">
        <v>1877.1999999999857</v>
      </c>
      <c r="O3829" t="s">
        <v>68</v>
      </c>
      <c r="P3829" s="6">
        <v>9.1256672918771393E-3</v>
      </c>
      <c r="Q3829" s="1">
        <f>AllFiles[[#Headers],[200000]]+AllFiles[[#This Row],[Net Gains]]</f>
        <v>201877.19999999998</v>
      </c>
    </row>
    <row r="3830" spans="1:17" x14ac:dyDescent="0.25">
      <c r="A3830" s="1" t="s">
        <v>17</v>
      </c>
      <c r="B3830" s="2">
        <v>43724</v>
      </c>
      <c r="C3830" s="3">
        <v>0.44791666666666669</v>
      </c>
      <c r="D3830" s="1" t="s">
        <v>15</v>
      </c>
      <c r="E3830">
        <v>16670</v>
      </c>
      <c r="F3830">
        <v>16527.2</v>
      </c>
      <c r="G3830">
        <v>16779.849999999999</v>
      </c>
      <c r="H3830" s="3">
        <v>0.625</v>
      </c>
      <c r="I3830" s="1">
        <v>142.79999999999927</v>
      </c>
      <c r="J3830" s="1">
        <v>109.84999999999854</v>
      </c>
      <c r="K3830" s="1">
        <v>14</v>
      </c>
      <c r="L3830">
        <v>1537.8999999999796</v>
      </c>
      <c r="M3830">
        <v>108</v>
      </c>
      <c r="N3830">
        <v>1429.8999999999796</v>
      </c>
      <c r="O3830" t="s">
        <v>68</v>
      </c>
      <c r="P3830" s="6">
        <v>8.5662867426514293E-3</v>
      </c>
      <c r="Q3830" s="1">
        <f>AllFiles[[#Headers],[200000]]+AllFiles[[#This Row],[Net Gains]]</f>
        <v>201429.89999999997</v>
      </c>
    </row>
    <row r="3831" spans="1:17" x14ac:dyDescent="0.25">
      <c r="A3831" s="1" t="s">
        <v>38</v>
      </c>
      <c r="B3831" s="2">
        <v>43724</v>
      </c>
      <c r="C3831" s="3">
        <v>0.53125</v>
      </c>
      <c r="D3831" s="1" t="s">
        <v>15</v>
      </c>
      <c r="E3831">
        <v>412.85</v>
      </c>
      <c r="F3831">
        <v>410.85</v>
      </c>
      <c r="G3831">
        <v>410.85</v>
      </c>
      <c r="H3831" s="3">
        <v>0.53125</v>
      </c>
      <c r="I3831" s="1">
        <v>2</v>
      </c>
      <c r="J3831" s="1">
        <v>-2</v>
      </c>
      <c r="K3831" s="1">
        <v>988</v>
      </c>
      <c r="L3831">
        <v>-1976</v>
      </c>
      <c r="M3831">
        <v>188</v>
      </c>
      <c r="N3831">
        <v>-2164</v>
      </c>
      <c r="O3831" t="s">
        <v>67</v>
      </c>
      <c r="P3831" s="6">
        <v>4.84437447014654E-3</v>
      </c>
      <c r="Q3831" s="1">
        <f>AllFiles[[#Headers],[200000]]+AllFiles[[#This Row],[Net Gains]]</f>
        <v>197836</v>
      </c>
    </row>
    <row r="3832" spans="1:17" x14ac:dyDescent="0.25">
      <c r="A3832" s="1" t="s">
        <v>38</v>
      </c>
      <c r="B3832" s="2">
        <v>43724</v>
      </c>
      <c r="C3832" s="3">
        <v>0.53125</v>
      </c>
      <c r="D3832" s="1" t="s">
        <v>21</v>
      </c>
      <c r="E3832">
        <v>410.85</v>
      </c>
      <c r="F3832">
        <v>412.85</v>
      </c>
      <c r="G3832">
        <v>412.85</v>
      </c>
      <c r="H3832" s="3">
        <v>0.53125</v>
      </c>
      <c r="I3832" s="1">
        <v>2</v>
      </c>
      <c r="J3832" s="1">
        <v>-2</v>
      </c>
      <c r="K3832" s="1">
        <v>988</v>
      </c>
      <c r="L3832">
        <v>-1976</v>
      </c>
      <c r="M3832">
        <v>188</v>
      </c>
      <c r="N3832">
        <v>-2164</v>
      </c>
      <c r="O3832" t="s">
        <v>67</v>
      </c>
      <c r="P3832" s="6">
        <v>4.8679566751855903E-3</v>
      </c>
      <c r="Q3832" s="1">
        <f>AllFiles[[#Headers],[200000]]+AllFiles[[#This Row],[Net Gains]]</f>
        <v>197836</v>
      </c>
    </row>
    <row r="3833" spans="1:17" x14ac:dyDescent="0.25">
      <c r="A3833" s="1" t="s">
        <v>43</v>
      </c>
      <c r="B3833" s="2">
        <v>43724</v>
      </c>
      <c r="C3833" s="3">
        <v>0.4375</v>
      </c>
      <c r="D3833" s="1" t="s">
        <v>15</v>
      </c>
      <c r="E3833">
        <v>124.05</v>
      </c>
      <c r="F3833">
        <v>123.5</v>
      </c>
      <c r="G3833">
        <v>123.5</v>
      </c>
      <c r="H3833" s="3">
        <v>0.4375</v>
      </c>
      <c r="I3833" s="1">
        <v>0.54999999999999716</v>
      </c>
      <c r="J3833" s="1">
        <v>-0.54999999999999716</v>
      </c>
      <c r="K3833" s="1">
        <v>3490</v>
      </c>
      <c r="L3833">
        <v>-1919.49999999999</v>
      </c>
      <c r="M3833">
        <v>199</v>
      </c>
      <c r="N3833">
        <v>-2118.49999999999</v>
      </c>
      <c r="O3833" t="s">
        <v>67</v>
      </c>
      <c r="P3833" s="6">
        <v>4.4336960902861501E-3</v>
      </c>
      <c r="Q3833" s="1">
        <f>AllFiles[[#Headers],[200000]]+AllFiles[[#This Row],[Net Gains]]</f>
        <v>197881.5</v>
      </c>
    </row>
    <row r="3834" spans="1:17" x14ac:dyDescent="0.25">
      <c r="A3834" s="1" t="s">
        <v>43</v>
      </c>
      <c r="B3834" s="2">
        <v>43724</v>
      </c>
      <c r="C3834" s="3">
        <v>0.4375</v>
      </c>
      <c r="D3834" s="1" t="s">
        <v>21</v>
      </c>
      <c r="E3834">
        <v>123.5</v>
      </c>
      <c r="F3834">
        <v>124.05</v>
      </c>
      <c r="G3834">
        <v>123.4</v>
      </c>
      <c r="H3834" s="3">
        <v>0.625</v>
      </c>
      <c r="I3834" s="1">
        <v>0.54999999999999716</v>
      </c>
      <c r="J3834" s="1">
        <v>9.9999999999994316E-2</v>
      </c>
      <c r="K3834" s="1">
        <v>3490</v>
      </c>
      <c r="L3834">
        <v>348.99999999998016</v>
      </c>
      <c r="M3834">
        <v>199</v>
      </c>
      <c r="N3834">
        <v>149.99999999998016</v>
      </c>
      <c r="O3834" t="s">
        <v>68</v>
      </c>
      <c r="P3834" s="6">
        <v>4.4534412955465402E-3</v>
      </c>
      <c r="Q3834" s="1">
        <f>AllFiles[[#Headers],[200000]]+AllFiles[[#This Row],[Net Gains]]</f>
        <v>200149.99999999997</v>
      </c>
    </row>
    <row r="3835" spans="1:17" x14ac:dyDescent="0.25">
      <c r="A3835" s="1" t="s">
        <v>55</v>
      </c>
      <c r="B3835" s="2">
        <v>43724</v>
      </c>
      <c r="C3835" s="3">
        <v>0.5</v>
      </c>
      <c r="D3835" s="1" t="s">
        <v>15</v>
      </c>
      <c r="E3835">
        <v>4029.95</v>
      </c>
      <c r="F3835">
        <v>4007.6</v>
      </c>
      <c r="G3835">
        <v>4007.6</v>
      </c>
      <c r="H3835" s="3">
        <v>0.5</v>
      </c>
      <c r="I3835" s="1">
        <v>22.349999999999909</v>
      </c>
      <c r="J3835" s="1">
        <v>-22.349999999999909</v>
      </c>
      <c r="K3835" s="1">
        <v>89</v>
      </c>
      <c r="L3835">
        <v>-1989.1499999999919</v>
      </c>
      <c r="M3835">
        <v>165</v>
      </c>
      <c r="N3835">
        <v>-2154.1499999999919</v>
      </c>
      <c r="O3835" t="s">
        <v>67</v>
      </c>
      <c r="P3835" s="6">
        <v>5.5459745158128303E-3</v>
      </c>
      <c r="Q3835" s="1">
        <f>AllFiles[[#Headers],[200000]]+AllFiles[[#This Row],[Net Gains]]</f>
        <v>197845.85</v>
      </c>
    </row>
    <row r="3836" spans="1:17" x14ac:dyDescent="0.25">
      <c r="A3836" s="1" t="s">
        <v>55</v>
      </c>
      <c r="B3836" s="2">
        <v>43724</v>
      </c>
      <c r="C3836" s="3">
        <v>0.5</v>
      </c>
      <c r="D3836" s="1" t="s">
        <v>21</v>
      </c>
      <c r="E3836">
        <v>4007.6</v>
      </c>
      <c r="F3836">
        <v>4029.95</v>
      </c>
      <c r="G3836">
        <v>3997</v>
      </c>
      <c r="H3836" s="3">
        <v>0.625</v>
      </c>
      <c r="I3836" s="1">
        <v>22.349999999999909</v>
      </c>
      <c r="J3836" s="1">
        <v>10.599999999999909</v>
      </c>
      <c r="K3836" s="1">
        <v>89</v>
      </c>
      <c r="L3836">
        <v>943.39999999999191</v>
      </c>
      <c r="M3836">
        <v>164</v>
      </c>
      <c r="N3836">
        <v>779.39999999999191</v>
      </c>
      <c r="O3836" t="s">
        <v>68</v>
      </c>
      <c r="P3836" s="6">
        <v>5.5769038826229897E-3</v>
      </c>
      <c r="Q3836" s="1">
        <f>AllFiles[[#Headers],[200000]]+AllFiles[[#This Row],[Net Gains]]</f>
        <v>200779.4</v>
      </c>
    </row>
    <row r="3837" spans="1:17" x14ac:dyDescent="0.25">
      <c r="A3837" s="1" t="s">
        <v>14</v>
      </c>
      <c r="B3837" s="2">
        <v>43725</v>
      </c>
      <c r="C3837" s="3">
        <v>0.41666666666666669</v>
      </c>
      <c r="D3837" s="1" t="s">
        <v>13</v>
      </c>
      <c r="E3837">
        <v>657.55</v>
      </c>
      <c r="F3837">
        <v>661.05</v>
      </c>
      <c r="G3837">
        <v>640.20000000000005</v>
      </c>
      <c r="H3837" s="3">
        <v>0.625</v>
      </c>
      <c r="I3837" s="1">
        <v>3.5</v>
      </c>
      <c r="J3837" s="1">
        <v>17.349999999999909</v>
      </c>
      <c r="K3837" s="1">
        <v>567</v>
      </c>
      <c r="L3837">
        <v>9837.449999999948</v>
      </c>
      <c r="M3837">
        <v>170</v>
      </c>
      <c r="N3837">
        <v>9667.449999999948</v>
      </c>
      <c r="O3837" t="s">
        <v>68</v>
      </c>
      <c r="P3837" s="6">
        <v>5.3227891415101496E-3</v>
      </c>
      <c r="Q3837" s="1">
        <f>AllFiles[[#Headers],[200000]]+AllFiles[[#This Row],[Net Gains]]</f>
        <v>209667.44999999995</v>
      </c>
    </row>
    <row r="3838" spans="1:17" x14ac:dyDescent="0.25">
      <c r="A3838" s="1" t="s">
        <v>20</v>
      </c>
      <c r="B3838" s="2">
        <v>43725</v>
      </c>
      <c r="C3838" s="3">
        <v>0.41666666666666669</v>
      </c>
      <c r="D3838" s="1" t="s">
        <v>13</v>
      </c>
      <c r="E3838">
        <v>2016.05</v>
      </c>
      <c r="F3838">
        <v>2028.6</v>
      </c>
      <c r="G3838">
        <v>1991.05</v>
      </c>
      <c r="H3838" s="3">
        <v>0.625</v>
      </c>
      <c r="I3838" s="1">
        <v>12.549999999999955</v>
      </c>
      <c r="J3838" s="1">
        <v>25</v>
      </c>
      <c r="K3838" s="1">
        <v>159</v>
      </c>
      <c r="L3838">
        <v>3975</v>
      </c>
      <c r="M3838">
        <v>147</v>
      </c>
      <c r="N3838">
        <v>3828</v>
      </c>
      <c r="O3838" t="s">
        <v>68</v>
      </c>
      <c r="P3838" s="6">
        <v>6.2250440217256299E-3</v>
      </c>
      <c r="Q3838" s="1">
        <f>AllFiles[[#Headers],[200000]]+AllFiles[[#This Row],[Net Gains]]</f>
        <v>203828</v>
      </c>
    </row>
    <row r="3839" spans="1:17" x14ac:dyDescent="0.25">
      <c r="A3839" s="1" t="s">
        <v>49</v>
      </c>
      <c r="B3839" s="2">
        <v>43725</v>
      </c>
      <c r="C3839" s="3">
        <v>0.42708333333333331</v>
      </c>
      <c r="D3839" s="1" t="s">
        <v>15</v>
      </c>
      <c r="E3839">
        <v>131.80000000000001</v>
      </c>
      <c r="F3839">
        <v>131.35</v>
      </c>
      <c r="G3839">
        <v>131.35</v>
      </c>
      <c r="H3839" s="3">
        <v>0.42708333333333331</v>
      </c>
      <c r="I3839" s="1">
        <v>0.45000000000001705</v>
      </c>
      <c r="J3839" s="1">
        <v>-0.45000000000001705</v>
      </c>
      <c r="K3839" s="1">
        <v>4228</v>
      </c>
      <c r="L3839">
        <v>-1902.6000000000722</v>
      </c>
      <c r="M3839">
        <v>256</v>
      </c>
      <c r="N3839">
        <v>-2158.6000000000722</v>
      </c>
      <c r="O3839" t="s">
        <v>67</v>
      </c>
      <c r="P3839" s="6">
        <v>3.4142640364189401E-3</v>
      </c>
      <c r="Q3839" s="1">
        <f>AllFiles[[#Headers],[200000]]+AllFiles[[#This Row],[Net Gains]]</f>
        <v>197841.39999999994</v>
      </c>
    </row>
    <row r="3840" spans="1:17" x14ac:dyDescent="0.25">
      <c r="A3840" s="1" t="s">
        <v>49</v>
      </c>
      <c r="B3840" s="2">
        <v>43725</v>
      </c>
      <c r="C3840" s="3">
        <v>0.42708333333333331</v>
      </c>
      <c r="D3840" s="1" t="s">
        <v>21</v>
      </c>
      <c r="E3840">
        <v>131.35</v>
      </c>
      <c r="F3840">
        <v>131.80000000000001</v>
      </c>
      <c r="G3840">
        <v>131.80000000000001</v>
      </c>
      <c r="H3840" s="3">
        <v>0.52083333333333337</v>
      </c>
      <c r="I3840" s="1">
        <v>0.45000000000001705</v>
      </c>
      <c r="J3840" s="1">
        <v>-0.45000000000001705</v>
      </c>
      <c r="K3840" s="1">
        <v>4228</v>
      </c>
      <c r="L3840">
        <v>-1902.6000000000722</v>
      </c>
      <c r="M3840">
        <v>256</v>
      </c>
      <c r="N3840">
        <v>-2158.6000000000722</v>
      </c>
      <c r="O3840" t="s">
        <v>67</v>
      </c>
      <c r="P3840" s="6">
        <v>3.4259611724401801E-3</v>
      </c>
      <c r="Q3840" s="1">
        <f>AllFiles[[#Headers],[200000]]+AllFiles[[#This Row],[Net Gains]]</f>
        <v>197841.39999999994</v>
      </c>
    </row>
    <row r="3841" spans="1:17" x14ac:dyDescent="0.25">
      <c r="A3841" s="1" t="s">
        <v>53</v>
      </c>
      <c r="B3841" s="2">
        <v>43725</v>
      </c>
      <c r="C3841" s="3">
        <v>0.51041666666666663</v>
      </c>
      <c r="D3841" s="1" t="s">
        <v>12</v>
      </c>
      <c r="E3841">
        <v>202.1</v>
      </c>
      <c r="F3841">
        <v>201.4</v>
      </c>
      <c r="G3841">
        <v>201.4</v>
      </c>
      <c r="H3841" s="3">
        <v>0.55208333333333337</v>
      </c>
      <c r="I3841" s="1">
        <v>0.69999999999998863</v>
      </c>
      <c r="J3841" s="1">
        <v>-0.69999999999998863</v>
      </c>
      <c r="K3841" s="1">
        <v>2766</v>
      </c>
      <c r="L3841">
        <v>-1936.1999999999684</v>
      </c>
      <c r="M3841">
        <v>257</v>
      </c>
      <c r="N3841">
        <v>-2193.1999999999684</v>
      </c>
      <c r="O3841" t="s">
        <v>67</v>
      </c>
      <c r="P3841" s="6">
        <v>3.4636318654131101E-3</v>
      </c>
      <c r="Q3841" s="1">
        <f>AllFiles[[#Headers],[200000]]+AllFiles[[#This Row],[Net Gains]]</f>
        <v>197806.80000000002</v>
      </c>
    </row>
    <row r="3842" spans="1:17" x14ac:dyDescent="0.25">
      <c r="A3842" s="1" t="s">
        <v>53</v>
      </c>
      <c r="B3842" s="2">
        <v>43725</v>
      </c>
      <c r="C3842" s="3">
        <v>0.48958333333333331</v>
      </c>
      <c r="D3842" s="1" t="s">
        <v>13</v>
      </c>
      <c r="E3842">
        <v>201.4</v>
      </c>
      <c r="F3842">
        <v>202.1</v>
      </c>
      <c r="G3842">
        <v>202.1</v>
      </c>
      <c r="H3842" s="3">
        <v>0.51041666666666663</v>
      </c>
      <c r="I3842" s="1">
        <v>0.69999999999998863</v>
      </c>
      <c r="J3842" s="1">
        <v>-0.69999999999998863</v>
      </c>
      <c r="K3842" s="1">
        <v>2766</v>
      </c>
      <c r="L3842">
        <v>-1936.1999999999684</v>
      </c>
      <c r="M3842">
        <v>257</v>
      </c>
      <c r="N3842">
        <v>-2193.1999999999684</v>
      </c>
      <c r="O3842" t="s">
        <v>67</v>
      </c>
      <c r="P3842" s="6">
        <v>3.47567030784503E-3</v>
      </c>
      <c r="Q3842" s="1">
        <f>AllFiles[[#Headers],[200000]]+AllFiles[[#This Row],[Net Gains]]</f>
        <v>197806.80000000002</v>
      </c>
    </row>
    <row r="3843" spans="1:17" x14ac:dyDescent="0.25">
      <c r="A3843" s="1" t="s">
        <v>58</v>
      </c>
      <c r="B3843" s="2">
        <v>43725</v>
      </c>
      <c r="C3843" s="3">
        <v>0.42708333333333331</v>
      </c>
      <c r="D3843" s="1" t="s">
        <v>13</v>
      </c>
      <c r="E3843">
        <v>2131.1999999999998</v>
      </c>
      <c r="F3843">
        <v>2138.85</v>
      </c>
      <c r="G3843">
        <v>2119.9499999999998</v>
      </c>
      <c r="H3843" s="3">
        <v>0.625</v>
      </c>
      <c r="I3843" s="1">
        <v>7.6500000000000909</v>
      </c>
      <c r="J3843" s="1">
        <v>11.25</v>
      </c>
      <c r="K3843" s="1">
        <v>260</v>
      </c>
      <c r="L3843">
        <v>2925</v>
      </c>
      <c r="M3843">
        <v>255</v>
      </c>
      <c r="N3843">
        <v>2670</v>
      </c>
      <c r="O3843" t="s">
        <v>68</v>
      </c>
      <c r="P3843" s="6">
        <v>3.5895270270270702E-3</v>
      </c>
      <c r="Q3843" s="1">
        <f>AllFiles[[#Headers],[200000]]+AllFiles[[#This Row],[Net Gains]]</f>
        <v>202670</v>
      </c>
    </row>
    <row r="3844" spans="1:17" x14ac:dyDescent="0.25">
      <c r="A3844" s="1" t="s">
        <v>28</v>
      </c>
      <c r="B3844" s="2">
        <v>43726</v>
      </c>
      <c r="C3844" s="3">
        <v>0.41666666666666669</v>
      </c>
      <c r="D3844" s="1" t="s">
        <v>13</v>
      </c>
      <c r="E3844">
        <v>338.95</v>
      </c>
      <c r="F3844">
        <v>342.8</v>
      </c>
      <c r="G3844">
        <v>336.3</v>
      </c>
      <c r="H3844" s="3">
        <v>0.625</v>
      </c>
      <c r="I3844" s="1">
        <v>3.8500000000000227</v>
      </c>
      <c r="J3844" s="1">
        <v>2.6499999999999773</v>
      </c>
      <c r="K3844" s="1">
        <v>516</v>
      </c>
      <c r="L3844">
        <v>1367.3999999999883</v>
      </c>
      <c r="M3844">
        <v>81</v>
      </c>
      <c r="N3844">
        <v>1286.3999999999883</v>
      </c>
      <c r="O3844" t="s">
        <v>68</v>
      </c>
      <c r="P3844" s="6">
        <v>1.13586074642278E-2</v>
      </c>
      <c r="Q3844" s="1">
        <f>AllFiles[[#Headers],[200000]]+AllFiles[[#This Row],[Net Gains]]</f>
        <v>201286.39999999999</v>
      </c>
    </row>
    <row r="3845" spans="1:17" x14ac:dyDescent="0.25">
      <c r="A3845" s="1" t="s">
        <v>46</v>
      </c>
      <c r="B3845" s="2">
        <v>43726</v>
      </c>
      <c r="C3845" s="3">
        <v>0.41666666666666669</v>
      </c>
      <c r="D3845" s="1" t="s">
        <v>13</v>
      </c>
      <c r="E3845">
        <v>217.35</v>
      </c>
      <c r="F3845">
        <v>219.05</v>
      </c>
      <c r="G3845">
        <v>219.05</v>
      </c>
      <c r="H3845" s="3">
        <v>0.42708333333333331</v>
      </c>
      <c r="I3845" s="1">
        <v>1.7000000000000171</v>
      </c>
      <c r="J3845" s="1">
        <v>-1.7000000000000171</v>
      </c>
      <c r="K3845" s="1">
        <v>1160</v>
      </c>
      <c r="L3845">
        <v>-1972.0000000000198</v>
      </c>
      <c r="M3845">
        <v>117</v>
      </c>
      <c r="N3845">
        <v>-2089.00000000002</v>
      </c>
      <c r="O3845" t="s">
        <v>67</v>
      </c>
      <c r="P3845" s="6">
        <v>7.8214860823557202E-3</v>
      </c>
      <c r="Q3845" s="1">
        <f>AllFiles[[#Headers],[200000]]+AllFiles[[#This Row],[Net Gains]]</f>
        <v>197910.99999999997</v>
      </c>
    </row>
    <row r="3846" spans="1:17" x14ac:dyDescent="0.25">
      <c r="A3846" s="1" t="s">
        <v>46</v>
      </c>
      <c r="B3846" s="2">
        <v>43726</v>
      </c>
      <c r="C3846" s="3">
        <v>0.42708333333333331</v>
      </c>
      <c r="D3846" s="1" t="s">
        <v>12</v>
      </c>
      <c r="E3846">
        <v>219.05</v>
      </c>
      <c r="F3846">
        <v>217.35</v>
      </c>
      <c r="G3846">
        <v>221.45</v>
      </c>
      <c r="H3846" s="3">
        <v>0.625</v>
      </c>
      <c r="I3846" s="1">
        <v>1.7000000000000171</v>
      </c>
      <c r="J3846" s="1">
        <v>2.3999999999999773</v>
      </c>
      <c r="K3846" s="1">
        <v>1160</v>
      </c>
      <c r="L3846">
        <v>2783.9999999999736</v>
      </c>
      <c r="M3846">
        <v>118</v>
      </c>
      <c r="N3846">
        <v>2665.9999999999736</v>
      </c>
      <c r="O3846" t="s">
        <v>68</v>
      </c>
      <c r="P3846" s="6">
        <v>7.7607852088564999E-3</v>
      </c>
      <c r="Q3846" s="1">
        <f>AllFiles[[#Headers],[200000]]+AllFiles[[#This Row],[Net Gains]]</f>
        <v>202665.99999999997</v>
      </c>
    </row>
    <row r="3847" spans="1:17" x14ac:dyDescent="0.25">
      <c r="A3847" s="1" t="s">
        <v>18</v>
      </c>
      <c r="B3847" s="2">
        <v>43727</v>
      </c>
      <c r="C3847" s="3">
        <v>0.41666666666666669</v>
      </c>
      <c r="D3847" s="1" t="s">
        <v>13</v>
      </c>
      <c r="E3847">
        <v>361.35</v>
      </c>
      <c r="F3847">
        <v>365.3</v>
      </c>
      <c r="G3847">
        <v>361.95</v>
      </c>
      <c r="H3847" s="3">
        <v>0.625</v>
      </c>
      <c r="I3847" s="1">
        <v>3.9499999999999886</v>
      </c>
      <c r="J3847" s="1">
        <v>-0.59999999999996589</v>
      </c>
      <c r="K3847" s="1">
        <v>503</v>
      </c>
      <c r="L3847">
        <v>-301.79999999998284</v>
      </c>
      <c r="M3847">
        <v>84</v>
      </c>
      <c r="N3847">
        <v>-385.79999999998284</v>
      </c>
      <c r="O3847" t="s">
        <v>67</v>
      </c>
      <c r="P3847" s="6">
        <v>1.0931230109312301E-2</v>
      </c>
      <c r="Q3847" s="1">
        <f>AllFiles[[#Headers],[200000]]+AllFiles[[#This Row],[Net Gains]]</f>
        <v>199614.2</v>
      </c>
    </row>
    <row r="3848" spans="1:17" x14ac:dyDescent="0.25">
      <c r="A3848" s="1" t="s">
        <v>25</v>
      </c>
      <c r="B3848" s="2">
        <v>43727</v>
      </c>
      <c r="C3848" s="3">
        <v>0.41666666666666669</v>
      </c>
      <c r="D3848" s="1" t="s">
        <v>13</v>
      </c>
      <c r="E3848">
        <v>698.2</v>
      </c>
      <c r="F3848">
        <v>703.7</v>
      </c>
      <c r="G3848">
        <v>703.7</v>
      </c>
      <c r="H3848" s="3">
        <v>0.5</v>
      </c>
      <c r="I3848" s="1">
        <v>5.5</v>
      </c>
      <c r="J3848" s="1">
        <v>-5.5</v>
      </c>
      <c r="K3848" s="1">
        <v>362</v>
      </c>
      <c r="L3848">
        <v>-1991</v>
      </c>
      <c r="M3848">
        <v>117</v>
      </c>
      <c r="N3848">
        <v>-2108</v>
      </c>
      <c r="O3848" t="s">
        <v>67</v>
      </c>
      <c r="P3848" s="6">
        <v>7.8773990260670307E-3</v>
      </c>
      <c r="Q3848" s="1">
        <f>AllFiles[[#Headers],[200000]]+AllFiles[[#This Row],[Net Gains]]</f>
        <v>197892</v>
      </c>
    </row>
    <row r="3849" spans="1:17" x14ac:dyDescent="0.25">
      <c r="A3849" s="1" t="s">
        <v>25</v>
      </c>
      <c r="B3849" s="2">
        <v>43727</v>
      </c>
      <c r="C3849" s="3">
        <v>0.5</v>
      </c>
      <c r="D3849" s="1" t="s">
        <v>12</v>
      </c>
      <c r="E3849">
        <v>703.7</v>
      </c>
      <c r="F3849">
        <v>698.2</v>
      </c>
      <c r="G3849">
        <v>698.2</v>
      </c>
      <c r="H3849" s="3">
        <v>0.52083333333333337</v>
      </c>
      <c r="I3849" s="1">
        <v>5.5</v>
      </c>
      <c r="J3849" s="1">
        <v>-5.5</v>
      </c>
      <c r="K3849" s="1">
        <v>362</v>
      </c>
      <c r="L3849">
        <v>-1991</v>
      </c>
      <c r="M3849">
        <v>117</v>
      </c>
      <c r="N3849">
        <v>-2108</v>
      </c>
      <c r="O3849" t="s">
        <v>67</v>
      </c>
      <c r="P3849" s="6">
        <v>7.8158306096347899E-3</v>
      </c>
      <c r="Q3849" s="1">
        <f>AllFiles[[#Headers],[200000]]+AllFiles[[#This Row],[Net Gains]]</f>
        <v>197892</v>
      </c>
    </row>
    <row r="3850" spans="1:17" x14ac:dyDescent="0.25">
      <c r="A3850" s="1" t="s">
        <v>51</v>
      </c>
      <c r="B3850" s="2">
        <v>43727</v>
      </c>
      <c r="C3850" s="3">
        <v>0.52083333333333337</v>
      </c>
      <c r="D3850" s="1" t="s">
        <v>13</v>
      </c>
      <c r="E3850">
        <v>1447.1</v>
      </c>
      <c r="F3850">
        <v>1457.4</v>
      </c>
      <c r="G3850">
        <v>1457.4</v>
      </c>
      <c r="H3850" s="3">
        <v>0.5625</v>
      </c>
      <c r="I3850" s="1">
        <v>10.300000000000182</v>
      </c>
      <c r="J3850" s="1">
        <v>-10.300000000000182</v>
      </c>
      <c r="K3850" s="1">
        <v>193</v>
      </c>
      <c r="L3850">
        <v>-1987.9000000000351</v>
      </c>
      <c r="M3850">
        <v>129</v>
      </c>
      <c r="N3850">
        <v>-2116.9000000000351</v>
      </c>
      <c r="O3850" t="s">
        <v>67</v>
      </c>
      <c r="P3850" s="6">
        <v>7.1176836431484898E-3</v>
      </c>
      <c r="Q3850" s="1">
        <f>AllFiles[[#Headers],[200000]]+AllFiles[[#This Row],[Net Gains]]</f>
        <v>197883.09999999998</v>
      </c>
    </row>
    <row r="3851" spans="1:17" x14ac:dyDescent="0.25">
      <c r="A3851" s="1" t="s">
        <v>51</v>
      </c>
      <c r="B3851" s="2">
        <v>43727</v>
      </c>
      <c r="C3851" s="3">
        <v>0.5625</v>
      </c>
      <c r="D3851" s="1" t="s">
        <v>12</v>
      </c>
      <c r="E3851">
        <v>1457.4</v>
      </c>
      <c r="F3851">
        <v>1447.1</v>
      </c>
      <c r="G3851">
        <v>1447.1</v>
      </c>
      <c r="H3851" s="3">
        <v>0.61458333333333337</v>
      </c>
      <c r="I3851" s="1">
        <v>10.300000000000182</v>
      </c>
      <c r="J3851" s="1">
        <v>-10.300000000000182</v>
      </c>
      <c r="K3851" s="1">
        <v>193</v>
      </c>
      <c r="L3851">
        <v>-1987.9000000000351</v>
      </c>
      <c r="M3851">
        <v>129</v>
      </c>
      <c r="N3851">
        <v>-2116.9000000000351</v>
      </c>
      <c r="O3851" t="s">
        <v>67</v>
      </c>
      <c r="P3851" s="6">
        <v>7.06738026622765E-3</v>
      </c>
      <c r="Q3851" s="1">
        <f>AllFiles[[#Headers],[200000]]+AllFiles[[#This Row],[Net Gains]]</f>
        <v>197883.09999999998</v>
      </c>
    </row>
    <row r="3852" spans="1:17" x14ac:dyDescent="0.25">
      <c r="A3852" s="1" t="s">
        <v>48</v>
      </c>
      <c r="B3852" s="2">
        <v>43727</v>
      </c>
      <c r="C3852" s="3">
        <v>0.42708333333333331</v>
      </c>
      <c r="D3852" s="1" t="s">
        <v>13</v>
      </c>
      <c r="E3852">
        <v>412.3</v>
      </c>
      <c r="F3852">
        <v>415.1</v>
      </c>
      <c r="G3852">
        <v>410.65</v>
      </c>
      <c r="H3852" s="3">
        <v>0.625</v>
      </c>
      <c r="I3852" s="1">
        <v>2.8000000000000114</v>
      </c>
      <c r="J3852" s="1">
        <v>1.6500000000000341</v>
      </c>
      <c r="K3852" s="1">
        <v>708</v>
      </c>
      <c r="L3852">
        <v>1168.2000000000241</v>
      </c>
      <c r="M3852">
        <v>135</v>
      </c>
      <c r="N3852">
        <v>1033.2000000000241</v>
      </c>
      <c r="O3852" t="s">
        <v>68</v>
      </c>
      <c r="P3852" s="6">
        <v>6.7911714770798196E-3</v>
      </c>
      <c r="Q3852" s="1">
        <f>AllFiles[[#Headers],[200000]]+AllFiles[[#This Row],[Net Gains]]</f>
        <v>201033.2</v>
      </c>
    </row>
    <row r="3853" spans="1:17" x14ac:dyDescent="0.25">
      <c r="A3853" s="1" t="s">
        <v>41</v>
      </c>
      <c r="B3853" s="2">
        <v>43727</v>
      </c>
      <c r="C3853" s="3">
        <v>0.5</v>
      </c>
      <c r="D3853" s="1" t="s">
        <v>15</v>
      </c>
      <c r="E3853">
        <v>124</v>
      </c>
      <c r="F3853">
        <v>122.6</v>
      </c>
      <c r="G3853">
        <v>124.15</v>
      </c>
      <c r="H3853" s="3">
        <v>0.625</v>
      </c>
      <c r="I3853" s="1">
        <v>1.4000000000000057</v>
      </c>
      <c r="J3853" s="1">
        <v>0.15000000000000568</v>
      </c>
      <c r="K3853" s="1">
        <v>1405</v>
      </c>
      <c r="L3853">
        <v>210.75000000000799</v>
      </c>
      <c r="M3853">
        <v>81</v>
      </c>
      <c r="N3853">
        <v>129.75000000000799</v>
      </c>
      <c r="O3853" t="s">
        <v>68</v>
      </c>
      <c r="P3853" s="6">
        <v>1.1290322580645201E-2</v>
      </c>
      <c r="Q3853" s="1">
        <f>AllFiles[[#Headers],[200000]]+AllFiles[[#This Row],[Net Gains]]</f>
        <v>200129.75</v>
      </c>
    </row>
    <row r="3854" spans="1:17" x14ac:dyDescent="0.25">
      <c r="A3854" s="1" t="s">
        <v>56</v>
      </c>
      <c r="B3854" s="2">
        <v>43727</v>
      </c>
      <c r="C3854" s="3">
        <v>0.4375</v>
      </c>
      <c r="D3854" s="1" t="s">
        <v>13</v>
      </c>
      <c r="E3854">
        <v>1153.25</v>
      </c>
      <c r="F3854">
        <v>1162.75</v>
      </c>
      <c r="G3854">
        <v>1153.5</v>
      </c>
      <c r="H3854" s="3">
        <v>0.625</v>
      </c>
      <c r="I3854" s="1">
        <v>9.5</v>
      </c>
      <c r="J3854" s="1">
        <v>-0.25</v>
      </c>
      <c r="K3854" s="1">
        <v>210</v>
      </c>
      <c r="L3854">
        <v>-52.5</v>
      </c>
      <c r="M3854">
        <v>112</v>
      </c>
      <c r="N3854">
        <v>-164.5</v>
      </c>
      <c r="O3854" t="s">
        <v>67</v>
      </c>
      <c r="P3854" s="6">
        <v>8.2375894212009595E-3</v>
      </c>
      <c r="Q3854" s="1">
        <f>AllFiles[[#Headers],[200000]]+AllFiles[[#This Row],[Net Gains]]</f>
        <v>199835.5</v>
      </c>
    </row>
    <row r="3855" spans="1:17" x14ac:dyDescent="0.25">
      <c r="A3855" s="1" t="s">
        <v>47</v>
      </c>
      <c r="B3855" s="2">
        <v>43728</v>
      </c>
      <c r="C3855" s="3">
        <v>0.44791666666666669</v>
      </c>
      <c r="D3855" s="1" t="s">
        <v>12</v>
      </c>
      <c r="E3855">
        <v>236.1</v>
      </c>
      <c r="F3855">
        <v>235.05</v>
      </c>
      <c r="G3855">
        <v>235.05</v>
      </c>
      <c r="H3855" s="3">
        <v>0.44791666666666669</v>
      </c>
      <c r="I3855" s="1">
        <v>1.0499999999999829</v>
      </c>
      <c r="J3855" s="1">
        <v>-1.0499999999999829</v>
      </c>
      <c r="K3855" s="1">
        <v>1863</v>
      </c>
      <c r="L3855">
        <v>-1956.1499999999683</v>
      </c>
      <c r="M3855">
        <v>202</v>
      </c>
      <c r="N3855">
        <v>-2158.1499999999683</v>
      </c>
      <c r="O3855" t="s">
        <v>67</v>
      </c>
      <c r="P3855" s="6">
        <v>4.4472681067343599E-3</v>
      </c>
      <c r="Q3855" s="1">
        <f>AllFiles[[#Headers],[200000]]+AllFiles[[#This Row],[Net Gains]]</f>
        <v>197841.85000000003</v>
      </c>
    </row>
    <row r="3856" spans="1:17" x14ac:dyDescent="0.25">
      <c r="A3856" s="1" t="s">
        <v>47</v>
      </c>
      <c r="B3856" s="2">
        <v>43728</v>
      </c>
      <c r="C3856" s="3">
        <v>0.41666666666666669</v>
      </c>
      <c r="D3856" s="1" t="s">
        <v>13</v>
      </c>
      <c r="E3856">
        <v>235.05</v>
      </c>
      <c r="F3856">
        <v>236.1</v>
      </c>
      <c r="G3856">
        <v>236.1</v>
      </c>
      <c r="H3856" s="3">
        <v>0.44791666666666669</v>
      </c>
      <c r="I3856" s="1">
        <v>1.0499999999999829</v>
      </c>
      <c r="J3856" s="1">
        <v>-1.0499999999999829</v>
      </c>
      <c r="K3856" s="1">
        <v>1863</v>
      </c>
      <c r="L3856">
        <v>-1956.1499999999683</v>
      </c>
      <c r="M3856">
        <v>202</v>
      </c>
      <c r="N3856">
        <v>-2158.1499999999683</v>
      </c>
      <c r="O3856" t="s">
        <v>67</v>
      </c>
      <c r="P3856" s="6">
        <v>4.4671346522015898E-3</v>
      </c>
      <c r="Q3856" s="1">
        <f>AllFiles[[#Headers],[200000]]+AllFiles[[#This Row],[Net Gains]]</f>
        <v>197841.85000000003</v>
      </c>
    </row>
    <row r="3857" spans="1:17" x14ac:dyDescent="0.25">
      <c r="A3857" s="1" t="s">
        <v>48</v>
      </c>
      <c r="B3857" s="2">
        <v>43728</v>
      </c>
      <c r="C3857" s="3">
        <v>0.44791666666666669</v>
      </c>
      <c r="D3857" s="1" t="s">
        <v>12</v>
      </c>
      <c r="E3857">
        <v>412.8</v>
      </c>
      <c r="F3857">
        <v>408.45</v>
      </c>
      <c r="G3857">
        <v>414.1</v>
      </c>
      <c r="H3857" s="3">
        <v>0.625</v>
      </c>
      <c r="I3857" s="1">
        <v>4.3500000000000227</v>
      </c>
      <c r="J3857" s="1">
        <v>1.3000000000000114</v>
      </c>
      <c r="K3857" s="1">
        <v>457</v>
      </c>
      <c r="L3857">
        <v>594.10000000000514</v>
      </c>
      <c r="M3857">
        <v>87</v>
      </c>
      <c r="N3857">
        <v>507.10000000000514</v>
      </c>
      <c r="O3857" t="s">
        <v>68</v>
      </c>
      <c r="P3857" s="6">
        <v>1.05377906976745E-2</v>
      </c>
      <c r="Q3857" s="1">
        <f>AllFiles[[#Headers],[200000]]+AllFiles[[#This Row],[Net Gains]]</f>
        <v>200507.1</v>
      </c>
    </row>
    <row r="3858" spans="1:17" x14ac:dyDescent="0.25">
      <c r="A3858" s="1" t="s">
        <v>48</v>
      </c>
      <c r="B3858" s="2">
        <v>43728</v>
      </c>
      <c r="C3858" s="3">
        <v>0.42708333333333331</v>
      </c>
      <c r="D3858" s="1" t="s">
        <v>13</v>
      </c>
      <c r="E3858">
        <v>408.45</v>
      </c>
      <c r="F3858">
        <v>412.8</v>
      </c>
      <c r="G3858">
        <v>412.8</v>
      </c>
      <c r="H3858" s="3">
        <v>0.44791666666666669</v>
      </c>
      <c r="I3858" s="1">
        <v>4.3500000000000227</v>
      </c>
      <c r="J3858" s="1">
        <v>-4.3500000000000227</v>
      </c>
      <c r="K3858" s="1">
        <v>457</v>
      </c>
      <c r="L3858">
        <v>-1987.9500000000103</v>
      </c>
      <c r="M3858">
        <v>87</v>
      </c>
      <c r="N3858">
        <v>-2074.9500000000103</v>
      </c>
      <c r="O3858" t="s">
        <v>67</v>
      </c>
      <c r="P3858" s="6">
        <v>1.0650018362100701E-2</v>
      </c>
      <c r="Q3858" s="1">
        <f>AllFiles[[#Headers],[200000]]+AllFiles[[#This Row],[Net Gains]]</f>
        <v>197925.05</v>
      </c>
    </row>
    <row r="3859" spans="1:17" x14ac:dyDescent="0.25">
      <c r="A3859" s="1" t="s">
        <v>53</v>
      </c>
      <c r="B3859" s="2">
        <v>43731</v>
      </c>
      <c r="C3859" s="3">
        <v>0.41666666666666669</v>
      </c>
      <c r="D3859" s="1" t="s">
        <v>13</v>
      </c>
      <c r="E3859">
        <v>191.8</v>
      </c>
      <c r="F3859">
        <v>194</v>
      </c>
      <c r="G3859">
        <v>194</v>
      </c>
      <c r="H3859" s="3">
        <v>0.44791666666666669</v>
      </c>
      <c r="I3859" s="1">
        <v>2.1999999999999886</v>
      </c>
      <c r="J3859" s="1">
        <v>-2.1999999999999886</v>
      </c>
      <c r="K3859" s="1">
        <v>899</v>
      </c>
      <c r="L3859">
        <v>-1977.7999999999897</v>
      </c>
      <c r="M3859">
        <v>80</v>
      </c>
      <c r="N3859">
        <v>-2057.7999999999897</v>
      </c>
      <c r="O3859" t="s">
        <v>67</v>
      </c>
      <c r="P3859" s="6">
        <v>1.1470281543274201E-2</v>
      </c>
      <c r="Q3859" s="1">
        <f>AllFiles[[#Headers],[200000]]+AllFiles[[#This Row],[Net Gains]]</f>
        <v>197942.2</v>
      </c>
    </row>
    <row r="3860" spans="1:17" x14ac:dyDescent="0.25">
      <c r="A3860" s="1" t="s">
        <v>53</v>
      </c>
      <c r="B3860" s="2">
        <v>43731</v>
      </c>
      <c r="C3860" s="3">
        <v>0.44791666666666669</v>
      </c>
      <c r="D3860" s="1" t="s">
        <v>12</v>
      </c>
      <c r="E3860">
        <v>194</v>
      </c>
      <c r="F3860">
        <v>191.8</v>
      </c>
      <c r="G3860">
        <v>191.8</v>
      </c>
      <c r="H3860" s="3">
        <v>0.52083333333333337</v>
      </c>
      <c r="I3860" s="1">
        <v>2.1999999999999886</v>
      </c>
      <c r="J3860" s="1">
        <v>-2.1999999999999886</v>
      </c>
      <c r="K3860" s="1">
        <v>899</v>
      </c>
      <c r="L3860">
        <v>-1977.7999999999897</v>
      </c>
      <c r="M3860">
        <v>80</v>
      </c>
      <c r="N3860">
        <v>-2057.7999999999897</v>
      </c>
      <c r="O3860" t="s">
        <v>67</v>
      </c>
      <c r="P3860" s="6">
        <v>1.1340206185567E-2</v>
      </c>
      <c r="Q3860" s="1">
        <f>AllFiles[[#Headers],[200000]]+AllFiles[[#This Row],[Net Gains]]</f>
        <v>197942.2</v>
      </c>
    </row>
    <row r="3861" spans="1:17" x14ac:dyDescent="0.25">
      <c r="A3861" s="1" t="s">
        <v>14</v>
      </c>
      <c r="B3861" s="2">
        <v>43732</v>
      </c>
      <c r="C3861" s="3">
        <v>0.44791666666666669</v>
      </c>
      <c r="D3861" s="1" t="s">
        <v>13</v>
      </c>
      <c r="E3861">
        <v>720</v>
      </c>
      <c r="F3861">
        <v>726.45</v>
      </c>
      <c r="G3861">
        <v>704.95</v>
      </c>
      <c r="H3861" s="3">
        <v>0.625</v>
      </c>
      <c r="I3861" s="1">
        <v>6.4500000000000455</v>
      </c>
      <c r="J3861" s="1">
        <v>15.049999999999955</v>
      </c>
      <c r="K3861" s="1">
        <v>308</v>
      </c>
      <c r="L3861">
        <v>4635.399999999986</v>
      </c>
      <c r="M3861">
        <v>101</v>
      </c>
      <c r="N3861">
        <v>4534.399999999986</v>
      </c>
      <c r="O3861" t="s">
        <v>68</v>
      </c>
      <c r="P3861" s="6">
        <v>8.9583333333333997E-3</v>
      </c>
      <c r="Q3861" s="1">
        <f>AllFiles[[#Headers],[200000]]+AllFiles[[#This Row],[Net Gains]]</f>
        <v>204534.39999999999</v>
      </c>
    </row>
    <row r="3862" spans="1:17" x14ac:dyDescent="0.25">
      <c r="A3862" s="1" t="s">
        <v>16</v>
      </c>
      <c r="B3862" s="2">
        <v>43732</v>
      </c>
      <c r="C3862" s="3">
        <v>0.44791666666666669</v>
      </c>
      <c r="D3862" s="1" t="s">
        <v>21</v>
      </c>
      <c r="E3862">
        <v>450.8</v>
      </c>
      <c r="F3862">
        <v>454</v>
      </c>
      <c r="G3862">
        <v>454</v>
      </c>
      <c r="H3862" s="3">
        <v>0.48958333333333331</v>
      </c>
      <c r="I3862" s="1">
        <v>3.1999999999999886</v>
      </c>
      <c r="J3862" s="1">
        <v>-3.1999999999999886</v>
      </c>
      <c r="K3862" s="1">
        <v>620</v>
      </c>
      <c r="L3862">
        <v>-1983.999999999993</v>
      </c>
      <c r="M3862">
        <v>130</v>
      </c>
      <c r="N3862">
        <v>-2113.9999999999927</v>
      </c>
      <c r="O3862" t="s">
        <v>67</v>
      </c>
      <c r="P3862" s="6">
        <v>7.0984915705412299E-3</v>
      </c>
      <c r="Q3862" s="1">
        <f>AllFiles[[#Headers],[200000]]+AllFiles[[#This Row],[Net Gains]]</f>
        <v>197886</v>
      </c>
    </row>
    <row r="3863" spans="1:17" x14ac:dyDescent="0.25">
      <c r="A3863" s="1" t="s">
        <v>16</v>
      </c>
      <c r="B3863" s="2">
        <v>43732</v>
      </c>
      <c r="C3863" s="3">
        <v>0.44791666666666669</v>
      </c>
      <c r="D3863" s="1" t="s">
        <v>15</v>
      </c>
      <c r="E3863">
        <v>454</v>
      </c>
      <c r="F3863">
        <v>450.8</v>
      </c>
      <c r="G3863">
        <v>450.8</v>
      </c>
      <c r="H3863" s="3">
        <v>0.44791666666666669</v>
      </c>
      <c r="I3863" s="1">
        <v>3.1999999999999886</v>
      </c>
      <c r="J3863" s="1">
        <v>-3.1999999999999886</v>
      </c>
      <c r="K3863" s="1">
        <v>620</v>
      </c>
      <c r="L3863">
        <v>-1983.999999999993</v>
      </c>
      <c r="M3863">
        <v>130</v>
      </c>
      <c r="N3863">
        <v>-2113.9999999999927</v>
      </c>
      <c r="O3863" t="s">
        <v>67</v>
      </c>
      <c r="P3863" s="6">
        <v>7.04845814977971E-3</v>
      </c>
      <c r="Q3863" s="1">
        <f>AllFiles[[#Headers],[200000]]+AllFiles[[#This Row],[Net Gains]]</f>
        <v>197886</v>
      </c>
    </row>
    <row r="3864" spans="1:17" x14ac:dyDescent="0.25">
      <c r="A3864" s="1" t="s">
        <v>20</v>
      </c>
      <c r="B3864" s="2">
        <v>43732</v>
      </c>
      <c r="C3864" s="3">
        <v>0.41666666666666669</v>
      </c>
      <c r="D3864" s="1" t="s">
        <v>13</v>
      </c>
      <c r="E3864">
        <v>2145.1999999999998</v>
      </c>
      <c r="F3864">
        <v>2162</v>
      </c>
      <c r="G3864">
        <v>2128.6</v>
      </c>
      <c r="H3864" s="3">
        <v>0.625</v>
      </c>
      <c r="I3864" s="1">
        <v>16.800000000000182</v>
      </c>
      <c r="J3864" s="1">
        <v>16.599999999999909</v>
      </c>
      <c r="K3864" s="1">
        <v>118</v>
      </c>
      <c r="L3864">
        <v>1958.7999999999893</v>
      </c>
      <c r="M3864">
        <v>116</v>
      </c>
      <c r="N3864">
        <v>1842.7999999999893</v>
      </c>
      <c r="O3864" t="s">
        <v>68</v>
      </c>
      <c r="P3864" s="6">
        <v>7.8314376281932597E-3</v>
      </c>
      <c r="Q3864" s="1">
        <f>AllFiles[[#Headers],[200000]]+AllFiles[[#This Row],[Net Gains]]</f>
        <v>201842.8</v>
      </c>
    </row>
    <row r="3865" spans="1:17" x14ac:dyDescent="0.25">
      <c r="A3865" s="1" t="s">
        <v>38</v>
      </c>
      <c r="B3865" s="2">
        <v>43732</v>
      </c>
      <c r="C3865" s="3">
        <v>0.44791666666666669</v>
      </c>
      <c r="D3865" s="1" t="s">
        <v>13</v>
      </c>
      <c r="E3865">
        <v>438.85</v>
      </c>
      <c r="F3865">
        <v>442.85</v>
      </c>
      <c r="G3865">
        <v>442.85</v>
      </c>
      <c r="H3865" s="3">
        <v>0.60416666666666663</v>
      </c>
      <c r="I3865" s="1">
        <v>4</v>
      </c>
      <c r="J3865" s="1">
        <v>-4</v>
      </c>
      <c r="K3865" s="1">
        <v>497</v>
      </c>
      <c r="L3865">
        <v>-1988</v>
      </c>
      <c r="M3865">
        <v>101</v>
      </c>
      <c r="N3865">
        <v>-2089</v>
      </c>
      <c r="O3865" t="s">
        <v>67</v>
      </c>
      <c r="P3865" s="6">
        <v>9.1147316850860201E-3</v>
      </c>
      <c r="Q3865" s="1">
        <f>AllFiles[[#Headers],[200000]]+AllFiles[[#This Row],[Net Gains]]</f>
        <v>197911</v>
      </c>
    </row>
    <row r="3866" spans="1:17" x14ac:dyDescent="0.25">
      <c r="A3866" s="1" t="s">
        <v>51</v>
      </c>
      <c r="B3866" s="2">
        <v>43732</v>
      </c>
      <c r="C3866" s="3">
        <v>0.4375</v>
      </c>
      <c r="D3866" s="1" t="s">
        <v>13</v>
      </c>
      <c r="E3866">
        <v>1613.7</v>
      </c>
      <c r="F3866">
        <v>1624</v>
      </c>
      <c r="G3866">
        <v>1624</v>
      </c>
      <c r="H3866" s="3">
        <v>0.54166666666666663</v>
      </c>
      <c r="I3866" s="1">
        <v>10.299999999999955</v>
      </c>
      <c r="J3866" s="1">
        <v>-10.299999999999955</v>
      </c>
      <c r="K3866" s="1">
        <v>193</v>
      </c>
      <c r="L3866">
        <v>-1987.8999999999912</v>
      </c>
      <c r="M3866">
        <v>144</v>
      </c>
      <c r="N3866">
        <v>-2131.8999999999915</v>
      </c>
      <c r="O3866" t="s">
        <v>67</v>
      </c>
      <c r="P3866" s="6">
        <v>6.3828468736443897E-3</v>
      </c>
      <c r="Q3866" s="1">
        <f>AllFiles[[#Headers],[200000]]+AllFiles[[#This Row],[Net Gains]]</f>
        <v>197868.1</v>
      </c>
    </row>
    <row r="3867" spans="1:17" x14ac:dyDescent="0.25">
      <c r="A3867" s="1" t="s">
        <v>51</v>
      </c>
      <c r="B3867" s="2">
        <v>43732</v>
      </c>
      <c r="C3867" s="3">
        <v>0.54166666666666663</v>
      </c>
      <c r="D3867" s="1" t="s">
        <v>12</v>
      </c>
      <c r="E3867">
        <v>1624</v>
      </c>
      <c r="F3867">
        <v>1613.7</v>
      </c>
      <c r="G3867">
        <v>1613.7</v>
      </c>
      <c r="H3867" s="3">
        <v>0.54166666666666663</v>
      </c>
      <c r="I3867" s="1">
        <v>10.299999999999955</v>
      </c>
      <c r="J3867" s="1">
        <v>-10.299999999999955</v>
      </c>
      <c r="K3867" s="1">
        <v>193</v>
      </c>
      <c r="L3867">
        <v>-1987.8999999999912</v>
      </c>
      <c r="M3867">
        <v>144</v>
      </c>
      <c r="N3867">
        <v>-2131.8999999999915</v>
      </c>
      <c r="O3867" t="s">
        <v>67</v>
      </c>
      <c r="P3867" s="6">
        <v>6.3423645320196797E-3</v>
      </c>
      <c r="Q3867" s="1">
        <f>AllFiles[[#Headers],[200000]]+AllFiles[[#This Row],[Net Gains]]</f>
        <v>197868.1</v>
      </c>
    </row>
    <row r="3868" spans="1:17" x14ac:dyDescent="0.25">
      <c r="A3868" s="1" t="s">
        <v>52</v>
      </c>
      <c r="B3868" s="2">
        <v>43732</v>
      </c>
      <c r="C3868" s="3">
        <v>0.44791666666666669</v>
      </c>
      <c r="D3868" s="1" t="s">
        <v>13</v>
      </c>
      <c r="E3868">
        <v>308.89999999999998</v>
      </c>
      <c r="F3868">
        <v>311.89999999999998</v>
      </c>
      <c r="G3868">
        <v>302.95</v>
      </c>
      <c r="H3868" s="3">
        <v>0.625</v>
      </c>
      <c r="I3868" s="1">
        <v>3</v>
      </c>
      <c r="J3868" s="1">
        <v>5.9499999999999886</v>
      </c>
      <c r="K3868" s="1">
        <v>661</v>
      </c>
      <c r="L3868">
        <v>3932.9499999999925</v>
      </c>
      <c r="M3868">
        <v>94</v>
      </c>
      <c r="N3868">
        <v>3838.9499999999925</v>
      </c>
      <c r="O3868" t="s">
        <v>68</v>
      </c>
      <c r="P3868" s="6">
        <v>9.7118808675946897E-3</v>
      </c>
      <c r="Q3868" s="1">
        <f>AllFiles[[#Headers],[200000]]+AllFiles[[#This Row],[Net Gains]]</f>
        <v>203838.94999999998</v>
      </c>
    </row>
    <row r="3869" spans="1:17" x14ac:dyDescent="0.25">
      <c r="A3869" s="1" t="s">
        <v>60</v>
      </c>
      <c r="B3869" s="2">
        <v>43732</v>
      </c>
      <c r="C3869" s="3">
        <v>0.45833333333333331</v>
      </c>
      <c r="D3869" s="1" t="s">
        <v>12</v>
      </c>
      <c r="E3869">
        <v>375.25</v>
      </c>
      <c r="F3869">
        <v>372.55</v>
      </c>
      <c r="G3869">
        <v>372.55</v>
      </c>
      <c r="H3869" s="3">
        <v>0.48958333333333331</v>
      </c>
      <c r="I3869" s="1">
        <v>2.6999999999999886</v>
      </c>
      <c r="J3869" s="1">
        <v>-2.6999999999999886</v>
      </c>
      <c r="K3869" s="1">
        <v>734</v>
      </c>
      <c r="L3869">
        <v>-1981.7999999999915</v>
      </c>
      <c r="M3869">
        <v>127</v>
      </c>
      <c r="N3869">
        <v>-2108.7999999999915</v>
      </c>
      <c r="O3869" t="s">
        <v>67</v>
      </c>
      <c r="P3869" s="6">
        <v>7.1952031978680603E-3</v>
      </c>
      <c r="Q3869" s="1">
        <f>AllFiles[[#Headers],[200000]]+AllFiles[[#This Row],[Net Gains]]</f>
        <v>197891.20000000001</v>
      </c>
    </row>
    <row r="3870" spans="1:17" x14ac:dyDescent="0.25">
      <c r="A3870" s="1" t="s">
        <v>60</v>
      </c>
      <c r="B3870" s="2">
        <v>43732</v>
      </c>
      <c r="C3870" s="3">
        <v>0.42708333333333331</v>
      </c>
      <c r="D3870" s="1" t="s">
        <v>13</v>
      </c>
      <c r="E3870">
        <v>372.55</v>
      </c>
      <c r="F3870">
        <v>375.25</v>
      </c>
      <c r="G3870">
        <v>375.25</v>
      </c>
      <c r="H3870" s="3">
        <v>0.45833333333333331</v>
      </c>
      <c r="I3870" s="1">
        <v>2.6999999999999886</v>
      </c>
      <c r="J3870" s="1">
        <v>-2.6999999999999886</v>
      </c>
      <c r="K3870" s="1">
        <v>734</v>
      </c>
      <c r="L3870">
        <v>-1981.7999999999915</v>
      </c>
      <c r="M3870">
        <v>127</v>
      </c>
      <c r="N3870">
        <v>-2108.7999999999915</v>
      </c>
      <c r="O3870" t="s">
        <v>67</v>
      </c>
      <c r="P3870" s="6">
        <v>7.24734934908063E-3</v>
      </c>
      <c r="Q3870" s="1">
        <f>AllFiles[[#Headers],[200000]]+AllFiles[[#This Row],[Net Gains]]</f>
        <v>197891.20000000001</v>
      </c>
    </row>
    <row r="3871" spans="1:17" x14ac:dyDescent="0.25">
      <c r="A3871" s="1" t="s">
        <v>59</v>
      </c>
      <c r="B3871" s="2">
        <v>43732</v>
      </c>
      <c r="C3871" s="3">
        <v>0.41666666666666669</v>
      </c>
      <c r="D3871" s="1" t="s">
        <v>15</v>
      </c>
      <c r="E3871">
        <v>242.3</v>
      </c>
      <c r="F3871">
        <v>240.1</v>
      </c>
      <c r="G3871">
        <v>240.7</v>
      </c>
      <c r="H3871" s="3">
        <v>0.625</v>
      </c>
      <c r="I3871" s="1">
        <v>2.2000000000000171</v>
      </c>
      <c r="J3871" s="1">
        <v>-1.6000000000000227</v>
      </c>
      <c r="K3871" s="1">
        <v>899</v>
      </c>
      <c r="L3871">
        <v>-1438.4000000000206</v>
      </c>
      <c r="M3871">
        <v>100</v>
      </c>
      <c r="N3871">
        <v>-1538.4000000000206</v>
      </c>
      <c r="O3871" t="s">
        <v>67</v>
      </c>
      <c r="P3871" s="6">
        <v>9.07965332232776E-3</v>
      </c>
      <c r="Q3871" s="1">
        <f>AllFiles[[#Headers],[200000]]+AllFiles[[#This Row],[Net Gains]]</f>
        <v>198461.59999999998</v>
      </c>
    </row>
    <row r="3872" spans="1:17" x14ac:dyDescent="0.25">
      <c r="A3872" s="1" t="s">
        <v>36</v>
      </c>
      <c r="B3872" s="2">
        <v>43733</v>
      </c>
      <c r="C3872" s="3">
        <v>0.46875</v>
      </c>
      <c r="D3872" s="1" t="s">
        <v>13</v>
      </c>
      <c r="E3872">
        <v>2023.9</v>
      </c>
      <c r="F3872">
        <v>2034.1</v>
      </c>
      <c r="G3872">
        <v>2034.1</v>
      </c>
      <c r="H3872" s="3">
        <v>0.61458333333333337</v>
      </c>
      <c r="I3872" s="1">
        <v>10.199999999999818</v>
      </c>
      <c r="J3872" s="1">
        <v>-10.199999999999818</v>
      </c>
      <c r="K3872" s="1">
        <v>195</v>
      </c>
      <c r="L3872">
        <v>-1988.9999999999645</v>
      </c>
      <c r="M3872">
        <v>183</v>
      </c>
      <c r="N3872">
        <v>-2171.9999999999645</v>
      </c>
      <c r="O3872" t="s">
        <v>67</v>
      </c>
      <c r="P3872" s="6">
        <v>5.0397746924254203E-3</v>
      </c>
      <c r="Q3872" s="1">
        <f>AllFiles[[#Headers],[200000]]+AllFiles[[#This Row],[Net Gains]]</f>
        <v>197828.00000000003</v>
      </c>
    </row>
    <row r="3873" spans="1:17" x14ac:dyDescent="0.25">
      <c r="A3873" s="1" t="s">
        <v>58</v>
      </c>
      <c r="B3873" s="2">
        <v>43733</v>
      </c>
      <c r="C3873" s="3">
        <v>0.45833333333333331</v>
      </c>
      <c r="D3873" s="1" t="s">
        <v>15</v>
      </c>
      <c r="E3873">
        <v>2076.4</v>
      </c>
      <c r="F3873">
        <v>2062.3000000000002</v>
      </c>
      <c r="G3873">
        <v>2092</v>
      </c>
      <c r="H3873" s="3">
        <v>0.625</v>
      </c>
      <c r="I3873" s="1">
        <v>14.099999999999909</v>
      </c>
      <c r="J3873" s="1">
        <v>15.599999999999909</v>
      </c>
      <c r="K3873" s="1">
        <v>141</v>
      </c>
      <c r="L3873">
        <v>2199.5999999999872</v>
      </c>
      <c r="M3873">
        <v>136</v>
      </c>
      <c r="N3873">
        <v>2063.5999999999872</v>
      </c>
      <c r="O3873" t="s">
        <v>68</v>
      </c>
      <c r="P3873" s="6">
        <v>6.7905991138508502E-3</v>
      </c>
      <c r="Q3873" s="1">
        <f>AllFiles[[#Headers],[200000]]+AllFiles[[#This Row],[Net Gains]]</f>
        <v>202063.59999999998</v>
      </c>
    </row>
    <row r="3874" spans="1:17" x14ac:dyDescent="0.25">
      <c r="A3874" s="1" t="s">
        <v>55</v>
      </c>
      <c r="B3874" s="2">
        <v>43733</v>
      </c>
      <c r="C3874" s="3">
        <v>0.46875</v>
      </c>
      <c r="D3874" s="1" t="s">
        <v>21</v>
      </c>
      <c r="E3874">
        <v>4266.75</v>
      </c>
      <c r="F3874">
        <v>4332.05</v>
      </c>
      <c r="G3874">
        <v>4282.55</v>
      </c>
      <c r="H3874" s="3">
        <v>0.625</v>
      </c>
      <c r="I3874" s="1">
        <v>65.300000000000182</v>
      </c>
      <c r="J3874" s="1">
        <v>-15.800000000000182</v>
      </c>
      <c r="K3874" s="1">
        <v>30</v>
      </c>
      <c r="L3874">
        <v>-474.00000000000546</v>
      </c>
      <c r="M3874">
        <v>59</v>
      </c>
      <c r="N3874">
        <v>-533.00000000000546</v>
      </c>
      <c r="O3874" t="s">
        <v>67</v>
      </c>
      <c r="P3874" s="6">
        <v>1.5304388586160501E-2</v>
      </c>
      <c r="Q3874" s="1">
        <f>AllFiles[[#Headers],[200000]]+AllFiles[[#This Row],[Net Gains]]</f>
        <v>199467</v>
      </c>
    </row>
    <row r="3875" spans="1:17" x14ac:dyDescent="0.25">
      <c r="A3875" s="1" t="s">
        <v>55</v>
      </c>
      <c r="B3875" s="2">
        <v>43733</v>
      </c>
      <c r="C3875" s="3">
        <v>0.46875</v>
      </c>
      <c r="D3875" s="1" t="s">
        <v>15</v>
      </c>
      <c r="E3875">
        <v>4332.05</v>
      </c>
      <c r="F3875">
        <v>4266.75</v>
      </c>
      <c r="G3875">
        <v>4266.75</v>
      </c>
      <c r="H3875" s="3">
        <v>0.46875</v>
      </c>
      <c r="I3875" s="1">
        <v>65.300000000000182</v>
      </c>
      <c r="J3875" s="1">
        <v>-65.300000000000182</v>
      </c>
      <c r="K3875" s="1">
        <v>30</v>
      </c>
      <c r="L3875">
        <v>-1959.0000000000055</v>
      </c>
      <c r="M3875">
        <v>60</v>
      </c>
      <c r="N3875">
        <v>-2019.0000000000055</v>
      </c>
      <c r="O3875" t="s">
        <v>67</v>
      </c>
      <c r="P3875" s="6">
        <v>1.50736949019518E-2</v>
      </c>
      <c r="Q3875" s="1">
        <f>AllFiles[[#Headers],[200000]]+AllFiles[[#This Row],[Net Gains]]</f>
        <v>197981</v>
      </c>
    </row>
    <row r="3876" spans="1:17" x14ac:dyDescent="0.25">
      <c r="A3876" s="1" t="s">
        <v>18</v>
      </c>
      <c r="B3876" s="2">
        <v>43734</v>
      </c>
      <c r="C3876" s="3">
        <v>0.47916666666666669</v>
      </c>
      <c r="D3876" s="1" t="s">
        <v>15</v>
      </c>
      <c r="E3876">
        <v>419.5</v>
      </c>
      <c r="F3876">
        <v>416.7</v>
      </c>
      <c r="G3876">
        <v>416.7</v>
      </c>
      <c r="H3876" s="3">
        <v>0.47916666666666669</v>
      </c>
      <c r="I3876" s="1">
        <v>2.8000000000000114</v>
      </c>
      <c r="J3876" s="1">
        <v>-2.8000000000000114</v>
      </c>
      <c r="K3876" s="1">
        <v>708</v>
      </c>
      <c r="L3876">
        <v>-1982.400000000008</v>
      </c>
      <c r="M3876">
        <v>137</v>
      </c>
      <c r="N3876">
        <v>-2119.4000000000078</v>
      </c>
      <c r="O3876" t="s">
        <v>67</v>
      </c>
      <c r="P3876" s="6">
        <v>6.6746126340882297E-3</v>
      </c>
      <c r="Q3876" s="1">
        <f>AllFiles[[#Headers],[200000]]+AllFiles[[#This Row],[Net Gains]]</f>
        <v>197880.6</v>
      </c>
    </row>
    <row r="3877" spans="1:17" x14ac:dyDescent="0.25">
      <c r="A3877" s="1" t="s">
        <v>18</v>
      </c>
      <c r="B3877" s="2">
        <v>43734</v>
      </c>
      <c r="C3877" s="3">
        <v>0.47916666666666669</v>
      </c>
      <c r="D3877" s="1" t="s">
        <v>21</v>
      </c>
      <c r="E3877">
        <v>416.7</v>
      </c>
      <c r="F3877">
        <v>419.5</v>
      </c>
      <c r="G3877">
        <v>419.5</v>
      </c>
      <c r="H3877" s="3">
        <v>0.625</v>
      </c>
      <c r="I3877" s="1">
        <v>2.8000000000000114</v>
      </c>
      <c r="J3877" s="1">
        <v>-2.8000000000000114</v>
      </c>
      <c r="K3877" s="1">
        <v>708</v>
      </c>
      <c r="L3877">
        <v>-1982.400000000008</v>
      </c>
      <c r="M3877">
        <v>137</v>
      </c>
      <c r="N3877">
        <v>-2119.4000000000078</v>
      </c>
      <c r="O3877" t="s">
        <v>67</v>
      </c>
      <c r="P3877" s="6">
        <v>6.7194624430045903E-3</v>
      </c>
      <c r="Q3877" s="1">
        <f>AllFiles[[#Headers],[200000]]+AllFiles[[#This Row],[Net Gains]]</f>
        <v>197880.6</v>
      </c>
    </row>
    <row r="3878" spans="1:17" x14ac:dyDescent="0.25">
      <c r="A3878" s="1" t="s">
        <v>25</v>
      </c>
      <c r="B3878" s="2">
        <v>43734</v>
      </c>
      <c r="C3878" s="3">
        <v>0.4375</v>
      </c>
      <c r="D3878" s="1" t="s">
        <v>21</v>
      </c>
      <c r="E3878">
        <v>727.1</v>
      </c>
      <c r="F3878">
        <v>731.5</v>
      </c>
      <c r="G3878">
        <v>731.5</v>
      </c>
      <c r="H3878" s="3">
        <v>0.47916666666666669</v>
      </c>
      <c r="I3878" s="1">
        <v>4.3999999999999773</v>
      </c>
      <c r="J3878" s="1">
        <v>-4.3999999999999773</v>
      </c>
      <c r="K3878" s="1">
        <v>452</v>
      </c>
      <c r="L3878">
        <v>-1988.7999999999897</v>
      </c>
      <c r="M3878">
        <v>152</v>
      </c>
      <c r="N3878">
        <v>-2140.7999999999897</v>
      </c>
      <c r="O3878" t="s">
        <v>67</v>
      </c>
      <c r="P3878" s="6">
        <v>6.0514372163388503E-3</v>
      </c>
      <c r="Q3878" s="1">
        <f>AllFiles[[#Headers],[200000]]+AllFiles[[#This Row],[Net Gains]]</f>
        <v>197859.20000000001</v>
      </c>
    </row>
    <row r="3879" spans="1:17" x14ac:dyDescent="0.25">
      <c r="A3879" s="1" t="s">
        <v>25</v>
      </c>
      <c r="B3879" s="2">
        <v>43734</v>
      </c>
      <c r="C3879" s="3">
        <v>0.4375</v>
      </c>
      <c r="D3879" s="1" t="s">
        <v>15</v>
      </c>
      <c r="E3879">
        <v>731.5</v>
      </c>
      <c r="F3879">
        <v>727.1</v>
      </c>
      <c r="G3879">
        <v>727.1</v>
      </c>
      <c r="H3879" s="3">
        <v>0.4375</v>
      </c>
      <c r="I3879" s="1">
        <v>4.3999999999999773</v>
      </c>
      <c r="J3879" s="1">
        <v>-4.3999999999999773</v>
      </c>
      <c r="K3879" s="1">
        <v>452</v>
      </c>
      <c r="L3879">
        <v>-1988.7999999999897</v>
      </c>
      <c r="M3879">
        <v>152</v>
      </c>
      <c r="N3879">
        <v>-2140.7999999999897</v>
      </c>
      <c r="O3879" t="s">
        <v>67</v>
      </c>
      <c r="P3879" s="6">
        <v>6.0150375939849298E-3</v>
      </c>
      <c r="Q3879" s="1">
        <f>AllFiles[[#Headers],[200000]]+AllFiles[[#This Row],[Net Gains]]</f>
        <v>197859.20000000001</v>
      </c>
    </row>
    <row r="3880" spans="1:17" x14ac:dyDescent="0.25">
      <c r="A3880" s="1" t="s">
        <v>43</v>
      </c>
      <c r="B3880" s="2">
        <v>43734</v>
      </c>
      <c r="C3880" s="3">
        <v>0.42708333333333331</v>
      </c>
      <c r="D3880" s="1" t="s">
        <v>15</v>
      </c>
      <c r="E3880">
        <v>118.25</v>
      </c>
      <c r="F3880">
        <v>117.7</v>
      </c>
      <c r="G3880">
        <v>117.7</v>
      </c>
      <c r="H3880" s="3">
        <v>0.42708333333333331</v>
      </c>
      <c r="I3880" s="1">
        <v>0.54999999999999716</v>
      </c>
      <c r="J3880" s="1">
        <v>-0.54999999999999716</v>
      </c>
      <c r="K3880" s="1">
        <v>3490</v>
      </c>
      <c r="L3880">
        <v>-1919.49999999999</v>
      </c>
      <c r="M3880">
        <v>190</v>
      </c>
      <c r="N3880">
        <v>-2109.49999999999</v>
      </c>
      <c r="O3880" t="s">
        <v>67</v>
      </c>
      <c r="P3880" s="6">
        <v>4.6511627906976501E-3</v>
      </c>
      <c r="Q3880" s="1">
        <f>AllFiles[[#Headers],[200000]]+AllFiles[[#This Row],[Net Gains]]</f>
        <v>197890.5</v>
      </c>
    </row>
    <row r="3881" spans="1:17" x14ac:dyDescent="0.25">
      <c r="A3881" s="1" t="s">
        <v>43</v>
      </c>
      <c r="B3881" s="2">
        <v>43734</v>
      </c>
      <c r="C3881" s="3">
        <v>0.42708333333333331</v>
      </c>
      <c r="D3881" s="1" t="s">
        <v>21</v>
      </c>
      <c r="E3881">
        <v>117.7</v>
      </c>
      <c r="F3881">
        <v>118.25</v>
      </c>
      <c r="G3881">
        <v>118.25</v>
      </c>
      <c r="H3881" s="3">
        <v>0.52083333333333337</v>
      </c>
      <c r="I3881" s="1">
        <v>0.54999999999999716</v>
      </c>
      <c r="J3881" s="1">
        <v>-0.54999999999999716</v>
      </c>
      <c r="K3881" s="1">
        <v>3490</v>
      </c>
      <c r="L3881">
        <v>-1919.49999999999</v>
      </c>
      <c r="M3881">
        <v>190</v>
      </c>
      <c r="N3881">
        <v>-2109.49999999999</v>
      </c>
      <c r="O3881" t="s">
        <v>67</v>
      </c>
      <c r="P3881" s="6">
        <v>4.6728971962616602E-3</v>
      </c>
      <c r="Q3881" s="1">
        <f>AllFiles[[#Headers],[200000]]+AllFiles[[#This Row],[Net Gains]]</f>
        <v>197890.5</v>
      </c>
    </row>
    <row r="3882" spans="1:17" x14ac:dyDescent="0.25">
      <c r="A3882" s="1" t="s">
        <v>39</v>
      </c>
      <c r="B3882" s="2">
        <v>43735</v>
      </c>
      <c r="C3882" s="3">
        <v>0.45833333333333331</v>
      </c>
      <c r="D3882" s="1" t="s">
        <v>12</v>
      </c>
      <c r="E3882">
        <v>788</v>
      </c>
      <c r="F3882">
        <v>784</v>
      </c>
      <c r="G3882">
        <v>784</v>
      </c>
      <c r="H3882" s="3">
        <v>0.5625</v>
      </c>
      <c r="I3882" s="1">
        <v>4</v>
      </c>
      <c r="J3882" s="1">
        <v>-4</v>
      </c>
      <c r="K3882" s="1">
        <v>497</v>
      </c>
      <c r="L3882">
        <v>-1988</v>
      </c>
      <c r="M3882">
        <v>180</v>
      </c>
      <c r="N3882">
        <v>-2168</v>
      </c>
      <c r="O3882" t="s">
        <v>67</v>
      </c>
      <c r="P3882" s="6">
        <v>5.0761421319797002E-3</v>
      </c>
      <c r="Q3882" s="1">
        <f>AllFiles[[#Headers],[200000]]+AllFiles[[#This Row],[Net Gains]]</f>
        <v>197832</v>
      </c>
    </row>
    <row r="3883" spans="1:17" x14ac:dyDescent="0.25">
      <c r="A3883" s="1" t="s">
        <v>39</v>
      </c>
      <c r="B3883" s="2">
        <v>43735</v>
      </c>
      <c r="C3883" s="3">
        <v>0.41666666666666669</v>
      </c>
      <c r="D3883" s="1" t="s">
        <v>13</v>
      </c>
      <c r="E3883">
        <v>784</v>
      </c>
      <c r="F3883">
        <v>788</v>
      </c>
      <c r="G3883">
        <v>788</v>
      </c>
      <c r="H3883" s="3">
        <v>0.45833333333333331</v>
      </c>
      <c r="I3883" s="1">
        <v>4</v>
      </c>
      <c r="J3883" s="1">
        <v>-4</v>
      </c>
      <c r="K3883" s="1">
        <v>497</v>
      </c>
      <c r="L3883">
        <v>-1988</v>
      </c>
      <c r="M3883">
        <v>180</v>
      </c>
      <c r="N3883">
        <v>-2168</v>
      </c>
      <c r="O3883" t="s">
        <v>67</v>
      </c>
      <c r="P3883" s="6">
        <v>5.1020408163265302E-3</v>
      </c>
      <c r="Q3883" s="1">
        <f>AllFiles[[#Headers],[200000]]+AllFiles[[#This Row],[Net Gains]]</f>
        <v>197832</v>
      </c>
    </row>
    <row r="3884" spans="1:17" x14ac:dyDescent="0.25">
      <c r="A3884" s="1" t="s">
        <v>42</v>
      </c>
      <c r="B3884" s="2">
        <v>43735</v>
      </c>
      <c r="C3884" s="3">
        <v>0.41666666666666669</v>
      </c>
      <c r="D3884" s="1" t="s">
        <v>13</v>
      </c>
      <c r="E3884">
        <v>1472.3</v>
      </c>
      <c r="F3884">
        <v>1483.8</v>
      </c>
      <c r="G3884">
        <v>1471.9</v>
      </c>
      <c r="H3884" s="3">
        <v>0.625</v>
      </c>
      <c r="I3884" s="1">
        <v>11.5</v>
      </c>
      <c r="J3884" s="1">
        <v>0.39999999999986358</v>
      </c>
      <c r="K3884" s="1">
        <v>173</v>
      </c>
      <c r="L3884">
        <v>69.199999999976399</v>
      </c>
      <c r="M3884">
        <v>118</v>
      </c>
      <c r="N3884">
        <v>-48.800000000023601</v>
      </c>
      <c r="O3884" t="s">
        <v>67</v>
      </c>
      <c r="P3884" s="6">
        <v>7.8109081029681402E-3</v>
      </c>
      <c r="Q3884" s="1">
        <f>AllFiles[[#Headers],[200000]]+AllFiles[[#This Row],[Net Gains]]</f>
        <v>199951.19999999998</v>
      </c>
    </row>
    <row r="3885" spans="1:17" x14ac:dyDescent="0.25">
      <c r="A3885" s="1" t="s">
        <v>18</v>
      </c>
      <c r="B3885" s="2">
        <v>43738</v>
      </c>
      <c r="C3885" s="3">
        <v>0.53125</v>
      </c>
      <c r="D3885" s="1" t="s">
        <v>15</v>
      </c>
      <c r="E3885">
        <v>410.45</v>
      </c>
      <c r="F3885">
        <v>405.7</v>
      </c>
      <c r="G3885">
        <v>414.15</v>
      </c>
      <c r="H3885" s="3">
        <v>0.625</v>
      </c>
      <c r="I3885" s="1">
        <v>4.75</v>
      </c>
      <c r="J3885" s="1">
        <v>3.6999999999999886</v>
      </c>
      <c r="K3885" s="1">
        <v>419</v>
      </c>
      <c r="L3885">
        <v>1550.2999999999952</v>
      </c>
      <c r="M3885">
        <v>80</v>
      </c>
      <c r="N3885">
        <v>1470.2999999999952</v>
      </c>
      <c r="O3885" t="s">
        <v>68</v>
      </c>
      <c r="P3885" s="6">
        <v>1.15726641491046E-2</v>
      </c>
      <c r="Q3885" s="1">
        <f>AllFiles[[#Headers],[200000]]+AllFiles[[#This Row],[Net Gains]]</f>
        <v>201470.3</v>
      </c>
    </row>
    <row r="3886" spans="1:17" x14ac:dyDescent="0.25">
      <c r="A3886" s="1" t="s">
        <v>29</v>
      </c>
      <c r="B3886" s="2">
        <v>43738</v>
      </c>
      <c r="C3886" s="3">
        <v>0.48958333333333331</v>
      </c>
      <c r="D3886" s="1" t="s">
        <v>21</v>
      </c>
      <c r="E3886">
        <v>472</v>
      </c>
      <c r="F3886">
        <v>477.65</v>
      </c>
      <c r="G3886">
        <v>469.15</v>
      </c>
      <c r="H3886" s="3">
        <v>0.625</v>
      </c>
      <c r="I3886" s="1">
        <v>5.6499999999999773</v>
      </c>
      <c r="J3886" s="1">
        <v>2.8500000000000227</v>
      </c>
      <c r="K3886" s="1">
        <v>352</v>
      </c>
      <c r="L3886">
        <v>1003.200000000008</v>
      </c>
      <c r="M3886">
        <v>77</v>
      </c>
      <c r="N3886">
        <v>926.200000000008</v>
      </c>
      <c r="O3886" t="s">
        <v>68</v>
      </c>
      <c r="P3886" s="6">
        <v>1.1970338983050799E-2</v>
      </c>
      <c r="Q3886" s="1">
        <f>AllFiles[[#Headers],[200000]]+AllFiles[[#This Row],[Net Gains]]</f>
        <v>200926.2</v>
      </c>
    </row>
    <row r="3887" spans="1:17" x14ac:dyDescent="0.25">
      <c r="A3887" s="1" t="s">
        <v>29</v>
      </c>
      <c r="B3887" s="2">
        <v>43738</v>
      </c>
      <c r="C3887" s="3">
        <v>0.48958333333333331</v>
      </c>
      <c r="D3887" s="1" t="s">
        <v>15</v>
      </c>
      <c r="E3887">
        <v>477.65</v>
      </c>
      <c r="F3887">
        <v>472</v>
      </c>
      <c r="G3887">
        <v>472</v>
      </c>
      <c r="H3887" s="3">
        <v>0.48958333333333331</v>
      </c>
      <c r="I3887" s="1">
        <v>5.6499999999999773</v>
      </c>
      <c r="J3887" s="1">
        <v>-5.6499999999999773</v>
      </c>
      <c r="K3887" s="1">
        <v>352</v>
      </c>
      <c r="L3887">
        <v>-1988.799999999992</v>
      </c>
      <c r="M3887">
        <v>77</v>
      </c>
      <c r="N3887">
        <v>-2065.799999999992</v>
      </c>
      <c r="O3887" t="s">
        <v>67</v>
      </c>
      <c r="P3887" s="6">
        <v>1.1828744896890999E-2</v>
      </c>
      <c r="Q3887" s="1">
        <f>AllFiles[[#Headers],[200000]]+AllFiles[[#This Row],[Net Gains]]</f>
        <v>197934.2</v>
      </c>
    </row>
    <row r="3888" spans="1:17" x14ac:dyDescent="0.25">
      <c r="A3888" s="1" t="s">
        <v>56</v>
      </c>
      <c r="B3888" s="2">
        <v>43738</v>
      </c>
      <c r="C3888" s="3">
        <v>0.41666666666666669</v>
      </c>
      <c r="D3888" s="1" t="s">
        <v>13</v>
      </c>
      <c r="E3888">
        <v>1279.2</v>
      </c>
      <c r="F3888">
        <v>1284.8499999999999</v>
      </c>
      <c r="G3888">
        <v>1284.8499999999999</v>
      </c>
      <c r="H3888" s="3">
        <v>0.54166666666666663</v>
      </c>
      <c r="I3888" s="1">
        <v>5.6499999999998636</v>
      </c>
      <c r="J3888" s="1">
        <v>-5.6499999999998636</v>
      </c>
      <c r="K3888" s="1">
        <v>352</v>
      </c>
      <c r="L3888">
        <v>-1988.799999999952</v>
      </c>
      <c r="M3888">
        <v>208</v>
      </c>
      <c r="N3888">
        <v>-2196.799999999952</v>
      </c>
      <c r="O3888" t="s">
        <v>67</v>
      </c>
      <c r="P3888" s="6">
        <v>4.4168230143838798E-3</v>
      </c>
      <c r="Q3888" s="1">
        <f>AllFiles[[#Headers],[200000]]+AllFiles[[#This Row],[Net Gains]]</f>
        <v>197803.20000000004</v>
      </c>
    </row>
    <row r="3889" spans="1:17" x14ac:dyDescent="0.25">
      <c r="A3889" s="1" t="s">
        <v>56</v>
      </c>
      <c r="B3889" s="2">
        <v>43738</v>
      </c>
      <c r="C3889" s="3">
        <v>0.54166666666666663</v>
      </c>
      <c r="D3889" s="1" t="s">
        <v>12</v>
      </c>
      <c r="E3889">
        <v>1284.8499999999999</v>
      </c>
      <c r="F3889">
        <v>1279.2</v>
      </c>
      <c r="G3889">
        <v>1279.2</v>
      </c>
      <c r="H3889" s="3">
        <v>0.58333333333333337</v>
      </c>
      <c r="I3889" s="1">
        <v>5.6499999999998636</v>
      </c>
      <c r="J3889" s="1">
        <v>-5.6499999999998636</v>
      </c>
      <c r="K3889" s="1">
        <v>352</v>
      </c>
      <c r="L3889">
        <v>-1988.799999999952</v>
      </c>
      <c r="M3889">
        <v>208</v>
      </c>
      <c r="N3889">
        <v>-2196.799999999952</v>
      </c>
      <c r="O3889" t="s">
        <v>67</v>
      </c>
      <c r="P3889" s="6">
        <v>4.3974004747634899E-3</v>
      </c>
      <c r="Q3889" s="1">
        <f>AllFiles[[#Headers],[200000]]+AllFiles[[#This Row],[Net Gains]]</f>
        <v>197803.20000000004</v>
      </c>
    </row>
    <row r="3890" spans="1:17" x14ac:dyDescent="0.25">
      <c r="A3890" s="1" t="s">
        <v>54</v>
      </c>
      <c r="B3890" s="2">
        <v>43738</v>
      </c>
      <c r="C3890" s="3">
        <v>0.41666666666666669</v>
      </c>
      <c r="D3890" s="1" t="s">
        <v>15</v>
      </c>
      <c r="E3890">
        <v>590.5</v>
      </c>
      <c r="F3890">
        <v>585.29999999999995</v>
      </c>
      <c r="G3890">
        <v>603.75</v>
      </c>
      <c r="H3890" s="3">
        <v>0.625</v>
      </c>
      <c r="I3890" s="1">
        <v>5.2000000000000455</v>
      </c>
      <c r="J3890" s="1">
        <v>13.25</v>
      </c>
      <c r="K3890" s="1">
        <v>382</v>
      </c>
      <c r="L3890">
        <v>5061.5</v>
      </c>
      <c r="M3890">
        <v>105</v>
      </c>
      <c r="N3890">
        <v>4956.5</v>
      </c>
      <c r="O3890" t="s">
        <v>68</v>
      </c>
      <c r="P3890" s="6">
        <v>8.8060965283658695E-3</v>
      </c>
      <c r="Q3890" s="1">
        <f>AllFiles[[#Headers],[200000]]+AllFiles[[#This Row],[Net Gains]]</f>
        <v>204956.5</v>
      </c>
    </row>
    <row r="3891" spans="1:17" x14ac:dyDescent="0.25">
      <c r="A3891" s="1" t="s">
        <v>18</v>
      </c>
      <c r="B3891" s="2">
        <v>43739</v>
      </c>
      <c r="C3891" s="3">
        <v>0.46875</v>
      </c>
      <c r="D3891" s="1" t="s">
        <v>12</v>
      </c>
      <c r="E3891">
        <v>416.1</v>
      </c>
      <c r="F3891">
        <v>413.25</v>
      </c>
      <c r="G3891">
        <v>413.25</v>
      </c>
      <c r="H3891" s="3">
        <v>0.47916666666666669</v>
      </c>
      <c r="I3891" s="1">
        <v>2.8500000000000227</v>
      </c>
      <c r="J3891" s="1">
        <v>-2.8500000000000227</v>
      </c>
      <c r="K3891" s="1">
        <v>696</v>
      </c>
      <c r="L3891">
        <v>-1983.6000000000158</v>
      </c>
      <c r="M3891">
        <v>133</v>
      </c>
      <c r="N3891">
        <v>-2116.6000000000158</v>
      </c>
      <c r="O3891" t="s">
        <v>67</v>
      </c>
      <c r="P3891" s="6">
        <v>6.8493150684931997E-3</v>
      </c>
      <c r="Q3891" s="1">
        <f>AllFiles[[#Headers],[200000]]+AllFiles[[#This Row],[Net Gains]]</f>
        <v>197883.4</v>
      </c>
    </row>
    <row r="3892" spans="1:17" x14ac:dyDescent="0.25">
      <c r="A3892" s="1" t="s">
        <v>18</v>
      </c>
      <c r="B3892" s="2">
        <v>43739</v>
      </c>
      <c r="C3892" s="3">
        <v>0.41666666666666669</v>
      </c>
      <c r="D3892" s="1" t="s">
        <v>13</v>
      </c>
      <c r="E3892">
        <v>413.25</v>
      </c>
      <c r="F3892">
        <v>416.1</v>
      </c>
      <c r="G3892">
        <v>416.1</v>
      </c>
      <c r="H3892" s="3">
        <v>0.46875</v>
      </c>
      <c r="I3892" s="1">
        <v>2.8500000000000227</v>
      </c>
      <c r="J3892" s="1">
        <v>-2.8500000000000227</v>
      </c>
      <c r="K3892" s="1">
        <v>696</v>
      </c>
      <c r="L3892">
        <v>-1983.6000000000158</v>
      </c>
      <c r="M3892">
        <v>133</v>
      </c>
      <c r="N3892">
        <v>-2116.6000000000158</v>
      </c>
      <c r="O3892" t="s">
        <v>67</v>
      </c>
      <c r="P3892" s="6">
        <v>6.8965517241379899E-3</v>
      </c>
      <c r="Q3892" s="1">
        <f>AllFiles[[#Headers],[200000]]+AllFiles[[#This Row],[Net Gains]]</f>
        <v>197883.4</v>
      </c>
    </row>
    <row r="3893" spans="1:17" x14ac:dyDescent="0.25">
      <c r="A3893" s="1" t="s">
        <v>29</v>
      </c>
      <c r="B3893" s="2">
        <v>43739</v>
      </c>
      <c r="C3893" s="3">
        <v>0.54166666666666663</v>
      </c>
      <c r="D3893" s="1" t="s">
        <v>12</v>
      </c>
      <c r="E3893">
        <v>499.2</v>
      </c>
      <c r="F3893">
        <v>493.6</v>
      </c>
      <c r="G3893">
        <v>493.6</v>
      </c>
      <c r="H3893" s="3">
        <v>0.57291666666666663</v>
      </c>
      <c r="I3893" s="1">
        <v>5.5999999999999659</v>
      </c>
      <c r="J3893" s="1">
        <v>-5.5999999999999659</v>
      </c>
      <c r="K3893" s="1">
        <v>355</v>
      </c>
      <c r="L3893">
        <v>-1987.9999999999879</v>
      </c>
      <c r="M3893">
        <v>82</v>
      </c>
      <c r="N3893">
        <v>-2069.9999999999882</v>
      </c>
      <c r="O3893" t="s">
        <v>67</v>
      </c>
      <c r="P3893" s="6">
        <v>1.12179487179486E-2</v>
      </c>
      <c r="Q3893" s="1">
        <f>AllFiles[[#Headers],[200000]]+AllFiles[[#This Row],[Net Gains]]</f>
        <v>197930</v>
      </c>
    </row>
    <row r="3894" spans="1:17" x14ac:dyDescent="0.25">
      <c r="A3894" s="1" t="s">
        <v>29</v>
      </c>
      <c r="B3894" s="2">
        <v>43739</v>
      </c>
      <c r="C3894" s="3">
        <v>0.41666666666666669</v>
      </c>
      <c r="D3894" s="1" t="s">
        <v>13</v>
      </c>
      <c r="E3894">
        <v>493.6</v>
      </c>
      <c r="F3894">
        <v>499.2</v>
      </c>
      <c r="G3894">
        <v>499.2</v>
      </c>
      <c r="H3894" s="3">
        <v>0.54166666666666663</v>
      </c>
      <c r="I3894" s="1">
        <v>5.5999999999999659</v>
      </c>
      <c r="J3894" s="1">
        <v>-5.5999999999999659</v>
      </c>
      <c r="K3894" s="1">
        <v>355</v>
      </c>
      <c r="L3894">
        <v>-1987.9999999999879</v>
      </c>
      <c r="M3894">
        <v>82</v>
      </c>
      <c r="N3894">
        <v>-2069.9999999999882</v>
      </c>
      <c r="O3894" t="s">
        <v>67</v>
      </c>
      <c r="P3894" s="6">
        <v>1.1345218800648199E-2</v>
      </c>
      <c r="Q3894" s="1">
        <f>AllFiles[[#Headers],[200000]]+AllFiles[[#This Row],[Net Gains]]</f>
        <v>197930</v>
      </c>
    </row>
    <row r="3895" spans="1:17" x14ac:dyDescent="0.25">
      <c r="A3895" s="1" t="s">
        <v>42</v>
      </c>
      <c r="B3895" s="2">
        <v>43739</v>
      </c>
      <c r="C3895" s="3">
        <v>0.41666666666666669</v>
      </c>
      <c r="D3895" s="1" t="s">
        <v>13</v>
      </c>
      <c r="E3895">
        <v>1465.3</v>
      </c>
      <c r="F3895">
        <v>1484.95</v>
      </c>
      <c r="G3895">
        <v>1461.8</v>
      </c>
      <c r="H3895" s="3">
        <v>0.625</v>
      </c>
      <c r="I3895" s="1">
        <v>19.650000000000091</v>
      </c>
      <c r="J3895" s="1">
        <v>3.5</v>
      </c>
      <c r="K3895" s="1">
        <v>101</v>
      </c>
      <c r="L3895">
        <v>353.5</v>
      </c>
      <c r="M3895">
        <v>68</v>
      </c>
      <c r="N3895">
        <v>285.5</v>
      </c>
      <c r="O3895" t="s">
        <v>68</v>
      </c>
      <c r="P3895" s="6">
        <v>1.34102231624924E-2</v>
      </c>
      <c r="Q3895" s="1">
        <f>AllFiles[[#Headers],[200000]]+AllFiles[[#This Row],[Net Gains]]</f>
        <v>200285.5</v>
      </c>
    </row>
    <row r="3896" spans="1:17" x14ac:dyDescent="0.25">
      <c r="A3896" s="1" t="s">
        <v>58</v>
      </c>
      <c r="B3896" s="2">
        <v>43739</v>
      </c>
      <c r="C3896" s="3">
        <v>0.41666666666666669</v>
      </c>
      <c r="D3896" s="1" t="s">
        <v>13</v>
      </c>
      <c r="E3896">
        <v>2067</v>
      </c>
      <c r="F3896">
        <v>2075.4</v>
      </c>
      <c r="G3896">
        <v>2060.6999999999998</v>
      </c>
      <c r="H3896" s="3">
        <v>0.625</v>
      </c>
      <c r="I3896" s="1">
        <v>8.4000000000000909</v>
      </c>
      <c r="J3896" s="1">
        <v>6.3000000000001819</v>
      </c>
      <c r="K3896" s="1">
        <v>237</v>
      </c>
      <c r="L3896">
        <v>1493.1000000000431</v>
      </c>
      <c r="M3896">
        <v>226</v>
      </c>
      <c r="N3896">
        <v>1267.1000000000431</v>
      </c>
      <c r="O3896" t="s">
        <v>68</v>
      </c>
      <c r="P3896" s="6">
        <v>4.0638606676343001E-3</v>
      </c>
      <c r="Q3896" s="1">
        <f>AllFiles[[#Headers],[200000]]+AllFiles[[#This Row],[Net Gains]]</f>
        <v>201267.10000000003</v>
      </c>
    </row>
    <row r="3897" spans="1:17" x14ac:dyDescent="0.25">
      <c r="A3897" s="1" t="s">
        <v>27</v>
      </c>
      <c r="B3897" s="2">
        <v>43741</v>
      </c>
      <c r="C3897" s="3">
        <v>0.48958333333333331</v>
      </c>
      <c r="D3897" s="1" t="s">
        <v>12</v>
      </c>
      <c r="E3897">
        <v>189.5</v>
      </c>
      <c r="F3897">
        <v>187.85</v>
      </c>
      <c r="G3897">
        <v>187.85</v>
      </c>
      <c r="H3897" s="3">
        <v>0.52083333333333337</v>
      </c>
      <c r="I3897" s="1">
        <v>1.6500000000000057</v>
      </c>
      <c r="J3897" s="1">
        <v>-1.6500000000000057</v>
      </c>
      <c r="K3897" s="1">
        <v>1195</v>
      </c>
      <c r="L3897">
        <v>-1971.7500000000068</v>
      </c>
      <c r="M3897">
        <v>104</v>
      </c>
      <c r="N3897">
        <v>-2075.7500000000068</v>
      </c>
      <c r="O3897" t="s">
        <v>67</v>
      </c>
      <c r="P3897" s="6">
        <v>8.7071240105541202E-3</v>
      </c>
      <c r="Q3897" s="1">
        <f>AllFiles[[#Headers],[200000]]+AllFiles[[#This Row],[Net Gains]]</f>
        <v>197924.25</v>
      </c>
    </row>
    <row r="3898" spans="1:17" x14ac:dyDescent="0.25">
      <c r="A3898" s="1" t="s">
        <v>27</v>
      </c>
      <c r="B3898" s="2">
        <v>43741</v>
      </c>
      <c r="C3898" s="3">
        <v>0.41666666666666669</v>
      </c>
      <c r="D3898" s="1" t="s">
        <v>13</v>
      </c>
      <c r="E3898">
        <v>187.85</v>
      </c>
      <c r="F3898">
        <v>189.5</v>
      </c>
      <c r="G3898">
        <v>189.5</v>
      </c>
      <c r="H3898" s="3">
        <v>0.48958333333333331</v>
      </c>
      <c r="I3898" s="1">
        <v>1.6500000000000057</v>
      </c>
      <c r="J3898" s="1">
        <v>-1.6500000000000057</v>
      </c>
      <c r="K3898" s="1">
        <v>1195</v>
      </c>
      <c r="L3898">
        <v>-1971.7500000000068</v>
      </c>
      <c r="M3898">
        <v>104</v>
      </c>
      <c r="N3898">
        <v>-2075.7500000000068</v>
      </c>
      <c r="O3898" t="s">
        <v>67</v>
      </c>
      <c r="P3898" s="6">
        <v>8.7836039393133104E-3</v>
      </c>
      <c r="Q3898" s="1">
        <f>AllFiles[[#Headers],[200000]]+AllFiles[[#This Row],[Net Gains]]</f>
        <v>197924.25</v>
      </c>
    </row>
    <row r="3899" spans="1:17" x14ac:dyDescent="0.25">
      <c r="A3899" s="1" t="s">
        <v>23</v>
      </c>
      <c r="B3899" s="2">
        <v>43741</v>
      </c>
      <c r="C3899" s="3">
        <v>0.41666666666666669</v>
      </c>
      <c r="D3899" s="1" t="s">
        <v>13</v>
      </c>
      <c r="E3899">
        <v>1225.1500000000001</v>
      </c>
      <c r="F3899">
        <v>1235.5</v>
      </c>
      <c r="G3899">
        <v>1223.25</v>
      </c>
      <c r="H3899" s="3">
        <v>0.625</v>
      </c>
      <c r="I3899" s="1">
        <v>10.349999999999909</v>
      </c>
      <c r="J3899" s="1">
        <v>1.9000000000000909</v>
      </c>
      <c r="K3899" s="1">
        <v>192</v>
      </c>
      <c r="L3899">
        <v>364.80000000001746</v>
      </c>
      <c r="M3899">
        <v>109</v>
      </c>
      <c r="N3899">
        <v>255.80000000001746</v>
      </c>
      <c r="O3899" t="s">
        <v>68</v>
      </c>
      <c r="P3899" s="6">
        <v>8.4479451495734492E-3</v>
      </c>
      <c r="Q3899" s="1">
        <f>AllFiles[[#Headers],[200000]]+AllFiles[[#This Row],[Net Gains]]</f>
        <v>200255.80000000002</v>
      </c>
    </row>
    <row r="3900" spans="1:17" x14ac:dyDescent="0.25">
      <c r="A3900" s="1" t="s">
        <v>40</v>
      </c>
      <c r="B3900" s="2">
        <v>43741</v>
      </c>
      <c r="C3900" s="3">
        <v>0.41666666666666669</v>
      </c>
      <c r="D3900" s="1" t="s">
        <v>15</v>
      </c>
      <c r="E3900">
        <v>1308</v>
      </c>
      <c r="F3900">
        <v>1294.5</v>
      </c>
      <c r="G3900">
        <v>1310.5</v>
      </c>
      <c r="H3900" s="3">
        <v>0.625</v>
      </c>
      <c r="I3900" s="1">
        <v>13.5</v>
      </c>
      <c r="J3900" s="1">
        <v>2.5</v>
      </c>
      <c r="K3900" s="1">
        <v>147</v>
      </c>
      <c r="L3900">
        <v>367.5</v>
      </c>
      <c r="M3900">
        <v>89</v>
      </c>
      <c r="N3900">
        <v>278.5</v>
      </c>
      <c r="O3900" t="s">
        <v>68</v>
      </c>
      <c r="P3900" s="6">
        <v>1.03211009174312E-2</v>
      </c>
      <c r="Q3900" s="1">
        <f>AllFiles[[#Headers],[200000]]+AllFiles[[#This Row],[Net Gains]]</f>
        <v>200278.5</v>
      </c>
    </row>
    <row r="3901" spans="1:17" x14ac:dyDescent="0.25">
      <c r="A3901" s="1" t="s">
        <v>58</v>
      </c>
      <c r="B3901" s="2">
        <v>43741</v>
      </c>
      <c r="C3901" s="3">
        <v>0.47916666666666669</v>
      </c>
      <c r="D3901" s="1" t="s">
        <v>21</v>
      </c>
      <c r="E3901">
        <v>2062.4</v>
      </c>
      <c r="F3901">
        <v>2078</v>
      </c>
      <c r="G3901">
        <v>2060.4499999999998</v>
      </c>
      <c r="H3901" s="3">
        <v>0.625</v>
      </c>
      <c r="I3901" s="1">
        <v>15.599999999999909</v>
      </c>
      <c r="J3901" s="1">
        <v>1.9500000000002728</v>
      </c>
      <c r="K3901" s="1">
        <v>128</v>
      </c>
      <c r="L3901">
        <v>249.60000000003492</v>
      </c>
      <c r="M3901">
        <v>122</v>
      </c>
      <c r="N3901">
        <v>127.60000000003492</v>
      </c>
      <c r="O3901" t="s">
        <v>68</v>
      </c>
      <c r="P3901" s="6">
        <v>7.5640031031807197E-3</v>
      </c>
      <c r="Q3901" s="1">
        <f>AllFiles[[#Headers],[200000]]+AllFiles[[#This Row],[Net Gains]]</f>
        <v>200127.60000000003</v>
      </c>
    </row>
    <row r="3902" spans="1:17" x14ac:dyDescent="0.25">
      <c r="A3902" s="1" t="s">
        <v>58</v>
      </c>
      <c r="B3902" s="2">
        <v>43741</v>
      </c>
      <c r="C3902" s="3">
        <v>0.47916666666666669</v>
      </c>
      <c r="D3902" s="1" t="s">
        <v>15</v>
      </c>
      <c r="E3902">
        <v>2078</v>
      </c>
      <c r="F3902">
        <v>2062.4</v>
      </c>
      <c r="G3902">
        <v>2062.4</v>
      </c>
      <c r="H3902" s="3">
        <v>0.47916666666666669</v>
      </c>
      <c r="I3902" s="1">
        <v>15.599999999999909</v>
      </c>
      <c r="J3902" s="1">
        <v>-15.599999999999909</v>
      </c>
      <c r="K3902" s="1">
        <v>128</v>
      </c>
      <c r="L3902">
        <v>-1996.7999999999884</v>
      </c>
      <c r="M3902">
        <v>122</v>
      </c>
      <c r="N3902">
        <v>-2118.7999999999884</v>
      </c>
      <c r="O3902" t="s">
        <v>67</v>
      </c>
      <c r="P3902" s="6">
        <v>7.5072184793069799E-3</v>
      </c>
      <c r="Q3902" s="1">
        <f>AllFiles[[#Headers],[200000]]+AllFiles[[#This Row],[Net Gains]]</f>
        <v>197881.2</v>
      </c>
    </row>
    <row r="3903" spans="1:17" x14ac:dyDescent="0.25">
      <c r="A3903" s="1" t="s">
        <v>18</v>
      </c>
      <c r="B3903" s="2">
        <v>43742</v>
      </c>
      <c r="C3903" s="3">
        <v>0.42708333333333331</v>
      </c>
      <c r="D3903" s="1" t="s">
        <v>13</v>
      </c>
      <c r="E3903">
        <v>404</v>
      </c>
      <c r="F3903">
        <v>405.5</v>
      </c>
      <c r="G3903">
        <v>394.55</v>
      </c>
      <c r="H3903" s="3">
        <v>0.625</v>
      </c>
      <c r="I3903" s="1">
        <v>1.5</v>
      </c>
      <c r="J3903" s="1">
        <v>9.4499999999999886</v>
      </c>
      <c r="K3903" s="1">
        <v>1313</v>
      </c>
      <c r="L3903">
        <v>12407.849999999986</v>
      </c>
      <c r="M3903">
        <v>242</v>
      </c>
      <c r="N3903">
        <v>12165.849999999986</v>
      </c>
      <c r="O3903" t="s">
        <v>68</v>
      </c>
      <c r="P3903" s="6">
        <v>3.7128712871287101E-3</v>
      </c>
      <c r="Q3903" s="1">
        <f>AllFiles[[#Headers],[200000]]+AllFiles[[#This Row],[Net Gains]]</f>
        <v>212165.84999999998</v>
      </c>
    </row>
    <row r="3904" spans="1:17" x14ac:dyDescent="0.25">
      <c r="A3904" s="1" t="s">
        <v>23</v>
      </c>
      <c r="B3904" s="2">
        <v>43742</v>
      </c>
      <c r="C3904" s="3">
        <v>0.42708333333333331</v>
      </c>
      <c r="D3904" s="1" t="s">
        <v>13</v>
      </c>
      <c r="E3904">
        <v>1230.5999999999999</v>
      </c>
      <c r="F3904">
        <v>1234.4000000000001</v>
      </c>
      <c r="G3904">
        <v>1189.0999999999999</v>
      </c>
      <c r="H3904" s="3">
        <v>0.625</v>
      </c>
      <c r="I3904" s="1">
        <v>3.8000000000001819</v>
      </c>
      <c r="J3904" s="1">
        <v>41.5</v>
      </c>
      <c r="K3904" s="1">
        <v>523</v>
      </c>
      <c r="L3904">
        <v>21704.5</v>
      </c>
      <c r="M3904">
        <v>292</v>
      </c>
      <c r="N3904">
        <v>21412.5</v>
      </c>
      <c r="O3904" t="s">
        <v>68</v>
      </c>
      <c r="P3904" s="6">
        <v>3.0879245896312199E-3</v>
      </c>
      <c r="Q3904" s="1">
        <f>AllFiles[[#Headers],[200000]]+AllFiles[[#This Row],[Net Gains]]</f>
        <v>221412.5</v>
      </c>
    </row>
    <row r="3905" spans="1:17" x14ac:dyDescent="0.25">
      <c r="A3905" s="1" t="s">
        <v>36</v>
      </c>
      <c r="B3905" s="2">
        <v>43742</v>
      </c>
      <c r="C3905" s="3">
        <v>0.41666666666666669</v>
      </c>
      <c r="D3905" s="1" t="s">
        <v>13</v>
      </c>
      <c r="E3905">
        <v>1961.5</v>
      </c>
      <c r="F3905">
        <v>1971.15</v>
      </c>
      <c r="G3905">
        <v>1947.95</v>
      </c>
      <c r="H3905" s="3">
        <v>0.625</v>
      </c>
      <c r="I3905" s="1">
        <v>9.6500000000000909</v>
      </c>
      <c r="J3905" s="1">
        <v>13.549999999999955</v>
      </c>
      <c r="K3905" s="1">
        <v>206</v>
      </c>
      <c r="L3905">
        <v>2791.2999999999906</v>
      </c>
      <c r="M3905">
        <v>186</v>
      </c>
      <c r="N3905">
        <v>2605.2999999999906</v>
      </c>
      <c r="O3905" t="s">
        <v>68</v>
      </c>
      <c r="P3905" s="6">
        <v>4.91970430792765E-3</v>
      </c>
      <c r="Q3905" s="1">
        <f>AllFiles[[#Headers],[200000]]+AllFiles[[#This Row],[Net Gains]]</f>
        <v>202605.3</v>
      </c>
    </row>
    <row r="3906" spans="1:17" x14ac:dyDescent="0.25">
      <c r="A3906" s="1" t="s">
        <v>51</v>
      </c>
      <c r="B3906" s="2">
        <v>43742</v>
      </c>
      <c r="C3906" s="3">
        <v>0.41666666666666669</v>
      </c>
      <c r="D3906" s="1" t="s">
        <v>13</v>
      </c>
      <c r="E3906">
        <v>1618.8</v>
      </c>
      <c r="F3906">
        <v>1622</v>
      </c>
      <c r="G3906">
        <v>1565</v>
      </c>
      <c r="H3906" s="3">
        <v>0.625</v>
      </c>
      <c r="I3906" s="1">
        <v>3.2000000000000455</v>
      </c>
      <c r="J3906" s="1">
        <v>53.799999999999955</v>
      </c>
      <c r="K3906" s="1">
        <v>620</v>
      </c>
      <c r="L3906">
        <v>33355.999999999971</v>
      </c>
      <c r="M3906">
        <v>455</v>
      </c>
      <c r="N3906">
        <v>32900.999999999971</v>
      </c>
      <c r="O3906" t="s">
        <v>68</v>
      </c>
      <c r="P3906" s="6">
        <v>1.9767729182110501E-3</v>
      </c>
      <c r="Q3906" s="1">
        <f>AllFiles[[#Headers],[200000]]+AllFiles[[#This Row],[Net Gains]]</f>
        <v>232900.99999999997</v>
      </c>
    </row>
    <row r="3907" spans="1:17" x14ac:dyDescent="0.25">
      <c r="A3907" s="1" t="s">
        <v>40</v>
      </c>
      <c r="B3907" s="2">
        <v>43742</v>
      </c>
      <c r="C3907" s="3">
        <v>0.48958333333333331</v>
      </c>
      <c r="D3907" s="1" t="s">
        <v>15</v>
      </c>
      <c r="E3907">
        <v>1328</v>
      </c>
      <c r="F3907">
        <v>1321.8</v>
      </c>
      <c r="G3907">
        <v>1321.8</v>
      </c>
      <c r="H3907" s="3">
        <v>0.48958333333333331</v>
      </c>
      <c r="I3907" s="1">
        <v>6.2000000000000455</v>
      </c>
      <c r="J3907" s="1">
        <v>-6.2000000000000455</v>
      </c>
      <c r="K3907" s="1">
        <v>321</v>
      </c>
      <c r="L3907">
        <v>-1990.2000000000146</v>
      </c>
      <c r="M3907">
        <v>196</v>
      </c>
      <c r="N3907">
        <v>-2186.2000000000144</v>
      </c>
      <c r="O3907" t="s">
        <v>67</v>
      </c>
      <c r="P3907" s="6">
        <v>4.6686746987952103E-3</v>
      </c>
      <c r="Q3907" s="1">
        <f>AllFiles[[#Headers],[200000]]+AllFiles[[#This Row],[Net Gains]]</f>
        <v>197813.8</v>
      </c>
    </row>
    <row r="3908" spans="1:17" x14ac:dyDescent="0.25">
      <c r="A3908" s="1" t="s">
        <v>40</v>
      </c>
      <c r="B3908" s="2">
        <v>43742</v>
      </c>
      <c r="C3908" s="3">
        <v>0.48958333333333331</v>
      </c>
      <c r="D3908" s="1" t="s">
        <v>21</v>
      </c>
      <c r="E3908">
        <v>1321.8</v>
      </c>
      <c r="F3908">
        <v>1328</v>
      </c>
      <c r="G3908">
        <v>1306.55</v>
      </c>
      <c r="H3908" s="3">
        <v>0.625</v>
      </c>
      <c r="I3908" s="1">
        <v>6.2000000000000455</v>
      </c>
      <c r="J3908" s="1">
        <v>15.25</v>
      </c>
      <c r="K3908" s="1">
        <v>321</v>
      </c>
      <c r="L3908">
        <v>4895.25</v>
      </c>
      <c r="M3908">
        <v>195</v>
      </c>
      <c r="N3908">
        <v>4700.25</v>
      </c>
      <c r="O3908" t="s">
        <v>68</v>
      </c>
      <c r="P3908" s="6">
        <v>4.6905734604327804E-3</v>
      </c>
      <c r="Q3908" s="1">
        <f>AllFiles[[#Headers],[200000]]+AllFiles[[#This Row],[Net Gains]]</f>
        <v>204700.25</v>
      </c>
    </row>
    <row r="3909" spans="1:17" x14ac:dyDescent="0.25">
      <c r="A3909" s="1" t="s">
        <v>52</v>
      </c>
      <c r="B3909" s="2">
        <v>43742</v>
      </c>
      <c r="C3909" s="3">
        <v>0.48958333333333331</v>
      </c>
      <c r="D3909" s="1" t="s">
        <v>13</v>
      </c>
      <c r="E3909">
        <v>256.5</v>
      </c>
      <c r="F3909">
        <v>258</v>
      </c>
      <c r="G3909">
        <v>250.1</v>
      </c>
      <c r="H3909" s="3">
        <v>0.625</v>
      </c>
      <c r="I3909" s="1">
        <v>1.5</v>
      </c>
      <c r="J3909" s="1">
        <v>6.4000000000000057</v>
      </c>
      <c r="K3909" s="1">
        <v>1313</v>
      </c>
      <c r="L3909">
        <v>8403.200000000008</v>
      </c>
      <c r="M3909">
        <v>153</v>
      </c>
      <c r="N3909">
        <v>8250.200000000008</v>
      </c>
      <c r="O3909" t="s">
        <v>68</v>
      </c>
      <c r="P3909" s="6">
        <v>5.8479532163742704E-3</v>
      </c>
      <c r="Q3909" s="1">
        <f>AllFiles[[#Headers],[200000]]+AllFiles[[#This Row],[Net Gains]]</f>
        <v>208250.2</v>
      </c>
    </row>
    <row r="3910" spans="1:17" x14ac:dyDescent="0.25">
      <c r="A3910" s="1" t="s">
        <v>27</v>
      </c>
      <c r="B3910" s="2">
        <v>43745</v>
      </c>
      <c r="C3910" s="3">
        <v>0.4375</v>
      </c>
      <c r="D3910" s="1" t="s">
        <v>15</v>
      </c>
      <c r="E3910">
        <v>188.2</v>
      </c>
      <c r="F3910">
        <v>186.4</v>
      </c>
      <c r="G3910">
        <v>186.4</v>
      </c>
      <c r="H3910" s="3">
        <v>0.4375</v>
      </c>
      <c r="I3910" s="1">
        <v>1.7999999999999829</v>
      </c>
      <c r="J3910" s="1">
        <v>-1.7999999999999829</v>
      </c>
      <c r="K3910" s="1">
        <v>1097</v>
      </c>
      <c r="L3910">
        <v>-1974.5999999999813</v>
      </c>
      <c r="M3910">
        <v>95</v>
      </c>
      <c r="N3910">
        <v>-2069.5999999999813</v>
      </c>
      <c r="O3910" t="s">
        <v>67</v>
      </c>
      <c r="P3910" s="6">
        <v>9.5642933049946005E-3</v>
      </c>
      <c r="Q3910" s="1">
        <f>AllFiles[[#Headers],[200000]]+AllFiles[[#This Row],[Net Gains]]</f>
        <v>197930.40000000002</v>
      </c>
    </row>
    <row r="3911" spans="1:17" x14ac:dyDescent="0.25">
      <c r="A3911" s="1" t="s">
        <v>27</v>
      </c>
      <c r="B3911" s="2">
        <v>43745</v>
      </c>
      <c r="C3911" s="3">
        <v>0.4375</v>
      </c>
      <c r="D3911" s="1" t="s">
        <v>21</v>
      </c>
      <c r="E3911">
        <v>186.4</v>
      </c>
      <c r="F3911">
        <v>188.2</v>
      </c>
      <c r="G3911">
        <v>184.25</v>
      </c>
      <c r="H3911" s="3">
        <v>0.625</v>
      </c>
      <c r="I3911" s="1">
        <v>1.7999999999999829</v>
      </c>
      <c r="J3911" s="1">
        <v>2.1500000000000057</v>
      </c>
      <c r="K3911" s="1">
        <v>1097</v>
      </c>
      <c r="L3911">
        <v>2358.5500000000061</v>
      </c>
      <c r="M3911">
        <v>94</v>
      </c>
      <c r="N3911">
        <v>2264.5500000000061</v>
      </c>
      <c r="O3911" t="s">
        <v>68</v>
      </c>
      <c r="P3911" s="6">
        <v>9.6566523605149304E-3</v>
      </c>
      <c r="Q3911" s="1">
        <f>AllFiles[[#Headers],[200000]]+AllFiles[[#This Row],[Net Gains]]</f>
        <v>202264.55000000002</v>
      </c>
    </row>
    <row r="3912" spans="1:17" x14ac:dyDescent="0.25">
      <c r="A3912" s="1" t="s">
        <v>23</v>
      </c>
      <c r="B3912" s="2">
        <v>43745</v>
      </c>
      <c r="C3912" s="3">
        <v>0.44791666666666669</v>
      </c>
      <c r="D3912" s="1" t="s">
        <v>15</v>
      </c>
      <c r="E3912">
        <v>1213.3</v>
      </c>
      <c r="F3912">
        <v>1204.05</v>
      </c>
      <c r="G3912">
        <v>1204.05</v>
      </c>
      <c r="H3912" s="3">
        <v>0.44791666666666669</v>
      </c>
      <c r="I3912" s="1">
        <v>9.25</v>
      </c>
      <c r="J3912" s="1">
        <v>-9.25</v>
      </c>
      <c r="K3912" s="1">
        <v>215</v>
      </c>
      <c r="L3912">
        <v>-1988.75</v>
      </c>
      <c r="M3912">
        <v>120</v>
      </c>
      <c r="N3912">
        <v>-2108.75</v>
      </c>
      <c r="O3912" t="s">
        <v>67</v>
      </c>
      <c r="P3912" s="6">
        <v>7.6238358196653797E-3</v>
      </c>
      <c r="Q3912" s="1">
        <f>AllFiles[[#Headers],[200000]]+AllFiles[[#This Row],[Net Gains]]</f>
        <v>197891.25</v>
      </c>
    </row>
    <row r="3913" spans="1:17" x14ac:dyDescent="0.25">
      <c r="A3913" s="1" t="s">
        <v>23</v>
      </c>
      <c r="B3913" s="2">
        <v>43745</v>
      </c>
      <c r="C3913" s="3">
        <v>0.44791666666666669</v>
      </c>
      <c r="D3913" s="1" t="s">
        <v>21</v>
      </c>
      <c r="E3913">
        <v>1204.05</v>
      </c>
      <c r="F3913">
        <v>1213.3</v>
      </c>
      <c r="G3913">
        <v>1213.3</v>
      </c>
      <c r="H3913" s="3">
        <v>0.44791666666666669</v>
      </c>
      <c r="I3913" s="1">
        <v>9.25</v>
      </c>
      <c r="J3913" s="1">
        <v>-9.25</v>
      </c>
      <c r="K3913" s="1">
        <v>215</v>
      </c>
      <c r="L3913">
        <v>-1988.75</v>
      </c>
      <c r="M3913">
        <v>120</v>
      </c>
      <c r="N3913">
        <v>-2108.75</v>
      </c>
      <c r="O3913" t="s">
        <v>67</v>
      </c>
      <c r="P3913" s="6">
        <v>7.6824052157302399E-3</v>
      </c>
      <c r="Q3913" s="1">
        <f>AllFiles[[#Headers],[200000]]+AllFiles[[#This Row],[Net Gains]]</f>
        <v>197891.25</v>
      </c>
    </row>
    <row r="3914" spans="1:17" x14ac:dyDescent="0.25">
      <c r="A3914" s="1" t="s">
        <v>60</v>
      </c>
      <c r="B3914" s="2">
        <v>43745</v>
      </c>
      <c r="C3914" s="3">
        <v>0.4375</v>
      </c>
      <c r="D3914" s="1" t="s">
        <v>15</v>
      </c>
      <c r="E3914">
        <v>336.8</v>
      </c>
      <c r="F3914">
        <v>333.95</v>
      </c>
      <c r="G3914">
        <v>333.95</v>
      </c>
      <c r="H3914" s="3">
        <v>0.4375</v>
      </c>
      <c r="I3914" s="1">
        <v>2.8500000000000227</v>
      </c>
      <c r="J3914" s="1">
        <v>-2.8500000000000227</v>
      </c>
      <c r="K3914" s="1">
        <v>696</v>
      </c>
      <c r="L3914">
        <v>-1983.6000000000158</v>
      </c>
      <c r="M3914">
        <v>108</v>
      </c>
      <c r="N3914">
        <v>-2091.6000000000158</v>
      </c>
      <c r="O3914" t="s">
        <v>67</v>
      </c>
      <c r="P3914" s="6">
        <v>8.4619952494062404E-3</v>
      </c>
      <c r="Q3914" s="1">
        <f>AllFiles[[#Headers],[200000]]+AllFiles[[#This Row],[Net Gains]]</f>
        <v>197908.4</v>
      </c>
    </row>
    <row r="3915" spans="1:17" x14ac:dyDescent="0.25">
      <c r="A3915" s="1" t="s">
        <v>60</v>
      </c>
      <c r="B3915" s="2">
        <v>43745</v>
      </c>
      <c r="C3915" s="3">
        <v>0.4375</v>
      </c>
      <c r="D3915" s="1" t="s">
        <v>21</v>
      </c>
      <c r="E3915">
        <v>333.95</v>
      </c>
      <c r="F3915">
        <v>336.8</v>
      </c>
      <c r="G3915">
        <v>323.85000000000002</v>
      </c>
      <c r="H3915" s="3">
        <v>0.625</v>
      </c>
      <c r="I3915" s="1">
        <v>2.8500000000000227</v>
      </c>
      <c r="J3915" s="1">
        <v>10.099999999999966</v>
      </c>
      <c r="K3915" s="1">
        <v>696</v>
      </c>
      <c r="L3915">
        <v>7029.5999999999767</v>
      </c>
      <c r="M3915">
        <v>106</v>
      </c>
      <c r="N3915">
        <v>6923.5999999999767</v>
      </c>
      <c r="O3915" t="s">
        <v>68</v>
      </c>
      <c r="P3915" s="6">
        <v>8.5342117083396403E-3</v>
      </c>
      <c r="Q3915" s="1">
        <f>AllFiles[[#Headers],[200000]]+AllFiles[[#This Row],[Net Gains]]</f>
        <v>206923.59999999998</v>
      </c>
    </row>
    <row r="3916" spans="1:17" x14ac:dyDescent="0.25">
      <c r="A3916" s="1" t="s">
        <v>22</v>
      </c>
      <c r="B3916" s="2">
        <v>43747</v>
      </c>
      <c r="C3916" s="3">
        <v>0.58333333333333337</v>
      </c>
      <c r="D3916" s="1" t="s">
        <v>15</v>
      </c>
      <c r="E3916">
        <v>1749.9</v>
      </c>
      <c r="F3916">
        <v>1741</v>
      </c>
      <c r="G3916">
        <v>1777.55</v>
      </c>
      <c r="H3916" s="3">
        <v>0.625</v>
      </c>
      <c r="I3916" s="1">
        <v>8.9000000000000909</v>
      </c>
      <c r="J3916" s="1">
        <v>27.649999999999864</v>
      </c>
      <c r="K3916" s="1">
        <v>224</v>
      </c>
      <c r="L3916">
        <v>6193.5999999999694</v>
      </c>
      <c r="M3916">
        <v>182</v>
      </c>
      <c r="N3916">
        <v>6011.5999999999694</v>
      </c>
      <c r="O3916" t="s">
        <v>68</v>
      </c>
      <c r="P3916" s="6">
        <v>5.0860049145666003E-3</v>
      </c>
      <c r="Q3916" s="1">
        <f>AllFiles[[#Headers],[200000]]+AllFiles[[#This Row],[Net Gains]]</f>
        <v>206011.59999999998</v>
      </c>
    </row>
    <row r="3917" spans="1:17" x14ac:dyDescent="0.25">
      <c r="A3917" s="1" t="s">
        <v>14</v>
      </c>
      <c r="B3917" s="2">
        <v>43747</v>
      </c>
      <c r="C3917" s="3">
        <v>0.41666666666666669</v>
      </c>
      <c r="D3917" s="1" t="s">
        <v>13</v>
      </c>
      <c r="E3917">
        <v>666.1</v>
      </c>
      <c r="F3917">
        <v>669</v>
      </c>
      <c r="G3917">
        <v>669</v>
      </c>
      <c r="H3917" s="3">
        <v>0.4375</v>
      </c>
      <c r="I3917" s="1">
        <v>2.8999999999999773</v>
      </c>
      <c r="J3917" s="1">
        <v>-2.8999999999999773</v>
      </c>
      <c r="K3917" s="1">
        <v>684</v>
      </c>
      <c r="L3917">
        <v>-1983.5999999999844</v>
      </c>
      <c r="M3917">
        <v>211</v>
      </c>
      <c r="N3917">
        <v>-2194.5999999999844</v>
      </c>
      <c r="O3917" t="s">
        <v>67</v>
      </c>
      <c r="P3917" s="6">
        <v>4.3537006455486799E-3</v>
      </c>
      <c r="Q3917" s="1">
        <f>AllFiles[[#Headers],[200000]]+AllFiles[[#This Row],[Net Gains]]</f>
        <v>197805.40000000002</v>
      </c>
    </row>
    <row r="3918" spans="1:17" x14ac:dyDescent="0.25">
      <c r="A3918" s="1" t="s">
        <v>14</v>
      </c>
      <c r="B3918" s="2">
        <v>43747</v>
      </c>
      <c r="C3918" s="3">
        <v>0.4375</v>
      </c>
      <c r="D3918" s="1" t="s">
        <v>12</v>
      </c>
      <c r="E3918">
        <v>669</v>
      </c>
      <c r="F3918">
        <v>666.1</v>
      </c>
      <c r="G3918">
        <v>666.1</v>
      </c>
      <c r="H3918" s="3">
        <v>0.4375</v>
      </c>
      <c r="I3918" s="1">
        <v>2.8999999999999773</v>
      </c>
      <c r="J3918" s="1">
        <v>-2.8999999999999773</v>
      </c>
      <c r="K3918" s="1">
        <v>684</v>
      </c>
      <c r="L3918">
        <v>-1983.5999999999844</v>
      </c>
      <c r="M3918">
        <v>211</v>
      </c>
      <c r="N3918">
        <v>-2194.5999999999844</v>
      </c>
      <c r="O3918" t="s">
        <v>67</v>
      </c>
      <c r="P3918" s="6">
        <v>4.3348281016442102E-3</v>
      </c>
      <c r="Q3918" s="1">
        <f>AllFiles[[#Headers],[200000]]+AllFiles[[#This Row],[Net Gains]]</f>
        <v>197805.40000000002</v>
      </c>
    </row>
    <row r="3919" spans="1:17" x14ac:dyDescent="0.25">
      <c r="A3919" s="1" t="s">
        <v>43</v>
      </c>
      <c r="B3919" s="2">
        <v>43747</v>
      </c>
      <c r="C3919" s="3">
        <v>0.41666666666666669</v>
      </c>
      <c r="D3919" s="1" t="s">
        <v>15</v>
      </c>
      <c r="E3919">
        <v>117.1</v>
      </c>
      <c r="F3919">
        <v>116.35</v>
      </c>
      <c r="G3919">
        <v>117.05</v>
      </c>
      <c r="H3919" s="3">
        <v>0.625</v>
      </c>
      <c r="I3919" s="1">
        <v>0.75</v>
      </c>
      <c r="J3919" s="1">
        <v>-4.9999999999997158E-2</v>
      </c>
      <c r="K3919" s="1">
        <v>2587</v>
      </c>
      <c r="L3919">
        <v>-129.34999999999263</v>
      </c>
      <c r="M3919">
        <v>140</v>
      </c>
      <c r="N3919">
        <v>-269.34999999999263</v>
      </c>
      <c r="O3919" t="s">
        <v>67</v>
      </c>
      <c r="P3919" s="6">
        <v>6.4047822374039302E-3</v>
      </c>
      <c r="Q3919" s="1">
        <f>AllFiles[[#Headers],[200000]]+AllFiles[[#This Row],[Net Gains]]</f>
        <v>199730.65</v>
      </c>
    </row>
    <row r="3920" spans="1:17" x14ac:dyDescent="0.25">
      <c r="A3920" s="1" t="s">
        <v>58</v>
      </c>
      <c r="B3920" s="2">
        <v>43747</v>
      </c>
      <c r="C3920" s="3">
        <v>0.41666666666666669</v>
      </c>
      <c r="D3920" s="1" t="s">
        <v>13</v>
      </c>
      <c r="E3920">
        <v>2021.1</v>
      </c>
      <c r="F3920">
        <v>2033</v>
      </c>
      <c r="G3920">
        <v>2033</v>
      </c>
      <c r="H3920" s="3">
        <v>0.5625</v>
      </c>
      <c r="I3920" s="1">
        <v>11.900000000000091</v>
      </c>
      <c r="J3920" s="1">
        <v>-11.900000000000091</v>
      </c>
      <c r="K3920" s="1">
        <v>167</v>
      </c>
      <c r="L3920">
        <v>-1987.3000000000152</v>
      </c>
      <c r="M3920">
        <v>156</v>
      </c>
      <c r="N3920">
        <v>-2143.3000000000152</v>
      </c>
      <c r="O3920" t="s">
        <v>67</v>
      </c>
      <c r="P3920" s="6">
        <v>5.8878828360794102E-3</v>
      </c>
      <c r="Q3920" s="1">
        <f>AllFiles[[#Headers],[200000]]+AllFiles[[#This Row],[Net Gains]]</f>
        <v>197856.69999999998</v>
      </c>
    </row>
    <row r="3921" spans="1:17" x14ac:dyDescent="0.25">
      <c r="A3921" s="1" t="s">
        <v>58</v>
      </c>
      <c r="B3921" s="2">
        <v>43747</v>
      </c>
      <c r="C3921" s="3">
        <v>0.5625</v>
      </c>
      <c r="D3921" s="1" t="s">
        <v>12</v>
      </c>
      <c r="E3921">
        <v>2033</v>
      </c>
      <c r="F3921">
        <v>2021.1</v>
      </c>
      <c r="G3921">
        <v>2021.1</v>
      </c>
      <c r="H3921" s="3">
        <v>0.61458333333333337</v>
      </c>
      <c r="I3921" s="1">
        <v>11.900000000000091</v>
      </c>
      <c r="J3921" s="1">
        <v>-11.900000000000091</v>
      </c>
      <c r="K3921" s="1">
        <v>167</v>
      </c>
      <c r="L3921">
        <v>-1987.3000000000152</v>
      </c>
      <c r="M3921">
        <v>156</v>
      </c>
      <c r="N3921">
        <v>-2143.3000000000152</v>
      </c>
      <c r="O3921" t="s">
        <v>67</v>
      </c>
      <c r="P3921" s="6">
        <v>5.8534185932120498E-3</v>
      </c>
      <c r="Q3921" s="1">
        <f>AllFiles[[#Headers],[200000]]+AllFiles[[#This Row],[Net Gains]]</f>
        <v>197856.69999999998</v>
      </c>
    </row>
    <row r="3922" spans="1:17" x14ac:dyDescent="0.25">
      <c r="A3922" s="1" t="s">
        <v>18</v>
      </c>
      <c r="B3922" s="2">
        <v>43748</v>
      </c>
      <c r="C3922" s="3">
        <v>0.48958333333333331</v>
      </c>
      <c r="D3922" s="1" t="s">
        <v>12</v>
      </c>
      <c r="E3922">
        <v>398.3</v>
      </c>
      <c r="F3922">
        <v>396.1</v>
      </c>
      <c r="G3922">
        <v>400</v>
      </c>
      <c r="H3922" s="3">
        <v>0.625</v>
      </c>
      <c r="I3922" s="1">
        <v>2.1999999999999886</v>
      </c>
      <c r="J3922" s="1">
        <v>1.6999999999999886</v>
      </c>
      <c r="K3922" s="1">
        <v>899</v>
      </c>
      <c r="L3922">
        <v>1528.2999999999897</v>
      </c>
      <c r="M3922">
        <v>166</v>
      </c>
      <c r="N3922">
        <v>1362.2999999999897</v>
      </c>
      <c r="O3922" t="s">
        <v>68</v>
      </c>
      <c r="P3922" s="6">
        <v>5.5234747677629604E-3</v>
      </c>
      <c r="Q3922" s="1">
        <f>AllFiles[[#Headers],[200000]]+AllFiles[[#This Row],[Net Gains]]</f>
        <v>201362.3</v>
      </c>
    </row>
    <row r="3923" spans="1:17" x14ac:dyDescent="0.25">
      <c r="A3923" s="1" t="s">
        <v>18</v>
      </c>
      <c r="B3923" s="2">
        <v>43748</v>
      </c>
      <c r="C3923" s="3">
        <v>0.46875</v>
      </c>
      <c r="D3923" s="1" t="s">
        <v>13</v>
      </c>
      <c r="E3923">
        <v>396.1</v>
      </c>
      <c r="F3923">
        <v>398.3</v>
      </c>
      <c r="G3923">
        <v>398.3</v>
      </c>
      <c r="H3923" s="3">
        <v>0.48958333333333331</v>
      </c>
      <c r="I3923" s="1">
        <v>2.1999999999999886</v>
      </c>
      <c r="J3923" s="1">
        <v>-2.1999999999999886</v>
      </c>
      <c r="K3923" s="1">
        <v>899</v>
      </c>
      <c r="L3923">
        <v>-1977.7999999999897</v>
      </c>
      <c r="M3923">
        <v>165</v>
      </c>
      <c r="N3923">
        <v>-2142.7999999999897</v>
      </c>
      <c r="O3923" t="s">
        <v>67</v>
      </c>
      <c r="P3923" s="6">
        <v>5.5541529916687399E-3</v>
      </c>
      <c r="Q3923" s="1">
        <f>AllFiles[[#Headers],[200000]]+AllFiles[[#This Row],[Net Gains]]</f>
        <v>197857.2</v>
      </c>
    </row>
    <row r="3924" spans="1:17" x14ac:dyDescent="0.25">
      <c r="A3924" s="1" t="s">
        <v>22</v>
      </c>
      <c r="B3924" s="2">
        <v>43748</v>
      </c>
      <c r="C3924" s="3">
        <v>0.54166666666666663</v>
      </c>
      <c r="D3924" s="1" t="s">
        <v>21</v>
      </c>
      <c r="E3924">
        <v>1767.9</v>
      </c>
      <c r="F3924">
        <v>1789.9</v>
      </c>
      <c r="G3924">
        <v>1780</v>
      </c>
      <c r="H3924" s="3">
        <v>0.625</v>
      </c>
      <c r="I3924" s="1">
        <v>22</v>
      </c>
      <c r="J3924" s="1">
        <v>-12.099999999999909</v>
      </c>
      <c r="K3924" s="1">
        <v>90</v>
      </c>
      <c r="L3924">
        <v>-1088.9999999999918</v>
      </c>
      <c r="M3924">
        <v>74</v>
      </c>
      <c r="N3924">
        <v>-1162.9999999999918</v>
      </c>
      <c r="O3924" t="s">
        <v>67</v>
      </c>
      <c r="P3924" s="6">
        <v>1.2444142768256099E-2</v>
      </c>
      <c r="Q3924" s="1">
        <f>AllFiles[[#Headers],[200000]]+AllFiles[[#This Row],[Net Gains]]</f>
        <v>198837</v>
      </c>
    </row>
    <row r="3925" spans="1:17" x14ac:dyDescent="0.25">
      <c r="A3925" s="1" t="s">
        <v>22</v>
      </c>
      <c r="B3925" s="2">
        <v>43748</v>
      </c>
      <c r="C3925" s="3">
        <v>0.54166666666666663</v>
      </c>
      <c r="D3925" s="1" t="s">
        <v>15</v>
      </c>
      <c r="E3925">
        <v>1789.9</v>
      </c>
      <c r="F3925">
        <v>1767.9</v>
      </c>
      <c r="G3925">
        <v>1767.9</v>
      </c>
      <c r="H3925" s="3">
        <v>0.54166666666666663</v>
      </c>
      <c r="I3925" s="1">
        <v>22</v>
      </c>
      <c r="J3925" s="1">
        <v>-22</v>
      </c>
      <c r="K3925" s="1">
        <v>90</v>
      </c>
      <c r="L3925">
        <v>-1980</v>
      </c>
      <c r="M3925">
        <v>74</v>
      </c>
      <c r="N3925">
        <v>-2054</v>
      </c>
      <c r="O3925" t="s">
        <v>67</v>
      </c>
      <c r="P3925" s="6">
        <v>1.22911894519247E-2</v>
      </c>
      <c r="Q3925" s="1">
        <f>AllFiles[[#Headers],[200000]]+AllFiles[[#This Row],[Net Gains]]</f>
        <v>197946</v>
      </c>
    </row>
    <row r="3926" spans="1:17" x14ac:dyDescent="0.25">
      <c r="A3926" s="1" t="s">
        <v>26</v>
      </c>
      <c r="B3926" s="2">
        <v>43748</v>
      </c>
      <c r="C3926" s="3">
        <v>0.47916666666666669</v>
      </c>
      <c r="D3926" s="1" t="s">
        <v>15</v>
      </c>
      <c r="E3926">
        <v>1058</v>
      </c>
      <c r="F3926">
        <v>1046.45</v>
      </c>
      <c r="G3926">
        <v>1063.9000000000001</v>
      </c>
      <c r="H3926" s="3">
        <v>0.625</v>
      </c>
      <c r="I3926" s="1">
        <v>11.549999999999955</v>
      </c>
      <c r="J3926" s="1">
        <v>5.9000000000000909</v>
      </c>
      <c r="K3926" s="1">
        <v>172</v>
      </c>
      <c r="L3926">
        <v>1014.8000000000156</v>
      </c>
      <c r="M3926">
        <v>84</v>
      </c>
      <c r="N3926">
        <v>930.80000000001564</v>
      </c>
      <c r="O3926" t="s">
        <v>68</v>
      </c>
      <c r="P3926" s="6">
        <v>1.09168241965973E-2</v>
      </c>
      <c r="Q3926" s="1">
        <f>AllFiles[[#Headers],[200000]]+AllFiles[[#This Row],[Net Gains]]</f>
        <v>200930.80000000002</v>
      </c>
    </row>
    <row r="3927" spans="1:17" x14ac:dyDescent="0.25">
      <c r="A3927" s="1" t="s">
        <v>42</v>
      </c>
      <c r="B3927" s="2">
        <v>43748</v>
      </c>
      <c r="C3927" s="3">
        <v>0.46875</v>
      </c>
      <c r="D3927" s="1" t="s">
        <v>15</v>
      </c>
      <c r="E3927">
        <v>1424.9</v>
      </c>
      <c r="F3927">
        <v>1417</v>
      </c>
      <c r="G3927">
        <v>1417</v>
      </c>
      <c r="H3927" s="3">
        <v>0.46875</v>
      </c>
      <c r="I3927" s="1">
        <v>7.9000000000000909</v>
      </c>
      <c r="J3927" s="1">
        <v>-7.9000000000000909</v>
      </c>
      <c r="K3927" s="1">
        <v>252</v>
      </c>
      <c r="L3927">
        <v>-1990.8000000000229</v>
      </c>
      <c r="M3927">
        <v>165</v>
      </c>
      <c r="N3927">
        <v>-2155.8000000000229</v>
      </c>
      <c r="O3927" t="s">
        <v>67</v>
      </c>
      <c r="P3927" s="6">
        <v>5.5442487192084297E-3</v>
      </c>
      <c r="Q3927" s="1">
        <f>AllFiles[[#Headers],[200000]]+AllFiles[[#This Row],[Net Gains]]</f>
        <v>197844.19999999998</v>
      </c>
    </row>
    <row r="3928" spans="1:17" x14ac:dyDescent="0.25">
      <c r="A3928" s="1" t="s">
        <v>42</v>
      </c>
      <c r="B3928" s="2">
        <v>43748</v>
      </c>
      <c r="C3928" s="3">
        <v>0.46875</v>
      </c>
      <c r="D3928" s="1" t="s">
        <v>21</v>
      </c>
      <c r="E3928">
        <v>1417</v>
      </c>
      <c r="F3928">
        <v>1424.9</v>
      </c>
      <c r="G3928">
        <v>1424.9</v>
      </c>
      <c r="H3928" s="3">
        <v>0.58333333333333337</v>
      </c>
      <c r="I3928" s="1">
        <v>7.9000000000000909</v>
      </c>
      <c r="J3928" s="1">
        <v>-7.9000000000000909</v>
      </c>
      <c r="K3928" s="1">
        <v>252</v>
      </c>
      <c r="L3928">
        <v>-1990.8000000000229</v>
      </c>
      <c r="M3928">
        <v>165</v>
      </c>
      <c r="N3928">
        <v>-2155.8000000000229</v>
      </c>
      <c r="O3928" t="s">
        <v>67</v>
      </c>
      <c r="P3928" s="6">
        <v>5.5751587861680198E-3</v>
      </c>
      <c r="Q3928" s="1">
        <f>AllFiles[[#Headers],[200000]]+AllFiles[[#This Row],[Net Gains]]</f>
        <v>197844.19999999998</v>
      </c>
    </row>
    <row r="3929" spans="1:17" x14ac:dyDescent="0.25">
      <c r="A3929" s="1" t="s">
        <v>48</v>
      </c>
      <c r="B3929" s="2">
        <v>43749</v>
      </c>
      <c r="C3929" s="3">
        <v>0.52083333333333337</v>
      </c>
      <c r="D3929" s="1" t="s">
        <v>12</v>
      </c>
      <c r="E3929">
        <v>385.6</v>
      </c>
      <c r="F3929">
        <v>382.25</v>
      </c>
      <c r="G3929">
        <v>385.85</v>
      </c>
      <c r="H3929" s="3">
        <v>0.625</v>
      </c>
      <c r="I3929" s="1">
        <v>3.3500000000000227</v>
      </c>
      <c r="J3929" s="1">
        <v>0.25</v>
      </c>
      <c r="K3929" s="1">
        <v>592</v>
      </c>
      <c r="L3929">
        <v>148</v>
      </c>
      <c r="M3929">
        <v>106</v>
      </c>
      <c r="N3929">
        <v>42</v>
      </c>
      <c r="O3929" t="s">
        <v>68</v>
      </c>
      <c r="P3929" s="6">
        <v>8.6877593360996392E-3</v>
      </c>
      <c r="Q3929" s="1">
        <f>AllFiles[[#Headers],[200000]]+AllFiles[[#This Row],[Net Gains]]</f>
        <v>200042</v>
      </c>
    </row>
    <row r="3930" spans="1:17" x14ac:dyDescent="0.25">
      <c r="A3930" s="1" t="s">
        <v>48</v>
      </c>
      <c r="B3930" s="2">
        <v>43749</v>
      </c>
      <c r="C3930" s="3">
        <v>0.44791666666666669</v>
      </c>
      <c r="D3930" s="1" t="s">
        <v>13</v>
      </c>
      <c r="E3930">
        <v>382.25</v>
      </c>
      <c r="F3930">
        <v>385.6</v>
      </c>
      <c r="G3930">
        <v>385.6</v>
      </c>
      <c r="H3930" s="3">
        <v>0.52083333333333337</v>
      </c>
      <c r="I3930" s="1">
        <v>3.3500000000000227</v>
      </c>
      <c r="J3930" s="1">
        <v>-3.3500000000000227</v>
      </c>
      <c r="K3930" s="1">
        <v>592</v>
      </c>
      <c r="L3930">
        <v>-1983.2000000000135</v>
      </c>
      <c r="M3930">
        <v>105</v>
      </c>
      <c r="N3930">
        <v>-2088.2000000000135</v>
      </c>
      <c r="O3930" t="s">
        <v>67</v>
      </c>
      <c r="P3930" s="6">
        <v>8.7638979725311195E-3</v>
      </c>
      <c r="Q3930" s="1">
        <f>AllFiles[[#Headers],[200000]]+AllFiles[[#This Row],[Net Gains]]</f>
        <v>197911.8</v>
      </c>
    </row>
    <row r="3931" spans="1:17" x14ac:dyDescent="0.25">
      <c r="A3931" s="1" t="s">
        <v>57</v>
      </c>
      <c r="B3931" s="2">
        <v>43749</v>
      </c>
      <c r="C3931" s="3">
        <v>0.46875</v>
      </c>
      <c r="D3931" s="1" t="s">
        <v>15</v>
      </c>
      <c r="E3931">
        <v>709.55</v>
      </c>
      <c r="F3931">
        <v>704.5</v>
      </c>
      <c r="G3931">
        <v>722.35</v>
      </c>
      <c r="H3931" s="3">
        <v>0.625</v>
      </c>
      <c r="I3931" s="1">
        <v>5.0499999999999545</v>
      </c>
      <c r="J3931" s="1">
        <v>12.800000000000068</v>
      </c>
      <c r="K3931" s="1">
        <v>394</v>
      </c>
      <c r="L3931">
        <v>5043.2000000000271</v>
      </c>
      <c r="M3931">
        <v>130</v>
      </c>
      <c r="N3931">
        <v>4913.2000000000271</v>
      </c>
      <c r="O3931" t="s">
        <v>68</v>
      </c>
      <c r="P3931" s="6">
        <v>7.1171869494749598E-3</v>
      </c>
      <c r="Q3931" s="1">
        <f>AllFiles[[#Headers],[200000]]+AllFiles[[#This Row],[Net Gains]]</f>
        <v>204913.20000000004</v>
      </c>
    </row>
    <row r="3932" spans="1:17" x14ac:dyDescent="0.25">
      <c r="A3932" s="1" t="s">
        <v>56</v>
      </c>
      <c r="B3932" s="2">
        <v>43749</v>
      </c>
      <c r="C3932" s="3">
        <v>0.41666666666666669</v>
      </c>
      <c r="D3932" s="1" t="s">
        <v>13</v>
      </c>
      <c r="E3932">
        <v>1226</v>
      </c>
      <c r="F3932">
        <v>1236.8499999999999</v>
      </c>
      <c r="G3932">
        <v>1236.8499999999999</v>
      </c>
      <c r="H3932" s="3">
        <v>0.5625</v>
      </c>
      <c r="I3932" s="1">
        <v>10.849999999999909</v>
      </c>
      <c r="J3932" s="1">
        <v>-10.849999999999909</v>
      </c>
      <c r="K3932" s="1">
        <v>183</v>
      </c>
      <c r="L3932">
        <v>-1985.5499999999834</v>
      </c>
      <c r="M3932">
        <v>104</v>
      </c>
      <c r="N3932">
        <v>-2089.5499999999834</v>
      </c>
      <c r="O3932" t="s">
        <v>67</v>
      </c>
      <c r="P3932" s="6">
        <v>8.8499184339314099E-3</v>
      </c>
      <c r="Q3932" s="1">
        <f>AllFiles[[#Headers],[200000]]+AllFiles[[#This Row],[Net Gains]]</f>
        <v>197910.45</v>
      </c>
    </row>
    <row r="3933" spans="1:17" x14ac:dyDescent="0.25">
      <c r="A3933" s="1" t="s">
        <v>56</v>
      </c>
      <c r="B3933" s="2">
        <v>43749</v>
      </c>
      <c r="C3933" s="3">
        <v>0.5625</v>
      </c>
      <c r="D3933" s="1" t="s">
        <v>12</v>
      </c>
      <c r="E3933">
        <v>1236.8499999999999</v>
      </c>
      <c r="F3933">
        <v>1226</v>
      </c>
      <c r="G3933">
        <v>1244.2</v>
      </c>
      <c r="H3933" s="3">
        <v>0.625</v>
      </c>
      <c r="I3933" s="1">
        <v>10.849999999999909</v>
      </c>
      <c r="J3933" s="1">
        <v>7.3500000000001364</v>
      </c>
      <c r="K3933" s="1">
        <v>183</v>
      </c>
      <c r="L3933">
        <v>1345.050000000025</v>
      </c>
      <c r="M3933">
        <v>105</v>
      </c>
      <c r="N3933">
        <v>1240.050000000025</v>
      </c>
      <c r="O3933" t="s">
        <v>68</v>
      </c>
      <c r="P3933" s="6">
        <v>8.7722844322269608E-3</v>
      </c>
      <c r="Q3933" s="1">
        <f>AllFiles[[#Headers],[200000]]+AllFiles[[#This Row],[Net Gains]]</f>
        <v>201240.05000000002</v>
      </c>
    </row>
    <row r="3934" spans="1:17" x14ac:dyDescent="0.25">
      <c r="A3934" s="1" t="s">
        <v>17</v>
      </c>
      <c r="B3934" s="2">
        <v>43752</v>
      </c>
      <c r="C3934" s="3">
        <v>0.48958333333333331</v>
      </c>
      <c r="D3934" s="1" t="s">
        <v>15</v>
      </c>
      <c r="E3934">
        <v>18340</v>
      </c>
      <c r="F3934">
        <v>18200</v>
      </c>
      <c r="G3934">
        <v>18345</v>
      </c>
      <c r="H3934" s="3">
        <v>0.625</v>
      </c>
      <c r="I3934" s="1">
        <v>140</v>
      </c>
      <c r="J3934" s="1">
        <v>5</v>
      </c>
      <c r="K3934" s="1">
        <v>14</v>
      </c>
      <c r="L3934">
        <v>70</v>
      </c>
      <c r="M3934">
        <v>119</v>
      </c>
      <c r="N3934">
        <v>-49</v>
      </c>
      <c r="O3934" t="s">
        <v>67</v>
      </c>
      <c r="P3934" s="6">
        <v>7.63358778625954E-3</v>
      </c>
      <c r="Q3934" s="1">
        <f>AllFiles[[#Headers],[200000]]+AllFiles[[#This Row],[Net Gains]]</f>
        <v>199951</v>
      </c>
    </row>
    <row r="3935" spans="1:17" x14ac:dyDescent="0.25">
      <c r="A3935" s="1" t="s">
        <v>26</v>
      </c>
      <c r="B3935" s="2">
        <v>43752</v>
      </c>
      <c r="C3935" s="3">
        <v>0.41666666666666669</v>
      </c>
      <c r="D3935" s="1" t="s">
        <v>15</v>
      </c>
      <c r="E3935">
        <v>1088</v>
      </c>
      <c r="F3935">
        <v>1083</v>
      </c>
      <c r="G3935">
        <v>1086.6500000000001</v>
      </c>
      <c r="H3935" s="3">
        <v>0.625</v>
      </c>
      <c r="I3935" s="1">
        <v>5</v>
      </c>
      <c r="J3935" s="1">
        <v>-1.3499999999999091</v>
      </c>
      <c r="K3935" s="1">
        <v>398</v>
      </c>
      <c r="L3935">
        <v>-537.2999999999638</v>
      </c>
      <c r="M3935">
        <v>200</v>
      </c>
      <c r="N3935">
        <v>-737.2999999999638</v>
      </c>
      <c r="O3935" t="s">
        <v>67</v>
      </c>
      <c r="P3935" s="6">
        <v>4.5955882352941204E-3</v>
      </c>
      <c r="Q3935" s="1">
        <f>AllFiles[[#Headers],[200000]]+AllFiles[[#This Row],[Net Gains]]</f>
        <v>199262.70000000004</v>
      </c>
    </row>
    <row r="3936" spans="1:17" x14ac:dyDescent="0.25">
      <c r="A3936" s="1" t="s">
        <v>58</v>
      </c>
      <c r="B3936" s="2">
        <v>43752</v>
      </c>
      <c r="C3936" s="3">
        <v>0.41666666666666669</v>
      </c>
      <c r="D3936" s="1" t="s">
        <v>15</v>
      </c>
      <c r="E3936">
        <v>2002.5</v>
      </c>
      <c r="F3936">
        <v>1978.8</v>
      </c>
      <c r="G3936">
        <v>2020.25</v>
      </c>
      <c r="H3936" s="3">
        <v>0.625</v>
      </c>
      <c r="I3936" s="1">
        <v>23.700000000000045</v>
      </c>
      <c r="J3936" s="1">
        <v>17.75</v>
      </c>
      <c r="K3936" s="1">
        <v>84</v>
      </c>
      <c r="L3936">
        <v>1491</v>
      </c>
      <c r="M3936">
        <v>78</v>
      </c>
      <c r="N3936">
        <v>1413</v>
      </c>
      <c r="O3936" t="s">
        <v>68</v>
      </c>
      <c r="P3936" s="6">
        <v>1.1835205992509401E-2</v>
      </c>
      <c r="Q3936" s="1">
        <f>AllFiles[[#Headers],[200000]]+AllFiles[[#This Row],[Net Gains]]</f>
        <v>201413</v>
      </c>
    </row>
    <row r="3937" spans="1:17" x14ac:dyDescent="0.25">
      <c r="A3937" s="1" t="s">
        <v>28</v>
      </c>
      <c r="B3937" s="2">
        <v>43753</v>
      </c>
      <c r="C3937" s="3">
        <v>0.42708333333333331</v>
      </c>
      <c r="D3937" s="1" t="s">
        <v>13</v>
      </c>
      <c r="E3937">
        <v>387.1</v>
      </c>
      <c r="F3937">
        <v>390</v>
      </c>
      <c r="G3937">
        <v>382.95</v>
      </c>
      <c r="H3937" s="3">
        <v>0.625</v>
      </c>
      <c r="I3937" s="1">
        <v>2.8999999999999773</v>
      </c>
      <c r="J3937" s="1">
        <v>4.1500000000000341</v>
      </c>
      <c r="K3937" s="1">
        <v>684</v>
      </c>
      <c r="L3937">
        <v>2838.6000000000231</v>
      </c>
      <c r="M3937">
        <v>122</v>
      </c>
      <c r="N3937">
        <v>2716.6000000000231</v>
      </c>
      <c r="O3937" t="s">
        <v>68</v>
      </c>
      <c r="P3937" s="6">
        <v>7.4916042366313003E-3</v>
      </c>
      <c r="Q3937" s="1">
        <f>AllFiles[[#Headers],[200000]]+AllFiles[[#This Row],[Net Gains]]</f>
        <v>202716.60000000003</v>
      </c>
    </row>
    <row r="3938" spans="1:17" x14ac:dyDescent="0.25">
      <c r="A3938" s="1" t="s">
        <v>50</v>
      </c>
      <c r="B3938" s="2">
        <v>43753</v>
      </c>
      <c r="C3938" s="3">
        <v>0.4375</v>
      </c>
      <c r="D3938" s="1" t="s">
        <v>13</v>
      </c>
      <c r="E3938">
        <v>186.2</v>
      </c>
      <c r="F3938">
        <v>187.5</v>
      </c>
      <c r="G3938">
        <v>187.5</v>
      </c>
      <c r="H3938" s="3">
        <v>0.45833333333333331</v>
      </c>
      <c r="I3938" s="1">
        <v>1.3000000000000114</v>
      </c>
      <c r="J3938" s="1">
        <v>-1.3000000000000114</v>
      </c>
      <c r="K3938" s="1">
        <v>1511</v>
      </c>
      <c r="L3938">
        <v>-1964.3000000000172</v>
      </c>
      <c r="M3938">
        <v>130</v>
      </c>
      <c r="N3938">
        <v>-2094.3000000000175</v>
      </c>
      <c r="O3938" t="s">
        <v>67</v>
      </c>
      <c r="P3938" s="6">
        <v>6.9817400644468898E-3</v>
      </c>
      <c r="Q3938" s="1">
        <f>AllFiles[[#Headers],[200000]]+AllFiles[[#This Row],[Net Gains]]</f>
        <v>197905.69999999998</v>
      </c>
    </row>
    <row r="3939" spans="1:17" x14ac:dyDescent="0.25">
      <c r="A3939" s="1" t="s">
        <v>50</v>
      </c>
      <c r="B3939" s="2">
        <v>43753</v>
      </c>
      <c r="C3939" s="3">
        <v>0.45833333333333331</v>
      </c>
      <c r="D3939" s="1" t="s">
        <v>12</v>
      </c>
      <c r="E3939">
        <v>187.5</v>
      </c>
      <c r="F3939">
        <v>186.2</v>
      </c>
      <c r="G3939">
        <v>192.6</v>
      </c>
      <c r="H3939" s="3">
        <v>0.625</v>
      </c>
      <c r="I3939" s="1">
        <v>1.3000000000000114</v>
      </c>
      <c r="J3939" s="1">
        <v>5.0999999999999943</v>
      </c>
      <c r="K3939" s="1">
        <v>1511</v>
      </c>
      <c r="L3939">
        <v>7706.0999999999913</v>
      </c>
      <c r="M3939">
        <v>133</v>
      </c>
      <c r="N3939">
        <v>7573.0999999999913</v>
      </c>
      <c r="O3939" t="s">
        <v>68</v>
      </c>
      <c r="P3939" s="6">
        <v>6.9333333333333903E-3</v>
      </c>
      <c r="Q3939" s="1">
        <f>AllFiles[[#Headers],[200000]]+AllFiles[[#This Row],[Net Gains]]</f>
        <v>207573.09999999998</v>
      </c>
    </row>
    <row r="3940" spans="1:17" x14ac:dyDescent="0.25">
      <c r="A3940" s="1" t="s">
        <v>45</v>
      </c>
      <c r="B3940" s="2">
        <v>43753</v>
      </c>
      <c r="C3940" s="3">
        <v>0.41666666666666669</v>
      </c>
      <c r="D3940" s="1" t="s">
        <v>15</v>
      </c>
      <c r="E3940">
        <v>6859</v>
      </c>
      <c r="F3940">
        <v>6823.95</v>
      </c>
      <c r="G3940">
        <v>6975</v>
      </c>
      <c r="H3940" s="3">
        <v>0.625</v>
      </c>
      <c r="I3940" s="1">
        <v>35.050000000000182</v>
      </c>
      <c r="J3940" s="1">
        <v>116</v>
      </c>
      <c r="K3940" s="1">
        <v>57</v>
      </c>
      <c r="L3940">
        <v>6612</v>
      </c>
      <c r="M3940">
        <v>182</v>
      </c>
      <c r="N3940">
        <v>6430</v>
      </c>
      <c r="O3940" t="s">
        <v>68</v>
      </c>
      <c r="P3940" s="6">
        <v>5.1100743548622499E-3</v>
      </c>
      <c r="Q3940" s="1">
        <f>AllFiles[[#Headers],[200000]]+AllFiles[[#This Row],[Net Gains]]</f>
        <v>206430</v>
      </c>
    </row>
    <row r="3941" spans="1:17" x14ac:dyDescent="0.25">
      <c r="A3941" s="1" t="s">
        <v>55</v>
      </c>
      <c r="B3941" s="2">
        <v>43753</v>
      </c>
      <c r="C3941" s="3">
        <v>0.4375</v>
      </c>
      <c r="D3941" s="1" t="s">
        <v>13</v>
      </c>
      <c r="E3941">
        <v>4170.2</v>
      </c>
      <c r="F3941">
        <v>4195</v>
      </c>
      <c r="G3941">
        <v>4195</v>
      </c>
      <c r="H3941" s="3">
        <v>0.51041666666666663</v>
      </c>
      <c r="I3941" s="1">
        <v>24.800000000000182</v>
      </c>
      <c r="J3941" s="1">
        <v>-24.800000000000182</v>
      </c>
      <c r="K3941" s="1">
        <v>80</v>
      </c>
      <c r="L3941">
        <v>-1984.0000000000146</v>
      </c>
      <c r="M3941">
        <v>154</v>
      </c>
      <c r="N3941">
        <v>-2138.0000000000146</v>
      </c>
      <c r="O3941" t="s">
        <v>67</v>
      </c>
      <c r="P3941" s="6">
        <v>5.9469569804806001E-3</v>
      </c>
      <c r="Q3941" s="1">
        <f>AllFiles[[#Headers],[200000]]+AllFiles[[#This Row],[Net Gains]]</f>
        <v>197862</v>
      </c>
    </row>
    <row r="3942" spans="1:17" x14ac:dyDescent="0.25">
      <c r="A3942" s="1" t="s">
        <v>55</v>
      </c>
      <c r="B3942" s="2">
        <v>43753</v>
      </c>
      <c r="C3942" s="3">
        <v>0.51041666666666663</v>
      </c>
      <c r="D3942" s="1" t="s">
        <v>12</v>
      </c>
      <c r="E3942">
        <v>4195</v>
      </c>
      <c r="F3942">
        <v>4170.2</v>
      </c>
      <c r="G3942">
        <v>4210.5</v>
      </c>
      <c r="H3942" s="3">
        <v>0.625</v>
      </c>
      <c r="I3942" s="1">
        <v>24.800000000000182</v>
      </c>
      <c r="J3942" s="1">
        <v>15.5</v>
      </c>
      <c r="K3942" s="1">
        <v>80</v>
      </c>
      <c r="L3942">
        <v>1240</v>
      </c>
      <c r="M3942">
        <v>155</v>
      </c>
      <c r="N3942">
        <v>1085</v>
      </c>
      <c r="O3942" t="s">
        <v>68</v>
      </c>
      <c r="P3942" s="6">
        <v>5.9117997616210203E-3</v>
      </c>
      <c r="Q3942" s="1">
        <f>AllFiles[[#Headers],[200000]]+AllFiles[[#This Row],[Net Gains]]</f>
        <v>201085</v>
      </c>
    </row>
    <row r="3943" spans="1:17" x14ac:dyDescent="0.25">
      <c r="A3943" s="1" t="s">
        <v>14</v>
      </c>
      <c r="B3943" s="2">
        <v>43754</v>
      </c>
      <c r="C3943" s="3">
        <v>0.4375</v>
      </c>
      <c r="D3943" s="1" t="s">
        <v>12</v>
      </c>
      <c r="E3943">
        <v>691.2</v>
      </c>
      <c r="F3943">
        <v>686.2</v>
      </c>
      <c r="G3943">
        <v>686.2</v>
      </c>
      <c r="H3943" s="3">
        <v>0.53125</v>
      </c>
      <c r="I3943" s="1">
        <v>5</v>
      </c>
      <c r="J3943" s="1">
        <v>-5</v>
      </c>
      <c r="K3943" s="1">
        <v>398</v>
      </c>
      <c r="L3943">
        <v>-1990</v>
      </c>
      <c r="M3943">
        <v>127</v>
      </c>
      <c r="N3943">
        <v>-2117</v>
      </c>
      <c r="O3943" t="s">
        <v>67</v>
      </c>
      <c r="P3943" s="6">
        <v>7.2337962962962998E-3</v>
      </c>
      <c r="Q3943" s="1">
        <f>AllFiles[[#Headers],[200000]]+AllFiles[[#This Row],[Net Gains]]</f>
        <v>197883</v>
      </c>
    </row>
    <row r="3944" spans="1:17" x14ac:dyDescent="0.25">
      <c r="A3944" s="1" t="s">
        <v>14</v>
      </c>
      <c r="B3944" s="2">
        <v>43754</v>
      </c>
      <c r="C3944" s="3">
        <v>0.41666666666666669</v>
      </c>
      <c r="D3944" s="1" t="s">
        <v>13</v>
      </c>
      <c r="E3944">
        <v>686.2</v>
      </c>
      <c r="F3944">
        <v>691.2</v>
      </c>
      <c r="G3944">
        <v>691.2</v>
      </c>
      <c r="H3944" s="3">
        <v>0.4375</v>
      </c>
      <c r="I3944" s="1">
        <v>5</v>
      </c>
      <c r="J3944" s="1">
        <v>-5</v>
      </c>
      <c r="K3944" s="1">
        <v>398</v>
      </c>
      <c r="L3944">
        <v>-1990</v>
      </c>
      <c r="M3944">
        <v>127</v>
      </c>
      <c r="N3944">
        <v>-2117</v>
      </c>
      <c r="O3944" t="s">
        <v>67</v>
      </c>
      <c r="P3944" s="6">
        <v>7.2865053920139903E-3</v>
      </c>
      <c r="Q3944" s="1">
        <f>AllFiles[[#Headers],[200000]]+AllFiles[[#This Row],[Net Gains]]</f>
        <v>197883</v>
      </c>
    </row>
    <row r="3945" spans="1:17" x14ac:dyDescent="0.25">
      <c r="A3945" s="1" t="s">
        <v>16</v>
      </c>
      <c r="B3945" s="2">
        <v>43754</v>
      </c>
      <c r="C3945" s="3">
        <v>0.44791666666666669</v>
      </c>
      <c r="D3945" s="1" t="s">
        <v>13</v>
      </c>
      <c r="E3945">
        <v>439</v>
      </c>
      <c r="F3945">
        <v>441.8</v>
      </c>
      <c r="G3945">
        <v>441.8</v>
      </c>
      <c r="H3945" s="3">
        <v>0.48958333333333331</v>
      </c>
      <c r="I3945" s="1">
        <v>2.8000000000000114</v>
      </c>
      <c r="J3945" s="1">
        <v>-2.8000000000000114</v>
      </c>
      <c r="K3945" s="1">
        <v>708</v>
      </c>
      <c r="L3945">
        <v>-1982.400000000008</v>
      </c>
      <c r="M3945">
        <v>144</v>
      </c>
      <c r="N3945">
        <v>-2126.4000000000078</v>
      </c>
      <c r="O3945" t="s">
        <v>67</v>
      </c>
      <c r="P3945" s="6">
        <v>6.3781321184510501E-3</v>
      </c>
      <c r="Q3945" s="1">
        <f>AllFiles[[#Headers],[200000]]+AllFiles[[#This Row],[Net Gains]]</f>
        <v>197873.6</v>
      </c>
    </row>
    <row r="3946" spans="1:17" x14ac:dyDescent="0.25">
      <c r="A3946" s="1" t="s">
        <v>16</v>
      </c>
      <c r="B3946" s="2">
        <v>43754</v>
      </c>
      <c r="C3946" s="3">
        <v>0.48958333333333331</v>
      </c>
      <c r="D3946" s="1" t="s">
        <v>12</v>
      </c>
      <c r="E3946">
        <v>441.8</v>
      </c>
      <c r="F3946">
        <v>439</v>
      </c>
      <c r="G3946">
        <v>446.8</v>
      </c>
      <c r="H3946" s="3">
        <v>0.625</v>
      </c>
      <c r="I3946" s="1">
        <v>2.8000000000000114</v>
      </c>
      <c r="J3946" s="1">
        <v>5</v>
      </c>
      <c r="K3946" s="1">
        <v>708</v>
      </c>
      <c r="L3946">
        <v>3540</v>
      </c>
      <c r="M3946">
        <v>145</v>
      </c>
      <c r="N3946">
        <v>3395</v>
      </c>
      <c r="O3946" t="s">
        <v>68</v>
      </c>
      <c r="P3946" s="6">
        <v>6.33770937075602E-3</v>
      </c>
      <c r="Q3946" s="1">
        <f>AllFiles[[#Headers],[200000]]+AllFiles[[#This Row],[Net Gains]]</f>
        <v>203395</v>
      </c>
    </row>
    <row r="3947" spans="1:17" x14ac:dyDescent="0.25">
      <c r="A3947" s="1" t="s">
        <v>24</v>
      </c>
      <c r="B3947" s="2">
        <v>43754</v>
      </c>
      <c r="C3947" s="3">
        <v>0.48958333333333331</v>
      </c>
      <c r="D3947" s="1" t="s">
        <v>12</v>
      </c>
      <c r="E3947">
        <v>127.2</v>
      </c>
      <c r="F3947">
        <v>126.1</v>
      </c>
      <c r="G3947">
        <v>126.8</v>
      </c>
      <c r="H3947" s="3">
        <v>0.625</v>
      </c>
      <c r="I3947" s="1">
        <v>1.1000000000000085</v>
      </c>
      <c r="J3947" s="1">
        <v>-0.40000000000000568</v>
      </c>
      <c r="K3947" s="1">
        <v>1780</v>
      </c>
      <c r="L3947">
        <v>-712.00000000001012</v>
      </c>
      <c r="M3947">
        <v>104</v>
      </c>
      <c r="N3947">
        <v>-816.00000000001012</v>
      </c>
      <c r="O3947" t="s">
        <v>67</v>
      </c>
      <c r="P3947" s="6">
        <v>8.6477987421384305E-3</v>
      </c>
      <c r="Q3947" s="1">
        <f>AllFiles[[#Headers],[200000]]+AllFiles[[#This Row],[Net Gains]]</f>
        <v>199184</v>
      </c>
    </row>
    <row r="3948" spans="1:17" x14ac:dyDescent="0.25">
      <c r="A3948" s="1" t="s">
        <v>24</v>
      </c>
      <c r="B3948" s="2">
        <v>43754</v>
      </c>
      <c r="C3948" s="3">
        <v>0.41666666666666669</v>
      </c>
      <c r="D3948" s="1" t="s">
        <v>13</v>
      </c>
      <c r="E3948">
        <v>126.1</v>
      </c>
      <c r="F3948">
        <v>127.2</v>
      </c>
      <c r="G3948">
        <v>127.2</v>
      </c>
      <c r="H3948" s="3">
        <v>0.48958333333333331</v>
      </c>
      <c r="I3948" s="1">
        <v>1.1000000000000085</v>
      </c>
      <c r="J3948" s="1">
        <v>-1.1000000000000085</v>
      </c>
      <c r="K3948" s="1">
        <v>1780</v>
      </c>
      <c r="L3948">
        <v>-1958.0000000000152</v>
      </c>
      <c r="M3948">
        <v>104</v>
      </c>
      <c r="N3948">
        <v>-2062.0000000000155</v>
      </c>
      <c r="O3948" t="s">
        <v>67</v>
      </c>
      <c r="P3948" s="6">
        <v>8.7232355273593101E-3</v>
      </c>
      <c r="Q3948" s="1">
        <f>AllFiles[[#Headers],[200000]]+AllFiles[[#This Row],[Net Gains]]</f>
        <v>197937.99999999997</v>
      </c>
    </row>
    <row r="3949" spans="1:17" x14ac:dyDescent="0.25">
      <c r="A3949" s="1" t="s">
        <v>50</v>
      </c>
      <c r="B3949" s="2">
        <v>43754</v>
      </c>
      <c r="C3949" s="3">
        <v>0.41666666666666669</v>
      </c>
      <c r="D3949" s="1" t="s">
        <v>13</v>
      </c>
      <c r="E3949">
        <v>188.75</v>
      </c>
      <c r="F3949">
        <v>190.45</v>
      </c>
      <c r="G3949">
        <v>188.15</v>
      </c>
      <c r="H3949" s="3">
        <v>0.625</v>
      </c>
      <c r="I3949" s="1">
        <v>1.6999999999999886</v>
      </c>
      <c r="J3949" s="1">
        <v>0.59999999999999432</v>
      </c>
      <c r="K3949" s="1">
        <v>1160</v>
      </c>
      <c r="L3949">
        <v>695.99999999999341</v>
      </c>
      <c r="M3949">
        <v>101</v>
      </c>
      <c r="N3949">
        <v>594.99999999999341</v>
      </c>
      <c r="O3949" t="s">
        <v>68</v>
      </c>
      <c r="P3949" s="6">
        <v>9.0066225165562307E-3</v>
      </c>
      <c r="Q3949" s="1">
        <f>AllFiles[[#Headers],[200000]]+AllFiles[[#This Row],[Net Gains]]</f>
        <v>200595</v>
      </c>
    </row>
    <row r="3950" spans="1:17" x14ac:dyDescent="0.25">
      <c r="A3950" s="1" t="s">
        <v>36</v>
      </c>
      <c r="B3950" s="2">
        <v>43754</v>
      </c>
      <c r="C3950" s="3">
        <v>0.59375</v>
      </c>
      <c r="D3950" s="1" t="s">
        <v>13</v>
      </c>
      <c r="E3950">
        <v>2061.1</v>
      </c>
      <c r="F3950">
        <v>2070.9</v>
      </c>
      <c r="G3950">
        <v>2070.9</v>
      </c>
      <c r="H3950" s="3">
        <v>0.625</v>
      </c>
      <c r="I3950" s="1">
        <v>9.8000000000001819</v>
      </c>
      <c r="J3950" s="1">
        <v>-9.8000000000001819</v>
      </c>
      <c r="K3950" s="1">
        <v>203</v>
      </c>
      <c r="L3950">
        <v>-1989.4000000000369</v>
      </c>
      <c r="M3950">
        <v>193</v>
      </c>
      <c r="N3950">
        <v>-2182.4000000000369</v>
      </c>
      <c r="O3950" t="s">
        <v>67</v>
      </c>
      <c r="P3950" s="6">
        <v>4.7547426131678101E-3</v>
      </c>
      <c r="Q3950" s="1">
        <f>AllFiles[[#Headers],[200000]]+AllFiles[[#This Row],[Net Gains]]</f>
        <v>197817.59999999998</v>
      </c>
    </row>
    <row r="3951" spans="1:17" x14ac:dyDescent="0.25">
      <c r="A3951" s="1" t="s">
        <v>47</v>
      </c>
      <c r="B3951" s="2">
        <v>43754</v>
      </c>
      <c r="C3951" s="3">
        <v>0.41666666666666669</v>
      </c>
      <c r="D3951" s="1" t="s">
        <v>13</v>
      </c>
      <c r="E3951">
        <v>244.4</v>
      </c>
      <c r="F3951">
        <v>246.05</v>
      </c>
      <c r="G3951">
        <v>243.6</v>
      </c>
      <c r="H3951" s="3">
        <v>0.625</v>
      </c>
      <c r="I3951" s="1">
        <v>1.6500000000000057</v>
      </c>
      <c r="J3951" s="1">
        <v>0.80000000000001137</v>
      </c>
      <c r="K3951" s="1">
        <v>1195</v>
      </c>
      <c r="L3951">
        <v>956.00000000001364</v>
      </c>
      <c r="M3951">
        <v>135</v>
      </c>
      <c r="N3951">
        <v>821.00000000001364</v>
      </c>
      <c r="O3951" t="s">
        <v>68</v>
      </c>
      <c r="P3951" s="6">
        <v>6.7512274959083702E-3</v>
      </c>
      <c r="Q3951" s="1">
        <f>AllFiles[[#Headers],[200000]]+AllFiles[[#This Row],[Net Gains]]</f>
        <v>200821</v>
      </c>
    </row>
    <row r="3952" spans="1:17" x14ac:dyDescent="0.25">
      <c r="A3952" s="1" t="s">
        <v>46</v>
      </c>
      <c r="B3952" s="2">
        <v>43754</v>
      </c>
      <c r="C3952" s="3">
        <v>0.47916666666666669</v>
      </c>
      <c r="D3952" s="1" t="s">
        <v>12</v>
      </c>
      <c r="E3952">
        <v>220.9</v>
      </c>
      <c r="F3952">
        <v>218.85</v>
      </c>
      <c r="G3952">
        <v>220.65</v>
      </c>
      <c r="H3952" s="3">
        <v>0.625</v>
      </c>
      <c r="I3952" s="1">
        <v>2.0500000000000114</v>
      </c>
      <c r="J3952" s="1">
        <v>-0.25</v>
      </c>
      <c r="K3952" s="1">
        <v>964</v>
      </c>
      <c r="L3952">
        <v>-241</v>
      </c>
      <c r="M3952">
        <v>98</v>
      </c>
      <c r="N3952">
        <v>-339</v>
      </c>
      <c r="O3952" t="s">
        <v>67</v>
      </c>
      <c r="P3952" s="6">
        <v>9.2802172928927607E-3</v>
      </c>
      <c r="Q3952" s="1">
        <f>AllFiles[[#Headers],[200000]]+AllFiles[[#This Row],[Net Gains]]</f>
        <v>199661</v>
      </c>
    </row>
    <row r="3953" spans="1:17" x14ac:dyDescent="0.25">
      <c r="A3953" s="1" t="s">
        <v>46</v>
      </c>
      <c r="B3953" s="2">
        <v>43754</v>
      </c>
      <c r="C3953" s="3">
        <v>0.45833333333333331</v>
      </c>
      <c r="D3953" s="1" t="s">
        <v>13</v>
      </c>
      <c r="E3953">
        <v>218.85</v>
      </c>
      <c r="F3953">
        <v>220.9</v>
      </c>
      <c r="G3953">
        <v>220.9</v>
      </c>
      <c r="H3953" s="3">
        <v>0.47916666666666669</v>
      </c>
      <c r="I3953" s="1">
        <v>2.0500000000000114</v>
      </c>
      <c r="J3953" s="1">
        <v>-2.0500000000000114</v>
      </c>
      <c r="K3953" s="1">
        <v>964</v>
      </c>
      <c r="L3953">
        <v>-1976.200000000011</v>
      </c>
      <c r="M3953">
        <v>98</v>
      </c>
      <c r="N3953">
        <v>-2074.2000000000107</v>
      </c>
      <c r="O3953" t="s">
        <v>67</v>
      </c>
      <c r="P3953" s="6">
        <v>9.3671464473384092E-3</v>
      </c>
      <c r="Q3953" s="1">
        <f>AllFiles[[#Headers],[200000]]+AllFiles[[#This Row],[Net Gains]]</f>
        <v>197925.8</v>
      </c>
    </row>
    <row r="3954" spans="1:17" x14ac:dyDescent="0.25">
      <c r="A3954" s="1" t="s">
        <v>51</v>
      </c>
      <c r="B3954" s="2">
        <v>43754</v>
      </c>
      <c r="C3954" s="3">
        <v>0.53125</v>
      </c>
      <c r="D3954" s="1" t="s">
        <v>13</v>
      </c>
      <c r="E3954">
        <v>1607</v>
      </c>
      <c r="F3954">
        <v>1618.5</v>
      </c>
      <c r="G3954">
        <v>1604.85</v>
      </c>
      <c r="H3954" s="3">
        <v>0.625</v>
      </c>
      <c r="I3954" s="1">
        <v>11.5</v>
      </c>
      <c r="J3954" s="1">
        <v>2.1500000000000909</v>
      </c>
      <c r="K3954" s="1">
        <v>173</v>
      </c>
      <c r="L3954">
        <v>371.95000000001573</v>
      </c>
      <c r="M3954">
        <v>128</v>
      </c>
      <c r="N3954">
        <v>243.95000000001573</v>
      </c>
      <c r="O3954" t="s">
        <v>68</v>
      </c>
      <c r="P3954" s="6">
        <v>7.1561916614810202E-3</v>
      </c>
      <c r="Q3954" s="1">
        <f>AllFiles[[#Headers],[200000]]+AllFiles[[#This Row],[Net Gains]]</f>
        <v>200243.95</v>
      </c>
    </row>
    <row r="3955" spans="1:17" x14ac:dyDescent="0.25">
      <c r="A3955" s="1" t="s">
        <v>45</v>
      </c>
      <c r="B3955" s="2">
        <v>43754</v>
      </c>
      <c r="C3955" s="3">
        <v>0.51041666666666663</v>
      </c>
      <c r="D3955" s="1" t="s">
        <v>12</v>
      </c>
      <c r="E3955">
        <v>6965</v>
      </c>
      <c r="F3955">
        <v>6930</v>
      </c>
      <c r="G3955">
        <v>6977</v>
      </c>
      <c r="H3955" s="3">
        <v>0.625</v>
      </c>
      <c r="I3955" s="1">
        <v>35</v>
      </c>
      <c r="J3955" s="1">
        <v>12</v>
      </c>
      <c r="K3955" s="1">
        <v>57</v>
      </c>
      <c r="L3955">
        <v>684</v>
      </c>
      <c r="M3955">
        <v>183</v>
      </c>
      <c r="N3955">
        <v>501</v>
      </c>
      <c r="O3955" t="s">
        <v>68</v>
      </c>
      <c r="P3955" s="6">
        <v>5.0251256281407001E-3</v>
      </c>
      <c r="Q3955" s="1">
        <f>AllFiles[[#Headers],[200000]]+AllFiles[[#This Row],[Net Gains]]</f>
        <v>200501</v>
      </c>
    </row>
    <row r="3956" spans="1:17" x14ac:dyDescent="0.25">
      <c r="A3956" s="1" t="s">
        <v>45</v>
      </c>
      <c r="B3956" s="2">
        <v>43754</v>
      </c>
      <c r="C3956" s="3">
        <v>0.41666666666666669</v>
      </c>
      <c r="D3956" s="1" t="s">
        <v>13</v>
      </c>
      <c r="E3956">
        <v>6930</v>
      </c>
      <c r="F3956">
        <v>6965</v>
      </c>
      <c r="G3956">
        <v>6965</v>
      </c>
      <c r="H3956" s="3">
        <v>0.51041666666666663</v>
      </c>
      <c r="I3956" s="1">
        <v>35</v>
      </c>
      <c r="J3956" s="1">
        <v>-35</v>
      </c>
      <c r="K3956" s="1">
        <v>57</v>
      </c>
      <c r="L3956">
        <v>-1995</v>
      </c>
      <c r="M3956">
        <v>183</v>
      </c>
      <c r="N3956">
        <v>-2178</v>
      </c>
      <c r="O3956" t="s">
        <v>67</v>
      </c>
      <c r="P3956" s="6">
        <v>5.0505050505050501E-3</v>
      </c>
      <c r="Q3956" s="1">
        <f>AllFiles[[#Headers],[200000]]+AllFiles[[#This Row],[Net Gains]]</f>
        <v>197822</v>
      </c>
    </row>
    <row r="3957" spans="1:17" x14ac:dyDescent="0.25">
      <c r="A3957" s="1" t="s">
        <v>41</v>
      </c>
      <c r="B3957" s="2">
        <v>43754</v>
      </c>
      <c r="C3957" s="3">
        <v>0.4375</v>
      </c>
      <c r="D3957" s="1" t="s">
        <v>13</v>
      </c>
      <c r="E3957">
        <v>126.5</v>
      </c>
      <c r="F3957">
        <v>127.8</v>
      </c>
      <c r="G3957">
        <v>125.7</v>
      </c>
      <c r="H3957" s="3">
        <v>0.625</v>
      </c>
      <c r="I3957" s="1">
        <v>1.2999999999999972</v>
      </c>
      <c r="J3957" s="1">
        <v>0.79999999999999716</v>
      </c>
      <c r="K3957" s="1">
        <v>1511</v>
      </c>
      <c r="L3957">
        <v>1208.7999999999956</v>
      </c>
      <c r="M3957">
        <v>88</v>
      </c>
      <c r="N3957">
        <v>1120.7999999999956</v>
      </c>
      <c r="O3957" t="s">
        <v>68</v>
      </c>
      <c r="P3957" s="6">
        <v>1.02766798418972E-2</v>
      </c>
      <c r="Q3957" s="1">
        <f>AllFiles[[#Headers],[200000]]+AllFiles[[#This Row],[Net Gains]]</f>
        <v>201120.8</v>
      </c>
    </row>
    <row r="3958" spans="1:17" x14ac:dyDescent="0.25">
      <c r="A3958" s="1" t="s">
        <v>56</v>
      </c>
      <c r="B3958" s="2">
        <v>43754</v>
      </c>
      <c r="C3958" s="3">
        <v>0.46875</v>
      </c>
      <c r="D3958" s="1" t="s">
        <v>12</v>
      </c>
      <c r="E3958">
        <v>1266.95</v>
      </c>
      <c r="F3958">
        <v>1259.2</v>
      </c>
      <c r="G3958">
        <v>1273.95</v>
      </c>
      <c r="H3958" s="3">
        <v>0.625</v>
      </c>
      <c r="I3958" s="1">
        <v>7.75</v>
      </c>
      <c r="J3958" s="1">
        <v>7</v>
      </c>
      <c r="K3958" s="1">
        <v>257</v>
      </c>
      <c r="L3958">
        <v>1799</v>
      </c>
      <c r="M3958">
        <v>151</v>
      </c>
      <c r="N3958">
        <v>1648</v>
      </c>
      <c r="O3958" t="s">
        <v>68</v>
      </c>
      <c r="P3958" s="6">
        <v>6.1170527645131997E-3</v>
      </c>
      <c r="Q3958" s="1">
        <f>AllFiles[[#Headers],[200000]]+AllFiles[[#This Row],[Net Gains]]</f>
        <v>201648</v>
      </c>
    </row>
    <row r="3959" spans="1:17" x14ac:dyDescent="0.25">
      <c r="A3959" s="1" t="s">
        <v>56</v>
      </c>
      <c r="B3959" s="2">
        <v>43754</v>
      </c>
      <c r="C3959" s="3">
        <v>0.41666666666666669</v>
      </c>
      <c r="D3959" s="1" t="s">
        <v>13</v>
      </c>
      <c r="E3959">
        <v>1259.2</v>
      </c>
      <c r="F3959">
        <v>1266.95</v>
      </c>
      <c r="G3959">
        <v>1266.95</v>
      </c>
      <c r="H3959" s="3">
        <v>0.46875</v>
      </c>
      <c r="I3959" s="1">
        <v>7.75</v>
      </c>
      <c r="J3959" s="1">
        <v>-7.75</v>
      </c>
      <c r="K3959" s="1">
        <v>257</v>
      </c>
      <c r="L3959">
        <v>-1991.75</v>
      </c>
      <c r="M3959">
        <v>150</v>
      </c>
      <c r="N3959">
        <v>-2141.75</v>
      </c>
      <c r="O3959" t="s">
        <v>67</v>
      </c>
      <c r="P3959" s="6">
        <v>6.15470139771283E-3</v>
      </c>
      <c r="Q3959" s="1">
        <f>AllFiles[[#Headers],[200000]]+AllFiles[[#This Row],[Net Gains]]</f>
        <v>197858.25</v>
      </c>
    </row>
    <row r="3960" spans="1:17" x14ac:dyDescent="0.25">
      <c r="A3960" s="1" t="s">
        <v>54</v>
      </c>
      <c r="B3960" s="2">
        <v>43754</v>
      </c>
      <c r="C3960" s="3">
        <v>0.41666666666666669</v>
      </c>
      <c r="D3960" s="1" t="s">
        <v>13</v>
      </c>
      <c r="E3960">
        <v>581.45000000000005</v>
      </c>
      <c r="F3960">
        <v>585.54999999999995</v>
      </c>
      <c r="G3960">
        <v>585.54999999999995</v>
      </c>
      <c r="H3960" s="3">
        <v>0.52083333333333337</v>
      </c>
      <c r="I3960" s="1">
        <v>4.0999999999999091</v>
      </c>
      <c r="J3960" s="1">
        <v>-4.0999999999999091</v>
      </c>
      <c r="K3960" s="1">
        <v>485</v>
      </c>
      <c r="L3960">
        <v>-1988.4999999999559</v>
      </c>
      <c r="M3960">
        <v>131</v>
      </c>
      <c r="N3960">
        <v>-2119.4999999999559</v>
      </c>
      <c r="O3960" t="s">
        <v>67</v>
      </c>
      <c r="P3960" s="6">
        <v>7.0513371743054602E-3</v>
      </c>
      <c r="Q3960" s="1">
        <f>AllFiles[[#Headers],[200000]]+AllFiles[[#This Row],[Net Gains]]</f>
        <v>197880.50000000006</v>
      </c>
    </row>
    <row r="3961" spans="1:17" x14ac:dyDescent="0.25">
      <c r="A3961" s="1" t="s">
        <v>54</v>
      </c>
      <c r="B3961" s="2">
        <v>43754</v>
      </c>
      <c r="C3961" s="3">
        <v>0.52083333333333337</v>
      </c>
      <c r="D3961" s="1" t="s">
        <v>12</v>
      </c>
      <c r="E3961">
        <v>585.54999999999995</v>
      </c>
      <c r="F3961">
        <v>581.45000000000005</v>
      </c>
      <c r="G3961">
        <v>589.29999999999995</v>
      </c>
      <c r="H3961" s="3">
        <v>0.625</v>
      </c>
      <c r="I3961" s="1">
        <v>4.0999999999999091</v>
      </c>
      <c r="J3961" s="1">
        <v>3.75</v>
      </c>
      <c r="K3961" s="1">
        <v>485</v>
      </c>
      <c r="L3961">
        <v>1818.75</v>
      </c>
      <c r="M3961">
        <v>132</v>
      </c>
      <c r="N3961">
        <v>1686.75</v>
      </c>
      <c r="O3961" t="s">
        <v>68</v>
      </c>
      <c r="P3961" s="6">
        <v>7.0019639655023603E-3</v>
      </c>
      <c r="Q3961" s="1">
        <f>AllFiles[[#Headers],[200000]]+AllFiles[[#This Row],[Net Gains]]</f>
        <v>201686.75</v>
      </c>
    </row>
    <row r="3962" spans="1:17" x14ac:dyDescent="0.25">
      <c r="A3962" s="1" t="s">
        <v>20</v>
      </c>
      <c r="B3962" s="2">
        <v>43755</v>
      </c>
      <c r="C3962" s="3">
        <v>0.44791666666666669</v>
      </c>
      <c r="D3962" s="1" t="s">
        <v>15</v>
      </c>
      <c r="E3962">
        <v>2074.85</v>
      </c>
      <c r="F3962">
        <v>2065.9499999999998</v>
      </c>
      <c r="G3962">
        <v>2065.9499999999998</v>
      </c>
      <c r="H3962" s="3">
        <v>0.44791666666666669</v>
      </c>
      <c r="I3962" s="1">
        <v>8.9000000000000909</v>
      </c>
      <c r="J3962" s="1">
        <v>-8.9000000000000909</v>
      </c>
      <c r="K3962" s="1">
        <v>224</v>
      </c>
      <c r="L3962">
        <v>-1993.6000000000204</v>
      </c>
      <c r="M3962">
        <v>214</v>
      </c>
      <c r="N3962">
        <v>-2207.6000000000204</v>
      </c>
      <c r="O3962" t="s">
        <v>67</v>
      </c>
      <c r="P3962" s="6">
        <v>4.2894667084368001E-3</v>
      </c>
      <c r="Q3962" s="1">
        <f>AllFiles[[#Headers],[200000]]+AllFiles[[#This Row],[Net Gains]]</f>
        <v>197792.39999999997</v>
      </c>
    </row>
    <row r="3963" spans="1:17" x14ac:dyDescent="0.25">
      <c r="A3963" s="1" t="s">
        <v>20</v>
      </c>
      <c r="B3963" s="2">
        <v>43755</v>
      </c>
      <c r="C3963" s="3">
        <v>0.44791666666666669</v>
      </c>
      <c r="D3963" s="1" t="s">
        <v>21</v>
      </c>
      <c r="E3963">
        <v>2065.9499999999998</v>
      </c>
      <c r="F3963">
        <v>2074.85</v>
      </c>
      <c r="G3963">
        <v>2074.85</v>
      </c>
      <c r="H3963" s="3">
        <v>0.54166666666666663</v>
      </c>
      <c r="I3963" s="1">
        <v>8.9000000000000909</v>
      </c>
      <c r="J3963" s="1">
        <v>-8.9000000000000909</v>
      </c>
      <c r="K3963" s="1">
        <v>224</v>
      </c>
      <c r="L3963">
        <v>-1993.6000000000204</v>
      </c>
      <c r="M3963">
        <v>214</v>
      </c>
      <c r="N3963">
        <v>-2207.6000000000204</v>
      </c>
      <c r="O3963" t="s">
        <v>67</v>
      </c>
      <c r="P3963" s="6">
        <v>4.30794549722892E-3</v>
      </c>
      <c r="Q3963" s="1">
        <f>AllFiles[[#Headers],[200000]]+AllFiles[[#This Row],[Net Gains]]</f>
        <v>197792.39999999997</v>
      </c>
    </row>
    <row r="3964" spans="1:17" x14ac:dyDescent="0.25">
      <c r="A3964" s="1" t="s">
        <v>51</v>
      </c>
      <c r="B3964" s="2">
        <v>43755</v>
      </c>
      <c r="C3964" s="3">
        <v>0.48958333333333331</v>
      </c>
      <c r="D3964" s="1" t="s">
        <v>12</v>
      </c>
      <c r="E3964">
        <v>1599</v>
      </c>
      <c r="F3964">
        <v>1594.15</v>
      </c>
      <c r="G3964">
        <v>1594.15</v>
      </c>
      <c r="H3964" s="3">
        <v>0.48958333333333331</v>
      </c>
      <c r="I3964" s="1">
        <v>4.8499999999999091</v>
      </c>
      <c r="J3964" s="1">
        <v>-4.8499999999999091</v>
      </c>
      <c r="K3964" s="1">
        <v>410</v>
      </c>
      <c r="L3964">
        <v>-1988.4999999999627</v>
      </c>
      <c r="M3964">
        <v>302</v>
      </c>
      <c r="N3964">
        <v>-2290.4999999999627</v>
      </c>
      <c r="O3964" t="s">
        <v>67</v>
      </c>
      <c r="P3964" s="6">
        <v>3.03314571607249E-3</v>
      </c>
      <c r="Q3964" s="1">
        <f>AllFiles[[#Headers],[200000]]+AllFiles[[#This Row],[Net Gains]]</f>
        <v>197709.50000000003</v>
      </c>
    </row>
    <row r="3965" spans="1:17" x14ac:dyDescent="0.25">
      <c r="A3965" s="1" t="s">
        <v>51</v>
      </c>
      <c r="B3965" s="2">
        <v>43755</v>
      </c>
      <c r="C3965" s="3">
        <v>0.41666666666666669</v>
      </c>
      <c r="D3965" s="1" t="s">
        <v>13</v>
      </c>
      <c r="E3965">
        <v>1594.15</v>
      </c>
      <c r="F3965">
        <v>1599</v>
      </c>
      <c r="G3965">
        <v>1599</v>
      </c>
      <c r="H3965" s="3">
        <v>0.48958333333333331</v>
      </c>
      <c r="I3965" s="1">
        <v>4.8499999999999091</v>
      </c>
      <c r="J3965" s="1">
        <v>-4.8499999999999091</v>
      </c>
      <c r="K3965" s="1">
        <v>410</v>
      </c>
      <c r="L3965">
        <v>-1988.4999999999627</v>
      </c>
      <c r="M3965">
        <v>302</v>
      </c>
      <c r="N3965">
        <v>-2290.4999999999627</v>
      </c>
      <c r="O3965" t="s">
        <v>67</v>
      </c>
      <c r="P3965" s="6">
        <v>3.0423736787629201E-3</v>
      </c>
      <c r="Q3965" s="1">
        <f>AllFiles[[#Headers],[200000]]+AllFiles[[#This Row],[Net Gains]]</f>
        <v>197709.50000000003</v>
      </c>
    </row>
    <row r="3966" spans="1:17" x14ac:dyDescent="0.25">
      <c r="A3966" s="1" t="s">
        <v>58</v>
      </c>
      <c r="B3966" s="2">
        <v>43755</v>
      </c>
      <c r="C3966" s="3">
        <v>0.53125</v>
      </c>
      <c r="D3966" s="1" t="s">
        <v>15</v>
      </c>
      <c r="E3966">
        <v>2019</v>
      </c>
      <c r="F3966">
        <v>2014.75</v>
      </c>
      <c r="G3966">
        <v>2033.3</v>
      </c>
      <c r="H3966" s="3">
        <v>0.625</v>
      </c>
      <c r="I3966" s="1">
        <v>4.25</v>
      </c>
      <c r="J3966" s="1">
        <v>14.299999999999955</v>
      </c>
      <c r="K3966" s="1">
        <v>468</v>
      </c>
      <c r="L3966">
        <v>6692.3999999999787</v>
      </c>
      <c r="M3966">
        <v>437</v>
      </c>
      <c r="N3966">
        <v>6255.3999999999787</v>
      </c>
      <c r="O3966" t="s">
        <v>68</v>
      </c>
      <c r="P3966" s="6">
        <v>2.1050024764734999E-3</v>
      </c>
      <c r="Q3966" s="1">
        <f>AllFiles[[#Headers],[200000]]+AllFiles[[#This Row],[Net Gains]]</f>
        <v>206255.39999999997</v>
      </c>
    </row>
    <row r="3967" spans="1:17" x14ac:dyDescent="0.25">
      <c r="A3967" s="1" t="s">
        <v>57</v>
      </c>
      <c r="B3967" s="2">
        <v>43755</v>
      </c>
      <c r="C3967" s="3">
        <v>0.41666666666666669</v>
      </c>
      <c r="D3967" s="1" t="s">
        <v>13</v>
      </c>
      <c r="E3967">
        <v>720.4</v>
      </c>
      <c r="F3967">
        <v>723.1</v>
      </c>
      <c r="G3967">
        <v>723.1</v>
      </c>
      <c r="H3967" s="3">
        <v>0.63541666666666663</v>
      </c>
      <c r="I3967" s="1">
        <v>2.7000000000000455</v>
      </c>
      <c r="J3967" s="1">
        <v>-2.7000000000000455</v>
      </c>
      <c r="K3967" s="1">
        <v>734</v>
      </c>
      <c r="L3967">
        <v>-1981.8000000000334</v>
      </c>
      <c r="M3967">
        <v>244</v>
      </c>
      <c r="N3967">
        <v>-2225.8000000000334</v>
      </c>
      <c r="O3967" t="s">
        <v>67</v>
      </c>
      <c r="P3967" s="6">
        <v>3.74791782343149E-3</v>
      </c>
      <c r="Q3967" s="1">
        <f>AllFiles[[#Headers],[200000]]+AllFiles[[#This Row],[Net Gains]]</f>
        <v>197774.19999999995</v>
      </c>
    </row>
    <row r="3968" spans="1:17" x14ac:dyDescent="0.25">
      <c r="A3968" s="1" t="s">
        <v>11</v>
      </c>
      <c r="B3968" s="2">
        <v>43756</v>
      </c>
      <c r="C3968" s="3">
        <v>0.41666666666666669</v>
      </c>
      <c r="D3968" s="1" t="s">
        <v>13</v>
      </c>
      <c r="E3968">
        <v>3086.25</v>
      </c>
      <c r="F3968">
        <v>3094</v>
      </c>
      <c r="G3968">
        <v>3094</v>
      </c>
      <c r="H3968" s="3">
        <v>0.42708333333333331</v>
      </c>
      <c r="I3968" s="1">
        <v>7.75</v>
      </c>
      <c r="J3968" s="1">
        <v>-7.75</v>
      </c>
      <c r="K3968" s="1">
        <v>257</v>
      </c>
      <c r="L3968">
        <v>-1991.75</v>
      </c>
      <c r="M3968">
        <v>366</v>
      </c>
      <c r="N3968">
        <v>-2357.75</v>
      </c>
      <c r="O3968" t="s">
        <v>67</v>
      </c>
      <c r="P3968" s="6">
        <v>2.5111381125961902E-3</v>
      </c>
      <c r="Q3968" s="1">
        <f>AllFiles[[#Headers],[200000]]+AllFiles[[#This Row],[Net Gains]]</f>
        <v>197642.25</v>
      </c>
    </row>
    <row r="3969" spans="1:17" x14ac:dyDescent="0.25">
      <c r="A3969" s="1" t="s">
        <v>11</v>
      </c>
      <c r="B3969" s="2">
        <v>43756</v>
      </c>
      <c r="C3969" s="3">
        <v>0.42708333333333331</v>
      </c>
      <c r="D3969" s="1" t="s">
        <v>12</v>
      </c>
      <c r="E3969">
        <v>3094</v>
      </c>
      <c r="F3969">
        <v>3086.25</v>
      </c>
      <c r="G3969">
        <v>3086.25</v>
      </c>
      <c r="H3969" s="3">
        <v>0.42708333333333331</v>
      </c>
      <c r="I3969" s="1">
        <v>7.75</v>
      </c>
      <c r="J3969" s="1">
        <v>-7.75</v>
      </c>
      <c r="K3969" s="1">
        <v>257</v>
      </c>
      <c r="L3969">
        <v>-1991.75</v>
      </c>
      <c r="M3969">
        <v>366</v>
      </c>
      <c r="N3969">
        <v>-2357.75</v>
      </c>
      <c r="O3969" t="s">
        <v>67</v>
      </c>
      <c r="P3969" s="6">
        <v>2.50484809308339E-3</v>
      </c>
      <c r="Q3969" s="1">
        <f>AllFiles[[#Headers],[200000]]+AllFiles[[#This Row],[Net Gains]]</f>
        <v>197642.25</v>
      </c>
    </row>
    <row r="3970" spans="1:17" x14ac:dyDescent="0.25">
      <c r="A3970" s="1" t="s">
        <v>27</v>
      </c>
      <c r="B3970" s="2">
        <v>43756</v>
      </c>
      <c r="C3970" s="3">
        <v>0.41666666666666669</v>
      </c>
      <c r="D3970" s="1" t="s">
        <v>15</v>
      </c>
      <c r="E3970">
        <v>200.85</v>
      </c>
      <c r="F3970">
        <v>197.95</v>
      </c>
      <c r="G3970">
        <v>206.05</v>
      </c>
      <c r="H3970" s="3">
        <v>0.625</v>
      </c>
      <c r="I3970" s="1">
        <v>2.9000000000000057</v>
      </c>
      <c r="J3970" s="1">
        <v>5.2000000000000171</v>
      </c>
      <c r="K3970" s="1">
        <v>684</v>
      </c>
      <c r="L3970">
        <v>3556.8000000000116</v>
      </c>
      <c r="M3970">
        <v>65</v>
      </c>
      <c r="N3970">
        <v>3491.8000000000116</v>
      </c>
      <c r="O3970" t="s">
        <v>68</v>
      </c>
      <c r="P3970" s="6">
        <v>1.44386357978591E-2</v>
      </c>
      <c r="Q3970" s="1">
        <f>AllFiles[[#Headers],[200000]]+AllFiles[[#This Row],[Net Gains]]</f>
        <v>203491.80000000002</v>
      </c>
    </row>
    <row r="3971" spans="1:17" x14ac:dyDescent="0.25">
      <c r="A3971" s="1" t="s">
        <v>46</v>
      </c>
      <c r="B3971" s="2">
        <v>43760</v>
      </c>
      <c r="C3971" s="3">
        <v>0.44791666666666669</v>
      </c>
      <c r="D3971" s="1" t="s">
        <v>21</v>
      </c>
      <c r="E3971">
        <v>223.2</v>
      </c>
      <c r="F3971">
        <v>225.25</v>
      </c>
      <c r="G3971">
        <v>219.75</v>
      </c>
      <c r="H3971" s="3">
        <v>0.625</v>
      </c>
      <c r="I3971" s="1">
        <v>2.0500000000000114</v>
      </c>
      <c r="J3971" s="1">
        <v>3.4499999999999886</v>
      </c>
      <c r="K3971" s="1">
        <v>964</v>
      </c>
      <c r="L3971">
        <v>3325.7999999999893</v>
      </c>
      <c r="M3971">
        <v>99</v>
      </c>
      <c r="N3971">
        <v>3226.7999999999893</v>
      </c>
      <c r="O3971" t="s">
        <v>68</v>
      </c>
      <c r="P3971" s="6">
        <v>9.1845878136201202E-3</v>
      </c>
      <c r="Q3971" s="1">
        <f>AllFiles[[#Headers],[200000]]+AllFiles[[#This Row],[Net Gains]]</f>
        <v>203226.8</v>
      </c>
    </row>
    <row r="3972" spans="1:17" x14ac:dyDescent="0.25">
      <c r="A3972" s="1" t="s">
        <v>46</v>
      </c>
      <c r="B3972" s="2">
        <v>43760</v>
      </c>
      <c r="C3972" s="3">
        <v>0.44791666666666669</v>
      </c>
      <c r="D3972" s="1" t="s">
        <v>15</v>
      </c>
      <c r="E3972">
        <v>225.25</v>
      </c>
      <c r="F3972">
        <v>223.2</v>
      </c>
      <c r="G3972">
        <v>223.2</v>
      </c>
      <c r="H3972" s="3">
        <v>0.44791666666666669</v>
      </c>
      <c r="I3972" s="1">
        <v>2.0500000000000114</v>
      </c>
      <c r="J3972" s="1">
        <v>-2.0500000000000114</v>
      </c>
      <c r="K3972" s="1">
        <v>964</v>
      </c>
      <c r="L3972">
        <v>-1976.200000000011</v>
      </c>
      <c r="M3972">
        <v>100</v>
      </c>
      <c r="N3972">
        <v>-2076.2000000000107</v>
      </c>
      <c r="O3972" t="s">
        <v>67</v>
      </c>
      <c r="P3972" s="6">
        <v>9.10099889012214E-3</v>
      </c>
      <c r="Q3972" s="1">
        <f>AllFiles[[#Headers],[200000]]+AllFiles[[#This Row],[Net Gains]]</f>
        <v>197923.8</v>
      </c>
    </row>
    <row r="3973" spans="1:17" x14ac:dyDescent="0.25">
      <c r="A3973" s="1" t="s">
        <v>51</v>
      </c>
      <c r="B3973" s="2">
        <v>43760</v>
      </c>
      <c r="C3973" s="3">
        <v>0.5</v>
      </c>
      <c r="D3973" s="1" t="s">
        <v>12</v>
      </c>
      <c r="E3973">
        <v>1622.85</v>
      </c>
      <c r="F3973">
        <v>1597.8</v>
      </c>
      <c r="G3973">
        <v>1597.8</v>
      </c>
      <c r="H3973" s="3">
        <v>0.57291666666666663</v>
      </c>
      <c r="I3973" s="1">
        <v>25.049999999999955</v>
      </c>
      <c r="J3973" s="1">
        <v>-25.049999999999955</v>
      </c>
      <c r="K3973" s="1">
        <v>79</v>
      </c>
      <c r="L3973">
        <v>-1978.9499999999964</v>
      </c>
      <c r="M3973">
        <v>59</v>
      </c>
      <c r="N3973">
        <v>-2037.9499999999964</v>
      </c>
      <c r="O3973" t="s">
        <v>67</v>
      </c>
      <c r="P3973" s="6">
        <v>1.54358073759127E-2</v>
      </c>
      <c r="Q3973" s="1">
        <f>AllFiles[[#Headers],[200000]]+AllFiles[[#This Row],[Net Gains]]</f>
        <v>197962.05000000002</v>
      </c>
    </row>
    <row r="3974" spans="1:17" x14ac:dyDescent="0.25">
      <c r="A3974" s="1" t="s">
        <v>51</v>
      </c>
      <c r="B3974" s="2">
        <v>43760</v>
      </c>
      <c r="C3974" s="3">
        <v>0.41666666666666669</v>
      </c>
      <c r="D3974" s="1" t="s">
        <v>13</v>
      </c>
      <c r="E3974">
        <v>1597.8</v>
      </c>
      <c r="F3974">
        <v>1622.85</v>
      </c>
      <c r="G3974">
        <v>1622.85</v>
      </c>
      <c r="H3974" s="3">
        <v>0.5</v>
      </c>
      <c r="I3974" s="1">
        <v>25.049999999999955</v>
      </c>
      <c r="J3974" s="1">
        <v>-25.049999999999955</v>
      </c>
      <c r="K3974" s="1">
        <v>79</v>
      </c>
      <c r="L3974">
        <v>-1978.9499999999964</v>
      </c>
      <c r="M3974">
        <v>59</v>
      </c>
      <c r="N3974">
        <v>-2037.9499999999964</v>
      </c>
      <c r="O3974" t="s">
        <v>67</v>
      </c>
      <c r="P3974" s="6">
        <v>1.56778069846038E-2</v>
      </c>
      <c r="Q3974" s="1">
        <f>AllFiles[[#Headers],[200000]]+AllFiles[[#This Row],[Net Gains]]</f>
        <v>197962.05000000002</v>
      </c>
    </row>
    <row r="3975" spans="1:17" x14ac:dyDescent="0.25">
      <c r="A3975" s="1" t="s">
        <v>60</v>
      </c>
      <c r="B3975" s="2">
        <v>43760</v>
      </c>
      <c r="C3975" s="3">
        <v>0.55208333333333337</v>
      </c>
      <c r="D3975" s="1" t="s">
        <v>15</v>
      </c>
      <c r="E3975">
        <v>360.55</v>
      </c>
      <c r="F3975">
        <v>356.75</v>
      </c>
      <c r="G3975">
        <v>356.75</v>
      </c>
      <c r="H3975" s="3">
        <v>0.55208333333333337</v>
      </c>
      <c r="I3975" s="1">
        <v>3.8000000000000114</v>
      </c>
      <c r="J3975" s="1">
        <v>-3.8000000000000114</v>
      </c>
      <c r="K3975" s="1">
        <v>523</v>
      </c>
      <c r="L3975">
        <v>-1987.400000000006</v>
      </c>
      <c r="M3975">
        <v>87</v>
      </c>
      <c r="N3975">
        <v>-2074.400000000006</v>
      </c>
      <c r="O3975" t="s">
        <v>67</v>
      </c>
      <c r="P3975" s="6">
        <v>1.0539453612536401E-2</v>
      </c>
      <c r="Q3975" s="1">
        <f>AllFiles[[#Headers],[200000]]+AllFiles[[#This Row],[Net Gains]]</f>
        <v>197925.6</v>
      </c>
    </row>
    <row r="3976" spans="1:17" x14ac:dyDescent="0.25">
      <c r="A3976" s="1" t="s">
        <v>60</v>
      </c>
      <c r="B3976" s="2">
        <v>43760</v>
      </c>
      <c r="C3976" s="3">
        <v>0.55208333333333337</v>
      </c>
      <c r="D3976" s="1" t="s">
        <v>21</v>
      </c>
      <c r="E3976">
        <v>356.75</v>
      </c>
      <c r="F3976">
        <v>360.55</v>
      </c>
      <c r="G3976">
        <v>354.3</v>
      </c>
      <c r="H3976" s="3">
        <v>0.625</v>
      </c>
      <c r="I3976" s="1">
        <v>3.8000000000000114</v>
      </c>
      <c r="J3976" s="1">
        <v>2.4499999999999886</v>
      </c>
      <c r="K3976" s="1">
        <v>523</v>
      </c>
      <c r="L3976">
        <v>1281.349999999994</v>
      </c>
      <c r="M3976">
        <v>86</v>
      </c>
      <c r="N3976">
        <v>1195.349999999994</v>
      </c>
      <c r="O3976" t="s">
        <v>68</v>
      </c>
      <c r="P3976" s="6">
        <v>1.06517168885775E-2</v>
      </c>
      <c r="Q3976" s="1">
        <f>AllFiles[[#Headers],[200000]]+AllFiles[[#This Row],[Net Gains]]</f>
        <v>201195.35</v>
      </c>
    </row>
    <row r="3977" spans="1:17" x14ac:dyDescent="0.25">
      <c r="A3977" s="1" t="s">
        <v>28</v>
      </c>
      <c r="B3977" s="2">
        <v>43761</v>
      </c>
      <c r="C3977" s="3">
        <v>0.54166666666666663</v>
      </c>
      <c r="D3977" s="1" t="s">
        <v>21</v>
      </c>
      <c r="E3977">
        <v>368.7</v>
      </c>
      <c r="F3977">
        <v>374</v>
      </c>
      <c r="G3977">
        <v>360.8</v>
      </c>
      <c r="H3977" s="3">
        <v>0.625</v>
      </c>
      <c r="I3977" s="1">
        <v>5.3000000000000114</v>
      </c>
      <c r="J3977" s="1">
        <v>7.8999999999999773</v>
      </c>
      <c r="K3977" s="1">
        <v>375</v>
      </c>
      <c r="L3977">
        <v>2962.4999999999914</v>
      </c>
      <c r="M3977">
        <v>63</v>
      </c>
      <c r="N3977">
        <v>2899.4999999999914</v>
      </c>
      <c r="O3977" t="s">
        <v>68</v>
      </c>
      <c r="P3977" s="6">
        <v>1.43748304854896E-2</v>
      </c>
      <c r="Q3977" s="1">
        <f>AllFiles[[#Headers],[200000]]+AllFiles[[#This Row],[Net Gains]]</f>
        <v>202899.5</v>
      </c>
    </row>
    <row r="3978" spans="1:17" x14ac:dyDescent="0.25">
      <c r="A3978" s="1" t="s">
        <v>28</v>
      </c>
      <c r="B3978" s="2">
        <v>43761</v>
      </c>
      <c r="C3978" s="3">
        <v>0.54166666666666663</v>
      </c>
      <c r="D3978" s="1" t="s">
        <v>15</v>
      </c>
      <c r="E3978">
        <v>374</v>
      </c>
      <c r="F3978">
        <v>368.7</v>
      </c>
      <c r="G3978">
        <v>368.7</v>
      </c>
      <c r="H3978" s="3">
        <v>0.54166666666666663</v>
      </c>
      <c r="I3978" s="1">
        <v>5.3000000000000114</v>
      </c>
      <c r="J3978" s="1">
        <v>-5.3000000000000114</v>
      </c>
      <c r="K3978" s="1">
        <v>375</v>
      </c>
      <c r="L3978">
        <v>-1987.5000000000043</v>
      </c>
      <c r="M3978">
        <v>65</v>
      </c>
      <c r="N3978">
        <v>-2052.5000000000045</v>
      </c>
      <c r="O3978" t="s">
        <v>67</v>
      </c>
      <c r="P3978" s="6">
        <v>1.41711229946524E-2</v>
      </c>
      <c r="Q3978" s="1">
        <f>AllFiles[[#Headers],[200000]]+AllFiles[[#This Row],[Net Gains]]</f>
        <v>197947.5</v>
      </c>
    </row>
    <row r="3979" spans="1:17" x14ac:dyDescent="0.25">
      <c r="A3979" s="1" t="s">
        <v>20</v>
      </c>
      <c r="B3979" s="2">
        <v>43761</v>
      </c>
      <c r="C3979" s="3">
        <v>0.41666666666666669</v>
      </c>
      <c r="D3979" s="1" t="s">
        <v>15</v>
      </c>
      <c r="E3979">
        <v>2129</v>
      </c>
      <c r="F3979">
        <v>2122.0500000000002</v>
      </c>
      <c r="G3979">
        <v>2143.5</v>
      </c>
      <c r="H3979" s="3">
        <v>0.625</v>
      </c>
      <c r="I3979" s="1">
        <v>6.9499999999998181</v>
      </c>
      <c r="J3979" s="1">
        <v>14.5</v>
      </c>
      <c r="K3979" s="1">
        <v>286</v>
      </c>
      <c r="L3979">
        <v>4147</v>
      </c>
      <c r="M3979">
        <v>282</v>
      </c>
      <c r="N3979">
        <v>3865</v>
      </c>
      <c r="O3979" t="s">
        <v>68</v>
      </c>
      <c r="P3979" s="6">
        <v>3.2644434006574999E-3</v>
      </c>
      <c r="Q3979" s="1">
        <f>AllFiles[[#Headers],[200000]]+AllFiles[[#This Row],[Net Gains]]</f>
        <v>203865</v>
      </c>
    </row>
    <row r="3980" spans="1:17" x14ac:dyDescent="0.25">
      <c r="A3980" s="1" t="s">
        <v>36</v>
      </c>
      <c r="B3980" s="2">
        <v>43761</v>
      </c>
      <c r="C3980" s="3">
        <v>0.42708333333333331</v>
      </c>
      <c r="D3980" s="1" t="s">
        <v>12</v>
      </c>
      <c r="E3980">
        <v>2106.5</v>
      </c>
      <c r="F3980">
        <v>2100.9499999999998</v>
      </c>
      <c r="G3980">
        <v>2100.9499999999998</v>
      </c>
      <c r="H3980" s="3">
        <v>0.48958333333333331</v>
      </c>
      <c r="I3980" s="1">
        <v>5.5500000000001819</v>
      </c>
      <c r="J3980" s="1">
        <v>-5.5500000000001819</v>
      </c>
      <c r="K3980" s="1">
        <v>358</v>
      </c>
      <c r="L3980">
        <v>-1986.9000000000651</v>
      </c>
      <c r="M3980">
        <v>347</v>
      </c>
      <c r="N3980">
        <v>-2333.9000000000651</v>
      </c>
      <c r="O3980" t="s">
        <v>67</v>
      </c>
      <c r="P3980" s="6">
        <v>2.63470211250899E-3</v>
      </c>
      <c r="Q3980" s="1">
        <f>AllFiles[[#Headers],[200000]]+AllFiles[[#This Row],[Net Gains]]</f>
        <v>197666.09999999995</v>
      </c>
    </row>
    <row r="3981" spans="1:17" x14ac:dyDescent="0.25">
      <c r="A3981" s="1" t="s">
        <v>36</v>
      </c>
      <c r="B3981" s="2">
        <v>43761</v>
      </c>
      <c r="C3981" s="3">
        <v>0.41666666666666669</v>
      </c>
      <c r="D3981" s="1" t="s">
        <v>13</v>
      </c>
      <c r="E3981">
        <v>2100.9499999999998</v>
      </c>
      <c r="F3981">
        <v>2106.5</v>
      </c>
      <c r="G3981">
        <v>2106.5</v>
      </c>
      <c r="H3981" s="3">
        <v>0.42708333333333331</v>
      </c>
      <c r="I3981" s="1">
        <v>5.5500000000001819</v>
      </c>
      <c r="J3981" s="1">
        <v>-5.5500000000001819</v>
      </c>
      <c r="K3981" s="1">
        <v>358</v>
      </c>
      <c r="L3981">
        <v>-1986.9000000000651</v>
      </c>
      <c r="M3981">
        <v>347</v>
      </c>
      <c r="N3981">
        <v>-2333.9000000000651</v>
      </c>
      <c r="O3981" t="s">
        <v>67</v>
      </c>
      <c r="P3981" s="6">
        <v>2.64166210523819E-3</v>
      </c>
      <c r="Q3981" s="1">
        <f>AllFiles[[#Headers],[200000]]+AllFiles[[#This Row],[Net Gains]]</f>
        <v>197666.09999999995</v>
      </c>
    </row>
    <row r="3982" spans="1:17" x14ac:dyDescent="0.25">
      <c r="A3982" s="1" t="s">
        <v>45</v>
      </c>
      <c r="B3982" s="2">
        <v>43761</v>
      </c>
      <c r="C3982" s="3">
        <v>0.41666666666666669</v>
      </c>
      <c r="D3982" s="1" t="s">
        <v>15</v>
      </c>
      <c r="E3982">
        <v>7310</v>
      </c>
      <c r="F3982">
        <v>7271.4</v>
      </c>
      <c r="G3982">
        <v>7438.6</v>
      </c>
      <c r="H3982" s="3">
        <v>0.625</v>
      </c>
      <c r="I3982" s="1">
        <v>38.600000000000364</v>
      </c>
      <c r="J3982" s="1">
        <v>128.60000000000036</v>
      </c>
      <c r="K3982" s="1">
        <v>51</v>
      </c>
      <c r="L3982">
        <v>6558.6000000000186</v>
      </c>
      <c r="M3982">
        <v>174</v>
      </c>
      <c r="N3982">
        <v>6384.6000000000186</v>
      </c>
      <c r="O3982" t="s">
        <v>68</v>
      </c>
      <c r="P3982" s="6">
        <v>5.2804377564980003E-3</v>
      </c>
      <c r="Q3982" s="1">
        <f>AllFiles[[#Headers],[200000]]+AllFiles[[#This Row],[Net Gains]]</f>
        <v>206384.6</v>
      </c>
    </row>
    <row r="3983" spans="1:17" x14ac:dyDescent="0.25">
      <c r="A3983" s="1" t="s">
        <v>40</v>
      </c>
      <c r="B3983" s="2">
        <v>43761</v>
      </c>
      <c r="C3983" s="3">
        <v>0.45833333333333331</v>
      </c>
      <c r="D3983" s="1" t="s">
        <v>15</v>
      </c>
      <c r="E3983">
        <v>1421.8</v>
      </c>
      <c r="F3983">
        <v>1417.25</v>
      </c>
      <c r="G3983">
        <v>1417.25</v>
      </c>
      <c r="H3983" s="3">
        <v>0.45833333333333331</v>
      </c>
      <c r="I3983" s="1">
        <v>4.5499999999999545</v>
      </c>
      <c r="J3983" s="1">
        <v>-4.5499999999999545</v>
      </c>
      <c r="K3983" s="1">
        <v>437</v>
      </c>
      <c r="L3983">
        <v>-1988.3499999999801</v>
      </c>
      <c r="M3983">
        <v>286</v>
      </c>
      <c r="N3983">
        <v>-2274.3499999999804</v>
      </c>
      <c r="O3983" t="s">
        <v>67</v>
      </c>
      <c r="P3983" s="6">
        <v>3.2001688001124999E-3</v>
      </c>
      <c r="Q3983" s="1">
        <f>AllFiles[[#Headers],[200000]]+AllFiles[[#This Row],[Net Gains]]</f>
        <v>197725.65000000002</v>
      </c>
    </row>
    <row r="3984" spans="1:17" x14ac:dyDescent="0.25">
      <c r="A3984" s="1" t="s">
        <v>40</v>
      </c>
      <c r="B3984" s="2">
        <v>43761</v>
      </c>
      <c r="C3984" s="3">
        <v>0.45833333333333331</v>
      </c>
      <c r="D3984" s="1" t="s">
        <v>21</v>
      </c>
      <c r="E3984">
        <v>1417.25</v>
      </c>
      <c r="F3984">
        <v>1421.8</v>
      </c>
      <c r="G3984">
        <v>1391.2</v>
      </c>
      <c r="H3984" s="3">
        <v>0.625</v>
      </c>
      <c r="I3984" s="1">
        <v>4.5499999999999545</v>
      </c>
      <c r="J3984" s="1">
        <v>26.049999999999955</v>
      </c>
      <c r="K3984" s="1">
        <v>437</v>
      </c>
      <c r="L3984">
        <v>11383.84999999998</v>
      </c>
      <c r="M3984">
        <v>283</v>
      </c>
      <c r="N3984">
        <v>11100.84999999998</v>
      </c>
      <c r="O3984" t="s">
        <v>68</v>
      </c>
      <c r="P3984" s="6">
        <v>3.2104427588639599E-3</v>
      </c>
      <c r="Q3984" s="1">
        <f>AllFiles[[#Headers],[200000]]+AllFiles[[#This Row],[Net Gains]]</f>
        <v>211100.84999999998</v>
      </c>
    </row>
    <row r="3985" spans="1:17" x14ac:dyDescent="0.25">
      <c r="A3985" s="1" t="s">
        <v>24</v>
      </c>
      <c r="B3985" s="2">
        <v>43762</v>
      </c>
      <c r="C3985" s="3">
        <v>0.41666666666666669</v>
      </c>
      <c r="D3985" s="1" t="s">
        <v>13</v>
      </c>
      <c r="E3985">
        <v>127.25</v>
      </c>
      <c r="F3985">
        <v>128.19999999999999</v>
      </c>
      <c r="G3985">
        <v>123.8</v>
      </c>
      <c r="H3985" s="3">
        <v>0.625</v>
      </c>
      <c r="I3985" s="1">
        <v>0.94999999999998863</v>
      </c>
      <c r="J3985" s="1">
        <v>3.4500000000000028</v>
      </c>
      <c r="K3985" s="1">
        <v>2055</v>
      </c>
      <c r="L3985">
        <v>7089.7500000000055</v>
      </c>
      <c r="M3985">
        <v>119</v>
      </c>
      <c r="N3985">
        <v>6970.7500000000055</v>
      </c>
      <c r="O3985" t="s">
        <v>68</v>
      </c>
      <c r="P3985" s="6">
        <v>7.4656188605107202E-3</v>
      </c>
      <c r="Q3985" s="1">
        <f>AllFiles[[#Headers],[200000]]+AllFiles[[#This Row],[Net Gains]]</f>
        <v>206970.75</v>
      </c>
    </row>
    <row r="3986" spans="1:17" x14ac:dyDescent="0.25">
      <c r="A3986" s="1" t="s">
        <v>36</v>
      </c>
      <c r="B3986" s="2">
        <v>43762</v>
      </c>
      <c r="C3986" s="3">
        <v>0.44791666666666669</v>
      </c>
      <c r="D3986" s="1" t="s">
        <v>13</v>
      </c>
      <c r="E3986">
        <v>2133</v>
      </c>
      <c r="F3986">
        <v>2139.5500000000002</v>
      </c>
      <c r="G3986">
        <v>2139.5500000000002</v>
      </c>
      <c r="H3986" s="3">
        <v>0.63541666666666663</v>
      </c>
      <c r="I3986" s="1">
        <v>6.5500000000001819</v>
      </c>
      <c r="J3986" s="1">
        <v>-6.5500000000001819</v>
      </c>
      <c r="K3986" s="1">
        <v>304</v>
      </c>
      <c r="L3986">
        <v>-1991.2000000000553</v>
      </c>
      <c r="M3986">
        <v>299</v>
      </c>
      <c r="N3986">
        <v>-2290.2000000000553</v>
      </c>
      <c r="O3986" t="s">
        <v>67</v>
      </c>
      <c r="P3986" s="6">
        <v>3.07079231129873E-3</v>
      </c>
      <c r="Q3986" s="1">
        <f>AllFiles[[#Headers],[200000]]+AllFiles[[#This Row],[Net Gains]]</f>
        <v>197709.79999999993</v>
      </c>
    </row>
    <row r="3987" spans="1:17" x14ac:dyDescent="0.25">
      <c r="A3987" s="1" t="s">
        <v>11</v>
      </c>
      <c r="B3987" s="2">
        <v>43763</v>
      </c>
      <c r="C3987" s="3">
        <v>0.51041666666666663</v>
      </c>
      <c r="D3987" s="1" t="s">
        <v>13</v>
      </c>
      <c r="E3987">
        <v>3131.15</v>
      </c>
      <c r="F3987">
        <v>3152.9</v>
      </c>
      <c r="G3987">
        <v>3133</v>
      </c>
      <c r="H3987" s="3">
        <v>0.625</v>
      </c>
      <c r="I3987" s="1">
        <v>21.75</v>
      </c>
      <c r="J3987" s="1">
        <v>-1.8499999999999091</v>
      </c>
      <c r="K3987" s="1">
        <v>91</v>
      </c>
      <c r="L3987">
        <v>-168.34999999999172</v>
      </c>
      <c r="M3987">
        <v>132</v>
      </c>
      <c r="N3987">
        <v>-300.34999999999172</v>
      </c>
      <c r="O3987" t="s">
        <v>67</v>
      </c>
      <c r="P3987" s="6">
        <v>6.9463296233013396E-3</v>
      </c>
      <c r="Q3987" s="1">
        <f>AllFiles[[#Headers],[200000]]+AllFiles[[#This Row],[Net Gains]]</f>
        <v>199699.65</v>
      </c>
    </row>
    <row r="3988" spans="1:17" x14ac:dyDescent="0.25">
      <c r="A3988" s="1" t="s">
        <v>20</v>
      </c>
      <c r="B3988" s="2">
        <v>43763</v>
      </c>
      <c r="C3988" s="3">
        <v>0.41666666666666669</v>
      </c>
      <c r="D3988" s="1" t="s">
        <v>13</v>
      </c>
      <c r="E3988">
        <v>2121.1</v>
      </c>
      <c r="F3988">
        <v>2135.35</v>
      </c>
      <c r="G3988">
        <v>2099</v>
      </c>
      <c r="H3988" s="3">
        <v>0.625</v>
      </c>
      <c r="I3988" s="1">
        <v>14.25</v>
      </c>
      <c r="J3988" s="1">
        <v>22.099999999999909</v>
      </c>
      <c r="K3988" s="1">
        <v>140</v>
      </c>
      <c r="L3988">
        <v>3093.9999999999873</v>
      </c>
      <c r="M3988">
        <v>136</v>
      </c>
      <c r="N3988">
        <v>2957.9999999999873</v>
      </c>
      <c r="O3988" t="s">
        <v>68</v>
      </c>
      <c r="P3988" s="6">
        <v>6.7182122483616996E-3</v>
      </c>
      <c r="Q3988" s="1">
        <f>AllFiles[[#Headers],[200000]]+AllFiles[[#This Row],[Net Gains]]</f>
        <v>202958</v>
      </c>
    </row>
    <row r="3989" spans="1:17" x14ac:dyDescent="0.25">
      <c r="A3989" s="1" t="s">
        <v>41</v>
      </c>
      <c r="B3989" s="2">
        <v>43763</v>
      </c>
      <c r="C3989" s="3">
        <v>0.41666666666666669</v>
      </c>
      <c r="D3989" s="1" t="s">
        <v>13</v>
      </c>
      <c r="E3989">
        <v>131.19999999999999</v>
      </c>
      <c r="F3989">
        <v>132.5</v>
      </c>
      <c r="G3989">
        <v>126.75</v>
      </c>
      <c r="H3989" s="3">
        <v>0.625</v>
      </c>
      <c r="I3989" s="1">
        <v>1.3000000000000114</v>
      </c>
      <c r="J3989" s="1">
        <v>4.4499999999999886</v>
      </c>
      <c r="K3989" s="1">
        <v>1511</v>
      </c>
      <c r="L3989">
        <v>6723.9499999999825</v>
      </c>
      <c r="M3989">
        <v>90</v>
      </c>
      <c r="N3989">
        <v>6633.9499999999825</v>
      </c>
      <c r="O3989" t="s">
        <v>68</v>
      </c>
      <c r="P3989" s="6">
        <v>9.9085365853659405E-3</v>
      </c>
      <c r="Q3989" s="1">
        <f>AllFiles[[#Headers],[200000]]+AllFiles[[#This Row],[Net Gains]]</f>
        <v>206633.94999999998</v>
      </c>
    </row>
    <row r="3990" spans="1:17" x14ac:dyDescent="0.25">
      <c r="A3990" s="1" t="s">
        <v>56</v>
      </c>
      <c r="B3990" s="2">
        <v>43763</v>
      </c>
      <c r="C3990" s="3">
        <v>0.42708333333333331</v>
      </c>
      <c r="D3990" s="1" t="s">
        <v>21</v>
      </c>
      <c r="E3990">
        <v>1382.3</v>
      </c>
      <c r="F3990">
        <v>1389</v>
      </c>
      <c r="G3990">
        <v>1333.8</v>
      </c>
      <c r="H3990" s="3">
        <v>0.625</v>
      </c>
      <c r="I3990" s="1">
        <v>6.7000000000000455</v>
      </c>
      <c r="J3990" s="1">
        <v>48.5</v>
      </c>
      <c r="K3990" s="1">
        <v>297</v>
      </c>
      <c r="L3990">
        <v>14404.5</v>
      </c>
      <c r="M3990">
        <v>186</v>
      </c>
      <c r="N3990">
        <v>14218.5</v>
      </c>
      <c r="O3990" t="s">
        <v>68</v>
      </c>
      <c r="P3990" s="6">
        <v>4.8469941402011496E-3</v>
      </c>
      <c r="Q3990" s="1">
        <f>AllFiles[[#Headers],[200000]]+AllFiles[[#This Row],[Net Gains]]</f>
        <v>214218.5</v>
      </c>
    </row>
    <row r="3991" spans="1:17" x14ac:dyDescent="0.25">
      <c r="A3991" s="1" t="s">
        <v>56</v>
      </c>
      <c r="B3991" s="2">
        <v>43763</v>
      </c>
      <c r="C3991" s="3">
        <v>0.42708333333333331</v>
      </c>
      <c r="D3991" s="1" t="s">
        <v>15</v>
      </c>
      <c r="E3991">
        <v>1389</v>
      </c>
      <c r="F3991">
        <v>1382.3</v>
      </c>
      <c r="G3991">
        <v>1382.3</v>
      </c>
      <c r="H3991" s="3">
        <v>0.42708333333333331</v>
      </c>
      <c r="I3991" s="1">
        <v>6.7000000000000455</v>
      </c>
      <c r="J3991" s="1">
        <v>-6.7000000000000455</v>
      </c>
      <c r="K3991" s="1">
        <v>297</v>
      </c>
      <c r="L3991">
        <v>-1989.9000000000135</v>
      </c>
      <c r="M3991">
        <v>190</v>
      </c>
      <c r="N3991">
        <v>-2179.9000000000133</v>
      </c>
      <c r="O3991" t="s">
        <v>67</v>
      </c>
      <c r="P3991" s="6">
        <v>4.8236141108711598E-3</v>
      </c>
      <c r="Q3991" s="1">
        <f>AllFiles[[#Headers],[200000]]+AllFiles[[#This Row],[Net Gains]]</f>
        <v>197820.09999999998</v>
      </c>
    </row>
    <row r="3992" spans="1:17" x14ac:dyDescent="0.25">
      <c r="A3992" s="1" t="s">
        <v>11</v>
      </c>
      <c r="B3992" s="2">
        <v>43767</v>
      </c>
      <c r="C3992" s="3">
        <v>0.41666666666666669</v>
      </c>
      <c r="D3992" s="1" t="s">
        <v>15</v>
      </c>
      <c r="E3992">
        <v>3172.8</v>
      </c>
      <c r="F3992">
        <v>3154.65</v>
      </c>
      <c r="G3992">
        <v>3179.15</v>
      </c>
      <c r="H3992" s="3">
        <v>0.625</v>
      </c>
      <c r="I3992" s="1">
        <v>18.150000000000091</v>
      </c>
      <c r="J3992" s="1">
        <v>6.3499999999999091</v>
      </c>
      <c r="K3992" s="1">
        <v>110</v>
      </c>
      <c r="L3992">
        <v>698.49999999999</v>
      </c>
      <c r="M3992">
        <v>161</v>
      </c>
      <c r="N3992">
        <v>537.49999999999</v>
      </c>
      <c r="O3992" t="s">
        <v>68</v>
      </c>
      <c r="P3992" s="6">
        <v>5.7204992435703804E-3</v>
      </c>
      <c r="Q3992" s="1">
        <f>AllFiles[[#Headers],[200000]]+AllFiles[[#This Row],[Net Gains]]</f>
        <v>200537.5</v>
      </c>
    </row>
    <row r="3993" spans="1:17" x14ac:dyDescent="0.25">
      <c r="A3993" s="1" t="s">
        <v>27</v>
      </c>
      <c r="B3993" s="2">
        <v>43767</v>
      </c>
      <c r="C3993" s="3">
        <v>0.41666666666666669</v>
      </c>
      <c r="D3993" s="1" t="s">
        <v>15</v>
      </c>
      <c r="E3993">
        <v>204.85</v>
      </c>
      <c r="F3993">
        <v>203.25</v>
      </c>
      <c r="G3993">
        <v>209.6</v>
      </c>
      <c r="H3993" s="3">
        <v>0.625</v>
      </c>
      <c r="I3993" s="1">
        <v>1.5999999999999943</v>
      </c>
      <c r="J3993" s="1">
        <v>4.75</v>
      </c>
      <c r="K3993" s="1">
        <v>1232</v>
      </c>
      <c r="L3993">
        <v>5852</v>
      </c>
      <c r="M3993">
        <v>118</v>
      </c>
      <c r="N3993">
        <v>5734</v>
      </c>
      <c r="O3993" t="s">
        <v>68</v>
      </c>
      <c r="P3993" s="6">
        <v>7.8105931169147897E-3</v>
      </c>
      <c r="Q3993" s="1">
        <f>AllFiles[[#Headers],[200000]]+AllFiles[[#This Row],[Net Gains]]</f>
        <v>205734</v>
      </c>
    </row>
    <row r="3994" spans="1:17" x14ac:dyDescent="0.25">
      <c r="A3994" s="1" t="s">
        <v>25</v>
      </c>
      <c r="B3994" s="2">
        <v>43767</v>
      </c>
      <c r="C3994" s="3">
        <v>0.41666666666666669</v>
      </c>
      <c r="D3994" s="1" t="s">
        <v>15</v>
      </c>
      <c r="E3994">
        <v>709</v>
      </c>
      <c r="F3994">
        <v>696</v>
      </c>
      <c r="G3994">
        <v>714.6</v>
      </c>
      <c r="H3994" s="3">
        <v>0.625</v>
      </c>
      <c r="I3994" s="1">
        <v>13</v>
      </c>
      <c r="J3994" s="1">
        <v>5.6000000000000227</v>
      </c>
      <c r="K3994" s="1">
        <v>153</v>
      </c>
      <c r="L3994">
        <v>856.80000000000348</v>
      </c>
      <c r="M3994">
        <v>51</v>
      </c>
      <c r="N3994">
        <v>805.80000000000348</v>
      </c>
      <c r="O3994" t="s">
        <v>68</v>
      </c>
      <c r="P3994" s="6">
        <v>1.8335684062059199E-2</v>
      </c>
      <c r="Q3994" s="1">
        <f>AllFiles[[#Headers],[200000]]+AllFiles[[#This Row],[Net Gains]]</f>
        <v>200805.80000000002</v>
      </c>
    </row>
    <row r="3995" spans="1:17" x14ac:dyDescent="0.25">
      <c r="A3995" s="1" t="s">
        <v>55</v>
      </c>
      <c r="B3995" s="2">
        <v>43767</v>
      </c>
      <c r="C3995" s="3">
        <v>0.48958333333333331</v>
      </c>
      <c r="D3995" s="1" t="s">
        <v>13</v>
      </c>
      <c r="E3995">
        <v>4136.3</v>
      </c>
      <c r="F3995">
        <v>4151.95</v>
      </c>
      <c r="G3995">
        <v>4121.7</v>
      </c>
      <c r="H3995" s="3">
        <v>0.625</v>
      </c>
      <c r="I3995" s="1">
        <v>15.649999999999636</v>
      </c>
      <c r="J3995" s="1">
        <v>14.600000000000364</v>
      </c>
      <c r="K3995" s="1">
        <v>127</v>
      </c>
      <c r="L3995">
        <v>1854.2000000000462</v>
      </c>
      <c r="M3995">
        <v>242</v>
      </c>
      <c r="N3995">
        <v>1612.2000000000462</v>
      </c>
      <c r="O3995" t="s">
        <v>68</v>
      </c>
      <c r="P3995" s="6">
        <v>3.78357469235782E-3</v>
      </c>
      <c r="Q3995" s="1">
        <f>AllFiles[[#Headers],[200000]]+AllFiles[[#This Row],[Net Gains]]</f>
        <v>201612.20000000004</v>
      </c>
    </row>
    <row r="3996" spans="1:17" x14ac:dyDescent="0.25">
      <c r="A3996" s="1" t="s">
        <v>28</v>
      </c>
      <c r="B3996" s="2">
        <v>43769</v>
      </c>
      <c r="C3996" s="3">
        <v>0.42708333333333331</v>
      </c>
      <c r="D3996" s="1" t="s">
        <v>15</v>
      </c>
      <c r="E3996">
        <v>368.05</v>
      </c>
      <c r="F3996">
        <v>365.8</v>
      </c>
      <c r="G3996">
        <v>365.8</v>
      </c>
      <c r="H3996" s="3">
        <v>0.42708333333333331</v>
      </c>
      <c r="I3996" s="1">
        <v>2.25</v>
      </c>
      <c r="J3996" s="1">
        <v>-2.25</v>
      </c>
      <c r="K3996" s="1">
        <v>879</v>
      </c>
      <c r="L3996">
        <v>-1977.75</v>
      </c>
      <c r="M3996">
        <v>149</v>
      </c>
      <c r="N3996">
        <v>-2126.75</v>
      </c>
      <c r="O3996" t="s">
        <v>67</v>
      </c>
      <c r="P3996" s="6">
        <v>6.1132998233935599E-3</v>
      </c>
      <c r="Q3996" s="1">
        <f>AllFiles[[#Headers],[200000]]+AllFiles[[#This Row],[Net Gains]]</f>
        <v>197873.25</v>
      </c>
    </row>
    <row r="3997" spans="1:17" x14ac:dyDescent="0.25">
      <c r="A3997" s="1" t="s">
        <v>28</v>
      </c>
      <c r="B3997" s="2">
        <v>43769</v>
      </c>
      <c r="C3997" s="3">
        <v>0.42708333333333331</v>
      </c>
      <c r="D3997" s="1" t="s">
        <v>21</v>
      </c>
      <c r="E3997">
        <v>365.8</v>
      </c>
      <c r="F3997">
        <v>368.05</v>
      </c>
      <c r="G3997">
        <v>368.05</v>
      </c>
      <c r="H3997" s="3">
        <v>0.42708333333333331</v>
      </c>
      <c r="I3997" s="1">
        <v>2.25</v>
      </c>
      <c r="J3997" s="1">
        <v>-2.25</v>
      </c>
      <c r="K3997" s="1">
        <v>879</v>
      </c>
      <c r="L3997">
        <v>-1977.75</v>
      </c>
      <c r="M3997">
        <v>149</v>
      </c>
      <c r="N3997">
        <v>-2126.75</v>
      </c>
      <c r="O3997" t="s">
        <v>67</v>
      </c>
      <c r="P3997" s="6">
        <v>6.1509021323127404E-3</v>
      </c>
      <c r="Q3997" s="1">
        <f>AllFiles[[#Headers],[200000]]+AllFiles[[#This Row],[Net Gains]]</f>
        <v>197873.25</v>
      </c>
    </row>
    <row r="3998" spans="1:17" x14ac:dyDescent="0.25">
      <c r="A3998" s="1" t="s">
        <v>25</v>
      </c>
      <c r="B3998" s="2">
        <v>43769</v>
      </c>
      <c r="C3998" s="3">
        <v>0.45833333333333331</v>
      </c>
      <c r="D3998" s="1" t="s">
        <v>21</v>
      </c>
      <c r="E3998">
        <v>743</v>
      </c>
      <c r="F3998">
        <v>745.65</v>
      </c>
      <c r="G3998">
        <v>745.65</v>
      </c>
      <c r="H3998" s="3">
        <v>0.46875</v>
      </c>
      <c r="I3998" s="1">
        <v>2.6499999999999773</v>
      </c>
      <c r="J3998" s="1">
        <v>-2.6499999999999773</v>
      </c>
      <c r="K3998" s="1">
        <v>748</v>
      </c>
      <c r="L3998">
        <v>-1982.199999999983</v>
      </c>
      <c r="M3998">
        <v>257</v>
      </c>
      <c r="N3998">
        <v>-2239.199999999983</v>
      </c>
      <c r="O3998" t="s">
        <v>67</v>
      </c>
      <c r="P3998" s="6">
        <v>3.5666218034992999E-3</v>
      </c>
      <c r="Q3998" s="1">
        <f>AllFiles[[#Headers],[200000]]+AllFiles[[#This Row],[Net Gains]]</f>
        <v>197760.80000000002</v>
      </c>
    </row>
    <row r="3999" spans="1:17" x14ac:dyDescent="0.25">
      <c r="A3999" s="1" t="s">
        <v>25</v>
      </c>
      <c r="B3999" s="2">
        <v>43769</v>
      </c>
      <c r="C3999" s="3">
        <v>0.45833333333333331</v>
      </c>
      <c r="D3999" s="1" t="s">
        <v>15</v>
      </c>
      <c r="E3999">
        <v>745.65</v>
      </c>
      <c r="F3999">
        <v>743</v>
      </c>
      <c r="G3999">
        <v>743</v>
      </c>
      <c r="H3999" s="3">
        <v>0.45833333333333331</v>
      </c>
      <c r="I3999" s="1">
        <v>2.6499999999999773</v>
      </c>
      <c r="J3999" s="1">
        <v>-2.6499999999999773</v>
      </c>
      <c r="K3999" s="1">
        <v>748</v>
      </c>
      <c r="L3999">
        <v>-1982.199999999983</v>
      </c>
      <c r="M3999">
        <v>257</v>
      </c>
      <c r="N3999">
        <v>-2239.199999999983</v>
      </c>
      <c r="O3999" t="s">
        <v>67</v>
      </c>
      <c r="P3999" s="6">
        <v>3.5539462214175198E-3</v>
      </c>
      <c r="Q3999" s="1">
        <f>AllFiles[[#Headers],[200000]]+AllFiles[[#This Row],[Net Gains]]</f>
        <v>197760.80000000002</v>
      </c>
    </row>
    <row r="4000" spans="1:17" x14ac:dyDescent="0.25">
      <c r="A4000" s="1" t="s">
        <v>46</v>
      </c>
      <c r="B4000" s="2">
        <v>43769</v>
      </c>
      <c r="C4000" s="3">
        <v>0.55208333333333337</v>
      </c>
      <c r="D4000" s="1" t="s">
        <v>12</v>
      </c>
      <c r="E4000">
        <v>235.95</v>
      </c>
      <c r="F4000">
        <v>234.4</v>
      </c>
      <c r="G4000">
        <v>234.4</v>
      </c>
      <c r="H4000" s="3">
        <v>0.57291666666666663</v>
      </c>
      <c r="I4000" s="1">
        <v>1.5499999999999829</v>
      </c>
      <c r="J4000" s="1">
        <v>-1.5499999999999829</v>
      </c>
      <c r="K4000" s="1">
        <v>1271</v>
      </c>
      <c r="L4000">
        <v>-1970.0499999999784</v>
      </c>
      <c r="M4000">
        <v>138</v>
      </c>
      <c r="N4000">
        <v>-2108.0499999999784</v>
      </c>
      <c r="O4000" t="s">
        <v>67</v>
      </c>
      <c r="P4000" s="6">
        <v>6.56918838737013E-3</v>
      </c>
      <c r="Q4000" s="1">
        <f>AllFiles[[#Headers],[200000]]+AllFiles[[#This Row],[Net Gains]]</f>
        <v>197891.95</v>
      </c>
    </row>
    <row r="4001" spans="1:17" x14ac:dyDescent="0.25">
      <c r="A4001" s="1" t="s">
        <v>46</v>
      </c>
      <c r="B4001" s="2">
        <v>43769</v>
      </c>
      <c r="C4001" s="3">
        <v>0.41666666666666669</v>
      </c>
      <c r="D4001" s="1" t="s">
        <v>13</v>
      </c>
      <c r="E4001">
        <v>234.4</v>
      </c>
      <c r="F4001">
        <v>235.95</v>
      </c>
      <c r="G4001">
        <v>235.95</v>
      </c>
      <c r="H4001" s="3">
        <v>0.55208333333333337</v>
      </c>
      <c r="I4001" s="1">
        <v>1.5499999999999829</v>
      </c>
      <c r="J4001" s="1">
        <v>-1.5499999999999829</v>
      </c>
      <c r="K4001" s="1">
        <v>1271</v>
      </c>
      <c r="L4001">
        <v>-1970.0499999999784</v>
      </c>
      <c r="M4001">
        <v>138</v>
      </c>
      <c r="N4001">
        <v>-2108.0499999999784</v>
      </c>
      <c r="O4001" t="s">
        <v>67</v>
      </c>
      <c r="P4001" s="6">
        <v>6.6126279863480504E-3</v>
      </c>
      <c r="Q4001" s="1">
        <f>AllFiles[[#Headers],[200000]]+AllFiles[[#This Row],[Net Gains]]</f>
        <v>197891.95</v>
      </c>
    </row>
    <row r="4002" spans="1:17" x14ac:dyDescent="0.25">
      <c r="A4002" s="1" t="s">
        <v>41</v>
      </c>
      <c r="B4002" s="2">
        <v>43769</v>
      </c>
      <c r="C4002" s="3">
        <v>0.41666666666666669</v>
      </c>
      <c r="D4002" s="1" t="s">
        <v>15</v>
      </c>
      <c r="E4002">
        <v>174.3</v>
      </c>
      <c r="F4002">
        <v>172.3</v>
      </c>
      <c r="G4002">
        <v>178.15</v>
      </c>
      <c r="H4002" s="3">
        <v>0.625</v>
      </c>
      <c r="I4002" s="1">
        <v>2</v>
      </c>
      <c r="J4002" s="1">
        <v>3.8499999999999943</v>
      </c>
      <c r="K4002" s="1">
        <v>988</v>
      </c>
      <c r="L4002">
        <v>3803.7999999999943</v>
      </c>
      <c r="M4002">
        <v>81</v>
      </c>
      <c r="N4002">
        <v>3722.7999999999943</v>
      </c>
      <c r="O4002" t="s">
        <v>68</v>
      </c>
      <c r="P4002" s="6">
        <v>1.1474469305794601E-2</v>
      </c>
      <c r="Q4002" s="1">
        <f>AllFiles[[#Headers],[200000]]+AllFiles[[#This Row],[Net Gains]]</f>
        <v>203722.8</v>
      </c>
    </row>
    <row r="4003" spans="1:17" x14ac:dyDescent="0.25">
      <c r="A4003" s="1" t="s">
        <v>19</v>
      </c>
      <c r="B4003" s="2">
        <v>43770</v>
      </c>
      <c r="C4003" s="3">
        <v>0.47916666666666669</v>
      </c>
      <c r="D4003" s="1" t="s">
        <v>15</v>
      </c>
      <c r="E4003">
        <v>2802.95</v>
      </c>
      <c r="F4003">
        <v>2786.9</v>
      </c>
      <c r="G4003">
        <v>2786.9</v>
      </c>
      <c r="H4003" s="3">
        <v>0.47916666666666669</v>
      </c>
      <c r="I4003" s="1">
        <v>16.049999999999727</v>
      </c>
      <c r="J4003" s="1">
        <v>-16.049999999999727</v>
      </c>
      <c r="K4003" s="1">
        <v>124</v>
      </c>
      <c r="L4003">
        <v>-1990.1999999999662</v>
      </c>
      <c r="M4003">
        <v>160</v>
      </c>
      <c r="N4003">
        <v>-2150.1999999999662</v>
      </c>
      <c r="O4003" t="s">
        <v>67</v>
      </c>
      <c r="P4003" s="6">
        <v>5.7261099912591096E-3</v>
      </c>
      <c r="Q4003" s="1">
        <f>AllFiles[[#Headers],[200000]]+AllFiles[[#This Row],[Net Gains]]</f>
        <v>197849.80000000005</v>
      </c>
    </row>
    <row r="4004" spans="1:17" x14ac:dyDescent="0.25">
      <c r="A4004" s="1" t="s">
        <v>19</v>
      </c>
      <c r="B4004" s="2">
        <v>43770</v>
      </c>
      <c r="C4004" s="3">
        <v>0.47916666666666669</v>
      </c>
      <c r="D4004" s="1" t="s">
        <v>21</v>
      </c>
      <c r="E4004">
        <v>2786.9</v>
      </c>
      <c r="F4004">
        <v>2802.95</v>
      </c>
      <c r="G4004">
        <v>2802.95</v>
      </c>
      <c r="H4004" s="3">
        <v>0.47916666666666669</v>
      </c>
      <c r="I4004" s="1">
        <v>16.049999999999727</v>
      </c>
      <c r="J4004" s="1">
        <v>-16.049999999999727</v>
      </c>
      <c r="K4004" s="1">
        <v>124</v>
      </c>
      <c r="L4004">
        <v>-1990.1999999999662</v>
      </c>
      <c r="M4004">
        <v>160</v>
      </c>
      <c r="N4004">
        <v>-2150.1999999999662</v>
      </c>
      <c r="O4004" t="s">
        <v>67</v>
      </c>
      <c r="P4004" s="6">
        <v>5.7590871577737702E-3</v>
      </c>
      <c r="Q4004" s="1">
        <f>AllFiles[[#Headers],[200000]]+AllFiles[[#This Row],[Net Gains]]</f>
        <v>197849.80000000005</v>
      </c>
    </row>
    <row r="4005" spans="1:17" x14ac:dyDescent="0.25">
      <c r="A4005" s="1" t="s">
        <v>26</v>
      </c>
      <c r="B4005" s="2">
        <v>43770</v>
      </c>
      <c r="C4005" s="3">
        <v>0.41666666666666669</v>
      </c>
      <c r="D4005" s="1" t="s">
        <v>13</v>
      </c>
      <c r="E4005">
        <v>1154.0999999999999</v>
      </c>
      <c r="F4005">
        <v>1159.55</v>
      </c>
      <c r="G4005">
        <v>1150.6500000000001</v>
      </c>
      <c r="H4005" s="3">
        <v>0.625</v>
      </c>
      <c r="I4005" s="1">
        <v>5.4500000000000455</v>
      </c>
      <c r="J4005" s="1">
        <v>3.4499999999998181</v>
      </c>
      <c r="K4005" s="1">
        <v>365</v>
      </c>
      <c r="L4005">
        <v>1259.2499999999336</v>
      </c>
      <c r="M4005">
        <v>194</v>
      </c>
      <c r="N4005">
        <v>1065.2499999999336</v>
      </c>
      <c r="O4005" t="s">
        <v>68</v>
      </c>
      <c r="P4005" s="6">
        <v>4.7222944285590903E-3</v>
      </c>
      <c r="Q4005" s="1">
        <f>AllFiles[[#Headers],[200000]]+AllFiles[[#This Row],[Net Gains]]</f>
        <v>201065.24999999994</v>
      </c>
    </row>
    <row r="4006" spans="1:17" x14ac:dyDescent="0.25">
      <c r="A4006" s="1" t="s">
        <v>51</v>
      </c>
      <c r="B4006" s="2">
        <v>43770</v>
      </c>
      <c r="C4006" s="3">
        <v>0.44791666666666669</v>
      </c>
      <c r="D4006" s="1" t="s">
        <v>15</v>
      </c>
      <c r="E4006">
        <v>1582.95</v>
      </c>
      <c r="F4006">
        <v>1573.4</v>
      </c>
      <c r="G4006">
        <v>1573.4</v>
      </c>
      <c r="H4006" s="3">
        <v>0.44791666666666669</v>
      </c>
      <c r="I4006" s="1">
        <v>9.5499999999999545</v>
      </c>
      <c r="J4006" s="1">
        <v>-9.5499999999999545</v>
      </c>
      <c r="K4006" s="1">
        <v>208</v>
      </c>
      <c r="L4006">
        <v>-1986.3999999999905</v>
      </c>
      <c r="M4006">
        <v>151</v>
      </c>
      <c r="N4006">
        <v>-2137.3999999999905</v>
      </c>
      <c r="O4006" t="s">
        <v>67</v>
      </c>
      <c r="P4006" s="6">
        <v>6.0330395780030703E-3</v>
      </c>
      <c r="Q4006" s="1">
        <f>AllFiles[[#Headers],[200000]]+AllFiles[[#This Row],[Net Gains]]</f>
        <v>197862.6</v>
      </c>
    </row>
    <row r="4007" spans="1:17" x14ac:dyDescent="0.25">
      <c r="A4007" s="1" t="s">
        <v>51</v>
      </c>
      <c r="B4007" s="2">
        <v>43770</v>
      </c>
      <c r="C4007" s="3">
        <v>0.44791666666666669</v>
      </c>
      <c r="D4007" s="1" t="s">
        <v>21</v>
      </c>
      <c r="E4007">
        <v>1573.4</v>
      </c>
      <c r="F4007">
        <v>1582.95</v>
      </c>
      <c r="G4007">
        <v>1576.65</v>
      </c>
      <c r="H4007" s="3">
        <v>0.625</v>
      </c>
      <c r="I4007" s="1">
        <v>9.5499999999999545</v>
      </c>
      <c r="J4007" s="1">
        <v>-3.25</v>
      </c>
      <c r="K4007" s="1">
        <v>208</v>
      </c>
      <c r="L4007">
        <v>-676</v>
      </c>
      <c r="M4007">
        <v>151</v>
      </c>
      <c r="N4007">
        <v>-827</v>
      </c>
      <c r="O4007" t="s">
        <v>67</v>
      </c>
      <c r="P4007" s="6">
        <v>6.0696580653361804E-3</v>
      </c>
      <c r="Q4007" s="1">
        <f>AllFiles[[#Headers],[200000]]+AllFiles[[#This Row],[Net Gains]]</f>
        <v>199173</v>
      </c>
    </row>
    <row r="4008" spans="1:17" x14ac:dyDescent="0.25">
      <c r="A4008" s="1" t="s">
        <v>45</v>
      </c>
      <c r="B4008" s="2">
        <v>43770</v>
      </c>
      <c r="C4008" s="3">
        <v>0.5</v>
      </c>
      <c r="D4008" s="1" t="s">
        <v>15</v>
      </c>
      <c r="E4008">
        <v>7644.8</v>
      </c>
      <c r="F4008">
        <v>7578.95</v>
      </c>
      <c r="G4008">
        <v>7578.95</v>
      </c>
      <c r="H4008" s="3">
        <v>0.5</v>
      </c>
      <c r="I4008" s="1">
        <v>65.850000000000364</v>
      </c>
      <c r="J4008" s="1">
        <v>-65.850000000000364</v>
      </c>
      <c r="K4008" s="1">
        <v>30</v>
      </c>
      <c r="L4008">
        <v>-1975.5000000000109</v>
      </c>
      <c r="M4008">
        <v>106</v>
      </c>
      <c r="N4008">
        <v>-2081.5000000000109</v>
      </c>
      <c r="O4008" t="s">
        <v>67</v>
      </c>
      <c r="P4008" s="6">
        <v>8.6136982000837598E-3</v>
      </c>
      <c r="Q4008" s="1">
        <f>AllFiles[[#Headers],[200000]]+AllFiles[[#This Row],[Net Gains]]</f>
        <v>197918.5</v>
      </c>
    </row>
    <row r="4009" spans="1:17" x14ac:dyDescent="0.25">
      <c r="A4009" s="1" t="s">
        <v>45</v>
      </c>
      <c r="B4009" s="2">
        <v>43770</v>
      </c>
      <c r="C4009" s="3">
        <v>0.5</v>
      </c>
      <c r="D4009" s="1" t="s">
        <v>21</v>
      </c>
      <c r="E4009">
        <v>7578.95</v>
      </c>
      <c r="F4009">
        <v>7644.8</v>
      </c>
      <c r="G4009">
        <v>7622</v>
      </c>
      <c r="H4009" s="3">
        <v>0.625</v>
      </c>
      <c r="I4009" s="1">
        <v>65.850000000000364</v>
      </c>
      <c r="J4009" s="1">
        <v>-43.050000000000182</v>
      </c>
      <c r="K4009" s="1">
        <v>30</v>
      </c>
      <c r="L4009">
        <v>-1291.5000000000055</v>
      </c>
      <c r="M4009">
        <v>105</v>
      </c>
      <c r="N4009">
        <v>-1396.5000000000055</v>
      </c>
      <c r="O4009" t="s">
        <v>67</v>
      </c>
      <c r="P4009" s="6">
        <v>8.6885386498130202E-3</v>
      </c>
      <c r="Q4009" s="1">
        <f>AllFiles[[#Headers],[200000]]+AllFiles[[#This Row],[Net Gains]]</f>
        <v>198603.5</v>
      </c>
    </row>
    <row r="4010" spans="1:17" x14ac:dyDescent="0.25">
      <c r="A4010" s="1" t="s">
        <v>22</v>
      </c>
      <c r="B4010" s="2">
        <v>43773</v>
      </c>
      <c r="C4010" s="3">
        <v>0.41666666666666669</v>
      </c>
      <c r="D4010" s="1" t="s">
        <v>13</v>
      </c>
      <c r="E4010">
        <v>1767.05</v>
      </c>
      <c r="F4010">
        <v>1772.55</v>
      </c>
      <c r="G4010">
        <v>1772.55</v>
      </c>
      <c r="H4010" s="3">
        <v>0.42708333333333331</v>
      </c>
      <c r="I4010" s="1">
        <v>5.5</v>
      </c>
      <c r="J4010" s="1">
        <v>-5.5</v>
      </c>
      <c r="K4010" s="1">
        <v>362</v>
      </c>
      <c r="L4010">
        <v>-1991</v>
      </c>
      <c r="M4010">
        <v>295</v>
      </c>
      <c r="N4010">
        <v>-2286</v>
      </c>
      <c r="O4010" t="s">
        <v>67</v>
      </c>
      <c r="P4010" s="6">
        <v>3.1125321864123802E-3</v>
      </c>
      <c r="Q4010" s="1">
        <f>AllFiles[[#Headers],[200000]]+AllFiles[[#This Row],[Net Gains]]</f>
        <v>197714</v>
      </c>
    </row>
    <row r="4011" spans="1:17" x14ac:dyDescent="0.25">
      <c r="A4011" s="1" t="s">
        <v>22</v>
      </c>
      <c r="B4011" s="2">
        <v>43773</v>
      </c>
      <c r="C4011" s="3">
        <v>0.42708333333333331</v>
      </c>
      <c r="D4011" s="1" t="s">
        <v>12</v>
      </c>
      <c r="E4011">
        <v>1772.55</v>
      </c>
      <c r="F4011">
        <v>1767.05</v>
      </c>
      <c r="G4011">
        <v>1786.5</v>
      </c>
      <c r="H4011" s="3">
        <v>0.625</v>
      </c>
      <c r="I4011" s="1">
        <v>5.5</v>
      </c>
      <c r="J4011" s="1">
        <v>13.950000000000045</v>
      </c>
      <c r="K4011" s="1">
        <v>362</v>
      </c>
      <c r="L4011">
        <v>5049.900000000016</v>
      </c>
      <c r="M4011">
        <v>297</v>
      </c>
      <c r="N4011">
        <v>4752.900000000016</v>
      </c>
      <c r="O4011" t="s">
        <v>68</v>
      </c>
      <c r="P4011" s="6">
        <v>3.1028743900031E-3</v>
      </c>
      <c r="Q4011" s="1">
        <f>AllFiles[[#Headers],[200000]]+AllFiles[[#This Row],[Net Gains]]</f>
        <v>204752.90000000002</v>
      </c>
    </row>
    <row r="4012" spans="1:17" x14ac:dyDescent="0.25">
      <c r="A4012" s="1" t="s">
        <v>11</v>
      </c>
      <c r="B4012" s="2">
        <v>43773</v>
      </c>
      <c r="C4012" s="3">
        <v>0.47916666666666669</v>
      </c>
      <c r="D4012" s="1" t="s">
        <v>13</v>
      </c>
      <c r="E4012">
        <v>3198</v>
      </c>
      <c r="F4012">
        <v>3213</v>
      </c>
      <c r="G4012">
        <v>3213</v>
      </c>
      <c r="H4012" s="3">
        <v>0.59375</v>
      </c>
      <c r="I4012" s="1">
        <v>15</v>
      </c>
      <c r="J4012" s="1">
        <v>-15</v>
      </c>
      <c r="K4012" s="1">
        <v>133</v>
      </c>
      <c r="L4012">
        <v>-1995</v>
      </c>
      <c r="M4012">
        <v>197</v>
      </c>
      <c r="N4012">
        <v>-2192</v>
      </c>
      <c r="O4012" t="s">
        <v>67</v>
      </c>
      <c r="P4012" s="6">
        <v>4.6904315196998102E-3</v>
      </c>
      <c r="Q4012" s="1">
        <f>AllFiles[[#Headers],[200000]]+AllFiles[[#This Row],[Net Gains]]</f>
        <v>197808</v>
      </c>
    </row>
    <row r="4013" spans="1:17" x14ac:dyDescent="0.25">
      <c r="A4013" s="1" t="s">
        <v>11</v>
      </c>
      <c r="B4013" s="2">
        <v>43773</v>
      </c>
      <c r="C4013" s="3">
        <v>0.59375</v>
      </c>
      <c r="D4013" s="1" t="s">
        <v>12</v>
      </c>
      <c r="E4013">
        <v>3213</v>
      </c>
      <c r="F4013">
        <v>3198</v>
      </c>
      <c r="G4013">
        <v>3210.1</v>
      </c>
      <c r="H4013" s="3">
        <v>0.625</v>
      </c>
      <c r="I4013" s="1">
        <v>15</v>
      </c>
      <c r="J4013" s="1">
        <v>-2.9000000000000909</v>
      </c>
      <c r="K4013" s="1">
        <v>133</v>
      </c>
      <c r="L4013">
        <v>-385.7000000000121</v>
      </c>
      <c r="M4013">
        <v>197</v>
      </c>
      <c r="N4013">
        <v>-582.7000000000121</v>
      </c>
      <c r="O4013" t="s">
        <v>67</v>
      </c>
      <c r="P4013" s="6">
        <v>4.6685340802987904E-3</v>
      </c>
      <c r="Q4013" s="1">
        <f>AllFiles[[#Headers],[200000]]+AllFiles[[#This Row],[Net Gains]]</f>
        <v>199417.3</v>
      </c>
    </row>
    <row r="4014" spans="1:17" x14ac:dyDescent="0.25">
      <c r="A4014" s="1" t="s">
        <v>24</v>
      </c>
      <c r="B4014" s="2">
        <v>43773</v>
      </c>
      <c r="C4014" s="3">
        <v>0.5</v>
      </c>
      <c r="D4014" s="1" t="s">
        <v>21</v>
      </c>
      <c r="E4014">
        <v>136.6</v>
      </c>
      <c r="F4014">
        <v>138.25</v>
      </c>
      <c r="G4014">
        <v>138.25</v>
      </c>
      <c r="H4014" s="3">
        <v>0.57291666666666663</v>
      </c>
      <c r="I4014" s="1">
        <v>1.6500000000000057</v>
      </c>
      <c r="J4014" s="1">
        <v>-1.6500000000000057</v>
      </c>
      <c r="K4014" s="1">
        <v>1195</v>
      </c>
      <c r="L4014">
        <v>-1971.7500000000068</v>
      </c>
      <c r="M4014">
        <v>76</v>
      </c>
      <c r="N4014">
        <v>-2047.7500000000068</v>
      </c>
      <c r="O4014" t="s">
        <v>67</v>
      </c>
      <c r="P4014" s="6">
        <v>1.20790629575403E-2</v>
      </c>
      <c r="Q4014" s="1">
        <f>AllFiles[[#Headers],[200000]]+AllFiles[[#This Row],[Net Gains]]</f>
        <v>197952.25</v>
      </c>
    </row>
    <row r="4015" spans="1:17" x14ac:dyDescent="0.25">
      <c r="A4015" s="1" t="s">
        <v>24</v>
      </c>
      <c r="B4015" s="2">
        <v>43773</v>
      </c>
      <c r="C4015" s="3">
        <v>0.5</v>
      </c>
      <c r="D4015" s="1" t="s">
        <v>15</v>
      </c>
      <c r="E4015">
        <v>138.25</v>
      </c>
      <c r="F4015">
        <v>136.6</v>
      </c>
      <c r="G4015">
        <v>136.6</v>
      </c>
      <c r="H4015" s="3">
        <v>0.5</v>
      </c>
      <c r="I4015" s="1">
        <v>1.6500000000000057</v>
      </c>
      <c r="J4015" s="1">
        <v>-1.6500000000000057</v>
      </c>
      <c r="K4015" s="1">
        <v>1195</v>
      </c>
      <c r="L4015">
        <v>-1971.7500000000068</v>
      </c>
      <c r="M4015">
        <v>76</v>
      </c>
      <c r="N4015">
        <v>-2047.7500000000068</v>
      </c>
      <c r="O4015" t="s">
        <v>67</v>
      </c>
      <c r="P4015" s="6">
        <v>1.19349005424955E-2</v>
      </c>
      <c r="Q4015" s="1">
        <f>AllFiles[[#Headers],[200000]]+AllFiles[[#This Row],[Net Gains]]</f>
        <v>197952.25</v>
      </c>
    </row>
    <row r="4016" spans="1:17" x14ac:dyDescent="0.25">
      <c r="A4016" s="1" t="s">
        <v>23</v>
      </c>
      <c r="B4016" s="2">
        <v>43773</v>
      </c>
      <c r="C4016" s="3">
        <v>0.47916666666666669</v>
      </c>
      <c r="D4016" s="1" t="s">
        <v>13</v>
      </c>
      <c r="E4016">
        <v>1241.0999999999999</v>
      </c>
      <c r="F4016">
        <v>1246.25</v>
      </c>
      <c r="G4016">
        <v>1237.45</v>
      </c>
      <c r="H4016" s="3">
        <v>0.625</v>
      </c>
      <c r="I4016" s="1">
        <v>5.1500000000000909</v>
      </c>
      <c r="J4016" s="1">
        <v>3.6499999999998636</v>
      </c>
      <c r="K4016" s="1">
        <v>386</v>
      </c>
      <c r="L4016">
        <v>1408.8999999999473</v>
      </c>
      <c r="M4016">
        <v>221</v>
      </c>
      <c r="N4016">
        <v>1187.8999999999473</v>
      </c>
      <c r="O4016" t="s">
        <v>68</v>
      </c>
      <c r="P4016" s="6">
        <v>4.1495447586818897E-3</v>
      </c>
      <c r="Q4016" s="1">
        <f>AllFiles[[#Headers],[200000]]+AllFiles[[#This Row],[Net Gains]]</f>
        <v>201187.89999999994</v>
      </c>
    </row>
    <row r="4017" spans="1:17" x14ac:dyDescent="0.25">
      <c r="A4017" s="1" t="s">
        <v>51</v>
      </c>
      <c r="B4017" s="2">
        <v>43773</v>
      </c>
      <c r="C4017" s="3">
        <v>0.5</v>
      </c>
      <c r="D4017" s="1" t="s">
        <v>13</v>
      </c>
      <c r="E4017">
        <v>1581.85</v>
      </c>
      <c r="F4017">
        <v>1587.25</v>
      </c>
      <c r="G4017">
        <v>1571.7</v>
      </c>
      <c r="H4017" s="3">
        <v>0.625</v>
      </c>
      <c r="I4017" s="1">
        <v>5.4000000000000909</v>
      </c>
      <c r="J4017" s="1">
        <v>10.149999999999864</v>
      </c>
      <c r="K4017" s="1">
        <v>368</v>
      </c>
      <c r="L4017">
        <v>3735.1999999999498</v>
      </c>
      <c r="M4017">
        <v>267</v>
      </c>
      <c r="N4017">
        <v>3468.1999999999498</v>
      </c>
      <c r="O4017" t="s">
        <v>68</v>
      </c>
      <c r="P4017" s="6">
        <v>3.4137244365774798E-3</v>
      </c>
      <c r="Q4017" s="1">
        <f>AllFiles[[#Headers],[200000]]+AllFiles[[#This Row],[Net Gains]]</f>
        <v>203468.19999999995</v>
      </c>
    </row>
    <row r="4018" spans="1:17" x14ac:dyDescent="0.25">
      <c r="A4018" s="1" t="s">
        <v>56</v>
      </c>
      <c r="B4018" s="2">
        <v>43773</v>
      </c>
      <c r="C4018" s="3">
        <v>0.4375</v>
      </c>
      <c r="D4018" s="1" t="s">
        <v>13</v>
      </c>
      <c r="E4018">
        <v>1290</v>
      </c>
      <c r="F4018">
        <v>1295.5999999999999</v>
      </c>
      <c r="G4018">
        <v>1295.5999999999999</v>
      </c>
      <c r="H4018" s="3">
        <v>0.44791666666666669</v>
      </c>
      <c r="I4018" s="1">
        <v>5.5999999999999091</v>
      </c>
      <c r="J4018" s="1">
        <v>-5.5999999999999091</v>
      </c>
      <c r="K4018" s="1">
        <v>355</v>
      </c>
      <c r="L4018">
        <v>-1987.9999999999677</v>
      </c>
      <c r="M4018">
        <v>212</v>
      </c>
      <c r="N4018">
        <v>-2199.9999999999677</v>
      </c>
      <c r="O4018" t="s">
        <v>67</v>
      </c>
      <c r="P4018" s="6">
        <v>4.3410852713177597E-3</v>
      </c>
      <c r="Q4018" s="1">
        <f>AllFiles[[#Headers],[200000]]+AllFiles[[#This Row],[Net Gains]]</f>
        <v>197800.00000000003</v>
      </c>
    </row>
    <row r="4019" spans="1:17" x14ac:dyDescent="0.25">
      <c r="A4019" s="1" t="s">
        <v>56</v>
      </c>
      <c r="B4019" s="2">
        <v>43773</v>
      </c>
      <c r="C4019" s="3">
        <v>0.44791666666666669</v>
      </c>
      <c r="D4019" s="1" t="s">
        <v>12</v>
      </c>
      <c r="E4019">
        <v>1295.5999999999999</v>
      </c>
      <c r="F4019">
        <v>1290</v>
      </c>
      <c r="G4019">
        <v>1290</v>
      </c>
      <c r="H4019" s="3">
        <v>0.48958333333333331</v>
      </c>
      <c r="I4019" s="1">
        <v>5.5999999999999091</v>
      </c>
      <c r="J4019" s="1">
        <v>-5.5999999999999091</v>
      </c>
      <c r="K4019" s="1">
        <v>355</v>
      </c>
      <c r="L4019">
        <v>-1987.9999999999677</v>
      </c>
      <c r="M4019">
        <v>212</v>
      </c>
      <c r="N4019">
        <v>-2199.9999999999677</v>
      </c>
      <c r="O4019" t="s">
        <v>67</v>
      </c>
      <c r="P4019" s="6">
        <v>4.32232170422963E-3</v>
      </c>
      <c r="Q4019" s="1">
        <f>AllFiles[[#Headers],[200000]]+AllFiles[[#This Row],[Net Gains]]</f>
        <v>197800.00000000003</v>
      </c>
    </row>
    <row r="4020" spans="1:17" x14ac:dyDescent="0.25">
      <c r="A4020" s="1" t="s">
        <v>55</v>
      </c>
      <c r="B4020" s="2">
        <v>43773</v>
      </c>
      <c r="C4020" s="3">
        <v>0.41666666666666669</v>
      </c>
      <c r="D4020" s="1" t="s">
        <v>15</v>
      </c>
      <c r="E4020">
        <v>4243.7</v>
      </c>
      <c r="F4020">
        <v>4193.3500000000004</v>
      </c>
      <c r="G4020">
        <v>4240.55</v>
      </c>
      <c r="H4020" s="3">
        <v>0.625</v>
      </c>
      <c r="I4020" s="1">
        <v>50.349999999999454</v>
      </c>
      <c r="J4020" s="1">
        <v>-3.1499999999996362</v>
      </c>
      <c r="K4020" s="1">
        <v>39</v>
      </c>
      <c r="L4020">
        <v>-122.84999999998581</v>
      </c>
      <c r="M4020">
        <v>77</v>
      </c>
      <c r="N4020">
        <v>-199.84999999998581</v>
      </c>
      <c r="O4020" t="s">
        <v>67</v>
      </c>
      <c r="P4020" s="6">
        <v>1.18646464170416E-2</v>
      </c>
      <c r="Q4020" s="1">
        <f>AllFiles[[#Headers],[200000]]+AllFiles[[#This Row],[Net Gains]]</f>
        <v>199800.15000000002</v>
      </c>
    </row>
    <row r="4021" spans="1:17" x14ac:dyDescent="0.25">
      <c r="A4021" s="1" t="s">
        <v>59</v>
      </c>
      <c r="B4021" s="2">
        <v>43773</v>
      </c>
      <c r="C4021" s="3">
        <v>0.42708333333333331</v>
      </c>
      <c r="D4021" s="1" t="s">
        <v>12</v>
      </c>
      <c r="E4021">
        <v>258.45</v>
      </c>
      <c r="F4021">
        <v>257.45</v>
      </c>
      <c r="G4021">
        <v>257.45</v>
      </c>
      <c r="H4021" s="3">
        <v>0.46875</v>
      </c>
      <c r="I4021" s="1">
        <v>1</v>
      </c>
      <c r="J4021" s="1">
        <v>-1</v>
      </c>
      <c r="K4021" s="1">
        <v>1955</v>
      </c>
      <c r="L4021">
        <v>-1955</v>
      </c>
      <c r="M4021">
        <v>232</v>
      </c>
      <c r="N4021">
        <v>-2187</v>
      </c>
      <c r="O4021" t="s">
        <v>67</v>
      </c>
      <c r="P4021" s="6">
        <v>3.86922035209905E-3</v>
      </c>
      <c r="Q4021" s="1">
        <f>AllFiles[[#Headers],[200000]]+AllFiles[[#This Row],[Net Gains]]</f>
        <v>197813</v>
      </c>
    </row>
    <row r="4022" spans="1:17" x14ac:dyDescent="0.25">
      <c r="A4022" s="1" t="s">
        <v>59</v>
      </c>
      <c r="B4022" s="2">
        <v>43773</v>
      </c>
      <c r="C4022" s="3">
        <v>0.41666666666666669</v>
      </c>
      <c r="D4022" s="1" t="s">
        <v>13</v>
      </c>
      <c r="E4022">
        <v>257.45</v>
      </c>
      <c r="F4022">
        <v>258.45</v>
      </c>
      <c r="G4022">
        <v>258.45</v>
      </c>
      <c r="H4022" s="3">
        <v>0.42708333333333331</v>
      </c>
      <c r="I4022" s="1">
        <v>1</v>
      </c>
      <c r="J4022" s="1">
        <v>-1</v>
      </c>
      <c r="K4022" s="1">
        <v>1955</v>
      </c>
      <c r="L4022">
        <v>-1955</v>
      </c>
      <c r="M4022">
        <v>232</v>
      </c>
      <c r="N4022">
        <v>-2187</v>
      </c>
      <c r="O4022" t="s">
        <v>67</v>
      </c>
      <c r="P4022" s="6">
        <v>3.8842493688094801E-3</v>
      </c>
      <c r="Q4022" s="1">
        <f>AllFiles[[#Headers],[200000]]+AllFiles[[#This Row],[Net Gains]]</f>
        <v>197813</v>
      </c>
    </row>
    <row r="4023" spans="1:17" x14ac:dyDescent="0.25">
      <c r="A4023" s="1" t="s">
        <v>17</v>
      </c>
      <c r="B4023" s="2">
        <v>43774</v>
      </c>
      <c r="C4023" s="3">
        <v>0.41666666666666669</v>
      </c>
      <c r="D4023" s="1" t="s">
        <v>13</v>
      </c>
      <c r="E4023">
        <v>21650</v>
      </c>
      <c r="F4023">
        <v>21864.95</v>
      </c>
      <c r="G4023">
        <v>21273</v>
      </c>
      <c r="H4023" s="3">
        <v>0.625</v>
      </c>
      <c r="I4023" s="1">
        <v>214.95000000000073</v>
      </c>
      <c r="J4023" s="1">
        <v>377</v>
      </c>
      <c r="K4023" s="1">
        <v>9</v>
      </c>
      <c r="L4023">
        <v>3393</v>
      </c>
      <c r="M4023">
        <v>89</v>
      </c>
      <c r="N4023">
        <v>3304</v>
      </c>
      <c r="O4023" t="s">
        <v>68</v>
      </c>
      <c r="P4023" s="6">
        <v>9.9284064665127406E-3</v>
      </c>
      <c r="Q4023" s="1">
        <f>AllFiles[[#Headers],[200000]]+AllFiles[[#This Row],[Net Gains]]</f>
        <v>203304</v>
      </c>
    </row>
    <row r="4024" spans="1:17" x14ac:dyDescent="0.25">
      <c r="A4024" s="1" t="s">
        <v>54</v>
      </c>
      <c r="B4024" s="2">
        <v>43774</v>
      </c>
      <c r="C4024" s="3">
        <v>0.44791666666666669</v>
      </c>
      <c r="D4024" s="1" t="s">
        <v>15</v>
      </c>
      <c r="E4024">
        <v>601.79999999999995</v>
      </c>
      <c r="F4024">
        <v>592.04999999999995</v>
      </c>
      <c r="G4024">
        <v>605.70000000000005</v>
      </c>
      <c r="H4024" s="3">
        <v>0.625</v>
      </c>
      <c r="I4024" s="1">
        <v>9.75</v>
      </c>
      <c r="J4024" s="1">
        <v>3.9000000000000909</v>
      </c>
      <c r="K4024" s="1">
        <v>204</v>
      </c>
      <c r="L4024">
        <v>795.60000000001855</v>
      </c>
      <c r="M4024">
        <v>57</v>
      </c>
      <c r="N4024">
        <v>738.60000000001855</v>
      </c>
      <c r="O4024" t="s">
        <v>68</v>
      </c>
      <c r="P4024" s="6">
        <v>1.6201395812562299E-2</v>
      </c>
      <c r="Q4024" s="1">
        <f>AllFiles[[#Headers],[200000]]+AllFiles[[#This Row],[Net Gains]]</f>
        <v>200738.6</v>
      </c>
    </row>
    <row r="4025" spans="1:17" x14ac:dyDescent="0.25">
      <c r="A4025" s="1" t="s">
        <v>24</v>
      </c>
      <c r="B4025" s="2">
        <v>43775</v>
      </c>
      <c r="C4025" s="3">
        <v>0.47916666666666669</v>
      </c>
      <c r="D4025" s="1" t="s">
        <v>12</v>
      </c>
      <c r="E4025">
        <v>137.25</v>
      </c>
      <c r="F4025">
        <v>136.6</v>
      </c>
      <c r="G4025">
        <v>136.6</v>
      </c>
      <c r="H4025" s="3">
        <v>0.60416666666666663</v>
      </c>
      <c r="I4025" s="1">
        <v>0.65000000000000568</v>
      </c>
      <c r="J4025" s="1">
        <v>-0.65000000000000568</v>
      </c>
      <c r="K4025" s="1">
        <v>2971</v>
      </c>
      <c r="L4025">
        <v>-1931.1500000000169</v>
      </c>
      <c r="M4025">
        <v>188</v>
      </c>
      <c r="N4025">
        <v>-2119.1500000000169</v>
      </c>
      <c r="O4025" t="s">
        <v>67</v>
      </c>
      <c r="P4025" s="6">
        <v>4.7358834244080597E-3</v>
      </c>
      <c r="Q4025" s="1">
        <f>AllFiles[[#Headers],[200000]]+AllFiles[[#This Row],[Net Gains]]</f>
        <v>197880.84999999998</v>
      </c>
    </row>
    <row r="4026" spans="1:17" x14ac:dyDescent="0.25">
      <c r="A4026" s="1" t="s">
        <v>24</v>
      </c>
      <c r="B4026" s="2">
        <v>43775</v>
      </c>
      <c r="C4026" s="3">
        <v>0.41666666666666669</v>
      </c>
      <c r="D4026" s="1" t="s">
        <v>13</v>
      </c>
      <c r="E4026">
        <v>136.6</v>
      </c>
      <c r="F4026">
        <v>137.25</v>
      </c>
      <c r="G4026">
        <v>137.25</v>
      </c>
      <c r="H4026" s="3">
        <v>0.47916666666666669</v>
      </c>
      <c r="I4026" s="1">
        <v>0.65000000000000568</v>
      </c>
      <c r="J4026" s="1">
        <v>-0.65000000000000568</v>
      </c>
      <c r="K4026" s="1">
        <v>2971</v>
      </c>
      <c r="L4026">
        <v>-1931.1500000000169</v>
      </c>
      <c r="M4026">
        <v>188</v>
      </c>
      <c r="N4026">
        <v>-2119.1500000000169</v>
      </c>
      <c r="O4026" t="s">
        <v>67</v>
      </c>
      <c r="P4026" s="6">
        <v>4.75841874084924E-3</v>
      </c>
      <c r="Q4026" s="1">
        <f>AllFiles[[#Headers],[200000]]+AllFiles[[#This Row],[Net Gains]]</f>
        <v>197880.84999999998</v>
      </c>
    </row>
    <row r="4027" spans="1:17" x14ac:dyDescent="0.25">
      <c r="A4027" s="1" t="s">
        <v>36</v>
      </c>
      <c r="B4027" s="2">
        <v>43775</v>
      </c>
      <c r="C4027" s="3">
        <v>0.41666666666666669</v>
      </c>
      <c r="D4027" s="1" t="s">
        <v>15</v>
      </c>
      <c r="E4027">
        <v>2170.5</v>
      </c>
      <c r="F4027">
        <v>2160</v>
      </c>
      <c r="G4027">
        <v>2177.6999999999998</v>
      </c>
      <c r="H4027" s="3">
        <v>0.625</v>
      </c>
      <c r="I4027" s="1">
        <v>10.5</v>
      </c>
      <c r="J4027" s="1">
        <v>7.1999999999998181</v>
      </c>
      <c r="K4027" s="1">
        <v>190</v>
      </c>
      <c r="L4027">
        <v>1367.9999999999654</v>
      </c>
      <c r="M4027">
        <v>191</v>
      </c>
      <c r="N4027">
        <v>1176.9999999999654</v>
      </c>
      <c r="O4027" t="s">
        <v>68</v>
      </c>
      <c r="P4027" s="6">
        <v>4.8375950241879798E-3</v>
      </c>
      <c r="Q4027" s="1">
        <f>AllFiles[[#Headers],[200000]]+AllFiles[[#This Row],[Net Gains]]</f>
        <v>201176.99999999997</v>
      </c>
    </row>
    <row r="4028" spans="1:17" x14ac:dyDescent="0.25">
      <c r="A4028" s="1" t="s">
        <v>37</v>
      </c>
      <c r="B4028" s="2">
        <v>43775</v>
      </c>
      <c r="C4028" s="3">
        <v>0.45833333333333331</v>
      </c>
      <c r="D4028" s="1" t="s">
        <v>12</v>
      </c>
      <c r="E4028">
        <v>1321.2</v>
      </c>
      <c r="F4028">
        <v>1310.4000000000001</v>
      </c>
      <c r="G4028">
        <v>1342.15</v>
      </c>
      <c r="H4028" s="3">
        <v>0.625</v>
      </c>
      <c r="I4028" s="1">
        <v>10.799999999999955</v>
      </c>
      <c r="J4028" s="1">
        <v>20.950000000000045</v>
      </c>
      <c r="K4028" s="1">
        <v>184</v>
      </c>
      <c r="L4028">
        <v>3854.8000000000084</v>
      </c>
      <c r="M4028">
        <v>113</v>
      </c>
      <c r="N4028">
        <v>3741.8000000000084</v>
      </c>
      <c r="O4028" t="s">
        <v>68</v>
      </c>
      <c r="P4028" s="6">
        <v>8.1743869209808893E-3</v>
      </c>
      <c r="Q4028" s="1">
        <f>AllFiles[[#Headers],[200000]]+AllFiles[[#This Row],[Net Gains]]</f>
        <v>203741.80000000002</v>
      </c>
    </row>
    <row r="4029" spans="1:17" x14ac:dyDescent="0.25">
      <c r="A4029" s="1" t="s">
        <v>37</v>
      </c>
      <c r="B4029" s="2">
        <v>43775</v>
      </c>
      <c r="C4029" s="3">
        <v>0.4375</v>
      </c>
      <c r="D4029" s="1" t="s">
        <v>13</v>
      </c>
      <c r="E4029">
        <v>1310.4000000000001</v>
      </c>
      <c r="F4029">
        <v>1321.2</v>
      </c>
      <c r="G4029">
        <v>1321.2</v>
      </c>
      <c r="H4029" s="3">
        <v>0.45833333333333331</v>
      </c>
      <c r="I4029" s="1">
        <v>10.799999999999955</v>
      </c>
      <c r="J4029" s="1">
        <v>-10.799999999999955</v>
      </c>
      <c r="K4029" s="1">
        <v>184</v>
      </c>
      <c r="L4029">
        <v>-1987.1999999999916</v>
      </c>
      <c r="M4029">
        <v>112</v>
      </c>
      <c r="N4029">
        <v>-2099.1999999999916</v>
      </c>
      <c r="O4029" t="s">
        <v>67</v>
      </c>
      <c r="P4029" s="6">
        <v>8.2417582417582107E-3</v>
      </c>
      <c r="Q4029" s="1">
        <f>AllFiles[[#Headers],[200000]]+AllFiles[[#This Row],[Net Gains]]</f>
        <v>197900.80000000002</v>
      </c>
    </row>
    <row r="4030" spans="1:17" x14ac:dyDescent="0.25">
      <c r="A4030" s="1" t="s">
        <v>40</v>
      </c>
      <c r="B4030" s="2">
        <v>43775</v>
      </c>
      <c r="C4030" s="3">
        <v>0.45833333333333331</v>
      </c>
      <c r="D4030" s="1" t="s">
        <v>13</v>
      </c>
      <c r="E4030">
        <v>1430</v>
      </c>
      <c r="F4030">
        <v>1437.45</v>
      </c>
      <c r="G4030">
        <v>1437.45</v>
      </c>
      <c r="H4030" s="3">
        <v>0.47916666666666669</v>
      </c>
      <c r="I4030" s="1">
        <v>7.4500000000000455</v>
      </c>
      <c r="J4030" s="1">
        <v>-7.4500000000000455</v>
      </c>
      <c r="K4030" s="1">
        <v>267</v>
      </c>
      <c r="L4030">
        <v>-1989.1500000000121</v>
      </c>
      <c r="M4030">
        <v>177</v>
      </c>
      <c r="N4030">
        <v>-2166.1500000000124</v>
      </c>
      <c r="O4030" t="s">
        <v>67</v>
      </c>
      <c r="P4030" s="6">
        <v>5.2097902097902396E-3</v>
      </c>
      <c r="Q4030" s="1">
        <f>AllFiles[[#Headers],[200000]]+AllFiles[[#This Row],[Net Gains]]</f>
        <v>197833.84999999998</v>
      </c>
    </row>
    <row r="4031" spans="1:17" x14ac:dyDescent="0.25">
      <c r="A4031" s="1" t="s">
        <v>40</v>
      </c>
      <c r="B4031" s="2">
        <v>43775</v>
      </c>
      <c r="C4031" s="3">
        <v>0.47916666666666669</v>
      </c>
      <c r="D4031" s="1" t="s">
        <v>12</v>
      </c>
      <c r="E4031">
        <v>1437.45</v>
      </c>
      <c r="F4031">
        <v>1430</v>
      </c>
      <c r="G4031">
        <v>1430</v>
      </c>
      <c r="H4031" s="3">
        <v>0.47916666666666669</v>
      </c>
      <c r="I4031" s="1">
        <v>7.4500000000000455</v>
      </c>
      <c r="J4031" s="1">
        <v>-7.4500000000000455</v>
      </c>
      <c r="K4031" s="1">
        <v>267</v>
      </c>
      <c r="L4031">
        <v>-1989.1500000000121</v>
      </c>
      <c r="M4031">
        <v>177</v>
      </c>
      <c r="N4031">
        <v>-2166.1500000000124</v>
      </c>
      <c r="O4031" t="s">
        <v>67</v>
      </c>
      <c r="P4031" s="6">
        <v>5.18278896657278E-3</v>
      </c>
      <c r="Q4031" s="1">
        <f>AllFiles[[#Headers],[200000]]+AllFiles[[#This Row],[Net Gains]]</f>
        <v>197833.84999999998</v>
      </c>
    </row>
    <row r="4032" spans="1:17" x14ac:dyDescent="0.25">
      <c r="A4032" s="1" t="s">
        <v>58</v>
      </c>
      <c r="B4032" s="2">
        <v>43775</v>
      </c>
      <c r="C4032" s="3">
        <v>0.45833333333333331</v>
      </c>
      <c r="D4032" s="1" t="s">
        <v>12</v>
      </c>
      <c r="E4032">
        <v>2188.3000000000002</v>
      </c>
      <c r="F4032">
        <v>2182</v>
      </c>
      <c r="G4032">
        <v>2182</v>
      </c>
      <c r="H4032" s="3">
        <v>0.46875</v>
      </c>
      <c r="I4032" s="1">
        <v>6.3000000000001819</v>
      </c>
      <c r="J4032" s="1">
        <v>-6.3000000000001819</v>
      </c>
      <c r="K4032" s="1">
        <v>316</v>
      </c>
      <c r="L4032">
        <v>-1990.8000000000575</v>
      </c>
      <c r="M4032">
        <v>318</v>
      </c>
      <c r="N4032">
        <v>-2308.8000000000575</v>
      </c>
      <c r="O4032" t="s">
        <v>67</v>
      </c>
      <c r="P4032" s="6">
        <v>2.8789471279075901E-3</v>
      </c>
      <c r="Q4032" s="1">
        <f>AllFiles[[#Headers],[200000]]+AllFiles[[#This Row],[Net Gains]]</f>
        <v>197691.19999999995</v>
      </c>
    </row>
    <row r="4033" spans="1:17" x14ac:dyDescent="0.25">
      <c r="A4033" s="1" t="s">
        <v>58</v>
      </c>
      <c r="B4033" s="2">
        <v>43775</v>
      </c>
      <c r="C4033" s="3">
        <v>0.4375</v>
      </c>
      <c r="D4033" s="1" t="s">
        <v>13</v>
      </c>
      <c r="E4033">
        <v>2182</v>
      </c>
      <c r="F4033">
        <v>2188.3000000000002</v>
      </c>
      <c r="G4033">
        <v>2188.3000000000002</v>
      </c>
      <c r="H4033" s="3">
        <v>0.45833333333333331</v>
      </c>
      <c r="I4033" s="1">
        <v>6.3000000000001819</v>
      </c>
      <c r="J4033" s="1">
        <v>-6.3000000000001819</v>
      </c>
      <c r="K4033" s="1">
        <v>316</v>
      </c>
      <c r="L4033">
        <v>-1990.8000000000575</v>
      </c>
      <c r="M4033">
        <v>318</v>
      </c>
      <c r="N4033">
        <v>-2308.8000000000575</v>
      </c>
      <c r="O4033" t="s">
        <v>67</v>
      </c>
      <c r="P4033" s="6">
        <v>2.8872593950504998E-3</v>
      </c>
      <c r="Q4033" s="1">
        <f>AllFiles[[#Headers],[200000]]+AllFiles[[#This Row],[Net Gains]]</f>
        <v>197691.19999999995</v>
      </c>
    </row>
    <row r="4034" spans="1:17" x14ac:dyDescent="0.25">
      <c r="A4034" s="1" t="s">
        <v>17</v>
      </c>
      <c r="B4034" s="2">
        <v>43776</v>
      </c>
      <c r="C4034" s="3">
        <v>0.58333333333333337</v>
      </c>
      <c r="D4034" s="1" t="s">
        <v>12</v>
      </c>
      <c r="E4034">
        <v>21471</v>
      </c>
      <c r="F4034">
        <v>21322.55</v>
      </c>
      <c r="G4034">
        <v>21436.9</v>
      </c>
      <c r="H4034" s="3">
        <v>0.625</v>
      </c>
      <c r="I4034" s="1">
        <v>148.45000000000073</v>
      </c>
      <c r="J4034" s="1">
        <v>-34.099999999998545</v>
      </c>
      <c r="K4034" s="1">
        <v>13</v>
      </c>
      <c r="L4034">
        <v>-443.29999999998108</v>
      </c>
      <c r="M4034">
        <v>129</v>
      </c>
      <c r="N4034">
        <v>-572.29999999998108</v>
      </c>
      <c r="O4034" t="s">
        <v>67</v>
      </c>
      <c r="P4034" s="6">
        <v>6.9139769922221001E-3</v>
      </c>
      <c r="Q4034" s="1">
        <f>AllFiles[[#Headers],[200000]]+AllFiles[[#This Row],[Net Gains]]</f>
        <v>199427.7</v>
      </c>
    </row>
    <row r="4035" spans="1:17" x14ac:dyDescent="0.25">
      <c r="A4035" s="1" t="s">
        <v>17</v>
      </c>
      <c r="B4035" s="2">
        <v>43776</v>
      </c>
      <c r="C4035" s="3">
        <v>0.42708333333333331</v>
      </c>
      <c r="D4035" s="1" t="s">
        <v>13</v>
      </c>
      <c r="E4035">
        <v>21322.55</v>
      </c>
      <c r="F4035">
        <v>21471</v>
      </c>
      <c r="G4035">
        <v>21471</v>
      </c>
      <c r="H4035" s="3">
        <v>0.58333333333333337</v>
      </c>
      <c r="I4035" s="1">
        <v>148.45000000000073</v>
      </c>
      <c r="J4035" s="1">
        <v>-148.45000000000073</v>
      </c>
      <c r="K4035" s="1">
        <v>13</v>
      </c>
      <c r="L4035">
        <v>-1929.8500000000095</v>
      </c>
      <c r="M4035">
        <v>128</v>
      </c>
      <c r="N4035">
        <v>-2057.8500000000095</v>
      </c>
      <c r="O4035" t="s">
        <v>67</v>
      </c>
      <c r="P4035" s="6">
        <v>6.9621128804950999E-3</v>
      </c>
      <c r="Q4035" s="1">
        <f>AllFiles[[#Headers],[200000]]+AllFiles[[#This Row],[Net Gains]]</f>
        <v>197942.15</v>
      </c>
    </row>
    <row r="4036" spans="1:17" x14ac:dyDescent="0.25">
      <c r="A4036" s="1" t="s">
        <v>24</v>
      </c>
      <c r="B4036" s="2">
        <v>43776</v>
      </c>
      <c r="C4036" s="3">
        <v>0.41666666666666669</v>
      </c>
      <c r="D4036" s="1" t="s">
        <v>13</v>
      </c>
      <c r="E4036">
        <v>135.15</v>
      </c>
      <c r="F4036">
        <v>135.85</v>
      </c>
      <c r="G4036">
        <v>132.44999999999999</v>
      </c>
      <c r="H4036" s="3">
        <v>0.625</v>
      </c>
      <c r="I4036" s="1">
        <v>0.69999999999998863</v>
      </c>
      <c r="J4036" s="1">
        <v>2.7000000000000171</v>
      </c>
      <c r="K4036" s="1">
        <v>2766</v>
      </c>
      <c r="L4036">
        <v>7468.2000000000471</v>
      </c>
      <c r="M4036">
        <v>171</v>
      </c>
      <c r="N4036">
        <v>7297.2000000000471</v>
      </c>
      <c r="O4036" t="s">
        <v>68</v>
      </c>
      <c r="P4036" s="6">
        <v>5.17943026267102E-3</v>
      </c>
      <c r="Q4036" s="1">
        <f>AllFiles[[#Headers],[200000]]+AllFiles[[#This Row],[Net Gains]]</f>
        <v>207297.20000000004</v>
      </c>
    </row>
    <row r="4037" spans="1:17" x14ac:dyDescent="0.25">
      <c r="A4037" s="1" t="s">
        <v>25</v>
      </c>
      <c r="B4037" s="2">
        <v>43776</v>
      </c>
      <c r="C4037" s="3">
        <v>0.41666666666666669</v>
      </c>
      <c r="D4037" s="1" t="s">
        <v>13</v>
      </c>
      <c r="E4037">
        <v>775.5</v>
      </c>
      <c r="F4037">
        <v>779.4</v>
      </c>
      <c r="G4037">
        <v>779.4</v>
      </c>
      <c r="H4037" s="3">
        <v>0.63541666666666663</v>
      </c>
      <c r="I4037" s="1">
        <v>3.8999999999999773</v>
      </c>
      <c r="J4037" s="1">
        <v>-3.8999999999999773</v>
      </c>
      <c r="K4037" s="1">
        <v>509</v>
      </c>
      <c r="L4037">
        <v>-1985.0999999999885</v>
      </c>
      <c r="M4037">
        <v>183</v>
      </c>
      <c r="N4037">
        <v>-2168.0999999999885</v>
      </c>
      <c r="O4037" t="s">
        <v>67</v>
      </c>
      <c r="P4037" s="6">
        <v>5.0290135396518099E-3</v>
      </c>
      <c r="Q4037" s="1">
        <f>AllFiles[[#Headers],[200000]]+AllFiles[[#This Row],[Net Gains]]</f>
        <v>197831.90000000002</v>
      </c>
    </row>
    <row r="4038" spans="1:17" x14ac:dyDescent="0.25">
      <c r="A4038" s="1" t="s">
        <v>38</v>
      </c>
      <c r="B4038" s="2">
        <v>43776</v>
      </c>
      <c r="C4038" s="3">
        <v>0.44791666666666669</v>
      </c>
      <c r="D4038" s="1" t="s">
        <v>13</v>
      </c>
      <c r="E4038">
        <v>476.8</v>
      </c>
      <c r="F4038">
        <v>480.9</v>
      </c>
      <c r="G4038">
        <v>478.15</v>
      </c>
      <c r="H4038" s="3">
        <v>0.625</v>
      </c>
      <c r="I4038" s="1">
        <v>4.0999999999999659</v>
      </c>
      <c r="J4038" s="1">
        <v>-1.3499999999999659</v>
      </c>
      <c r="K4038" s="1">
        <v>485</v>
      </c>
      <c r="L4038">
        <v>-654.7499999999834</v>
      </c>
      <c r="M4038">
        <v>107</v>
      </c>
      <c r="N4038">
        <v>-761.7499999999834</v>
      </c>
      <c r="O4038" t="s">
        <v>67</v>
      </c>
      <c r="P4038" s="6">
        <v>8.5989932885905292E-3</v>
      </c>
      <c r="Q4038" s="1">
        <f>AllFiles[[#Headers],[200000]]+AllFiles[[#This Row],[Net Gains]]</f>
        <v>199238.25000000003</v>
      </c>
    </row>
    <row r="4039" spans="1:17" x14ac:dyDescent="0.25">
      <c r="A4039" s="1" t="s">
        <v>51</v>
      </c>
      <c r="B4039" s="2">
        <v>43776</v>
      </c>
      <c r="C4039" s="3">
        <v>0.41666666666666669</v>
      </c>
      <c r="D4039" s="1" t="s">
        <v>13</v>
      </c>
      <c r="E4039">
        <v>1565.95</v>
      </c>
      <c r="F4039">
        <v>1575</v>
      </c>
      <c r="G4039">
        <v>1575</v>
      </c>
      <c r="H4039" s="3">
        <v>0.53125</v>
      </c>
      <c r="I4039" s="1">
        <v>9.0499999999999545</v>
      </c>
      <c r="J4039" s="1">
        <v>-9.0499999999999545</v>
      </c>
      <c r="K4039" s="1">
        <v>220</v>
      </c>
      <c r="L4039">
        <v>-1990.99999999999</v>
      </c>
      <c r="M4039">
        <v>159</v>
      </c>
      <c r="N4039">
        <v>-2149.99999999999</v>
      </c>
      <c r="O4039" t="s">
        <v>67</v>
      </c>
      <c r="P4039" s="6">
        <v>5.7792394393179599E-3</v>
      </c>
      <c r="Q4039" s="1">
        <f>AllFiles[[#Headers],[200000]]+AllFiles[[#This Row],[Net Gains]]</f>
        <v>197850</v>
      </c>
    </row>
    <row r="4040" spans="1:17" x14ac:dyDescent="0.25">
      <c r="A4040" s="1" t="s">
        <v>51</v>
      </c>
      <c r="B4040" s="2">
        <v>43776</v>
      </c>
      <c r="C4040" s="3">
        <v>0.53125</v>
      </c>
      <c r="D4040" s="1" t="s">
        <v>12</v>
      </c>
      <c r="E4040">
        <v>1575</v>
      </c>
      <c r="F4040">
        <v>1565.95</v>
      </c>
      <c r="G4040">
        <v>1582.9</v>
      </c>
      <c r="H4040" s="3">
        <v>0.625</v>
      </c>
      <c r="I4040" s="1">
        <v>9.0499999999999545</v>
      </c>
      <c r="J4040" s="1">
        <v>7.9000000000000909</v>
      </c>
      <c r="K4040" s="1">
        <v>220</v>
      </c>
      <c r="L4040">
        <v>1738.00000000002</v>
      </c>
      <c r="M4040">
        <v>160</v>
      </c>
      <c r="N4040">
        <v>1578.00000000002</v>
      </c>
      <c r="O4040" t="s">
        <v>68</v>
      </c>
      <c r="P4040" s="6">
        <v>5.7460317460317203E-3</v>
      </c>
      <c r="Q4040" s="1">
        <f>AllFiles[[#Headers],[200000]]+AllFiles[[#This Row],[Net Gains]]</f>
        <v>201578.00000000003</v>
      </c>
    </row>
    <row r="4041" spans="1:17" x14ac:dyDescent="0.25">
      <c r="A4041" s="1" t="s">
        <v>59</v>
      </c>
      <c r="B4041" s="2">
        <v>43776</v>
      </c>
      <c r="C4041" s="3">
        <v>0.47916666666666669</v>
      </c>
      <c r="D4041" s="1" t="s">
        <v>15</v>
      </c>
      <c r="E4041">
        <v>258.5</v>
      </c>
      <c r="F4041">
        <v>257.7</v>
      </c>
      <c r="G4041">
        <v>257.7</v>
      </c>
      <c r="H4041" s="3">
        <v>0.47916666666666669</v>
      </c>
      <c r="I4041" s="1">
        <v>0.80000000000001137</v>
      </c>
      <c r="J4041" s="1">
        <v>-0.80000000000001137</v>
      </c>
      <c r="K4041" s="1">
        <v>2430</v>
      </c>
      <c r="L4041">
        <v>-1944.0000000000277</v>
      </c>
      <c r="M4041">
        <v>289</v>
      </c>
      <c r="N4041">
        <v>-2233.0000000000277</v>
      </c>
      <c r="O4041" t="s">
        <v>67</v>
      </c>
      <c r="P4041" s="6">
        <v>3.0947775628627099E-3</v>
      </c>
      <c r="Q4041" s="1">
        <f>AllFiles[[#Headers],[200000]]+AllFiles[[#This Row],[Net Gains]]</f>
        <v>197766.99999999997</v>
      </c>
    </row>
    <row r="4042" spans="1:17" x14ac:dyDescent="0.25">
      <c r="A4042" s="1" t="s">
        <v>59</v>
      </c>
      <c r="B4042" s="2">
        <v>43776</v>
      </c>
      <c r="C4042" s="3">
        <v>0.47916666666666669</v>
      </c>
      <c r="D4042" s="1" t="s">
        <v>21</v>
      </c>
      <c r="E4042">
        <v>257.7</v>
      </c>
      <c r="F4042">
        <v>258.5</v>
      </c>
      <c r="G4042">
        <v>258.5</v>
      </c>
      <c r="H4042" s="3">
        <v>0.51041666666666663</v>
      </c>
      <c r="I4042" s="1">
        <v>0.80000000000001137</v>
      </c>
      <c r="J4042" s="1">
        <v>-0.80000000000001137</v>
      </c>
      <c r="K4042" s="1">
        <v>2430</v>
      </c>
      <c r="L4042">
        <v>-1944.0000000000277</v>
      </c>
      <c r="M4042">
        <v>289</v>
      </c>
      <c r="N4042">
        <v>-2233.0000000000277</v>
      </c>
      <c r="O4042" t="s">
        <v>67</v>
      </c>
      <c r="P4042" s="6">
        <v>3.10438494373307E-3</v>
      </c>
      <c r="Q4042" s="1">
        <f>AllFiles[[#Headers],[200000]]+AllFiles[[#This Row],[Net Gains]]</f>
        <v>197766.99999999997</v>
      </c>
    </row>
    <row r="4043" spans="1:17" x14ac:dyDescent="0.25">
      <c r="A4043" s="1" t="s">
        <v>16</v>
      </c>
      <c r="B4043" s="2">
        <v>43777</v>
      </c>
      <c r="C4043" s="3">
        <v>0.41666666666666669</v>
      </c>
      <c r="D4043" s="1" t="s">
        <v>13</v>
      </c>
      <c r="E4043">
        <v>465.25</v>
      </c>
      <c r="F4043">
        <v>468.5</v>
      </c>
      <c r="G4043">
        <v>461.85</v>
      </c>
      <c r="H4043" s="3">
        <v>0.625</v>
      </c>
      <c r="I4043" s="1">
        <v>3.25</v>
      </c>
      <c r="J4043" s="1">
        <v>3.3999999999999773</v>
      </c>
      <c r="K4043" s="1">
        <v>611</v>
      </c>
      <c r="L4043">
        <v>2077.399999999986</v>
      </c>
      <c r="M4043">
        <v>131</v>
      </c>
      <c r="N4043">
        <v>1946.399999999986</v>
      </c>
      <c r="O4043" t="s">
        <v>68</v>
      </c>
      <c r="P4043" s="6">
        <v>6.9854916711445496E-3</v>
      </c>
      <c r="Q4043" s="1">
        <f>AllFiles[[#Headers],[200000]]+AllFiles[[#This Row],[Net Gains]]</f>
        <v>201946.4</v>
      </c>
    </row>
    <row r="4044" spans="1:17" x14ac:dyDescent="0.25">
      <c r="A4044" s="1" t="s">
        <v>39</v>
      </c>
      <c r="B4044" s="2">
        <v>43777</v>
      </c>
      <c r="C4044" s="3">
        <v>0.42708333333333331</v>
      </c>
      <c r="D4044" s="1" t="s">
        <v>13</v>
      </c>
      <c r="E4044">
        <v>716.5</v>
      </c>
      <c r="F4044">
        <v>722.35</v>
      </c>
      <c r="G4044">
        <v>708</v>
      </c>
      <c r="H4044" s="3">
        <v>0.625</v>
      </c>
      <c r="I4044" s="1">
        <v>5.8500000000000227</v>
      </c>
      <c r="J4044" s="1">
        <v>8.5</v>
      </c>
      <c r="K4044" s="1">
        <v>340</v>
      </c>
      <c r="L4044">
        <v>2890</v>
      </c>
      <c r="M4044">
        <v>112</v>
      </c>
      <c r="N4044">
        <v>2778</v>
      </c>
      <c r="O4044" t="s">
        <v>68</v>
      </c>
      <c r="P4044" s="6">
        <v>8.1646894626657696E-3</v>
      </c>
      <c r="Q4044" s="1">
        <f>AllFiles[[#Headers],[200000]]+AllFiles[[#This Row],[Net Gains]]</f>
        <v>202778</v>
      </c>
    </row>
    <row r="4045" spans="1:17" x14ac:dyDescent="0.25">
      <c r="A4045" s="1" t="s">
        <v>47</v>
      </c>
      <c r="B4045" s="2">
        <v>43777</v>
      </c>
      <c r="C4045" s="3">
        <v>0.41666666666666669</v>
      </c>
      <c r="D4045" s="1" t="s">
        <v>13</v>
      </c>
      <c r="E4045">
        <v>263.35000000000002</v>
      </c>
      <c r="F4045">
        <v>264.2</v>
      </c>
      <c r="G4045">
        <v>260.2</v>
      </c>
      <c r="H4045" s="3">
        <v>0.625</v>
      </c>
      <c r="I4045" s="1">
        <v>0.84999999999996589</v>
      </c>
      <c r="J4045" s="1">
        <v>3.1500000000000341</v>
      </c>
      <c r="K4045" s="1">
        <v>2290</v>
      </c>
      <c r="L4045">
        <v>7213.5000000000782</v>
      </c>
      <c r="M4045">
        <v>276</v>
      </c>
      <c r="N4045">
        <v>6937.5000000000782</v>
      </c>
      <c r="O4045" t="s">
        <v>68</v>
      </c>
      <c r="P4045" s="6">
        <v>3.2276438200112599E-3</v>
      </c>
      <c r="Q4045" s="1">
        <f>AllFiles[[#Headers],[200000]]+AllFiles[[#This Row],[Net Gains]]</f>
        <v>206937.50000000009</v>
      </c>
    </row>
    <row r="4046" spans="1:17" x14ac:dyDescent="0.25">
      <c r="A4046" s="1" t="s">
        <v>51</v>
      </c>
      <c r="B4046" s="2">
        <v>43777</v>
      </c>
      <c r="C4046" s="3">
        <v>0.41666666666666669</v>
      </c>
      <c r="D4046" s="1" t="s">
        <v>15</v>
      </c>
      <c r="E4046">
        <v>1582.6</v>
      </c>
      <c r="F4046">
        <v>1574.1</v>
      </c>
      <c r="G4046">
        <v>1601.4</v>
      </c>
      <c r="H4046" s="3">
        <v>0.625</v>
      </c>
      <c r="I4046" s="1">
        <v>8.5</v>
      </c>
      <c r="J4046" s="1">
        <v>18.800000000000182</v>
      </c>
      <c r="K4046" s="1">
        <v>234</v>
      </c>
      <c r="L4046">
        <v>4399.2000000000426</v>
      </c>
      <c r="M4046">
        <v>172</v>
      </c>
      <c r="N4046">
        <v>4227.2000000000426</v>
      </c>
      <c r="O4046" t="s">
        <v>68</v>
      </c>
      <c r="P4046" s="6">
        <v>5.3709086313661102E-3</v>
      </c>
      <c r="Q4046" s="1">
        <f>AllFiles[[#Headers],[200000]]+AllFiles[[#This Row],[Net Gains]]</f>
        <v>204227.20000000004</v>
      </c>
    </row>
    <row r="4047" spans="1:17" x14ac:dyDescent="0.25">
      <c r="A4047" s="1" t="s">
        <v>42</v>
      </c>
      <c r="B4047" s="2">
        <v>43777</v>
      </c>
      <c r="C4047" s="3">
        <v>0.4375</v>
      </c>
      <c r="D4047" s="1" t="s">
        <v>21</v>
      </c>
      <c r="E4047">
        <v>1428</v>
      </c>
      <c r="F4047">
        <v>1439.8</v>
      </c>
      <c r="G4047">
        <v>1439.8</v>
      </c>
      <c r="H4047" s="3">
        <v>0.4375</v>
      </c>
      <c r="I4047" s="1">
        <v>11.799999999999955</v>
      </c>
      <c r="J4047" s="1">
        <v>-11.799999999999955</v>
      </c>
      <c r="K4047" s="1">
        <v>169</v>
      </c>
      <c r="L4047">
        <v>-1994.1999999999923</v>
      </c>
      <c r="M4047">
        <v>112</v>
      </c>
      <c r="N4047">
        <v>-2106.1999999999925</v>
      </c>
      <c r="O4047" t="s">
        <v>67</v>
      </c>
      <c r="P4047" s="6">
        <v>8.2633053221288204E-3</v>
      </c>
      <c r="Q4047" s="1">
        <f>AllFiles[[#Headers],[200000]]+AllFiles[[#This Row],[Net Gains]]</f>
        <v>197893.80000000002</v>
      </c>
    </row>
    <row r="4048" spans="1:17" x14ac:dyDescent="0.25">
      <c r="A4048" s="1" t="s">
        <v>42</v>
      </c>
      <c r="B4048" s="2">
        <v>43777</v>
      </c>
      <c r="C4048" s="3">
        <v>0.4375</v>
      </c>
      <c r="D4048" s="1" t="s">
        <v>15</v>
      </c>
      <c r="E4048">
        <v>1439.8</v>
      </c>
      <c r="F4048">
        <v>1428</v>
      </c>
      <c r="G4048">
        <v>1428</v>
      </c>
      <c r="H4048" s="3">
        <v>0.4375</v>
      </c>
      <c r="I4048" s="1">
        <v>11.799999999999955</v>
      </c>
      <c r="J4048" s="1">
        <v>-11.799999999999955</v>
      </c>
      <c r="K4048" s="1">
        <v>169</v>
      </c>
      <c r="L4048">
        <v>-1994.1999999999923</v>
      </c>
      <c r="M4048">
        <v>112</v>
      </c>
      <c r="N4048">
        <v>-2106.1999999999925</v>
      </c>
      <c r="O4048" t="s">
        <v>67</v>
      </c>
      <c r="P4048" s="6">
        <v>8.1955827198221705E-3</v>
      </c>
      <c r="Q4048" s="1">
        <f>AllFiles[[#Headers],[200000]]+AllFiles[[#This Row],[Net Gains]]</f>
        <v>197893.80000000002</v>
      </c>
    </row>
    <row r="4049" spans="1:17" x14ac:dyDescent="0.25">
      <c r="A4049" s="1" t="s">
        <v>59</v>
      </c>
      <c r="B4049" s="2">
        <v>43777</v>
      </c>
      <c r="C4049" s="3">
        <v>0.42708333333333331</v>
      </c>
      <c r="D4049" s="1" t="s">
        <v>13</v>
      </c>
      <c r="E4049">
        <v>259</v>
      </c>
      <c r="F4049">
        <v>259.75</v>
      </c>
      <c r="G4049">
        <v>256.39999999999998</v>
      </c>
      <c r="H4049" s="3">
        <v>0.625</v>
      </c>
      <c r="I4049" s="1">
        <v>0.75</v>
      </c>
      <c r="J4049" s="1">
        <v>2.6000000000000227</v>
      </c>
      <c r="K4049" s="1">
        <v>2587</v>
      </c>
      <c r="L4049">
        <v>6726.2000000000589</v>
      </c>
      <c r="M4049">
        <v>307</v>
      </c>
      <c r="N4049">
        <v>6419.2000000000589</v>
      </c>
      <c r="O4049" t="s">
        <v>68</v>
      </c>
      <c r="P4049" s="6">
        <v>2.8957528957528999E-3</v>
      </c>
      <c r="Q4049" s="1">
        <f>AllFiles[[#Headers],[200000]]+AllFiles[[#This Row],[Net Gains]]</f>
        <v>206419.20000000007</v>
      </c>
    </row>
    <row r="4050" spans="1:17" x14ac:dyDescent="0.25">
      <c r="A4050" s="1" t="s">
        <v>37</v>
      </c>
      <c r="B4050" s="2">
        <v>43780</v>
      </c>
      <c r="C4050" s="3">
        <v>0.41666666666666669</v>
      </c>
      <c r="D4050" s="1" t="s">
        <v>15</v>
      </c>
      <c r="E4050">
        <v>1434</v>
      </c>
      <c r="F4050">
        <v>1423.25</v>
      </c>
      <c r="G4050">
        <v>1447.7</v>
      </c>
      <c r="H4050" s="3">
        <v>0.625</v>
      </c>
      <c r="I4050" s="1">
        <v>10.75</v>
      </c>
      <c r="J4050" s="1">
        <v>13.700000000000045</v>
      </c>
      <c r="K4050" s="1">
        <v>185</v>
      </c>
      <c r="L4050">
        <v>2534.5000000000082</v>
      </c>
      <c r="M4050">
        <v>123</v>
      </c>
      <c r="N4050">
        <v>2411.5000000000082</v>
      </c>
      <c r="O4050" t="s">
        <v>68</v>
      </c>
      <c r="P4050" s="6">
        <v>7.4965132496513202E-3</v>
      </c>
      <c r="Q4050" s="1">
        <f>AllFiles[[#Headers],[200000]]+AllFiles[[#This Row],[Net Gains]]</f>
        <v>202411.5</v>
      </c>
    </row>
    <row r="4051" spans="1:17" x14ac:dyDescent="0.25">
      <c r="A4051" s="1" t="s">
        <v>47</v>
      </c>
      <c r="B4051" s="2">
        <v>43780</v>
      </c>
      <c r="C4051" s="3">
        <v>0.4375</v>
      </c>
      <c r="D4051" s="1" t="s">
        <v>13</v>
      </c>
      <c r="E4051">
        <v>260.25</v>
      </c>
      <c r="F4051">
        <v>261.2</v>
      </c>
      <c r="G4051">
        <v>259.75</v>
      </c>
      <c r="H4051" s="3">
        <v>0.625</v>
      </c>
      <c r="I4051" s="1">
        <v>0.94999999999998863</v>
      </c>
      <c r="J4051" s="1">
        <v>0.5</v>
      </c>
      <c r="K4051" s="1">
        <v>2055</v>
      </c>
      <c r="L4051">
        <v>1027.5</v>
      </c>
      <c r="M4051">
        <v>246</v>
      </c>
      <c r="N4051">
        <v>781.5</v>
      </c>
      <c r="O4051" t="s">
        <v>68</v>
      </c>
      <c r="P4051" s="6">
        <v>3.6503362151776701E-3</v>
      </c>
      <c r="Q4051" s="1">
        <f>AllFiles[[#Headers],[200000]]+AllFiles[[#This Row],[Net Gains]]</f>
        <v>200781.5</v>
      </c>
    </row>
    <row r="4052" spans="1:17" x14ac:dyDescent="0.25">
      <c r="A4052" s="1" t="s">
        <v>46</v>
      </c>
      <c r="B4052" s="2">
        <v>43780</v>
      </c>
      <c r="C4052" s="3">
        <v>0.44791666666666669</v>
      </c>
      <c r="D4052" s="1" t="s">
        <v>15</v>
      </c>
      <c r="E4052">
        <v>251.8</v>
      </c>
      <c r="F4052">
        <v>249.8</v>
      </c>
      <c r="G4052">
        <v>252.05</v>
      </c>
      <c r="H4052" s="3">
        <v>0.625</v>
      </c>
      <c r="I4052" s="1">
        <v>2</v>
      </c>
      <c r="J4052" s="1">
        <v>0.25</v>
      </c>
      <c r="K4052" s="1">
        <v>988</v>
      </c>
      <c r="L4052">
        <v>247</v>
      </c>
      <c r="M4052">
        <v>115</v>
      </c>
      <c r="N4052">
        <v>132</v>
      </c>
      <c r="O4052" t="s">
        <v>68</v>
      </c>
      <c r="P4052" s="6">
        <v>7.9428117553613994E-3</v>
      </c>
      <c r="Q4052" s="1">
        <f>AllFiles[[#Headers],[200000]]+AllFiles[[#This Row],[Net Gains]]</f>
        <v>200132</v>
      </c>
    </row>
    <row r="4053" spans="1:17" x14ac:dyDescent="0.25">
      <c r="A4053" s="1" t="s">
        <v>53</v>
      </c>
      <c r="B4053" s="2">
        <v>43780</v>
      </c>
      <c r="C4053" s="3">
        <v>0.59375</v>
      </c>
      <c r="D4053" s="1" t="s">
        <v>15</v>
      </c>
      <c r="E4053">
        <v>192.2</v>
      </c>
      <c r="F4053">
        <v>191.3</v>
      </c>
      <c r="G4053">
        <v>191.3</v>
      </c>
      <c r="H4053" s="3">
        <v>0.59375</v>
      </c>
      <c r="I4053" s="1">
        <v>0.89999999999997726</v>
      </c>
      <c r="J4053" s="1">
        <v>-0.89999999999997726</v>
      </c>
      <c r="K4053" s="1">
        <v>2166</v>
      </c>
      <c r="L4053">
        <v>-1949.3999999999508</v>
      </c>
      <c r="M4053">
        <v>192</v>
      </c>
      <c r="N4053">
        <v>-2141.3999999999505</v>
      </c>
      <c r="O4053" t="s">
        <v>67</v>
      </c>
      <c r="P4053" s="6">
        <v>4.68262226847022E-3</v>
      </c>
      <c r="Q4053" s="1">
        <f>AllFiles[[#Headers],[200000]]+AllFiles[[#This Row],[Net Gains]]</f>
        <v>197858.60000000003</v>
      </c>
    </row>
    <row r="4054" spans="1:17" x14ac:dyDescent="0.25">
      <c r="A4054" s="1" t="s">
        <v>53</v>
      </c>
      <c r="B4054" s="2">
        <v>43780</v>
      </c>
      <c r="C4054" s="3">
        <v>0.59375</v>
      </c>
      <c r="D4054" s="1" t="s">
        <v>21</v>
      </c>
      <c r="E4054">
        <v>191.3</v>
      </c>
      <c r="F4054">
        <v>192.2</v>
      </c>
      <c r="G4054">
        <v>192.2</v>
      </c>
      <c r="H4054" s="3">
        <v>0.61458333333333337</v>
      </c>
      <c r="I4054" s="1">
        <v>0.89999999999997726</v>
      </c>
      <c r="J4054" s="1">
        <v>-0.89999999999997726</v>
      </c>
      <c r="K4054" s="1">
        <v>2166</v>
      </c>
      <c r="L4054">
        <v>-1949.3999999999508</v>
      </c>
      <c r="M4054">
        <v>192</v>
      </c>
      <c r="N4054">
        <v>-2141.3999999999505</v>
      </c>
      <c r="O4054" t="s">
        <v>67</v>
      </c>
      <c r="P4054" s="6">
        <v>4.7046523784630302E-3</v>
      </c>
      <c r="Q4054" s="1">
        <f>AllFiles[[#Headers],[200000]]+AllFiles[[#This Row],[Net Gains]]</f>
        <v>197858.60000000003</v>
      </c>
    </row>
    <row r="4055" spans="1:17" x14ac:dyDescent="0.25">
      <c r="A4055" s="1" t="s">
        <v>18</v>
      </c>
      <c r="B4055" s="2">
        <v>43782</v>
      </c>
      <c r="C4055" s="3">
        <v>0.41666666666666669</v>
      </c>
      <c r="D4055" s="1" t="s">
        <v>13</v>
      </c>
      <c r="E4055">
        <v>384.7</v>
      </c>
      <c r="F4055">
        <v>389.15</v>
      </c>
      <c r="G4055">
        <v>371.15</v>
      </c>
      <c r="H4055" s="3">
        <v>0.625</v>
      </c>
      <c r="I4055" s="1">
        <v>4.4499999999999886</v>
      </c>
      <c r="J4055" s="1">
        <v>13.550000000000011</v>
      </c>
      <c r="K4055" s="1">
        <v>447</v>
      </c>
      <c r="L4055">
        <v>6056.8500000000049</v>
      </c>
      <c r="M4055">
        <v>78</v>
      </c>
      <c r="N4055">
        <v>5978.8500000000049</v>
      </c>
      <c r="O4055" t="s">
        <v>68</v>
      </c>
      <c r="P4055" s="6">
        <v>1.1567455159864799E-2</v>
      </c>
      <c r="Q4055" s="1">
        <f>AllFiles[[#Headers],[200000]]+AllFiles[[#This Row],[Net Gains]]</f>
        <v>205978.85</v>
      </c>
    </row>
    <row r="4056" spans="1:17" x14ac:dyDescent="0.25">
      <c r="A4056" s="1" t="s">
        <v>27</v>
      </c>
      <c r="B4056" s="2">
        <v>43782</v>
      </c>
      <c r="C4056" s="3">
        <v>0.41666666666666669</v>
      </c>
      <c r="D4056" s="1" t="s">
        <v>13</v>
      </c>
      <c r="E4056">
        <v>210.9</v>
      </c>
      <c r="F4056">
        <v>212.7</v>
      </c>
      <c r="G4056">
        <v>212.7</v>
      </c>
      <c r="H4056" s="3">
        <v>0.42708333333333331</v>
      </c>
      <c r="I4056" s="1">
        <v>1.7999999999999829</v>
      </c>
      <c r="J4056" s="1">
        <v>-1.7999999999999829</v>
      </c>
      <c r="K4056" s="1">
        <v>1097</v>
      </c>
      <c r="L4056">
        <v>-1974.5999999999813</v>
      </c>
      <c r="M4056">
        <v>107</v>
      </c>
      <c r="N4056">
        <v>-2081.5999999999813</v>
      </c>
      <c r="O4056" t="s">
        <v>67</v>
      </c>
      <c r="P4056" s="6">
        <v>8.5348506401137208E-3</v>
      </c>
      <c r="Q4056" s="1">
        <f>AllFiles[[#Headers],[200000]]+AllFiles[[#This Row],[Net Gains]]</f>
        <v>197918.40000000002</v>
      </c>
    </row>
    <row r="4057" spans="1:17" x14ac:dyDescent="0.25">
      <c r="A4057" s="1" t="s">
        <v>27</v>
      </c>
      <c r="B4057" s="2">
        <v>43782</v>
      </c>
      <c r="C4057" s="3">
        <v>0.42708333333333331</v>
      </c>
      <c r="D4057" s="1" t="s">
        <v>12</v>
      </c>
      <c r="E4057">
        <v>212.7</v>
      </c>
      <c r="F4057">
        <v>210.9</v>
      </c>
      <c r="G4057">
        <v>210.9</v>
      </c>
      <c r="H4057" s="3">
        <v>0.44791666666666669</v>
      </c>
      <c r="I4057" s="1">
        <v>1.7999999999999829</v>
      </c>
      <c r="J4057" s="1">
        <v>-1.7999999999999829</v>
      </c>
      <c r="K4057" s="1">
        <v>1097</v>
      </c>
      <c r="L4057">
        <v>-1974.5999999999813</v>
      </c>
      <c r="M4057">
        <v>107</v>
      </c>
      <c r="N4057">
        <v>-2081.5999999999813</v>
      </c>
      <c r="O4057" t="s">
        <v>67</v>
      </c>
      <c r="P4057" s="6">
        <v>8.4626234132580292E-3</v>
      </c>
      <c r="Q4057" s="1">
        <f>AllFiles[[#Headers],[200000]]+AllFiles[[#This Row],[Net Gains]]</f>
        <v>197918.40000000002</v>
      </c>
    </row>
    <row r="4058" spans="1:17" x14ac:dyDescent="0.25">
      <c r="A4058" s="1" t="s">
        <v>47</v>
      </c>
      <c r="B4058" s="2">
        <v>43782</v>
      </c>
      <c r="C4058" s="3">
        <v>0.41666666666666669</v>
      </c>
      <c r="D4058" s="1" t="s">
        <v>13</v>
      </c>
      <c r="E4058">
        <v>257.39999999999998</v>
      </c>
      <c r="F4058">
        <v>258.7</v>
      </c>
      <c r="G4058">
        <v>253.7</v>
      </c>
      <c r="H4058" s="3">
        <v>0.625</v>
      </c>
      <c r="I4058" s="1">
        <v>1.3000000000000114</v>
      </c>
      <c r="J4058" s="1">
        <v>3.6999999999999886</v>
      </c>
      <c r="K4058" s="1">
        <v>1511</v>
      </c>
      <c r="L4058">
        <v>5590.6999999999825</v>
      </c>
      <c r="M4058">
        <v>178</v>
      </c>
      <c r="N4058">
        <v>5412.6999999999825</v>
      </c>
      <c r="O4058" t="s">
        <v>68</v>
      </c>
      <c r="P4058" s="6">
        <v>5.0505050505051004E-3</v>
      </c>
      <c r="Q4058" s="1">
        <f>AllFiles[[#Headers],[200000]]+AllFiles[[#This Row],[Net Gains]]</f>
        <v>205412.69999999998</v>
      </c>
    </row>
    <row r="4059" spans="1:17" x14ac:dyDescent="0.25">
      <c r="A4059" s="1" t="s">
        <v>42</v>
      </c>
      <c r="B4059" s="2">
        <v>43782</v>
      </c>
      <c r="C4059" s="3">
        <v>0.42708333333333331</v>
      </c>
      <c r="D4059" s="1" t="s">
        <v>13</v>
      </c>
      <c r="E4059">
        <v>1411.85</v>
      </c>
      <c r="F4059">
        <v>1415.4</v>
      </c>
      <c r="G4059">
        <v>1392.7</v>
      </c>
      <c r="H4059" s="3">
        <v>0.625</v>
      </c>
      <c r="I4059" s="1">
        <v>3.5500000000001819</v>
      </c>
      <c r="J4059" s="1">
        <v>19.149999999999864</v>
      </c>
      <c r="K4059" s="1">
        <v>559</v>
      </c>
      <c r="L4059">
        <v>10704.849999999924</v>
      </c>
      <c r="M4059">
        <v>361</v>
      </c>
      <c r="N4059">
        <v>10343.849999999924</v>
      </c>
      <c r="O4059" t="s">
        <v>68</v>
      </c>
      <c r="P4059" s="6">
        <v>2.51443141976852E-3</v>
      </c>
      <c r="Q4059" s="1">
        <f>AllFiles[[#Headers],[200000]]+AllFiles[[#This Row],[Net Gains]]</f>
        <v>210343.84999999992</v>
      </c>
    </row>
    <row r="4060" spans="1:17" x14ac:dyDescent="0.25">
      <c r="A4060" s="1" t="s">
        <v>52</v>
      </c>
      <c r="B4060" s="2">
        <v>43782</v>
      </c>
      <c r="C4060" s="3">
        <v>0.41666666666666669</v>
      </c>
      <c r="D4060" s="1" t="s">
        <v>13</v>
      </c>
      <c r="E4060">
        <v>315.2</v>
      </c>
      <c r="F4060">
        <v>316.39999999999998</v>
      </c>
      <c r="G4060">
        <v>306.3</v>
      </c>
      <c r="H4060" s="3">
        <v>0.625</v>
      </c>
      <c r="I4060" s="1">
        <v>1.1999999999999886</v>
      </c>
      <c r="J4060" s="1">
        <v>8.8999999999999773</v>
      </c>
      <c r="K4060" s="1">
        <v>1635</v>
      </c>
      <c r="L4060">
        <v>14551.499999999964</v>
      </c>
      <c r="M4060">
        <v>234</v>
      </c>
      <c r="N4060">
        <v>14317.499999999964</v>
      </c>
      <c r="O4060" t="s">
        <v>68</v>
      </c>
      <c r="P4060" s="6">
        <v>3.8071065989847401E-3</v>
      </c>
      <c r="Q4060" s="1">
        <f>AllFiles[[#Headers],[200000]]+AllFiles[[#This Row],[Net Gains]]</f>
        <v>214317.49999999997</v>
      </c>
    </row>
    <row r="4061" spans="1:17" x14ac:dyDescent="0.25">
      <c r="A4061" s="1" t="s">
        <v>58</v>
      </c>
      <c r="B4061" s="2">
        <v>43782</v>
      </c>
      <c r="C4061" s="3">
        <v>0.41666666666666669</v>
      </c>
      <c r="D4061" s="1" t="s">
        <v>15</v>
      </c>
      <c r="E4061">
        <v>2153.3000000000002</v>
      </c>
      <c r="F4061">
        <v>2137.9499999999998</v>
      </c>
      <c r="G4061">
        <v>2177.75</v>
      </c>
      <c r="H4061" s="3">
        <v>0.625</v>
      </c>
      <c r="I4061" s="1">
        <v>15.350000000000364</v>
      </c>
      <c r="J4061" s="1">
        <v>24.449999999999818</v>
      </c>
      <c r="K4061" s="1">
        <v>130</v>
      </c>
      <c r="L4061">
        <v>3178.4999999999764</v>
      </c>
      <c r="M4061">
        <v>130</v>
      </c>
      <c r="N4061">
        <v>3048.4999999999764</v>
      </c>
      <c r="O4061" t="s">
        <v>68</v>
      </c>
      <c r="P4061" s="6">
        <v>7.1285933218782202E-3</v>
      </c>
      <c r="Q4061" s="1">
        <f>AllFiles[[#Headers],[200000]]+AllFiles[[#This Row],[Net Gains]]</f>
        <v>203048.49999999997</v>
      </c>
    </row>
    <row r="4062" spans="1:17" x14ac:dyDescent="0.25">
      <c r="A4062" s="1" t="s">
        <v>57</v>
      </c>
      <c r="B4062" s="2">
        <v>43782</v>
      </c>
      <c r="C4062" s="3">
        <v>0.41666666666666669</v>
      </c>
      <c r="D4062" s="1" t="s">
        <v>13</v>
      </c>
      <c r="E4062">
        <v>766.5</v>
      </c>
      <c r="F4062">
        <v>770.5</v>
      </c>
      <c r="G4062">
        <v>757.6</v>
      </c>
      <c r="H4062" s="3">
        <v>0.625</v>
      </c>
      <c r="I4062" s="1">
        <v>4</v>
      </c>
      <c r="J4062" s="1">
        <v>8.8999999999999773</v>
      </c>
      <c r="K4062" s="1">
        <v>497</v>
      </c>
      <c r="L4062">
        <v>4423.2999999999884</v>
      </c>
      <c r="M4062">
        <v>175</v>
      </c>
      <c r="N4062">
        <v>4248.2999999999884</v>
      </c>
      <c r="O4062" t="s">
        <v>68</v>
      </c>
      <c r="P4062" s="6">
        <v>5.2185257664709699E-3</v>
      </c>
      <c r="Q4062" s="1">
        <f>AllFiles[[#Headers],[200000]]+AllFiles[[#This Row],[Net Gains]]</f>
        <v>204248.3</v>
      </c>
    </row>
    <row r="4063" spans="1:17" x14ac:dyDescent="0.25">
      <c r="A4063" s="1" t="s">
        <v>54</v>
      </c>
      <c r="B4063" s="2">
        <v>43782</v>
      </c>
      <c r="C4063" s="3">
        <v>0.41666666666666669</v>
      </c>
      <c r="D4063" s="1" t="s">
        <v>13</v>
      </c>
      <c r="E4063">
        <v>547.04999999999995</v>
      </c>
      <c r="F4063">
        <v>550.20000000000005</v>
      </c>
      <c r="G4063">
        <v>540.95000000000005</v>
      </c>
      <c r="H4063" s="3">
        <v>0.625</v>
      </c>
      <c r="I4063" s="1">
        <v>3.1500000000000909</v>
      </c>
      <c r="J4063" s="1">
        <v>6.0999999999999091</v>
      </c>
      <c r="K4063" s="1">
        <v>630</v>
      </c>
      <c r="L4063">
        <v>3842.9999999999427</v>
      </c>
      <c r="M4063">
        <v>158</v>
      </c>
      <c r="N4063">
        <v>3684.9999999999427</v>
      </c>
      <c r="O4063" t="s">
        <v>68</v>
      </c>
      <c r="P4063" s="6">
        <v>5.75815738963548E-3</v>
      </c>
      <c r="Q4063" s="1">
        <f>AllFiles[[#Headers],[200000]]+AllFiles[[#This Row],[Net Gains]]</f>
        <v>203684.99999999994</v>
      </c>
    </row>
    <row r="4064" spans="1:17" x14ac:dyDescent="0.25">
      <c r="A4064" s="1" t="s">
        <v>48</v>
      </c>
      <c r="B4064" s="2">
        <v>43783</v>
      </c>
      <c r="C4064" s="3">
        <v>0.48958333333333331</v>
      </c>
      <c r="D4064" s="1" t="s">
        <v>15</v>
      </c>
      <c r="E4064">
        <v>415.4</v>
      </c>
      <c r="F4064">
        <v>410.7</v>
      </c>
      <c r="G4064">
        <v>410.7</v>
      </c>
      <c r="H4064" s="3">
        <v>0.48958333333333331</v>
      </c>
      <c r="I4064" s="1">
        <v>4.6999999999999886</v>
      </c>
      <c r="J4064" s="1">
        <v>-4.6999999999999886</v>
      </c>
      <c r="K4064" s="1">
        <v>423</v>
      </c>
      <c r="L4064">
        <v>-1988.0999999999951</v>
      </c>
      <c r="M4064">
        <v>81</v>
      </c>
      <c r="N4064">
        <v>-2069.0999999999949</v>
      </c>
      <c r="O4064" t="s">
        <v>67</v>
      </c>
      <c r="P4064" s="6">
        <v>1.13143957631199E-2</v>
      </c>
      <c r="Q4064" s="1">
        <f>AllFiles[[#Headers],[200000]]+AllFiles[[#This Row],[Net Gains]]</f>
        <v>197930.9</v>
      </c>
    </row>
    <row r="4065" spans="1:17" x14ac:dyDescent="0.25">
      <c r="A4065" s="1" t="s">
        <v>48</v>
      </c>
      <c r="B4065" s="2">
        <v>43783</v>
      </c>
      <c r="C4065" s="3">
        <v>0.48958333333333331</v>
      </c>
      <c r="D4065" s="1" t="s">
        <v>21</v>
      </c>
      <c r="E4065">
        <v>410.7</v>
      </c>
      <c r="F4065">
        <v>415.4</v>
      </c>
      <c r="G4065">
        <v>409.6</v>
      </c>
      <c r="H4065" s="3">
        <v>0.625</v>
      </c>
      <c r="I4065" s="1">
        <v>4.6999999999999886</v>
      </c>
      <c r="J4065" s="1">
        <v>1.0999999999999659</v>
      </c>
      <c r="K4065" s="1">
        <v>423</v>
      </c>
      <c r="L4065">
        <v>465.29999999998557</v>
      </c>
      <c r="M4065">
        <v>80</v>
      </c>
      <c r="N4065">
        <v>385.29999999998557</v>
      </c>
      <c r="O4065" t="s">
        <v>68</v>
      </c>
      <c r="P4065" s="6">
        <v>1.1443876308741101E-2</v>
      </c>
      <c r="Q4065" s="1">
        <f>AllFiles[[#Headers],[200000]]+AllFiles[[#This Row],[Net Gains]]</f>
        <v>200385.3</v>
      </c>
    </row>
    <row r="4066" spans="1:17" x14ac:dyDescent="0.25">
      <c r="A4066" s="1" t="s">
        <v>14</v>
      </c>
      <c r="B4066" s="2">
        <v>43784</v>
      </c>
      <c r="C4066" s="3">
        <v>0.4375</v>
      </c>
      <c r="D4066" s="1" t="s">
        <v>13</v>
      </c>
      <c r="E4066">
        <v>712.75</v>
      </c>
      <c r="F4066">
        <v>716.8</v>
      </c>
      <c r="G4066">
        <v>716.8</v>
      </c>
      <c r="H4066" s="3">
        <v>0.59375</v>
      </c>
      <c r="I4066" s="1">
        <v>4.0499999999999545</v>
      </c>
      <c r="J4066" s="1">
        <v>-4.0499999999999545</v>
      </c>
      <c r="K4066" s="1">
        <v>491</v>
      </c>
      <c r="L4066">
        <v>-1988.5499999999777</v>
      </c>
      <c r="M4066">
        <v>162</v>
      </c>
      <c r="N4066">
        <v>-2150.5499999999774</v>
      </c>
      <c r="O4066" t="s">
        <v>67</v>
      </c>
      <c r="P4066" s="6">
        <v>5.6822167660469398E-3</v>
      </c>
      <c r="Q4066" s="1">
        <f>AllFiles[[#Headers],[200000]]+AllFiles[[#This Row],[Net Gains]]</f>
        <v>197849.45</v>
      </c>
    </row>
    <row r="4067" spans="1:17" x14ac:dyDescent="0.25">
      <c r="A4067" s="1" t="s">
        <v>14</v>
      </c>
      <c r="B4067" s="2">
        <v>43784</v>
      </c>
      <c r="C4067" s="3">
        <v>0.59375</v>
      </c>
      <c r="D4067" s="1" t="s">
        <v>12</v>
      </c>
      <c r="E4067">
        <v>716.8</v>
      </c>
      <c r="F4067">
        <v>712.75</v>
      </c>
      <c r="G4067">
        <v>716.55</v>
      </c>
      <c r="H4067" s="3">
        <v>0.625</v>
      </c>
      <c r="I4067" s="1">
        <v>4.0499999999999545</v>
      </c>
      <c r="J4067" s="1">
        <v>-0.25</v>
      </c>
      <c r="K4067" s="1">
        <v>491</v>
      </c>
      <c r="L4067">
        <v>-122.75</v>
      </c>
      <c r="M4067">
        <v>162</v>
      </c>
      <c r="N4067">
        <v>-284.75</v>
      </c>
      <c r="O4067" t="s">
        <v>67</v>
      </c>
      <c r="P4067" s="6">
        <v>5.6501116071427902E-3</v>
      </c>
      <c r="Q4067" s="1">
        <f>AllFiles[[#Headers],[200000]]+AllFiles[[#This Row],[Net Gains]]</f>
        <v>199715.25</v>
      </c>
    </row>
    <row r="4068" spans="1:17" x14ac:dyDescent="0.25">
      <c r="A4068" s="1" t="s">
        <v>28</v>
      </c>
      <c r="B4068" s="2">
        <v>43784</v>
      </c>
      <c r="C4068" s="3">
        <v>0.41666666666666669</v>
      </c>
      <c r="D4068" s="1" t="s">
        <v>15</v>
      </c>
      <c r="E4068">
        <v>373.4</v>
      </c>
      <c r="F4068">
        <v>368.6</v>
      </c>
      <c r="G4068">
        <v>392.3</v>
      </c>
      <c r="H4068" s="3">
        <v>0.625</v>
      </c>
      <c r="I4068" s="1">
        <v>4.7999999999999545</v>
      </c>
      <c r="J4068" s="1">
        <v>18.900000000000034</v>
      </c>
      <c r="K4068" s="1">
        <v>414</v>
      </c>
      <c r="L4068">
        <v>7824.600000000014</v>
      </c>
      <c r="M4068">
        <v>73</v>
      </c>
      <c r="N4068">
        <v>7751.600000000014</v>
      </c>
      <c r="O4068" t="s">
        <v>68</v>
      </c>
      <c r="P4068" s="6">
        <v>1.28548473486876E-2</v>
      </c>
      <c r="Q4068" s="1">
        <f>AllFiles[[#Headers],[200000]]+AllFiles[[#This Row],[Net Gains]]</f>
        <v>207751.6</v>
      </c>
    </row>
    <row r="4069" spans="1:17" x14ac:dyDescent="0.25">
      <c r="A4069" s="1" t="s">
        <v>44</v>
      </c>
      <c r="B4069" s="2">
        <v>43784</v>
      </c>
      <c r="C4069" s="3">
        <v>0.4375</v>
      </c>
      <c r="D4069" s="1" t="s">
        <v>13</v>
      </c>
      <c r="E4069">
        <v>2592.5500000000002</v>
      </c>
      <c r="F4069">
        <v>2603</v>
      </c>
      <c r="G4069">
        <v>2534.9</v>
      </c>
      <c r="H4069" s="3">
        <v>0.625</v>
      </c>
      <c r="I4069" s="1">
        <v>10.449999999999818</v>
      </c>
      <c r="J4069" s="1">
        <v>57.650000000000091</v>
      </c>
      <c r="K4069" s="1">
        <v>190</v>
      </c>
      <c r="L4069">
        <v>10953.500000000018</v>
      </c>
      <c r="M4069">
        <v>225</v>
      </c>
      <c r="N4069">
        <v>10728.500000000018</v>
      </c>
      <c r="O4069" t="s">
        <v>68</v>
      </c>
      <c r="P4069" s="6">
        <v>4.0307805056796703E-3</v>
      </c>
      <c r="Q4069" s="1">
        <f>AllFiles[[#Headers],[200000]]+AllFiles[[#This Row],[Net Gains]]</f>
        <v>210728.50000000003</v>
      </c>
    </row>
    <row r="4070" spans="1:17" x14ac:dyDescent="0.25">
      <c r="A4070" s="1" t="s">
        <v>36</v>
      </c>
      <c r="B4070" s="2">
        <v>43784</v>
      </c>
      <c r="C4070" s="3">
        <v>0.51041666666666663</v>
      </c>
      <c r="D4070" s="1" t="s">
        <v>21</v>
      </c>
      <c r="E4070">
        <v>2075</v>
      </c>
      <c r="F4070">
        <v>2087.4499999999998</v>
      </c>
      <c r="G4070">
        <v>2053.1</v>
      </c>
      <c r="H4070" s="3">
        <v>0.625</v>
      </c>
      <c r="I4070" s="1">
        <v>12.449999999999818</v>
      </c>
      <c r="J4070" s="1">
        <v>21.900000000000091</v>
      </c>
      <c r="K4070" s="1">
        <v>160</v>
      </c>
      <c r="L4070">
        <v>3504.0000000000146</v>
      </c>
      <c r="M4070">
        <v>152</v>
      </c>
      <c r="N4070">
        <v>3352.0000000000146</v>
      </c>
      <c r="O4070" t="s">
        <v>68</v>
      </c>
      <c r="P4070" s="6">
        <v>5.9999999999999099E-3</v>
      </c>
      <c r="Q4070" s="1">
        <f>AllFiles[[#Headers],[200000]]+AllFiles[[#This Row],[Net Gains]]</f>
        <v>203352</v>
      </c>
    </row>
    <row r="4071" spans="1:17" x14ac:dyDescent="0.25">
      <c r="A4071" s="1" t="s">
        <v>36</v>
      </c>
      <c r="B4071" s="2">
        <v>43784</v>
      </c>
      <c r="C4071" s="3">
        <v>0.51041666666666663</v>
      </c>
      <c r="D4071" s="1" t="s">
        <v>15</v>
      </c>
      <c r="E4071">
        <v>2087.4499999999998</v>
      </c>
      <c r="F4071">
        <v>2075</v>
      </c>
      <c r="G4071">
        <v>2075</v>
      </c>
      <c r="H4071" s="3">
        <v>0.51041666666666663</v>
      </c>
      <c r="I4071" s="1">
        <v>12.449999999999818</v>
      </c>
      <c r="J4071" s="1">
        <v>-12.449999999999818</v>
      </c>
      <c r="K4071" s="1">
        <v>160</v>
      </c>
      <c r="L4071">
        <v>-1991.9999999999709</v>
      </c>
      <c r="M4071">
        <v>154</v>
      </c>
      <c r="N4071">
        <v>-2145.9999999999709</v>
      </c>
      <c r="O4071" t="s">
        <v>67</v>
      </c>
      <c r="P4071" s="6">
        <v>5.9642147117295397E-3</v>
      </c>
      <c r="Q4071" s="1">
        <f>AllFiles[[#Headers],[200000]]+AllFiles[[#This Row],[Net Gains]]</f>
        <v>197854.00000000003</v>
      </c>
    </row>
    <row r="4072" spans="1:17" x14ac:dyDescent="0.25">
      <c r="A4072" s="1" t="s">
        <v>38</v>
      </c>
      <c r="B4072" s="2">
        <v>43784</v>
      </c>
      <c r="C4072" s="3">
        <v>0.46875</v>
      </c>
      <c r="D4072" s="1" t="s">
        <v>15</v>
      </c>
      <c r="E4072">
        <v>504.7</v>
      </c>
      <c r="F4072">
        <v>502.5</v>
      </c>
      <c r="G4072">
        <v>502.5</v>
      </c>
      <c r="H4072" s="3">
        <v>0.46875</v>
      </c>
      <c r="I4072" s="1">
        <v>2.1999999999999886</v>
      </c>
      <c r="J4072" s="1">
        <v>-2.1999999999999886</v>
      </c>
      <c r="K4072" s="1">
        <v>899</v>
      </c>
      <c r="L4072">
        <v>-1977.7999999999897</v>
      </c>
      <c r="M4072">
        <v>209</v>
      </c>
      <c r="N4072">
        <v>-2186.7999999999897</v>
      </c>
      <c r="O4072" t="s">
        <v>67</v>
      </c>
      <c r="P4072" s="6">
        <v>4.3590251634634198E-3</v>
      </c>
      <c r="Q4072" s="1">
        <f>AllFiles[[#Headers],[200000]]+AllFiles[[#This Row],[Net Gains]]</f>
        <v>197813.2</v>
      </c>
    </row>
    <row r="4073" spans="1:17" x14ac:dyDescent="0.25">
      <c r="A4073" s="1" t="s">
        <v>38</v>
      </c>
      <c r="B4073" s="2">
        <v>43784</v>
      </c>
      <c r="C4073" s="3">
        <v>0.46875</v>
      </c>
      <c r="D4073" s="1" t="s">
        <v>21</v>
      </c>
      <c r="E4073">
        <v>502.5</v>
      </c>
      <c r="F4073">
        <v>504.7</v>
      </c>
      <c r="G4073">
        <v>504.7</v>
      </c>
      <c r="H4073" s="3">
        <v>0.46875</v>
      </c>
      <c r="I4073" s="1">
        <v>2.1999999999999886</v>
      </c>
      <c r="J4073" s="1">
        <v>-2.1999999999999886</v>
      </c>
      <c r="K4073" s="1">
        <v>899</v>
      </c>
      <c r="L4073">
        <v>-1977.7999999999897</v>
      </c>
      <c r="M4073">
        <v>209</v>
      </c>
      <c r="N4073">
        <v>-2186.7999999999897</v>
      </c>
      <c r="O4073" t="s">
        <v>67</v>
      </c>
      <c r="P4073" s="6">
        <v>4.3781094527362997E-3</v>
      </c>
      <c r="Q4073" s="1">
        <f>AllFiles[[#Headers],[200000]]+AllFiles[[#This Row],[Net Gains]]</f>
        <v>197813.2</v>
      </c>
    </row>
    <row r="4074" spans="1:17" x14ac:dyDescent="0.25">
      <c r="A4074" s="1" t="s">
        <v>37</v>
      </c>
      <c r="B4074" s="2">
        <v>43784</v>
      </c>
      <c r="C4074" s="3">
        <v>0.53125</v>
      </c>
      <c r="D4074" s="1" t="s">
        <v>13</v>
      </c>
      <c r="E4074">
        <v>1365.6</v>
      </c>
      <c r="F4074">
        <v>1380.5</v>
      </c>
      <c r="G4074">
        <v>1360.8</v>
      </c>
      <c r="H4074" s="3">
        <v>0.625</v>
      </c>
      <c r="I4074" s="1">
        <v>14.900000000000091</v>
      </c>
      <c r="J4074" s="1">
        <v>4.7999999999999545</v>
      </c>
      <c r="K4074" s="1">
        <v>134</v>
      </c>
      <c r="L4074">
        <v>643.19999999999391</v>
      </c>
      <c r="M4074">
        <v>85</v>
      </c>
      <c r="N4074">
        <v>558.19999999999391</v>
      </c>
      <c r="O4074" t="s">
        <v>68</v>
      </c>
      <c r="P4074" s="6">
        <v>1.09109548916228E-2</v>
      </c>
      <c r="Q4074" s="1">
        <f>AllFiles[[#Headers],[200000]]+AllFiles[[#This Row],[Net Gains]]</f>
        <v>200558.19999999998</v>
      </c>
    </row>
    <row r="4075" spans="1:17" x14ac:dyDescent="0.25">
      <c r="A4075" s="1" t="s">
        <v>46</v>
      </c>
      <c r="B4075" s="2">
        <v>43784</v>
      </c>
      <c r="C4075" s="3">
        <v>0.44791666666666669</v>
      </c>
      <c r="D4075" s="1" t="s">
        <v>13</v>
      </c>
      <c r="E4075">
        <v>245.05</v>
      </c>
      <c r="F4075">
        <v>247.85</v>
      </c>
      <c r="G4075">
        <v>247.85</v>
      </c>
      <c r="H4075" s="3">
        <v>0.5625</v>
      </c>
      <c r="I4075" s="1">
        <v>2.7999999999999829</v>
      </c>
      <c r="J4075" s="1">
        <v>-2.7999999999999829</v>
      </c>
      <c r="K4075" s="1">
        <v>708</v>
      </c>
      <c r="L4075">
        <v>-1982.3999999999878</v>
      </c>
      <c r="M4075">
        <v>81</v>
      </c>
      <c r="N4075">
        <v>-2063.3999999999878</v>
      </c>
      <c r="O4075" t="s">
        <v>67</v>
      </c>
      <c r="P4075" s="6">
        <v>1.1426239542950301E-2</v>
      </c>
      <c r="Q4075" s="1">
        <f>AllFiles[[#Headers],[200000]]+AllFiles[[#This Row],[Net Gains]]</f>
        <v>197936.6</v>
      </c>
    </row>
    <row r="4076" spans="1:17" x14ac:dyDescent="0.25">
      <c r="A4076" s="1" t="s">
        <v>46</v>
      </c>
      <c r="B4076" s="2">
        <v>43784</v>
      </c>
      <c r="C4076" s="3">
        <v>0.5625</v>
      </c>
      <c r="D4076" s="1" t="s">
        <v>12</v>
      </c>
      <c r="E4076">
        <v>247.85</v>
      </c>
      <c r="F4076">
        <v>245.05</v>
      </c>
      <c r="G4076">
        <v>245.05</v>
      </c>
      <c r="H4076" s="3">
        <v>0.5625</v>
      </c>
      <c r="I4076" s="1">
        <v>2.7999999999999829</v>
      </c>
      <c r="J4076" s="1">
        <v>-2.7999999999999829</v>
      </c>
      <c r="K4076" s="1">
        <v>708</v>
      </c>
      <c r="L4076">
        <v>-1982.3999999999878</v>
      </c>
      <c r="M4076">
        <v>81</v>
      </c>
      <c r="N4076">
        <v>-2063.3999999999878</v>
      </c>
      <c r="O4076" t="s">
        <v>67</v>
      </c>
      <c r="P4076" s="6">
        <v>1.1297155537623499E-2</v>
      </c>
      <c r="Q4076" s="1">
        <f>AllFiles[[#Headers],[200000]]+AllFiles[[#This Row],[Net Gains]]</f>
        <v>197936.6</v>
      </c>
    </row>
    <row r="4077" spans="1:17" x14ac:dyDescent="0.25">
      <c r="A4077" s="1" t="s">
        <v>42</v>
      </c>
      <c r="B4077" s="2">
        <v>43784</v>
      </c>
      <c r="C4077" s="3">
        <v>0.41666666666666669</v>
      </c>
      <c r="D4077" s="1" t="s">
        <v>13</v>
      </c>
      <c r="E4077">
        <v>1380.5</v>
      </c>
      <c r="F4077">
        <v>1387.45</v>
      </c>
      <c r="G4077">
        <v>1387.45</v>
      </c>
      <c r="H4077" s="3">
        <v>0.59375</v>
      </c>
      <c r="I4077" s="1">
        <v>6.9500000000000455</v>
      </c>
      <c r="J4077" s="1">
        <v>-6.9500000000000455</v>
      </c>
      <c r="K4077" s="1">
        <v>286</v>
      </c>
      <c r="L4077">
        <v>-1987.700000000013</v>
      </c>
      <c r="M4077">
        <v>183</v>
      </c>
      <c r="N4077">
        <v>-2170.700000000013</v>
      </c>
      <c r="O4077" t="s">
        <v>67</v>
      </c>
      <c r="P4077" s="6">
        <v>5.0344078232524804E-3</v>
      </c>
      <c r="Q4077" s="1">
        <f>AllFiles[[#Headers],[200000]]+AllFiles[[#This Row],[Net Gains]]</f>
        <v>197829.3</v>
      </c>
    </row>
    <row r="4078" spans="1:17" x14ac:dyDescent="0.25">
      <c r="A4078" s="1" t="s">
        <v>42</v>
      </c>
      <c r="B4078" s="2">
        <v>43784</v>
      </c>
      <c r="C4078" s="3">
        <v>0.59375</v>
      </c>
      <c r="D4078" s="1" t="s">
        <v>12</v>
      </c>
      <c r="E4078">
        <v>1387.45</v>
      </c>
      <c r="F4078">
        <v>1380.5</v>
      </c>
      <c r="G4078">
        <v>1380.5</v>
      </c>
      <c r="H4078" s="3">
        <v>0.60416666666666663</v>
      </c>
      <c r="I4078" s="1">
        <v>6.9500000000000455</v>
      </c>
      <c r="J4078" s="1">
        <v>-6.9500000000000455</v>
      </c>
      <c r="K4078" s="1">
        <v>286</v>
      </c>
      <c r="L4078">
        <v>-1987.700000000013</v>
      </c>
      <c r="M4078">
        <v>183</v>
      </c>
      <c r="N4078">
        <v>-2170.700000000013</v>
      </c>
      <c r="O4078" t="s">
        <v>67</v>
      </c>
      <c r="P4078" s="6">
        <v>5.0091895203431096E-3</v>
      </c>
      <c r="Q4078" s="1">
        <f>AllFiles[[#Headers],[200000]]+AllFiles[[#This Row],[Net Gains]]</f>
        <v>197829.3</v>
      </c>
    </row>
    <row r="4079" spans="1:17" x14ac:dyDescent="0.25">
      <c r="A4079" s="1" t="s">
        <v>57</v>
      </c>
      <c r="B4079" s="2">
        <v>43784</v>
      </c>
      <c r="C4079" s="3">
        <v>0.41666666666666669</v>
      </c>
      <c r="D4079" s="1" t="s">
        <v>13</v>
      </c>
      <c r="E4079">
        <v>757</v>
      </c>
      <c r="F4079">
        <v>761.45</v>
      </c>
      <c r="G4079">
        <v>753.15</v>
      </c>
      <c r="H4079" s="3">
        <v>0.625</v>
      </c>
      <c r="I4079" s="1">
        <v>4.4500000000000455</v>
      </c>
      <c r="J4079" s="1">
        <v>3.8500000000000227</v>
      </c>
      <c r="K4079" s="1">
        <v>447</v>
      </c>
      <c r="L4079">
        <v>1720.9500000000103</v>
      </c>
      <c r="M4079">
        <v>156</v>
      </c>
      <c r="N4079">
        <v>1564.9500000000103</v>
      </c>
      <c r="O4079" t="s">
        <v>68</v>
      </c>
      <c r="P4079" s="6">
        <v>5.8784676354029699E-3</v>
      </c>
      <c r="Q4079" s="1">
        <f>AllFiles[[#Headers],[200000]]+AllFiles[[#This Row],[Net Gains]]</f>
        <v>201564.95</v>
      </c>
    </row>
    <row r="4080" spans="1:17" x14ac:dyDescent="0.25">
      <c r="A4080" s="1" t="s">
        <v>19</v>
      </c>
      <c r="B4080" s="2">
        <v>43787</v>
      </c>
      <c r="C4080" s="3">
        <v>0.5</v>
      </c>
      <c r="D4080" s="1" t="s">
        <v>21</v>
      </c>
      <c r="E4080">
        <v>2738</v>
      </c>
      <c r="F4080">
        <v>2743</v>
      </c>
      <c r="G4080">
        <v>2743</v>
      </c>
      <c r="H4080" s="3">
        <v>0.5</v>
      </c>
      <c r="I4080" s="1">
        <v>5</v>
      </c>
      <c r="J4080" s="1">
        <v>-5</v>
      </c>
      <c r="K4080" s="1">
        <v>398</v>
      </c>
      <c r="L4080">
        <v>-1990</v>
      </c>
      <c r="M4080">
        <v>502</v>
      </c>
      <c r="N4080">
        <v>-2492</v>
      </c>
      <c r="O4080" t="s">
        <v>67</v>
      </c>
      <c r="P4080" s="6">
        <v>1.8261504747991201E-3</v>
      </c>
      <c r="Q4080" s="1">
        <f>AllFiles[[#Headers],[200000]]+AllFiles[[#This Row],[Net Gains]]</f>
        <v>197508</v>
      </c>
    </row>
    <row r="4081" spans="1:17" x14ac:dyDescent="0.25">
      <c r="A4081" s="1" t="s">
        <v>19</v>
      </c>
      <c r="B4081" s="2">
        <v>43787</v>
      </c>
      <c r="C4081" s="3">
        <v>0.5</v>
      </c>
      <c r="D4081" s="1" t="s">
        <v>15</v>
      </c>
      <c r="E4081">
        <v>2743</v>
      </c>
      <c r="F4081">
        <v>2738</v>
      </c>
      <c r="G4081">
        <v>2738</v>
      </c>
      <c r="H4081" s="3">
        <v>0.5</v>
      </c>
      <c r="I4081" s="1">
        <v>5</v>
      </c>
      <c r="J4081" s="1">
        <v>-5</v>
      </c>
      <c r="K4081" s="1">
        <v>398</v>
      </c>
      <c r="L4081">
        <v>-1990</v>
      </c>
      <c r="M4081">
        <v>502</v>
      </c>
      <c r="N4081">
        <v>-2492</v>
      </c>
      <c r="O4081" t="s">
        <v>67</v>
      </c>
      <c r="P4081" s="6">
        <v>1.822821728035E-3</v>
      </c>
      <c r="Q4081" s="1">
        <f>AllFiles[[#Headers],[200000]]+AllFiles[[#This Row],[Net Gains]]</f>
        <v>197508</v>
      </c>
    </row>
    <row r="4082" spans="1:17" x14ac:dyDescent="0.25">
      <c r="A4082" s="1" t="s">
        <v>48</v>
      </c>
      <c r="B4082" s="2">
        <v>43787</v>
      </c>
      <c r="C4082" s="3">
        <v>0.41666666666666669</v>
      </c>
      <c r="D4082" s="1" t="s">
        <v>15</v>
      </c>
      <c r="E4082">
        <v>425.3</v>
      </c>
      <c r="F4082">
        <v>418</v>
      </c>
      <c r="G4082">
        <v>425</v>
      </c>
      <c r="H4082" s="3">
        <v>0.625</v>
      </c>
      <c r="I4082" s="1">
        <v>7.3000000000000114</v>
      </c>
      <c r="J4082" s="1">
        <v>-0.30000000000001137</v>
      </c>
      <c r="K4082" s="1">
        <v>273</v>
      </c>
      <c r="L4082">
        <v>-81.900000000003104</v>
      </c>
      <c r="M4082">
        <v>54</v>
      </c>
      <c r="N4082">
        <v>-135.9000000000031</v>
      </c>
      <c r="O4082" t="s">
        <v>67</v>
      </c>
      <c r="P4082" s="6">
        <v>1.7164354573242401E-2</v>
      </c>
      <c r="Q4082" s="1">
        <f>AllFiles[[#Headers],[200000]]+AllFiles[[#This Row],[Net Gains]]</f>
        <v>199864.1</v>
      </c>
    </row>
    <row r="4083" spans="1:17" x14ac:dyDescent="0.25">
      <c r="A4083" s="1" t="s">
        <v>56</v>
      </c>
      <c r="B4083" s="2">
        <v>43787</v>
      </c>
      <c r="C4083" s="3">
        <v>0.58333333333333337</v>
      </c>
      <c r="D4083" s="1" t="s">
        <v>21</v>
      </c>
      <c r="E4083">
        <v>1157.5</v>
      </c>
      <c r="F4083">
        <v>1164.3</v>
      </c>
      <c r="G4083">
        <v>1157.8499999999999</v>
      </c>
      <c r="H4083" s="3">
        <v>0.625</v>
      </c>
      <c r="I4083" s="1">
        <v>6.7999999999999545</v>
      </c>
      <c r="J4083" s="1">
        <v>-0.34999999999990905</v>
      </c>
      <c r="K4083" s="1">
        <v>293</v>
      </c>
      <c r="L4083">
        <v>-102.54999999997335</v>
      </c>
      <c r="M4083">
        <v>157</v>
      </c>
      <c r="N4083">
        <v>-259.54999999997335</v>
      </c>
      <c r="O4083" t="s">
        <v>67</v>
      </c>
      <c r="P4083" s="6">
        <v>5.87473002159823E-3</v>
      </c>
      <c r="Q4083" s="1">
        <f>AllFiles[[#Headers],[200000]]+AllFiles[[#This Row],[Net Gains]]</f>
        <v>199740.45000000004</v>
      </c>
    </row>
    <row r="4084" spans="1:17" x14ac:dyDescent="0.25">
      <c r="A4084" s="1" t="s">
        <v>56</v>
      </c>
      <c r="B4084" s="2">
        <v>43787</v>
      </c>
      <c r="C4084" s="3">
        <v>0.58333333333333337</v>
      </c>
      <c r="D4084" s="1" t="s">
        <v>15</v>
      </c>
      <c r="E4084">
        <v>1164.3</v>
      </c>
      <c r="F4084">
        <v>1157.5</v>
      </c>
      <c r="G4084">
        <v>1157.5</v>
      </c>
      <c r="H4084" s="3">
        <v>0.58333333333333337</v>
      </c>
      <c r="I4084" s="1">
        <v>6.7999999999999545</v>
      </c>
      <c r="J4084" s="1">
        <v>-6.7999999999999545</v>
      </c>
      <c r="K4084" s="1">
        <v>293</v>
      </c>
      <c r="L4084">
        <v>-1992.3999999999867</v>
      </c>
      <c r="M4084">
        <v>157</v>
      </c>
      <c r="N4084">
        <v>-2149.3999999999869</v>
      </c>
      <c r="O4084" t="s">
        <v>67</v>
      </c>
      <c r="P4084" s="6">
        <v>5.8404191359614803E-3</v>
      </c>
      <c r="Q4084" s="1">
        <f>AllFiles[[#Headers],[200000]]+AllFiles[[#This Row],[Net Gains]]</f>
        <v>197850.6</v>
      </c>
    </row>
    <row r="4085" spans="1:17" x14ac:dyDescent="0.25">
      <c r="A4085" s="1" t="s">
        <v>58</v>
      </c>
      <c r="B4085" s="2">
        <v>43788</v>
      </c>
      <c r="C4085" s="3">
        <v>0.41666666666666669</v>
      </c>
      <c r="D4085" s="1" t="s">
        <v>13</v>
      </c>
      <c r="E4085">
        <v>2123.5</v>
      </c>
      <c r="F4085">
        <v>2138</v>
      </c>
      <c r="G4085">
        <v>2109.25</v>
      </c>
      <c r="H4085" s="3">
        <v>0.625</v>
      </c>
      <c r="I4085" s="1">
        <v>14.5</v>
      </c>
      <c r="J4085" s="1">
        <v>14.25</v>
      </c>
      <c r="K4085" s="1">
        <v>137</v>
      </c>
      <c r="L4085">
        <v>1952.25</v>
      </c>
      <c r="M4085">
        <v>134</v>
      </c>
      <c r="N4085">
        <v>1818.25</v>
      </c>
      <c r="O4085" t="s">
        <v>68</v>
      </c>
      <c r="P4085" s="6">
        <v>6.8283494231221997E-3</v>
      </c>
      <c r="Q4085" s="1">
        <f>AllFiles[[#Headers],[200000]]+AllFiles[[#This Row],[Net Gains]]</f>
        <v>201818.25</v>
      </c>
    </row>
    <row r="4086" spans="1:17" x14ac:dyDescent="0.25">
      <c r="A4086" s="1" t="s">
        <v>58</v>
      </c>
      <c r="B4086" s="2">
        <v>43789</v>
      </c>
      <c r="C4086" s="3">
        <v>0.47916666666666669</v>
      </c>
      <c r="D4086" s="1" t="s">
        <v>13</v>
      </c>
      <c r="E4086">
        <v>2111</v>
      </c>
      <c r="F4086">
        <v>2124.4499999999998</v>
      </c>
      <c r="G4086">
        <v>2109.9499999999998</v>
      </c>
      <c r="H4086" s="3">
        <v>0.625</v>
      </c>
      <c r="I4086" s="1">
        <v>13.449999999999818</v>
      </c>
      <c r="J4086" s="1">
        <v>1.0500000000001819</v>
      </c>
      <c r="K4086" s="1">
        <v>148</v>
      </c>
      <c r="L4086">
        <v>155.40000000002692</v>
      </c>
      <c r="M4086">
        <v>144</v>
      </c>
      <c r="N4086">
        <v>11.400000000026921</v>
      </c>
      <c r="O4086" t="s">
        <v>68</v>
      </c>
      <c r="P4086" s="6">
        <v>6.3713879677876903E-3</v>
      </c>
      <c r="Q4086" s="1">
        <f>AllFiles[[#Headers],[200000]]+AllFiles[[#This Row],[Net Gains]]</f>
        <v>200011.40000000002</v>
      </c>
    </row>
    <row r="4087" spans="1:17" x14ac:dyDescent="0.25">
      <c r="A4087" s="1" t="s">
        <v>11</v>
      </c>
      <c r="B4087" s="2">
        <v>43790</v>
      </c>
      <c r="C4087" s="3">
        <v>0.41666666666666669</v>
      </c>
      <c r="D4087" s="1" t="s">
        <v>15</v>
      </c>
      <c r="E4087">
        <v>3180</v>
      </c>
      <c r="F4087">
        <v>3161</v>
      </c>
      <c r="G4087">
        <v>3189.5</v>
      </c>
      <c r="H4087" s="3">
        <v>0.625</v>
      </c>
      <c r="I4087" s="1">
        <v>19</v>
      </c>
      <c r="J4087" s="1">
        <v>9.5</v>
      </c>
      <c r="K4087" s="1">
        <v>105</v>
      </c>
      <c r="L4087">
        <v>997.5</v>
      </c>
      <c r="M4087">
        <v>154</v>
      </c>
      <c r="N4087">
        <v>843.5</v>
      </c>
      <c r="O4087" t="s">
        <v>68</v>
      </c>
      <c r="P4087" s="6">
        <v>5.9748427672955996E-3</v>
      </c>
      <c r="Q4087" s="1">
        <f>AllFiles[[#Headers],[200000]]+AllFiles[[#This Row],[Net Gains]]</f>
        <v>200843.5</v>
      </c>
    </row>
    <row r="4088" spans="1:17" x14ac:dyDescent="0.25">
      <c r="A4088" s="1" t="s">
        <v>23</v>
      </c>
      <c r="B4088" s="2">
        <v>43790</v>
      </c>
      <c r="C4088" s="3">
        <v>0.41666666666666669</v>
      </c>
      <c r="D4088" s="1" t="s">
        <v>15</v>
      </c>
      <c r="E4088">
        <v>1274.4000000000001</v>
      </c>
      <c r="F4088">
        <v>1272</v>
      </c>
      <c r="G4088">
        <v>1284.1500000000001</v>
      </c>
      <c r="H4088" s="3">
        <v>0.625</v>
      </c>
      <c r="I4088" s="1">
        <v>2.4000000000000909</v>
      </c>
      <c r="J4088" s="1">
        <v>9.75</v>
      </c>
      <c r="K4088" s="1">
        <v>825</v>
      </c>
      <c r="L4088">
        <v>8043.75</v>
      </c>
      <c r="M4088">
        <v>486</v>
      </c>
      <c r="N4088">
        <v>7557.75</v>
      </c>
      <c r="O4088" t="s">
        <v>68</v>
      </c>
      <c r="P4088" s="6">
        <v>1.88323917137484E-3</v>
      </c>
      <c r="Q4088" s="1">
        <f>AllFiles[[#Headers],[200000]]+AllFiles[[#This Row],[Net Gains]]</f>
        <v>207557.75</v>
      </c>
    </row>
    <row r="4089" spans="1:17" x14ac:dyDescent="0.25">
      <c r="A4089" s="1" t="s">
        <v>50</v>
      </c>
      <c r="B4089" s="2">
        <v>43790</v>
      </c>
      <c r="C4089" s="3">
        <v>0.57291666666666663</v>
      </c>
      <c r="D4089" s="1" t="s">
        <v>21</v>
      </c>
      <c r="E4089">
        <v>190.95</v>
      </c>
      <c r="F4089">
        <v>191.95</v>
      </c>
      <c r="G4089">
        <v>188.7</v>
      </c>
      <c r="H4089" s="3">
        <v>0.625</v>
      </c>
      <c r="I4089" s="1">
        <v>1</v>
      </c>
      <c r="J4089" s="1">
        <v>2.25</v>
      </c>
      <c r="K4089" s="1">
        <v>1955</v>
      </c>
      <c r="L4089">
        <v>4398.75</v>
      </c>
      <c r="M4089">
        <v>171</v>
      </c>
      <c r="N4089">
        <v>4227.75</v>
      </c>
      <c r="O4089" t="s">
        <v>68</v>
      </c>
      <c r="P4089" s="6">
        <v>5.2369730295888997E-3</v>
      </c>
      <c r="Q4089" s="1">
        <f>AllFiles[[#Headers],[200000]]+AllFiles[[#This Row],[Net Gains]]</f>
        <v>204227.75</v>
      </c>
    </row>
    <row r="4090" spans="1:17" x14ac:dyDescent="0.25">
      <c r="A4090" s="1" t="s">
        <v>50</v>
      </c>
      <c r="B4090" s="2">
        <v>43790</v>
      </c>
      <c r="C4090" s="3">
        <v>0.57291666666666663</v>
      </c>
      <c r="D4090" s="1" t="s">
        <v>15</v>
      </c>
      <c r="E4090">
        <v>191.95</v>
      </c>
      <c r="F4090">
        <v>190.95</v>
      </c>
      <c r="G4090">
        <v>190.95</v>
      </c>
      <c r="H4090" s="3">
        <v>0.57291666666666663</v>
      </c>
      <c r="I4090" s="1">
        <v>1</v>
      </c>
      <c r="J4090" s="1">
        <v>-1</v>
      </c>
      <c r="K4090" s="1">
        <v>1955</v>
      </c>
      <c r="L4090">
        <v>-1955</v>
      </c>
      <c r="M4090">
        <v>173</v>
      </c>
      <c r="N4090">
        <v>-2128</v>
      </c>
      <c r="O4090" t="s">
        <v>67</v>
      </c>
      <c r="P4090" s="6">
        <v>5.2096900234435998E-3</v>
      </c>
      <c r="Q4090" s="1">
        <f>AllFiles[[#Headers],[200000]]+AllFiles[[#This Row],[Net Gains]]</f>
        <v>197872</v>
      </c>
    </row>
    <row r="4091" spans="1:17" x14ac:dyDescent="0.25">
      <c r="A4091" s="1" t="s">
        <v>54</v>
      </c>
      <c r="B4091" s="2">
        <v>43790</v>
      </c>
      <c r="C4091" s="3">
        <v>0.45833333333333331</v>
      </c>
      <c r="D4091" s="1" t="s">
        <v>15</v>
      </c>
      <c r="E4091">
        <v>554.9</v>
      </c>
      <c r="F4091">
        <v>551.54999999999995</v>
      </c>
      <c r="G4091">
        <v>551.54999999999995</v>
      </c>
      <c r="H4091" s="3">
        <v>0.45833333333333331</v>
      </c>
      <c r="I4091" s="1">
        <v>3.3500000000000227</v>
      </c>
      <c r="J4091" s="1">
        <v>-3.3500000000000227</v>
      </c>
      <c r="K4091" s="1">
        <v>592</v>
      </c>
      <c r="L4091">
        <v>-1983.2000000000135</v>
      </c>
      <c r="M4091">
        <v>151</v>
      </c>
      <c r="N4091">
        <v>-2134.2000000000135</v>
      </c>
      <c r="O4091" t="s">
        <v>67</v>
      </c>
      <c r="P4091" s="6">
        <v>6.0371238060912304E-3</v>
      </c>
      <c r="Q4091" s="1">
        <f>AllFiles[[#Headers],[200000]]+AllFiles[[#This Row],[Net Gains]]</f>
        <v>197865.8</v>
      </c>
    </row>
    <row r="4092" spans="1:17" x14ac:dyDescent="0.25">
      <c r="A4092" s="1" t="s">
        <v>54</v>
      </c>
      <c r="B4092" s="2">
        <v>43790</v>
      </c>
      <c r="C4092" s="3">
        <v>0.45833333333333331</v>
      </c>
      <c r="D4092" s="1" t="s">
        <v>21</v>
      </c>
      <c r="E4092">
        <v>551.54999999999995</v>
      </c>
      <c r="F4092">
        <v>554.9</v>
      </c>
      <c r="G4092">
        <v>554.9</v>
      </c>
      <c r="H4092" s="3">
        <v>0.5</v>
      </c>
      <c r="I4092" s="1">
        <v>3.3500000000000227</v>
      </c>
      <c r="J4092" s="1">
        <v>-3.3500000000000227</v>
      </c>
      <c r="K4092" s="1">
        <v>592</v>
      </c>
      <c r="L4092">
        <v>-1983.2000000000135</v>
      </c>
      <c r="M4092">
        <v>151</v>
      </c>
      <c r="N4092">
        <v>-2134.2000000000135</v>
      </c>
      <c r="O4092" t="s">
        <v>67</v>
      </c>
      <c r="P4092" s="6">
        <v>6.07379204061286E-3</v>
      </c>
      <c r="Q4092" s="1">
        <f>AllFiles[[#Headers],[200000]]+AllFiles[[#This Row],[Net Gains]]</f>
        <v>197865.8</v>
      </c>
    </row>
    <row r="4093" spans="1:17" x14ac:dyDescent="0.25">
      <c r="A4093" s="1" t="s">
        <v>28</v>
      </c>
      <c r="B4093" s="2">
        <v>43791</v>
      </c>
      <c r="C4093" s="3">
        <v>0.59375</v>
      </c>
      <c r="D4093" s="1" t="s">
        <v>13</v>
      </c>
      <c r="E4093">
        <v>419.25</v>
      </c>
      <c r="F4093">
        <v>422.4</v>
      </c>
      <c r="G4093">
        <v>422.4</v>
      </c>
      <c r="H4093" s="3">
        <v>0.625</v>
      </c>
      <c r="I4093" s="1">
        <v>3.1499999999999773</v>
      </c>
      <c r="J4093" s="1">
        <v>-3.1499999999999773</v>
      </c>
      <c r="K4093" s="1">
        <v>630</v>
      </c>
      <c r="L4093">
        <v>-1984.4999999999857</v>
      </c>
      <c r="M4093">
        <v>122</v>
      </c>
      <c r="N4093">
        <v>-2106.4999999999854</v>
      </c>
      <c r="O4093" t="s">
        <v>67</v>
      </c>
      <c r="P4093" s="6">
        <v>7.5134168157423402E-3</v>
      </c>
      <c r="Q4093" s="1">
        <f>AllFiles[[#Headers],[200000]]+AllFiles[[#This Row],[Net Gains]]</f>
        <v>197893.5</v>
      </c>
    </row>
    <row r="4094" spans="1:17" x14ac:dyDescent="0.25">
      <c r="A4094" s="1" t="s">
        <v>23</v>
      </c>
      <c r="B4094" s="2">
        <v>43791</v>
      </c>
      <c r="C4094" s="3">
        <v>0.47916666666666669</v>
      </c>
      <c r="D4094" s="1" t="s">
        <v>13</v>
      </c>
      <c r="E4094">
        <v>1272</v>
      </c>
      <c r="F4094">
        <v>1275</v>
      </c>
      <c r="G4094">
        <v>1262.7</v>
      </c>
      <c r="H4094" s="3">
        <v>0.625</v>
      </c>
      <c r="I4094" s="1">
        <v>3</v>
      </c>
      <c r="J4094" s="1">
        <v>9.2999999999999545</v>
      </c>
      <c r="K4094" s="1">
        <v>661</v>
      </c>
      <c r="L4094">
        <v>6147.2999999999702</v>
      </c>
      <c r="M4094">
        <v>386</v>
      </c>
      <c r="N4094">
        <v>5761.2999999999702</v>
      </c>
      <c r="O4094" t="s">
        <v>68</v>
      </c>
      <c r="P4094" s="6">
        <v>2.3584905660377401E-3</v>
      </c>
      <c r="Q4094" s="1">
        <f>AllFiles[[#Headers],[200000]]+AllFiles[[#This Row],[Net Gains]]</f>
        <v>205761.29999999996</v>
      </c>
    </row>
    <row r="4095" spans="1:17" x14ac:dyDescent="0.25">
      <c r="A4095" s="1" t="s">
        <v>46</v>
      </c>
      <c r="B4095" s="2">
        <v>43791</v>
      </c>
      <c r="C4095" s="3">
        <v>0.44791666666666669</v>
      </c>
      <c r="D4095" s="1" t="s">
        <v>15</v>
      </c>
      <c r="E4095">
        <v>246.8</v>
      </c>
      <c r="F4095">
        <v>244.55</v>
      </c>
      <c r="G4095">
        <v>251.5</v>
      </c>
      <c r="H4095" s="3">
        <v>0.625</v>
      </c>
      <c r="I4095" s="1">
        <v>2.25</v>
      </c>
      <c r="J4095" s="1">
        <v>4.6999999999999886</v>
      </c>
      <c r="K4095" s="1">
        <v>879</v>
      </c>
      <c r="L4095">
        <v>4131.2999999999902</v>
      </c>
      <c r="M4095">
        <v>101</v>
      </c>
      <c r="N4095">
        <v>4030.2999999999902</v>
      </c>
      <c r="O4095" t="s">
        <v>68</v>
      </c>
      <c r="P4095" s="6">
        <v>9.1166936790923799E-3</v>
      </c>
      <c r="Q4095" s="1">
        <f>AllFiles[[#Headers],[200000]]+AllFiles[[#This Row],[Net Gains]]</f>
        <v>204030.3</v>
      </c>
    </row>
    <row r="4096" spans="1:17" x14ac:dyDescent="0.25">
      <c r="A4096" s="1" t="s">
        <v>56</v>
      </c>
      <c r="B4096" s="2">
        <v>43791</v>
      </c>
      <c r="C4096" s="3">
        <v>0.4375</v>
      </c>
      <c r="D4096" s="1" t="s">
        <v>12</v>
      </c>
      <c r="E4096">
        <v>1135</v>
      </c>
      <c r="F4096">
        <v>1127.95</v>
      </c>
      <c r="G4096">
        <v>1127.95</v>
      </c>
      <c r="H4096" s="3">
        <v>0.4375</v>
      </c>
      <c r="I4096" s="1">
        <v>7.0499999999999545</v>
      </c>
      <c r="J4096" s="1">
        <v>-7.0499999999999545</v>
      </c>
      <c r="K4096" s="1">
        <v>282</v>
      </c>
      <c r="L4096">
        <v>-1988.0999999999872</v>
      </c>
      <c r="M4096">
        <v>147</v>
      </c>
      <c r="N4096">
        <v>-2135.0999999999872</v>
      </c>
      <c r="O4096" t="s">
        <v>67</v>
      </c>
      <c r="P4096" s="6">
        <v>6.2114537444933502E-3</v>
      </c>
      <c r="Q4096" s="1">
        <f>AllFiles[[#Headers],[200000]]+AllFiles[[#This Row],[Net Gains]]</f>
        <v>197864.90000000002</v>
      </c>
    </row>
    <row r="4097" spans="1:17" x14ac:dyDescent="0.25">
      <c r="A4097" s="1" t="s">
        <v>56</v>
      </c>
      <c r="B4097" s="2">
        <v>43791</v>
      </c>
      <c r="C4097" s="3">
        <v>0.41666666666666669</v>
      </c>
      <c r="D4097" s="1" t="s">
        <v>13</v>
      </c>
      <c r="E4097">
        <v>1127.95</v>
      </c>
      <c r="F4097">
        <v>1135</v>
      </c>
      <c r="G4097">
        <v>1135</v>
      </c>
      <c r="H4097" s="3">
        <v>0.4375</v>
      </c>
      <c r="I4097" s="1">
        <v>7.0499999999999545</v>
      </c>
      <c r="J4097" s="1">
        <v>-7.0499999999999545</v>
      </c>
      <c r="K4097" s="1">
        <v>282</v>
      </c>
      <c r="L4097">
        <v>-1988.0999999999872</v>
      </c>
      <c r="M4097">
        <v>147</v>
      </c>
      <c r="N4097">
        <v>-2135.0999999999872</v>
      </c>
      <c r="O4097" t="s">
        <v>67</v>
      </c>
      <c r="P4097" s="6">
        <v>6.2502770512876896E-3</v>
      </c>
      <c r="Q4097" s="1">
        <f>AllFiles[[#Headers],[200000]]+AllFiles[[#This Row],[Net Gains]]</f>
        <v>197864.90000000002</v>
      </c>
    </row>
    <row r="4098" spans="1:17" x14ac:dyDescent="0.25">
      <c r="A4098" s="1" t="s">
        <v>55</v>
      </c>
      <c r="B4098" s="2">
        <v>43791</v>
      </c>
      <c r="C4098" s="3">
        <v>0.59375</v>
      </c>
      <c r="D4098" s="1" t="s">
        <v>12</v>
      </c>
      <c r="E4098">
        <v>4074.2</v>
      </c>
      <c r="F4098">
        <v>4060.5</v>
      </c>
      <c r="G4098">
        <v>4060.5</v>
      </c>
      <c r="H4098" s="3">
        <v>0.59375</v>
      </c>
      <c r="I4098" s="1">
        <v>13.699999999999818</v>
      </c>
      <c r="J4098" s="1">
        <v>-13.699999999999818</v>
      </c>
      <c r="K4098" s="1">
        <v>145</v>
      </c>
      <c r="L4098">
        <v>-1986.4999999999736</v>
      </c>
      <c r="M4098">
        <v>272</v>
      </c>
      <c r="N4098">
        <v>-2258.4999999999736</v>
      </c>
      <c r="O4098" t="s">
        <v>67</v>
      </c>
      <c r="P4098" s="6">
        <v>3.36262333709681E-3</v>
      </c>
      <c r="Q4098" s="1">
        <f>AllFiles[[#Headers],[200000]]+AllFiles[[#This Row],[Net Gains]]</f>
        <v>197741.50000000003</v>
      </c>
    </row>
    <row r="4099" spans="1:17" x14ac:dyDescent="0.25">
      <c r="A4099" s="1" t="s">
        <v>55</v>
      </c>
      <c r="B4099" s="2">
        <v>43791</v>
      </c>
      <c r="C4099" s="3">
        <v>0.41666666666666669</v>
      </c>
      <c r="D4099" s="1" t="s">
        <v>13</v>
      </c>
      <c r="E4099">
        <v>4060.5</v>
      </c>
      <c r="F4099">
        <v>4074.2</v>
      </c>
      <c r="G4099">
        <v>4074.2</v>
      </c>
      <c r="H4099" s="3">
        <v>0.59375</v>
      </c>
      <c r="I4099" s="1">
        <v>13.699999999999818</v>
      </c>
      <c r="J4099" s="1">
        <v>-13.699999999999818</v>
      </c>
      <c r="K4099" s="1">
        <v>145</v>
      </c>
      <c r="L4099">
        <v>-1986.4999999999736</v>
      </c>
      <c r="M4099">
        <v>272</v>
      </c>
      <c r="N4099">
        <v>-2258.4999999999736</v>
      </c>
      <c r="O4099" t="s">
        <v>67</v>
      </c>
      <c r="P4099" s="6">
        <v>3.37396872306362E-3</v>
      </c>
      <c r="Q4099" s="1">
        <f>AllFiles[[#Headers],[200000]]+AllFiles[[#This Row],[Net Gains]]</f>
        <v>197741.50000000003</v>
      </c>
    </row>
    <row r="4100" spans="1:17" x14ac:dyDescent="0.25">
      <c r="A4100" s="1" t="s">
        <v>51</v>
      </c>
      <c r="B4100" s="2">
        <v>43794</v>
      </c>
      <c r="C4100" s="3">
        <v>0.41666666666666669</v>
      </c>
      <c r="D4100" s="1" t="s">
        <v>15</v>
      </c>
      <c r="E4100">
        <v>1587</v>
      </c>
      <c r="F4100">
        <v>1580.9</v>
      </c>
      <c r="G4100">
        <v>1604.6</v>
      </c>
      <c r="H4100" s="3">
        <v>0.625</v>
      </c>
      <c r="I4100" s="1">
        <v>6.0999999999999091</v>
      </c>
      <c r="J4100" s="1">
        <v>17.599999999999909</v>
      </c>
      <c r="K4100" s="1">
        <v>326</v>
      </c>
      <c r="L4100">
        <v>5737.5999999999704</v>
      </c>
      <c r="M4100">
        <v>240</v>
      </c>
      <c r="N4100">
        <v>5497.5999999999704</v>
      </c>
      <c r="O4100" t="s">
        <v>68</v>
      </c>
      <c r="P4100" s="6">
        <v>3.8437303087586099E-3</v>
      </c>
      <c r="Q4100" s="1">
        <f>AllFiles[[#Headers],[200000]]+AllFiles[[#This Row],[Net Gains]]</f>
        <v>205497.59999999998</v>
      </c>
    </row>
    <row r="4101" spans="1:17" x14ac:dyDescent="0.25">
      <c r="A4101" s="1" t="s">
        <v>60</v>
      </c>
      <c r="B4101" s="2">
        <v>43794</v>
      </c>
      <c r="C4101" s="3">
        <v>0.41666666666666669</v>
      </c>
      <c r="D4101" s="1" t="s">
        <v>15</v>
      </c>
      <c r="E4101">
        <v>412.8</v>
      </c>
      <c r="F4101">
        <v>410.15</v>
      </c>
      <c r="G4101">
        <v>419.8</v>
      </c>
      <c r="H4101" s="3">
        <v>0.625</v>
      </c>
      <c r="I4101" s="1">
        <v>2.6500000000000341</v>
      </c>
      <c r="J4101" s="1">
        <v>7</v>
      </c>
      <c r="K4101" s="1">
        <v>748</v>
      </c>
      <c r="L4101">
        <v>5236</v>
      </c>
      <c r="M4101">
        <v>144</v>
      </c>
      <c r="N4101">
        <v>5092</v>
      </c>
      <c r="O4101" t="s">
        <v>68</v>
      </c>
      <c r="P4101" s="6">
        <v>6.4195736434109396E-3</v>
      </c>
      <c r="Q4101" s="1">
        <f>AllFiles[[#Headers],[200000]]+AllFiles[[#This Row],[Net Gains]]</f>
        <v>205092</v>
      </c>
    </row>
    <row r="4102" spans="1:17" x14ac:dyDescent="0.25">
      <c r="A4102" s="1" t="s">
        <v>56</v>
      </c>
      <c r="B4102" s="2">
        <v>43794</v>
      </c>
      <c r="C4102" s="3">
        <v>0.5</v>
      </c>
      <c r="D4102" s="1" t="s">
        <v>12</v>
      </c>
      <c r="E4102">
        <v>1151.5</v>
      </c>
      <c r="F4102">
        <v>1143.45</v>
      </c>
      <c r="G4102">
        <v>1163.45</v>
      </c>
      <c r="H4102" s="3">
        <v>0.625</v>
      </c>
      <c r="I4102" s="1">
        <v>8.0499999999999545</v>
      </c>
      <c r="J4102" s="1">
        <v>11.950000000000045</v>
      </c>
      <c r="K4102" s="1">
        <v>247</v>
      </c>
      <c r="L4102">
        <v>2951.6500000000115</v>
      </c>
      <c r="M4102">
        <v>132</v>
      </c>
      <c r="N4102">
        <v>2819.6500000000115</v>
      </c>
      <c r="O4102" t="s">
        <v>68</v>
      </c>
      <c r="P4102" s="6">
        <v>6.9908814589665297E-3</v>
      </c>
      <c r="Q4102" s="1">
        <f>AllFiles[[#Headers],[200000]]+AllFiles[[#This Row],[Net Gains]]</f>
        <v>202819.65000000002</v>
      </c>
    </row>
    <row r="4103" spans="1:17" x14ac:dyDescent="0.25">
      <c r="A4103" s="1" t="s">
        <v>56</v>
      </c>
      <c r="B4103" s="2">
        <v>43794</v>
      </c>
      <c r="C4103" s="3">
        <v>0.41666666666666669</v>
      </c>
      <c r="D4103" s="1" t="s">
        <v>13</v>
      </c>
      <c r="E4103">
        <v>1143.45</v>
      </c>
      <c r="F4103">
        <v>1151.5</v>
      </c>
      <c r="G4103">
        <v>1151.5</v>
      </c>
      <c r="H4103" s="3">
        <v>0.5</v>
      </c>
      <c r="I4103" s="1">
        <v>8.0499999999999545</v>
      </c>
      <c r="J4103" s="1">
        <v>-8.0499999999999545</v>
      </c>
      <c r="K4103" s="1">
        <v>247</v>
      </c>
      <c r="L4103">
        <v>-1988.3499999999888</v>
      </c>
      <c r="M4103">
        <v>131</v>
      </c>
      <c r="N4103">
        <v>-2119.3499999999885</v>
      </c>
      <c r="O4103" t="s">
        <v>67</v>
      </c>
      <c r="P4103" s="6">
        <v>7.0400979491888199E-3</v>
      </c>
      <c r="Q4103" s="1">
        <f>AllFiles[[#Headers],[200000]]+AllFiles[[#This Row],[Net Gains]]</f>
        <v>197880.65000000002</v>
      </c>
    </row>
    <row r="4104" spans="1:17" x14ac:dyDescent="0.25">
      <c r="A4104" s="1" t="s">
        <v>16</v>
      </c>
      <c r="B4104" s="2">
        <v>43795</v>
      </c>
      <c r="C4104" s="3">
        <v>0.42708333333333331</v>
      </c>
      <c r="D4104" s="1" t="s">
        <v>21</v>
      </c>
      <c r="E4104">
        <v>486.35</v>
      </c>
      <c r="F4104">
        <v>489.65</v>
      </c>
      <c r="G4104">
        <v>477.7</v>
      </c>
      <c r="H4104" s="3">
        <v>0.625</v>
      </c>
      <c r="I4104" s="1">
        <v>3.2999999999999545</v>
      </c>
      <c r="J4104" s="1">
        <v>8.6500000000000341</v>
      </c>
      <c r="K4104" s="1">
        <v>601</v>
      </c>
      <c r="L4104">
        <v>5198.6500000000206</v>
      </c>
      <c r="M4104">
        <v>134</v>
      </c>
      <c r="N4104">
        <v>5064.6500000000206</v>
      </c>
      <c r="O4104" t="s">
        <v>68</v>
      </c>
      <c r="P4104" s="6">
        <v>6.7852369692607299E-3</v>
      </c>
      <c r="Q4104" s="1">
        <f>AllFiles[[#Headers],[200000]]+AllFiles[[#This Row],[Net Gains]]</f>
        <v>205064.65000000002</v>
      </c>
    </row>
    <row r="4105" spans="1:17" x14ac:dyDescent="0.25">
      <c r="A4105" s="1" t="s">
        <v>16</v>
      </c>
      <c r="B4105" s="2">
        <v>43795</v>
      </c>
      <c r="C4105" s="3">
        <v>0.42708333333333331</v>
      </c>
      <c r="D4105" s="1" t="s">
        <v>15</v>
      </c>
      <c r="E4105">
        <v>489.65</v>
      </c>
      <c r="F4105">
        <v>486.35</v>
      </c>
      <c r="G4105">
        <v>486.35</v>
      </c>
      <c r="H4105" s="3">
        <v>0.42708333333333331</v>
      </c>
      <c r="I4105" s="1">
        <v>3.2999999999999545</v>
      </c>
      <c r="J4105" s="1">
        <v>-3.2999999999999545</v>
      </c>
      <c r="K4105" s="1">
        <v>601</v>
      </c>
      <c r="L4105">
        <v>-1983.2999999999727</v>
      </c>
      <c r="M4105">
        <v>135</v>
      </c>
      <c r="N4105">
        <v>-2118.2999999999729</v>
      </c>
      <c r="O4105" t="s">
        <v>67</v>
      </c>
      <c r="P4105" s="6">
        <v>6.73950781170214E-3</v>
      </c>
      <c r="Q4105" s="1">
        <f>AllFiles[[#Headers],[200000]]+AllFiles[[#This Row],[Net Gains]]</f>
        <v>197881.70000000004</v>
      </c>
    </row>
    <row r="4106" spans="1:17" x14ac:dyDescent="0.25">
      <c r="A4106" s="1" t="s">
        <v>27</v>
      </c>
      <c r="B4106" s="2">
        <v>43795</v>
      </c>
      <c r="C4106" s="3">
        <v>0.41666666666666669</v>
      </c>
      <c r="D4106" s="1" t="s">
        <v>13</v>
      </c>
      <c r="E4106">
        <v>200.55</v>
      </c>
      <c r="F4106">
        <v>201.3</v>
      </c>
      <c r="G4106">
        <v>198.4</v>
      </c>
      <c r="H4106" s="3">
        <v>0.625</v>
      </c>
      <c r="I4106" s="1">
        <v>0.75</v>
      </c>
      <c r="J4106" s="1">
        <v>2.1500000000000057</v>
      </c>
      <c r="K4106" s="1">
        <v>2587</v>
      </c>
      <c r="L4106">
        <v>5562.0500000000147</v>
      </c>
      <c r="M4106">
        <v>238</v>
      </c>
      <c r="N4106">
        <v>5324.0500000000147</v>
      </c>
      <c r="O4106" t="s">
        <v>68</v>
      </c>
      <c r="P4106" s="6">
        <v>3.7397157816006E-3</v>
      </c>
      <c r="Q4106" s="1">
        <f>AllFiles[[#Headers],[200000]]+AllFiles[[#This Row],[Net Gains]]</f>
        <v>205324.05000000002</v>
      </c>
    </row>
    <row r="4107" spans="1:17" x14ac:dyDescent="0.25">
      <c r="A4107" s="1" t="s">
        <v>40</v>
      </c>
      <c r="B4107" s="2">
        <v>43795</v>
      </c>
      <c r="C4107" s="3">
        <v>0.52083333333333337</v>
      </c>
      <c r="D4107" s="1" t="s">
        <v>12</v>
      </c>
      <c r="E4107">
        <v>1569.5</v>
      </c>
      <c r="F4107">
        <v>1565.05</v>
      </c>
      <c r="G4107">
        <v>1565.05</v>
      </c>
      <c r="H4107" s="3">
        <v>0.55208333333333337</v>
      </c>
      <c r="I4107" s="1">
        <v>4.4500000000000455</v>
      </c>
      <c r="J4107" s="1">
        <v>-4.4500000000000455</v>
      </c>
      <c r="K4107" s="1">
        <v>447</v>
      </c>
      <c r="L4107">
        <v>-1989.1500000000203</v>
      </c>
      <c r="M4107">
        <v>323</v>
      </c>
      <c r="N4107">
        <v>-2312.1500000000206</v>
      </c>
      <c r="O4107" t="s">
        <v>67</v>
      </c>
      <c r="P4107" s="6">
        <v>2.8352978655623098E-3</v>
      </c>
      <c r="Q4107" s="1">
        <f>AllFiles[[#Headers],[200000]]+AllFiles[[#This Row],[Net Gains]]</f>
        <v>197687.84999999998</v>
      </c>
    </row>
    <row r="4108" spans="1:17" x14ac:dyDescent="0.25">
      <c r="A4108" s="1" t="s">
        <v>40</v>
      </c>
      <c r="B4108" s="2">
        <v>43795</v>
      </c>
      <c r="C4108" s="3">
        <v>0.41666666666666669</v>
      </c>
      <c r="D4108" s="1" t="s">
        <v>13</v>
      </c>
      <c r="E4108">
        <v>1565.05</v>
      </c>
      <c r="F4108">
        <v>1569.5</v>
      </c>
      <c r="G4108">
        <v>1569.5</v>
      </c>
      <c r="H4108" s="3">
        <v>0.52083333333333337</v>
      </c>
      <c r="I4108" s="1">
        <v>4.4500000000000455</v>
      </c>
      <c r="J4108" s="1">
        <v>-4.4500000000000455</v>
      </c>
      <c r="K4108" s="1">
        <v>447</v>
      </c>
      <c r="L4108">
        <v>-1989.1500000000203</v>
      </c>
      <c r="M4108">
        <v>323</v>
      </c>
      <c r="N4108">
        <v>-2312.1500000000206</v>
      </c>
      <c r="O4108" t="s">
        <v>67</v>
      </c>
      <c r="P4108" s="6">
        <v>2.8433596370723299E-3</v>
      </c>
      <c r="Q4108" s="1">
        <f>AllFiles[[#Headers],[200000]]+AllFiles[[#This Row],[Net Gains]]</f>
        <v>197687.84999999998</v>
      </c>
    </row>
    <row r="4109" spans="1:17" x14ac:dyDescent="0.25">
      <c r="A4109" s="1" t="s">
        <v>60</v>
      </c>
      <c r="B4109" s="2">
        <v>43795</v>
      </c>
      <c r="C4109" s="3">
        <v>0.41666666666666669</v>
      </c>
      <c r="D4109" s="1" t="s">
        <v>13</v>
      </c>
      <c r="E4109">
        <v>422.05</v>
      </c>
      <c r="F4109">
        <v>425</v>
      </c>
      <c r="G4109">
        <v>425</v>
      </c>
      <c r="H4109" s="3">
        <v>0.5</v>
      </c>
      <c r="I4109" s="1">
        <v>2.9499999999999886</v>
      </c>
      <c r="J4109" s="1">
        <v>-2.9499999999999886</v>
      </c>
      <c r="K4109" s="1">
        <v>672</v>
      </c>
      <c r="L4109">
        <v>-1982.3999999999924</v>
      </c>
      <c r="M4109">
        <v>131</v>
      </c>
      <c r="N4109">
        <v>-2113.3999999999924</v>
      </c>
      <c r="O4109" t="s">
        <v>67</v>
      </c>
      <c r="P4109" s="6">
        <v>6.9896931643170001E-3</v>
      </c>
      <c r="Q4109" s="1">
        <f>AllFiles[[#Headers],[200000]]+AllFiles[[#This Row],[Net Gains]]</f>
        <v>197886.6</v>
      </c>
    </row>
    <row r="4110" spans="1:17" x14ac:dyDescent="0.25">
      <c r="A4110" s="1" t="s">
        <v>60</v>
      </c>
      <c r="B4110" s="2">
        <v>43795</v>
      </c>
      <c r="C4110" s="3">
        <v>0.5</v>
      </c>
      <c r="D4110" s="1" t="s">
        <v>12</v>
      </c>
      <c r="E4110">
        <v>425</v>
      </c>
      <c r="F4110">
        <v>422.05</v>
      </c>
      <c r="G4110">
        <v>422.05</v>
      </c>
      <c r="H4110" s="3">
        <v>0.5</v>
      </c>
      <c r="I4110" s="1">
        <v>2.9499999999999886</v>
      </c>
      <c r="J4110" s="1">
        <v>-2.9499999999999886</v>
      </c>
      <c r="K4110" s="1">
        <v>672</v>
      </c>
      <c r="L4110">
        <v>-1982.3999999999924</v>
      </c>
      <c r="M4110">
        <v>131</v>
      </c>
      <c r="N4110">
        <v>-2113.3999999999924</v>
      </c>
      <c r="O4110" t="s">
        <v>67</v>
      </c>
      <c r="P4110" s="6">
        <v>6.9411764705882102E-3</v>
      </c>
      <c r="Q4110" s="1">
        <f>AllFiles[[#Headers],[200000]]+AllFiles[[#This Row],[Net Gains]]</f>
        <v>197886.6</v>
      </c>
    </row>
    <row r="4111" spans="1:17" x14ac:dyDescent="0.25">
      <c r="A4111" s="1" t="s">
        <v>44</v>
      </c>
      <c r="B4111" s="2">
        <v>43796</v>
      </c>
      <c r="C4111" s="3">
        <v>0.45833333333333331</v>
      </c>
      <c r="D4111" s="1" t="s">
        <v>15</v>
      </c>
      <c r="E4111">
        <v>2527.35</v>
      </c>
      <c r="F4111">
        <v>2509.0500000000002</v>
      </c>
      <c r="G4111">
        <v>2509.0500000000002</v>
      </c>
      <c r="H4111" s="3">
        <v>0.45833333333333331</v>
      </c>
      <c r="I4111" s="1">
        <v>18.299999999999727</v>
      </c>
      <c r="J4111" s="1">
        <v>-18.299999999999727</v>
      </c>
      <c r="K4111" s="1">
        <v>109</v>
      </c>
      <c r="L4111">
        <v>-1994.6999999999703</v>
      </c>
      <c r="M4111">
        <v>127</v>
      </c>
      <c r="N4111">
        <v>-2121.6999999999703</v>
      </c>
      <c r="O4111" t="s">
        <v>67</v>
      </c>
      <c r="P4111" s="6">
        <v>7.2407858033116598E-3</v>
      </c>
      <c r="Q4111" s="1">
        <f>AllFiles[[#Headers],[200000]]+AllFiles[[#This Row],[Net Gains]]</f>
        <v>197878.30000000002</v>
      </c>
    </row>
    <row r="4112" spans="1:17" x14ac:dyDescent="0.25">
      <c r="A4112" s="1" t="s">
        <v>44</v>
      </c>
      <c r="B4112" s="2">
        <v>43796</v>
      </c>
      <c r="C4112" s="3">
        <v>0.45833333333333331</v>
      </c>
      <c r="D4112" s="1" t="s">
        <v>21</v>
      </c>
      <c r="E4112">
        <v>2509.0500000000002</v>
      </c>
      <c r="F4112">
        <v>2527.35</v>
      </c>
      <c r="G4112">
        <v>2521.9499999999998</v>
      </c>
      <c r="H4112" s="3">
        <v>0.625</v>
      </c>
      <c r="I4112" s="1">
        <v>18.299999999999727</v>
      </c>
      <c r="J4112" s="1">
        <v>-12.899999999999636</v>
      </c>
      <c r="K4112" s="1">
        <v>109</v>
      </c>
      <c r="L4112">
        <v>-1406.0999999999603</v>
      </c>
      <c r="M4112">
        <v>127</v>
      </c>
      <c r="N4112">
        <v>-1533.0999999999603</v>
      </c>
      <c r="O4112" t="s">
        <v>67</v>
      </c>
      <c r="P4112" s="6">
        <v>7.29359717821475E-3</v>
      </c>
      <c r="Q4112" s="1">
        <f>AllFiles[[#Headers],[200000]]+AllFiles[[#This Row],[Net Gains]]</f>
        <v>198466.90000000005</v>
      </c>
    </row>
    <row r="4113" spans="1:17" x14ac:dyDescent="0.25">
      <c r="A4113" s="1" t="s">
        <v>51</v>
      </c>
      <c r="B4113" s="2">
        <v>43796</v>
      </c>
      <c r="C4113" s="3">
        <v>0.41666666666666669</v>
      </c>
      <c r="D4113" s="1" t="s">
        <v>15</v>
      </c>
      <c r="E4113">
        <v>1616.5</v>
      </c>
      <c r="F4113">
        <v>1608</v>
      </c>
      <c r="G4113">
        <v>1616.15</v>
      </c>
      <c r="H4113" s="3">
        <v>0.625</v>
      </c>
      <c r="I4113" s="1">
        <v>8.5</v>
      </c>
      <c r="J4113" s="1">
        <v>-0.34999999999990905</v>
      </c>
      <c r="K4113" s="1">
        <v>234</v>
      </c>
      <c r="L4113">
        <v>-81.899999999978718</v>
      </c>
      <c r="M4113">
        <v>174</v>
      </c>
      <c r="N4113">
        <v>-255.89999999997872</v>
      </c>
      <c r="O4113" t="s">
        <v>67</v>
      </c>
      <c r="P4113" s="6">
        <v>5.2582740488710204E-3</v>
      </c>
      <c r="Q4113" s="1">
        <f>AllFiles[[#Headers],[200000]]+AllFiles[[#This Row],[Net Gains]]</f>
        <v>199744.10000000003</v>
      </c>
    </row>
    <row r="4114" spans="1:17" x14ac:dyDescent="0.25">
      <c r="A4114" s="1" t="s">
        <v>49</v>
      </c>
      <c r="B4114" s="2">
        <v>43796</v>
      </c>
      <c r="C4114" s="3">
        <v>0.41666666666666669</v>
      </c>
      <c r="D4114" s="1" t="s">
        <v>13</v>
      </c>
      <c r="E4114">
        <v>130.1</v>
      </c>
      <c r="F4114">
        <v>130.69999999999999</v>
      </c>
      <c r="G4114">
        <v>130.69999999999999</v>
      </c>
      <c r="H4114" s="3">
        <v>0.42708333333333331</v>
      </c>
      <c r="I4114" s="1">
        <v>0.59999999999999432</v>
      </c>
      <c r="J4114" s="1">
        <v>-0.59999999999999432</v>
      </c>
      <c r="K4114" s="1">
        <v>3210</v>
      </c>
      <c r="L4114">
        <v>-1925.9999999999818</v>
      </c>
      <c r="M4114">
        <v>193</v>
      </c>
      <c r="N4114">
        <v>-2118.9999999999818</v>
      </c>
      <c r="O4114" t="s">
        <v>67</v>
      </c>
      <c r="P4114" s="6">
        <v>4.61183704842424E-3</v>
      </c>
      <c r="Q4114" s="1">
        <f>AllFiles[[#Headers],[200000]]+AllFiles[[#This Row],[Net Gains]]</f>
        <v>197881.00000000003</v>
      </c>
    </row>
    <row r="4115" spans="1:17" x14ac:dyDescent="0.25">
      <c r="A4115" s="1" t="s">
        <v>49</v>
      </c>
      <c r="B4115" s="2">
        <v>43796</v>
      </c>
      <c r="C4115" s="3">
        <v>0.42708333333333331</v>
      </c>
      <c r="D4115" s="1" t="s">
        <v>12</v>
      </c>
      <c r="E4115">
        <v>130.69999999999999</v>
      </c>
      <c r="F4115">
        <v>130.1</v>
      </c>
      <c r="G4115">
        <v>130.1</v>
      </c>
      <c r="H4115" s="3">
        <v>0.46875</v>
      </c>
      <c r="I4115" s="1">
        <v>0.59999999999999432</v>
      </c>
      <c r="J4115" s="1">
        <v>-0.59999999999999432</v>
      </c>
      <c r="K4115" s="1">
        <v>3210</v>
      </c>
      <c r="L4115">
        <v>-1925.9999999999818</v>
      </c>
      <c r="M4115">
        <v>193</v>
      </c>
      <c r="N4115">
        <v>-2118.9999999999818</v>
      </c>
      <c r="O4115" t="s">
        <v>67</v>
      </c>
      <c r="P4115" s="6">
        <v>4.5906656465187004E-3</v>
      </c>
      <c r="Q4115" s="1">
        <f>AllFiles[[#Headers],[200000]]+AllFiles[[#This Row],[Net Gains]]</f>
        <v>197881.00000000003</v>
      </c>
    </row>
    <row r="4116" spans="1:17" x14ac:dyDescent="0.25">
      <c r="A4116" s="1" t="s">
        <v>40</v>
      </c>
      <c r="B4116" s="2">
        <v>43796</v>
      </c>
      <c r="C4116" s="3">
        <v>0.41666666666666669</v>
      </c>
      <c r="D4116" s="1" t="s">
        <v>13</v>
      </c>
      <c r="E4116">
        <v>1557</v>
      </c>
      <c r="F4116">
        <v>1561.8</v>
      </c>
      <c r="G4116">
        <v>1561.8</v>
      </c>
      <c r="H4116" s="3">
        <v>0.42708333333333331</v>
      </c>
      <c r="I4116" s="1">
        <v>4.7999999999999545</v>
      </c>
      <c r="J4116" s="1">
        <v>-4.7999999999999545</v>
      </c>
      <c r="K4116" s="1">
        <v>414</v>
      </c>
      <c r="L4116">
        <v>-1987.1999999999812</v>
      </c>
      <c r="M4116">
        <v>297</v>
      </c>
      <c r="N4116">
        <v>-2284.1999999999812</v>
      </c>
      <c r="O4116" t="s">
        <v>67</v>
      </c>
      <c r="P4116" s="6">
        <v>3.0828516377649001E-3</v>
      </c>
      <c r="Q4116" s="1">
        <f>AllFiles[[#Headers],[200000]]+AllFiles[[#This Row],[Net Gains]]</f>
        <v>197715.80000000002</v>
      </c>
    </row>
    <row r="4117" spans="1:17" x14ac:dyDescent="0.25">
      <c r="A4117" s="1" t="s">
        <v>40</v>
      </c>
      <c r="B4117" s="2">
        <v>43796</v>
      </c>
      <c r="C4117" s="3">
        <v>0.42708333333333331</v>
      </c>
      <c r="D4117" s="1" t="s">
        <v>12</v>
      </c>
      <c r="E4117">
        <v>1561.8</v>
      </c>
      <c r="F4117">
        <v>1557</v>
      </c>
      <c r="G4117">
        <v>1568.95</v>
      </c>
      <c r="H4117" s="3">
        <v>0.625</v>
      </c>
      <c r="I4117" s="1">
        <v>4.7999999999999545</v>
      </c>
      <c r="J4117" s="1">
        <v>7.1500000000000909</v>
      </c>
      <c r="K4117" s="1">
        <v>414</v>
      </c>
      <c r="L4117">
        <v>2960.1000000000377</v>
      </c>
      <c r="M4117">
        <v>299</v>
      </c>
      <c r="N4117">
        <v>2661.1000000000377</v>
      </c>
      <c r="O4117" t="s">
        <v>68</v>
      </c>
      <c r="P4117" s="6">
        <v>3.0733768728389999E-3</v>
      </c>
      <c r="Q4117" s="1">
        <f>AllFiles[[#Headers],[200000]]+AllFiles[[#This Row],[Net Gains]]</f>
        <v>202661.10000000003</v>
      </c>
    </row>
    <row r="4118" spans="1:17" x14ac:dyDescent="0.25">
      <c r="A4118" s="1" t="s">
        <v>14</v>
      </c>
      <c r="B4118" s="2">
        <v>43797</v>
      </c>
      <c r="C4118" s="3">
        <v>0.47916666666666669</v>
      </c>
      <c r="D4118" s="1" t="s">
        <v>13</v>
      </c>
      <c r="E4118">
        <v>746.3</v>
      </c>
      <c r="F4118">
        <v>749.7</v>
      </c>
      <c r="G4118">
        <v>749.7</v>
      </c>
      <c r="H4118" s="3">
        <v>0.48958333333333331</v>
      </c>
      <c r="I4118" s="1">
        <v>3.4000000000000909</v>
      </c>
      <c r="J4118" s="1">
        <v>-3.4000000000000909</v>
      </c>
      <c r="K4118" s="1">
        <v>584</v>
      </c>
      <c r="L4118">
        <v>-1985.6000000000531</v>
      </c>
      <c r="M4118">
        <v>201</v>
      </c>
      <c r="N4118">
        <v>-2186.6000000000531</v>
      </c>
      <c r="O4118" t="s">
        <v>67</v>
      </c>
      <c r="P4118" s="6">
        <v>4.5558086560365703E-3</v>
      </c>
      <c r="Q4118" s="1">
        <f>AllFiles[[#Headers],[200000]]+AllFiles[[#This Row],[Net Gains]]</f>
        <v>197813.39999999994</v>
      </c>
    </row>
    <row r="4119" spans="1:17" x14ac:dyDescent="0.25">
      <c r="A4119" s="1" t="s">
        <v>14</v>
      </c>
      <c r="B4119" s="2">
        <v>43797</v>
      </c>
      <c r="C4119" s="3">
        <v>0.48958333333333331</v>
      </c>
      <c r="D4119" s="1" t="s">
        <v>12</v>
      </c>
      <c r="E4119">
        <v>749.7</v>
      </c>
      <c r="F4119">
        <v>746.3</v>
      </c>
      <c r="G4119">
        <v>746.3</v>
      </c>
      <c r="H4119" s="3">
        <v>0.48958333333333331</v>
      </c>
      <c r="I4119" s="1">
        <v>3.4000000000000909</v>
      </c>
      <c r="J4119" s="1">
        <v>-3.4000000000000909</v>
      </c>
      <c r="K4119" s="1">
        <v>584</v>
      </c>
      <c r="L4119">
        <v>-1985.6000000000531</v>
      </c>
      <c r="M4119">
        <v>201</v>
      </c>
      <c r="N4119">
        <v>-2186.6000000000531</v>
      </c>
      <c r="O4119" t="s">
        <v>67</v>
      </c>
      <c r="P4119" s="6">
        <v>4.5351473922903701E-3</v>
      </c>
      <c r="Q4119" s="1">
        <f>AllFiles[[#Headers],[200000]]+AllFiles[[#This Row],[Net Gains]]</f>
        <v>197813.39999999994</v>
      </c>
    </row>
    <row r="4120" spans="1:17" x14ac:dyDescent="0.25">
      <c r="A4120" s="1" t="s">
        <v>27</v>
      </c>
      <c r="B4120" s="2">
        <v>43797</v>
      </c>
      <c r="C4120" s="3">
        <v>0.41666666666666669</v>
      </c>
      <c r="D4120" s="1" t="s">
        <v>15</v>
      </c>
      <c r="E4120">
        <v>202.4</v>
      </c>
      <c r="F4120">
        <v>200.9</v>
      </c>
      <c r="G4120">
        <v>205.6</v>
      </c>
      <c r="H4120" s="3">
        <v>0.625</v>
      </c>
      <c r="I4120" s="1">
        <v>1.5</v>
      </c>
      <c r="J4120" s="1">
        <v>3.1999999999999886</v>
      </c>
      <c r="K4120" s="1">
        <v>1313</v>
      </c>
      <c r="L4120">
        <v>4201.5999999999849</v>
      </c>
      <c r="M4120">
        <v>124</v>
      </c>
      <c r="N4120">
        <v>4077.5999999999849</v>
      </c>
      <c r="O4120" t="s">
        <v>68</v>
      </c>
      <c r="P4120" s="6">
        <v>7.4110671936758899E-3</v>
      </c>
      <c r="Q4120" s="1">
        <f>AllFiles[[#Headers],[200000]]+AllFiles[[#This Row],[Net Gains]]</f>
        <v>204077.59999999998</v>
      </c>
    </row>
    <row r="4121" spans="1:17" x14ac:dyDescent="0.25">
      <c r="A4121" s="1" t="s">
        <v>36</v>
      </c>
      <c r="B4121" s="2">
        <v>43797</v>
      </c>
      <c r="C4121" s="3">
        <v>0.4375</v>
      </c>
      <c r="D4121" s="1" t="s">
        <v>13</v>
      </c>
      <c r="E4121">
        <v>2070.1999999999998</v>
      </c>
      <c r="F4121">
        <v>2075.9</v>
      </c>
      <c r="G4121">
        <v>2075.9</v>
      </c>
      <c r="H4121" s="3">
        <v>0.44791666666666669</v>
      </c>
      <c r="I4121" s="1">
        <v>5.7000000000002728</v>
      </c>
      <c r="J4121" s="1">
        <v>-5.7000000000002728</v>
      </c>
      <c r="K4121" s="1">
        <v>349</v>
      </c>
      <c r="L4121">
        <v>-1989.3000000000952</v>
      </c>
      <c r="M4121">
        <v>333</v>
      </c>
      <c r="N4121">
        <v>-2322.3000000000952</v>
      </c>
      <c r="O4121" t="s">
        <v>67</v>
      </c>
      <c r="P4121" s="6">
        <v>2.7533571635592101E-3</v>
      </c>
      <c r="Q4121" s="1">
        <f>AllFiles[[#Headers],[200000]]+AllFiles[[#This Row],[Net Gains]]</f>
        <v>197677.6999999999</v>
      </c>
    </row>
    <row r="4122" spans="1:17" x14ac:dyDescent="0.25">
      <c r="A4122" s="1" t="s">
        <v>36</v>
      </c>
      <c r="B4122" s="2">
        <v>43797</v>
      </c>
      <c r="C4122" s="3">
        <v>0.44791666666666669</v>
      </c>
      <c r="D4122" s="1" t="s">
        <v>12</v>
      </c>
      <c r="E4122">
        <v>2075.9</v>
      </c>
      <c r="F4122">
        <v>2070.1999999999998</v>
      </c>
      <c r="G4122">
        <v>2070.1999999999998</v>
      </c>
      <c r="H4122" s="3">
        <v>0.46875</v>
      </c>
      <c r="I4122" s="1">
        <v>5.7000000000002728</v>
      </c>
      <c r="J4122" s="1">
        <v>-5.7000000000002728</v>
      </c>
      <c r="K4122" s="1">
        <v>349</v>
      </c>
      <c r="L4122">
        <v>-1989.3000000000952</v>
      </c>
      <c r="M4122">
        <v>333</v>
      </c>
      <c r="N4122">
        <v>-2322.3000000000952</v>
      </c>
      <c r="O4122" t="s">
        <v>67</v>
      </c>
      <c r="P4122" s="6">
        <v>2.74579700370937E-3</v>
      </c>
      <c r="Q4122" s="1">
        <f>AllFiles[[#Headers],[200000]]+AllFiles[[#This Row],[Net Gains]]</f>
        <v>197677.6999999999</v>
      </c>
    </row>
    <row r="4123" spans="1:17" x14ac:dyDescent="0.25">
      <c r="A4123" s="1" t="s">
        <v>51</v>
      </c>
      <c r="B4123" s="2">
        <v>43797</v>
      </c>
      <c r="C4123" s="3">
        <v>0.4375</v>
      </c>
      <c r="D4123" s="1" t="s">
        <v>13</v>
      </c>
      <c r="E4123">
        <v>1615</v>
      </c>
      <c r="F4123">
        <v>1620.5</v>
      </c>
      <c r="G4123">
        <v>1615</v>
      </c>
      <c r="H4123" s="3">
        <v>0.625</v>
      </c>
      <c r="I4123" s="1">
        <v>5.5</v>
      </c>
      <c r="J4123" s="1">
        <v>0</v>
      </c>
      <c r="K4123" s="1">
        <v>362</v>
      </c>
      <c r="L4123">
        <v>0</v>
      </c>
      <c r="M4123">
        <v>269</v>
      </c>
      <c r="N4123">
        <v>-269</v>
      </c>
      <c r="O4123" t="s">
        <v>67</v>
      </c>
      <c r="P4123" s="6">
        <v>3.4055727554179599E-3</v>
      </c>
      <c r="Q4123" s="1">
        <f>AllFiles[[#Headers],[200000]]+AllFiles[[#This Row],[Net Gains]]</f>
        <v>199731</v>
      </c>
    </row>
    <row r="4124" spans="1:17" x14ac:dyDescent="0.25">
      <c r="A4124" s="1" t="s">
        <v>45</v>
      </c>
      <c r="B4124" s="2">
        <v>43797</v>
      </c>
      <c r="C4124" s="3">
        <v>0.42708333333333331</v>
      </c>
      <c r="D4124" s="1" t="s">
        <v>13</v>
      </c>
      <c r="E4124">
        <v>7255</v>
      </c>
      <c r="F4124">
        <v>7285</v>
      </c>
      <c r="G4124">
        <v>7285</v>
      </c>
      <c r="H4124" s="3">
        <v>0.5</v>
      </c>
      <c r="I4124" s="1">
        <v>30</v>
      </c>
      <c r="J4124" s="1">
        <v>-30</v>
      </c>
      <c r="K4124" s="1">
        <v>66</v>
      </c>
      <c r="L4124">
        <v>-1980</v>
      </c>
      <c r="M4124">
        <v>221</v>
      </c>
      <c r="N4124">
        <v>-2201</v>
      </c>
      <c r="O4124" t="s">
        <v>67</v>
      </c>
      <c r="P4124" s="6">
        <v>4.1350792556857302E-3</v>
      </c>
      <c r="Q4124" s="1">
        <f>AllFiles[[#Headers],[200000]]+AllFiles[[#This Row],[Net Gains]]</f>
        <v>197799</v>
      </c>
    </row>
    <row r="4125" spans="1:17" x14ac:dyDescent="0.25">
      <c r="A4125" s="1" t="s">
        <v>45</v>
      </c>
      <c r="B4125" s="2">
        <v>43797</v>
      </c>
      <c r="C4125" s="3">
        <v>0.5</v>
      </c>
      <c r="D4125" s="1" t="s">
        <v>12</v>
      </c>
      <c r="E4125">
        <v>7285</v>
      </c>
      <c r="F4125">
        <v>7255</v>
      </c>
      <c r="G4125">
        <v>7255</v>
      </c>
      <c r="H4125" s="3">
        <v>0.5</v>
      </c>
      <c r="I4125" s="1">
        <v>30</v>
      </c>
      <c r="J4125" s="1">
        <v>-30</v>
      </c>
      <c r="K4125" s="1">
        <v>66</v>
      </c>
      <c r="L4125">
        <v>-1980</v>
      </c>
      <c r="M4125">
        <v>221</v>
      </c>
      <c r="N4125">
        <v>-2201</v>
      </c>
      <c r="O4125" t="s">
        <v>67</v>
      </c>
      <c r="P4125" s="6">
        <v>4.11805078929307E-3</v>
      </c>
      <c r="Q4125" s="1">
        <f>AllFiles[[#Headers],[200000]]+AllFiles[[#This Row],[Net Gains]]</f>
        <v>197799</v>
      </c>
    </row>
    <row r="4126" spans="1:17" x14ac:dyDescent="0.25">
      <c r="A4126" s="1" t="s">
        <v>11</v>
      </c>
      <c r="B4126" s="2">
        <v>43798</v>
      </c>
      <c r="C4126" s="3">
        <v>0.41666666666666669</v>
      </c>
      <c r="D4126" s="1" t="s">
        <v>13</v>
      </c>
      <c r="E4126">
        <v>3168</v>
      </c>
      <c r="F4126">
        <v>3179.8</v>
      </c>
      <c r="G4126">
        <v>3179.8</v>
      </c>
      <c r="H4126" s="3">
        <v>0.63541666666666663</v>
      </c>
      <c r="I4126" s="1">
        <v>11.800000000000182</v>
      </c>
      <c r="J4126" s="1">
        <v>-11.800000000000182</v>
      </c>
      <c r="K4126" s="1">
        <v>169</v>
      </c>
      <c r="L4126">
        <v>-1994.2000000000307</v>
      </c>
      <c r="M4126">
        <v>247</v>
      </c>
      <c r="N4126">
        <v>-2241.2000000000307</v>
      </c>
      <c r="O4126" t="s">
        <v>67</v>
      </c>
      <c r="P4126" s="6">
        <v>3.72474747474753E-3</v>
      </c>
      <c r="Q4126" s="1">
        <f>AllFiles[[#Headers],[200000]]+AllFiles[[#This Row],[Net Gains]]</f>
        <v>197758.79999999996</v>
      </c>
    </row>
    <row r="4127" spans="1:17" x14ac:dyDescent="0.25">
      <c r="A4127" s="1" t="s">
        <v>16</v>
      </c>
      <c r="B4127" s="2">
        <v>43798</v>
      </c>
      <c r="C4127" s="3">
        <v>0.41666666666666669</v>
      </c>
      <c r="D4127" s="1" t="s">
        <v>13</v>
      </c>
      <c r="E4127">
        <v>468.85</v>
      </c>
      <c r="F4127">
        <v>471.8</v>
      </c>
      <c r="G4127">
        <v>466.8</v>
      </c>
      <c r="H4127" s="3">
        <v>0.625</v>
      </c>
      <c r="I4127" s="1">
        <v>2.9499999999999886</v>
      </c>
      <c r="J4127" s="1">
        <v>2.0500000000000114</v>
      </c>
      <c r="K4127" s="1">
        <v>672</v>
      </c>
      <c r="L4127">
        <v>1377.6000000000076</v>
      </c>
      <c r="M4127">
        <v>145</v>
      </c>
      <c r="N4127">
        <v>1232.6000000000076</v>
      </c>
      <c r="O4127" t="s">
        <v>68</v>
      </c>
      <c r="P4127" s="6">
        <v>6.29199104191104E-3</v>
      </c>
      <c r="Q4127" s="1">
        <f>AllFiles[[#Headers],[200000]]+AllFiles[[#This Row],[Net Gains]]</f>
        <v>201232.6</v>
      </c>
    </row>
    <row r="4128" spans="1:17" x14ac:dyDescent="0.25">
      <c r="A4128" s="1" t="s">
        <v>23</v>
      </c>
      <c r="B4128" s="2">
        <v>43798</v>
      </c>
      <c r="C4128" s="3">
        <v>0.44791666666666669</v>
      </c>
      <c r="D4128" s="1" t="s">
        <v>13</v>
      </c>
      <c r="E4128">
        <v>1256</v>
      </c>
      <c r="F4128">
        <v>1259.45</v>
      </c>
      <c r="G4128">
        <v>1259.45</v>
      </c>
      <c r="H4128" s="3">
        <v>0.5</v>
      </c>
      <c r="I4128" s="1">
        <v>3.4500000000000455</v>
      </c>
      <c r="J4128" s="1">
        <v>-3.4500000000000455</v>
      </c>
      <c r="K4128" s="1">
        <v>575</v>
      </c>
      <c r="L4128">
        <v>-1983.7500000000261</v>
      </c>
      <c r="M4128">
        <v>333</v>
      </c>
      <c r="N4128">
        <v>-2316.7500000000264</v>
      </c>
      <c r="O4128" t="s">
        <v>67</v>
      </c>
      <c r="P4128" s="6">
        <v>2.7468152866242401E-3</v>
      </c>
      <c r="Q4128" s="1">
        <f>AllFiles[[#Headers],[200000]]+AllFiles[[#This Row],[Net Gains]]</f>
        <v>197683.24999999997</v>
      </c>
    </row>
    <row r="4129" spans="1:17" x14ac:dyDescent="0.25">
      <c r="A4129" s="1" t="s">
        <v>23</v>
      </c>
      <c r="B4129" s="2">
        <v>43798</v>
      </c>
      <c r="C4129" s="3">
        <v>0.5</v>
      </c>
      <c r="D4129" s="1" t="s">
        <v>12</v>
      </c>
      <c r="E4129">
        <v>1259.45</v>
      </c>
      <c r="F4129">
        <v>1256</v>
      </c>
      <c r="G4129">
        <v>1256</v>
      </c>
      <c r="H4129" s="3">
        <v>0.5</v>
      </c>
      <c r="I4129" s="1">
        <v>3.4500000000000455</v>
      </c>
      <c r="J4129" s="1">
        <v>-3.4500000000000455</v>
      </c>
      <c r="K4129" s="1">
        <v>575</v>
      </c>
      <c r="L4129">
        <v>-1983.7500000000261</v>
      </c>
      <c r="M4129">
        <v>333</v>
      </c>
      <c r="N4129">
        <v>-2316.7500000000264</v>
      </c>
      <c r="O4129" t="s">
        <v>67</v>
      </c>
      <c r="P4129" s="6">
        <v>2.7392909603398698E-3</v>
      </c>
      <c r="Q4129" s="1">
        <f>AllFiles[[#Headers],[200000]]+AllFiles[[#This Row],[Net Gains]]</f>
        <v>197683.24999999997</v>
      </c>
    </row>
    <row r="4130" spans="1:17" x14ac:dyDescent="0.25">
      <c r="A4130" s="1" t="s">
        <v>42</v>
      </c>
      <c r="B4130" s="2">
        <v>43798</v>
      </c>
      <c r="C4130" s="3">
        <v>0.4375</v>
      </c>
      <c r="D4130" s="1" t="s">
        <v>13</v>
      </c>
      <c r="E4130">
        <v>1335.05</v>
      </c>
      <c r="F4130">
        <v>1340.05</v>
      </c>
      <c r="G4130">
        <v>1329.4</v>
      </c>
      <c r="H4130" s="3">
        <v>0.625</v>
      </c>
      <c r="I4130" s="1">
        <v>5</v>
      </c>
      <c r="J4130" s="1">
        <v>5.6499999999998636</v>
      </c>
      <c r="K4130" s="1">
        <v>398</v>
      </c>
      <c r="L4130">
        <v>2248.6999999999457</v>
      </c>
      <c r="M4130">
        <v>244</v>
      </c>
      <c r="N4130">
        <v>2004.6999999999457</v>
      </c>
      <c r="O4130" t="s">
        <v>68</v>
      </c>
      <c r="P4130" s="6">
        <v>3.7451780832178602E-3</v>
      </c>
      <c r="Q4130" s="1">
        <f>AllFiles[[#Headers],[200000]]+AllFiles[[#This Row],[Net Gains]]</f>
        <v>202004.69999999995</v>
      </c>
    </row>
    <row r="4131" spans="1:17" x14ac:dyDescent="0.25">
      <c r="A4131" s="1" t="s">
        <v>49</v>
      </c>
      <c r="B4131" s="2">
        <v>43798</v>
      </c>
      <c r="C4131" s="3">
        <v>0.41666666666666669</v>
      </c>
      <c r="D4131" s="1" t="s">
        <v>13</v>
      </c>
      <c r="E4131">
        <v>131.80000000000001</v>
      </c>
      <c r="F4131">
        <v>132.6</v>
      </c>
      <c r="G4131">
        <v>132.05000000000001</v>
      </c>
      <c r="H4131" s="3">
        <v>0.625</v>
      </c>
      <c r="I4131" s="1">
        <v>0.79999999999998295</v>
      </c>
      <c r="J4131" s="1">
        <v>-0.25</v>
      </c>
      <c r="K4131" s="1">
        <v>2430</v>
      </c>
      <c r="L4131">
        <v>-607.5</v>
      </c>
      <c r="M4131">
        <v>148</v>
      </c>
      <c r="N4131">
        <v>-755.5</v>
      </c>
      <c r="O4131" t="s">
        <v>67</v>
      </c>
      <c r="P4131" s="6">
        <v>6.0698027314111001E-3</v>
      </c>
      <c r="Q4131" s="1">
        <f>AllFiles[[#Headers],[200000]]+AllFiles[[#This Row],[Net Gains]]</f>
        <v>199244.5</v>
      </c>
    </row>
    <row r="4132" spans="1:17" x14ac:dyDescent="0.25">
      <c r="A4132" s="1" t="s">
        <v>29</v>
      </c>
      <c r="B4132" s="2">
        <v>43801</v>
      </c>
      <c r="C4132" s="3">
        <v>0.44791666666666669</v>
      </c>
      <c r="D4132" s="1" t="s">
        <v>13</v>
      </c>
      <c r="E4132">
        <v>504.45</v>
      </c>
      <c r="F4132">
        <v>507</v>
      </c>
      <c r="G4132">
        <v>499.25</v>
      </c>
      <c r="H4132" s="3">
        <v>0.625</v>
      </c>
      <c r="I4132" s="1">
        <v>2.5500000000000114</v>
      </c>
      <c r="J4132" s="1">
        <v>5.1999999999999886</v>
      </c>
      <c r="K4132" s="1">
        <v>777</v>
      </c>
      <c r="L4132">
        <v>4040.399999999991</v>
      </c>
      <c r="M4132">
        <v>180</v>
      </c>
      <c r="N4132">
        <v>3860.399999999991</v>
      </c>
      <c r="O4132" t="s">
        <v>68</v>
      </c>
      <c r="P4132" s="6">
        <v>5.0550104073743898E-3</v>
      </c>
      <c r="Q4132" s="1">
        <f>AllFiles[[#Headers],[200000]]+AllFiles[[#This Row],[Net Gains]]</f>
        <v>203860.4</v>
      </c>
    </row>
    <row r="4133" spans="1:17" x14ac:dyDescent="0.25">
      <c r="A4133" s="1" t="s">
        <v>17</v>
      </c>
      <c r="B4133" s="2">
        <v>43801</v>
      </c>
      <c r="C4133" s="3">
        <v>0.41666666666666669</v>
      </c>
      <c r="D4133" s="1" t="s">
        <v>13</v>
      </c>
      <c r="E4133">
        <v>22306</v>
      </c>
      <c r="F4133">
        <v>22486.95</v>
      </c>
      <c r="G4133">
        <v>21704.55</v>
      </c>
      <c r="H4133" s="3">
        <v>0.625</v>
      </c>
      <c r="I4133" s="1">
        <v>180.95000000000073</v>
      </c>
      <c r="J4133" s="1">
        <v>601.45000000000073</v>
      </c>
      <c r="K4133" s="1">
        <v>11</v>
      </c>
      <c r="L4133">
        <v>6615.950000000008</v>
      </c>
      <c r="M4133">
        <v>112</v>
      </c>
      <c r="N4133">
        <v>6503.950000000008</v>
      </c>
      <c r="O4133" t="s">
        <v>68</v>
      </c>
      <c r="P4133" s="6">
        <v>8.1121671299202395E-3</v>
      </c>
      <c r="Q4133" s="1">
        <f>AllFiles[[#Headers],[200000]]+AllFiles[[#This Row],[Net Gains]]</f>
        <v>206503.95</v>
      </c>
    </row>
    <row r="4134" spans="1:17" x14ac:dyDescent="0.25">
      <c r="A4134" s="1" t="s">
        <v>48</v>
      </c>
      <c r="B4134" s="2">
        <v>43801</v>
      </c>
      <c r="C4134" s="3">
        <v>0.41666666666666669</v>
      </c>
      <c r="D4134" s="1" t="s">
        <v>13</v>
      </c>
      <c r="E4134">
        <v>444.3</v>
      </c>
      <c r="F4134">
        <v>446.35</v>
      </c>
      <c r="G4134">
        <v>440.4</v>
      </c>
      <c r="H4134" s="3">
        <v>0.625</v>
      </c>
      <c r="I4134" s="1">
        <v>2.0500000000000114</v>
      </c>
      <c r="J4134" s="1">
        <v>3.9000000000000341</v>
      </c>
      <c r="K4134" s="1">
        <v>964</v>
      </c>
      <c r="L4134">
        <v>3759.6000000000331</v>
      </c>
      <c r="M4134">
        <v>197</v>
      </c>
      <c r="N4134">
        <v>3562.6000000000331</v>
      </c>
      <c r="O4134" t="s">
        <v>68</v>
      </c>
      <c r="P4134" s="6">
        <v>4.61399954985373E-3</v>
      </c>
      <c r="Q4134" s="1">
        <f>AllFiles[[#Headers],[200000]]+AllFiles[[#This Row],[Net Gains]]</f>
        <v>203562.60000000003</v>
      </c>
    </row>
    <row r="4135" spans="1:17" x14ac:dyDescent="0.25">
      <c r="A4135" s="1" t="s">
        <v>60</v>
      </c>
      <c r="B4135" s="2">
        <v>43801</v>
      </c>
      <c r="C4135" s="3">
        <v>0.42708333333333331</v>
      </c>
      <c r="D4135" s="1" t="s">
        <v>15</v>
      </c>
      <c r="E4135">
        <v>426.55</v>
      </c>
      <c r="F4135">
        <v>423.2</v>
      </c>
      <c r="G4135">
        <v>423.2</v>
      </c>
      <c r="H4135" s="3">
        <v>0.42708333333333331</v>
      </c>
      <c r="I4135" s="1">
        <v>3.3500000000000227</v>
      </c>
      <c r="J4135" s="1">
        <v>-3.3500000000000227</v>
      </c>
      <c r="K4135" s="1">
        <v>592</v>
      </c>
      <c r="L4135">
        <v>-1983.2000000000135</v>
      </c>
      <c r="M4135">
        <v>116</v>
      </c>
      <c r="N4135">
        <v>-2099.2000000000135</v>
      </c>
      <c r="O4135" t="s">
        <v>67</v>
      </c>
      <c r="P4135" s="6">
        <v>7.8537099988278593E-3</v>
      </c>
      <c r="Q4135" s="1">
        <f>AllFiles[[#Headers],[200000]]+AllFiles[[#This Row],[Net Gains]]</f>
        <v>197900.79999999999</v>
      </c>
    </row>
    <row r="4136" spans="1:17" x14ac:dyDescent="0.25">
      <c r="A4136" s="1" t="s">
        <v>60</v>
      </c>
      <c r="B4136" s="2">
        <v>43801</v>
      </c>
      <c r="C4136" s="3">
        <v>0.42708333333333331</v>
      </c>
      <c r="D4136" s="1" t="s">
        <v>21</v>
      </c>
      <c r="E4136">
        <v>423.2</v>
      </c>
      <c r="F4136">
        <v>426.55</v>
      </c>
      <c r="G4136">
        <v>421.1</v>
      </c>
      <c r="H4136" s="3">
        <v>0.625</v>
      </c>
      <c r="I4136" s="1">
        <v>3.3500000000000227</v>
      </c>
      <c r="J4136" s="1">
        <v>2.0999999999999659</v>
      </c>
      <c r="K4136" s="1">
        <v>592</v>
      </c>
      <c r="L4136">
        <v>1243.1999999999798</v>
      </c>
      <c r="M4136">
        <v>115</v>
      </c>
      <c r="N4136">
        <v>1128.1999999999798</v>
      </c>
      <c r="O4136" t="s">
        <v>68</v>
      </c>
      <c r="P4136" s="6">
        <v>7.9158790170132907E-3</v>
      </c>
      <c r="Q4136" s="1">
        <f>AllFiles[[#Headers],[200000]]+AllFiles[[#This Row],[Net Gains]]</f>
        <v>201128.19999999998</v>
      </c>
    </row>
    <row r="4137" spans="1:17" x14ac:dyDescent="0.25">
      <c r="A4137" s="1" t="s">
        <v>43</v>
      </c>
      <c r="B4137" s="2">
        <v>43802</v>
      </c>
      <c r="C4137" s="3">
        <v>0.47916666666666669</v>
      </c>
      <c r="D4137" s="1" t="s">
        <v>13</v>
      </c>
      <c r="E4137">
        <v>115.05</v>
      </c>
      <c r="F4137">
        <v>115.65</v>
      </c>
      <c r="G4137">
        <v>114.5</v>
      </c>
      <c r="H4137" s="3">
        <v>0.625</v>
      </c>
      <c r="I4137" s="1">
        <v>0.60000000000000853</v>
      </c>
      <c r="J4137" s="1">
        <v>0.54999999999999716</v>
      </c>
      <c r="K4137" s="1">
        <v>3210</v>
      </c>
      <c r="L4137">
        <v>1765.4999999999909</v>
      </c>
      <c r="M4137">
        <v>170</v>
      </c>
      <c r="N4137">
        <v>1595.4999999999909</v>
      </c>
      <c r="O4137" t="s">
        <v>68</v>
      </c>
      <c r="P4137" s="6">
        <v>5.2151238591917302E-3</v>
      </c>
      <c r="Q4137" s="1">
        <f>AllFiles[[#Headers],[200000]]+AllFiles[[#This Row],[Net Gains]]</f>
        <v>201595.5</v>
      </c>
    </row>
    <row r="4138" spans="1:17" x14ac:dyDescent="0.25">
      <c r="A4138" s="1" t="s">
        <v>48</v>
      </c>
      <c r="B4138" s="2">
        <v>43802</v>
      </c>
      <c r="C4138" s="3">
        <v>0.46875</v>
      </c>
      <c r="D4138" s="1" t="s">
        <v>13</v>
      </c>
      <c r="E4138">
        <v>436.7</v>
      </c>
      <c r="F4138">
        <v>439.1</v>
      </c>
      <c r="G4138">
        <v>433.8</v>
      </c>
      <c r="H4138" s="3">
        <v>0.625</v>
      </c>
      <c r="I4138" s="1">
        <v>2.4000000000000341</v>
      </c>
      <c r="J4138" s="1">
        <v>2.8999999999999773</v>
      </c>
      <c r="K4138" s="1">
        <v>825</v>
      </c>
      <c r="L4138">
        <v>2392.4999999999814</v>
      </c>
      <c r="M4138">
        <v>166</v>
      </c>
      <c r="N4138">
        <v>2226.4999999999814</v>
      </c>
      <c r="O4138" t="s">
        <v>68</v>
      </c>
      <c r="P4138" s="6">
        <v>5.4957636821617497E-3</v>
      </c>
      <c r="Q4138" s="1">
        <f>AllFiles[[#Headers],[200000]]+AllFiles[[#This Row],[Net Gains]]</f>
        <v>202226.49999999997</v>
      </c>
    </row>
    <row r="4139" spans="1:17" x14ac:dyDescent="0.25">
      <c r="A4139" s="1" t="s">
        <v>54</v>
      </c>
      <c r="B4139" s="2">
        <v>43802</v>
      </c>
      <c r="C4139" s="3">
        <v>0.44791666666666669</v>
      </c>
      <c r="D4139" s="1" t="s">
        <v>12</v>
      </c>
      <c r="E4139">
        <v>567</v>
      </c>
      <c r="F4139">
        <v>564.65</v>
      </c>
      <c r="G4139">
        <v>564.65</v>
      </c>
      <c r="H4139" s="3">
        <v>0.44791666666666669</v>
      </c>
      <c r="I4139" s="1">
        <v>2.3500000000000227</v>
      </c>
      <c r="J4139" s="1">
        <v>-2.3500000000000227</v>
      </c>
      <c r="K4139" s="1">
        <v>842</v>
      </c>
      <c r="L4139">
        <v>-1978.7000000000191</v>
      </c>
      <c r="M4139">
        <v>220</v>
      </c>
      <c r="N4139">
        <v>-2198.7000000000189</v>
      </c>
      <c r="O4139" t="s">
        <v>67</v>
      </c>
      <c r="P4139" s="6">
        <v>4.1446208112875197E-3</v>
      </c>
      <c r="Q4139" s="1">
        <f>AllFiles[[#Headers],[200000]]+AllFiles[[#This Row],[Net Gains]]</f>
        <v>197801.3</v>
      </c>
    </row>
    <row r="4140" spans="1:17" x14ac:dyDescent="0.25">
      <c r="A4140" s="1" t="s">
        <v>54</v>
      </c>
      <c r="B4140" s="2">
        <v>43802</v>
      </c>
      <c r="C4140" s="3">
        <v>0.41666666666666669</v>
      </c>
      <c r="D4140" s="1" t="s">
        <v>13</v>
      </c>
      <c r="E4140">
        <v>564.65</v>
      </c>
      <c r="F4140">
        <v>567</v>
      </c>
      <c r="G4140">
        <v>567</v>
      </c>
      <c r="H4140" s="3">
        <v>0.44791666666666669</v>
      </c>
      <c r="I4140" s="1">
        <v>2.3500000000000227</v>
      </c>
      <c r="J4140" s="1">
        <v>-2.3500000000000227</v>
      </c>
      <c r="K4140" s="1">
        <v>842</v>
      </c>
      <c r="L4140">
        <v>-1978.7000000000191</v>
      </c>
      <c r="M4140">
        <v>220</v>
      </c>
      <c r="N4140">
        <v>-2198.7000000000189</v>
      </c>
      <c r="O4140" t="s">
        <v>67</v>
      </c>
      <c r="P4140" s="6">
        <v>4.1618701850704397E-3</v>
      </c>
      <c r="Q4140" s="1">
        <f>AllFiles[[#Headers],[200000]]+AllFiles[[#This Row],[Net Gains]]</f>
        <v>197801.3</v>
      </c>
    </row>
    <row r="4141" spans="1:17" x14ac:dyDescent="0.25">
      <c r="A4141" s="1" t="s">
        <v>16</v>
      </c>
      <c r="B4141" s="2">
        <v>43803</v>
      </c>
      <c r="C4141" s="3">
        <v>0.45833333333333331</v>
      </c>
      <c r="D4141" s="1" t="s">
        <v>15</v>
      </c>
      <c r="E4141">
        <v>467.55</v>
      </c>
      <c r="F4141">
        <v>465.15</v>
      </c>
      <c r="G4141">
        <v>470.1</v>
      </c>
      <c r="H4141" s="3">
        <v>0.625</v>
      </c>
      <c r="I4141" s="1">
        <v>2.4000000000000341</v>
      </c>
      <c r="J4141" s="1">
        <v>2.5500000000000114</v>
      </c>
      <c r="K4141" s="1">
        <v>825</v>
      </c>
      <c r="L4141">
        <v>2103.7500000000095</v>
      </c>
      <c r="M4141">
        <v>178</v>
      </c>
      <c r="N4141">
        <v>1925.7500000000095</v>
      </c>
      <c r="O4141" t="s">
        <v>68</v>
      </c>
      <c r="P4141" s="6">
        <v>5.1331408405518898E-3</v>
      </c>
      <c r="Q4141" s="1">
        <f>AllFiles[[#Headers],[200000]]+AllFiles[[#This Row],[Net Gains]]</f>
        <v>201925.75</v>
      </c>
    </row>
    <row r="4142" spans="1:17" x14ac:dyDescent="0.25">
      <c r="A4142" s="1" t="s">
        <v>17</v>
      </c>
      <c r="B4142" s="2">
        <v>43803</v>
      </c>
      <c r="C4142" s="3">
        <v>0.52083333333333337</v>
      </c>
      <c r="D4142" s="1" t="s">
        <v>21</v>
      </c>
      <c r="E4142">
        <v>21460.55</v>
      </c>
      <c r="F4142">
        <v>21680.55</v>
      </c>
      <c r="G4142">
        <v>21384.85</v>
      </c>
      <c r="H4142" s="3">
        <v>0.625</v>
      </c>
      <c r="I4142" s="1">
        <v>220</v>
      </c>
      <c r="J4142" s="1">
        <v>75.700000000000728</v>
      </c>
      <c r="K4142" s="1">
        <v>9</v>
      </c>
      <c r="L4142">
        <v>681.30000000000655</v>
      </c>
      <c r="M4142">
        <v>89</v>
      </c>
      <c r="N4142">
        <v>592.30000000000655</v>
      </c>
      <c r="O4142" t="s">
        <v>68</v>
      </c>
      <c r="P4142" s="6">
        <v>1.02513682081773E-2</v>
      </c>
      <c r="Q4142" s="1">
        <f>AllFiles[[#Headers],[200000]]+AllFiles[[#This Row],[Net Gains]]</f>
        <v>200592.30000000002</v>
      </c>
    </row>
    <row r="4143" spans="1:17" x14ac:dyDescent="0.25">
      <c r="A4143" s="1" t="s">
        <v>17</v>
      </c>
      <c r="B4143" s="2">
        <v>43803</v>
      </c>
      <c r="C4143" s="3">
        <v>0.52083333333333337</v>
      </c>
      <c r="D4143" s="1" t="s">
        <v>15</v>
      </c>
      <c r="E4143">
        <v>21680.55</v>
      </c>
      <c r="F4143">
        <v>21460.55</v>
      </c>
      <c r="G4143">
        <v>21460.55</v>
      </c>
      <c r="H4143" s="3">
        <v>0.52083333333333337</v>
      </c>
      <c r="I4143" s="1">
        <v>220</v>
      </c>
      <c r="J4143" s="1">
        <v>-220</v>
      </c>
      <c r="K4143" s="1">
        <v>9</v>
      </c>
      <c r="L4143">
        <v>-1980</v>
      </c>
      <c r="M4143">
        <v>90</v>
      </c>
      <c r="N4143">
        <v>-2070</v>
      </c>
      <c r="O4143" t="s">
        <v>67</v>
      </c>
      <c r="P4143" s="6">
        <v>1.0147344048006201E-2</v>
      </c>
      <c r="Q4143" s="1">
        <f>AllFiles[[#Headers],[200000]]+AllFiles[[#This Row],[Net Gains]]</f>
        <v>197930</v>
      </c>
    </row>
    <row r="4144" spans="1:17" x14ac:dyDescent="0.25">
      <c r="A4144" s="1" t="s">
        <v>24</v>
      </c>
      <c r="B4144" s="2">
        <v>43803</v>
      </c>
      <c r="C4144" s="3">
        <v>0.4375</v>
      </c>
      <c r="D4144" s="1" t="s">
        <v>21</v>
      </c>
      <c r="E4144">
        <v>122.65</v>
      </c>
      <c r="F4144">
        <v>123.25</v>
      </c>
      <c r="G4144">
        <v>123.25</v>
      </c>
      <c r="H4144" s="3">
        <v>0.60416666666666663</v>
      </c>
      <c r="I4144" s="1">
        <v>0.59999999999999432</v>
      </c>
      <c r="J4144" s="1">
        <v>-0.59999999999999432</v>
      </c>
      <c r="K4144" s="1">
        <v>3210</v>
      </c>
      <c r="L4144">
        <v>-1925.9999999999818</v>
      </c>
      <c r="M4144">
        <v>182</v>
      </c>
      <c r="N4144">
        <v>-2107.9999999999818</v>
      </c>
      <c r="O4144" t="s">
        <v>67</v>
      </c>
      <c r="P4144" s="6">
        <v>4.8919690175295103E-3</v>
      </c>
      <c r="Q4144" s="1">
        <f>AllFiles[[#Headers],[200000]]+AllFiles[[#This Row],[Net Gains]]</f>
        <v>197892.00000000003</v>
      </c>
    </row>
    <row r="4145" spans="1:17" x14ac:dyDescent="0.25">
      <c r="A4145" s="1" t="s">
        <v>24</v>
      </c>
      <c r="B4145" s="2">
        <v>43803</v>
      </c>
      <c r="C4145" s="3">
        <v>0.4375</v>
      </c>
      <c r="D4145" s="1" t="s">
        <v>15</v>
      </c>
      <c r="E4145">
        <v>123.25</v>
      </c>
      <c r="F4145">
        <v>122.65</v>
      </c>
      <c r="G4145">
        <v>122.65</v>
      </c>
      <c r="H4145" s="3">
        <v>0.4375</v>
      </c>
      <c r="I4145" s="1">
        <v>0.59999999999999432</v>
      </c>
      <c r="J4145" s="1">
        <v>-0.59999999999999432</v>
      </c>
      <c r="K4145" s="1">
        <v>3210</v>
      </c>
      <c r="L4145">
        <v>-1925.9999999999818</v>
      </c>
      <c r="M4145">
        <v>182</v>
      </c>
      <c r="N4145">
        <v>-2107.9999999999818</v>
      </c>
      <c r="O4145" t="s">
        <v>67</v>
      </c>
      <c r="P4145" s="6">
        <v>4.8681541582149598E-3</v>
      </c>
      <c r="Q4145" s="1">
        <f>AllFiles[[#Headers],[200000]]+AllFiles[[#This Row],[Net Gains]]</f>
        <v>197892.00000000003</v>
      </c>
    </row>
    <row r="4146" spans="1:17" x14ac:dyDescent="0.25">
      <c r="A4146" s="1" t="s">
        <v>44</v>
      </c>
      <c r="B4146" s="2">
        <v>43803</v>
      </c>
      <c r="C4146" s="3">
        <v>0.52083333333333337</v>
      </c>
      <c r="D4146" s="1" t="s">
        <v>21</v>
      </c>
      <c r="E4146">
        <v>2433.3000000000002</v>
      </c>
      <c r="F4146">
        <v>2448</v>
      </c>
      <c r="G4146">
        <v>2437.6</v>
      </c>
      <c r="H4146" s="3">
        <v>0.625</v>
      </c>
      <c r="I4146" s="1">
        <v>14.699999999999818</v>
      </c>
      <c r="J4146" s="1">
        <v>-4.2999999999997272</v>
      </c>
      <c r="K4146" s="1">
        <v>135</v>
      </c>
      <c r="L4146">
        <v>-580.49999999996317</v>
      </c>
      <c r="M4146">
        <v>152</v>
      </c>
      <c r="N4146">
        <v>-732.49999999996317</v>
      </c>
      <c r="O4146" t="s">
        <v>67</v>
      </c>
      <c r="P4146" s="6">
        <v>6.0411786462827499E-3</v>
      </c>
      <c r="Q4146" s="1">
        <f>AllFiles[[#Headers],[200000]]+AllFiles[[#This Row],[Net Gains]]</f>
        <v>199267.50000000003</v>
      </c>
    </row>
    <row r="4147" spans="1:17" x14ac:dyDescent="0.25">
      <c r="A4147" s="1" t="s">
        <v>44</v>
      </c>
      <c r="B4147" s="2">
        <v>43803</v>
      </c>
      <c r="C4147" s="3">
        <v>0.52083333333333337</v>
      </c>
      <c r="D4147" s="1" t="s">
        <v>15</v>
      </c>
      <c r="E4147">
        <v>2448</v>
      </c>
      <c r="F4147">
        <v>2433.3000000000002</v>
      </c>
      <c r="G4147">
        <v>2433.3000000000002</v>
      </c>
      <c r="H4147" s="3">
        <v>0.52083333333333337</v>
      </c>
      <c r="I4147" s="1">
        <v>14.699999999999818</v>
      </c>
      <c r="J4147" s="1">
        <v>-14.699999999999818</v>
      </c>
      <c r="K4147" s="1">
        <v>135</v>
      </c>
      <c r="L4147">
        <v>-1984.4999999999754</v>
      </c>
      <c r="M4147">
        <v>152</v>
      </c>
      <c r="N4147">
        <v>-2136.4999999999754</v>
      </c>
      <c r="O4147" t="s">
        <v>67</v>
      </c>
      <c r="P4147" s="6">
        <v>6.0049019607842404E-3</v>
      </c>
      <c r="Q4147" s="1">
        <f>AllFiles[[#Headers],[200000]]+AllFiles[[#This Row],[Net Gains]]</f>
        <v>197863.50000000003</v>
      </c>
    </row>
    <row r="4148" spans="1:17" x14ac:dyDescent="0.25">
      <c r="A4148" s="1" t="s">
        <v>45</v>
      </c>
      <c r="B4148" s="2">
        <v>43803</v>
      </c>
      <c r="C4148" s="3">
        <v>0.44791666666666669</v>
      </c>
      <c r="D4148" s="1" t="s">
        <v>21</v>
      </c>
      <c r="E4148">
        <v>7107.15</v>
      </c>
      <c r="F4148">
        <v>7144</v>
      </c>
      <c r="G4148">
        <v>7144</v>
      </c>
      <c r="H4148" s="3">
        <v>0.44791666666666669</v>
      </c>
      <c r="I4148" s="1">
        <v>36.850000000000364</v>
      </c>
      <c r="J4148" s="1">
        <v>-36.850000000000364</v>
      </c>
      <c r="K4148" s="1">
        <v>54</v>
      </c>
      <c r="L4148">
        <v>-1989.9000000000196</v>
      </c>
      <c r="M4148">
        <v>177</v>
      </c>
      <c r="N4148">
        <v>-2166.9000000000196</v>
      </c>
      <c r="O4148" t="s">
        <v>67</v>
      </c>
      <c r="P4148" s="6">
        <v>5.1849194121413502E-3</v>
      </c>
      <c r="Q4148" s="1">
        <f>AllFiles[[#Headers],[200000]]+AllFiles[[#This Row],[Net Gains]]</f>
        <v>197833.09999999998</v>
      </c>
    </row>
    <row r="4149" spans="1:17" x14ac:dyDescent="0.25">
      <c r="A4149" s="1" t="s">
        <v>45</v>
      </c>
      <c r="B4149" s="2">
        <v>43803</v>
      </c>
      <c r="C4149" s="3">
        <v>0.44791666666666669</v>
      </c>
      <c r="D4149" s="1" t="s">
        <v>15</v>
      </c>
      <c r="E4149">
        <v>7144</v>
      </c>
      <c r="F4149">
        <v>7107.15</v>
      </c>
      <c r="G4149">
        <v>7107.15</v>
      </c>
      <c r="H4149" s="3">
        <v>0.44791666666666669</v>
      </c>
      <c r="I4149" s="1">
        <v>36.850000000000364</v>
      </c>
      <c r="J4149" s="1">
        <v>-36.850000000000364</v>
      </c>
      <c r="K4149" s="1">
        <v>54</v>
      </c>
      <c r="L4149">
        <v>-1989.9000000000196</v>
      </c>
      <c r="M4149">
        <v>177</v>
      </c>
      <c r="N4149">
        <v>-2166.9000000000196</v>
      </c>
      <c r="O4149" t="s">
        <v>67</v>
      </c>
      <c r="P4149" s="6">
        <v>5.1581746920493204E-3</v>
      </c>
      <c r="Q4149" s="1">
        <f>AllFiles[[#Headers],[200000]]+AllFiles[[#This Row],[Net Gains]]</f>
        <v>197833.09999999998</v>
      </c>
    </row>
    <row r="4150" spans="1:17" x14ac:dyDescent="0.25">
      <c r="A4150" s="1" t="s">
        <v>48</v>
      </c>
      <c r="B4150" s="2">
        <v>43803</v>
      </c>
      <c r="C4150" s="3">
        <v>0.44791666666666669</v>
      </c>
      <c r="D4150" s="1" t="s">
        <v>15</v>
      </c>
      <c r="E4150">
        <v>437</v>
      </c>
      <c r="F4150">
        <v>433.55</v>
      </c>
      <c r="G4150">
        <v>444.15</v>
      </c>
      <c r="H4150" s="3">
        <v>0.625</v>
      </c>
      <c r="I4150" s="1">
        <v>3.4499999999999886</v>
      </c>
      <c r="J4150" s="1">
        <v>7.1499999999999773</v>
      </c>
      <c r="K4150" s="1">
        <v>575</v>
      </c>
      <c r="L4150">
        <v>4111.2499999999873</v>
      </c>
      <c r="M4150">
        <v>117</v>
      </c>
      <c r="N4150">
        <v>3994.2499999999873</v>
      </c>
      <c r="O4150" t="s">
        <v>68</v>
      </c>
      <c r="P4150" s="6">
        <v>7.8947368421052409E-3</v>
      </c>
      <c r="Q4150" s="1">
        <f>AllFiles[[#Headers],[200000]]+AllFiles[[#This Row],[Net Gains]]</f>
        <v>203994.25</v>
      </c>
    </row>
    <row r="4151" spans="1:17" x14ac:dyDescent="0.25">
      <c r="A4151" s="1" t="s">
        <v>44</v>
      </c>
      <c r="B4151" s="2">
        <v>43804</v>
      </c>
      <c r="C4151" s="3">
        <v>0.42708333333333331</v>
      </c>
      <c r="D4151" s="1" t="s">
        <v>15</v>
      </c>
      <c r="E4151">
        <v>2471.9</v>
      </c>
      <c r="F4151">
        <v>2460.85</v>
      </c>
      <c r="G4151">
        <v>2460.85</v>
      </c>
      <c r="H4151" s="3">
        <v>0.42708333333333331</v>
      </c>
      <c r="I4151" s="1">
        <v>11.050000000000182</v>
      </c>
      <c r="J4151" s="1">
        <v>-11.050000000000182</v>
      </c>
      <c r="K4151" s="1">
        <v>180</v>
      </c>
      <c r="L4151">
        <v>-1989.0000000000327</v>
      </c>
      <c r="M4151">
        <v>205</v>
      </c>
      <c r="N4151">
        <v>-2194.0000000000327</v>
      </c>
      <c r="O4151" t="s">
        <v>67</v>
      </c>
      <c r="P4151" s="6">
        <v>4.4702455600955501E-3</v>
      </c>
      <c r="Q4151" s="1">
        <f>AllFiles[[#Headers],[200000]]+AllFiles[[#This Row],[Net Gains]]</f>
        <v>197805.99999999997</v>
      </c>
    </row>
    <row r="4152" spans="1:17" x14ac:dyDescent="0.25">
      <c r="A4152" s="1" t="s">
        <v>44</v>
      </c>
      <c r="B4152" s="2">
        <v>43804</v>
      </c>
      <c r="C4152" s="3">
        <v>0.42708333333333331</v>
      </c>
      <c r="D4152" s="1" t="s">
        <v>21</v>
      </c>
      <c r="E4152">
        <v>2460.85</v>
      </c>
      <c r="F4152">
        <v>2471.9</v>
      </c>
      <c r="G4152">
        <v>2397.6</v>
      </c>
      <c r="H4152" s="3">
        <v>0.625</v>
      </c>
      <c r="I4152" s="1">
        <v>11.050000000000182</v>
      </c>
      <c r="J4152" s="1">
        <v>63.25</v>
      </c>
      <c r="K4152" s="1">
        <v>180</v>
      </c>
      <c r="L4152">
        <v>11385</v>
      </c>
      <c r="M4152">
        <v>202</v>
      </c>
      <c r="N4152">
        <v>11183</v>
      </c>
      <c r="O4152" t="s">
        <v>68</v>
      </c>
      <c r="P4152" s="6">
        <v>4.4903183859236404E-3</v>
      </c>
      <c r="Q4152" s="1">
        <f>AllFiles[[#Headers],[200000]]+AllFiles[[#This Row],[Net Gains]]</f>
        <v>211183</v>
      </c>
    </row>
    <row r="4153" spans="1:17" x14ac:dyDescent="0.25">
      <c r="A4153" s="1" t="s">
        <v>45</v>
      </c>
      <c r="B4153" s="2">
        <v>43804</v>
      </c>
      <c r="C4153" s="3">
        <v>0.45833333333333331</v>
      </c>
      <c r="D4153" s="1" t="s">
        <v>13</v>
      </c>
      <c r="E4153">
        <v>7076.1</v>
      </c>
      <c r="F4153">
        <v>7103.6</v>
      </c>
      <c r="G4153">
        <v>7023</v>
      </c>
      <c r="H4153" s="3">
        <v>0.625</v>
      </c>
      <c r="I4153" s="1">
        <v>27.5</v>
      </c>
      <c r="J4153" s="1">
        <v>53.100000000000364</v>
      </c>
      <c r="K4153" s="1">
        <v>72</v>
      </c>
      <c r="L4153">
        <v>3823.2000000000262</v>
      </c>
      <c r="M4153">
        <v>234</v>
      </c>
      <c r="N4153">
        <v>3589.2000000000262</v>
      </c>
      <c r="O4153" t="s">
        <v>68</v>
      </c>
      <c r="P4153" s="6">
        <v>3.8863215613120202E-3</v>
      </c>
      <c r="Q4153" s="1">
        <f>AllFiles[[#Headers],[200000]]+AllFiles[[#This Row],[Net Gains]]</f>
        <v>203589.2</v>
      </c>
    </row>
    <row r="4154" spans="1:17" x14ac:dyDescent="0.25">
      <c r="A4154" s="1" t="s">
        <v>22</v>
      </c>
      <c r="B4154" s="2">
        <v>43805</v>
      </c>
      <c r="C4154" s="3">
        <v>0.59375</v>
      </c>
      <c r="D4154" s="1" t="s">
        <v>21</v>
      </c>
      <c r="E4154">
        <v>1722.05</v>
      </c>
      <c r="F4154">
        <v>1740</v>
      </c>
      <c r="G4154">
        <v>1714</v>
      </c>
      <c r="H4154" s="3">
        <v>0.625</v>
      </c>
      <c r="I4154" s="1">
        <v>17.950000000000045</v>
      </c>
      <c r="J4154" s="1">
        <v>8.0499999999999545</v>
      </c>
      <c r="K4154" s="1">
        <v>111</v>
      </c>
      <c r="L4154">
        <v>893.54999999999495</v>
      </c>
      <c r="M4154">
        <v>88</v>
      </c>
      <c r="N4154">
        <v>805.54999999999495</v>
      </c>
      <c r="O4154" t="s">
        <v>68</v>
      </c>
      <c r="P4154" s="6">
        <v>1.04236230074621E-2</v>
      </c>
      <c r="Q4154" s="1">
        <f>AllFiles[[#Headers],[200000]]+AllFiles[[#This Row],[Net Gains]]</f>
        <v>200805.55</v>
      </c>
    </row>
    <row r="4155" spans="1:17" x14ac:dyDescent="0.25">
      <c r="A4155" s="1" t="s">
        <v>22</v>
      </c>
      <c r="B4155" s="2">
        <v>43805</v>
      </c>
      <c r="C4155" s="3">
        <v>0.59375</v>
      </c>
      <c r="D4155" s="1" t="s">
        <v>15</v>
      </c>
      <c r="E4155">
        <v>1740</v>
      </c>
      <c r="F4155">
        <v>1722.05</v>
      </c>
      <c r="G4155">
        <v>1722.05</v>
      </c>
      <c r="H4155" s="3">
        <v>0.59375</v>
      </c>
      <c r="I4155" s="1">
        <v>17.950000000000045</v>
      </c>
      <c r="J4155" s="1">
        <v>-17.950000000000045</v>
      </c>
      <c r="K4155" s="1">
        <v>111</v>
      </c>
      <c r="L4155">
        <v>-1992.450000000005</v>
      </c>
      <c r="M4155">
        <v>89</v>
      </c>
      <c r="N4155">
        <v>-2081.4500000000053</v>
      </c>
      <c r="O4155" t="s">
        <v>67</v>
      </c>
      <c r="P4155" s="6">
        <v>1.0316091954023001E-2</v>
      </c>
      <c r="Q4155" s="1">
        <f>AllFiles[[#Headers],[200000]]+AllFiles[[#This Row],[Net Gains]]</f>
        <v>197918.55</v>
      </c>
    </row>
    <row r="4156" spans="1:17" x14ac:dyDescent="0.25">
      <c r="A4156" s="1" t="s">
        <v>25</v>
      </c>
      <c r="B4156" s="2">
        <v>43805</v>
      </c>
      <c r="C4156" s="3">
        <v>0.51041666666666663</v>
      </c>
      <c r="D4156" s="1" t="s">
        <v>12</v>
      </c>
      <c r="E4156">
        <v>773.2</v>
      </c>
      <c r="F4156">
        <v>769</v>
      </c>
      <c r="G4156">
        <v>769</v>
      </c>
      <c r="H4156" s="3">
        <v>0.51041666666666663</v>
      </c>
      <c r="I4156" s="1">
        <v>4.2000000000000455</v>
      </c>
      <c r="J4156" s="1">
        <v>-4.2000000000000455</v>
      </c>
      <c r="K4156" s="1">
        <v>473</v>
      </c>
      <c r="L4156">
        <v>-1986.6000000000215</v>
      </c>
      <c r="M4156">
        <v>168</v>
      </c>
      <c r="N4156">
        <v>-2154.6000000000213</v>
      </c>
      <c r="O4156" t="s">
        <v>67</v>
      </c>
      <c r="P4156" s="6">
        <v>5.4319710294878998E-3</v>
      </c>
      <c r="Q4156" s="1">
        <f>AllFiles[[#Headers],[200000]]+AllFiles[[#This Row],[Net Gains]]</f>
        <v>197845.39999999997</v>
      </c>
    </row>
    <row r="4157" spans="1:17" x14ac:dyDescent="0.25">
      <c r="A4157" s="1" t="s">
        <v>25</v>
      </c>
      <c r="B4157" s="2">
        <v>43805</v>
      </c>
      <c r="C4157" s="3">
        <v>0.46875</v>
      </c>
      <c r="D4157" s="1" t="s">
        <v>13</v>
      </c>
      <c r="E4157">
        <v>769</v>
      </c>
      <c r="F4157">
        <v>773.2</v>
      </c>
      <c r="G4157">
        <v>773.2</v>
      </c>
      <c r="H4157" s="3">
        <v>0.51041666666666663</v>
      </c>
      <c r="I4157" s="1">
        <v>4.2000000000000455</v>
      </c>
      <c r="J4157" s="1">
        <v>-4.2000000000000455</v>
      </c>
      <c r="K4157" s="1">
        <v>473</v>
      </c>
      <c r="L4157">
        <v>-1986.6000000000215</v>
      </c>
      <c r="M4157">
        <v>168</v>
      </c>
      <c r="N4157">
        <v>-2154.6000000000213</v>
      </c>
      <c r="O4157" t="s">
        <v>67</v>
      </c>
      <c r="P4157" s="6">
        <v>5.4616384915475201E-3</v>
      </c>
      <c r="Q4157" s="1">
        <f>AllFiles[[#Headers],[200000]]+AllFiles[[#This Row],[Net Gains]]</f>
        <v>197845.39999999997</v>
      </c>
    </row>
    <row r="4158" spans="1:17" x14ac:dyDescent="0.25">
      <c r="A4158" s="1" t="s">
        <v>38</v>
      </c>
      <c r="B4158" s="2">
        <v>43805</v>
      </c>
      <c r="C4158" s="3">
        <v>0.42708333333333331</v>
      </c>
      <c r="D4158" s="1" t="s">
        <v>13</v>
      </c>
      <c r="E4158">
        <v>529.20000000000005</v>
      </c>
      <c r="F4158">
        <v>531.95000000000005</v>
      </c>
      <c r="G4158">
        <v>525</v>
      </c>
      <c r="H4158" s="3">
        <v>0.625</v>
      </c>
      <c r="I4158" s="1">
        <v>2.75</v>
      </c>
      <c r="J4158" s="1">
        <v>4.2000000000000455</v>
      </c>
      <c r="K4158" s="1">
        <v>721</v>
      </c>
      <c r="L4158">
        <v>3028.2000000000326</v>
      </c>
      <c r="M4158">
        <v>175</v>
      </c>
      <c r="N4158">
        <v>2853.2000000000326</v>
      </c>
      <c r="O4158" t="s">
        <v>68</v>
      </c>
      <c r="P4158" s="6">
        <v>5.19652305366591E-3</v>
      </c>
      <c r="Q4158" s="1">
        <f>AllFiles[[#Headers],[200000]]+AllFiles[[#This Row],[Net Gains]]</f>
        <v>202853.20000000004</v>
      </c>
    </row>
    <row r="4159" spans="1:17" x14ac:dyDescent="0.25">
      <c r="A4159" s="1" t="s">
        <v>42</v>
      </c>
      <c r="B4159" s="2">
        <v>43805</v>
      </c>
      <c r="C4159" s="3">
        <v>0.47916666666666669</v>
      </c>
      <c r="D4159" s="1" t="s">
        <v>13</v>
      </c>
      <c r="E4159">
        <v>1291</v>
      </c>
      <c r="F4159">
        <v>1298.5</v>
      </c>
      <c r="G4159">
        <v>1290.9000000000001</v>
      </c>
      <c r="H4159" s="3">
        <v>0.625</v>
      </c>
      <c r="I4159" s="1">
        <v>7.5</v>
      </c>
      <c r="J4159" s="1">
        <v>9.9999999999909051E-2</v>
      </c>
      <c r="K4159" s="1">
        <v>265</v>
      </c>
      <c r="L4159">
        <v>26.499999999975898</v>
      </c>
      <c r="M4159">
        <v>158</v>
      </c>
      <c r="N4159">
        <v>-131.5000000000241</v>
      </c>
      <c r="O4159" t="s">
        <v>67</v>
      </c>
      <c r="P4159" s="6">
        <v>5.8094500387296704E-3</v>
      </c>
      <c r="Q4159" s="1">
        <f>AllFiles[[#Headers],[200000]]+AllFiles[[#This Row],[Net Gains]]</f>
        <v>199868.49999999997</v>
      </c>
    </row>
    <row r="4160" spans="1:17" x14ac:dyDescent="0.25">
      <c r="A4160" s="1" t="s">
        <v>49</v>
      </c>
      <c r="B4160" s="2">
        <v>43805</v>
      </c>
      <c r="C4160" s="3">
        <v>0.44791666666666669</v>
      </c>
      <c r="D4160" s="1" t="s">
        <v>13</v>
      </c>
      <c r="E4160">
        <v>127</v>
      </c>
      <c r="F4160">
        <v>127.7</v>
      </c>
      <c r="G4160">
        <v>126.5</v>
      </c>
      <c r="H4160" s="3">
        <v>0.625</v>
      </c>
      <c r="I4160" s="1">
        <v>0.70000000000000284</v>
      </c>
      <c r="J4160" s="1">
        <v>0.5</v>
      </c>
      <c r="K4160" s="1">
        <v>2766</v>
      </c>
      <c r="L4160">
        <v>1383</v>
      </c>
      <c r="M4160">
        <v>162</v>
      </c>
      <c r="N4160">
        <v>1221</v>
      </c>
      <c r="O4160" t="s">
        <v>68</v>
      </c>
      <c r="P4160" s="6">
        <v>5.5118110236220697E-3</v>
      </c>
      <c r="Q4160" s="1">
        <f>AllFiles[[#Headers],[200000]]+AllFiles[[#This Row],[Net Gains]]</f>
        <v>201221</v>
      </c>
    </row>
    <row r="4161" spans="1:17" x14ac:dyDescent="0.25">
      <c r="A4161" s="1" t="s">
        <v>52</v>
      </c>
      <c r="B4161" s="2">
        <v>43805</v>
      </c>
      <c r="C4161" s="3">
        <v>0.42708333333333331</v>
      </c>
      <c r="D4161" s="1" t="s">
        <v>13</v>
      </c>
      <c r="E4161">
        <v>332.25</v>
      </c>
      <c r="F4161">
        <v>333.95</v>
      </c>
      <c r="G4161">
        <v>319.95</v>
      </c>
      <c r="H4161" s="3">
        <v>0.625</v>
      </c>
      <c r="I4161" s="1">
        <v>1.6999999999999886</v>
      </c>
      <c r="J4161" s="1">
        <v>12.300000000000011</v>
      </c>
      <c r="K4161" s="1">
        <v>1160</v>
      </c>
      <c r="L4161">
        <v>14268.000000000013</v>
      </c>
      <c r="M4161">
        <v>175</v>
      </c>
      <c r="N4161">
        <v>14093.000000000013</v>
      </c>
      <c r="O4161" t="s">
        <v>68</v>
      </c>
      <c r="P4161" s="6">
        <v>5.1166290443942497E-3</v>
      </c>
      <c r="Q4161" s="1">
        <f>AllFiles[[#Headers],[200000]]+AllFiles[[#This Row],[Net Gains]]</f>
        <v>214093</v>
      </c>
    </row>
    <row r="4162" spans="1:17" x14ac:dyDescent="0.25">
      <c r="A4162" s="1" t="s">
        <v>56</v>
      </c>
      <c r="B4162" s="2">
        <v>43805</v>
      </c>
      <c r="C4162" s="3">
        <v>0.57291666666666663</v>
      </c>
      <c r="D4162" s="1" t="s">
        <v>13</v>
      </c>
      <c r="E4162">
        <v>1177</v>
      </c>
      <c r="F4162">
        <v>1181.9000000000001</v>
      </c>
      <c r="G4162">
        <v>1171</v>
      </c>
      <c r="H4162" s="3">
        <v>0.625</v>
      </c>
      <c r="I4162" s="1">
        <v>4.9000000000000909</v>
      </c>
      <c r="J4162" s="1">
        <v>6</v>
      </c>
      <c r="K4162" s="1">
        <v>406</v>
      </c>
      <c r="L4162">
        <v>2436</v>
      </c>
      <c r="M4162">
        <v>220</v>
      </c>
      <c r="N4162">
        <v>2216</v>
      </c>
      <c r="O4162" t="s">
        <v>68</v>
      </c>
      <c r="P4162" s="6">
        <v>4.1631265930332098E-3</v>
      </c>
      <c r="Q4162" s="1">
        <f>AllFiles[[#Headers],[200000]]+AllFiles[[#This Row],[Net Gains]]</f>
        <v>202216</v>
      </c>
    </row>
    <row r="4163" spans="1:17" x14ac:dyDescent="0.25">
      <c r="A4163" s="1" t="s">
        <v>55</v>
      </c>
      <c r="B4163" s="2">
        <v>43805</v>
      </c>
      <c r="C4163" s="3">
        <v>0.42708333333333331</v>
      </c>
      <c r="D4163" s="1" t="s">
        <v>13</v>
      </c>
      <c r="E4163">
        <v>4162</v>
      </c>
      <c r="F4163">
        <v>4179.05</v>
      </c>
      <c r="G4163">
        <v>4179.05</v>
      </c>
      <c r="H4163" s="3">
        <v>0.52083333333333337</v>
      </c>
      <c r="I4163" s="1">
        <v>17.050000000000182</v>
      </c>
      <c r="J4163" s="1">
        <v>-17.050000000000182</v>
      </c>
      <c r="K4163" s="1">
        <v>117</v>
      </c>
      <c r="L4163">
        <v>-1994.8500000000213</v>
      </c>
      <c r="M4163">
        <v>225</v>
      </c>
      <c r="N4163">
        <v>-2219.8500000000213</v>
      </c>
      <c r="O4163" t="s">
        <v>67</v>
      </c>
      <c r="P4163" s="6">
        <v>4.09658817876026E-3</v>
      </c>
      <c r="Q4163" s="1">
        <f>AllFiles[[#Headers],[200000]]+AllFiles[[#This Row],[Net Gains]]</f>
        <v>197780.14999999997</v>
      </c>
    </row>
    <row r="4164" spans="1:17" x14ac:dyDescent="0.25">
      <c r="A4164" s="1" t="s">
        <v>55</v>
      </c>
      <c r="B4164" s="2">
        <v>43805</v>
      </c>
      <c r="C4164" s="3">
        <v>0.52083333333333337</v>
      </c>
      <c r="D4164" s="1" t="s">
        <v>12</v>
      </c>
      <c r="E4164">
        <v>4179.05</v>
      </c>
      <c r="F4164">
        <v>4162</v>
      </c>
      <c r="G4164">
        <v>4162</v>
      </c>
      <c r="H4164" s="3">
        <v>0.57291666666666663</v>
      </c>
      <c r="I4164" s="1">
        <v>17.050000000000182</v>
      </c>
      <c r="J4164" s="1">
        <v>-17.050000000000182</v>
      </c>
      <c r="K4164" s="1">
        <v>117</v>
      </c>
      <c r="L4164">
        <v>-1994.8500000000213</v>
      </c>
      <c r="M4164">
        <v>225</v>
      </c>
      <c r="N4164">
        <v>-2219.8500000000213</v>
      </c>
      <c r="O4164" t="s">
        <v>67</v>
      </c>
      <c r="P4164" s="6">
        <v>4.0798746126512403E-3</v>
      </c>
      <c r="Q4164" s="1">
        <f>AllFiles[[#Headers],[200000]]+AllFiles[[#This Row],[Net Gains]]</f>
        <v>197780.14999999997</v>
      </c>
    </row>
    <row r="4165" spans="1:17" x14ac:dyDescent="0.25">
      <c r="A4165" s="1" t="s">
        <v>11</v>
      </c>
      <c r="B4165" s="2">
        <v>43808</v>
      </c>
      <c r="C4165" s="3">
        <v>0.41666666666666669</v>
      </c>
      <c r="D4165" s="1" t="s">
        <v>15</v>
      </c>
      <c r="E4165">
        <v>3227.75</v>
      </c>
      <c r="F4165">
        <v>3215.25</v>
      </c>
      <c r="G4165">
        <v>3226.25</v>
      </c>
      <c r="H4165" s="3">
        <v>0.625</v>
      </c>
      <c r="I4165" s="1">
        <v>12.5</v>
      </c>
      <c r="J4165" s="1">
        <v>-1.5</v>
      </c>
      <c r="K4165" s="1">
        <v>159</v>
      </c>
      <c r="L4165">
        <v>-238.5</v>
      </c>
      <c r="M4165">
        <v>237</v>
      </c>
      <c r="N4165">
        <v>-475.5</v>
      </c>
      <c r="O4165" t="s">
        <v>67</v>
      </c>
      <c r="P4165" s="6">
        <v>3.8726667183022201E-3</v>
      </c>
      <c r="Q4165" s="1">
        <f>AllFiles[[#Headers],[200000]]+AllFiles[[#This Row],[Net Gains]]</f>
        <v>199524.5</v>
      </c>
    </row>
    <row r="4166" spans="1:17" x14ac:dyDescent="0.25">
      <c r="A4166" s="1" t="s">
        <v>29</v>
      </c>
      <c r="B4166" s="2">
        <v>43808</v>
      </c>
      <c r="C4166" s="3">
        <v>0.45833333333333331</v>
      </c>
      <c r="D4166" s="1" t="s">
        <v>15</v>
      </c>
      <c r="E4166">
        <v>491.3</v>
      </c>
      <c r="F4166">
        <v>488.65</v>
      </c>
      <c r="G4166">
        <v>499.85</v>
      </c>
      <c r="H4166" s="3">
        <v>0.625</v>
      </c>
      <c r="I4166" s="1">
        <v>2.6500000000000341</v>
      </c>
      <c r="J4166" s="1">
        <v>8.5500000000000114</v>
      </c>
      <c r="K4166" s="1">
        <v>748</v>
      </c>
      <c r="L4166">
        <v>6395.4000000000087</v>
      </c>
      <c r="M4166">
        <v>171</v>
      </c>
      <c r="N4166">
        <v>6224.4000000000087</v>
      </c>
      <c r="O4166" t="s">
        <v>68</v>
      </c>
      <c r="P4166" s="6">
        <v>5.3938530429473502E-3</v>
      </c>
      <c r="Q4166" s="1">
        <f>AllFiles[[#Headers],[200000]]+AllFiles[[#This Row],[Net Gains]]</f>
        <v>206224.40000000002</v>
      </c>
    </row>
    <row r="4167" spans="1:17" x14ac:dyDescent="0.25">
      <c r="A4167" s="1" t="s">
        <v>45</v>
      </c>
      <c r="B4167" s="2">
        <v>43808</v>
      </c>
      <c r="C4167" s="3">
        <v>0.51041666666666663</v>
      </c>
      <c r="D4167" s="1" t="s">
        <v>21</v>
      </c>
      <c r="E4167">
        <v>7011.2</v>
      </c>
      <c r="F4167">
        <v>7039</v>
      </c>
      <c r="G4167">
        <v>6989.2</v>
      </c>
      <c r="H4167" s="3">
        <v>0.625</v>
      </c>
      <c r="I4167" s="1">
        <v>27.800000000000182</v>
      </c>
      <c r="J4167" s="1">
        <v>22</v>
      </c>
      <c r="K4167" s="1">
        <v>71</v>
      </c>
      <c r="L4167">
        <v>1562</v>
      </c>
      <c r="M4167">
        <v>229</v>
      </c>
      <c r="N4167">
        <v>1333</v>
      </c>
      <c r="O4167" t="s">
        <v>68</v>
      </c>
      <c r="P4167" s="6">
        <v>3.9650844363304698E-3</v>
      </c>
      <c r="Q4167" s="1">
        <f>AllFiles[[#Headers],[200000]]+AllFiles[[#This Row],[Net Gains]]</f>
        <v>201333</v>
      </c>
    </row>
    <row r="4168" spans="1:17" x14ac:dyDescent="0.25">
      <c r="A4168" s="1" t="s">
        <v>45</v>
      </c>
      <c r="B4168" s="2">
        <v>43808</v>
      </c>
      <c r="C4168" s="3">
        <v>0.51041666666666663</v>
      </c>
      <c r="D4168" s="1" t="s">
        <v>15</v>
      </c>
      <c r="E4168">
        <v>7039</v>
      </c>
      <c r="F4168">
        <v>7011.2</v>
      </c>
      <c r="G4168">
        <v>7011.2</v>
      </c>
      <c r="H4168" s="3">
        <v>0.51041666666666663</v>
      </c>
      <c r="I4168" s="1">
        <v>27.800000000000182</v>
      </c>
      <c r="J4168" s="1">
        <v>-27.800000000000182</v>
      </c>
      <c r="K4168" s="1">
        <v>71</v>
      </c>
      <c r="L4168">
        <v>-1973.8000000000129</v>
      </c>
      <c r="M4168">
        <v>230</v>
      </c>
      <c r="N4168">
        <v>-2203.8000000000129</v>
      </c>
      <c r="O4168" t="s">
        <v>67</v>
      </c>
      <c r="P4168" s="6">
        <v>3.9494246341810202E-3</v>
      </c>
      <c r="Q4168" s="1">
        <f>AllFiles[[#Headers],[200000]]+AllFiles[[#This Row],[Net Gains]]</f>
        <v>197796.19999999998</v>
      </c>
    </row>
    <row r="4169" spans="1:17" x14ac:dyDescent="0.25">
      <c r="A4169" s="1" t="s">
        <v>26</v>
      </c>
      <c r="B4169" s="2">
        <v>43809</v>
      </c>
      <c r="C4169" s="3">
        <v>0.46875</v>
      </c>
      <c r="D4169" s="1" t="s">
        <v>13</v>
      </c>
      <c r="E4169">
        <v>545.70000000000005</v>
      </c>
      <c r="F4169">
        <v>548</v>
      </c>
      <c r="G4169">
        <v>544.6</v>
      </c>
      <c r="H4169" s="3">
        <v>0.625</v>
      </c>
      <c r="I4169" s="1">
        <v>2.2999999999999545</v>
      </c>
      <c r="J4169" s="1">
        <v>1.1000000000000227</v>
      </c>
      <c r="K4169" s="1">
        <v>860</v>
      </c>
      <c r="L4169">
        <v>946.00000000001955</v>
      </c>
      <c r="M4169">
        <v>216</v>
      </c>
      <c r="N4169">
        <v>730.00000000001955</v>
      </c>
      <c r="O4169" t="s">
        <v>68</v>
      </c>
      <c r="P4169" s="6">
        <v>4.2147700201575098E-3</v>
      </c>
      <c r="Q4169" s="1">
        <f>AllFiles[[#Headers],[200000]]+AllFiles[[#This Row],[Net Gains]]</f>
        <v>200730.00000000003</v>
      </c>
    </row>
    <row r="4170" spans="1:17" x14ac:dyDescent="0.25">
      <c r="A4170" s="1" t="s">
        <v>53</v>
      </c>
      <c r="B4170" s="2">
        <v>43809</v>
      </c>
      <c r="C4170" s="3">
        <v>0.53125</v>
      </c>
      <c r="D4170" s="1" t="s">
        <v>13</v>
      </c>
      <c r="E4170">
        <v>185</v>
      </c>
      <c r="F4170">
        <v>186.75</v>
      </c>
      <c r="G4170">
        <v>182.75</v>
      </c>
      <c r="H4170" s="3">
        <v>0.625</v>
      </c>
      <c r="I4170" s="1">
        <v>1.75</v>
      </c>
      <c r="J4170" s="1">
        <v>2.25</v>
      </c>
      <c r="K4170" s="1">
        <v>1128</v>
      </c>
      <c r="L4170">
        <v>2538</v>
      </c>
      <c r="M4170">
        <v>96</v>
      </c>
      <c r="N4170">
        <v>2442</v>
      </c>
      <c r="O4170" t="s">
        <v>68</v>
      </c>
      <c r="P4170" s="6">
        <v>9.45945945945946E-3</v>
      </c>
      <c r="Q4170" s="1">
        <f>AllFiles[[#Headers],[200000]]+AllFiles[[#This Row],[Net Gains]]</f>
        <v>202442</v>
      </c>
    </row>
    <row r="4171" spans="1:17" x14ac:dyDescent="0.25">
      <c r="A4171" s="1" t="s">
        <v>57</v>
      </c>
      <c r="B4171" s="2">
        <v>43809</v>
      </c>
      <c r="C4171" s="3">
        <v>0.47916666666666669</v>
      </c>
      <c r="D4171" s="1" t="s">
        <v>13</v>
      </c>
      <c r="E4171">
        <v>739.05</v>
      </c>
      <c r="F4171">
        <v>743.1</v>
      </c>
      <c r="G4171">
        <v>743.1</v>
      </c>
      <c r="H4171" s="3">
        <v>0.53125</v>
      </c>
      <c r="I4171" s="1">
        <v>4.0500000000000682</v>
      </c>
      <c r="J4171" s="1">
        <v>-4.0500000000000682</v>
      </c>
      <c r="K4171" s="1">
        <v>491</v>
      </c>
      <c r="L4171">
        <v>-1988.5500000000334</v>
      </c>
      <c r="M4171">
        <v>168</v>
      </c>
      <c r="N4171">
        <v>-2156.5500000000334</v>
      </c>
      <c r="O4171" t="s">
        <v>67</v>
      </c>
      <c r="P4171" s="6">
        <v>5.4800081185306399E-3</v>
      </c>
      <c r="Q4171" s="1">
        <f>AllFiles[[#Headers],[200000]]+AllFiles[[#This Row],[Net Gains]]</f>
        <v>197843.44999999995</v>
      </c>
    </row>
    <row r="4172" spans="1:17" x14ac:dyDescent="0.25">
      <c r="A4172" s="1" t="s">
        <v>57</v>
      </c>
      <c r="B4172" s="2">
        <v>43809</v>
      </c>
      <c r="C4172" s="3">
        <v>0.53125</v>
      </c>
      <c r="D4172" s="1" t="s">
        <v>12</v>
      </c>
      <c r="E4172">
        <v>743.1</v>
      </c>
      <c r="F4172">
        <v>739.05</v>
      </c>
      <c r="G4172">
        <v>739.05</v>
      </c>
      <c r="H4172" s="3">
        <v>0.58333333333333337</v>
      </c>
      <c r="I4172" s="1">
        <v>4.0500000000000682</v>
      </c>
      <c r="J4172" s="1">
        <v>-4.0500000000000682</v>
      </c>
      <c r="K4172" s="1">
        <v>491</v>
      </c>
      <c r="L4172">
        <v>-1988.5500000000334</v>
      </c>
      <c r="M4172">
        <v>168</v>
      </c>
      <c r="N4172">
        <v>-2156.5500000000334</v>
      </c>
      <c r="O4172" t="s">
        <v>67</v>
      </c>
      <c r="P4172" s="6">
        <v>5.4501412999597197E-3</v>
      </c>
      <c r="Q4172" s="1">
        <f>AllFiles[[#Headers],[200000]]+AllFiles[[#This Row],[Net Gains]]</f>
        <v>197843.44999999995</v>
      </c>
    </row>
    <row r="4173" spans="1:17" x14ac:dyDescent="0.25">
      <c r="A4173" s="1" t="s">
        <v>49</v>
      </c>
      <c r="B4173" s="2">
        <v>43810</v>
      </c>
      <c r="C4173" s="3">
        <v>0.44791666666666669</v>
      </c>
      <c r="D4173" s="1" t="s">
        <v>15</v>
      </c>
      <c r="E4173">
        <v>126.4</v>
      </c>
      <c r="F4173">
        <v>125.9</v>
      </c>
      <c r="G4173">
        <v>125.9</v>
      </c>
      <c r="H4173" s="3">
        <v>0.44791666666666669</v>
      </c>
      <c r="I4173" s="1">
        <v>0.5</v>
      </c>
      <c r="J4173" s="1">
        <v>-0.5</v>
      </c>
      <c r="K4173" s="1">
        <v>3824</v>
      </c>
      <c r="L4173">
        <v>-1912</v>
      </c>
      <c r="M4173">
        <v>222</v>
      </c>
      <c r="N4173">
        <v>-2134</v>
      </c>
      <c r="O4173" t="s">
        <v>67</v>
      </c>
      <c r="P4173" s="6">
        <v>3.9556962025316398E-3</v>
      </c>
      <c r="Q4173" s="1">
        <f>AllFiles[[#Headers],[200000]]+AllFiles[[#This Row],[Net Gains]]</f>
        <v>197866</v>
      </c>
    </row>
    <row r="4174" spans="1:17" x14ac:dyDescent="0.25">
      <c r="A4174" s="1" t="s">
        <v>49</v>
      </c>
      <c r="B4174" s="2">
        <v>43810</v>
      </c>
      <c r="C4174" s="3">
        <v>0.44791666666666669</v>
      </c>
      <c r="D4174" s="1" t="s">
        <v>21</v>
      </c>
      <c r="E4174">
        <v>125.9</v>
      </c>
      <c r="F4174">
        <v>126.4</v>
      </c>
      <c r="G4174">
        <v>126.4</v>
      </c>
      <c r="H4174" s="3">
        <v>0.44791666666666669</v>
      </c>
      <c r="I4174" s="1">
        <v>0.5</v>
      </c>
      <c r="J4174" s="1">
        <v>-0.5</v>
      </c>
      <c r="K4174" s="1">
        <v>3824</v>
      </c>
      <c r="L4174">
        <v>-1912</v>
      </c>
      <c r="M4174">
        <v>222</v>
      </c>
      <c r="N4174">
        <v>-2134</v>
      </c>
      <c r="O4174" t="s">
        <v>67</v>
      </c>
      <c r="P4174" s="6">
        <v>3.9714058776806997E-3</v>
      </c>
      <c r="Q4174" s="1">
        <f>AllFiles[[#Headers],[200000]]+AllFiles[[#This Row],[Net Gains]]</f>
        <v>197866</v>
      </c>
    </row>
    <row r="4175" spans="1:17" x14ac:dyDescent="0.25">
      <c r="A4175" s="1" t="s">
        <v>14</v>
      </c>
      <c r="B4175" s="2">
        <v>43811</v>
      </c>
      <c r="C4175" s="3">
        <v>0.41666666666666669</v>
      </c>
      <c r="D4175" s="1" t="s">
        <v>13</v>
      </c>
      <c r="E4175">
        <v>717.2</v>
      </c>
      <c r="F4175">
        <v>721.6</v>
      </c>
      <c r="G4175">
        <v>721.6</v>
      </c>
      <c r="H4175" s="3">
        <v>0.54166666666666663</v>
      </c>
      <c r="I4175" s="1">
        <v>4.3999999999999773</v>
      </c>
      <c r="J4175" s="1">
        <v>-4.3999999999999773</v>
      </c>
      <c r="K4175" s="1">
        <v>452</v>
      </c>
      <c r="L4175">
        <v>-1988.7999999999897</v>
      </c>
      <c r="M4175">
        <v>150</v>
      </c>
      <c r="N4175">
        <v>-2138.7999999999897</v>
      </c>
      <c r="O4175" t="s">
        <v>67</v>
      </c>
      <c r="P4175" s="6">
        <v>6.1349693251533397E-3</v>
      </c>
      <c r="Q4175" s="1">
        <f>AllFiles[[#Headers],[200000]]+AllFiles[[#This Row],[Net Gains]]</f>
        <v>197861.2</v>
      </c>
    </row>
    <row r="4176" spans="1:17" x14ac:dyDescent="0.25">
      <c r="A4176" s="1" t="s">
        <v>14</v>
      </c>
      <c r="B4176" s="2">
        <v>43811</v>
      </c>
      <c r="C4176" s="3">
        <v>0.54166666666666663</v>
      </c>
      <c r="D4176" s="1" t="s">
        <v>12</v>
      </c>
      <c r="E4176">
        <v>721.6</v>
      </c>
      <c r="F4176">
        <v>717.2</v>
      </c>
      <c r="G4176">
        <v>721.95</v>
      </c>
      <c r="H4176" s="3">
        <v>0.625</v>
      </c>
      <c r="I4176" s="1">
        <v>4.3999999999999773</v>
      </c>
      <c r="J4176" s="1">
        <v>0.35000000000002274</v>
      </c>
      <c r="K4176" s="1">
        <v>452</v>
      </c>
      <c r="L4176">
        <v>158.20000000001028</v>
      </c>
      <c r="M4176">
        <v>151</v>
      </c>
      <c r="N4176">
        <v>7.2000000000102773</v>
      </c>
      <c r="O4176" t="s">
        <v>68</v>
      </c>
      <c r="P4176" s="6">
        <v>6.0975609756097199E-3</v>
      </c>
      <c r="Q4176" s="1">
        <f>AllFiles[[#Headers],[200000]]+AllFiles[[#This Row],[Net Gains]]</f>
        <v>200007.2</v>
      </c>
    </row>
    <row r="4177" spans="1:17" x14ac:dyDescent="0.25">
      <c r="A4177" s="1" t="s">
        <v>23</v>
      </c>
      <c r="B4177" s="2">
        <v>43811</v>
      </c>
      <c r="C4177" s="3">
        <v>0.41666666666666669</v>
      </c>
      <c r="D4177" s="1" t="s">
        <v>15</v>
      </c>
      <c r="E4177">
        <v>1262</v>
      </c>
      <c r="F4177">
        <v>1258.25</v>
      </c>
      <c r="G4177">
        <v>1263.7</v>
      </c>
      <c r="H4177" s="3">
        <v>0.625</v>
      </c>
      <c r="I4177" s="1">
        <v>3.75</v>
      </c>
      <c r="J4177" s="1">
        <v>1.7000000000000455</v>
      </c>
      <c r="K4177" s="1">
        <v>530</v>
      </c>
      <c r="L4177">
        <v>901.0000000000241</v>
      </c>
      <c r="M4177">
        <v>308</v>
      </c>
      <c r="N4177">
        <v>593.0000000000241</v>
      </c>
      <c r="O4177" t="s">
        <v>68</v>
      </c>
      <c r="P4177" s="6">
        <v>2.9714738510301102E-3</v>
      </c>
      <c r="Q4177" s="1">
        <f>AllFiles[[#Headers],[200000]]+AllFiles[[#This Row],[Net Gains]]</f>
        <v>200593.00000000003</v>
      </c>
    </row>
    <row r="4178" spans="1:17" x14ac:dyDescent="0.25">
      <c r="A4178" s="1" t="s">
        <v>49</v>
      </c>
      <c r="B4178" s="2">
        <v>43811</v>
      </c>
      <c r="C4178" s="3">
        <v>0.48958333333333331</v>
      </c>
      <c r="D4178" s="1" t="s">
        <v>12</v>
      </c>
      <c r="E4178">
        <v>126.6</v>
      </c>
      <c r="F4178">
        <v>125.8</v>
      </c>
      <c r="G4178">
        <v>125.8</v>
      </c>
      <c r="H4178" s="3">
        <v>0.52083333333333337</v>
      </c>
      <c r="I4178" s="1">
        <v>0.79999999999999716</v>
      </c>
      <c r="J4178" s="1">
        <v>-0.79999999999999716</v>
      </c>
      <c r="K4178" s="1">
        <v>2430</v>
      </c>
      <c r="L4178">
        <v>-1943.9999999999932</v>
      </c>
      <c r="M4178">
        <v>142</v>
      </c>
      <c r="N4178">
        <v>-2085.9999999999932</v>
      </c>
      <c r="O4178" t="s">
        <v>67</v>
      </c>
      <c r="P4178" s="6">
        <v>6.3191153238546403E-3</v>
      </c>
      <c r="Q4178" s="1">
        <f>AllFiles[[#Headers],[200000]]+AllFiles[[#This Row],[Net Gains]]</f>
        <v>197914</v>
      </c>
    </row>
    <row r="4179" spans="1:17" x14ac:dyDescent="0.25">
      <c r="A4179" s="1" t="s">
        <v>49</v>
      </c>
      <c r="B4179" s="2">
        <v>43811</v>
      </c>
      <c r="C4179" s="3">
        <v>0.41666666666666669</v>
      </c>
      <c r="D4179" s="1" t="s">
        <v>13</v>
      </c>
      <c r="E4179">
        <v>125.8</v>
      </c>
      <c r="F4179">
        <v>126.6</v>
      </c>
      <c r="G4179">
        <v>126.6</v>
      </c>
      <c r="H4179" s="3">
        <v>0.48958333333333331</v>
      </c>
      <c r="I4179" s="1">
        <v>0.79999999999999716</v>
      </c>
      <c r="J4179" s="1">
        <v>-0.79999999999999716</v>
      </c>
      <c r="K4179" s="1">
        <v>2430</v>
      </c>
      <c r="L4179">
        <v>-1943.9999999999932</v>
      </c>
      <c r="M4179">
        <v>142</v>
      </c>
      <c r="N4179">
        <v>-2085.9999999999932</v>
      </c>
      <c r="O4179" t="s">
        <v>67</v>
      </c>
      <c r="P4179" s="6">
        <v>6.3593004769475102E-3</v>
      </c>
      <c r="Q4179" s="1">
        <f>AllFiles[[#Headers],[200000]]+AllFiles[[#This Row],[Net Gains]]</f>
        <v>197914</v>
      </c>
    </row>
    <row r="4180" spans="1:17" x14ac:dyDescent="0.25">
      <c r="A4180" s="1" t="s">
        <v>56</v>
      </c>
      <c r="B4180" s="2">
        <v>43811</v>
      </c>
      <c r="C4180" s="3">
        <v>0.46875</v>
      </c>
      <c r="D4180" s="1" t="s">
        <v>12</v>
      </c>
      <c r="E4180">
        <v>1183.6500000000001</v>
      </c>
      <c r="F4180">
        <v>1180.4000000000001</v>
      </c>
      <c r="G4180">
        <v>1186.7</v>
      </c>
      <c r="H4180" s="3">
        <v>0.625</v>
      </c>
      <c r="I4180" s="1">
        <v>3.25</v>
      </c>
      <c r="J4180" s="1">
        <v>3.0499999999999545</v>
      </c>
      <c r="K4180" s="1">
        <v>611</v>
      </c>
      <c r="L4180">
        <v>1863.5499999999722</v>
      </c>
      <c r="M4180">
        <v>334</v>
      </c>
      <c r="N4180">
        <v>1529.5499999999722</v>
      </c>
      <c r="O4180" t="s">
        <v>68</v>
      </c>
      <c r="P4180" s="6">
        <v>2.7457440966501901E-3</v>
      </c>
      <c r="Q4180" s="1">
        <f>AllFiles[[#Headers],[200000]]+AllFiles[[#This Row],[Net Gains]]</f>
        <v>201529.54999999996</v>
      </c>
    </row>
    <row r="4181" spans="1:17" x14ac:dyDescent="0.25">
      <c r="A4181" s="1" t="s">
        <v>56</v>
      </c>
      <c r="B4181" s="2">
        <v>43811</v>
      </c>
      <c r="C4181" s="3">
        <v>0.42708333333333331</v>
      </c>
      <c r="D4181" s="1" t="s">
        <v>13</v>
      </c>
      <c r="E4181">
        <v>1180.4000000000001</v>
      </c>
      <c r="F4181">
        <v>1183.6500000000001</v>
      </c>
      <c r="G4181">
        <v>1183.6500000000001</v>
      </c>
      <c r="H4181" s="3">
        <v>0.46875</v>
      </c>
      <c r="I4181" s="1">
        <v>3.25</v>
      </c>
      <c r="J4181" s="1">
        <v>-3.25</v>
      </c>
      <c r="K4181" s="1">
        <v>611</v>
      </c>
      <c r="L4181">
        <v>-1985.75</v>
      </c>
      <c r="M4181">
        <v>333</v>
      </c>
      <c r="N4181">
        <v>-2318.75</v>
      </c>
      <c r="O4181" t="s">
        <v>67</v>
      </c>
      <c r="P4181" s="6">
        <v>2.7533039647577098E-3</v>
      </c>
      <c r="Q4181" s="1">
        <f>AllFiles[[#Headers],[200000]]+AllFiles[[#This Row],[Net Gains]]</f>
        <v>197681.25</v>
      </c>
    </row>
    <row r="4182" spans="1:17" x14ac:dyDescent="0.25">
      <c r="A4182" s="1" t="s">
        <v>28</v>
      </c>
      <c r="B4182" s="2">
        <v>43812</v>
      </c>
      <c r="C4182" s="3">
        <v>0.41666666666666669</v>
      </c>
      <c r="D4182" s="1" t="s">
        <v>13</v>
      </c>
      <c r="E4182">
        <v>431.7</v>
      </c>
      <c r="F4182">
        <v>434.95</v>
      </c>
      <c r="G4182">
        <v>427.7</v>
      </c>
      <c r="H4182" s="3">
        <v>0.625</v>
      </c>
      <c r="I4182" s="1">
        <v>3.25</v>
      </c>
      <c r="J4182" s="1">
        <v>4</v>
      </c>
      <c r="K4182" s="1">
        <v>611</v>
      </c>
      <c r="L4182">
        <v>2444</v>
      </c>
      <c r="M4182">
        <v>121</v>
      </c>
      <c r="N4182">
        <v>2323</v>
      </c>
      <c r="O4182" t="s">
        <v>68</v>
      </c>
      <c r="P4182" s="6">
        <v>7.52837618716701E-3</v>
      </c>
      <c r="Q4182" s="1">
        <f>AllFiles[[#Headers],[200000]]+AllFiles[[#This Row],[Net Gains]]</f>
        <v>202323</v>
      </c>
    </row>
    <row r="4183" spans="1:17" x14ac:dyDescent="0.25">
      <c r="A4183" s="1" t="s">
        <v>24</v>
      </c>
      <c r="B4183" s="2">
        <v>43812</v>
      </c>
      <c r="C4183" s="3">
        <v>0.47916666666666669</v>
      </c>
      <c r="D4183" s="1" t="s">
        <v>13</v>
      </c>
      <c r="E4183">
        <v>118.9</v>
      </c>
      <c r="F4183">
        <v>120.2</v>
      </c>
      <c r="G4183">
        <v>119.85</v>
      </c>
      <c r="H4183" s="3">
        <v>0.625</v>
      </c>
      <c r="I4183" s="1">
        <v>1.2999999999999972</v>
      </c>
      <c r="J4183" s="1">
        <v>-0.94999999999998863</v>
      </c>
      <c r="K4183" s="1">
        <v>1511</v>
      </c>
      <c r="L4183">
        <v>-1435.4499999999828</v>
      </c>
      <c r="M4183">
        <v>83</v>
      </c>
      <c r="N4183">
        <v>-1518.4499999999828</v>
      </c>
      <c r="O4183" t="s">
        <v>67</v>
      </c>
      <c r="P4183" s="6">
        <v>1.09335576114382E-2</v>
      </c>
      <c r="Q4183" s="1">
        <f>AllFiles[[#Headers],[200000]]+AllFiles[[#This Row],[Net Gains]]</f>
        <v>198481.55000000002</v>
      </c>
    </row>
    <row r="4184" spans="1:17" x14ac:dyDescent="0.25">
      <c r="A4184" s="1" t="s">
        <v>50</v>
      </c>
      <c r="B4184" s="2">
        <v>43812</v>
      </c>
      <c r="C4184" s="3">
        <v>0.59375</v>
      </c>
      <c r="D4184" s="1" t="s">
        <v>12</v>
      </c>
      <c r="E4184">
        <v>207.5</v>
      </c>
      <c r="F4184">
        <v>205.75</v>
      </c>
      <c r="G4184">
        <v>208.45</v>
      </c>
      <c r="H4184" s="3">
        <v>0.625</v>
      </c>
      <c r="I4184" s="1">
        <v>1.75</v>
      </c>
      <c r="J4184" s="1">
        <v>0.94999999999998863</v>
      </c>
      <c r="K4184" s="1">
        <v>1128</v>
      </c>
      <c r="L4184">
        <v>1071.5999999999872</v>
      </c>
      <c r="M4184">
        <v>108</v>
      </c>
      <c r="N4184">
        <v>963.59999999998718</v>
      </c>
      <c r="O4184" t="s">
        <v>68</v>
      </c>
      <c r="P4184" s="6">
        <v>8.4337349397590397E-3</v>
      </c>
      <c r="Q4184" s="1">
        <f>AllFiles[[#Headers],[200000]]+AllFiles[[#This Row],[Net Gains]]</f>
        <v>200963.59999999998</v>
      </c>
    </row>
    <row r="4185" spans="1:17" x14ac:dyDescent="0.25">
      <c r="A4185" s="1" t="s">
        <v>50</v>
      </c>
      <c r="B4185" s="2">
        <v>43812</v>
      </c>
      <c r="C4185" s="3">
        <v>0.53125</v>
      </c>
      <c r="D4185" s="1" t="s">
        <v>13</v>
      </c>
      <c r="E4185">
        <v>205.75</v>
      </c>
      <c r="F4185">
        <v>207.5</v>
      </c>
      <c r="G4185">
        <v>207.5</v>
      </c>
      <c r="H4185" s="3">
        <v>0.59375</v>
      </c>
      <c r="I4185" s="1">
        <v>1.75</v>
      </c>
      <c r="J4185" s="1">
        <v>-1.75</v>
      </c>
      <c r="K4185" s="1">
        <v>1128</v>
      </c>
      <c r="L4185">
        <v>-1974</v>
      </c>
      <c r="M4185">
        <v>108</v>
      </c>
      <c r="N4185">
        <v>-2082</v>
      </c>
      <c r="O4185" t="s">
        <v>67</v>
      </c>
      <c r="P4185" s="6">
        <v>8.5054678007290396E-3</v>
      </c>
      <c r="Q4185" s="1">
        <f>AllFiles[[#Headers],[200000]]+AllFiles[[#This Row],[Net Gains]]</f>
        <v>197918</v>
      </c>
    </row>
    <row r="4186" spans="1:17" x14ac:dyDescent="0.25">
      <c r="A4186" s="1" t="s">
        <v>37</v>
      </c>
      <c r="B4186" s="2">
        <v>43812</v>
      </c>
      <c r="C4186" s="3">
        <v>0.4375</v>
      </c>
      <c r="D4186" s="1" t="s">
        <v>15</v>
      </c>
      <c r="E4186">
        <v>1464</v>
      </c>
      <c r="F4186">
        <v>1455.25</v>
      </c>
      <c r="G4186">
        <v>1484.45</v>
      </c>
      <c r="H4186" s="3">
        <v>0.625</v>
      </c>
      <c r="I4186" s="1">
        <v>8.75</v>
      </c>
      <c r="J4186" s="1">
        <v>20.450000000000045</v>
      </c>
      <c r="K4186" s="1">
        <v>227</v>
      </c>
      <c r="L4186">
        <v>4642.1500000000106</v>
      </c>
      <c r="M4186">
        <v>154</v>
      </c>
      <c r="N4186">
        <v>4488.1500000000106</v>
      </c>
      <c r="O4186" t="s">
        <v>68</v>
      </c>
      <c r="P4186" s="6">
        <v>5.9767759562841501E-3</v>
      </c>
      <c r="Q4186" s="1">
        <f>AllFiles[[#Headers],[200000]]+AllFiles[[#This Row],[Net Gains]]</f>
        <v>204488.15000000002</v>
      </c>
    </row>
    <row r="4187" spans="1:17" x14ac:dyDescent="0.25">
      <c r="A4187" s="1" t="s">
        <v>46</v>
      </c>
      <c r="B4187" s="2">
        <v>43815</v>
      </c>
      <c r="C4187" s="3">
        <v>0.41666666666666669</v>
      </c>
      <c r="D4187" s="1" t="s">
        <v>13</v>
      </c>
      <c r="E4187">
        <v>254.2</v>
      </c>
      <c r="F4187">
        <v>255.85</v>
      </c>
      <c r="G4187">
        <v>253.5</v>
      </c>
      <c r="H4187" s="3">
        <v>0.625</v>
      </c>
      <c r="I4187" s="1">
        <v>1.6500000000000057</v>
      </c>
      <c r="J4187" s="1">
        <v>0.69999999999998863</v>
      </c>
      <c r="K4187" s="1">
        <v>1195</v>
      </c>
      <c r="L4187">
        <v>836.49999999998636</v>
      </c>
      <c r="M4187">
        <v>140</v>
      </c>
      <c r="N4187">
        <v>696.49999999998636</v>
      </c>
      <c r="O4187" t="s">
        <v>68</v>
      </c>
      <c r="P4187" s="6">
        <v>6.4909520062942797E-3</v>
      </c>
      <c r="Q4187" s="1">
        <f>AllFiles[[#Headers],[200000]]+AllFiles[[#This Row],[Net Gains]]</f>
        <v>200696.5</v>
      </c>
    </row>
    <row r="4188" spans="1:17" x14ac:dyDescent="0.25">
      <c r="A4188" s="1" t="s">
        <v>45</v>
      </c>
      <c r="B4188" s="2">
        <v>43815</v>
      </c>
      <c r="C4188" s="3">
        <v>0.44791666666666669</v>
      </c>
      <c r="D4188" s="1" t="s">
        <v>13</v>
      </c>
      <c r="E4188">
        <v>7180</v>
      </c>
      <c r="F4188">
        <v>7199.6</v>
      </c>
      <c r="G4188">
        <v>7138.45</v>
      </c>
      <c r="H4188" s="3">
        <v>0.625</v>
      </c>
      <c r="I4188" s="1">
        <v>19.600000000000364</v>
      </c>
      <c r="J4188" s="1">
        <v>41.550000000000182</v>
      </c>
      <c r="K4188" s="1">
        <v>101</v>
      </c>
      <c r="L4188">
        <v>4196.5500000000184</v>
      </c>
      <c r="M4188">
        <v>333</v>
      </c>
      <c r="N4188">
        <v>3863.5500000000184</v>
      </c>
      <c r="O4188" t="s">
        <v>68</v>
      </c>
      <c r="P4188" s="6">
        <v>2.72980501392763E-3</v>
      </c>
      <c r="Q4188" s="1">
        <f>AllFiles[[#Headers],[200000]]+AllFiles[[#This Row],[Net Gains]]</f>
        <v>203863.55000000002</v>
      </c>
    </row>
    <row r="4189" spans="1:17" x14ac:dyDescent="0.25">
      <c r="A4189" s="1" t="s">
        <v>22</v>
      </c>
      <c r="B4189" s="2">
        <v>43816</v>
      </c>
      <c r="C4189" s="3">
        <v>0.45833333333333331</v>
      </c>
      <c r="D4189" s="1" t="s">
        <v>15</v>
      </c>
      <c r="E4189">
        <v>1739.8</v>
      </c>
      <c r="F4189">
        <v>1736.4</v>
      </c>
      <c r="G4189">
        <v>1736.4</v>
      </c>
      <c r="H4189" s="3">
        <v>0.45833333333333331</v>
      </c>
      <c r="I4189" s="1">
        <v>3.3999999999998636</v>
      </c>
      <c r="J4189" s="1">
        <v>-3.3999999999998636</v>
      </c>
      <c r="K4189" s="1">
        <v>584</v>
      </c>
      <c r="L4189">
        <v>-1985.5999999999203</v>
      </c>
      <c r="M4189">
        <v>467</v>
      </c>
      <c r="N4189">
        <v>-2452.5999999999203</v>
      </c>
      <c r="O4189" t="s">
        <v>67</v>
      </c>
      <c r="P4189" s="6">
        <v>1.9542476146682699E-3</v>
      </c>
      <c r="Q4189" s="1">
        <f>AllFiles[[#Headers],[200000]]+AllFiles[[#This Row],[Net Gains]]</f>
        <v>197547.40000000008</v>
      </c>
    </row>
    <row r="4190" spans="1:17" x14ac:dyDescent="0.25">
      <c r="A4190" s="1" t="s">
        <v>22</v>
      </c>
      <c r="B4190" s="2">
        <v>43816</v>
      </c>
      <c r="C4190" s="3">
        <v>0.45833333333333331</v>
      </c>
      <c r="D4190" s="1" t="s">
        <v>21</v>
      </c>
      <c r="E4190">
        <v>1736.4</v>
      </c>
      <c r="F4190">
        <v>1739.8</v>
      </c>
      <c r="G4190">
        <v>1739.8</v>
      </c>
      <c r="H4190" s="3">
        <v>0.45833333333333331</v>
      </c>
      <c r="I4190" s="1">
        <v>3.3999999999998636</v>
      </c>
      <c r="J4190" s="1">
        <v>-3.3999999999998636</v>
      </c>
      <c r="K4190" s="1">
        <v>584</v>
      </c>
      <c r="L4190">
        <v>-1985.5999999999203</v>
      </c>
      <c r="M4190">
        <v>467</v>
      </c>
      <c r="N4190">
        <v>-2452.5999999999203</v>
      </c>
      <c r="O4190" t="s">
        <v>67</v>
      </c>
      <c r="P4190" s="6">
        <v>1.9580741764569599E-3</v>
      </c>
      <c r="Q4190" s="1">
        <f>AllFiles[[#Headers],[200000]]+AllFiles[[#This Row],[Net Gains]]</f>
        <v>197547.40000000008</v>
      </c>
    </row>
    <row r="4191" spans="1:17" x14ac:dyDescent="0.25">
      <c r="A4191" s="1" t="s">
        <v>24</v>
      </c>
      <c r="B4191" s="2">
        <v>43816</v>
      </c>
      <c r="C4191" s="3">
        <v>0.51041666666666663</v>
      </c>
      <c r="D4191" s="1" t="s">
        <v>12</v>
      </c>
      <c r="E4191">
        <v>119.95</v>
      </c>
      <c r="F4191">
        <v>119.05</v>
      </c>
      <c r="G4191">
        <v>119.05</v>
      </c>
      <c r="H4191" s="3">
        <v>0.53125</v>
      </c>
      <c r="I4191" s="1">
        <v>0.90000000000000568</v>
      </c>
      <c r="J4191" s="1">
        <v>-0.90000000000000568</v>
      </c>
      <c r="K4191" s="1">
        <v>2166</v>
      </c>
      <c r="L4191">
        <v>-1949.4000000000124</v>
      </c>
      <c r="M4191">
        <v>120</v>
      </c>
      <c r="N4191">
        <v>-2069.4000000000124</v>
      </c>
      <c r="O4191" t="s">
        <v>67</v>
      </c>
      <c r="P4191" s="6">
        <v>7.50312630262614E-3</v>
      </c>
      <c r="Q4191" s="1">
        <f>AllFiles[[#Headers],[200000]]+AllFiles[[#This Row],[Net Gains]]</f>
        <v>197930.59999999998</v>
      </c>
    </row>
    <row r="4192" spans="1:17" x14ac:dyDescent="0.25">
      <c r="A4192" s="1" t="s">
        <v>24</v>
      </c>
      <c r="B4192" s="2">
        <v>43816</v>
      </c>
      <c r="C4192" s="3">
        <v>0.45833333333333331</v>
      </c>
      <c r="D4192" s="1" t="s">
        <v>13</v>
      </c>
      <c r="E4192">
        <v>119.05</v>
      </c>
      <c r="F4192">
        <v>119.95</v>
      </c>
      <c r="G4192">
        <v>119.95</v>
      </c>
      <c r="H4192" s="3">
        <v>0.51041666666666663</v>
      </c>
      <c r="I4192" s="1">
        <v>0.90000000000000568</v>
      </c>
      <c r="J4192" s="1">
        <v>-0.90000000000000568</v>
      </c>
      <c r="K4192" s="1">
        <v>2166</v>
      </c>
      <c r="L4192">
        <v>-1949.4000000000124</v>
      </c>
      <c r="M4192">
        <v>120</v>
      </c>
      <c r="N4192">
        <v>-2069.4000000000124</v>
      </c>
      <c r="O4192" t="s">
        <v>67</v>
      </c>
      <c r="P4192" s="6">
        <v>7.5598488030239903E-3</v>
      </c>
      <c r="Q4192" s="1">
        <f>AllFiles[[#Headers],[200000]]+AllFiles[[#This Row],[Net Gains]]</f>
        <v>197930.59999999998</v>
      </c>
    </row>
    <row r="4193" spans="1:17" x14ac:dyDescent="0.25">
      <c r="A4193" s="1" t="s">
        <v>20</v>
      </c>
      <c r="B4193" s="2">
        <v>43816</v>
      </c>
      <c r="C4193" s="3">
        <v>0.41666666666666669</v>
      </c>
      <c r="D4193" s="1" t="s">
        <v>15</v>
      </c>
      <c r="E4193">
        <v>2382</v>
      </c>
      <c r="F4193">
        <v>2374.85</v>
      </c>
      <c r="G4193">
        <v>2433.15</v>
      </c>
      <c r="H4193" s="3">
        <v>0.625</v>
      </c>
      <c r="I4193" s="1">
        <v>7.1500000000000909</v>
      </c>
      <c r="J4193" s="1">
        <v>51.150000000000091</v>
      </c>
      <c r="K4193" s="1">
        <v>278</v>
      </c>
      <c r="L4193">
        <v>14219.700000000026</v>
      </c>
      <c r="M4193">
        <v>308</v>
      </c>
      <c r="N4193">
        <v>13911.700000000026</v>
      </c>
      <c r="O4193" t="s">
        <v>68</v>
      </c>
      <c r="P4193" s="6">
        <v>3.0016792611251399E-3</v>
      </c>
      <c r="Q4193" s="1">
        <f>AllFiles[[#Headers],[200000]]+AllFiles[[#This Row],[Net Gains]]</f>
        <v>213911.7</v>
      </c>
    </row>
    <row r="4194" spans="1:17" x14ac:dyDescent="0.25">
      <c r="A4194" s="1" t="s">
        <v>50</v>
      </c>
      <c r="B4194" s="2">
        <v>43816</v>
      </c>
      <c r="C4194" s="3">
        <v>0.42708333333333331</v>
      </c>
      <c r="D4194" s="1" t="s">
        <v>15</v>
      </c>
      <c r="E4194">
        <v>208.5</v>
      </c>
      <c r="F4194">
        <v>207.35</v>
      </c>
      <c r="G4194">
        <v>213.65</v>
      </c>
      <c r="H4194" s="3">
        <v>0.625</v>
      </c>
      <c r="I4194" s="1">
        <v>1.1500000000000057</v>
      </c>
      <c r="J4194" s="1">
        <v>5.1500000000000057</v>
      </c>
      <c r="K4194" s="1">
        <v>1705</v>
      </c>
      <c r="L4194">
        <v>8780.7500000000091</v>
      </c>
      <c r="M4194">
        <v>166</v>
      </c>
      <c r="N4194">
        <v>8614.7500000000091</v>
      </c>
      <c r="O4194" t="s">
        <v>68</v>
      </c>
      <c r="P4194" s="6">
        <v>5.5155875299760498E-3</v>
      </c>
      <c r="Q4194" s="1">
        <f>AllFiles[[#Headers],[200000]]+AllFiles[[#This Row],[Net Gains]]</f>
        <v>208614.75</v>
      </c>
    </row>
    <row r="4195" spans="1:17" x14ac:dyDescent="0.25">
      <c r="A4195" s="1" t="s">
        <v>42</v>
      </c>
      <c r="B4195" s="2">
        <v>43816</v>
      </c>
      <c r="C4195" s="3">
        <v>0.51041666666666663</v>
      </c>
      <c r="D4195" s="1" t="s">
        <v>15</v>
      </c>
      <c r="E4195">
        <v>1312.95</v>
      </c>
      <c r="F4195">
        <v>1308.8</v>
      </c>
      <c r="G4195">
        <v>1318.5</v>
      </c>
      <c r="H4195" s="3">
        <v>0.625</v>
      </c>
      <c r="I4195" s="1">
        <v>4.1500000000000909</v>
      </c>
      <c r="J4195" s="1">
        <v>5.5499999999999545</v>
      </c>
      <c r="K4195" s="1">
        <v>479</v>
      </c>
      <c r="L4195">
        <v>2658.449999999978</v>
      </c>
      <c r="M4195">
        <v>290</v>
      </c>
      <c r="N4195">
        <v>2368.449999999978</v>
      </c>
      <c r="O4195" t="s">
        <v>68</v>
      </c>
      <c r="P4195" s="6">
        <v>3.16082105182992E-3</v>
      </c>
      <c r="Q4195" s="1">
        <f>AllFiles[[#Headers],[200000]]+AllFiles[[#This Row],[Net Gains]]</f>
        <v>202368.44999999998</v>
      </c>
    </row>
    <row r="4196" spans="1:17" x14ac:dyDescent="0.25">
      <c r="A4196" s="1" t="s">
        <v>58</v>
      </c>
      <c r="B4196" s="2">
        <v>43816</v>
      </c>
      <c r="C4196" s="3">
        <v>0.41666666666666669</v>
      </c>
      <c r="D4196" s="1" t="s">
        <v>15</v>
      </c>
      <c r="E4196">
        <v>2149.35</v>
      </c>
      <c r="F4196">
        <v>2140</v>
      </c>
      <c r="G4196">
        <v>2166.5</v>
      </c>
      <c r="H4196" s="3">
        <v>0.625</v>
      </c>
      <c r="I4196" s="1">
        <v>9.3499999999999091</v>
      </c>
      <c r="J4196" s="1">
        <v>17.150000000000091</v>
      </c>
      <c r="K4196" s="1">
        <v>213</v>
      </c>
      <c r="L4196">
        <v>3652.9500000000194</v>
      </c>
      <c r="M4196">
        <v>212</v>
      </c>
      <c r="N4196">
        <v>3440.9500000000194</v>
      </c>
      <c r="O4196" t="s">
        <v>68</v>
      </c>
      <c r="P4196" s="6">
        <v>4.3501523716472004E-3</v>
      </c>
      <c r="Q4196" s="1">
        <f>AllFiles[[#Headers],[200000]]+AllFiles[[#This Row],[Net Gains]]</f>
        <v>203440.95</v>
      </c>
    </row>
    <row r="4197" spans="1:17" x14ac:dyDescent="0.25">
      <c r="A4197" s="1" t="s">
        <v>59</v>
      </c>
      <c r="B4197" s="2">
        <v>43816</v>
      </c>
      <c r="C4197" s="3">
        <v>0.44791666666666669</v>
      </c>
      <c r="D4197" s="1" t="s">
        <v>21</v>
      </c>
      <c r="E4197">
        <v>244.9</v>
      </c>
      <c r="F4197">
        <v>245.8</v>
      </c>
      <c r="G4197">
        <v>244.45</v>
      </c>
      <c r="H4197" s="3">
        <v>0.625</v>
      </c>
      <c r="I4197" s="1">
        <v>0.90000000000000568</v>
      </c>
      <c r="J4197" s="1">
        <v>0.45000000000001705</v>
      </c>
      <c r="K4197" s="1">
        <v>2166</v>
      </c>
      <c r="L4197">
        <v>974.70000000003688</v>
      </c>
      <c r="M4197">
        <v>244</v>
      </c>
      <c r="N4197">
        <v>730.70000000003688</v>
      </c>
      <c r="O4197" t="s">
        <v>68</v>
      </c>
      <c r="P4197" s="6">
        <v>3.6749693752552298E-3</v>
      </c>
      <c r="Q4197" s="1">
        <f>AllFiles[[#Headers],[200000]]+AllFiles[[#This Row],[Net Gains]]</f>
        <v>200730.70000000004</v>
      </c>
    </row>
    <row r="4198" spans="1:17" x14ac:dyDescent="0.25">
      <c r="A4198" s="1" t="s">
        <v>59</v>
      </c>
      <c r="B4198" s="2">
        <v>43816</v>
      </c>
      <c r="C4198" s="3">
        <v>0.44791666666666669</v>
      </c>
      <c r="D4198" s="1" t="s">
        <v>15</v>
      </c>
      <c r="E4198">
        <v>245.8</v>
      </c>
      <c r="F4198">
        <v>244.9</v>
      </c>
      <c r="G4198">
        <v>244.9</v>
      </c>
      <c r="H4198" s="3">
        <v>0.44791666666666669</v>
      </c>
      <c r="I4198" s="1">
        <v>0.90000000000000568</v>
      </c>
      <c r="J4198" s="1">
        <v>-0.90000000000000568</v>
      </c>
      <c r="K4198" s="1">
        <v>2166</v>
      </c>
      <c r="L4198">
        <v>-1949.4000000000124</v>
      </c>
      <c r="M4198">
        <v>245</v>
      </c>
      <c r="N4198">
        <v>-2194.4000000000124</v>
      </c>
      <c r="O4198" t="s">
        <v>67</v>
      </c>
      <c r="P4198" s="6">
        <v>3.6615134255492498E-3</v>
      </c>
      <c r="Q4198" s="1">
        <f>AllFiles[[#Headers],[200000]]+AllFiles[[#This Row],[Net Gains]]</f>
        <v>197805.59999999998</v>
      </c>
    </row>
    <row r="4199" spans="1:17" x14ac:dyDescent="0.25">
      <c r="A4199" s="1" t="s">
        <v>24</v>
      </c>
      <c r="B4199" s="2">
        <v>43817</v>
      </c>
      <c r="C4199" s="3">
        <v>0.41666666666666669</v>
      </c>
      <c r="D4199" s="1" t="s">
        <v>13</v>
      </c>
      <c r="E4199">
        <v>118.1</v>
      </c>
      <c r="F4199">
        <v>118.65</v>
      </c>
      <c r="G4199">
        <v>117.5</v>
      </c>
      <c r="H4199" s="3">
        <v>0.625</v>
      </c>
      <c r="I4199" s="1">
        <v>0.55000000000001137</v>
      </c>
      <c r="J4199" s="1">
        <v>0.59999999999999432</v>
      </c>
      <c r="K4199" s="1">
        <v>3490</v>
      </c>
      <c r="L4199">
        <v>2093.99999999998</v>
      </c>
      <c r="M4199">
        <v>190</v>
      </c>
      <c r="N4199">
        <v>1903.99999999998</v>
      </c>
      <c r="O4199" t="s">
        <v>68</v>
      </c>
      <c r="P4199" s="6">
        <v>4.6570702794243102E-3</v>
      </c>
      <c r="Q4199" s="1">
        <f>AllFiles[[#Headers],[200000]]+AllFiles[[#This Row],[Net Gains]]</f>
        <v>201903.99999999997</v>
      </c>
    </row>
    <row r="4200" spans="1:17" x14ac:dyDescent="0.25">
      <c r="A4200" s="1" t="s">
        <v>28</v>
      </c>
      <c r="B4200" s="2">
        <v>43818</v>
      </c>
      <c r="C4200" s="3">
        <v>0.41666666666666669</v>
      </c>
      <c r="D4200" s="1" t="s">
        <v>13</v>
      </c>
      <c r="E4200">
        <v>433</v>
      </c>
      <c r="F4200">
        <v>435</v>
      </c>
      <c r="G4200">
        <v>435</v>
      </c>
      <c r="H4200" s="3">
        <v>0.45833333333333331</v>
      </c>
      <c r="I4200" s="1">
        <v>2</v>
      </c>
      <c r="J4200" s="1">
        <v>-2</v>
      </c>
      <c r="K4200" s="1">
        <v>988</v>
      </c>
      <c r="L4200">
        <v>-1976</v>
      </c>
      <c r="M4200">
        <v>198</v>
      </c>
      <c r="N4200">
        <v>-2174</v>
      </c>
      <c r="O4200" t="s">
        <v>67</v>
      </c>
      <c r="P4200" s="6">
        <v>4.6189376443417996E-3</v>
      </c>
      <c r="Q4200" s="1">
        <f>AllFiles[[#Headers],[200000]]+AllFiles[[#This Row],[Net Gains]]</f>
        <v>197826</v>
      </c>
    </row>
    <row r="4201" spans="1:17" x14ac:dyDescent="0.25">
      <c r="A4201" s="1" t="s">
        <v>28</v>
      </c>
      <c r="B4201" s="2">
        <v>43818</v>
      </c>
      <c r="C4201" s="3">
        <v>0.45833333333333331</v>
      </c>
      <c r="D4201" s="1" t="s">
        <v>12</v>
      </c>
      <c r="E4201">
        <v>435</v>
      </c>
      <c r="F4201">
        <v>433</v>
      </c>
      <c r="G4201">
        <v>433</v>
      </c>
      <c r="H4201" s="3">
        <v>0.45833333333333331</v>
      </c>
      <c r="I4201" s="1">
        <v>2</v>
      </c>
      <c r="J4201" s="1">
        <v>-2</v>
      </c>
      <c r="K4201" s="1">
        <v>988</v>
      </c>
      <c r="L4201">
        <v>-1976</v>
      </c>
      <c r="M4201">
        <v>198</v>
      </c>
      <c r="N4201">
        <v>-2174</v>
      </c>
      <c r="O4201" t="s">
        <v>67</v>
      </c>
      <c r="P4201" s="6">
        <v>4.5977011494252899E-3</v>
      </c>
      <c r="Q4201" s="1">
        <f>AllFiles[[#Headers],[200000]]+AllFiles[[#This Row],[Net Gains]]</f>
        <v>197826</v>
      </c>
    </row>
    <row r="4202" spans="1:17" x14ac:dyDescent="0.25">
      <c r="A4202" s="1" t="s">
        <v>17</v>
      </c>
      <c r="B4202" s="2">
        <v>43818</v>
      </c>
      <c r="C4202" s="3">
        <v>0.44791666666666669</v>
      </c>
      <c r="D4202" s="1" t="s">
        <v>15</v>
      </c>
      <c r="E4202">
        <v>22040</v>
      </c>
      <c r="F4202">
        <v>21767.200000000001</v>
      </c>
      <c r="G4202">
        <v>22399.85</v>
      </c>
      <c r="H4202" s="3">
        <v>0.625</v>
      </c>
      <c r="I4202" s="1">
        <v>272.79999999999927</v>
      </c>
      <c r="J4202" s="1">
        <v>359.84999999999854</v>
      </c>
      <c r="K4202" s="1">
        <v>7</v>
      </c>
      <c r="L4202">
        <v>2518.9499999999898</v>
      </c>
      <c r="M4202">
        <v>72</v>
      </c>
      <c r="N4202">
        <v>2446.9499999999898</v>
      </c>
      <c r="O4202" t="s">
        <v>68</v>
      </c>
      <c r="P4202" s="6">
        <v>1.23774954627949E-2</v>
      </c>
      <c r="Q4202" s="1">
        <f>AllFiles[[#Headers],[200000]]+AllFiles[[#This Row],[Net Gains]]</f>
        <v>202446.94999999998</v>
      </c>
    </row>
    <row r="4203" spans="1:17" x14ac:dyDescent="0.25">
      <c r="A4203" s="1" t="s">
        <v>44</v>
      </c>
      <c r="B4203" s="2">
        <v>43818</v>
      </c>
      <c r="C4203" s="3">
        <v>0.41666666666666669</v>
      </c>
      <c r="D4203" s="1" t="s">
        <v>15</v>
      </c>
      <c r="E4203">
        <v>2341</v>
      </c>
      <c r="F4203">
        <v>2310.4499999999998</v>
      </c>
      <c r="G4203">
        <v>2369.85</v>
      </c>
      <c r="H4203" s="3">
        <v>0.625</v>
      </c>
      <c r="I4203" s="1">
        <v>30.550000000000182</v>
      </c>
      <c r="J4203" s="1">
        <v>28.849999999999909</v>
      </c>
      <c r="K4203" s="1">
        <v>65</v>
      </c>
      <c r="L4203">
        <v>1875.2499999999941</v>
      </c>
      <c r="M4203">
        <v>71</v>
      </c>
      <c r="N4203">
        <v>1804.2499999999941</v>
      </c>
      <c r="O4203" t="s">
        <v>68</v>
      </c>
      <c r="P4203" s="6">
        <v>1.3049978641606201E-2</v>
      </c>
      <c r="Q4203" s="1">
        <f>AllFiles[[#Headers],[200000]]+AllFiles[[#This Row],[Net Gains]]</f>
        <v>201804.25</v>
      </c>
    </row>
    <row r="4204" spans="1:17" x14ac:dyDescent="0.25">
      <c r="A4204" s="1" t="s">
        <v>22</v>
      </c>
      <c r="B4204" s="2">
        <v>43819</v>
      </c>
      <c r="C4204" s="3">
        <v>0.46875</v>
      </c>
      <c r="D4204" s="1" t="s">
        <v>13</v>
      </c>
      <c r="E4204">
        <v>1796.5</v>
      </c>
      <c r="F4204">
        <v>1802.6</v>
      </c>
      <c r="G4204">
        <v>1802.6</v>
      </c>
      <c r="H4204" s="3">
        <v>0.54166666666666663</v>
      </c>
      <c r="I4204" s="1">
        <v>6.0999999999999091</v>
      </c>
      <c r="J4204" s="1">
        <v>-6.0999999999999091</v>
      </c>
      <c r="K4204" s="1">
        <v>326</v>
      </c>
      <c r="L4204">
        <v>-1988.5999999999704</v>
      </c>
      <c r="M4204">
        <v>270</v>
      </c>
      <c r="N4204">
        <v>-2258.5999999999704</v>
      </c>
      <c r="O4204" t="s">
        <v>67</v>
      </c>
      <c r="P4204" s="6">
        <v>3.39549123295291E-3</v>
      </c>
      <c r="Q4204" s="1">
        <f>AllFiles[[#Headers],[200000]]+AllFiles[[#This Row],[Net Gains]]</f>
        <v>197741.40000000002</v>
      </c>
    </row>
    <row r="4205" spans="1:17" x14ac:dyDescent="0.25">
      <c r="A4205" s="1" t="s">
        <v>22</v>
      </c>
      <c r="B4205" s="2">
        <v>43819</v>
      </c>
      <c r="C4205" s="3">
        <v>0.54166666666666663</v>
      </c>
      <c r="D4205" s="1" t="s">
        <v>12</v>
      </c>
      <c r="E4205">
        <v>1802.6</v>
      </c>
      <c r="F4205">
        <v>1796.5</v>
      </c>
      <c r="G4205">
        <v>1796.5</v>
      </c>
      <c r="H4205" s="3">
        <v>0.54166666666666663</v>
      </c>
      <c r="I4205" s="1">
        <v>6.0999999999999091</v>
      </c>
      <c r="J4205" s="1">
        <v>-6.0999999999999091</v>
      </c>
      <c r="K4205" s="1">
        <v>326</v>
      </c>
      <c r="L4205">
        <v>-1988.5999999999704</v>
      </c>
      <c r="M4205">
        <v>270</v>
      </c>
      <c r="N4205">
        <v>-2258.5999999999704</v>
      </c>
      <c r="O4205" t="s">
        <v>67</v>
      </c>
      <c r="P4205" s="6">
        <v>3.3840008876067401E-3</v>
      </c>
      <c r="Q4205" s="1">
        <f>AllFiles[[#Headers],[200000]]+AllFiles[[#This Row],[Net Gains]]</f>
        <v>197741.40000000002</v>
      </c>
    </row>
    <row r="4206" spans="1:17" x14ac:dyDescent="0.25">
      <c r="A4206" s="1" t="s">
        <v>27</v>
      </c>
      <c r="B4206" s="2">
        <v>43819</v>
      </c>
      <c r="C4206" s="3">
        <v>0.41666666666666669</v>
      </c>
      <c r="D4206" s="1" t="s">
        <v>15</v>
      </c>
      <c r="E4206">
        <v>197.95</v>
      </c>
      <c r="F4206">
        <v>197.2</v>
      </c>
      <c r="G4206">
        <v>201.1</v>
      </c>
      <c r="H4206" s="3">
        <v>0.625</v>
      </c>
      <c r="I4206" s="1">
        <v>0.75</v>
      </c>
      <c r="J4206" s="1">
        <v>3.1500000000000057</v>
      </c>
      <c r="K4206" s="1">
        <v>2587</v>
      </c>
      <c r="L4206">
        <v>8149.0500000000147</v>
      </c>
      <c r="M4206">
        <v>238</v>
      </c>
      <c r="N4206">
        <v>7911.0500000000147</v>
      </c>
      <c r="O4206" t="s">
        <v>68</v>
      </c>
      <c r="P4206" s="6">
        <v>3.7888355645365E-3</v>
      </c>
      <c r="Q4206" s="1">
        <f>AllFiles[[#Headers],[200000]]+AllFiles[[#This Row],[Net Gains]]</f>
        <v>207911.05000000002</v>
      </c>
    </row>
    <row r="4207" spans="1:17" x14ac:dyDescent="0.25">
      <c r="A4207" s="1" t="s">
        <v>37</v>
      </c>
      <c r="B4207" s="2">
        <v>43822</v>
      </c>
      <c r="C4207" s="3">
        <v>0.46875</v>
      </c>
      <c r="D4207" s="1" t="s">
        <v>21</v>
      </c>
      <c r="E4207">
        <v>1491.25</v>
      </c>
      <c r="F4207">
        <v>1499.8</v>
      </c>
      <c r="G4207">
        <v>1495</v>
      </c>
      <c r="H4207" s="3">
        <v>0.625</v>
      </c>
      <c r="I4207" s="1">
        <v>8.5499999999999545</v>
      </c>
      <c r="J4207" s="1">
        <v>-3.75</v>
      </c>
      <c r="K4207" s="1">
        <v>233</v>
      </c>
      <c r="L4207">
        <v>-873.75</v>
      </c>
      <c r="M4207">
        <v>161</v>
      </c>
      <c r="N4207">
        <v>-1034.75</v>
      </c>
      <c r="O4207" t="s">
        <v>67</v>
      </c>
      <c r="P4207" s="6">
        <v>5.7334450963956096E-3</v>
      </c>
      <c r="Q4207" s="1">
        <f>AllFiles[[#Headers],[200000]]+AllFiles[[#This Row],[Net Gains]]</f>
        <v>198965.25</v>
      </c>
    </row>
    <row r="4208" spans="1:17" x14ac:dyDescent="0.25">
      <c r="A4208" s="1" t="s">
        <v>37</v>
      </c>
      <c r="B4208" s="2">
        <v>43822</v>
      </c>
      <c r="C4208" s="3">
        <v>0.46875</v>
      </c>
      <c r="D4208" s="1" t="s">
        <v>15</v>
      </c>
      <c r="E4208">
        <v>1499.8</v>
      </c>
      <c r="F4208">
        <v>1491.25</v>
      </c>
      <c r="G4208">
        <v>1491.25</v>
      </c>
      <c r="H4208" s="3">
        <v>0.46875</v>
      </c>
      <c r="I4208" s="1">
        <v>8.5499999999999545</v>
      </c>
      <c r="J4208" s="1">
        <v>-8.5499999999999545</v>
      </c>
      <c r="K4208" s="1">
        <v>233</v>
      </c>
      <c r="L4208">
        <v>-1992.1499999999894</v>
      </c>
      <c r="M4208">
        <v>161</v>
      </c>
      <c r="N4208">
        <v>-2153.1499999999896</v>
      </c>
      <c r="O4208" t="s">
        <v>67</v>
      </c>
      <c r="P4208" s="6">
        <v>5.7007601013468199E-3</v>
      </c>
      <c r="Q4208" s="1">
        <f>AllFiles[[#Headers],[200000]]+AllFiles[[#This Row],[Net Gains]]</f>
        <v>197846.85</v>
      </c>
    </row>
    <row r="4209" spans="1:17" x14ac:dyDescent="0.25">
      <c r="A4209" s="1" t="s">
        <v>39</v>
      </c>
      <c r="B4209" s="2">
        <v>43822</v>
      </c>
      <c r="C4209" s="3">
        <v>0.5</v>
      </c>
      <c r="D4209" s="1" t="s">
        <v>21</v>
      </c>
      <c r="E4209">
        <v>733.15</v>
      </c>
      <c r="F4209">
        <v>737</v>
      </c>
      <c r="G4209">
        <v>735.9</v>
      </c>
      <c r="H4209" s="3">
        <v>0.625</v>
      </c>
      <c r="I4209" s="1">
        <v>3.8500000000000227</v>
      </c>
      <c r="J4209" s="1">
        <v>-2.75</v>
      </c>
      <c r="K4209" s="1">
        <v>516</v>
      </c>
      <c r="L4209">
        <v>-1419</v>
      </c>
      <c r="M4209">
        <v>175</v>
      </c>
      <c r="N4209">
        <v>-1594</v>
      </c>
      <c r="O4209" t="s">
        <v>67</v>
      </c>
      <c r="P4209" s="6">
        <v>5.2513128282070803E-3</v>
      </c>
      <c r="Q4209" s="1">
        <f>AllFiles[[#Headers],[200000]]+AllFiles[[#This Row],[Net Gains]]</f>
        <v>198406</v>
      </c>
    </row>
    <row r="4210" spans="1:17" x14ac:dyDescent="0.25">
      <c r="A4210" s="1" t="s">
        <v>39</v>
      </c>
      <c r="B4210" s="2">
        <v>43822</v>
      </c>
      <c r="C4210" s="3">
        <v>0.5</v>
      </c>
      <c r="D4210" s="1" t="s">
        <v>15</v>
      </c>
      <c r="E4210">
        <v>737</v>
      </c>
      <c r="F4210">
        <v>733.15</v>
      </c>
      <c r="G4210">
        <v>733.15</v>
      </c>
      <c r="H4210" s="3">
        <v>0.5</v>
      </c>
      <c r="I4210" s="1">
        <v>3.8500000000000227</v>
      </c>
      <c r="J4210" s="1">
        <v>-3.8500000000000227</v>
      </c>
      <c r="K4210" s="1">
        <v>516</v>
      </c>
      <c r="L4210">
        <v>-1986.6000000000117</v>
      </c>
      <c r="M4210">
        <v>175</v>
      </c>
      <c r="N4210">
        <v>-2161.6000000000117</v>
      </c>
      <c r="O4210" t="s">
        <v>67</v>
      </c>
      <c r="P4210" s="6">
        <v>5.2238805970149602E-3</v>
      </c>
      <c r="Q4210" s="1">
        <f>AllFiles[[#Headers],[200000]]+AllFiles[[#This Row],[Net Gains]]</f>
        <v>197838.4</v>
      </c>
    </row>
    <row r="4211" spans="1:17" x14ac:dyDescent="0.25">
      <c r="A4211" s="1" t="s">
        <v>47</v>
      </c>
      <c r="B4211" s="2">
        <v>43822</v>
      </c>
      <c r="C4211" s="3">
        <v>0.41666666666666669</v>
      </c>
      <c r="D4211" s="1" t="s">
        <v>13</v>
      </c>
      <c r="E4211">
        <v>241</v>
      </c>
      <c r="F4211">
        <v>241.75</v>
      </c>
      <c r="G4211">
        <v>239</v>
      </c>
      <c r="H4211" s="3">
        <v>0.625</v>
      </c>
      <c r="I4211" s="1">
        <v>0.75</v>
      </c>
      <c r="J4211" s="1">
        <v>2</v>
      </c>
      <c r="K4211" s="1">
        <v>2587</v>
      </c>
      <c r="L4211">
        <v>5174</v>
      </c>
      <c r="M4211">
        <v>286</v>
      </c>
      <c r="N4211">
        <v>4888</v>
      </c>
      <c r="O4211" t="s">
        <v>68</v>
      </c>
      <c r="P4211" s="6">
        <v>3.1120331950207501E-3</v>
      </c>
      <c r="Q4211" s="1">
        <f>AllFiles[[#Headers],[200000]]+AllFiles[[#This Row],[Net Gains]]</f>
        <v>204888</v>
      </c>
    </row>
    <row r="4212" spans="1:17" x14ac:dyDescent="0.25">
      <c r="A4212" s="1" t="s">
        <v>42</v>
      </c>
      <c r="B4212" s="2">
        <v>43822</v>
      </c>
      <c r="C4212" s="3">
        <v>0.55208333333333337</v>
      </c>
      <c r="D4212" s="1" t="s">
        <v>21</v>
      </c>
      <c r="E4212">
        <v>1315.55</v>
      </c>
      <c r="F4212">
        <v>1319.9</v>
      </c>
      <c r="G4212">
        <v>1311.55</v>
      </c>
      <c r="H4212" s="3">
        <v>0.625</v>
      </c>
      <c r="I4212" s="1">
        <v>4.3500000000001364</v>
      </c>
      <c r="J4212" s="1">
        <v>4</v>
      </c>
      <c r="K4212" s="1">
        <v>457</v>
      </c>
      <c r="L4212">
        <v>1828</v>
      </c>
      <c r="M4212">
        <v>277</v>
      </c>
      <c r="N4212">
        <v>1551</v>
      </c>
      <c r="O4212" t="s">
        <v>68</v>
      </c>
      <c r="P4212" s="6">
        <v>3.30660180152798E-3</v>
      </c>
      <c r="Q4212" s="1">
        <f>AllFiles[[#Headers],[200000]]+AllFiles[[#This Row],[Net Gains]]</f>
        <v>201551</v>
      </c>
    </row>
    <row r="4213" spans="1:17" x14ac:dyDescent="0.25">
      <c r="A4213" s="1" t="s">
        <v>42</v>
      </c>
      <c r="B4213" s="2">
        <v>43822</v>
      </c>
      <c r="C4213" s="3">
        <v>0.55208333333333337</v>
      </c>
      <c r="D4213" s="1" t="s">
        <v>15</v>
      </c>
      <c r="E4213">
        <v>1319.9</v>
      </c>
      <c r="F4213">
        <v>1315.55</v>
      </c>
      <c r="G4213">
        <v>1315.55</v>
      </c>
      <c r="H4213" s="3">
        <v>0.55208333333333337</v>
      </c>
      <c r="I4213" s="1">
        <v>4.3500000000001364</v>
      </c>
      <c r="J4213" s="1">
        <v>-4.3500000000001364</v>
      </c>
      <c r="K4213" s="1">
        <v>457</v>
      </c>
      <c r="L4213">
        <v>-1987.9500000000623</v>
      </c>
      <c r="M4213">
        <v>278</v>
      </c>
      <c r="N4213">
        <v>-2265.9500000000626</v>
      </c>
      <c r="O4213" t="s">
        <v>67</v>
      </c>
      <c r="P4213" s="6">
        <v>3.29570422001677E-3</v>
      </c>
      <c r="Q4213" s="1">
        <f>AllFiles[[#Headers],[200000]]+AllFiles[[#This Row],[Net Gains]]</f>
        <v>197734.04999999993</v>
      </c>
    </row>
    <row r="4214" spans="1:17" x14ac:dyDescent="0.25">
      <c r="A4214" s="1" t="s">
        <v>25</v>
      </c>
      <c r="B4214" s="2">
        <v>43823</v>
      </c>
      <c r="C4214" s="3">
        <v>0.42708333333333331</v>
      </c>
      <c r="D4214" s="1" t="s">
        <v>13</v>
      </c>
      <c r="E4214">
        <v>741.3</v>
      </c>
      <c r="F4214">
        <v>745.45</v>
      </c>
      <c r="G4214">
        <v>738.95</v>
      </c>
      <c r="H4214" s="3">
        <v>0.625</v>
      </c>
      <c r="I4214" s="1">
        <v>4.1500000000000909</v>
      </c>
      <c r="J4214" s="1">
        <v>2.3499999999999091</v>
      </c>
      <c r="K4214" s="1">
        <v>479</v>
      </c>
      <c r="L4214">
        <v>1125.6499999999564</v>
      </c>
      <c r="M4214">
        <v>164</v>
      </c>
      <c r="N4214">
        <v>961.64999999995644</v>
      </c>
      <c r="O4214" t="s">
        <v>68</v>
      </c>
      <c r="P4214" s="6">
        <v>5.59827330365586E-3</v>
      </c>
      <c r="Q4214" s="1">
        <f>AllFiles[[#Headers],[200000]]+AllFiles[[#This Row],[Net Gains]]</f>
        <v>200961.64999999997</v>
      </c>
    </row>
    <row r="4215" spans="1:17" x14ac:dyDescent="0.25">
      <c r="A4215" s="1" t="s">
        <v>40</v>
      </c>
      <c r="B4215" s="2">
        <v>43823</v>
      </c>
      <c r="C4215" s="3">
        <v>0.42708333333333331</v>
      </c>
      <c r="D4215" s="1" t="s">
        <v>13</v>
      </c>
      <c r="E4215">
        <v>1563</v>
      </c>
      <c r="F4215">
        <v>1567.5</v>
      </c>
      <c r="G4215">
        <v>1545.7</v>
      </c>
      <c r="H4215" s="3">
        <v>0.625</v>
      </c>
      <c r="I4215" s="1">
        <v>4.5</v>
      </c>
      <c r="J4215" s="1">
        <v>17.299999999999955</v>
      </c>
      <c r="K4215" s="1">
        <v>442</v>
      </c>
      <c r="L4215">
        <v>7646.5999999999804</v>
      </c>
      <c r="M4215">
        <v>317</v>
      </c>
      <c r="N4215">
        <v>7329.5999999999804</v>
      </c>
      <c r="O4215" t="s">
        <v>68</v>
      </c>
      <c r="P4215" s="6">
        <v>2.8790786948176602E-3</v>
      </c>
      <c r="Q4215" s="1">
        <f>AllFiles[[#Headers],[200000]]+AllFiles[[#This Row],[Net Gains]]</f>
        <v>207329.59999999998</v>
      </c>
    </row>
    <row r="4216" spans="1:17" x14ac:dyDescent="0.25">
      <c r="A4216" s="1" t="s">
        <v>41</v>
      </c>
      <c r="B4216" s="2">
        <v>43823</v>
      </c>
      <c r="C4216" s="3">
        <v>0.42708333333333331</v>
      </c>
      <c r="D4216" s="1" t="s">
        <v>12</v>
      </c>
      <c r="E4216">
        <v>176.9</v>
      </c>
      <c r="F4216">
        <v>176.2</v>
      </c>
      <c r="G4216">
        <v>176.2</v>
      </c>
      <c r="H4216" s="3">
        <v>0.52083333333333337</v>
      </c>
      <c r="I4216" s="1">
        <v>0.70000000000001705</v>
      </c>
      <c r="J4216" s="1">
        <v>-0.70000000000001705</v>
      </c>
      <c r="K4216" s="1">
        <v>2766</v>
      </c>
      <c r="L4216">
        <v>-1936.2000000000471</v>
      </c>
      <c r="M4216">
        <v>225</v>
      </c>
      <c r="N4216">
        <v>-2161.2000000000471</v>
      </c>
      <c r="O4216" t="s">
        <v>67</v>
      </c>
      <c r="P4216" s="6">
        <v>3.9570378745054698E-3</v>
      </c>
      <c r="Q4216" s="1">
        <f>AllFiles[[#Headers],[200000]]+AllFiles[[#This Row],[Net Gains]]</f>
        <v>197838.79999999996</v>
      </c>
    </row>
    <row r="4217" spans="1:17" x14ac:dyDescent="0.25">
      <c r="A4217" s="1" t="s">
        <v>41</v>
      </c>
      <c r="B4217" s="2">
        <v>43823</v>
      </c>
      <c r="C4217" s="3">
        <v>0.41666666666666669</v>
      </c>
      <c r="D4217" s="1" t="s">
        <v>13</v>
      </c>
      <c r="E4217">
        <v>176.2</v>
      </c>
      <c r="F4217">
        <v>176.9</v>
      </c>
      <c r="G4217">
        <v>176.9</v>
      </c>
      <c r="H4217" s="3">
        <v>0.42708333333333331</v>
      </c>
      <c r="I4217" s="1">
        <v>0.70000000000001705</v>
      </c>
      <c r="J4217" s="1">
        <v>-0.70000000000001705</v>
      </c>
      <c r="K4217" s="1">
        <v>2766</v>
      </c>
      <c r="L4217">
        <v>-1936.2000000000471</v>
      </c>
      <c r="M4217">
        <v>225</v>
      </c>
      <c r="N4217">
        <v>-2161.2000000000471</v>
      </c>
      <c r="O4217" t="s">
        <v>67</v>
      </c>
      <c r="P4217" s="6">
        <v>3.9727582292849997E-3</v>
      </c>
      <c r="Q4217" s="1">
        <f>AllFiles[[#Headers],[200000]]+AllFiles[[#This Row],[Net Gains]]</f>
        <v>197838.79999999996</v>
      </c>
    </row>
    <row r="4218" spans="1:17" x14ac:dyDescent="0.25">
      <c r="A4218" s="1" t="s">
        <v>60</v>
      </c>
      <c r="B4218" s="2">
        <v>43823</v>
      </c>
      <c r="C4218" s="3">
        <v>0.41666666666666669</v>
      </c>
      <c r="D4218" s="1" t="s">
        <v>13</v>
      </c>
      <c r="E4218">
        <v>460</v>
      </c>
      <c r="F4218">
        <v>462.2</v>
      </c>
      <c r="G4218">
        <v>462.2</v>
      </c>
      <c r="H4218" s="3">
        <v>0.45833333333333331</v>
      </c>
      <c r="I4218" s="1">
        <v>2.1999999999999886</v>
      </c>
      <c r="J4218" s="1">
        <v>-2.1999999999999886</v>
      </c>
      <c r="K4218" s="1">
        <v>899</v>
      </c>
      <c r="L4218">
        <v>-1977.7999999999897</v>
      </c>
      <c r="M4218">
        <v>191</v>
      </c>
      <c r="N4218">
        <v>-2168.7999999999897</v>
      </c>
      <c r="O4218" t="s">
        <v>67</v>
      </c>
      <c r="P4218" s="6">
        <v>4.7826086956521503E-3</v>
      </c>
      <c r="Q4218" s="1">
        <f>AllFiles[[#Headers],[200000]]+AllFiles[[#This Row],[Net Gains]]</f>
        <v>197831.2</v>
      </c>
    </row>
    <row r="4219" spans="1:17" x14ac:dyDescent="0.25">
      <c r="A4219" s="1" t="s">
        <v>60</v>
      </c>
      <c r="B4219" s="2">
        <v>43823</v>
      </c>
      <c r="C4219" s="3">
        <v>0.45833333333333331</v>
      </c>
      <c r="D4219" s="1" t="s">
        <v>12</v>
      </c>
      <c r="E4219">
        <v>462.2</v>
      </c>
      <c r="F4219">
        <v>460</v>
      </c>
      <c r="G4219">
        <v>462.45</v>
      </c>
      <c r="H4219" s="3">
        <v>0.625</v>
      </c>
      <c r="I4219" s="1">
        <v>2.1999999999999886</v>
      </c>
      <c r="J4219" s="1">
        <v>0.25</v>
      </c>
      <c r="K4219" s="1">
        <v>899</v>
      </c>
      <c r="L4219">
        <v>224.75</v>
      </c>
      <c r="M4219">
        <v>192</v>
      </c>
      <c r="N4219">
        <v>32.75</v>
      </c>
      <c r="O4219" t="s">
        <v>68</v>
      </c>
      <c r="P4219" s="6">
        <v>4.7598442232799397E-3</v>
      </c>
      <c r="Q4219" s="1">
        <f>AllFiles[[#Headers],[200000]]+AllFiles[[#This Row],[Net Gains]]</f>
        <v>200032.75</v>
      </c>
    </row>
    <row r="4220" spans="1:17" x14ac:dyDescent="0.25">
      <c r="A4220" s="1" t="s">
        <v>58</v>
      </c>
      <c r="B4220" s="2">
        <v>43823</v>
      </c>
      <c r="C4220" s="3">
        <v>0.4375</v>
      </c>
      <c r="D4220" s="1" t="s">
        <v>13</v>
      </c>
      <c r="E4220">
        <v>2222.6999999999998</v>
      </c>
      <c r="F4220">
        <v>2232.9499999999998</v>
      </c>
      <c r="G4220">
        <v>2214.9499999999998</v>
      </c>
      <c r="H4220" s="3">
        <v>0.625</v>
      </c>
      <c r="I4220" s="1">
        <v>10.25</v>
      </c>
      <c r="J4220" s="1">
        <v>7.75</v>
      </c>
      <c r="K4220" s="1">
        <v>194</v>
      </c>
      <c r="L4220">
        <v>1503.5</v>
      </c>
      <c r="M4220">
        <v>199</v>
      </c>
      <c r="N4220">
        <v>1304.5</v>
      </c>
      <c r="O4220" t="s">
        <v>68</v>
      </c>
      <c r="P4220" s="6">
        <v>4.6115085256669798E-3</v>
      </c>
      <c r="Q4220" s="1">
        <f>AllFiles[[#Headers],[200000]]+AllFiles[[#This Row],[Net Gains]]</f>
        <v>201304.5</v>
      </c>
    </row>
    <row r="4221" spans="1:17" x14ac:dyDescent="0.25">
      <c r="A4221" s="1" t="s">
        <v>28</v>
      </c>
      <c r="B4221" s="2">
        <v>43825</v>
      </c>
      <c r="C4221" s="3">
        <v>0.41666666666666669</v>
      </c>
      <c r="D4221" s="1" t="s">
        <v>13</v>
      </c>
      <c r="E4221">
        <v>452.6</v>
      </c>
      <c r="F4221">
        <v>454.45</v>
      </c>
      <c r="G4221">
        <v>447.75</v>
      </c>
      <c r="H4221" s="3">
        <v>0.625</v>
      </c>
      <c r="I4221" s="1">
        <v>1.8499999999999659</v>
      </c>
      <c r="J4221" s="1">
        <v>4.8500000000000227</v>
      </c>
      <c r="K4221" s="1">
        <v>1067</v>
      </c>
      <c r="L4221">
        <v>5174.9500000000244</v>
      </c>
      <c r="M4221">
        <v>221</v>
      </c>
      <c r="N4221">
        <v>4953.9500000000244</v>
      </c>
      <c r="O4221" t="s">
        <v>68</v>
      </c>
      <c r="P4221" s="6">
        <v>4.0874944763587403E-3</v>
      </c>
      <c r="Q4221" s="1">
        <f>AllFiles[[#Headers],[200000]]+AllFiles[[#This Row],[Net Gains]]</f>
        <v>204953.95</v>
      </c>
    </row>
    <row r="4222" spans="1:17" x14ac:dyDescent="0.25">
      <c r="A4222" s="1" t="s">
        <v>27</v>
      </c>
      <c r="B4222" s="2">
        <v>43825</v>
      </c>
      <c r="C4222" s="3">
        <v>0.41666666666666669</v>
      </c>
      <c r="D4222" s="1" t="s">
        <v>13</v>
      </c>
      <c r="E4222">
        <v>197.65</v>
      </c>
      <c r="F4222">
        <v>198.1</v>
      </c>
      <c r="G4222">
        <v>198.1</v>
      </c>
      <c r="H4222" s="3">
        <v>0.63541666666666663</v>
      </c>
      <c r="I4222" s="1">
        <v>0.44999999999998863</v>
      </c>
      <c r="J4222" s="1">
        <v>-0.44999999999998863</v>
      </c>
      <c r="K4222" s="1">
        <v>4228</v>
      </c>
      <c r="L4222">
        <v>-1902.5999999999519</v>
      </c>
      <c r="M4222">
        <v>385</v>
      </c>
      <c r="N4222">
        <v>-2287.5999999999522</v>
      </c>
      <c r="O4222" t="s">
        <v>67</v>
      </c>
      <c r="P4222" s="6">
        <v>2.27675183405003E-3</v>
      </c>
      <c r="Q4222" s="1">
        <f>AllFiles[[#Headers],[200000]]+AllFiles[[#This Row],[Net Gains]]</f>
        <v>197712.40000000005</v>
      </c>
    </row>
    <row r="4223" spans="1:17" x14ac:dyDescent="0.25">
      <c r="A4223" s="1" t="s">
        <v>24</v>
      </c>
      <c r="B4223" s="2">
        <v>43825</v>
      </c>
      <c r="C4223" s="3">
        <v>0.41666666666666669</v>
      </c>
      <c r="D4223" s="1" t="s">
        <v>13</v>
      </c>
      <c r="E4223">
        <v>119.2</v>
      </c>
      <c r="F4223">
        <v>119.9</v>
      </c>
      <c r="G4223">
        <v>118.4</v>
      </c>
      <c r="H4223" s="3">
        <v>0.625</v>
      </c>
      <c r="I4223" s="1">
        <v>0.70000000000000284</v>
      </c>
      <c r="J4223" s="1">
        <v>0.79999999999999716</v>
      </c>
      <c r="K4223" s="1">
        <v>2766</v>
      </c>
      <c r="L4223">
        <v>2212.799999999992</v>
      </c>
      <c r="M4223">
        <v>152</v>
      </c>
      <c r="N4223">
        <v>2060.799999999992</v>
      </c>
      <c r="O4223" t="s">
        <v>68</v>
      </c>
      <c r="P4223" s="6">
        <v>5.8724832214765302E-3</v>
      </c>
      <c r="Q4223" s="1">
        <f>AllFiles[[#Headers],[200000]]+AllFiles[[#This Row],[Net Gains]]</f>
        <v>202060.79999999999</v>
      </c>
    </row>
    <row r="4224" spans="1:17" x14ac:dyDescent="0.25">
      <c r="A4224" s="1" t="s">
        <v>36</v>
      </c>
      <c r="B4224" s="2">
        <v>43825</v>
      </c>
      <c r="C4224" s="3">
        <v>0.41666666666666669</v>
      </c>
      <c r="D4224" s="1" t="s">
        <v>13</v>
      </c>
      <c r="E4224">
        <v>1943.05</v>
      </c>
      <c r="F4224">
        <v>1950</v>
      </c>
      <c r="G4224">
        <v>1944.9</v>
      </c>
      <c r="H4224" s="3">
        <v>0.625</v>
      </c>
      <c r="I4224" s="1">
        <v>6.9500000000000455</v>
      </c>
      <c r="J4224" s="1">
        <v>-1.8500000000001364</v>
      </c>
      <c r="K4224" s="1">
        <v>286</v>
      </c>
      <c r="L4224">
        <v>-529.10000000003902</v>
      </c>
      <c r="M4224">
        <v>256</v>
      </c>
      <c r="N4224">
        <v>-785.10000000003902</v>
      </c>
      <c r="O4224" t="s">
        <v>67</v>
      </c>
      <c r="P4224" s="6">
        <v>3.5768508273076099E-3</v>
      </c>
      <c r="Q4224" s="1">
        <f>AllFiles[[#Headers],[200000]]+AllFiles[[#This Row],[Net Gains]]</f>
        <v>199214.89999999997</v>
      </c>
    </row>
    <row r="4225" spans="1:17" x14ac:dyDescent="0.25">
      <c r="A4225" s="1" t="s">
        <v>47</v>
      </c>
      <c r="B4225" s="2">
        <v>43825</v>
      </c>
      <c r="C4225" s="3">
        <v>0.4375</v>
      </c>
      <c r="D4225" s="1" t="s">
        <v>13</v>
      </c>
      <c r="E4225">
        <v>238.25</v>
      </c>
      <c r="F4225">
        <v>238.75</v>
      </c>
      <c r="G4225">
        <v>236.8</v>
      </c>
      <c r="H4225" s="3">
        <v>0.625</v>
      </c>
      <c r="I4225" s="1">
        <v>0.5</v>
      </c>
      <c r="J4225" s="1">
        <v>1.4499999999999886</v>
      </c>
      <c r="K4225" s="1">
        <v>3824</v>
      </c>
      <c r="L4225">
        <v>5544.7999999999565</v>
      </c>
      <c r="M4225">
        <v>418</v>
      </c>
      <c r="N4225">
        <v>5126.7999999999565</v>
      </c>
      <c r="O4225" t="s">
        <v>68</v>
      </c>
      <c r="P4225" s="6">
        <v>2.09863588667366E-3</v>
      </c>
      <c r="Q4225" s="1">
        <f>AllFiles[[#Headers],[200000]]+AllFiles[[#This Row],[Net Gains]]</f>
        <v>205126.79999999996</v>
      </c>
    </row>
    <row r="4226" spans="1:17" x14ac:dyDescent="0.25">
      <c r="A4226" s="1" t="s">
        <v>58</v>
      </c>
      <c r="B4226" s="2">
        <v>43825</v>
      </c>
      <c r="C4226" s="3">
        <v>0.5</v>
      </c>
      <c r="D4226" s="1" t="s">
        <v>12</v>
      </c>
      <c r="E4226">
        <v>2214.3000000000002</v>
      </c>
      <c r="F4226">
        <v>2207</v>
      </c>
      <c r="G4226">
        <v>2207</v>
      </c>
      <c r="H4226" s="3">
        <v>0.54166666666666663</v>
      </c>
      <c r="I4226" s="1">
        <v>7.3000000000001819</v>
      </c>
      <c r="J4226" s="1">
        <v>-7.3000000000001819</v>
      </c>
      <c r="K4226" s="1">
        <v>273</v>
      </c>
      <c r="L4226">
        <v>-1992.9000000000497</v>
      </c>
      <c r="M4226">
        <v>278</v>
      </c>
      <c r="N4226">
        <v>-2270.9000000000497</v>
      </c>
      <c r="O4226" t="s">
        <v>67</v>
      </c>
      <c r="P4226" s="6">
        <v>3.2967529241747602E-3</v>
      </c>
      <c r="Q4226" s="1">
        <f>AllFiles[[#Headers],[200000]]+AllFiles[[#This Row],[Net Gains]]</f>
        <v>197729.09999999995</v>
      </c>
    </row>
    <row r="4227" spans="1:17" x14ac:dyDescent="0.25">
      <c r="A4227" s="1" t="s">
        <v>58</v>
      </c>
      <c r="B4227" s="2">
        <v>43825</v>
      </c>
      <c r="C4227" s="3">
        <v>0.44791666666666669</v>
      </c>
      <c r="D4227" s="1" t="s">
        <v>13</v>
      </c>
      <c r="E4227">
        <v>2207</v>
      </c>
      <c r="F4227">
        <v>2214.3000000000002</v>
      </c>
      <c r="G4227">
        <v>2214.3000000000002</v>
      </c>
      <c r="H4227" s="3">
        <v>0.5</v>
      </c>
      <c r="I4227" s="1">
        <v>7.3000000000001819</v>
      </c>
      <c r="J4227" s="1">
        <v>-7.3000000000001819</v>
      </c>
      <c r="K4227" s="1">
        <v>273</v>
      </c>
      <c r="L4227">
        <v>-1992.9000000000497</v>
      </c>
      <c r="M4227">
        <v>278</v>
      </c>
      <c r="N4227">
        <v>-2270.9000000000497</v>
      </c>
      <c r="O4227" t="s">
        <v>67</v>
      </c>
      <c r="P4227" s="6">
        <v>3.3076574535569501E-3</v>
      </c>
      <c r="Q4227" s="1">
        <f>AllFiles[[#Headers],[200000]]+AllFiles[[#This Row],[Net Gains]]</f>
        <v>197729.09999999995</v>
      </c>
    </row>
    <row r="4228" spans="1:17" x14ac:dyDescent="0.25">
      <c r="A4228" s="1" t="s">
        <v>29</v>
      </c>
      <c r="B4228" s="2">
        <v>43826</v>
      </c>
      <c r="C4228" s="3">
        <v>0.42708333333333331</v>
      </c>
      <c r="D4228" s="1" t="s">
        <v>15</v>
      </c>
      <c r="E4228">
        <v>482.2</v>
      </c>
      <c r="F4228">
        <v>479.05</v>
      </c>
      <c r="G4228">
        <v>490.95</v>
      </c>
      <c r="H4228" s="3">
        <v>0.625</v>
      </c>
      <c r="I4228" s="1">
        <v>3.1499999999999773</v>
      </c>
      <c r="J4228" s="1">
        <v>8.75</v>
      </c>
      <c r="K4228" s="1">
        <v>630</v>
      </c>
      <c r="L4228">
        <v>5512.5</v>
      </c>
      <c r="M4228">
        <v>142</v>
      </c>
      <c r="N4228">
        <v>5370.5</v>
      </c>
      <c r="O4228" t="s">
        <v>68</v>
      </c>
      <c r="P4228" s="6">
        <v>6.5325591041061302E-3</v>
      </c>
      <c r="Q4228" s="1">
        <f>AllFiles[[#Headers],[200000]]+AllFiles[[#This Row],[Net Gains]]</f>
        <v>205370.5</v>
      </c>
    </row>
    <row r="4229" spans="1:17" x14ac:dyDescent="0.25">
      <c r="A4229" s="1" t="s">
        <v>60</v>
      </c>
      <c r="B4229" s="2">
        <v>43826</v>
      </c>
      <c r="C4229" s="3">
        <v>0.4375</v>
      </c>
      <c r="D4229" s="1" t="s">
        <v>12</v>
      </c>
      <c r="E4229">
        <v>466</v>
      </c>
      <c r="F4229">
        <v>463.8</v>
      </c>
      <c r="G4229">
        <v>468.9</v>
      </c>
      <c r="H4229" s="3">
        <v>0.625</v>
      </c>
      <c r="I4229" s="1">
        <v>2.1999999999999886</v>
      </c>
      <c r="J4229" s="1">
        <v>2.8999999999999773</v>
      </c>
      <c r="K4229" s="1">
        <v>899</v>
      </c>
      <c r="L4229">
        <v>2607.0999999999794</v>
      </c>
      <c r="M4229">
        <v>194</v>
      </c>
      <c r="N4229">
        <v>2413.0999999999794</v>
      </c>
      <c r="O4229" t="s">
        <v>68</v>
      </c>
      <c r="P4229" s="6">
        <v>4.7210300429184303E-3</v>
      </c>
      <c r="Q4229" s="1">
        <f>AllFiles[[#Headers],[200000]]+AllFiles[[#This Row],[Net Gains]]</f>
        <v>202413.09999999998</v>
      </c>
    </row>
    <row r="4230" spans="1:17" x14ac:dyDescent="0.25">
      <c r="A4230" s="1" t="s">
        <v>60</v>
      </c>
      <c r="B4230" s="2">
        <v>43826</v>
      </c>
      <c r="C4230" s="3">
        <v>0.41666666666666669</v>
      </c>
      <c r="D4230" s="1" t="s">
        <v>13</v>
      </c>
      <c r="E4230">
        <v>463.8</v>
      </c>
      <c r="F4230">
        <v>466</v>
      </c>
      <c r="G4230">
        <v>466</v>
      </c>
      <c r="H4230" s="3">
        <v>0.4375</v>
      </c>
      <c r="I4230" s="1">
        <v>2.1999999999999886</v>
      </c>
      <c r="J4230" s="1">
        <v>-2.1999999999999886</v>
      </c>
      <c r="K4230" s="1">
        <v>899</v>
      </c>
      <c r="L4230">
        <v>-1977.7999999999897</v>
      </c>
      <c r="M4230">
        <v>193</v>
      </c>
      <c r="N4230">
        <v>-2170.7999999999897</v>
      </c>
      <c r="O4230" t="s">
        <v>67</v>
      </c>
      <c r="P4230" s="6">
        <v>4.7434238896075596E-3</v>
      </c>
      <c r="Q4230" s="1">
        <f>AllFiles[[#Headers],[200000]]+AllFiles[[#This Row],[Net Gains]]</f>
        <v>197829.2</v>
      </c>
    </row>
    <row r="4231" spans="1:17" x14ac:dyDescent="0.25">
      <c r="A4231" s="1" t="s">
        <v>54</v>
      </c>
      <c r="B4231" s="2">
        <v>43826</v>
      </c>
      <c r="C4231" s="3">
        <v>0.41666666666666669</v>
      </c>
      <c r="D4231" s="1" t="s">
        <v>15</v>
      </c>
      <c r="E4231">
        <v>575.20000000000005</v>
      </c>
      <c r="F4231">
        <v>572.1</v>
      </c>
      <c r="G4231">
        <v>579.95000000000005</v>
      </c>
      <c r="H4231" s="3">
        <v>0.625</v>
      </c>
      <c r="I4231" s="1">
        <v>3.1000000000000227</v>
      </c>
      <c r="J4231" s="1">
        <v>4.75</v>
      </c>
      <c r="K4231" s="1">
        <v>640</v>
      </c>
      <c r="L4231">
        <v>3040</v>
      </c>
      <c r="M4231">
        <v>171</v>
      </c>
      <c r="N4231">
        <v>2869</v>
      </c>
      <c r="O4231" t="s">
        <v>68</v>
      </c>
      <c r="P4231" s="6">
        <v>5.3894297635605397E-3</v>
      </c>
      <c r="Q4231" s="1">
        <f>AllFiles[[#Headers],[200000]]+AllFiles[[#This Row],[Net Gains]]</f>
        <v>202869</v>
      </c>
    </row>
    <row r="4232" spans="1:17" x14ac:dyDescent="0.25">
      <c r="A4232" s="1" t="s">
        <v>18</v>
      </c>
      <c r="B4232" s="2">
        <v>43829</v>
      </c>
      <c r="C4232" s="3">
        <v>0.45833333333333331</v>
      </c>
      <c r="D4232" s="1" t="s">
        <v>12</v>
      </c>
      <c r="E4232">
        <v>367.95</v>
      </c>
      <c r="F4232">
        <v>365.6</v>
      </c>
      <c r="G4232">
        <v>365.6</v>
      </c>
      <c r="H4232" s="3">
        <v>0.48958333333333331</v>
      </c>
      <c r="I4232" s="1">
        <v>2.3499999999999659</v>
      </c>
      <c r="J4232" s="1">
        <v>-2.3499999999999659</v>
      </c>
      <c r="K4232" s="1">
        <v>842</v>
      </c>
      <c r="L4232">
        <v>-1978.6999999999712</v>
      </c>
      <c r="M4232">
        <v>143</v>
      </c>
      <c r="N4232">
        <v>-2121.6999999999712</v>
      </c>
      <c r="O4232" t="s">
        <v>67</v>
      </c>
      <c r="P4232" s="6">
        <v>6.3867373284412698E-3</v>
      </c>
      <c r="Q4232" s="1">
        <f>AllFiles[[#Headers],[200000]]+AllFiles[[#This Row],[Net Gains]]</f>
        <v>197878.30000000002</v>
      </c>
    </row>
    <row r="4233" spans="1:17" x14ac:dyDescent="0.25">
      <c r="A4233" s="1" t="s">
        <v>18</v>
      </c>
      <c r="B4233" s="2">
        <v>43829</v>
      </c>
      <c r="C4233" s="3">
        <v>0.41666666666666669</v>
      </c>
      <c r="D4233" s="1" t="s">
        <v>13</v>
      </c>
      <c r="E4233">
        <v>365.6</v>
      </c>
      <c r="F4233">
        <v>367.95</v>
      </c>
      <c r="G4233">
        <v>367.95</v>
      </c>
      <c r="H4233" s="3">
        <v>0.45833333333333331</v>
      </c>
      <c r="I4233" s="1">
        <v>2.3499999999999659</v>
      </c>
      <c r="J4233" s="1">
        <v>-2.3499999999999659</v>
      </c>
      <c r="K4233" s="1">
        <v>842</v>
      </c>
      <c r="L4233">
        <v>-1978.6999999999712</v>
      </c>
      <c r="M4233">
        <v>143</v>
      </c>
      <c r="N4233">
        <v>-2121.6999999999712</v>
      </c>
      <c r="O4233" t="s">
        <v>67</v>
      </c>
      <c r="P4233" s="6">
        <v>6.4277899343543896E-3</v>
      </c>
      <c r="Q4233" s="1">
        <f>AllFiles[[#Headers],[200000]]+AllFiles[[#This Row],[Net Gains]]</f>
        <v>197878.30000000002</v>
      </c>
    </row>
    <row r="4234" spans="1:17" x14ac:dyDescent="0.25">
      <c r="A4234" s="1" t="s">
        <v>50</v>
      </c>
      <c r="B4234" s="2">
        <v>43829</v>
      </c>
      <c r="C4234" s="3">
        <v>0.41666666666666669</v>
      </c>
      <c r="D4234" s="1" t="s">
        <v>13</v>
      </c>
      <c r="E4234">
        <v>214.35</v>
      </c>
      <c r="F4234">
        <v>215.3</v>
      </c>
      <c r="G4234">
        <v>215.3</v>
      </c>
      <c r="H4234" s="3">
        <v>0.60416666666666663</v>
      </c>
      <c r="I4234" s="1">
        <v>0.95000000000001705</v>
      </c>
      <c r="J4234" s="1">
        <v>-0.95000000000001705</v>
      </c>
      <c r="K4234" s="1">
        <v>2055</v>
      </c>
      <c r="L4234">
        <v>-1952.250000000035</v>
      </c>
      <c r="M4234">
        <v>204</v>
      </c>
      <c r="N4234">
        <v>-2156.250000000035</v>
      </c>
      <c r="O4234" t="s">
        <v>67</v>
      </c>
      <c r="P4234" s="6">
        <v>4.43200373221375E-3</v>
      </c>
      <c r="Q4234" s="1">
        <f>AllFiles[[#Headers],[200000]]+AllFiles[[#This Row],[Net Gains]]</f>
        <v>197843.74999999997</v>
      </c>
    </row>
    <row r="4235" spans="1:17" x14ac:dyDescent="0.25">
      <c r="A4235" s="1" t="s">
        <v>39</v>
      </c>
      <c r="B4235" s="2">
        <v>43829</v>
      </c>
      <c r="C4235" s="3">
        <v>0.41666666666666669</v>
      </c>
      <c r="D4235" s="1" t="s">
        <v>13</v>
      </c>
      <c r="E4235">
        <v>734</v>
      </c>
      <c r="F4235">
        <v>735.85</v>
      </c>
      <c r="G4235">
        <v>735.85</v>
      </c>
      <c r="H4235" s="3">
        <v>0.42708333333333331</v>
      </c>
      <c r="I4235" s="1">
        <v>1.8500000000000227</v>
      </c>
      <c r="J4235" s="1">
        <v>-1.8500000000000227</v>
      </c>
      <c r="K4235" s="1">
        <v>1067</v>
      </c>
      <c r="L4235">
        <v>-1973.9500000000244</v>
      </c>
      <c r="M4235">
        <v>361</v>
      </c>
      <c r="N4235">
        <v>-2334.9500000000244</v>
      </c>
      <c r="O4235" t="s">
        <v>67</v>
      </c>
      <c r="P4235" s="6">
        <v>2.52043596730248E-3</v>
      </c>
      <c r="Q4235" s="1">
        <f>AllFiles[[#Headers],[200000]]+AllFiles[[#This Row],[Net Gains]]</f>
        <v>197665.05</v>
      </c>
    </row>
    <row r="4236" spans="1:17" x14ac:dyDescent="0.25">
      <c r="A4236" s="1" t="s">
        <v>39</v>
      </c>
      <c r="B4236" s="2">
        <v>43829</v>
      </c>
      <c r="C4236" s="3">
        <v>0.42708333333333331</v>
      </c>
      <c r="D4236" s="1" t="s">
        <v>12</v>
      </c>
      <c r="E4236">
        <v>735.85</v>
      </c>
      <c r="F4236">
        <v>734</v>
      </c>
      <c r="G4236">
        <v>734</v>
      </c>
      <c r="H4236" s="3">
        <v>0.42708333333333331</v>
      </c>
      <c r="I4236" s="1">
        <v>1.8500000000000227</v>
      </c>
      <c r="J4236" s="1">
        <v>-1.8500000000000227</v>
      </c>
      <c r="K4236" s="1">
        <v>1067</v>
      </c>
      <c r="L4236">
        <v>-1973.9500000000244</v>
      </c>
      <c r="M4236">
        <v>361</v>
      </c>
      <c r="N4236">
        <v>-2334.9500000000244</v>
      </c>
      <c r="O4236" t="s">
        <v>67</v>
      </c>
      <c r="P4236" s="6">
        <v>2.5140993408983101E-3</v>
      </c>
      <c r="Q4236" s="1">
        <f>AllFiles[[#Headers],[200000]]+AllFiles[[#This Row],[Net Gains]]</f>
        <v>197665.05</v>
      </c>
    </row>
    <row r="4237" spans="1:17" x14ac:dyDescent="0.25">
      <c r="A4237" s="1" t="s">
        <v>49</v>
      </c>
      <c r="B4237" s="2">
        <v>43829</v>
      </c>
      <c r="C4237" s="3">
        <v>0.41666666666666669</v>
      </c>
      <c r="D4237" s="1" t="s">
        <v>13</v>
      </c>
      <c r="E4237">
        <v>127.9</v>
      </c>
      <c r="F4237">
        <v>128.9</v>
      </c>
      <c r="G4237">
        <v>128</v>
      </c>
      <c r="H4237" s="3">
        <v>0.625</v>
      </c>
      <c r="I4237" s="1">
        <v>1</v>
      </c>
      <c r="J4237" s="1">
        <v>-9.9999999999994316E-2</v>
      </c>
      <c r="K4237" s="1">
        <v>1955</v>
      </c>
      <c r="L4237">
        <v>-195.49999999998889</v>
      </c>
      <c r="M4237">
        <v>116</v>
      </c>
      <c r="N4237">
        <v>-311.49999999998886</v>
      </c>
      <c r="O4237" t="s">
        <v>67</v>
      </c>
      <c r="P4237" s="6">
        <v>7.8186082877247792E-3</v>
      </c>
      <c r="Q4237" s="1">
        <f>AllFiles[[#Headers],[200000]]+AllFiles[[#This Row],[Net Gains]]</f>
        <v>199688.5</v>
      </c>
    </row>
    <row r="4238" spans="1:17" x14ac:dyDescent="0.25">
      <c r="A4238" s="1" t="s">
        <v>52</v>
      </c>
      <c r="B4238" s="2">
        <v>43829</v>
      </c>
      <c r="C4238" s="3">
        <v>0.41666666666666669</v>
      </c>
      <c r="D4238" s="1" t="s">
        <v>13</v>
      </c>
      <c r="E4238">
        <v>334.85</v>
      </c>
      <c r="F4238">
        <v>336.25</v>
      </c>
      <c r="G4238">
        <v>333.9</v>
      </c>
      <c r="H4238" s="3">
        <v>0.625</v>
      </c>
      <c r="I4238" s="1">
        <v>1.3999999999999773</v>
      </c>
      <c r="J4238" s="1">
        <v>0.95000000000004547</v>
      </c>
      <c r="K4238" s="1">
        <v>1405</v>
      </c>
      <c r="L4238">
        <v>1334.7500000000639</v>
      </c>
      <c r="M4238">
        <v>217</v>
      </c>
      <c r="N4238">
        <v>1117.7500000000639</v>
      </c>
      <c r="O4238" t="s">
        <v>68</v>
      </c>
      <c r="P4238" s="6">
        <v>4.1809765566670999E-3</v>
      </c>
      <c r="Q4238" s="1">
        <f>AllFiles[[#Headers],[200000]]+AllFiles[[#This Row],[Net Gains]]</f>
        <v>201117.75000000006</v>
      </c>
    </row>
    <row r="4239" spans="1:17" x14ac:dyDescent="0.25">
      <c r="A4239" s="1" t="s">
        <v>28</v>
      </c>
      <c r="B4239" s="2">
        <v>43830</v>
      </c>
      <c r="C4239" s="3">
        <v>0.45833333333333331</v>
      </c>
      <c r="D4239" s="1" t="s">
        <v>21</v>
      </c>
      <c r="E4239">
        <v>459.7</v>
      </c>
      <c r="F4239">
        <v>462.25</v>
      </c>
      <c r="G4239">
        <v>455.4</v>
      </c>
      <c r="H4239" s="3">
        <v>0.625</v>
      </c>
      <c r="I4239" s="1">
        <v>2.5500000000000114</v>
      </c>
      <c r="J4239" s="1">
        <v>4.3000000000000114</v>
      </c>
      <c r="K4239" s="1">
        <v>777</v>
      </c>
      <c r="L4239">
        <v>3341.100000000009</v>
      </c>
      <c r="M4239">
        <v>164</v>
      </c>
      <c r="N4239">
        <v>3177.100000000009</v>
      </c>
      <c r="O4239" t="s">
        <v>68</v>
      </c>
      <c r="P4239" s="6">
        <v>5.54709593212968E-3</v>
      </c>
      <c r="Q4239" s="1">
        <f>AllFiles[[#Headers],[200000]]+AllFiles[[#This Row],[Net Gains]]</f>
        <v>203177.1</v>
      </c>
    </row>
    <row r="4240" spans="1:17" x14ac:dyDescent="0.25">
      <c r="A4240" s="1" t="s">
        <v>28</v>
      </c>
      <c r="B4240" s="2">
        <v>43830</v>
      </c>
      <c r="C4240" s="3">
        <v>0.45833333333333331</v>
      </c>
      <c r="D4240" s="1" t="s">
        <v>15</v>
      </c>
      <c r="E4240">
        <v>462.25</v>
      </c>
      <c r="F4240">
        <v>459.7</v>
      </c>
      <c r="G4240">
        <v>459.7</v>
      </c>
      <c r="H4240" s="3">
        <v>0.45833333333333331</v>
      </c>
      <c r="I4240" s="1">
        <v>2.5500000000000114</v>
      </c>
      <c r="J4240" s="1">
        <v>-2.5500000000000114</v>
      </c>
      <c r="K4240" s="1">
        <v>777</v>
      </c>
      <c r="L4240">
        <v>-1981.3500000000088</v>
      </c>
      <c r="M4240">
        <v>165</v>
      </c>
      <c r="N4240">
        <v>-2146.3500000000085</v>
      </c>
      <c r="O4240" t="s">
        <v>67</v>
      </c>
      <c r="P4240" s="6">
        <v>5.5164954029205196E-3</v>
      </c>
      <c r="Q4240" s="1">
        <f>AllFiles[[#Headers],[200000]]+AllFiles[[#This Row],[Net Gains]]</f>
        <v>197853.65</v>
      </c>
    </row>
    <row r="4241" spans="1:17" x14ac:dyDescent="0.25">
      <c r="A4241" s="1" t="s">
        <v>16</v>
      </c>
      <c r="B4241" s="2">
        <v>43830</v>
      </c>
      <c r="C4241" s="3">
        <v>0.41666666666666669</v>
      </c>
      <c r="D4241" s="1" t="s">
        <v>13</v>
      </c>
      <c r="E4241">
        <v>479.05</v>
      </c>
      <c r="F4241">
        <v>480.85</v>
      </c>
      <c r="G4241">
        <v>480.85</v>
      </c>
      <c r="H4241" s="3">
        <v>0.45833333333333331</v>
      </c>
      <c r="I4241" s="1">
        <v>1.8000000000000114</v>
      </c>
      <c r="J4241" s="1">
        <v>-1.8000000000000114</v>
      </c>
      <c r="K4241" s="1">
        <v>1097</v>
      </c>
      <c r="L4241">
        <v>-1974.6000000000124</v>
      </c>
      <c r="M4241">
        <v>243</v>
      </c>
      <c r="N4241">
        <v>-2217.6000000000122</v>
      </c>
      <c r="O4241" t="s">
        <v>67</v>
      </c>
      <c r="P4241" s="6">
        <v>3.7574365932575098E-3</v>
      </c>
      <c r="Q4241" s="1">
        <f>AllFiles[[#Headers],[200000]]+AllFiles[[#This Row],[Net Gains]]</f>
        <v>197782.39999999999</v>
      </c>
    </row>
    <row r="4242" spans="1:17" x14ac:dyDescent="0.25">
      <c r="A4242" s="1" t="s">
        <v>16</v>
      </c>
      <c r="B4242" s="2">
        <v>43830</v>
      </c>
      <c r="C4242" s="3">
        <v>0.45833333333333331</v>
      </c>
      <c r="D4242" s="1" t="s">
        <v>12</v>
      </c>
      <c r="E4242">
        <v>480.85</v>
      </c>
      <c r="F4242">
        <v>479.05</v>
      </c>
      <c r="G4242">
        <v>479.05</v>
      </c>
      <c r="H4242" s="3">
        <v>0.625</v>
      </c>
      <c r="I4242" s="1">
        <v>1.8000000000000114</v>
      </c>
      <c r="J4242" s="1">
        <v>-1.8000000000000114</v>
      </c>
      <c r="K4242" s="1">
        <v>1097</v>
      </c>
      <c r="L4242">
        <v>-1974.6000000000124</v>
      </c>
      <c r="M4242">
        <v>243</v>
      </c>
      <c r="N4242">
        <v>-2217.6000000000122</v>
      </c>
      <c r="O4242" t="s">
        <v>67</v>
      </c>
      <c r="P4242" s="6">
        <v>3.7433711136529301E-3</v>
      </c>
      <c r="Q4242" s="1">
        <f>AllFiles[[#Headers],[200000]]+AllFiles[[#This Row],[Net Gains]]</f>
        <v>197782.39999999999</v>
      </c>
    </row>
    <row r="4243" spans="1:17" x14ac:dyDescent="0.25">
      <c r="A4243" s="1" t="s">
        <v>24</v>
      </c>
      <c r="B4243" s="2">
        <v>43830</v>
      </c>
      <c r="C4243" s="3">
        <v>0.41666666666666669</v>
      </c>
      <c r="D4243" s="1" t="s">
        <v>15</v>
      </c>
      <c r="E4243">
        <v>120.2</v>
      </c>
      <c r="F4243">
        <v>119.15</v>
      </c>
      <c r="G4243">
        <v>121</v>
      </c>
      <c r="H4243" s="3">
        <v>0.625</v>
      </c>
      <c r="I4243" s="1">
        <v>1.0499999999999972</v>
      </c>
      <c r="J4243" s="1">
        <v>0.79999999999999716</v>
      </c>
      <c r="K4243" s="1">
        <v>1863</v>
      </c>
      <c r="L4243">
        <v>1490.3999999999946</v>
      </c>
      <c r="M4243">
        <v>104</v>
      </c>
      <c r="N4243">
        <v>1386.3999999999946</v>
      </c>
      <c r="O4243" t="s">
        <v>68</v>
      </c>
      <c r="P4243" s="6">
        <v>8.7354409317803392E-3</v>
      </c>
      <c r="Q4243" s="1">
        <f>AllFiles[[#Headers],[200000]]+AllFiles[[#This Row],[Net Gains]]</f>
        <v>201386.4</v>
      </c>
    </row>
    <row r="4244" spans="1:17" x14ac:dyDescent="0.25">
      <c r="A4244" s="1" t="s">
        <v>26</v>
      </c>
      <c r="B4244" s="2">
        <v>43830</v>
      </c>
      <c r="C4244" s="3">
        <v>0.48958333333333331</v>
      </c>
      <c r="D4244" s="1" t="s">
        <v>12</v>
      </c>
      <c r="E4244">
        <v>568</v>
      </c>
      <c r="F4244">
        <v>566.15</v>
      </c>
      <c r="G4244">
        <v>568.04999999999995</v>
      </c>
      <c r="H4244" s="3">
        <v>0.625</v>
      </c>
      <c r="I4244" s="1">
        <v>1.8500000000000227</v>
      </c>
      <c r="J4244" s="1">
        <v>4.9999999999954525E-2</v>
      </c>
      <c r="K4244" s="1">
        <v>1067</v>
      </c>
      <c r="L4244">
        <v>53.349999999951478</v>
      </c>
      <c r="M4244">
        <v>279</v>
      </c>
      <c r="N4244">
        <v>-225.65000000004852</v>
      </c>
      <c r="O4244" t="s">
        <v>67</v>
      </c>
      <c r="P4244" s="6">
        <v>3.2570422535211701E-3</v>
      </c>
      <c r="Q4244" s="1">
        <f>AllFiles[[#Headers],[200000]]+AllFiles[[#This Row],[Net Gains]]</f>
        <v>199774.34999999995</v>
      </c>
    </row>
    <row r="4245" spans="1:17" x14ac:dyDescent="0.25">
      <c r="A4245" s="1" t="s">
        <v>26</v>
      </c>
      <c r="B4245" s="2">
        <v>43830</v>
      </c>
      <c r="C4245" s="3">
        <v>0.42708333333333331</v>
      </c>
      <c r="D4245" s="1" t="s">
        <v>13</v>
      </c>
      <c r="E4245">
        <v>566.15</v>
      </c>
      <c r="F4245">
        <v>568</v>
      </c>
      <c r="G4245">
        <v>568</v>
      </c>
      <c r="H4245" s="3">
        <v>0.48958333333333331</v>
      </c>
      <c r="I4245" s="1">
        <v>1.8500000000000227</v>
      </c>
      <c r="J4245" s="1">
        <v>-1.8500000000000227</v>
      </c>
      <c r="K4245" s="1">
        <v>1067</v>
      </c>
      <c r="L4245">
        <v>-1973.9500000000244</v>
      </c>
      <c r="M4245">
        <v>279</v>
      </c>
      <c r="N4245">
        <v>-2252.9500000000244</v>
      </c>
      <c r="O4245" t="s">
        <v>67</v>
      </c>
      <c r="P4245" s="6">
        <v>3.2676852424269598E-3</v>
      </c>
      <c r="Q4245" s="1">
        <f>AllFiles[[#Headers],[200000]]+AllFiles[[#This Row],[Net Gains]]</f>
        <v>197747.05</v>
      </c>
    </row>
    <row r="4246" spans="1:17" x14ac:dyDescent="0.25">
      <c r="A4246" s="1" t="s">
        <v>23</v>
      </c>
      <c r="B4246" s="2">
        <v>43830</v>
      </c>
      <c r="C4246" s="3">
        <v>0.4375</v>
      </c>
      <c r="D4246" s="1" t="s">
        <v>12</v>
      </c>
      <c r="E4246">
        <v>1275</v>
      </c>
      <c r="F4246">
        <v>1272.6500000000001</v>
      </c>
      <c r="G4246">
        <v>1272.6500000000001</v>
      </c>
      <c r="H4246" s="3">
        <v>0.4375</v>
      </c>
      <c r="I4246" s="1">
        <v>2.3499999999999091</v>
      </c>
      <c r="J4246" s="1">
        <v>-2.3499999999999091</v>
      </c>
      <c r="K4246" s="1">
        <v>842</v>
      </c>
      <c r="L4246">
        <v>-1978.6999999999234</v>
      </c>
      <c r="M4246">
        <v>494</v>
      </c>
      <c r="N4246">
        <v>-2472.6999999999234</v>
      </c>
      <c r="O4246" t="s">
        <v>67</v>
      </c>
      <c r="P4246" s="6">
        <v>1.8431372549018901E-3</v>
      </c>
      <c r="Q4246" s="1">
        <f>AllFiles[[#Headers],[200000]]+AllFiles[[#This Row],[Net Gains]]</f>
        <v>197527.30000000008</v>
      </c>
    </row>
    <row r="4247" spans="1:17" x14ac:dyDescent="0.25">
      <c r="A4247" s="1" t="s">
        <v>23</v>
      </c>
      <c r="B4247" s="2">
        <v>43830</v>
      </c>
      <c r="C4247" s="3">
        <v>0.41666666666666669</v>
      </c>
      <c r="D4247" s="1" t="s">
        <v>13</v>
      </c>
      <c r="E4247">
        <v>1272.6500000000001</v>
      </c>
      <c r="F4247">
        <v>1275</v>
      </c>
      <c r="G4247">
        <v>1275</v>
      </c>
      <c r="H4247" s="3">
        <v>0.4375</v>
      </c>
      <c r="I4247" s="1">
        <v>2.3499999999999091</v>
      </c>
      <c r="J4247" s="1">
        <v>-2.3499999999999091</v>
      </c>
      <c r="K4247" s="1">
        <v>842</v>
      </c>
      <c r="L4247">
        <v>-1978.6999999999234</v>
      </c>
      <c r="M4247">
        <v>494</v>
      </c>
      <c r="N4247">
        <v>-2472.6999999999234</v>
      </c>
      <c r="O4247" t="s">
        <v>67</v>
      </c>
      <c r="P4247" s="6">
        <v>1.8465406828271E-3</v>
      </c>
      <c r="Q4247" s="1">
        <f>AllFiles[[#Headers],[200000]]+AllFiles[[#This Row],[Net Gains]]</f>
        <v>197527.30000000008</v>
      </c>
    </row>
    <row r="4248" spans="1:17" x14ac:dyDescent="0.25">
      <c r="A4248" s="1" t="s">
        <v>20</v>
      </c>
      <c r="B4248" s="2">
        <v>43831</v>
      </c>
      <c r="C4248" s="3">
        <v>0.45833333333333331</v>
      </c>
      <c r="D4248" s="1" t="s">
        <v>12</v>
      </c>
      <c r="E4248">
        <v>2417.25</v>
      </c>
      <c r="F4248">
        <v>2412.0500000000002</v>
      </c>
      <c r="G4248">
        <v>2432.5</v>
      </c>
      <c r="H4248" s="3">
        <v>0.625</v>
      </c>
      <c r="I4248" s="1">
        <v>5.1999999999998181</v>
      </c>
      <c r="J4248" s="1">
        <v>15.25</v>
      </c>
      <c r="K4248" s="1">
        <v>382</v>
      </c>
      <c r="L4248">
        <v>5825.5</v>
      </c>
      <c r="M4248">
        <v>427</v>
      </c>
      <c r="N4248">
        <v>5398.5</v>
      </c>
      <c r="O4248" t="s">
        <v>68</v>
      </c>
      <c r="P4248" s="6">
        <v>2.1512048815802301E-3</v>
      </c>
      <c r="Q4248" s="1">
        <f>AllFiles[[#Headers],[200000]]+AllFiles[[#This Row],[Net Gains]]</f>
        <v>205398.5</v>
      </c>
    </row>
    <row r="4249" spans="1:17" x14ac:dyDescent="0.25">
      <c r="A4249" s="1" t="s">
        <v>20</v>
      </c>
      <c r="B4249" s="2">
        <v>43831</v>
      </c>
      <c r="C4249" s="3">
        <v>0.41666666666666669</v>
      </c>
      <c r="D4249" s="1" t="s">
        <v>13</v>
      </c>
      <c r="E4249">
        <v>2412.0500000000002</v>
      </c>
      <c r="F4249">
        <v>2417.25</v>
      </c>
      <c r="G4249">
        <v>2417.25</v>
      </c>
      <c r="H4249" s="3">
        <v>0.45833333333333331</v>
      </c>
      <c r="I4249" s="1">
        <v>5.1999999999998181</v>
      </c>
      <c r="J4249" s="1">
        <v>-5.1999999999998181</v>
      </c>
      <c r="K4249" s="1">
        <v>382</v>
      </c>
      <c r="L4249">
        <v>-1986.3999999999305</v>
      </c>
      <c r="M4249">
        <v>425</v>
      </c>
      <c r="N4249">
        <v>-2411.3999999999305</v>
      </c>
      <c r="O4249" t="s">
        <v>67</v>
      </c>
      <c r="P4249" s="6">
        <v>2.1558425405774398E-3</v>
      </c>
      <c r="Q4249" s="1">
        <f>AllFiles[[#Headers],[200000]]+AllFiles[[#This Row],[Net Gains]]</f>
        <v>197588.60000000006</v>
      </c>
    </row>
    <row r="4250" spans="1:17" x14ac:dyDescent="0.25">
      <c r="A4250" s="1" t="s">
        <v>57</v>
      </c>
      <c r="B4250" s="2">
        <v>43831</v>
      </c>
      <c r="C4250" s="3">
        <v>0.58333333333333337</v>
      </c>
      <c r="D4250" s="1" t="s">
        <v>13</v>
      </c>
      <c r="E4250">
        <v>762</v>
      </c>
      <c r="F4250">
        <v>764.65</v>
      </c>
      <c r="G4250">
        <v>762.6</v>
      </c>
      <c r="H4250" s="3">
        <v>0.625</v>
      </c>
      <c r="I4250" s="1">
        <v>2.6499999999999773</v>
      </c>
      <c r="J4250" s="1">
        <v>-0.60000000000002274</v>
      </c>
      <c r="K4250" s="1">
        <v>748</v>
      </c>
      <c r="L4250">
        <v>-448.80000000001701</v>
      </c>
      <c r="M4250">
        <v>263</v>
      </c>
      <c r="N4250">
        <v>-711.80000000001701</v>
      </c>
      <c r="O4250" t="s">
        <v>67</v>
      </c>
      <c r="P4250" s="6">
        <v>3.4776902887138799E-3</v>
      </c>
      <c r="Q4250" s="1">
        <f>AllFiles[[#Headers],[200000]]+AllFiles[[#This Row],[Net Gains]]</f>
        <v>199288.19999999998</v>
      </c>
    </row>
    <row r="4251" spans="1:17" x14ac:dyDescent="0.25">
      <c r="A4251" s="1" t="s">
        <v>17</v>
      </c>
      <c r="B4251" s="2">
        <v>43832</v>
      </c>
      <c r="C4251" s="3">
        <v>0.47916666666666669</v>
      </c>
      <c r="D4251" s="1" t="s">
        <v>13</v>
      </c>
      <c r="E4251">
        <v>21945</v>
      </c>
      <c r="F4251">
        <v>22125</v>
      </c>
      <c r="G4251">
        <v>21610</v>
      </c>
      <c r="H4251" s="3">
        <v>0.625</v>
      </c>
      <c r="I4251" s="1">
        <v>180</v>
      </c>
      <c r="J4251" s="1">
        <v>335</v>
      </c>
      <c r="K4251" s="1">
        <v>11</v>
      </c>
      <c r="L4251">
        <v>3685</v>
      </c>
      <c r="M4251">
        <v>111</v>
      </c>
      <c r="N4251">
        <v>3574</v>
      </c>
      <c r="O4251" t="s">
        <v>68</v>
      </c>
      <c r="P4251" s="6">
        <v>8.2023239917976797E-3</v>
      </c>
      <c r="Q4251" s="1">
        <f>AllFiles[[#Headers],[200000]]+AllFiles[[#This Row],[Net Gains]]</f>
        <v>203574</v>
      </c>
    </row>
    <row r="4252" spans="1:17" x14ac:dyDescent="0.25">
      <c r="A4252" s="1" t="s">
        <v>39</v>
      </c>
      <c r="B4252" s="2">
        <v>43832</v>
      </c>
      <c r="C4252" s="3">
        <v>0.47916666666666669</v>
      </c>
      <c r="D4252" s="1" t="s">
        <v>12</v>
      </c>
      <c r="E4252">
        <v>739.35</v>
      </c>
      <c r="F4252">
        <v>737.7</v>
      </c>
      <c r="G4252">
        <v>737.7</v>
      </c>
      <c r="H4252" s="3">
        <v>0.47916666666666669</v>
      </c>
      <c r="I4252" s="1">
        <v>1.6499999999999773</v>
      </c>
      <c r="J4252" s="1">
        <v>-1.6499999999999773</v>
      </c>
      <c r="K4252" s="1">
        <v>1195</v>
      </c>
      <c r="L4252">
        <v>-1971.7499999999727</v>
      </c>
      <c r="M4252">
        <v>406</v>
      </c>
      <c r="N4252">
        <v>-2377.7499999999727</v>
      </c>
      <c r="O4252" t="s">
        <v>67</v>
      </c>
      <c r="P4252" s="6">
        <v>2.2316899979711599E-3</v>
      </c>
      <c r="Q4252" s="1">
        <f>AllFiles[[#Headers],[200000]]+AllFiles[[#This Row],[Net Gains]]</f>
        <v>197622.25000000003</v>
      </c>
    </row>
    <row r="4253" spans="1:17" x14ac:dyDescent="0.25">
      <c r="A4253" s="1" t="s">
        <v>39</v>
      </c>
      <c r="B4253" s="2">
        <v>43832</v>
      </c>
      <c r="C4253" s="3">
        <v>0.41666666666666669</v>
      </c>
      <c r="D4253" s="1" t="s">
        <v>13</v>
      </c>
      <c r="E4253">
        <v>737.7</v>
      </c>
      <c r="F4253">
        <v>739.35</v>
      </c>
      <c r="G4253">
        <v>739.35</v>
      </c>
      <c r="H4253" s="3">
        <v>0.47916666666666669</v>
      </c>
      <c r="I4253" s="1">
        <v>1.6499999999999773</v>
      </c>
      <c r="J4253" s="1">
        <v>-1.6499999999999773</v>
      </c>
      <c r="K4253" s="1">
        <v>1195</v>
      </c>
      <c r="L4253">
        <v>-1971.7499999999727</v>
      </c>
      <c r="M4253">
        <v>406</v>
      </c>
      <c r="N4253">
        <v>-2377.7499999999727</v>
      </c>
      <c r="O4253" t="s">
        <v>67</v>
      </c>
      <c r="P4253" s="6">
        <v>2.2366815778771601E-3</v>
      </c>
      <c r="Q4253" s="1">
        <f>AllFiles[[#Headers],[200000]]+AllFiles[[#This Row],[Net Gains]]</f>
        <v>197622.25000000003</v>
      </c>
    </row>
    <row r="4254" spans="1:17" x14ac:dyDescent="0.25">
      <c r="A4254" s="1" t="s">
        <v>51</v>
      </c>
      <c r="B4254" s="2">
        <v>43832</v>
      </c>
      <c r="C4254" s="3">
        <v>0.44791666666666669</v>
      </c>
      <c r="D4254" s="1" t="s">
        <v>13</v>
      </c>
      <c r="E4254">
        <v>1666.15</v>
      </c>
      <c r="F4254">
        <v>1676.25</v>
      </c>
      <c r="G4254">
        <v>1671.95</v>
      </c>
      <c r="H4254" s="3">
        <v>0.625</v>
      </c>
      <c r="I4254" s="1">
        <v>10.099999999999909</v>
      </c>
      <c r="J4254" s="1">
        <v>-5.7999999999999545</v>
      </c>
      <c r="K4254" s="1">
        <v>197</v>
      </c>
      <c r="L4254">
        <v>-1142.599999999991</v>
      </c>
      <c r="M4254">
        <v>152</v>
      </c>
      <c r="N4254">
        <v>-1294.599999999991</v>
      </c>
      <c r="O4254" t="s">
        <v>67</v>
      </c>
      <c r="P4254" s="6">
        <v>6.06187918254653E-3</v>
      </c>
      <c r="Q4254" s="1">
        <f>AllFiles[[#Headers],[200000]]+AllFiles[[#This Row],[Net Gains]]</f>
        <v>198705.40000000002</v>
      </c>
    </row>
    <row r="4255" spans="1:17" x14ac:dyDescent="0.25">
      <c r="A4255" s="1" t="s">
        <v>49</v>
      </c>
      <c r="B4255" s="2">
        <v>43832</v>
      </c>
      <c r="C4255" s="3">
        <v>0.45833333333333331</v>
      </c>
      <c r="D4255" s="1" t="s">
        <v>15</v>
      </c>
      <c r="E4255">
        <v>128.05000000000001</v>
      </c>
      <c r="F4255">
        <v>127.65</v>
      </c>
      <c r="G4255">
        <v>127.65</v>
      </c>
      <c r="H4255" s="3">
        <v>0.45833333333333331</v>
      </c>
      <c r="I4255" s="1">
        <v>0.40000000000000568</v>
      </c>
      <c r="J4255" s="1">
        <v>-0.40000000000000568</v>
      </c>
      <c r="K4255" s="1">
        <v>4728</v>
      </c>
      <c r="L4255">
        <v>-1891.2000000000269</v>
      </c>
      <c r="M4255">
        <v>279</v>
      </c>
      <c r="N4255">
        <v>-2170.2000000000271</v>
      </c>
      <c r="O4255" t="s">
        <v>67</v>
      </c>
      <c r="P4255" s="6">
        <v>3.1237797735260099E-3</v>
      </c>
      <c r="Q4255" s="1">
        <f>AllFiles[[#Headers],[200000]]+AllFiles[[#This Row],[Net Gains]]</f>
        <v>197829.79999999996</v>
      </c>
    </row>
    <row r="4256" spans="1:17" x14ac:dyDescent="0.25">
      <c r="A4256" s="1" t="s">
        <v>49</v>
      </c>
      <c r="B4256" s="2">
        <v>43832</v>
      </c>
      <c r="C4256" s="3">
        <v>0.45833333333333331</v>
      </c>
      <c r="D4256" s="1" t="s">
        <v>21</v>
      </c>
      <c r="E4256">
        <v>127.65</v>
      </c>
      <c r="F4256">
        <v>128.05000000000001</v>
      </c>
      <c r="G4256">
        <v>128.05000000000001</v>
      </c>
      <c r="H4256" s="3">
        <v>0.45833333333333331</v>
      </c>
      <c r="I4256" s="1">
        <v>0.40000000000000568</v>
      </c>
      <c r="J4256" s="1">
        <v>-0.40000000000000568</v>
      </c>
      <c r="K4256" s="1">
        <v>4728</v>
      </c>
      <c r="L4256">
        <v>-1891.2000000000269</v>
      </c>
      <c r="M4256">
        <v>279</v>
      </c>
      <c r="N4256">
        <v>-2170.2000000000271</v>
      </c>
      <c r="O4256" t="s">
        <v>67</v>
      </c>
      <c r="P4256" s="6">
        <v>3.1335683509596999E-3</v>
      </c>
      <c r="Q4256" s="1">
        <f>AllFiles[[#Headers],[200000]]+AllFiles[[#This Row],[Net Gains]]</f>
        <v>197829.79999999996</v>
      </c>
    </row>
    <row r="4257" spans="1:17" x14ac:dyDescent="0.25">
      <c r="A4257" s="1" t="s">
        <v>11</v>
      </c>
      <c r="B4257" s="2">
        <v>43833</v>
      </c>
      <c r="C4257" s="3">
        <v>0.47916666666666669</v>
      </c>
      <c r="D4257" s="1" t="s">
        <v>13</v>
      </c>
      <c r="E4257">
        <v>3091</v>
      </c>
      <c r="F4257">
        <v>3108</v>
      </c>
      <c r="G4257">
        <v>3075.4</v>
      </c>
      <c r="H4257" s="3">
        <v>0.625</v>
      </c>
      <c r="I4257" s="1">
        <v>17</v>
      </c>
      <c r="J4257" s="1">
        <v>15.599999999999909</v>
      </c>
      <c r="K4257" s="1">
        <v>117</v>
      </c>
      <c r="L4257">
        <v>1825.1999999999894</v>
      </c>
      <c r="M4257">
        <v>166</v>
      </c>
      <c r="N4257">
        <v>1659.1999999999894</v>
      </c>
      <c r="O4257" t="s">
        <v>68</v>
      </c>
      <c r="P4257" s="6">
        <v>5.4998382400517597E-3</v>
      </c>
      <c r="Q4257" s="1">
        <f>AllFiles[[#Headers],[200000]]+AllFiles[[#This Row],[Net Gains]]</f>
        <v>201659.19999999998</v>
      </c>
    </row>
    <row r="4258" spans="1:17" x14ac:dyDescent="0.25">
      <c r="A4258" s="1" t="s">
        <v>28</v>
      </c>
      <c r="B4258" s="2">
        <v>43833</v>
      </c>
      <c r="C4258" s="3">
        <v>0.44791666666666669</v>
      </c>
      <c r="D4258" s="1" t="s">
        <v>15</v>
      </c>
      <c r="E4258">
        <v>456.95</v>
      </c>
      <c r="F4258">
        <v>454.75</v>
      </c>
      <c r="G4258">
        <v>454.75</v>
      </c>
      <c r="H4258" s="3">
        <v>0.44791666666666669</v>
      </c>
      <c r="I4258" s="1">
        <v>2.1999999999999886</v>
      </c>
      <c r="J4258" s="1">
        <v>-2.1999999999999886</v>
      </c>
      <c r="K4258" s="1">
        <v>899</v>
      </c>
      <c r="L4258">
        <v>-1977.7999999999897</v>
      </c>
      <c r="M4258">
        <v>189</v>
      </c>
      <c r="N4258">
        <v>-2166.7999999999897</v>
      </c>
      <c r="O4258" t="s">
        <v>67</v>
      </c>
      <c r="P4258" s="6">
        <v>4.8145311303205802E-3</v>
      </c>
      <c r="Q4258" s="1">
        <f>AllFiles[[#Headers],[200000]]+AllFiles[[#This Row],[Net Gains]]</f>
        <v>197833.2</v>
      </c>
    </row>
    <row r="4259" spans="1:17" x14ac:dyDescent="0.25">
      <c r="A4259" s="1" t="s">
        <v>28</v>
      </c>
      <c r="B4259" s="2">
        <v>43833</v>
      </c>
      <c r="C4259" s="3">
        <v>0.44791666666666669</v>
      </c>
      <c r="D4259" s="1" t="s">
        <v>21</v>
      </c>
      <c r="E4259">
        <v>454.75</v>
      </c>
      <c r="F4259">
        <v>456.95</v>
      </c>
      <c r="G4259">
        <v>454.9</v>
      </c>
      <c r="H4259" s="3">
        <v>0.625</v>
      </c>
      <c r="I4259" s="1">
        <v>2.1999999999999886</v>
      </c>
      <c r="J4259" s="1">
        <v>-0.14999999999997726</v>
      </c>
      <c r="K4259" s="1">
        <v>899</v>
      </c>
      <c r="L4259">
        <v>-134.84999999997956</v>
      </c>
      <c r="M4259">
        <v>189</v>
      </c>
      <c r="N4259">
        <v>-323.84999999997956</v>
      </c>
      <c r="O4259" t="s">
        <v>67</v>
      </c>
      <c r="P4259" s="6">
        <v>4.8378229796591302E-3</v>
      </c>
      <c r="Q4259" s="1">
        <f>AllFiles[[#Headers],[200000]]+AllFiles[[#This Row],[Net Gains]]</f>
        <v>199676.15000000002</v>
      </c>
    </row>
    <row r="4260" spans="1:17" x14ac:dyDescent="0.25">
      <c r="A4260" s="1" t="s">
        <v>51</v>
      </c>
      <c r="B4260" s="2">
        <v>43833</v>
      </c>
      <c r="C4260" s="3">
        <v>0.57291666666666663</v>
      </c>
      <c r="D4260" s="1" t="s">
        <v>13</v>
      </c>
      <c r="E4260">
        <v>1655.8</v>
      </c>
      <c r="F4260">
        <v>1660.95</v>
      </c>
      <c r="G4260">
        <v>1655.7</v>
      </c>
      <c r="H4260" s="3">
        <v>0.625</v>
      </c>
      <c r="I4260" s="1">
        <v>5.1500000000000909</v>
      </c>
      <c r="J4260" s="1">
        <v>9.9999999999909051E-2</v>
      </c>
      <c r="K4260" s="1">
        <v>386</v>
      </c>
      <c r="L4260">
        <v>38.599999999964894</v>
      </c>
      <c r="M4260">
        <v>294</v>
      </c>
      <c r="N4260">
        <v>-255.40000000003511</v>
      </c>
      <c r="O4260" t="s">
        <v>67</v>
      </c>
      <c r="P4260" s="6">
        <v>3.1102790192052698E-3</v>
      </c>
      <c r="Q4260" s="1">
        <f>AllFiles[[#Headers],[200000]]+AllFiles[[#This Row],[Net Gains]]</f>
        <v>199744.59999999998</v>
      </c>
    </row>
    <row r="4261" spans="1:17" x14ac:dyDescent="0.25">
      <c r="A4261" s="1" t="s">
        <v>42</v>
      </c>
      <c r="B4261" s="2">
        <v>43833</v>
      </c>
      <c r="C4261" s="3">
        <v>0.52083333333333337</v>
      </c>
      <c r="D4261" s="1" t="s">
        <v>12</v>
      </c>
      <c r="E4261">
        <v>1338.3</v>
      </c>
      <c r="F4261">
        <v>1332.45</v>
      </c>
      <c r="G4261">
        <v>1332.45</v>
      </c>
      <c r="H4261" s="3">
        <v>0.58333333333333337</v>
      </c>
      <c r="I4261" s="1">
        <v>5.8499999999999091</v>
      </c>
      <c r="J4261" s="1">
        <v>-5.8499999999999091</v>
      </c>
      <c r="K4261" s="1">
        <v>340</v>
      </c>
      <c r="L4261">
        <v>-1988.9999999999691</v>
      </c>
      <c r="M4261">
        <v>209</v>
      </c>
      <c r="N4261">
        <v>-2197.9999999999691</v>
      </c>
      <c r="O4261" t="s">
        <v>67</v>
      </c>
      <c r="P4261" s="6">
        <v>4.3712172158708101E-3</v>
      </c>
      <c r="Q4261" s="1">
        <f>AllFiles[[#Headers],[200000]]+AllFiles[[#This Row],[Net Gains]]</f>
        <v>197802.00000000003</v>
      </c>
    </row>
    <row r="4262" spans="1:17" x14ac:dyDescent="0.25">
      <c r="A4262" s="1" t="s">
        <v>42</v>
      </c>
      <c r="B4262" s="2">
        <v>43833</v>
      </c>
      <c r="C4262" s="3">
        <v>0.45833333333333331</v>
      </c>
      <c r="D4262" s="1" t="s">
        <v>13</v>
      </c>
      <c r="E4262">
        <v>1332.45</v>
      </c>
      <c r="F4262">
        <v>1338.3</v>
      </c>
      <c r="G4262">
        <v>1338.3</v>
      </c>
      <c r="H4262" s="3">
        <v>0.52083333333333337</v>
      </c>
      <c r="I4262" s="1">
        <v>5.8499999999999091</v>
      </c>
      <c r="J4262" s="1">
        <v>-5.8499999999999091</v>
      </c>
      <c r="K4262" s="1">
        <v>340</v>
      </c>
      <c r="L4262">
        <v>-1988.9999999999691</v>
      </c>
      <c r="M4262">
        <v>209</v>
      </c>
      <c r="N4262">
        <v>-2197.9999999999691</v>
      </c>
      <c r="O4262" t="s">
        <v>67</v>
      </c>
      <c r="P4262" s="6">
        <v>4.3904086457277301E-3</v>
      </c>
      <c r="Q4262" s="1">
        <f>AllFiles[[#Headers],[200000]]+AllFiles[[#This Row],[Net Gains]]</f>
        <v>197802.00000000003</v>
      </c>
    </row>
    <row r="4263" spans="1:17" x14ac:dyDescent="0.25">
      <c r="A4263" s="1" t="s">
        <v>53</v>
      </c>
      <c r="B4263" s="2">
        <v>43833</v>
      </c>
      <c r="C4263" s="3">
        <v>0.41666666666666669</v>
      </c>
      <c r="D4263" s="1" t="s">
        <v>13</v>
      </c>
      <c r="E4263">
        <v>192.95</v>
      </c>
      <c r="F4263">
        <v>194.1</v>
      </c>
      <c r="G4263">
        <v>193.05</v>
      </c>
      <c r="H4263" s="3">
        <v>0.625</v>
      </c>
      <c r="I4263" s="1">
        <v>1.1500000000000057</v>
      </c>
      <c r="J4263" s="1">
        <v>-0.10000000000002274</v>
      </c>
      <c r="K4263" s="1">
        <v>1705</v>
      </c>
      <c r="L4263">
        <v>-170.50000000003877</v>
      </c>
      <c r="M4263">
        <v>152</v>
      </c>
      <c r="N4263">
        <v>-322.50000000003877</v>
      </c>
      <c r="O4263" t="s">
        <v>67</v>
      </c>
      <c r="P4263" s="6">
        <v>5.9600932884167198E-3</v>
      </c>
      <c r="Q4263" s="1">
        <f>AllFiles[[#Headers],[200000]]+AllFiles[[#This Row],[Net Gains]]</f>
        <v>199677.49999999997</v>
      </c>
    </row>
    <row r="4264" spans="1:17" x14ac:dyDescent="0.25">
      <c r="A4264" s="1" t="s">
        <v>41</v>
      </c>
      <c r="B4264" s="2">
        <v>43833</v>
      </c>
      <c r="C4264" s="3">
        <v>0.5</v>
      </c>
      <c r="D4264" s="1" t="s">
        <v>12</v>
      </c>
      <c r="E4264">
        <v>191.6</v>
      </c>
      <c r="F4264">
        <v>190.7</v>
      </c>
      <c r="G4264">
        <v>190.7</v>
      </c>
      <c r="H4264" s="3">
        <v>0.58333333333333337</v>
      </c>
      <c r="I4264" s="1">
        <v>0.90000000000000568</v>
      </c>
      <c r="J4264" s="1">
        <v>-0.90000000000000568</v>
      </c>
      <c r="K4264" s="1">
        <v>2166</v>
      </c>
      <c r="L4264">
        <v>-1949.4000000000124</v>
      </c>
      <c r="M4264">
        <v>191</v>
      </c>
      <c r="N4264">
        <v>-2140.4000000000124</v>
      </c>
      <c r="O4264" t="s">
        <v>67</v>
      </c>
      <c r="P4264" s="6">
        <v>4.6972860125261296E-3</v>
      </c>
      <c r="Q4264" s="1">
        <f>AllFiles[[#Headers],[200000]]+AllFiles[[#This Row],[Net Gains]]</f>
        <v>197859.59999999998</v>
      </c>
    </row>
    <row r="4265" spans="1:17" x14ac:dyDescent="0.25">
      <c r="A4265" s="1" t="s">
        <v>41</v>
      </c>
      <c r="B4265" s="2">
        <v>43833</v>
      </c>
      <c r="C4265" s="3">
        <v>0.48958333333333331</v>
      </c>
      <c r="D4265" s="1" t="s">
        <v>13</v>
      </c>
      <c r="E4265">
        <v>190.7</v>
      </c>
      <c r="F4265">
        <v>191.6</v>
      </c>
      <c r="G4265">
        <v>191.6</v>
      </c>
      <c r="H4265" s="3">
        <v>0.5</v>
      </c>
      <c r="I4265" s="1">
        <v>0.90000000000000568</v>
      </c>
      <c r="J4265" s="1">
        <v>-0.90000000000000568</v>
      </c>
      <c r="K4265" s="1">
        <v>2166</v>
      </c>
      <c r="L4265">
        <v>-1949.4000000000124</v>
      </c>
      <c r="M4265">
        <v>191</v>
      </c>
      <c r="N4265">
        <v>-2140.4000000000124</v>
      </c>
      <c r="O4265" t="s">
        <v>67</v>
      </c>
      <c r="P4265" s="6">
        <v>4.7194546407970904E-3</v>
      </c>
      <c r="Q4265" s="1">
        <f>AllFiles[[#Headers],[200000]]+AllFiles[[#This Row],[Net Gains]]</f>
        <v>197859.59999999998</v>
      </c>
    </row>
    <row r="4266" spans="1:17" x14ac:dyDescent="0.25">
      <c r="A4266" s="1" t="s">
        <v>57</v>
      </c>
      <c r="B4266" s="2">
        <v>43836</v>
      </c>
      <c r="C4266" s="3">
        <v>0.59375</v>
      </c>
      <c r="D4266" s="1" t="s">
        <v>13</v>
      </c>
      <c r="E4266">
        <v>770</v>
      </c>
      <c r="F4266">
        <v>773.5</v>
      </c>
      <c r="G4266">
        <v>770.5</v>
      </c>
      <c r="H4266" s="3">
        <v>0.625</v>
      </c>
      <c r="I4266" s="1">
        <v>3.5</v>
      </c>
      <c r="J4266" s="1">
        <v>-0.5</v>
      </c>
      <c r="K4266" s="1">
        <v>567</v>
      </c>
      <c r="L4266">
        <v>-283.5</v>
      </c>
      <c r="M4266">
        <v>201</v>
      </c>
      <c r="N4266">
        <v>-484.5</v>
      </c>
      <c r="O4266" t="s">
        <v>67</v>
      </c>
      <c r="P4266" s="6">
        <v>4.54545454545454E-3</v>
      </c>
      <c r="Q4266" s="1">
        <f>AllFiles[[#Headers],[200000]]+AllFiles[[#This Row],[Net Gains]]</f>
        <v>199515.5</v>
      </c>
    </row>
    <row r="4267" spans="1:17" x14ac:dyDescent="0.25">
      <c r="A4267" s="1" t="s">
        <v>29</v>
      </c>
      <c r="B4267" s="2">
        <v>43837</v>
      </c>
      <c r="C4267" s="3">
        <v>0.42708333333333331</v>
      </c>
      <c r="D4267" s="1" t="s">
        <v>12</v>
      </c>
      <c r="E4267">
        <v>470.5</v>
      </c>
      <c r="F4267">
        <v>463.35</v>
      </c>
      <c r="G4267">
        <v>463.35</v>
      </c>
      <c r="H4267" s="3">
        <v>0.61458333333333337</v>
      </c>
      <c r="I4267" s="1">
        <v>7.1499999999999773</v>
      </c>
      <c r="J4267" s="1">
        <v>-7.1499999999999773</v>
      </c>
      <c r="K4267" s="1">
        <v>278</v>
      </c>
      <c r="L4267">
        <v>-1987.6999999999937</v>
      </c>
      <c r="M4267">
        <v>60</v>
      </c>
      <c r="N4267">
        <v>-2047.6999999999937</v>
      </c>
      <c r="O4267" t="s">
        <v>67</v>
      </c>
      <c r="P4267" s="6">
        <v>1.51965993623804E-2</v>
      </c>
      <c r="Q4267" s="1">
        <f>AllFiles[[#Headers],[200000]]+AllFiles[[#This Row],[Net Gains]]</f>
        <v>197952.30000000002</v>
      </c>
    </row>
    <row r="4268" spans="1:17" x14ac:dyDescent="0.25">
      <c r="A4268" s="1" t="s">
        <v>29</v>
      </c>
      <c r="B4268" s="2">
        <v>43837</v>
      </c>
      <c r="C4268" s="3">
        <v>0.41666666666666669</v>
      </c>
      <c r="D4268" s="1" t="s">
        <v>13</v>
      </c>
      <c r="E4268">
        <v>463.35</v>
      </c>
      <c r="F4268">
        <v>470.5</v>
      </c>
      <c r="G4268">
        <v>470.5</v>
      </c>
      <c r="H4268" s="3">
        <v>0.42708333333333331</v>
      </c>
      <c r="I4268" s="1">
        <v>7.1499999999999773</v>
      </c>
      <c r="J4268" s="1">
        <v>-7.1499999999999773</v>
      </c>
      <c r="K4268" s="1">
        <v>278</v>
      </c>
      <c r="L4268">
        <v>-1987.6999999999937</v>
      </c>
      <c r="M4268">
        <v>60</v>
      </c>
      <c r="N4268">
        <v>-2047.6999999999937</v>
      </c>
      <c r="O4268" t="s">
        <v>67</v>
      </c>
      <c r="P4268" s="6">
        <v>1.5431099600733701E-2</v>
      </c>
      <c r="Q4268" s="1">
        <f>AllFiles[[#Headers],[200000]]+AllFiles[[#This Row],[Net Gains]]</f>
        <v>197952.30000000002</v>
      </c>
    </row>
    <row r="4269" spans="1:17" x14ac:dyDescent="0.25">
      <c r="A4269" s="1" t="s">
        <v>52</v>
      </c>
      <c r="B4269" s="2">
        <v>43837</v>
      </c>
      <c r="C4269" s="3">
        <v>0.41666666666666669</v>
      </c>
      <c r="D4269" s="1" t="s">
        <v>13</v>
      </c>
      <c r="E4269">
        <v>323.7</v>
      </c>
      <c r="F4269">
        <v>326.5</v>
      </c>
      <c r="G4269">
        <v>318.45</v>
      </c>
      <c r="H4269" s="3">
        <v>0.625</v>
      </c>
      <c r="I4269" s="1">
        <v>2.8000000000000114</v>
      </c>
      <c r="J4269" s="1">
        <v>5.25</v>
      </c>
      <c r="K4269" s="1">
        <v>708</v>
      </c>
      <c r="L4269">
        <v>3717</v>
      </c>
      <c r="M4269">
        <v>105</v>
      </c>
      <c r="N4269">
        <v>3612</v>
      </c>
      <c r="O4269" t="s">
        <v>68</v>
      </c>
      <c r="P4269" s="6">
        <v>8.6499845535990497E-3</v>
      </c>
      <c r="Q4269" s="1">
        <f>AllFiles[[#Headers],[200000]]+AllFiles[[#This Row],[Net Gains]]</f>
        <v>203612</v>
      </c>
    </row>
    <row r="4270" spans="1:17" x14ac:dyDescent="0.25">
      <c r="A4270" s="1" t="s">
        <v>58</v>
      </c>
      <c r="B4270" s="2">
        <v>43837</v>
      </c>
      <c r="C4270" s="3">
        <v>0.41666666666666669</v>
      </c>
      <c r="D4270" s="1" t="s">
        <v>15</v>
      </c>
      <c r="E4270">
        <v>2210</v>
      </c>
      <c r="F4270">
        <v>2192.5</v>
      </c>
      <c r="G4270">
        <v>2205.3000000000002</v>
      </c>
      <c r="H4270" s="3">
        <v>0.625</v>
      </c>
      <c r="I4270" s="1">
        <v>17.5</v>
      </c>
      <c r="J4270" s="1">
        <v>-4.6999999999998181</v>
      </c>
      <c r="K4270" s="1">
        <v>114</v>
      </c>
      <c r="L4270">
        <v>-535.79999999997926</v>
      </c>
      <c r="M4270">
        <v>116</v>
      </c>
      <c r="N4270">
        <v>-651.79999999997926</v>
      </c>
      <c r="O4270" t="s">
        <v>67</v>
      </c>
      <c r="P4270" s="6">
        <v>7.9185520361990999E-3</v>
      </c>
      <c r="Q4270" s="1">
        <f>AllFiles[[#Headers],[200000]]+AllFiles[[#This Row],[Net Gains]]</f>
        <v>199348.2</v>
      </c>
    </row>
    <row r="4271" spans="1:17" x14ac:dyDescent="0.25">
      <c r="A4271" s="1" t="s">
        <v>56</v>
      </c>
      <c r="B4271" s="2">
        <v>43837</v>
      </c>
      <c r="C4271" s="3">
        <v>0.41666666666666669</v>
      </c>
      <c r="D4271" s="1" t="s">
        <v>13</v>
      </c>
      <c r="E4271">
        <v>1162.0999999999999</v>
      </c>
      <c r="F4271">
        <v>1166.6500000000001</v>
      </c>
      <c r="G4271">
        <v>1160.8</v>
      </c>
      <c r="H4271" s="3">
        <v>0.625</v>
      </c>
      <c r="I4271" s="1">
        <v>4.5500000000001819</v>
      </c>
      <c r="J4271" s="1">
        <v>1.2999999999999545</v>
      </c>
      <c r="K4271" s="1">
        <v>437</v>
      </c>
      <c r="L4271">
        <v>568.09999999998013</v>
      </c>
      <c r="M4271">
        <v>234</v>
      </c>
      <c r="N4271">
        <v>334.09999999998013</v>
      </c>
      <c r="O4271" t="s">
        <v>68</v>
      </c>
      <c r="P4271" s="6">
        <v>3.9153257034680198E-3</v>
      </c>
      <c r="Q4271" s="1">
        <f>AllFiles[[#Headers],[200000]]+AllFiles[[#This Row],[Net Gains]]</f>
        <v>200334.09999999998</v>
      </c>
    </row>
    <row r="4272" spans="1:17" x14ac:dyDescent="0.25">
      <c r="A4272" s="1" t="s">
        <v>20</v>
      </c>
      <c r="B4272" s="2">
        <v>43838</v>
      </c>
      <c r="C4272" s="3">
        <v>0.52083333333333337</v>
      </c>
      <c r="D4272" s="1" t="s">
        <v>15</v>
      </c>
      <c r="E4272">
        <v>2406.4</v>
      </c>
      <c r="F4272">
        <v>2392.1999999999998</v>
      </c>
      <c r="G4272">
        <v>2407.4</v>
      </c>
      <c r="H4272" s="3">
        <v>0.625</v>
      </c>
      <c r="I4272" s="1">
        <v>14.200000000000273</v>
      </c>
      <c r="J4272" s="1">
        <v>1</v>
      </c>
      <c r="K4272" s="1">
        <v>140</v>
      </c>
      <c r="L4272">
        <v>140</v>
      </c>
      <c r="M4272">
        <v>156</v>
      </c>
      <c r="N4272">
        <v>-16</v>
      </c>
      <c r="O4272" t="s">
        <v>67</v>
      </c>
      <c r="P4272" s="6">
        <v>5.9009308510639402E-3</v>
      </c>
      <c r="Q4272" s="1">
        <f>AllFiles[[#Headers],[200000]]+AllFiles[[#This Row],[Net Gains]]</f>
        <v>199984</v>
      </c>
    </row>
    <row r="4273" spans="1:17" x14ac:dyDescent="0.25">
      <c r="A4273" s="1" t="s">
        <v>24</v>
      </c>
      <c r="B4273" s="2">
        <v>43839</v>
      </c>
      <c r="C4273" s="3">
        <v>0.53125</v>
      </c>
      <c r="D4273" s="1" t="s">
        <v>13</v>
      </c>
      <c r="E4273">
        <v>123.45</v>
      </c>
      <c r="F4273">
        <v>124.45</v>
      </c>
      <c r="G4273">
        <v>123.65</v>
      </c>
      <c r="H4273" s="3">
        <v>0.625</v>
      </c>
      <c r="I4273" s="1">
        <v>1</v>
      </c>
      <c r="J4273" s="1">
        <v>-0.20000000000000284</v>
      </c>
      <c r="K4273" s="1">
        <v>1955</v>
      </c>
      <c r="L4273">
        <v>-391.00000000000557</v>
      </c>
      <c r="M4273">
        <v>112</v>
      </c>
      <c r="N4273">
        <v>-503.00000000000557</v>
      </c>
      <c r="O4273" t="s">
        <v>67</v>
      </c>
      <c r="P4273" s="6">
        <v>8.1004455245038496E-3</v>
      </c>
      <c r="Q4273" s="1">
        <f>AllFiles[[#Headers],[200000]]+AllFiles[[#This Row],[Net Gains]]</f>
        <v>199497</v>
      </c>
    </row>
    <row r="4274" spans="1:17" x14ac:dyDescent="0.25">
      <c r="A4274" s="1" t="s">
        <v>50</v>
      </c>
      <c r="B4274" s="2">
        <v>43839</v>
      </c>
      <c r="C4274" s="3">
        <v>0.41666666666666669</v>
      </c>
      <c r="D4274" s="1" t="s">
        <v>13</v>
      </c>
      <c r="E4274">
        <v>210.25</v>
      </c>
      <c r="F4274">
        <v>211.35</v>
      </c>
      <c r="G4274">
        <v>211.35</v>
      </c>
      <c r="H4274" s="3">
        <v>0.58333333333333337</v>
      </c>
      <c r="I4274" s="1">
        <v>1.0999999999999943</v>
      </c>
      <c r="J4274" s="1">
        <v>-1.0999999999999943</v>
      </c>
      <c r="K4274" s="1">
        <v>1780</v>
      </c>
      <c r="L4274">
        <v>-1957.99999999999</v>
      </c>
      <c r="M4274">
        <v>173</v>
      </c>
      <c r="N4274">
        <v>-2130.99999999999</v>
      </c>
      <c r="O4274" t="s">
        <v>67</v>
      </c>
      <c r="P4274" s="6">
        <v>5.2318668252080598E-3</v>
      </c>
      <c r="Q4274" s="1">
        <f>AllFiles[[#Headers],[200000]]+AllFiles[[#This Row],[Net Gains]]</f>
        <v>197869</v>
      </c>
    </row>
    <row r="4275" spans="1:17" x14ac:dyDescent="0.25">
      <c r="A4275" s="1" t="s">
        <v>50</v>
      </c>
      <c r="B4275" s="2">
        <v>43839</v>
      </c>
      <c r="C4275" s="3">
        <v>0.58333333333333337</v>
      </c>
      <c r="D4275" s="1" t="s">
        <v>12</v>
      </c>
      <c r="E4275">
        <v>211.35</v>
      </c>
      <c r="F4275">
        <v>210.25</v>
      </c>
      <c r="G4275">
        <v>210.25</v>
      </c>
      <c r="H4275" s="3">
        <v>0.58333333333333337</v>
      </c>
      <c r="I4275" s="1">
        <v>1.0999999999999943</v>
      </c>
      <c r="J4275" s="1">
        <v>-1.0999999999999943</v>
      </c>
      <c r="K4275" s="1">
        <v>1780</v>
      </c>
      <c r="L4275">
        <v>-1957.99999999999</v>
      </c>
      <c r="M4275">
        <v>173</v>
      </c>
      <c r="N4275">
        <v>-2130.99999999999</v>
      </c>
      <c r="O4275" t="s">
        <v>67</v>
      </c>
      <c r="P4275" s="6">
        <v>5.2046368582919101E-3</v>
      </c>
      <c r="Q4275" s="1">
        <f>AllFiles[[#Headers],[200000]]+AllFiles[[#This Row],[Net Gains]]</f>
        <v>197869</v>
      </c>
    </row>
    <row r="4276" spans="1:17" x14ac:dyDescent="0.25">
      <c r="A4276" s="1" t="s">
        <v>38</v>
      </c>
      <c r="B4276" s="2">
        <v>43839</v>
      </c>
      <c r="C4276" s="3">
        <v>0.41666666666666669</v>
      </c>
      <c r="D4276" s="1" t="s">
        <v>15</v>
      </c>
      <c r="E4276">
        <v>536.9</v>
      </c>
      <c r="F4276">
        <v>534.54999999999995</v>
      </c>
      <c r="G4276">
        <v>546.45000000000005</v>
      </c>
      <c r="H4276" s="3">
        <v>0.625</v>
      </c>
      <c r="I4276" s="1">
        <v>2.3500000000000227</v>
      </c>
      <c r="J4276" s="1">
        <v>9.5500000000000682</v>
      </c>
      <c r="K4276" s="1">
        <v>842</v>
      </c>
      <c r="L4276">
        <v>8041.1000000000577</v>
      </c>
      <c r="M4276">
        <v>210</v>
      </c>
      <c r="N4276">
        <v>7831.1000000000577</v>
      </c>
      <c r="O4276" t="s">
        <v>68</v>
      </c>
      <c r="P4276" s="6">
        <v>4.3769789532501803E-3</v>
      </c>
      <c r="Q4276" s="1">
        <f>AllFiles[[#Headers],[200000]]+AllFiles[[#This Row],[Net Gains]]</f>
        <v>207831.10000000006</v>
      </c>
    </row>
    <row r="4277" spans="1:17" x14ac:dyDescent="0.25">
      <c r="A4277" s="1" t="s">
        <v>51</v>
      </c>
      <c r="B4277" s="2">
        <v>43839</v>
      </c>
      <c r="C4277" s="3">
        <v>0.42708333333333331</v>
      </c>
      <c r="D4277" s="1" t="s">
        <v>12</v>
      </c>
      <c r="E4277">
        <v>1665.15</v>
      </c>
      <c r="F4277">
        <v>1659</v>
      </c>
      <c r="G4277">
        <v>1659</v>
      </c>
      <c r="H4277" s="3">
        <v>0.46875</v>
      </c>
      <c r="I4277" s="1">
        <v>6.1500000000000909</v>
      </c>
      <c r="J4277" s="1">
        <v>-6.1500000000000909</v>
      </c>
      <c r="K4277" s="1">
        <v>323</v>
      </c>
      <c r="L4277">
        <v>-1986.4500000000294</v>
      </c>
      <c r="M4277">
        <v>247</v>
      </c>
      <c r="N4277">
        <v>-2233.4500000000294</v>
      </c>
      <c r="O4277" t="s">
        <v>67</v>
      </c>
      <c r="P4277" s="6">
        <v>3.69336095847226E-3</v>
      </c>
      <c r="Q4277" s="1">
        <f>AllFiles[[#Headers],[200000]]+AllFiles[[#This Row],[Net Gains]]</f>
        <v>197766.54999999996</v>
      </c>
    </row>
    <row r="4278" spans="1:17" x14ac:dyDescent="0.25">
      <c r="A4278" s="1" t="s">
        <v>51</v>
      </c>
      <c r="B4278" s="2">
        <v>43839</v>
      </c>
      <c r="C4278" s="3">
        <v>0.41666666666666669</v>
      </c>
      <c r="D4278" s="1" t="s">
        <v>13</v>
      </c>
      <c r="E4278">
        <v>1659</v>
      </c>
      <c r="F4278">
        <v>1665.15</v>
      </c>
      <c r="G4278">
        <v>1665.15</v>
      </c>
      <c r="H4278" s="3">
        <v>0.42708333333333331</v>
      </c>
      <c r="I4278" s="1">
        <v>6.1500000000000909</v>
      </c>
      <c r="J4278" s="1">
        <v>-6.1500000000000909</v>
      </c>
      <c r="K4278" s="1">
        <v>323</v>
      </c>
      <c r="L4278">
        <v>-1986.4500000000294</v>
      </c>
      <c r="M4278">
        <v>247</v>
      </c>
      <c r="N4278">
        <v>-2233.4500000000294</v>
      </c>
      <c r="O4278" t="s">
        <v>67</v>
      </c>
      <c r="P4278" s="6">
        <v>3.7070524412297101E-3</v>
      </c>
      <c r="Q4278" s="1">
        <f>AllFiles[[#Headers],[200000]]+AllFiles[[#This Row],[Net Gains]]</f>
        <v>197766.54999999996</v>
      </c>
    </row>
    <row r="4279" spans="1:17" x14ac:dyDescent="0.25">
      <c r="A4279" s="1" t="s">
        <v>53</v>
      </c>
      <c r="B4279" s="2">
        <v>43839</v>
      </c>
      <c r="C4279" s="3">
        <v>0.48958333333333331</v>
      </c>
      <c r="D4279" s="1" t="s">
        <v>15</v>
      </c>
      <c r="E4279">
        <v>193.15</v>
      </c>
      <c r="F4279">
        <v>192.5</v>
      </c>
      <c r="G4279">
        <v>192.5</v>
      </c>
      <c r="H4279" s="3">
        <v>0.48958333333333331</v>
      </c>
      <c r="I4279" s="1">
        <v>0.65000000000000568</v>
      </c>
      <c r="J4279" s="1">
        <v>-0.65000000000000568</v>
      </c>
      <c r="K4279" s="1">
        <v>2971</v>
      </c>
      <c r="L4279">
        <v>-1931.1500000000169</v>
      </c>
      <c r="M4279">
        <v>264</v>
      </c>
      <c r="N4279">
        <v>-2195.1500000000169</v>
      </c>
      <c r="O4279" t="s">
        <v>67</v>
      </c>
      <c r="P4279" s="6">
        <v>3.3652601604970498E-3</v>
      </c>
      <c r="Q4279" s="1">
        <f>AllFiles[[#Headers],[200000]]+AllFiles[[#This Row],[Net Gains]]</f>
        <v>197804.84999999998</v>
      </c>
    </row>
    <row r="4280" spans="1:17" x14ac:dyDescent="0.25">
      <c r="A4280" s="1" t="s">
        <v>53</v>
      </c>
      <c r="B4280" s="2">
        <v>43839</v>
      </c>
      <c r="C4280" s="3">
        <v>0.48958333333333331</v>
      </c>
      <c r="D4280" s="1" t="s">
        <v>21</v>
      </c>
      <c r="E4280">
        <v>192.5</v>
      </c>
      <c r="F4280">
        <v>193.15</v>
      </c>
      <c r="G4280">
        <v>193.15</v>
      </c>
      <c r="H4280" s="3">
        <v>0.625</v>
      </c>
      <c r="I4280" s="1">
        <v>0.65000000000000568</v>
      </c>
      <c r="J4280" s="1">
        <v>-0.65000000000000568</v>
      </c>
      <c r="K4280" s="1">
        <v>2971</v>
      </c>
      <c r="L4280">
        <v>-1931.1500000000169</v>
      </c>
      <c r="M4280">
        <v>264</v>
      </c>
      <c r="N4280">
        <v>-2195.1500000000169</v>
      </c>
      <c r="O4280" t="s">
        <v>67</v>
      </c>
      <c r="P4280" s="6">
        <v>3.37662337662341E-3</v>
      </c>
      <c r="Q4280" s="1">
        <f>AllFiles[[#Headers],[200000]]+AllFiles[[#This Row],[Net Gains]]</f>
        <v>197804.84999999998</v>
      </c>
    </row>
    <row r="4281" spans="1:17" x14ac:dyDescent="0.25">
      <c r="A4281" s="1" t="s">
        <v>58</v>
      </c>
      <c r="B4281" s="2">
        <v>43839</v>
      </c>
      <c r="C4281" s="3">
        <v>0.41666666666666669</v>
      </c>
      <c r="D4281" s="1" t="s">
        <v>13</v>
      </c>
      <c r="E4281">
        <v>2223.5</v>
      </c>
      <c r="F4281">
        <v>2236.6</v>
      </c>
      <c r="G4281">
        <v>2212.1999999999998</v>
      </c>
      <c r="H4281" s="3">
        <v>0.625</v>
      </c>
      <c r="I4281" s="1">
        <v>13.099999999999909</v>
      </c>
      <c r="J4281" s="1">
        <v>11.300000000000182</v>
      </c>
      <c r="K4281" s="1">
        <v>152</v>
      </c>
      <c r="L4281">
        <v>1717.6000000000276</v>
      </c>
      <c r="M4281">
        <v>156</v>
      </c>
      <c r="N4281">
        <v>1561.6000000000276</v>
      </c>
      <c r="O4281" t="s">
        <v>68</v>
      </c>
      <c r="P4281" s="6">
        <v>5.8916123229142796E-3</v>
      </c>
      <c r="Q4281" s="1">
        <f>AllFiles[[#Headers],[200000]]+AllFiles[[#This Row],[Net Gains]]</f>
        <v>201561.60000000003</v>
      </c>
    </row>
    <row r="4282" spans="1:17" x14ac:dyDescent="0.25">
      <c r="A4282" s="1" t="s">
        <v>57</v>
      </c>
      <c r="B4282" s="2">
        <v>43839</v>
      </c>
      <c r="C4282" s="3">
        <v>0.42708333333333331</v>
      </c>
      <c r="D4282" s="1" t="s">
        <v>12</v>
      </c>
      <c r="E4282">
        <v>770.3</v>
      </c>
      <c r="F4282">
        <v>764.5</v>
      </c>
      <c r="G4282">
        <v>772.5</v>
      </c>
      <c r="H4282" s="3">
        <v>0.625</v>
      </c>
      <c r="I4282" s="1">
        <v>5.7999999999999545</v>
      </c>
      <c r="J4282" s="1">
        <v>2.2000000000000455</v>
      </c>
      <c r="K4282" s="1">
        <v>343</v>
      </c>
      <c r="L4282">
        <v>754.6000000000156</v>
      </c>
      <c r="M4282">
        <v>122</v>
      </c>
      <c r="N4282">
        <v>632.6000000000156</v>
      </c>
      <c r="O4282" t="s">
        <v>68</v>
      </c>
      <c r="P4282" s="6">
        <v>7.5295339478124801E-3</v>
      </c>
      <c r="Q4282" s="1">
        <f>AllFiles[[#Headers],[200000]]+AllFiles[[#This Row],[Net Gains]]</f>
        <v>200632.6</v>
      </c>
    </row>
    <row r="4283" spans="1:17" x14ac:dyDescent="0.25">
      <c r="A4283" s="1" t="s">
        <v>57</v>
      </c>
      <c r="B4283" s="2">
        <v>43839</v>
      </c>
      <c r="C4283" s="3">
        <v>0.41666666666666669</v>
      </c>
      <c r="D4283" s="1" t="s">
        <v>13</v>
      </c>
      <c r="E4283">
        <v>764.5</v>
      </c>
      <c r="F4283">
        <v>770.3</v>
      </c>
      <c r="G4283">
        <v>770.3</v>
      </c>
      <c r="H4283" s="3">
        <v>0.42708333333333331</v>
      </c>
      <c r="I4283" s="1">
        <v>5.7999999999999545</v>
      </c>
      <c r="J4283" s="1">
        <v>-5.7999999999999545</v>
      </c>
      <c r="K4283" s="1">
        <v>343</v>
      </c>
      <c r="L4283">
        <v>-1989.3999999999844</v>
      </c>
      <c r="M4283">
        <v>122</v>
      </c>
      <c r="N4283">
        <v>-2111.3999999999842</v>
      </c>
      <c r="O4283" t="s">
        <v>67</v>
      </c>
      <c r="P4283" s="6">
        <v>7.5866579463701204E-3</v>
      </c>
      <c r="Q4283" s="1">
        <f>AllFiles[[#Headers],[200000]]+AllFiles[[#This Row],[Net Gains]]</f>
        <v>197888.6</v>
      </c>
    </row>
    <row r="4284" spans="1:17" x14ac:dyDescent="0.25">
      <c r="A4284" s="1" t="s">
        <v>22</v>
      </c>
      <c r="B4284" s="2">
        <v>43840</v>
      </c>
      <c r="C4284" s="3">
        <v>0.45833333333333331</v>
      </c>
      <c r="D4284" s="1" t="s">
        <v>21</v>
      </c>
      <c r="E4284">
        <v>1766.35</v>
      </c>
      <c r="F4284">
        <v>1774</v>
      </c>
      <c r="G4284">
        <v>1774</v>
      </c>
      <c r="H4284" s="3">
        <v>0.46875</v>
      </c>
      <c r="I4284" s="1">
        <v>7.6500000000000909</v>
      </c>
      <c r="J4284" s="1">
        <v>-7.6500000000000909</v>
      </c>
      <c r="K4284" s="1">
        <v>260</v>
      </c>
      <c r="L4284">
        <v>-1989.0000000000236</v>
      </c>
      <c r="M4284">
        <v>212</v>
      </c>
      <c r="N4284">
        <v>-2201.0000000000236</v>
      </c>
      <c r="O4284" t="s">
        <v>67</v>
      </c>
      <c r="P4284" s="6">
        <v>4.3309649842896902E-3</v>
      </c>
      <c r="Q4284" s="1">
        <f>AllFiles[[#Headers],[200000]]+AllFiles[[#This Row],[Net Gains]]</f>
        <v>197798.99999999997</v>
      </c>
    </row>
    <row r="4285" spans="1:17" x14ac:dyDescent="0.25">
      <c r="A4285" s="1" t="s">
        <v>22</v>
      </c>
      <c r="B4285" s="2">
        <v>43840</v>
      </c>
      <c r="C4285" s="3">
        <v>0.45833333333333331</v>
      </c>
      <c r="D4285" s="1" t="s">
        <v>15</v>
      </c>
      <c r="E4285">
        <v>1774</v>
      </c>
      <c r="F4285">
        <v>1766.35</v>
      </c>
      <c r="G4285">
        <v>1766.35</v>
      </c>
      <c r="H4285" s="3">
        <v>0.45833333333333331</v>
      </c>
      <c r="I4285" s="1">
        <v>7.6500000000000909</v>
      </c>
      <c r="J4285" s="1">
        <v>-7.6500000000000909</v>
      </c>
      <c r="K4285" s="1">
        <v>260</v>
      </c>
      <c r="L4285">
        <v>-1989.0000000000236</v>
      </c>
      <c r="M4285">
        <v>212</v>
      </c>
      <c r="N4285">
        <v>-2201.0000000000236</v>
      </c>
      <c r="O4285" t="s">
        <v>67</v>
      </c>
      <c r="P4285" s="6">
        <v>4.3122886133033196E-3</v>
      </c>
      <c r="Q4285" s="1">
        <f>AllFiles[[#Headers],[200000]]+AllFiles[[#This Row],[Net Gains]]</f>
        <v>197798.99999999997</v>
      </c>
    </row>
    <row r="4286" spans="1:17" x14ac:dyDescent="0.25">
      <c r="A4286" s="1" t="s">
        <v>51</v>
      </c>
      <c r="B4286" s="2">
        <v>43840</v>
      </c>
      <c r="C4286" s="3">
        <v>0.45833333333333331</v>
      </c>
      <c r="D4286" s="1" t="s">
        <v>21</v>
      </c>
      <c r="E4286">
        <v>1684.2</v>
      </c>
      <c r="F4286">
        <v>1692</v>
      </c>
      <c r="G4286">
        <v>1683.95</v>
      </c>
      <c r="H4286" s="3">
        <v>0.625</v>
      </c>
      <c r="I4286" s="1">
        <v>7.7999999999999545</v>
      </c>
      <c r="J4286" s="1">
        <v>0.25</v>
      </c>
      <c r="K4286" s="1">
        <v>255</v>
      </c>
      <c r="L4286">
        <v>63.75</v>
      </c>
      <c r="M4286">
        <v>198</v>
      </c>
      <c r="N4286">
        <v>-134.25</v>
      </c>
      <c r="O4286" t="s">
        <v>67</v>
      </c>
      <c r="P4286" s="6">
        <v>4.6312789454933797E-3</v>
      </c>
      <c r="Q4286" s="1">
        <f>AllFiles[[#Headers],[200000]]+AllFiles[[#This Row],[Net Gains]]</f>
        <v>199865.75</v>
      </c>
    </row>
    <row r="4287" spans="1:17" x14ac:dyDescent="0.25">
      <c r="A4287" s="1" t="s">
        <v>51</v>
      </c>
      <c r="B4287" s="2">
        <v>43840</v>
      </c>
      <c r="C4287" s="3">
        <v>0.45833333333333331</v>
      </c>
      <c r="D4287" s="1" t="s">
        <v>15</v>
      </c>
      <c r="E4287">
        <v>1692</v>
      </c>
      <c r="F4287">
        <v>1684.2</v>
      </c>
      <c r="G4287">
        <v>1684.2</v>
      </c>
      <c r="H4287" s="3">
        <v>0.45833333333333331</v>
      </c>
      <c r="I4287" s="1">
        <v>7.7999999999999545</v>
      </c>
      <c r="J4287" s="1">
        <v>-7.7999999999999545</v>
      </c>
      <c r="K4287" s="1">
        <v>255</v>
      </c>
      <c r="L4287">
        <v>-1988.9999999999884</v>
      </c>
      <c r="M4287">
        <v>199</v>
      </c>
      <c r="N4287">
        <v>-2187.9999999999882</v>
      </c>
      <c r="O4287" t="s">
        <v>67</v>
      </c>
      <c r="P4287" s="6">
        <v>4.6099290780141598E-3</v>
      </c>
      <c r="Q4287" s="1">
        <f>AllFiles[[#Headers],[200000]]+AllFiles[[#This Row],[Net Gains]]</f>
        <v>197812</v>
      </c>
    </row>
    <row r="4288" spans="1:17" x14ac:dyDescent="0.25">
      <c r="A4288" s="1" t="s">
        <v>57</v>
      </c>
      <c r="B4288" s="2">
        <v>43840</v>
      </c>
      <c r="C4288" s="3">
        <v>0.41666666666666669</v>
      </c>
      <c r="D4288" s="1" t="s">
        <v>13</v>
      </c>
      <c r="E4288">
        <v>775.15</v>
      </c>
      <c r="F4288">
        <v>778.85</v>
      </c>
      <c r="G4288">
        <v>778.85</v>
      </c>
      <c r="H4288" s="3">
        <v>0.63541666666666663</v>
      </c>
      <c r="I4288" s="1">
        <v>3.7000000000000455</v>
      </c>
      <c r="J4288" s="1">
        <v>-3.7000000000000455</v>
      </c>
      <c r="K4288" s="1">
        <v>537</v>
      </c>
      <c r="L4288">
        <v>-1986.9000000000244</v>
      </c>
      <c r="M4288">
        <v>192</v>
      </c>
      <c r="N4288">
        <v>-2178.9000000000242</v>
      </c>
      <c r="O4288" t="s">
        <v>67</v>
      </c>
      <c r="P4288" s="6">
        <v>4.7732696897375302E-3</v>
      </c>
      <c r="Q4288" s="1">
        <f>AllFiles[[#Headers],[200000]]+AllFiles[[#This Row],[Net Gains]]</f>
        <v>197821.09999999998</v>
      </c>
    </row>
    <row r="4289" spans="1:17" x14ac:dyDescent="0.25">
      <c r="A4289" s="1" t="s">
        <v>18</v>
      </c>
      <c r="B4289" s="2">
        <v>43843</v>
      </c>
      <c r="C4289" s="3">
        <v>0.41666666666666669</v>
      </c>
      <c r="D4289" s="1" t="s">
        <v>13</v>
      </c>
      <c r="E4289">
        <v>390.75</v>
      </c>
      <c r="F4289">
        <v>392.75</v>
      </c>
      <c r="G4289">
        <v>392.75</v>
      </c>
      <c r="H4289" s="3">
        <v>0.52083333333333337</v>
      </c>
      <c r="I4289" s="1">
        <v>2</v>
      </c>
      <c r="J4289" s="1">
        <v>-2</v>
      </c>
      <c r="K4289" s="1">
        <v>988</v>
      </c>
      <c r="L4289">
        <v>-1976</v>
      </c>
      <c r="M4289">
        <v>179</v>
      </c>
      <c r="N4289">
        <v>-2155</v>
      </c>
      <c r="O4289" t="s">
        <v>67</v>
      </c>
      <c r="P4289" s="6">
        <v>5.1183621241202796E-3</v>
      </c>
      <c r="Q4289" s="1">
        <f>AllFiles[[#Headers],[200000]]+AllFiles[[#This Row],[Net Gains]]</f>
        <v>197845</v>
      </c>
    </row>
    <row r="4290" spans="1:17" x14ac:dyDescent="0.25">
      <c r="A4290" s="1" t="s">
        <v>18</v>
      </c>
      <c r="B4290" s="2">
        <v>43843</v>
      </c>
      <c r="C4290" s="3">
        <v>0.52083333333333337</v>
      </c>
      <c r="D4290" s="1" t="s">
        <v>12</v>
      </c>
      <c r="E4290">
        <v>392.75</v>
      </c>
      <c r="F4290">
        <v>390.75</v>
      </c>
      <c r="G4290">
        <v>390.75</v>
      </c>
      <c r="H4290" s="3">
        <v>0.5625</v>
      </c>
      <c r="I4290" s="1">
        <v>2</v>
      </c>
      <c r="J4290" s="1">
        <v>-2</v>
      </c>
      <c r="K4290" s="1">
        <v>988</v>
      </c>
      <c r="L4290">
        <v>-1976</v>
      </c>
      <c r="M4290">
        <v>179</v>
      </c>
      <c r="N4290">
        <v>-2155</v>
      </c>
      <c r="O4290" t="s">
        <v>67</v>
      </c>
      <c r="P4290" s="6">
        <v>5.0922978994271204E-3</v>
      </c>
      <c r="Q4290" s="1">
        <f>AllFiles[[#Headers],[200000]]+AllFiles[[#This Row],[Net Gains]]</f>
        <v>197845</v>
      </c>
    </row>
    <row r="4291" spans="1:17" x14ac:dyDescent="0.25">
      <c r="A4291" s="1" t="s">
        <v>24</v>
      </c>
      <c r="B4291" s="2">
        <v>43843</v>
      </c>
      <c r="C4291" s="3">
        <v>0.42708333333333331</v>
      </c>
      <c r="D4291" s="1" t="s">
        <v>12</v>
      </c>
      <c r="E4291">
        <v>125.85</v>
      </c>
      <c r="F4291">
        <v>125</v>
      </c>
      <c r="G4291">
        <v>129.1</v>
      </c>
      <c r="H4291" s="3">
        <v>0.625</v>
      </c>
      <c r="I4291" s="1">
        <v>0.84999999999999432</v>
      </c>
      <c r="J4291" s="1">
        <v>3.25</v>
      </c>
      <c r="K4291" s="1">
        <v>2290</v>
      </c>
      <c r="L4291">
        <v>7442.5</v>
      </c>
      <c r="M4291">
        <v>135</v>
      </c>
      <c r="N4291">
        <v>7307.5</v>
      </c>
      <c r="O4291" t="s">
        <v>68</v>
      </c>
      <c r="P4291" s="6">
        <v>6.7540723083034902E-3</v>
      </c>
      <c r="Q4291" s="1">
        <f>AllFiles[[#Headers],[200000]]+AllFiles[[#This Row],[Net Gains]]</f>
        <v>207307.5</v>
      </c>
    </row>
    <row r="4292" spans="1:17" x14ac:dyDescent="0.25">
      <c r="A4292" s="1" t="s">
        <v>24</v>
      </c>
      <c r="B4292" s="2">
        <v>43843</v>
      </c>
      <c r="C4292" s="3">
        <v>0.41666666666666669</v>
      </c>
      <c r="D4292" s="1" t="s">
        <v>13</v>
      </c>
      <c r="E4292">
        <v>125</v>
      </c>
      <c r="F4292">
        <v>125.85</v>
      </c>
      <c r="G4292">
        <v>125.85</v>
      </c>
      <c r="H4292" s="3">
        <v>0.42708333333333331</v>
      </c>
      <c r="I4292" s="1">
        <v>0.84999999999999432</v>
      </c>
      <c r="J4292" s="1">
        <v>-0.84999999999999432</v>
      </c>
      <c r="K4292" s="1">
        <v>2290</v>
      </c>
      <c r="L4292">
        <v>-1946.499999999987</v>
      </c>
      <c r="M4292">
        <v>133</v>
      </c>
      <c r="N4292">
        <v>-2079.4999999999873</v>
      </c>
      <c r="O4292" t="s">
        <v>67</v>
      </c>
      <c r="P4292" s="6">
        <v>6.7999999999999597E-3</v>
      </c>
      <c r="Q4292" s="1">
        <f>AllFiles[[#Headers],[200000]]+AllFiles[[#This Row],[Net Gains]]</f>
        <v>197920.5</v>
      </c>
    </row>
    <row r="4293" spans="1:17" x14ac:dyDescent="0.25">
      <c r="A4293" s="1" t="s">
        <v>20</v>
      </c>
      <c r="B4293" s="2">
        <v>43843</v>
      </c>
      <c r="C4293" s="3">
        <v>0.41666666666666669</v>
      </c>
      <c r="D4293" s="1" t="s">
        <v>13</v>
      </c>
      <c r="E4293">
        <v>2452.3000000000002</v>
      </c>
      <c r="F4293">
        <v>2458.3000000000002</v>
      </c>
      <c r="G4293">
        <v>2458.3000000000002</v>
      </c>
      <c r="H4293" s="3">
        <v>0.59375</v>
      </c>
      <c r="I4293" s="1">
        <v>6</v>
      </c>
      <c r="J4293" s="1">
        <v>-6</v>
      </c>
      <c r="K4293" s="1">
        <v>332</v>
      </c>
      <c r="L4293">
        <v>-1992</v>
      </c>
      <c r="M4293">
        <v>375</v>
      </c>
      <c r="N4293">
        <v>-2367</v>
      </c>
      <c r="O4293" t="s">
        <v>67</v>
      </c>
      <c r="P4293" s="6">
        <v>2.4466827060310699E-3</v>
      </c>
      <c r="Q4293" s="1">
        <f>AllFiles[[#Headers],[200000]]+AllFiles[[#This Row],[Net Gains]]</f>
        <v>197633</v>
      </c>
    </row>
    <row r="4294" spans="1:17" x14ac:dyDescent="0.25">
      <c r="A4294" s="1" t="s">
        <v>20</v>
      </c>
      <c r="B4294" s="2">
        <v>43843</v>
      </c>
      <c r="C4294" s="3">
        <v>0.59375</v>
      </c>
      <c r="D4294" s="1" t="s">
        <v>12</v>
      </c>
      <c r="E4294">
        <v>2458.3000000000002</v>
      </c>
      <c r="F4294">
        <v>2452.3000000000002</v>
      </c>
      <c r="G4294">
        <v>2452.3000000000002</v>
      </c>
      <c r="H4294" s="3">
        <v>0.59375</v>
      </c>
      <c r="I4294" s="1">
        <v>6</v>
      </c>
      <c r="J4294" s="1">
        <v>-6</v>
      </c>
      <c r="K4294" s="1">
        <v>332</v>
      </c>
      <c r="L4294">
        <v>-1992</v>
      </c>
      <c r="M4294">
        <v>375</v>
      </c>
      <c r="N4294">
        <v>-2367</v>
      </c>
      <c r="O4294" t="s">
        <v>67</v>
      </c>
      <c r="P4294" s="6">
        <v>2.4407110604889601E-3</v>
      </c>
      <c r="Q4294" s="1">
        <f>AllFiles[[#Headers],[200000]]+AllFiles[[#This Row],[Net Gains]]</f>
        <v>197633</v>
      </c>
    </row>
    <row r="4295" spans="1:17" x14ac:dyDescent="0.25">
      <c r="A4295" s="1" t="s">
        <v>44</v>
      </c>
      <c r="B4295" s="2">
        <v>43843</v>
      </c>
      <c r="C4295" s="3">
        <v>0.46875</v>
      </c>
      <c r="D4295" s="1" t="s">
        <v>12</v>
      </c>
      <c r="E4295">
        <v>2376</v>
      </c>
      <c r="F4295">
        <v>2367.1</v>
      </c>
      <c r="G4295">
        <v>2367.1</v>
      </c>
      <c r="H4295" s="3">
        <v>0.55208333333333337</v>
      </c>
      <c r="I4295" s="1">
        <v>8.9000000000000909</v>
      </c>
      <c r="J4295" s="1">
        <v>-8.9000000000000909</v>
      </c>
      <c r="K4295" s="1">
        <v>224</v>
      </c>
      <c r="L4295">
        <v>-1993.6000000000204</v>
      </c>
      <c r="M4295">
        <v>245</v>
      </c>
      <c r="N4295">
        <v>-2238.6000000000204</v>
      </c>
      <c r="O4295" t="s">
        <v>67</v>
      </c>
      <c r="P4295" s="6">
        <v>3.7457912457912802E-3</v>
      </c>
      <c r="Q4295" s="1">
        <f>AllFiles[[#Headers],[200000]]+AllFiles[[#This Row],[Net Gains]]</f>
        <v>197761.39999999997</v>
      </c>
    </row>
    <row r="4296" spans="1:17" x14ac:dyDescent="0.25">
      <c r="A4296" s="1" t="s">
        <v>44</v>
      </c>
      <c r="B4296" s="2">
        <v>43843</v>
      </c>
      <c r="C4296" s="3">
        <v>0.41666666666666669</v>
      </c>
      <c r="D4296" s="1" t="s">
        <v>13</v>
      </c>
      <c r="E4296">
        <v>2367.1</v>
      </c>
      <c r="F4296">
        <v>2376</v>
      </c>
      <c r="G4296">
        <v>2376</v>
      </c>
      <c r="H4296" s="3">
        <v>0.46875</v>
      </c>
      <c r="I4296" s="1">
        <v>8.9000000000000909</v>
      </c>
      <c r="J4296" s="1">
        <v>-8.9000000000000909</v>
      </c>
      <c r="K4296" s="1">
        <v>224</v>
      </c>
      <c r="L4296">
        <v>-1993.6000000000204</v>
      </c>
      <c r="M4296">
        <v>245</v>
      </c>
      <c r="N4296">
        <v>-2238.6000000000204</v>
      </c>
      <c r="O4296" t="s">
        <v>67</v>
      </c>
      <c r="P4296" s="6">
        <v>3.75987495247353E-3</v>
      </c>
      <c r="Q4296" s="1">
        <f>AllFiles[[#Headers],[200000]]+AllFiles[[#This Row],[Net Gains]]</f>
        <v>197761.39999999997</v>
      </c>
    </row>
    <row r="4297" spans="1:17" x14ac:dyDescent="0.25">
      <c r="A4297" s="1" t="s">
        <v>50</v>
      </c>
      <c r="B4297" s="2">
        <v>43843</v>
      </c>
      <c r="C4297" s="3">
        <v>0.47916666666666669</v>
      </c>
      <c r="D4297" s="1" t="s">
        <v>13</v>
      </c>
      <c r="E4297">
        <v>210.9</v>
      </c>
      <c r="F4297">
        <v>212.1</v>
      </c>
      <c r="G4297">
        <v>211.1</v>
      </c>
      <c r="H4297" s="3">
        <v>0.625</v>
      </c>
      <c r="I4297" s="1">
        <v>1.1999999999999886</v>
      </c>
      <c r="J4297" s="1">
        <v>-0.19999999999998863</v>
      </c>
      <c r="K4297" s="1">
        <v>1635</v>
      </c>
      <c r="L4297">
        <v>-326.99999999998141</v>
      </c>
      <c r="M4297">
        <v>159</v>
      </c>
      <c r="N4297">
        <v>-485.99999999998141</v>
      </c>
      <c r="O4297" t="s">
        <v>67</v>
      </c>
      <c r="P4297" s="6">
        <v>5.6899004267424802E-3</v>
      </c>
      <c r="Q4297" s="1">
        <f>AllFiles[[#Headers],[200000]]+AllFiles[[#This Row],[Net Gains]]</f>
        <v>199514.00000000003</v>
      </c>
    </row>
    <row r="4298" spans="1:17" x14ac:dyDescent="0.25">
      <c r="A4298" s="1" t="s">
        <v>37</v>
      </c>
      <c r="B4298" s="2">
        <v>43843</v>
      </c>
      <c r="C4298" s="3">
        <v>0.41666666666666669</v>
      </c>
      <c r="D4298" s="1" t="s">
        <v>13</v>
      </c>
      <c r="E4298">
        <v>1490.2</v>
      </c>
      <c r="F4298">
        <v>1497.9</v>
      </c>
      <c r="G4298">
        <v>1497.9</v>
      </c>
      <c r="H4298" s="3">
        <v>0.4375</v>
      </c>
      <c r="I4298" s="1">
        <v>7.7000000000000455</v>
      </c>
      <c r="J4298" s="1">
        <v>-7.7000000000000455</v>
      </c>
      <c r="K4298" s="1">
        <v>258</v>
      </c>
      <c r="L4298">
        <v>-1986.6000000000117</v>
      </c>
      <c r="M4298">
        <v>178</v>
      </c>
      <c r="N4298">
        <v>-2164.6000000000117</v>
      </c>
      <c r="O4298" t="s">
        <v>67</v>
      </c>
      <c r="P4298" s="6">
        <v>5.1670916655482801E-3</v>
      </c>
      <c r="Q4298" s="1">
        <f>AllFiles[[#Headers],[200000]]+AllFiles[[#This Row],[Net Gains]]</f>
        <v>197835.4</v>
      </c>
    </row>
    <row r="4299" spans="1:17" x14ac:dyDescent="0.25">
      <c r="A4299" s="1" t="s">
        <v>37</v>
      </c>
      <c r="B4299" s="2">
        <v>43843</v>
      </c>
      <c r="C4299" s="3">
        <v>0.4375</v>
      </c>
      <c r="D4299" s="1" t="s">
        <v>12</v>
      </c>
      <c r="E4299">
        <v>1497.9</v>
      </c>
      <c r="F4299">
        <v>1490.2</v>
      </c>
      <c r="G4299">
        <v>1490.2</v>
      </c>
      <c r="H4299" s="3">
        <v>0.46875</v>
      </c>
      <c r="I4299" s="1">
        <v>7.7000000000000455</v>
      </c>
      <c r="J4299" s="1">
        <v>-7.7000000000000455</v>
      </c>
      <c r="K4299" s="1">
        <v>258</v>
      </c>
      <c r="L4299">
        <v>-1986.6000000000117</v>
      </c>
      <c r="M4299">
        <v>178</v>
      </c>
      <c r="N4299">
        <v>-2164.6000000000117</v>
      </c>
      <c r="O4299" t="s">
        <v>67</v>
      </c>
      <c r="P4299" s="6">
        <v>5.1405300754389796E-3</v>
      </c>
      <c r="Q4299" s="1">
        <f>AllFiles[[#Headers],[200000]]+AllFiles[[#This Row],[Net Gains]]</f>
        <v>197835.4</v>
      </c>
    </row>
    <row r="4300" spans="1:17" x14ac:dyDescent="0.25">
      <c r="A4300" s="1" t="s">
        <v>42</v>
      </c>
      <c r="B4300" s="2">
        <v>43843</v>
      </c>
      <c r="C4300" s="3">
        <v>0.58333333333333337</v>
      </c>
      <c r="D4300" s="1" t="s">
        <v>21</v>
      </c>
      <c r="E4300">
        <v>1333.1</v>
      </c>
      <c r="F4300">
        <v>1338.6</v>
      </c>
      <c r="G4300">
        <v>1334.05</v>
      </c>
      <c r="H4300" s="3">
        <v>0.625</v>
      </c>
      <c r="I4300" s="1">
        <v>5.5</v>
      </c>
      <c r="J4300" s="1">
        <v>-0.95000000000004547</v>
      </c>
      <c r="K4300" s="1">
        <v>362</v>
      </c>
      <c r="L4300">
        <v>-343.90000000001646</v>
      </c>
      <c r="M4300">
        <v>223</v>
      </c>
      <c r="N4300">
        <v>-566.90000000001646</v>
      </c>
      <c r="O4300" t="s">
        <v>67</v>
      </c>
      <c r="P4300" s="6">
        <v>4.1257220013502403E-3</v>
      </c>
      <c r="Q4300" s="1">
        <f>AllFiles[[#Headers],[200000]]+AllFiles[[#This Row],[Net Gains]]</f>
        <v>199433.09999999998</v>
      </c>
    </row>
    <row r="4301" spans="1:17" x14ac:dyDescent="0.25">
      <c r="A4301" s="1" t="s">
        <v>42</v>
      </c>
      <c r="B4301" s="2">
        <v>43843</v>
      </c>
      <c r="C4301" s="3">
        <v>0.58333333333333337</v>
      </c>
      <c r="D4301" s="1" t="s">
        <v>15</v>
      </c>
      <c r="E4301">
        <v>1338.6</v>
      </c>
      <c r="F4301">
        <v>1333.1</v>
      </c>
      <c r="G4301">
        <v>1333.1</v>
      </c>
      <c r="H4301" s="3">
        <v>0.58333333333333337</v>
      </c>
      <c r="I4301" s="1">
        <v>5.5</v>
      </c>
      <c r="J4301" s="1">
        <v>-5.5</v>
      </c>
      <c r="K4301" s="1">
        <v>362</v>
      </c>
      <c r="L4301">
        <v>-1991</v>
      </c>
      <c r="M4301">
        <v>223</v>
      </c>
      <c r="N4301">
        <v>-2214</v>
      </c>
      <c r="O4301" t="s">
        <v>67</v>
      </c>
      <c r="P4301" s="6">
        <v>4.1087703570894998E-3</v>
      </c>
      <c r="Q4301" s="1">
        <f>AllFiles[[#Headers],[200000]]+AllFiles[[#This Row],[Net Gains]]</f>
        <v>197786</v>
      </c>
    </row>
    <row r="4302" spans="1:17" x14ac:dyDescent="0.25">
      <c r="A4302" s="1" t="s">
        <v>58</v>
      </c>
      <c r="B4302" s="2">
        <v>43843</v>
      </c>
      <c r="C4302" s="3">
        <v>0.42708333333333331</v>
      </c>
      <c r="D4302" s="1" t="s">
        <v>13</v>
      </c>
      <c r="E4302">
        <v>2200</v>
      </c>
      <c r="F4302">
        <v>2213</v>
      </c>
      <c r="G4302">
        <v>2191.3000000000002</v>
      </c>
      <c r="H4302" s="3">
        <v>0.625</v>
      </c>
      <c r="I4302" s="1">
        <v>13</v>
      </c>
      <c r="J4302" s="1">
        <v>8.6999999999998181</v>
      </c>
      <c r="K4302" s="1">
        <v>153</v>
      </c>
      <c r="L4302">
        <v>1331.0999999999722</v>
      </c>
      <c r="M4302">
        <v>155</v>
      </c>
      <c r="N4302">
        <v>1176.0999999999722</v>
      </c>
      <c r="O4302" t="s">
        <v>68</v>
      </c>
      <c r="P4302" s="6">
        <v>5.9090909090909098E-3</v>
      </c>
      <c r="Q4302" s="1">
        <f>AllFiles[[#Headers],[200000]]+AllFiles[[#This Row],[Net Gains]]</f>
        <v>201176.09999999998</v>
      </c>
    </row>
    <row r="4303" spans="1:17" x14ac:dyDescent="0.25">
      <c r="A4303" s="1" t="s">
        <v>57</v>
      </c>
      <c r="B4303" s="2">
        <v>43843</v>
      </c>
      <c r="C4303" s="3">
        <v>0.42708333333333331</v>
      </c>
      <c r="D4303" s="1" t="s">
        <v>13</v>
      </c>
      <c r="E4303">
        <v>776.35</v>
      </c>
      <c r="F4303">
        <v>781</v>
      </c>
      <c r="G4303">
        <v>781</v>
      </c>
      <c r="H4303" s="3">
        <v>0.4375</v>
      </c>
      <c r="I4303" s="1">
        <v>4.6499999999999773</v>
      </c>
      <c r="J4303" s="1">
        <v>-4.6499999999999773</v>
      </c>
      <c r="K4303" s="1">
        <v>427</v>
      </c>
      <c r="L4303">
        <v>-1985.5499999999902</v>
      </c>
      <c r="M4303">
        <v>153</v>
      </c>
      <c r="N4303">
        <v>-2138.5499999999902</v>
      </c>
      <c r="O4303" t="s">
        <v>67</v>
      </c>
      <c r="P4303" s="6">
        <v>5.98956656147353E-3</v>
      </c>
      <c r="Q4303" s="1">
        <f>AllFiles[[#Headers],[200000]]+AllFiles[[#This Row],[Net Gains]]</f>
        <v>197861.45</v>
      </c>
    </row>
    <row r="4304" spans="1:17" x14ac:dyDescent="0.25">
      <c r="A4304" s="1" t="s">
        <v>57</v>
      </c>
      <c r="B4304" s="2">
        <v>43843</v>
      </c>
      <c r="C4304" s="3">
        <v>0.4375</v>
      </c>
      <c r="D4304" s="1" t="s">
        <v>12</v>
      </c>
      <c r="E4304">
        <v>781</v>
      </c>
      <c r="F4304">
        <v>776.35</v>
      </c>
      <c r="G4304">
        <v>785.1</v>
      </c>
      <c r="H4304" s="3">
        <v>0.625</v>
      </c>
      <c r="I4304" s="1">
        <v>4.6499999999999773</v>
      </c>
      <c r="J4304" s="1">
        <v>4.1000000000000227</v>
      </c>
      <c r="K4304" s="1">
        <v>427</v>
      </c>
      <c r="L4304">
        <v>1750.7000000000098</v>
      </c>
      <c r="M4304">
        <v>154</v>
      </c>
      <c r="N4304">
        <v>1596.7000000000098</v>
      </c>
      <c r="O4304" t="s">
        <v>68</v>
      </c>
      <c r="P4304" s="6">
        <v>5.9539052496798703E-3</v>
      </c>
      <c r="Q4304" s="1">
        <f>AllFiles[[#Headers],[200000]]+AllFiles[[#This Row],[Net Gains]]</f>
        <v>201596.7</v>
      </c>
    </row>
    <row r="4305" spans="1:17" x14ac:dyDescent="0.25">
      <c r="A4305" s="1" t="s">
        <v>56</v>
      </c>
      <c r="B4305" s="2">
        <v>43843</v>
      </c>
      <c r="C4305" s="3">
        <v>0.46875</v>
      </c>
      <c r="D4305" s="1" t="s">
        <v>12</v>
      </c>
      <c r="E4305">
        <v>1155.3</v>
      </c>
      <c r="F4305">
        <v>1151.2</v>
      </c>
      <c r="G4305">
        <v>1158.75</v>
      </c>
      <c r="H4305" s="3">
        <v>0.625</v>
      </c>
      <c r="I4305" s="1">
        <v>4.0999999999999091</v>
      </c>
      <c r="J4305" s="1">
        <v>3.4500000000000455</v>
      </c>
      <c r="K4305" s="1">
        <v>485</v>
      </c>
      <c r="L4305">
        <v>1673.2500000000221</v>
      </c>
      <c r="M4305">
        <v>259</v>
      </c>
      <c r="N4305">
        <v>1414.2500000000221</v>
      </c>
      <c r="O4305" t="s">
        <v>68</v>
      </c>
      <c r="P4305" s="6">
        <v>3.5488617675062E-3</v>
      </c>
      <c r="Q4305" s="1">
        <f>AllFiles[[#Headers],[200000]]+AllFiles[[#This Row],[Net Gains]]</f>
        <v>201414.25000000003</v>
      </c>
    </row>
    <row r="4306" spans="1:17" x14ac:dyDescent="0.25">
      <c r="A4306" s="1" t="s">
        <v>56</v>
      </c>
      <c r="B4306" s="2">
        <v>43843</v>
      </c>
      <c r="C4306" s="3">
        <v>0.41666666666666669</v>
      </c>
      <c r="D4306" s="1" t="s">
        <v>13</v>
      </c>
      <c r="E4306">
        <v>1151.2</v>
      </c>
      <c r="F4306">
        <v>1155.3</v>
      </c>
      <c r="G4306">
        <v>1155.3</v>
      </c>
      <c r="H4306" s="3">
        <v>0.46875</v>
      </c>
      <c r="I4306" s="1">
        <v>4.0999999999999091</v>
      </c>
      <c r="J4306" s="1">
        <v>-4.0999999999999091</v>
      </c>
      <c r="K4306" s="1">
        <v>485</v>
      </c>
      <c r="L4306">
        <v>-1988.4999999999559</v>
      </c>
      <c r="M4306">
        <v>258</v>
      </c>
      <c r="N4306">
        <v>-2246.4999999999559</v>
      </c>
      <c r="O4306" t="s">
        <v>67</v>
      </c>
      <c r="P4306" s="6">
        <v>3.5615010423904699E-3</v>
      </c>
      <c r="Q4306" s="1">
        <f>AllFiles[[#Headers],[200000]]+AllFiles[[#This Row],[Net Gains]]</f>
        <v>197753.50000000006</v>
      </c>
    </row>
    <row r="4307" spans="1:17" x14ac:dyDescent="0.25">
      <c r="A4307" s="1" t="s">
        <v>28</v>
      </c>
      <c r="B4307" s="2">
        <v>43844</v>
      </c>
      <c r="C4307" s="3">
        <v>0.45833333333333331</v>
      </c>
      <c r="D4307" s="1" t="s">
        <v>12</v>
      </c>
      <c r="E4307">
        <v>470.4</v>
      </c>
      <c r="F4307">
        <v>468.5</v>
      </c>
      <c r="G4307">
        <v>468.5</v>
      </c>
      <c r="H4307" s="3">
        <v>0.51041666666666663</v>
      </c>
      <c r="I4307" s="1">
        <v>1.8999999999999773</v>
      </c>
      <c r="J4307" s="1">
        <v>-1.8999999999999773</v>
      </c>
      <c r="K4307" s="1">
        <v>1040</v>
      </c>
      <c r="L4307">
        <v>-1975.9999999999764</v>
      </c>
      <c r="M4307">
        <v>225</v>
      </c>
      <c r="N4307">
        <v>-2200.9999999999764</v>
      </c>
      <c r="O4307" t="s">
        <v>67</v>
      </c>
      <c r="P4307" s="6">
        <v>4.0391156462584602E-3</v>
      </c>
      <c r="Q4307" s="1">
        <f>AllFiles[[#Headers],[200000]]+AllFiles[[#This Row],[Net Gains]]</f>
        <v>197799.00000000003</v>
      </c>
    </row>
    <row r="4308" spans="1:17" x14ac:dyDescent="0.25">
      <c r="A4308" s="1" t="s">
        <v>28</v>
      </c>
      <c r="B4308" s="2">
        <v>43844</v>
      </c>
      <c r="C4308" s="3">
        <v>0.4375</v>
      </c>
      <c r="D4308" s="1" t="s">
        <v>13</v>
      </c>
      <c r="E4308">
        <v>468.5</v>
      </c>
      <c r="F4308">
        <v>470.4</v>
      </c>
      <c r="G4308">
        <v>470.4</v>
      </c>
      <c r="H4308" s="3">
        <v>0.45833333333333331</v>
      </c>
      <c r="I4308" s="1">
        <v>1.8999999999999773</v>
      </c>
      <c r="J4308" s="1">
        <v>-1.8999999999999773</v>
      </c>
      <c r="K4308" s="1">
        <v>1040</v>
      </c>
      <c r="L4308">
        <v>-1975.9999999999764</v>
      </c>
      <c r="M4308">
        <v>225</v>
      </c>
      <c r="N4308">
        <v>-2200.9999999999764</v>
      </c>
      <c r="O4308" t="s">
        <v>67</v>
      </c>
      <c r="P4308" s="6">
        <v>4.0554962646744399E-3</v>
      </c>
      <c r="Q4308" s="1">
        <f>AllFiles[[#Headers],[200000]]+AllFiles[[#This Row],[Net Gains]]</f>
        <v>197799.00000000003</v>
      </c>
    </row>
    <row r="4309" spans="1:17" x14ac:dyDescent="0.25">
      <c r="A4309" s="1" t="s">
        <v>25</v>
      </c>
      <c r="B4309" s="2">
        <v>43844</v>
      </c>
      <c r="C4309" s="3">
        <v>0.53125</v>
      </c>
      <c r="D4309" s="1" t="s">
        <v>13</v>
      </c>
      <c r="E4309">
        <v>758.6</v>
      </c>
      <c r="F4309">
        <v>761.3</v>
      </c>
      <c r="G4309">
        <v>761.3</v>
      </c>
      <c r="H4309" s="3">
        <v>0.625</v>
      </c>
      <c r="I4309" s="1">
        <v>2.6999999999999318</v>
      </c>
      <c r="J4309" s="1">
        <v>-2.6999999999999318</v>
      </c>
      <c r="K4309" s="1">
        <v>734</v>
      </c>
      <c r="L4309">
        <v>-1981.7999999999499</v>
      </c>
      <c r="M4309">
        <v>257</v>
      </c>
      <c r="N4309">
        <v>-2238.7999999999502</v>
      </c>
      <c r="O4309" t="s">
        <v>67</v>
      </c>
      <c r="P4309" s="6">
        <v>3.5591879778538501E-3</v>
      </c>
      <c r="Q4309" s="1">
        <f>AllFiles[[#Headers],[200000]]+AllFiles[[#This Row],[Net Gains]]</f>
        <v>197761.20000000004</v>
      </c>
    </row>
    <row r="4310" spans="1:17" x14ac:dyDescent="0.25">
      <c r="A4310" s="1" t="s">
        <v>22</v>
      </c>
      <c r="B4310" s="2">
        <v>43845</v>
      </c>
      <c r="C4310" s="3">
        <v>0.41666666666666669</v>
      </c>
      <c r="D4310" s="1" t="s">
        <v>15</v>
      </c>
      <c r="E4310">
        <v>1834.7</v>
      </c>
      <c r="F4310">
        <v>1812.1</v>
      </c>
      <c r="G4310">
        <v>1843.55</v>
      </c>
      <c r="H4310" s="3">
        <v>0.625</v>
      </c>
      <c r="I4310" s="1">
        <v>22.600000000000136</v>
      </c>
      <c r="J4310" s="1">
        <v>8.8499999999999091</v>
      </c>
      <c r="K4310" s="1">
        <v>88</v>
      </c>
      <c r="L4310">
        <v>778.799999999992</v>
      </c>
      <c r="M4310">
        <v>75</v>
      </c>
      <c r="N4310">
        <v>703.799999999992</v>
      </c>
      <c r="O4310" t="s">
        <v>68</v>
      </c>
      <c r="P4310" s="6">
        <v>1.23180901509784E-2</v>
      </c>
      <c r="Q4310" s="1">
        <f>AllFiles[[#Headers],[200000]]+AllFiles[[#This Row],[Net Gains]]</f>
        <v>200703.8</v>
      </c>
    </row>
    <row r="4311" spans="1:17" x14ac:dyDescent="0.25">
      <c r="A4311" s="1" t="s">
        <v>26</v>
      </c>
      <c r="B4311" s="2">
        <v>43845</v>
      </c>
      <c r="C4311" s="3">
        <v>0.47916666666666669</v>
      </c>
      <c r="D4311" s="1" t="s">
        <v>13</v>
      </c>
      <c r="E4311">
        <v>591.95000000000005</v>
      </c>
      <c r="F4311">
        <v>594.29999999999995</v>
      </c>
      <c r="G4311">
        <v>594.29999999999995</v>
      </c>
      <c r="H4311" s="3">
        <v>0.52083333333333337</v>
      </c>
      <c r="I4311" s="1">
        <v>2.3499999999999091</v>
      </c>
      <c r="J4311" s="1">
        <v>-2.3499999999999091</v>
      </c>
      <c r="K4311" s="1">
        <v>842</v>
      </c>
      <c r="L4311">
        <v>-1978.6999999999234</v>
      </c>
      <c r="M4311">
        <v>230</v>
      </c>
      <c r="N4311">
        <v>-2208.6999999999234</v>
      </c>
      <c r="O4311" t="s">
        <v>67</v>
      </c>
      <c r="P4311" s="6">
        <v>3.9699298927272702E-3</v>
      </c>
      <c r="Q4311" s="1">
        <f>AllFiles[[#Headers],[200000]]+AllFiles[[#This Row],[Net Gains]]</f>
        <v>197791.30000000008</v>
      </c>
    </row>
    <row r="4312" spans="1:17" x14ac:dyDescent="0.25">
      <c r="A4312" s="1" t="s">
        <v>26</v>
      </c>
      <c r="B4312" s="2">
        <v>43845</v>
      </c>
      <c r="C4312" s="3">
        <v>0.52083333333333337</v>
      </c>
      <c r="D4312" s="1" t="s">
        <v>12</v>
      </c>
      <c r="E4312">
        <v>594.29999999999995</v>
      </c>
      <c r="F4312">
        <v>591.95000000000005</v>
      </c>
      <c r="G4312">
        <v>596</v>
      </c>
      <c r="H4312" s="3">
        <v>0.625</v>
      </c>
      <c r="I4312" s="1">
        <v>2.3499999999999091</v>
      </c>
      <c r="J4312" s="1">
        <v>1.7000000000000455</v>
      </c>
      <c r="K4312" s="1">
        <v>842</v>
      </c>
      <c r="L4312">
        <v>1431.4000000000383</v>
      </c>
      <c r="M4312">
        <v>231</v>
      </c>
      <c r="N4312">
        <v>1200.4000000000383</v>
      </c>
      <c r="O4312" t="s">
        <v>68</v>
      </c>
      <c r="P4312" s="6">
        <v>3.9542318694260597E-3</v>
      </c>
      <c r="Q4312" s="1">
        <f>AllFiles[[#Headers],[200000]]+AllFiles[[#This Row],[Net Gains]]</f>
        <v>201200.40000000005</v>
      </c>
    </row>
    <row r="4313" spans="1:17" x14ac:dyDescent="0.25">
      <c r="A4313" s="1" t="s">
        <v>38</v>
      </c>
      <c r="B4313" s="2">
        <v>43845</v>
      </c>
      <c r="C4313" s="3">
        <v>0.59375</v>
      </c>
      <c r="D4313" s="1" t="s">
        <v>12</v>
      </c>
      <c r="E4313">
        <v>534.5</v>
      </c>
      <c r="F4313">
        <v>533</v>
      </c>
      <c r="G4313">
        <v>533</v>
      </c>
      <c r="H4313" s="3">
        <v>0.59375</v>
      </c>
      <c r="I4313" s="1">
        <v>1.5</v>
      </c>
      <c r="J4313" s="1">
        <v>-1.5</v>
      </c>
      <c r="K4313" s="1">
        <v>1313</v>
      </c>
      <c r="L4313">
        <v>-1969.5</v>
      </c>
      <c r="M4313">
        <v>323</v>
      </c>
      <c r="N4313">
        <v>-2292.5</v>
      </c>
      <c r="O4313" t="s">
        <v>67</v>
      </c>
      <c r="P4313" s="6">
        <v>2.80636108512629E-3</v>
      </c>
      <c r="Q4313" s="1">
        <f>AllFiles[[#Headers],[200000]]+AllFiles[[#This Row],[Net Gains]]</f>
        <v>197707.5</v>
      </c>
    </row>
    <row r="4314" spans="1:17" x14ac:dyDescent="0.25">
      <c r="A4314" s="1" t="s">
        <v>38</v>
      </c>
      <c r="B4314" s="2">
        <v>43845</v>
      </c>
      <c r="C4314" s="3">
        <v>0.41666666666666669</v>
      </c>
      <c r="D4314" s="1" t="s">
        <v>13</v>
      </c>
      <c r="E4314">
        <v>533</v>
      </c>
      <c r="F4314">
        <v>534.5</v>
      </c>
      <c r="G4314">
        <v>534.5</v>
      </c>
      <c r="H4314" s="3">
        <v>0.59375</v>
      </c>
      <c r="I4314" s="1">
        <v>1.5</v>
      </c>
      <c r="J4314" s="1">
        <v>-1.5</v>
      </c>
      <c r="K4314" s="1">
        <v>1313</v>
      </c>
      <c r="L4314">
        <v>-1969.5</v>
      </c>
      <c r="M4314">
        <v>323</v>
      </c>
      <c r="N4314">
        <v>-2292.5</v>
      </c>
      <c r="O4314" t="s">
        <v>67</v>
      </c>
      <c r="P4314" s="6">
        <v>2.81425891181989E-3</v>
      </c>
      <c r="Q4314" s="1">
        <f>AllFiles[[#Headers],[200000]]+AllFiles[[#This Row],[Net Gains]]</f>
        <v>197707.5</v>
      </c>
    </row>
    <row r="4315" spans="1:17" x14ac:dyDescent="0.25">
      <c r="A4315" s="1" t="s">
        <v>53</v>
      </c>
      <c r="B4315" s="2">
        <v>43845</v>
      </c>
      <c r="C4315" s="3">
        <v>0.41666666666666669</v>
      </c>
      <c r="D4315" s="1" t="s">
        <v>13</v>
      </c>
      <c r="E4315">
        <v>193.7</v>
      </c>
      <c r="F4315">
        <v>194.45</v>
      </c>
      <c r="G4315">
        <v>194.45</v>
      </c>
      <c r="H4315" s="3">
        <v>0.5</v>
      </c>
      <c r="I4315" s="1">
        <v>0.75</v>
      </c>
      <c r="J4315" s="1">
        <v>-0.75</v>
      </c>
      <c r="K4315" s="1">
        <v>2587</v>
      </c>
      <c r="L4315">
        <v>-1940.25</v>
      </c>
      <c r="M4315">
        <v>231</v>
      </c>
      <c r="N4315">
        <v>-2171.25</v>
      </c>
      <c r="O4315" t="s">
        <v>67</v>
      </c>
      <c r="P4315" s="6">
        <v>3.8719669592152798E-3</v>
      </c>
      <c r="Q4315" s="1">
        <f>AllFiles[[#Headers],[200000]]+AllFiles[[#This Row],[Net Gains]]</f>
        <v>197828.75</v>
      </c>
    </row>
    <row r="4316" spans="1:17" x14ac:dyDescent="0.25">
      <c r="A4316" s="1" t="s">
        <v>53</v>
      </c>
      <c r="B4316" s="2">
        <v>43845</v>
      </c>
      <c r="C4316" s="3">
        <v>0.5</v>
      </c>
      <c r="D4316" s="1" t="s">
        <v>12</v>
      </c>
      <c r="E4316">
        <v>194.45</v>
      </c>
      <c r="F4316">
        <v>193.7</v>
      </c>
      <c r="G4316">
        <v>193.7</v>
      </c>
      <c r="H4316" s="3">
        <v>0.5</v>
      </c>
      <c r="I4316" s="1">
        <v>0.75</v>
      </c>
      <c r="J4316" s="1">
        <v>-0.75</v>
      </c>
      <c r="K4316" s="1">
        <v>2587</v>
      </c>
      <c r="L4316">
        <v>-1940.25</v>
      </c>
      <c r="M4316">
        <v>231</v>
      </c>
      <c r="N4316">
        <v>-2171.25</v>
      </c>
      <c r="O4316" t="s">
        <v>67</v>
      </c>
      <c r="P4316" s="6">
        <v>3.8570326562098198E-3</v>
      </c>
      <c r="Q4316" s="1">
        <f>AllFiles[[#Headers],[200000]]+AllFiles[[#This Row],[Net Gains]]</f>
        <v>197828.75</v>
      </c>
    </row>
    <row r="4317" spans="1:17" x14ac:dyDescent="0.25">
      <c r="A4317" s="1" t="s">
        <v>60</v>
      </c>
      <c r="B4317" s="2">
        <v>43845</v>
      </c>
      <c r="C4317" s="3">
        <v>0.41666666666666669</v>
      </c>
      <c r="D4317" s="1" t="s">
        <v>15</v>
      </c>
      <c r="E4317">
        <v>495.5</v>
      </c>
      <c r="F4317">
        <v>492</v>
      </c>
      <c r="G4317">
        <v>502.45</v>
      </c>
      <c r="H4317" s="3">
        <v>0.625</v>
      </c>
      <c r="I4317" s="1">
        <v>3.5</v>
      </c>
      <c r="J4317" s="1">
        <v>6.9499999999999886</v>
      </c>
      <c r="K4317" s="1">
        <v>567</v>
      </c>
      <c r="L4317">
        <v>3940.6499999999937</v>
      </c>
      <c r="M4317">
        <v>131</v>
      </c>
      <c r="N4317">
        <v>3809.6499999999937</v>
      </c>
      <c r="O4317" t="s">
        <v>68</v>
      </c>
      <c r="P4317" s="6">
        <v>7.0635721493441002E-3</v>
      </c>
      <c r="Q4317" s="1">
        <f>AllFiles[[#Headers],[200000]]+AllFiles[[#This Row],[Net Gains]]</f>
        <v>203809.65</v>
      </c>
    </row>
    <row r="4318" spans="1:17" x14ac:dyDescent="0.25">
      <c r="A4318" s="1" t="s">
        <v>57</v>
      </c>
      <c r="B4318" s="2">
        <v>43845</v>
      </c>
      <c r="C4318" s="3">
        <v>0.4375</v>
      </c>
      <c r="D4318" s="1" t="s">
        <v>13</v>
      </c>
      <c r="E4318">
        <v>795.3</v>
      </c>
      <c r="F4318">
        <v>798.9</v>
      </c>
      <c r="G4318">
        <v>796.05</v>
      </c>
      <c r="H4318" s="3">
        <v>0.625</v>
      </c>
      <c r="I4318" s="1">
        <v>3.6000000000000227</v>
      </c>
      <c r="J4318" s="1">
        <v>-0.75</v>
      </c>
      <c r="K4318" s="1">
        <v>552</v>
      </c>
      <c r="L4318">
        <v>-414</v>
      </c>
      <c r="M4318">
        <v>203</v>
      </c>
      <c r="N4318">
        <v>-617</v>
      </c>
      <c r="O4318" t="s">
        <v>67</v>
      </c>
      <c r="P4318" s="6">
        <v>4.5265937382120199E-3</v>
      </c>
      <c r="Q4318" s="1">
        <f>AllFiles[[#Headers],[200000]]+AllFiles[[#This Row],[Net Gains]]</f>
        <v>199383</v>
      </c>
    </row>
    <row r="4319" spans="1:17" x14ac:dyDescent="0.25">
      <c r="A4319" s="1" t="s">
        <v>16</v>
      </c>
      <c r="B4319" s="2">
        <v>43846</v>
      </c>
      <c r="C4319" s="3">
        <v>0.41666666666666669</v>
      </c>
      <c r="D4319" s="1" t="s">
        <v>13</v>
      </c>
      <c r="E4319">
        <v>482.55</v>
      </c>
      <c r="F4319">
        <v>484.7</v>
      </c>
      <c r="G4319">
        <v>480.6</v>
      </c>
      <c r="H4319" s="3">
        <v>0.625</v>
      </c>
      <c r="I4319" s="1">
        <v>2.1499999999999773</v>
      </c>
      <c r="J4319" s="1">
        <v>1.9499999999999886</v>
      </c>
      <c r="K4319" s="1">
        <v>920</v>
      </c>
      <c r="L4319">
        <v>1793.9999999999895</v>
      </c>
      <c r="M4319">
        <v>204</v>
      </c>
      <c r="N4319">
        <v>1589.9999999999895</v>
      </c>
      <c r="O4319" t="s">
        <v>68</v>
      </c>
      <c r="P4319" s="6">
        <v>4.4554968397056798E-3</v>
      </c>
      <c r="Q4319" s="1">
        <f>AllFiles[[#Headers],[200000]]+AllFiles[[#This Row],[Net Gains]]</f>
        <v>201590</v>
      </c>
    </row>
    <row r="4320" spans="1:17" x14ac:dyDescent="0.25">
      <c r="A4320" s="1" t="s">
        <v>58</v>
      </c>
      <c r="B4320" s="2">
        <v>43846</v>
      </c>
      <c r="C4320" s="3">
        <v>0.45833333333333331</v>
      </c>
      <c r="D4320" s="1" t="s">
        <v>21</v>
      </c>
      <c r="E4320">
        <v>2230.1999999999998</v>
      </c>
      <c r="F4320">
        <v>2240</v>
      </c>
      <c r="G4320">
        <v>2240</v>
      </c>
      <c r="H4320" s="3">
        <v>0.45833333333333331</v>
      </c>
      <c r="I4320" s="1">
        <v>9.8000000000001819</v>
      </c>
      <c r="J4320" s="1">
        <v>-9.8000000000001819</v>
      </c>
      <c r="K4320" s="1">
        <v>203</v>
      </c>
      <c r="L4320">
        <v>-1989.4000000000369</v>
      </c>
      <c r="M4320">
        <v>209</v>
      </c>
      <c r="N4320">
        <v>-2198.4000000000369</v>
      </c>
      <c r="O4320" t="s">
        <v>67</v>
      </c>
      <c r="P4320" s="6">
        <v>4.3942247332078698E-3</v>
      </c>
      <c r="Q4320" s="1">
        <f>AllFiles[[#Headers],[200000]]+AllFiles[[#This Row],[Net Gains]]</f>
        <v>197801.59999999998</v>
      </c>
    </row>
    <row r="4321" spans="1:17" x14ac:dyDescent="0.25">
      <c r="A4321" s="1" t="s">
        <v>58</v>
      </c>
      <c r="B4321" s="2">
        <v>43846</v>
      </c>
      <c r="C4321" s="3">
        <v>0.45833333333333331</v>
      </c>
      <c r="D4321" s="1" t="s">
        <v>15</v>
      </c>
      <c r="E4321">
        <v>2240</v>
      </c>
      <c r="F4321">
        <v>2230.1999999999998</v>
      </c>
      <c r="G4321">
        <v>2230.1999999999998</v>
      </c>
      <c r="H4321" s="3">
        <v>0.45833333333333331</v>
      </c>
      <c r="I4321" s="1">
        <v>9.8000000000001819</v>
      </c>
      <c r="J4321" s="1">
        <v>-9.8000000000001819</v>
      </c>
      <c r="K4321" s="1">
        <v>203</v>
      </c>
      <c r="L4321">
        <v>-1989.4000000000369</v>
      </c>
      <c r="M4321">
        <v>209</v>
      </c>
      <c r="N4321">
        <v>-2198.4000000000369</v>
      </c>
      <c r="O4321" t="s">
        <v>67</v>
      </c>
      <c r="P4321" s="6">
        <v>4.3750000000000802E-3</v>
      </c>
      <c r="Q4321" s="1">
        <f>AllFiles[[#Headers],[200000]]+AllFiles[[#This Row],[Net Gains]]</f>
        <v>197801.59999999998</v>
      </c>
    </row>
    <row r="4322" spans="1:17" x14ac:dyDescent="0.25">
      <c r="A4322" s="1" t="s">
        <v>54</v>
      </c>
      <c r="B4322" s="2">
        <v>43846</v>
      </c>
      <c r="C4322" s="3">
        <v>0.41666666666666669</v>
      </c>
      <c r="D4322" s="1" t="s">
        <v>13</v>
      </c>
      <c r="E4322">
        <v>584.6</v>
      </c>
      <c r="F4322">
        <v>587.65</v>
      </c>
      <c r="G4322">
        <v>587.65</v>
      </c>
      <c r="H4322" s="3">
        <v>0.54166666666666663</v>
      </c>
      <c r="I4322" s="1">
        <v>3.0499999999999545</v>
      </c>
      <c r="J4322" s="1">
        <v>-3.0499999999999545</v>
      </c>
      <c r="K4322" s="1">
        <v>650</v>
      </c>
      <c r="L4322">
        <v>-1982.4999999999704</v>
      </c>
      <c r="M4322">
        <v>176</v>
      </c>
      <c r="N4322">
        <v>-2158.4999999999704</v>
      </c>
      <c r="O4322" t="s">
        <v>67</v>
      </c>
      <c r="P4322" s="6">
        <v>5.2172425590146301E-3</v>
      </c>
      <c r="Q4322" s="1">
        <f>AllFiles[[#Headers],[200000]]+AllFiles[[#This Row],[Net Gains]]</f>
        <v>197841.50000000003</v>
      </c>
    </row>
    <row r="4323" spans="1:17" x14ac:dyDescent="0.25">
      <c r="A4323" s="1" t="s">
        <v>54</v>
      </c>
      <c r="B4323" s="2">
        <v>43846</v>
      </c>
      <c r="C4323" s="3">
        <v>0.54166666666666663</v>
      </c>
      <c r="D4323" s="1" t="s">
        <v>12</v>
      </c>
      <c r="E4323">
        <v>587.65</v>
      </c>
      <c r="F4323">
        <v>584.6</v>
      </c>
      <c r="G4323">
        <v>588.54999999999995</v>
      </c>
      <c r="H4323" s="3">
        <v>0.625</v>
      </c>
      <c r="I4323" s="1">
        <v>3.0499999999999545</v>
      </c>
      <c r="J4323" s="1">
        <v>0.89999999999997726</v>
      </c>
      <c r="K4323" s="1">
        <v>650</v>
      </c>
      <c r="L4323">
        <v>584.99999999998522</v>
      </c>
      <c r="M4323">
        <v>176</v>
      </c>
      <c r="N4323">
        <v>408.99999999998522</v>
      </c>
      <c r="O4323" t="s">
        <v>68</v>
      </c>
      <c r="P4323" s="6">
        <v>5.1901642133922498E-3</v>
      </c>
      <c r="Q4323" s="1">
        <f>AllFiles[[#Headers],[200000]]+AllFiles[[#This Row],[Net Gains]]</f>
        <v>200408.99999999997</v>
      </c>
    </row>
    <row r="4324" spans="1:17" x14ac:dyDescent="0.25">
      <c r="A4324" s="1" t="s">
        <v>22</v>
      </c>
      <c r="B4324" s="2">
        <v>43847</v>
      </c>
      <c r="C4324" s="3">
        <v>0.41666666666666669</v>
      </c>
      <c r="D4324" s="1" t="s">
        <v>13</v>
      </c>
      <c r="E4324">
        <v>1830.05</v>
      </c>
      <c r="F4324">
        <v>1835.15</v>
      </c>
      <c r="G4324">
        <v>1835.15</v>
      </c>
      <c r="H4324" s="3">
        <v>0.63541666666666663</v>
      </c>
      <c r="I4324" s="1">
        <v>5.1000000000001364</v>
      </c>
      <c r="J4324" s="1">
        <v>-5.1000000000001364</v>
      </c>
      <c r="K4324" s="1">
        <v>390</v>
      </c>
      <c r="L4324">
        <v>-1989.0000000000532</v>
      </c>
      <c r="M4324">
        <v>329</v>
      </c>
      <c r="N4324">
        <v>-2318.0000000000532</v>
      </c>
      <c r="O4324" t="s">
        <v>67</v>
      </c>
      <c r="P4324" s="6">
        <v>2.7868091035764802E-3</v>
      </c>
      <c r="Q4324" s="1">
        <f>AllFiles[[#Headers],[200000]]+AllFiles[[#This Row],[Net Gains]]</f>
        <v>197681.99999999994</v>
      </c>
    </row>
    <row r="4325" spans="1:17" x14ac:dyDescent="0.25">
      <c r="A4325" s="1" t="s">
        <v>14</v>
      </c>
      <c r="B4325" s="2">
        <v>43847</v>
      </c>
      <c r="C4325" s="3">
        <v>0.47916666666666669</v>
      </c>
      <c r="D4325" s="1" t="s">
        <v>15</v>
      </c>
      <c r="E4325">
        <v>738.95</v>
      </c>
      <c r="F4325">
        <v>735.9</v>
      </c>
      <c r="G4325">
        <v>735.9</v>
      </c>
      <c r="H4325" s="3">
        <v>0.47916666666666669</v>
      </c>
      <c r="I4325" s="1">
        <v>3.0500000000000682</v>
      </c>
      <c r="J4325" s="1">
        <v>-3.0500000000000682</v>
      </c>
      <c r="K4325" s="1">
        <v>650</v>
      </c>
      <c r="L4325">
        <v>-1982.5000000000443</v>
      </c>
      <c r="M4325">
        <v>221</v>
      </c>
      <c r="N4325">
        <v>-2203.5000000000446</v>
      </c>
      <c r="O4325" t="s">
        <v>67</v>
      </c>
      <c r="P4325" s="6">
        <v>4.1274781784966103E-3</v>
      </c>
      <c r="Q4325" s="1">
        <f>AllFiles[[#Headers],[200000]]+AllFiles[[#This Row],[Net Gains]]</f>
        <v>197796.49999999994</v>
      </c>
    </row>
    <row r="4326" spans="1:17" x14ac:dyDescent="0.25">
      <c r="A4326" s="1" t="s">
        <v>14</v>
      </c>
      <c r="B4326" s="2">
        <v>43847</v>
      </c>
      <c r="C4326" s="3">
        <v>0.47916666666666669</v>
      </c>
      <c r="D4326" s="1" t="s">
        <v>21</v>
      </c>
      <c r="E4326">
        <v>735.9</v>
      </c>
      <c r="F4326">
        <v>738.95</v>
      </c>
      <c r="G4326">
        <v>738.95</v>
      </c>
      <c r="H4326" s="3">
        <v>0.47916666666666669</v>
      </c>
      <c r="I4326" s="1">
        <v>3.0500000000000682</v>
      </c>
      <c r="J4326" s="1">
        <v>-3.0500000000000682</v>
      </c>
      <c r="K4326" s="1">
        <v>650</v>
      </c>
      <c r="L4326">
        <v>-1982.5000000000443</v>
      </c>
      <c r="M4326">
        <v>221</v>
      </c>
      <c r="N4326">
        <v>-2203.5000000000446</v>
      </c>
      <c r="O4326" t="s">
        <v>67</v>
      </c>
      <c r="P4326" s="6">
        <v>4.1445848620737403E-3</v>
      </c>
      <c r="Q4326" s="1">
        <f>AllFiles[[#Headers],[200000]]+AllFiles[[#This Row],[Net Gains]]</f>
        <v>197796.49999999994</v>
      </c>
    </row>
    <row r="4327" spans="1:17" x14ac:dyDescent="0.25">
      <c r="A4327" s="1" t="s">
        <v>11</v>
      </c>
      <c r="B4327" s="2">
        <v>43847</v>
      </c>
      <c r="C4327" s="3">
        <v>0.53125</v>
      </c>
      <c r="D4327" s="1" t="s">
        <v>15</v>
      </c>
      <c r="E4327">
        <v>3127.6</v>
      </c>
      <c r="F4327">
        <v>3113</v>
      </c>
      <c r="G4327">
        <v>3113</v>
      </c>
      <c r="H4327" s="3">
        <v>0.53125</v>
      </c>
      <c r="I4327" s="1">
        <v>14.599999999999909</v>
      </c>
      <c r="J4327" s="1">
        <v>-14.599999999999909</v>
      </c>
      <c r="K4327" s="1">
        <v>136</v>
      </c>
      <c r="L4327">
        <v>-1985.5999999999876</v>
      </c>
      <c r="M4327">
        <v>196</v>
      </c>
      <c r="N4327">
        <v>-2181.5999999999876</v>
      </c>
      <c r="O4327" t="s">
        <v>67</v>
      </c>
      <c r="P4327" s="6">
        <v>4.6681161273819903E-3</v>
      </c>
      <c r="Q4327" s="1">
        <f>AllFiles[[#Headers],[200000]]+AllFiles[[#This Row],[Net Gains]]</f>
        <v>197818.40000000002</v>
      </c>
    </row>
    <row r="4328" spans="1:17" x14ac:dyDescent="0.25">
      <c r="A4328" s="1" t="s">
        <v>11</v>
      </c>
      <c r="B4328" s="2">
        <v>43847</v>
      </c>
      <c r="C4328" s="3">
        <v>0.53125</v>
      </c>
      <c r="D4328" s="1" t="s">
        <v>21</v>
      </c>
      <c r="E4328">
        <v>3113</v>
      </c>
      <c r="F4328">
        <v>3127.6</v>
      </c>
      <c r="G4328">
        <v>3127.6</v>
      </c>
      <c r="H4328" s="3">
        <v>0.59375</v>
      </c>
      <c r="I4328" s="1">
        <v>14.599999999999909</v>
      </c>
      <c r="J4328" s="1">
        <v>-14.599999999999909</v>
      </c>
      <c r="K4328" s="1">
        <v>136</v>
      </c>
      <c r="L4328">
        <v>-1985.5999999999876</v>
      </c>
      <c r="M4328">
        <v>196</v>
      </c>
      <c r="N4328">
        <v>-2181.5999999999876</v>
      </c>
      <c r="O4328" t="s">
        <v>67</v>
      </c>
      <c r="P4328" s="6">
        <v>4.6900096370060696E-3</v>
      </c>
      <c r="Q4328" s="1">
        <f>AllFiles[[#Headers],[200000]]+AllFiles[[#This Row],[Net Gains]]</f>
        <v>197818.40000000002</v>
      </c>
    </row>
    <row r="4329" spans="1:17" x14ac:dyDescent="0.25">
      <c r="A4329" s="1" t="s">
        <v>26</v>
      </c>
      <c r="B4329" s="2">
        <v>43847</v>
      </c>
      <c r="C4329" s="3">
        <v>0.42708333333333331</v>
      </c>
      <c r="D4329" s="1" t="s">
        <v>21</v>
      </c>
      <c r="E4329">
        <v>593.5</v>
      </c>
      <c r="F4329">
        <v>597.75</v>
      </c>
      <c r="G4329">
        <v>597.75</v>
      </c>
      <c r="H4329" s="3">
        <v>0.42708333333333331</v>
      </c>
      <c r="I4329" s="1">
        <v>4.25</v>
      </c>
      <c r="J4329" s="1">
        <v>-4.25</v>
      </c>
      <c r="K4329" s="1">
        <v>468</v>
      </c>
      <c r="L4329">
        <v>-1989</v>
      </c>
      <c r="M4329">
        <v>129</v>
      </c>
      <c r="N4329">
        <v>-2118</v>
      </c>
      <c r="O4329" t="s">
        <v>67</v>
      </c>
      <c r="P4329" s="6">
        <v>7.1609098567818E-3</v>
      </c>
      <c r="Q4329" s="1">
        <f>AllFiles[[#Headers],[200000]]+AllFiles[[#This Row],[Net Gains]]</f>
        <v>197882</v>
      </c>
    </row>
    <row r="4330" spans="1:17" x14ac:dyDescent="0.25">
      <c r="A4330" s="1" t="s">
        <v>26</v>
      </c>
      <c r="B4330" s="2">
        <v>43847</v>
      </c>
      <c r="C4330" s="3">
        <v>0.42708333333333331</v>
      </c>
      <c r="D4330" s="1" t="s">
        <v>15</v>
      </c>
      <c r="E4330">
        <v>597.75</v>
      </c>
      <c r="F4330">
        <v>593.5</v>
      </c>
      <c r="G4330">
        <v>593.5</v>
      </c>
      <c r="H4330" s="3">
        <v>0.42708333333333331</v>
      </c>
      <c r="I4330" s="1">
        <v>4.25</v>
      </c>
      <c r="J4330" s="1">
        <v>-4.25</v>
      </c>
      <c r="K4330" s="1">
        <v>468</v>
      </c>
      <c r="L4330">
        <v>-1989</v>
      </c>
      <c r="M4330">
        <v>129</v>
      </c>
      <c r="N4330">
        <v>-2118</v>
      </c>
      <c r="O4330" t="s">
        <v>67</v>
      </c>
      <c r="P4330" s="6">
        <v>7.1099958176495202E-3</v>
      </c>
      <c r="Q4330" s="1">
        <f>AllFiles[[#Headers],[200000]]+AllFiles[[#This Row],[Net Gains]]</f>
        <v>197882</v>
      </c>
    </row>
    <row r="4331" spans="1:17" x14ac:dyDescent="0.25">
      <c r="A4331" s="1" t="s">
        <v>41</v>
      </c>
      <c r="B4331" s="2">
        <v>43847</v>
      </c>
      <c r="C4331" s="3">
        <v>0.47916666666666669</v>
      </c>
      <c r="D4331" s="1" t="s">
        <v>21</v>
      </c>
      <c r="E4331">
        <v>198</v>
      </c>
      <c r="F4331">
        <v>199.3</v>
      </c>
      <c r="G4331">
        <v>197.65</v>
      </c>
      <c r="H4331" s="3">
        <v>0.625</v>
      </c>
      <c r="I4331" s="1">
        <v>1.3000000000000114</v>
      </c>
      <c r="J4331" s="1">
        <v>0.34999999999999432</v>
      </c>
      <c r="K4331" s="1">
        <v>1511</v>
      </c>
      <c r="L4331">
        <v>528.84999999999138</v>
      </c>
      <c r="M4331">
        <v>138</v>
      </c>
      <c r="N4331">
        <v>390.84999999999138</v>
      </c>
      <c r="O4331" t="s">
        <v>68</v>
      </c>
      <c r="P4331" s="6">
        <v>6.5656565656566201E-3</v>
      </c>
      <c r="Q4331" s="1">
        <f>AllFiles[[#Headers],[200000]]+AllFiles[[#This Row],[Net Gains]]</f>
        <v>200390.85</v>
      </c>
    </row>
    <row r="4332" spans="1:17" x14ac:dyDescent="0.25">
      <c r="A4332" s="1" t="s">
        <v>41</v>
      </c>
      <c r="B4332" s="2">
        <v>43847</v>
      </c>
      <c r="C4332" s="3">
        <v>0.47916666666666669</v>
      </c>
      <c r="D4332" s="1" t="s">
        <v>15</v>
      </c>
      <c r="E4332">
        <v>199.3</v>
      </c>
      <c r="F4332">
        <v>198</v>
      </c>
      <c r="G4332">
        <v>198</v>
      </c>
      <c r="H4332" s="3">
        <v>0.47916666666666669</v>
      </c>
      <c r="I4332" s="1">
        <v>1.3000000000000114</v>
      </c>
      <c r="J4332" s="1">
        <v>-1.3000000000000114</v>
      </c>
      <c r="K4332" s="1">
        <v>1511</v>
      </c>
      <c r="L4332">
        <v>-1964.3000000000172</v>
      </c>
      <c r="M4332">
        <v>139</v>
      </c>
      <c r="N4332">
        <v>-2103.3000000000175</v>
      </c>
      <c r="O4332" t="s">
        <v>67</v>
      </c>
      <c r="P4332" s="6">
        <v>6.5228299046663904E-3</v>
      </c>
      <c r="Q4332" s="1">
        <f>AllFiles[[#Headers],[200000]]+AllFiles[[#This Row],[Net Gains]]</f>
        <v>197896.69999999998</v>
      </c>
    </row>
    <row r="4333" spans="1:17" x14ac:dyDescent="0.25">
      <c r="A4333" s="1" t="s">
        <v>11</v>
      </c>
      <c r="B4333" s="2">
        <v>43850</v>
      </c>
      <c r="C4333" s="3">
        <v>0.44791666666666669</v>
      </c>
      <c r="D4333" s="1" t="s">
        <v>12</v>
      </c>
      <c r="E4333">
        <v>3105</v>
      </c>
      <c r="F4333">
        <v>3093.6</v>
      </c>
      <c r="G4333">
        <v>3093.6</v>
      </c>
      <c r="H4333" s="3">
        <v>0.44791666666666669</v>
      </c>
      <c r="I4333" s="1">
        <v>11.400000000000091</v>
      </c>
      <c r="J4333" s="1">
        <v>-11.400000000000091</v>
      </c>
      <c r="K4333" s="1">
        <v>175</v>
      </c>
      <c r="L4333">
        <v>-1995.0000000000159</v>
      </c>
      <c r="M4333">
        <v>250</v>
      </c>
      <c r="N4333">
        <v>-2245.0000000000159</v>
      </c>
      <c r="O4333" t="s">
        <v>67</v>
      </c>
      <c r="P4333" s="6">
        <v>3.6714975845410901E-3</v>
      </c>
      <c r="Q4333" s="1">
        <f>AllFiles[[#Headers],[200000]]+AllFiles[[#This Row],[Net Gains]]</f>
        <v>197754.99999999997</v>
      </c>
    </row>
    <row r="4334" spans="1:17" x14ac:dyDescent="0.25">
      <c r="A4334" s="1" t="s">
        <v>11</v>
      </c>
      <c r="B4334" s="2">
        <v>43850</v>
      </c>
      <c r="C4334" s="3">
        <v>0.42708333333333331</v>
      </c>
      <c r="D4334" s="1" t="s">
        <v>13</v>
      </c>
      <c r="E4334">
        <v>3093.6</v>
      </c>
      <c r="F4334">
        <v>3105</v>
      </c>
      <c r="G4334">
        <v>3105</v>
      </c>
      <c r="H4334" s="3">
        <v>0.44791666666666669</v>
      </c>
      <c r="I4334" s="1">
        <v>11.400000000000091</v>
      </c>
      <c r="J4334" s="1">
        <v>-11.400000000000091</v>
      </c>
      <c r="K4334" s="1">
        <v>175</v>
      </c>
      <c r="L4334">
        <v>-1995.0000000000159</v>
      </c>
      <c r="M4334">
        <v>250</v>
      </c>
      <c r="N4334">
        <v>-2245.0000000000159</v>
      </c>
      <c r="O4334" t="s">
        <v>67</v>
      </c>
      <c r="P4334" s="6">
        <v>3.68502715283168E-3</v>
      </c>
      <c r="Q4334" s="1">
        <f>AllFiles[[#Headers],[200000]]+AllFiles[[#This Row],[Net Gains]]</f>
        <v>197754.99999999997</v>
      </c>
    </row>
    <row r="4335" spans="1:17" x14ac:dyDescent="0.25">
      <c r="A4335" s="1" t="s">
        <v>16</v>
      </c>
      <c r="B4335" s="2">
        <v>43850</v>
      </c>
      <c r="C4335" s="3">
        <v>0.41666666666666669</v>
      </c>
      <c r="D4335" s="1" t="s">
        <v>13</v>
      </c>
      <c r="E4335">
        <v>477.4</v>
      </c>
      <c r="F4335">
        <v>482</v>
      </c>
      <c r="G4335">
        <v>480.4</v>
      </c>
      <c r="H4335" s="3">
        <v>0.625</v>
      </c>
      <c r="I4335" s="1">
        <v>4.6000000000000227</v>
      </c>
      <c r="J4335" s="1">
        <v>-3</v>
      </c>
      <c r="K4335" s="1">
        <v>432</v>
      </c>
      <c r="L4335">
        <v>-1296</v>
      </c>
      <c r="M4335">
        <v>96</v>
      </c>
      <c r="N4335">
        <v>-1392</v>
      </c>
      <c r="O4335" t="s">
        <v>67</v>
      </c>
      <c r="P4335" s="6">
        <v>9.6355257645580703E-3</v>
      </c>
      <c r="Q4335" s="1">
        <f>AllFiles[[#Headers],[200000]]+AllFiles[[#This Row],[Net Gains]]</f>
        <v>198608</v>
      </c>
    </row>
    <row r="4336" spans="1:17" x14ac:dyDescent="0.25">
      <c r="A4336" s="1" t="s">
        <v>24</v>
      </c>
      <c r="B4336" s="2">
        <v>43850</v>
      </c>
      <c r="C4336" s="3">
        <v>0.41666666666666669</v>
      </c>
      <c r="D4336" s="1" t="s">
        <v>13</v>
      </c>
      <c r="E4336">
        <v>125.25</v>
      </c>
      <c r="F4336">
        <v>126.5</v>
      </c>
      <c r="G4336">
        <v>126.5</v>
      </c>
      <c r="H4336" s="3">
        <v>0.48958333333333331</v>
      </c>
      <c r="I4336" s="1">
        <v>1.25</v>
      </c>
      <c r="J4336" s="1">
        <v>-1.25</v>
      </c>
      <c r="K4336" s="1">
        <v>1571</v>
      </c>
      <c r="L4336">
        <v>-1963.75</v>
      </c>
      <c r="M4336">
        <v>91</v>
      </c>
      <c r="N4336">
        <v>-2054.75</v>
      </c>
      <c r="O4336" t="s">
        <v>67</v>
      </c>
      <c r="P4336" s="6">
        <v>9.9800399201596807E-3</v>
      </c>
      <c r="Q4336" s="1">
        <f>AllFiles[[#Headers],[200000]]+AllFiles[[#This Row],[Net Gains]]</f>
        <v>197945.25</v>
      </c>
    </row>
    <row r="4337" spans="1:17" x14ac:dyDescent="0.25">
      <c r="A4337" s="1" t="s">
        <v>24</v>
      </c>
      <c r="B4337" s="2">
        <v>43850</v>
      </c>
      <c r="C4337" s="3">
        <v>0.48958333333333331</v>
      </c>
      <c r="D4337" s="1" t="s">
        <v>12</v>
      </c>
      <c r="E4337">
        <v>126.5</v>
      </c>
      <c r="F4337">
        <v>125.25</v>
      </c>
      <c r="G4337">
        <v>128</v>
      </c>
      <c r="H4337" s="3">
        <v>0.625</v>
      </c>
      <c r="I4337" s="1">
        <v>1.25</v>
      </c>
      <c r="J4337" s="1">
        <v>1.5</v>
      </c>
      <c r="K4337" s="1">
        <v>1571</v>
      </c>
      <c r="L4337">
        <v>2356.5</v>
      </c>
      <c r="M4337">
        <v>92</v>
      </c>
      <c r="N4337">
        <v>2264.5</v>
      </c>
      <c r="O4337" t="s">
        <v>68</v>
      </c>
      <c r="P4337" s="6">
        <v>9.8814229249011894E-3</v>
      </c>
      <c r="Q4337" s="1">
        <f>AllFiles[[#Headers],[200000]]+AllFiles[[#This Row],[Net Gains]]</f>
        <v>202264.5</v>
      </c>
    </row>
    <row r="4338" spans="1:17" x14ac:dyDescent="0.25">
      <c r="A4338" s="1" t="s">
        <v>50</v>
      </c>
      <c r="B4338" s="2">
        <v>43850</v>
      </c>
      <c r="C4338" s="3">
        <v>0.41666666666666669</v>
      </c>
      <c r="D4338" s="1" t="s">
        <v>13</v>
      </c>
      <c r="E4338">
        <v>208.35</v>
      </c>
      <c r="F4338">
        <v>209.7</v>
      </c>
      <c r="G4338">
        <v>207.15</v>
      </c>
      <c r="H4338" s="3">
        <v>0.625</v>
      </c>
      <c r="I4338" s="1">
        <v>1.3499999999999943</v>
      </c>
      <c r="J4338" s="1">
        <v>1.1999999999999886</v>
      </c>
      <c r="K4338" s="1">
        <v>1456</v>
      </c>
      <c r="L4338">
        <v>1747.1999999999834</v>
      </c>
      <c r="M4338">
        <v>140</v>
      </c>
      <c r="N4338">
        <v>1607.1999999999834</v>
      </c>
      <c r="O4338" t="s">
        <v>68</v>
      </c>
      <c r="P4338" s="6">
        <v>6.4794816414686599E-3</v>
      </c>
      <c r="Q4338" s="1">
        <f>AllFiles[[#Headers],[200000]]+AllFiles[[#This Row],[Net Gains]]</f>
        <v>201607.19999999998</v>
      </c>
    </row>
    <row r="4339" spans="1:17" x14ac:dyDescent="0.25">
      <c r="A4339" s="1" t="s">
        <v>40</v>
      </c>
      <c r="B4339" s="2">
        <v>43850</v>
      </c>
      <c r="C4339" s="3">
        <v>0.41666666666666669</v>
      </c>
      <c r="D4339" s="1" t="s">
        <v>13</v>
      </c>
      <c r="E4339">
        <v>1560.5</v>
      </c>
      <c r="F4339">
        <v>1576.2</v>
      </c>
      <c r="G4339">
        <v>1530.9</v>
      </c>
      <c r="H4339" s="3">
        <v>0.625</v>
      </c>
      <c r="I4339" s="1">
        <v>15.700000000000045</v>
      </c>
      <c r="J4339" s="1">
        <v>29.599999999999909</v>
      </c>
      <c r="K4339" s="1">
        <v>127</v>
      </c>
      <c r="L4339">
        <v>3759.1999999999884</v>
      </c>
      <c r="M4339">
        <v>91</v>
      </c>
      <c r="N4339">
        <v>3668.1999999999884</v>
      </c>
      <c r="O4339" t="s">
        <v>68</v>
      </c>
      <c r="P4339" s="6">
        <v>1.00608779237424E-2</v>
      </c>
      <c r="Q4339" s="1">
        <f>AllFiles[[#Headers],[200000]]+AllFiles[[#This Row],[Net Gains]]</f>
        <v>203668.19999999998</v>
      </c>
    </row>
    <row r="4340" spans="1:17" x14ac:dyDescent="0.25">
      <c r="A4340" s="1" t="s">
        <v>58</v>
      </c>
      <c r="B4340" s="2">
        <v>43850</v>
      </c>
      <c r="C4340" s="3">
        <v>0.41666666666666669</v>
      </c>
      <c r="D4340" s="1" t="s">
        <v>13</v>
      </c>
      <c r="E4340">
        <v>2185</v>
      </c>
      <c r="F4340">
        <v>2197.5</v>
      </c>
      <c r="G4340">
        <v>2170.8000000000002</v>
      </c>
      <c r="H4340" s="3">
        <v>0.625</v>
      </c>
      <c r="I4340" s="1">
        <v>12.5</v>
      </c>
      <c r="J4340" s="1">
        <v>14.199999999999818</v>
      </c>
      <c r="K4340" s="1">
        <v>159</v>
      </c>
      <c r="L4340">
        <v>2257.7999999999711</v>
      </c>
      <c r="M4340">
        <v>160</v>
      </c>
      <c r="N4340">
        <v>2097.7999999999711</v>
      </c>
      <c r="O4340" t="s">
        <v>68</v>
      </c>
      <c r="P4340" s="6">
        <v>5.7208237986270003E-3</v>
      </c>
      <c r="Q4340" s="1">
        <f>AllFiles[[#Headers],[200000]]+AllFiles[[#This Row],[Net Gains]]</f>
        <v>202097.79999999996</v>
      </c>
    </row>
    <row r="4341" spans="1:17" x14ac:dyDescent="0.25">
      <c r="A4341" s="1" t="s">
        <v>27</v>
      </c>
      <c r="B4341" s="2">
        <v>43851</v>
      </c>
      <c r="C4341" s="3">
        <v>0.58333333333333337</v>
      </c>
      <c r="D4341" s="1" t="s">
        <v>15</v>
      </c>
      <c r="E4341">
        <v>204.55</v>
      </c>
      <c r="F4341">
        <v>203.15</v>
      </c>
      <c r="G4341">
        <v>203.15</v>
      </c>
      <c r="H4341" s="3">
        <v>0.58333333333333337</v>
      </c>
      <c r="I4341" s="1">
        <v>1.4000000000000057</v>
      </c>
      <c r="J4341" s="1">
        <v>-1.4000000000000057</v>
      </c>
      <c r="K4341" s="1">
        <v>1405</v>
      </c>
      <c r="L4341">
        <v>-1967.000000000008</v>
      </c>
      <c r="M4341">
        <v>132</v>
      </c>
      <c r="N4341">
        <v>-2099.0000000000082</v>
      </c>
      <c r="O4341" t="s">
        <v>67</v>
      </c>
      <c r="P4341" s="6">
        <v>6.8442923490589398E-3</v>
      </c>
      <c r="Q4341" s="1">
        <f>AllFiles[[#Headers],[200000]]+AllFiles[[#This Row],[Net Gains]]</f>
        <v>197901</v>
      </c>
    </row>
    <row r="4342" spans="1:17" x14ac:dyDescent="0.25">
      <c r="A4342" s="1" t="s">
        <v>27</v>
      </c>
      <c r="B4342" s="2">
        <v>43851</v>
      </c>
      <c r="C4342" s="3">
        <v>0.58333333333333337</v>
      </c>
      <c r="D4342" s="1" t="s">
        <v>21</v>
      </c>
      <c r="E4342">
        <v>203.15</v>
      </c>
      <c r="F4342">
        <v>204.55</v>
      </c>
      <c r="G4342">
        <v>202.3</v>
      </c>
      <c r="H4342" s="3">
        <v>0.625</v>
      </c>
      <c r="I4342" s="1">
        <v>1.4000000000000057</v>
      </c>
      <c r="J4342" s="1">
        <v>0.84999999999999432</v>
      </c>
      <c r="K4342" s="1">
        <v>1405</v>
      </c>
      <c r="L4342">
        <v>1194.249999999992</v>
      </c>
      <c r="M4342">
        <v>132</v>
      </c>
      <c r="N4342">
        <v>1062.249999999992</v>
      </c>
      <c r="O4342" t="s">
        <v>68</v>
      </c>
      <c r="P4342" s="6">
        <v>6.8914595126753899E-3</v>
      </c>
      <c r="Q4342" s="1">
        <f>AllFiles[[#Headers],[200000]]+AllFiles[[#This Row],[Net Gains]]</f>
        <v>201062.25</v>
      </c>
    </row>
    <row r="4343" spans="1:17" x14ac:dyDescent="0.25">
      <c r="A4343" s="1" t="s">
        <v>60</v>
      </c>
      <c r="B4343" s="2">
        <v>43851</v>
      </c>
      <c r="C4343" s="3">
        <v>0.42708333333333331</v>
      </c>
      <c r="D4343" s="1" t="s">
        <v>12</v>
      </c>
      <c r="E4343">
        <v>484.45</v>
      </c>
      <c r="F4343">
        <v>482.6</v>
      </c>
      <c r="G4343">
        <v>482.6</v>
      </c>
      <c r="H4343" s="3">
        <v>0.4375</v>
      </c>
      <c r="I4343" s="1">
        <v>1.8499999999999659</v>
      </c>
      <c r="J4343" s="1">
        <v>-1.8499999999999659</v>
      </c>
      <c r="K4343" s="1">
        <v>1067</v>
      </c>
      <c r="L4343">
        <v>-1973.9499999999637</v>
      </c>
      <c r="M4343">
        <v>238</v>
      </c>
      <c r="N4343">
        <v>-2211.9499999999634</v>
      </c>
      <c r="O4343" t="s">
        <v>67</v>
      </c>
      <c r="P4343" s="6">
        <v>3.8187635462895398E-3</v>
      </c>
      <c r="Q4343" s="1">
        <f>AllFiles[[#Headers],[200000]]+AllFiles[[#This Row],[Net Gains]]</f>
        <v>197788.05000000005</v>
      </c>
    </row>
    <row r="4344" spans="1:17" x14ac:dyDescent="0.25">
      <c r="A4344" s="1" t="s">
        <v>60</v>
      </c>
      <c r="B4344" s="2">
        <v>43851</v>
      </c>
      <c r="C4344" s="3">
        <v>0.41666666666666669</v>
      </c>
      <c r="D4344" s="1" t="s">
        <v>13</v>
      </c>
      <c r="E4344">
        <v>482.6</v>
      </c>
      <c r="F4344">
        <v>484.45</v>
      </c>
      <c r="G4344">
        <v>484.45</v>
      </c>
      <c r="H4344" s="3">
        <v>0.42708333333333331</v>
      </c>
      <c r="I4344" s="1">
        <v>1.8499999999999659</v>
      </c>
      <c r="J4344" s="1">
        <v>-1.8499999999999659</v>
      </c>
      <c r="K4344" s="1">
        <v>1067</v>
      </c>
      <c r="L4344">
        <v>-1973.9499999999637</v>
      </c>
      <c r="M4344">
        <v>238</v>
      </c>
      <c r="N4344">
        <v>-2211.9499999999634</v>
      </c>
      <c r="O4344" t="s">
        <v>67</v>
      </c>
      <c r="P4344" s="6">
        <v>3.83340240364684E-3</v>
      </c>
      <c r="Q4344" s="1">
        <f>AllFiles[[#Headers],[200000]]+AllFiles[[#This Row],[Net Gains]]</f>
        <v>197788.05000000005</v>
      </c>
    </row>
    <row r="4345" spans="1:17" x14ac:dyDescent="0.25">
      <c r="A4345" s="1" t="s">
        <v>14</v>
      </c>
      <c r="B4345" s="2">
        <v>43852</v>
      </c>
      <c r="C4345" s="3">
        <v>0.42708333333333331</v>
      </c>
      <c r="D4345" s="1" t="s">
        <v>13</v>
      </c>
      <c r="E4345">
        <v>713</v>
      </c>
      <c r="F4345">
        <v>717</v>
      </c>
      <c r="G4345">
        <v>713.5</v>
      </c>
      <c r="H4345" s="3">
        <v>0.625</v>
      </c>
      <c r="I4345" s="1">
        <v>4</v>
      </c>
      <c r="J4345" s="1">
        <v>-0.5</v>
      </c>
      <c r="K4345" s="1">
        <v>497</v>
      </c>
      <c r="L4345">
        <v>-248.5</v>
      </c>
      <c r="M4345">
        <v>164</v>
      </c>
      <c r="N4345">
        <v>-412.5</v>
      </c>
      <c r="O4345" t="s">
        <v>67</v>
      </c>
      <c r="P4345" s="6">
        <v>5.6100981767180898E-3</v>
      </c>
      <c r="Q4345" s="1">
        <f>AllFiles[[#Headers],[200000]]+AllFiles[[#This Row],[Net Gains]]</f>
        <v>199587.5</v>
      </c>
    </row>
    <row r="4346" spans="1:17" x14ac:dyDescent="0.25">
      <c r="A4346" s="1" t="s">
        <v>20</v>
      </c>
      <c r="B4346" s="2">
        <v>43852</v>
      </c>
      <c r="C4346" s="3">
        <v>0.41666666666666669</v>
      </c>
      <c r="D4346" s="1" t="s">
        <v>13</v>
      </c>
      <c r="E4346">
        <v>2464.35</v>
      </c>
      <c r="F4346">
        <v>2470.5</v>
      </c>
      <c r="G4346">
        <v>2417</v>
      </c>
      <c r="H4346" s="3">
        <v>0.625</v>
      </c>
      <c r="I4346" s="1">
        <v>6.1500000000000909</v>
      </c>
      <c r="J4346" s="1">
        <v>47.349999999999909</v>
      </c>
      <c r="K4346" s="1">
        <v>323</v>
      </c>
      <c r="L4346">
        <v>15294.04999999997</v>
      </c>
      <c r="M4346">
        <v>363</v>
      </c>
      <c r="N4346">
        <v>14931.04999999997</v>
      </c>
      <c r="O4346" t="s">
        <v>68</v>
      </c>
      <c r="P4346" s="6">
        <v>2.4955870716416501E-3</v>
      </c>
      <c r="Q4346" s="1">
        <f>AllFiles[[#Headers],[200000]]+AllFiles[[#This Row],[Net Gains]]</f>
        <v>214931.04999999996</v>
      </c>
    </row>
    <row r="4347" spans="1:17" x14ac:dyDescent="0.25">
      <c r="A4347" s="1" t="s">
        <v>11</v>
      </c>
      <c r="B4347" s="2">
        <v>43853</v>
      </c>
      <c r="C4347" s="3">
        <v>0.5</v>
      </c>
      <c r="D4347" s="1" t="s">
        <v>15</v>
      </c>
      <c r="E4347">
        <v>3088</v>
      </c>
      <c r="F4347">
        <v>3068.55</v>
      </c>
      <c r="G4347">
        <v>3068.55</v>
      </c>
      <c r="H4347" s="3">
        <v>0.5</v>
      </c>
      <c r="I4347" s="1">
        <v>19.449999999999818</v>
      </c>
      <c r="J4347" s="1">
        <v>-19.449999999999818</v>
      </c>
      <c r="K4347" s="1">
        <v>102</v>
      </c>
      <c r="L4347">
        <v>-1983.8999999999814</v>
      </c>
      <c r="M4347">
        <v>145</v>
      </c>
      <c r="N4347">
        <v>-2128.8999999999814</v>
      </c>
      <c r="O4347" t="s">
        <v>67</v>
      </c>
      <c r="P4347" s="6">
        <v>6.2985751295336198E-3</v>
      </c>
      <c r="Q4347" s="1">
        <f>AllFiles[[#Headers],[200000]]+AllFiles[[#This Row],[Net Gains]]</f>
        <v>197871.1</v>
      </c>
    </row>
    <row r="4348" spans="1:17" x14ac:dyDescent="0.25">
      <c r="A4348" s="1" t="s">
        <v>11</v>
      </c>
      <c r="B4348" s="2">
        <v>43853</v>
      </c>
      <c r="C4348" s="3">
        <v>0.5</v>
      </c>
      <c r="D4348" s="1" t="s">
        <v>21</v>
      </c>
      <c r="E4348">
        <v>3068.55</v>
      </c>
      <c r="F4348">
        <v>3088</v>
      </c>
      <c r="G4348">
        <v>3065</v>
      </c>
      <c r="H4348" s="3">
        <v>0.625</v>
      </c>
      <c r="I4348" s="1">
        <v>19.449999999999818</v>
      </c>
      <c r="J4348" s="1">
        <v>3.5500000000001819</v>
      </c>
      <c r="K4348" s="1">
        <v>102</v>
      </c>
      <c r="L4348">
        <v>362.10000000001855</v>
      </c>
      <c r="M4348">
        <v>144</v>
      </c>
      <c r="N4348">
        <v>218.10000000001855</v>
      </c>
      <c r="O4348" t="s">
        <v>68</v>
      </c>
      <c r="P4348" s="6">
        <v>6.3384986394224704E-3</v>
      </c>
      <c r="Q4348" s="1">
        <f>AllFiles[[#Headers],[200000]]+AllFiles[[#This Row],[Net Gains]]</f>
        <v>200218.1</v>
      </c>
    </row>
    <row r="4349" spans="1:17" x14ac:dyDescent="0.25">
      <c r="A4349" s="1" t="s">
        <v>17</v>
      </c>
      <c r="B4349" s="2">
        <v>43853</v>
      </c>
      <c r="C4349" s="3">
        <v>0.4375</v>
      </c>
      <c r="D4349" s="1" t="s">
        <v>13</v>
      </c>
      <c r="E4349">
        <v>20816.05</v>
      </c>
      <c r="F4349">
        <v>21088.5</v>
      </c>
      <c r="G4349">
        <v>20933.3</v>
      </c>
      <c r="H4349" s="3">
        <v>0.625</v>
      </c>
      <c r="I4349" s="1">
        <v>272.45000000000073</v>
      </c>
      <c r="J4349" s="1">
        <v>-117.25</v>
      </c>
      <c r="K4349" s="1">
        <v>7</v>
      </c>
      <c r="L4349">
        <v>-820.75</v>
      </c>
      <c r="M4349">
        <v>68</v>
      </c>
      <c r="N4349">
        <v>-888.75</v>
      </c>
      <c r="O4349" t="s">
        <v>67</v>
      </c>
      <c r="P4349" s="6">
        <v>1.3088458184910201E-2</v>
      </c>
      <c r="Q4349" s="1">
        <f>AllFiles[[#Headers],[200000]]+AllFiles[[#This Row],[Net Gains]]</f>
        <v>199111.25</v>
      </c>
    </row>
    <row r="4350" spans="1:17" x14ac:dyDescent="0.25">
      <c r="A4350" s="1" t="s">
        <v>55</v>
      </c>
      <c r="B4350" s="2">
        <v>43853</v>
      </c>
      <c r="C4350" s="3">
        <v>0.44791666666666669</v>
      </c>
      <c r="D4350" s="1" t="s">
        <v>21</v>
      </c>
      <c r="E4350">
        <v>4471.7</v>
      </c>
      <c r="F4350">
        <v>4487.7</v>
      </c>
      <c r="G4350">
        <v>4487.7</v>
      </c>
      <c r="H4350" s="3">
        <v>0.46875</v>
      </c>
      <c r="I4350" s="1">
        <v>16</v>
      </c>
      <c r="J4350" s="1">
        <v>-16</v>
      </c>
      <c r="K4350" s="1">
        <v>124</v>
      </c>
      <c r="L4350">
        <v>-1984</v>
      </c>
      <c r="M4350">
        <v>256</v>
      </c>
      <c r="N4350">
        <v>-2240</v>
      </c>
      <c r="O4350" t="s">
        <v>67</v>
      </c>
      <c r="P4350" s="6">
        <v>3.5780575620010299E-3</v>
      </c>
      <c r="Q4350" s="1">
        <f>AllFiles[[#Headers],[200000]]+AllFiles[[#This Row],[Net Gains]]</f>
        <v>197760</v>
      </c>
    </row>
    <row r="4351" spans="1:17" x14ac:dyDescent="0.25">
      <c r="A4351" s="1" t="s">
        <v>55</v>
      </c>
      <c r="B4351" s="2">
        <v>43853</v>
      </c>
      <c r="C4351" s="3">
        <v>0.44791666666666669</v>
      </c>
      <c r="D4351" s="1" t="s">
        <v>15</v>
      </c>
      <c r="E4351">
        <v>4487.7</v>
      </c>
      <c r="F4351">
        <v>4471.7</v>
      </c>
      <c r="G4351">
        <v>4471.7</v>
      </c>
      <c r="H4351" s="3">
        <v>0.44791666666666669</v>
      </c>
      <c r="I4351" s="1">
        <v>16</v>
      </c>
      <c r="J4351" s="1">
        <v>-16</v>
      </c>
      <c r="K4351" s="1">
        <v>124</v>
      </c>
      <c r="L4351">
        <v>-1984</v>
      </c>
      <c r="M4351">
        <v>256</v>
      </c>
      <c r="N4351">
        <v>-2240</v>
      </c>
      <c r="O4351" t="s">
        <v>67</v>
      </c>
      <c r="P4351" s="6">
        <v>3.56530071083183E-3</v>
      </c>
      <c r="Q4351" s="1">
        <f>AllFiles[[#Headers],[200000]]+AllFiles[[#This Row],[Net Gains]]</f>
        <v>197760</v>
      </c>
    </row>
    <row r="4352" spans="1:17" x14ac:dyDescent="0.25">
      <c r="A4352" s="1" t="s">
        <v>54</v>
      </c>
      <c r="B4352" s="2">
        <v>43853</v>
      </c>
      <c r="C4352" s="3">
        <v>0.5</v>
      </c>
      <c r="D4352" s="1" t="s">
        <v>13</v>
      </c>
      <c r="E4352">
        <v>551.9</v>
      </c>
      <c r="F4352">
        <v>558.25</v>
      </c>
      <c r="G4352">
        <v>542.29999999999995</v>
      </c>
      <c r="H4352" s="3">
        <v>0.625</v>
      </c>
      <c r="I4352" s="1">
        <v>6.3500000000000227</v>
      </c>
      <c r="J4352" s="1">
        <v>9.6000000000000227</v>
      </c>
      <c r="K4352" s="1">
        <v>313</v>
      </c>
      <c r="L4352">
        <v>3004.800000000007</v>
      </c>
      <c r="M4352">
        <v>79</v>
      </c>
      <c r="N4352">
        <v>2925.800000000007</v>
      </c>
      <c r="O4352" t="s">
        <v>68</v>
      </c>
      <c r="P4352" s="6">
        <v>1.1505707555716701E-2</v>
      </c>
      <c r="Q4352" s="1">
        <f>AllFiles[[#Headers],[200000]]+AllFiles[[#This Row],[Net Gains]]</f>
        <v>202925.80000000002</v>
      </c>
    </row>
    <row r="4353" spans="1:17" x14ac:dyDescent="0.25">
      <c r="A4353" s="1" t="s">
        <v>59</v>
      </c>
      <c r="B4353" s="2">
        <v>43853</v>
      </c>
      <c r="C4353" s="3">
        <v>0.41666666666666669</v>
      </c>
      <c r="D4353" s="1" t="s">
        <v>15</v>
      </c>
      <c r="E4353">
        <v>247.45</v>
      </c>
      <c r="F4353">
        <v>246.55</v>
      </c>
      <c r="G4353">
        <v>248.6</v>
      </c>
      <c r="H4353" s="3">
        <v>0.625</v>
      </c>
      <c r="I4353" s="1">
        <v>0.89999999999997726</v>
      </c>
      <c r="J4353" s="1">
        <v>1.1500000000000057</v>
      </c>
      <c r="K4353" s="1">
        <v>2166</v>
      </c>
      <c r="L4353">
        <v>2490.9000000000124</v>
      </c>
      <c r="M4353">
        <v>248</v>
      </c>
      <c r="N4353">
        <v>2242.9000000000124</v>
      </c>
      <c r="O4353" t="s">
        <v>68</v>
      </c>
      <c r="P4353" s="6">
        <v>3.6370984037178301E-3</v>
      </c>
      <c r="Q4353" s="1">
        <f>AllFiles[[#Headers],[200000]]+AllFiles[[#This Row],[Net Gains]]</f>
        <v>202242.90000000002</v>
      </c>
    </row>
    <row r="4354" spans="1:17" x14ac:dyDescent="0.25">
      <c r="A4354" s="1" t="s">
        <v>28</v>
      </c>
      <c r="B4354" s="2">
        <v>43854</v>
      </c>
      <c r="C4354" s="3">
        <v>0.42708333333333331</v>
      </c>
      <c r="D4354" s="1" t="s">
        <v>12</v>
      </c>
      <c r="E4354">
        <v>521.29999999999995</v>
      </c>
      <c r="F4354">
        <v>519.20000000000005</v>
      </c>
      <c r="G4354">
        <v>519.20000000000005</v>
      </c>
      <c r="H4354" s="3">
        <v>0.44791666666666669</v>
      </c>
      <c r="I4354" s="1">
        <v>2.0999999999999091</v>
      </c>
      <c r="J4354" s="1">
        <v>-2.0999999999999091</v>
      </c>
      <c r="K4354" s="1">
        <v>942</v>
      </c>
      <c r="L4354">
        <v>-1978.1999999999143</v>
      </c>
      <c r="M4354">
        <v>226</v>
      </c>
      <c r="N4354">
        <v>-2204.1999999999143</v>
      </c>
      <c r="O4354" t="s">
        <v>67</v>
      </c>
      <c r="P4354" s="6">
        <v>4.0283905620562199E-3</v>
      </c>
      <c r="Q4354" s="1">
        <f>AllFiles[[#Headers],[200000]]+AllFiles[[#This Row],[Net Gains]]</f>
        <v>197795.80000000008</v>
      </c>
    </row>
    <row r="4355" spans="1:17" x14ac:dyDescent="0.25">
      <c r="A4355" s="1" t="s">
        <v>28</v>
      </c>
      <c r="B4355" s="2">
        <v>43854</v>
      </c>
      <c r="C4355" s="3">
        <v>0.41666666666666669</v>
      </c>
      <c r="D4355" s="1" t="s">
        <v>13</v>
      </c>
      <c r="E4355">
        <v>519.20000000000005</v>
      </c>
      <c r="F4355">
        <v>521.29999999999995</v>
      </c>
      <c r="G4355">
        <v>521.29999999999995</v>
      </c>
      <c r="H4355" s="3">
        <v>0.42708333333333331</v>
      </c>
      <c r="I4355" s="1">
        <v>2.0999999999999091</v>
      </c>
      <c r="J4355" s="1">
        <v>-2.0999999999999091</v>
      </c>
      <c r="K4355" s="1">
        <v>942</v>
      </c>
      <c r="L4355">
        <v>-1978.1999999999143</v>
      </c>
      <c r="M4355">
        <v>226</v>
      </c>
      <c r="N4355">
        <v>-2204.1999999999143</v>
      </c>
      <c r="O4355" t="s">
        <v>67</v>
      </c>
      <c r="P4355" s="6">
        <v>4.0446841294297202E-3</v>
      </c>
      <c r="Q4355" s="1">
        <f>AllFiles[[#Headers],[200000]]+AllFiles[[#This Row],[Net Gains]]</f>
        <v>197795.80000000008</v>
      </c>
    </row>
    <row r="4356" spans="1:17" x14ac:dyDescent="0.25">
      <c r="A4356" s="1" t="s">
        <v>20</v>
      </c>
      <c r="B4356" s="2">
        <v>43854</v>
      </c>
      <c r="C4356" s="3">
        <v>0.41666666666666669</v>
      </c>
      <c r="D4356" s="1" t="s">
        <v>15</v>
      </c>
      <c r="E4356">
        <v>2437.8000000000002</v>
      </c>
      <c r="F4356">
        <v>2424</v>
      </c>
      <c r="G4356">
        <v>2450.3000000000002</v>
      </c>
      <c r="H4356" s="3">
        <v>0.625</v>
      </c>
      <c r="I4356" s="1">
        <v>13.800000000000182</v>
      </c>
      <c r="J4356" s="1">
        <v>12.5</v>
      </c>
      <c r="K4356" s="1">
        <v>144</v>
      </c>
      <c r="L4356">
        <v>1800</v>
      </c>
      <c r="M4356">
        <v>162</v>
      </c>
      <c r="N4356">
        <v>1638</v>
      </c>
      <c r="O4356" t="s">
        <v>68</v>
      </c>
      <c r="P4356" s="6">
        <v>5.6608417425548403E-3</v>
      </c>
      <c r="Q4356" s="1">
        <f>AllFiles[[#Headers],[200000]]+AllFiles[[#This Row],[Net Gains]]</f>
        <v>201638</v>
      </c>
    </row>
    <row r="4357" spans="1:17" x14ac:dyDescent="0.25">
      <c r="A4357" s="1" t="s">
        <v>40</v>
      </c>
      <c r="B4357" s="2">
        <v>43854</v>
      </c>
      <c r="C4357" s="3">
        <v>0.46875</v>
      </c>
      <c r="D4357" s="1" t="s">
        <v>13</v>
      </c>
      <c r="E4357">
        <v>1526</v>
      </c>
      <c r="F4357">
        <v>1533.9</v>
      </c>
      <c r="G4357">
        <v>1521</v>
      </c>
      <c r="H4357" s="3">
        <v>0.625</v>
      </c>
      <c r="I4357" s="1">
        <v>7.9000000000000909</v>
      </c>
      <c r="J4357" s="1">
        <v>5</v>
      </c>
      <c r="K4357" s="1">
        <v>252</v>
      </c>
      <c r="L4357">
        <v>1260</v>
      </c>
      <c r="M4357">
        <v>177</v>
      </c>
      <c r="N4357">
        <v>1083</v>
      </c>
      <c r="O4357" t="s">
        <v>68</v>
      </c>
      <c r="P4357" s="6">
        <v>5.1769331585845898E-3</v>
      </c>
      <c r="Q4357" s="1">
        <f>AllFiles[[#Headers],[200000]]+AllFiles[[#This Row],[Net Gains]]</f>
        <v>201083</v>
      </c>
    </row>
    <row r="4358" spans="1:17" x14ac:dyDescent="0.25">
      <c r="A4358" s="1" t="s">
        <v>27</v>
      </c>
      <c r="B4358" s="2">
        <v>43857</v>
      </c>
      <c r="C4358" s="3">
        <v>0.4375</v>
      </c>
      <c r="D4358" s="1" t="s">
        <v>21</v>
      </c>
      <c r="E4358">
        <v>193.5</v>
      </c>
      <c r="F4358">
        <v>194.5</v>
      </c>
      <c r="G4358">
        <v>194.5</v>
      </c>
      <c r="H4358" s="3">
        <v>0.52083333333333337</v>
      </c>
      <c r="I4358" s="1">
        <v>1</v>
      </c>
      <c r="J4358" s="1">
        <v>-1</v>
      </c>
      <c r="K4358" s="1">
        <v>1955</v>
      </c>
      <c r="L4358">
        <v>-1955</v>
      </c>
      <c r="M4358">
        <v>175</v>
      </c>
      <c r="N4358">
        <v>-2130</v>
      </c>
      <c r="O4358" t="s">
        <v>67</v>
      </c>
      <c r="P4358" s="6">
        <v>5.1679586563307496E-3</v>
      </c>
      <c r="Q4358" s="1">
        <f>AllFiles[[#Headers],[200000]]+AllFiles[[#This Row],[Net Gains]]</f>
        <v>197870</v>
      </c>
    </row>
    <row r="4359" spans="1:17" x14ac:dyDescent="0.25">
      <c r="A4359" s="1" t="s">
        <v>27</v>
      </c>
      <c r="B4359" s="2">
        <v>43857</v>
      </c>
      <c r="C4359" s="3">
        <v>0.4375</v>
      </c>
      <c r="D4359" s="1" t="s">
        <v>15</v>
      </c>
      <c r="E4359">
        <v>194.5</v>
      </c>
      <c r="F4359">
        <v>193.5</v>
      </c>
      <c r="G4359">
        <v>193.5</v>
      </c>
      <c r="H4359" s="3">
        <v>0.4375</v>
      </c>
      <c r="I4359" s="1">
        <v>1</v>
      </c>
      <c r="J4359" s="1">
        <v>-1</v>
      </c>
      <c r="K4359" s="1">
        <v>1955</v>
      </c>
      <c r="L4359">
        <v>-1955</v>
      </c>
      <c r="M4359">
        <v>175</v>
      </c>
      <c r="N4359">
        <v>-2130</v>
      </c>
      <c r="O4359" t="s">
        <v>67</v>
      </c>
      <c r="P4359" s="6">
        <v>5.1413881748072002E-3</v>
      </c>
      <c r="Q4359" s="1">
        <f>AllFiles[[#Headers],[200000]]+AllFiles[[#This Row],[Net Gains]]</f>
        <v>197870</v>
      </c>
    </row>
    <row r="4360" spans="1:17" x14ac:dyDescent="0.25">
      <c r="A4360" s="1" t="s">
        <v>59</v>
      </c>
      <c r="B4360" s="2">
        <v>43857</v>
      </c>
      <c r="C4360" s="3">
        <v>0.44791666666666669</v>
      </c>
      <c r="D4360" s="1" t="s">
        <v>13</v>
      </c>
      <c r="E4360">
        <v>245.5</v>
      </c>
      <c r="F4360">
        <v>246.45</v>
      </c>
      <c r="G4360">
        <v>245.35</v>
      </c>
      <c r="H4360" s="3">
        <v>0.625</v>
      </c>
      <c r="I4360" s="1">
        <v>0.94999999999998863</v>
      </c>
      <c r="J4360" s="1">
        <v>0.15000000000000568</v>
      </c>
      <c r="K4360" s="1">
        <v>2055</v>
      </c>
      <c r="L4360">
        <v>308.25000000001171</v>
      </c>
      <c r="M4360">
        <v>233</v>
      </c>
      <c r="N4360">
        <v>75.25000000001171</v>
      </c>
      <c r="O4360" t="s">
        <v>68</v>
      </c>
      <c r="P4360" s="6">
        <v>3.86965376782073E-3</v>
      </c>
      <c r="Q4360" s="1">
        <f>AllFiles[[#Headers],[200000]]+AllFiles[[#This Row],[Net Gains]]</f>
        <v>200075.25</v>
      </c>
    </row>
    <row r="4361" spans="1:17" x14ac:dyDescent="0.25">
      <c r="A4361" s="1" t="s">
        <v>19</v>
      </c>
      <c r="B4361" s="2">
        <v>43858</v>
      </c>
      <c r="C4361" s="3">
        <v>0.41666666666666669</v>
      </c>
      <c r="D4361" s="1" t="s">
        <v>15</v>
      </c>
      <c r="E4361">
        <v>3220</v>
      </c>
      <c r="F4361">
        <v>3167.25</v>
      </c>
      <c r="G4361">
        <v>3187</v>
      </c>
      <c r="H4361" s="3">
        <v>0.625</v>
      </c>
      <c r="I4361" s="1">
        <v>52.75</v>
      </c>
      <c r="J4361" s="1">
        <v>-33</v>
      </c>
      <c r="K4361" s="1">
        <v>37</v>
      </c>
      <c r="L4361">
        <v>-1221</v>
      </c>
      <c r="M4361">
        <v>55</v>
      </c>
      <c r="N4361">
        <v>-1276</v>
      </c>
      <c r="O4361" t="s">
        <v>67</v>
      </c>
      <c r="P4361" s="6">
        <v>1.6381987577639801E-2</v>
      </c>
      <c r="Q4361" s="1">
        <f>AllFiles[[#Headers],[200000]]+AllFiles[[#This Row],[Net Gains]]</f>
        <v>198724</v>
      </c>
    </row>
    <row r="4362" spans="1:17" x14ac:dyDescent="0.25">
      <c r="A4362" s="1" t="s">
        <v>46</v>
      </c>
      <c r="B4362" s="2">
        <v>43858</v>
      </c>
      <c r="C4362" s="3">
        <v>0.42708333333333331</v>
      </c>
      <c r="D4362" s="1" t="s">
        <v>13</v>
      </c>
      <c r="E4362">
        <v>257.7</v>
      </c>
      <c r="F4362">
        <v>260.14999999999998</v>
      </c>
      <c r="G4362">
        <v>254.75</v>
      </c>
      <c r="H4362" s="3">
        <v>0.625</v>
      </c>
      <c r="I4362" s="1">
        <v>2.4499999999999886</v>
      </c>
      <c r="J4362" s="1">
        <v>2.9499999999999886</v>
      </c>
      <c r="K4362" s="1">
        <v>808</v>
      </c>
      <c r="L4362">
        <v>2383.5999999999908</v>
      </c>
      <c r="M4362">
        <v>96</v>
      </c>
      <c r="N4362">
        <v>2287.5999999999908</v>
      </c>
      <c r="O4362" t="s">
        <v>68</v>
      </c>
      <c r="P4362" s="6">
        <v>9.5071788901823408E-3</v>
      </c>
      <c r="Q4362" s="1">
        <f>AllFiles[[#Headers],[200000]]+AllFiles[[#This Row],[Net Gains]]</f>
        <v>202287.59999999998</v>
      </c>
    </row>
    <row r="4363" spans="1:17" x14ac:dyDescent="0.25">
      <c r="A4363" s="1" t="s">
        <v>40</v>
      </c>
      <c r="B4363" s="2">
        <v>43858</v>
      </c>
      <c r="C4363" s="3">
        <v>0.41666666666666669</v>
      </c>
      <c r="D4363" s="1" t="s">
        <v>13</v>
      </c>
      <c r="E4363">
        <v>1495.7</v>
      </c>
      <c r="F4363">
        <v>1504.25</v>
      </c>
      <c r="G4363">
        <v>1474.95</v>
      </c>
      <c r="H4363" s="3">
        <v>0.625</v>
      </c>
      <c r="I4363" s="1">
        <v>8.5499999999999545</v>
      </c>
      <c r="J4363" s="1">
        <v>20.75</v>
      </c>
      <c r="K4363" s="1">
        <v>233</v>
      </c>
      <c r="L4363">
        <v>4834.75</v>
      </c>
      <c r="M4363">
        <v>160</v>
      </c>
      <c r="N4363">
        <v>4674.75</v>
      </c>
      <c r="O4363" t="s">
        <v>68</v>
      </c>
      <c r="P4363" s="6">
        <v>5.7163869759978298E-3</v>
      </c>
      <c r="Q4363" s="1">
        <f>AllFiles[[#Headers],[200000]]+AllFiles[[#This Row],[Net Gains]]</f>
        <v>204674.75</v>
      </c>
    </row>
    <row r="4364" spans="1:17" x14ac:dyDescent="0.25">
      <c r="A4364" s="1" t="s">
        <v>60</v>
      </c>
      <c r="B4364" s="2">
        <v>43858</v>
      </c>
      <c r="C4364" s="3">
        <v>0.41666666666666669</v>
      </c>
      <c r="D4364" s="1" t="s">
        <v>13</v>
      </c>
      <c r="E4364">
        <v>456.8</v>
      </c>
      <c r="F4364">
        <v>459.8</v>
      </c>
      <c r="G4364">
        <v>445.4</v>
      </c>
      <c r="H4364" s="3">
        <v>0.625</v>
      </c>
      <c r="I4364" s="1">
        <v>3</v>
      </c>
      <c r="J4364" s="1">
        <v>11.400000000000034</v>
      </c>
      <c r="K4364" s="1">
        <v>661</v>
      </c>
      <c r="L4364">
        <v>7535.4000000000224</v>
      </c>
      <c r="M4364">
        <v>138</v>
      </c>
      <c r="N4364">
        <v>7397.4000000000224</v>
      </c>
      <c r="O4364" t="s">
        <v>68</v>
      </c>
      <c r="P4364" s="6">
        <v>6.5674255691768801E-3</v>
      </c>
      <c r="Q4364" s="1">
        <f>AllFiles[[#Headers],[200000]]+AllFiles[[#This Row],[Net Gains]]</f>
        <v>207397.40000000002</v>
      </c>
    </row>
    <row r="4365" spans="1:17" x14ac:dyDescent="0.25">
      <c r="A4365" s="1" t="s">
        <v>28</v>
      </c>
      <c r="B4365" s="2">
        <v>43859</v>
      </c>
      <c r="C4365" s="3">
        <v>0.53125</v>
      </c>
      <c r="D4365" s="1" t="s">
        <v>13</v>
      </c>
      <c r="E4365">
        <v>490.45</v>
      </c>
      <c r="F4365">
        <v>498.3</v>
      </c>
      <c r="G4365">
        <v>490</v>
      </c>
      <c r="H4365" s="3">
        <v>0.625</v>
      </c>
      <c r="I4365" s="1">
        <v>7.8500000000000227</v>
      </c>
      <c r="J4365" s="1">
        <v>0.44999999999998863</v>
      </c>
      <c r="K4365" s="1">
        <v>254</v>
      </c>
      <c r="L4365">
        <v>114.29999999999711</v>
      </c>
      <c r="M4365">
        <v>58</v>
      </c>
      <c r="N4365">
        <v>56.299999999997112</v>
      </c>
      <c r="O4365" t="s">
        <v>68</v>
      </c>
      <c r="P4365" s="6">
        <v>1.60057090427159E-2</v>
      </c>
      <c r="Q4365" s="1">
        <f>AllFiles[[#Headers],[200000]]+AllFiles[[#This Row],[Net Gains]]</f>
        <v>200056.3</v>
      </c>
    </row>
    <row r="4366" spans="1:17" x14ac:dyDescent="0.25">
      <c r="A4366" s="1" t="s">
        <v>45</v>
      </c>
      <c r="B4366" s="2">
        <v>43859</v>
      </c>
      <c r="C4366" s="3">
        <v>0.42708333333333331</v>
      </c>
      <c r="D4366" s="1" t="s">
        <v>21</v>
      </c>
      <c r="E4366">
        <v>7065</v>
      </c>
      <c r="F4366">
        <v>7107.85</v>
      </c>
      <c r="G4366">
        <v>7004.85</v>
      </c>
      <c r="H4366" s="3">
        <v>0.625</v>
      </c>
      <c r="I4366" s="1">
        <v>42.850000000000364</v>
      </c>
      <c r="J4366" s="1">
        <v>60.149999999999636</v>
      </c>
      <c r="K4366" s="1">
        <v>46</v>
      </c>
      <c r="L4366">
        <v>2766.8999999999833</v>
      </c>
      <c r="M4366">
        <v>149</v>
      </c>
      <c r="N4366">
        <v>2617.8999999999833</v>
      </c>
      <c r="O4366" t="s">
        <v>68</v>
      </c>
      <c r="P4366" s="6">
        <v>6.0651096956829999E-3</v>
      </c>
      <c r="Q4366" s="1">
        <f>AllFiles[[#Headers],[200000]]+AllFiles[[#This Row],[Net Gains]]</f>
        <v>202617.9</v>
      </c>
    </row>
    <row r="4367" spans="1:17" x14ac:dyDescent="0.25">
      <c r="A4367" s="1" t="s">
        <v>45</v>
      </c>
      <c r="B4367" s="2">
        <v>43859</v>
      </c>
      <c r="C4367" s="3">
        <v>0.42708333333333331</v>
      </c>
      <c r="D4367" s="1" t="s">
        <v>15</v>
      </c>
      <c r="E4367">
        <v>7107.85</v>
      </c>
      <c r="F4367">
        <v>7065</v>
      </c>
      <c r="G4367">
        <v>7065</v>
      </c>
      <c r="H4367" s="3">
        <v>0.42708333333333331</v>
      </c>
      <c r="I4367" s="1">
        <v>42.850000000000364</v>
      </c>
      <c r="J4367" s="1">
        <v>-42.850000000000364</v>
      </c>
      <c r="K4367" s="1">
        <v>46</v>
      </c>
      <c r="L4367">
        <v>-1971.1000000000167</v>
      </c>
      <c r="M4367">
        <v>150</v>
      </c>
      <c r="N4367">
        <v>-2121.1000000000167</v>
      </c>
      <c r="O4367" t="s">
        <v>67</v>
      </c>
      <c r="P4367" s="6">
        <v>6.0285459034729698E-3</v>
      </c>
      <c r="Q4367" s="1">
        <f>AllFiles[[#Headers],[200000]]+AllFiles[[#This Row],[Net Gains]]</f>
        <v>197878.9</v>
      </c>
    </row>
    <row r="4368" spans="1:17" x14ac:dyDescent="0.25">
      <c r="A4368" s="1" t="s">
        <v>41</v>
      </c>
      <c r="B4368" s="2">
        <v>43859</v>
      </c>
      <c r="C4368" s="3">
        <v>0.41666666666666669</v>
      </c>
      <c r="D4368" s="1" t="s">
        <v>15</v>
      </c>
      <c r="E4368">
        <v>183.95</v>
      </c>
      <c r="F4368">
        <v>181.5</v>
      </c>
      <c r="G4368">
        <v>188.25</v>
      </c>
      <c r="H4368" s="3">
        <v>0.625</v>
      </c>
      <c r="I4368" s="1">
        <v>2.4499999999999886</v>
      </c>
      <c r="J4368" s="1">
        <v>4.3000000000000114</v>
      </c>
      <c r="K4368" s="1">
        <v>808</v>
      </c>
      <c r="L4368">
        <v>3474.4000000000092</v>
      </c>
      <c r="M4368">
        <v>70</v>
      </c>
      <c r="N4368">
        <v>3404.4000000000092</v>
      </c>
      <c r="O4368" t="s">
        <v>68</v>
      </c>
      <c r="P4368" s="6">
        <v>1.33188366403914E-2</v>
      </c>
      <c r="Q4368" s="1">
        <f>AllFiles[[#Headers],[200000]]+AllFiles[[#This Row],[Net Gains]]</f>
        <v>203404.40000000002</v>
      </c>
    </row>
    <row r="4369" spans="1:17" x14ac:dyDescent="0.25">
      <c r="A4369" s="1" t="s">
        <v>56</v>
      </c>
      <c r="B4369" s="2">
        <v>43859</v>
      </c>
      <c r="C4369" s="3">
        <v>0.42708333333333331</v>
      </c>
      <c r="D4369" s="1" t="s">
        <v>13</v>
      </c>
      <c r="E4369">
        <v>1192.1500000000001</v>
      </c>
      <c r="F4369">
        <v>1200</v>
      </c>
      <c r="G4369">
        <v>1200</v>
      </c>
      <c r="H4369" s="3">
        <v>0.4375</v>
      </c>
      <c r="I4369" s="1">
        <v>7.8499999999999091</v>
      </c>
      <c r="J4369" s="1">
        <v>-7.8499999999999091</v>
      </c>
      <c r="K4369" s="1">
        <v>254</v>
      </c>
      <c r="L4369">
        <v>-1993.8999999999769</v>
      </c>
      <c r="M4369">
        <v>140</v>
      </c>
      <c r="N4369">
        <v>-2133.8999999999769</v>
      </c>
      <c r="O4369" t="s">
        <v>67</v>
      </c>
      <c r="P4369" s="6">
        <v>6.5847418529546703E-3</v>
      </c>
      <c r="Q4369" s="1">
        <f>AllFiles[[#Headers],[200000]]+AllFiles[[#This Row],[Net Gains]]</f>
        <v>197866.10000000003</v>
      </c>
    </row>
    <row r="4370" spans="1:17" x14ac:dyDescent="0.25">
      <c r="A4370" s="1" t="s">
        <v>56</v>
      </c>
      <c r="B4370" s="2">
        <v>43859</v>
      </c>
      <c r="C4370" s="3">
        <v>0.4375</v>
      </c>
      <c r="D4370" s="1" t="s">
        <v>12</v>
      </c>
      <c r="E4370">
        <v>1200</v>
      </c>
      <c r="F4370">
        <v>1192.1500000000001</v>
      </c>
      <c r="G4370">
        <v>1192.1500000000001</v>
      </c>
      <c r="H4370" s="3">
        <v>0.45833333333333331</v>
      </c>
      <c r="I4370" s="1">
        <v>7.8499999999999091</v>
      </c>
      <c r="J4370" s="1">
        <v>-7.8499999999999091</v>
      </c>
      <c r="K4370" s="1">
        <v>254</v>
      </c>
      <c r="L4370">
        <v>-1993.8999999999769</v>
      </c>
      <c r="M4370">
        <v>140</v>
      </c>
      <c r="N4370">
        <v>-2133.8999999999769</v>
      </c>
      <c r="O4370" t="s">
        <v>67</v>
      </c>
      <c r="P4370" s="6">
        <v>6.5416666666665898E-3</v>
      </c>
      <c r="Q4370" s="1">
        <f>AllFiles[[#Headers],[200000]]+AllFiles[[#This Row],[Net Gains]]</f>
        <v>197866.10000000003</v>
      </c>
    </row>
    <row r="4371" spans="1:17" x14ac:dyDescent="0.25">
      <c r="A4371" s="1" t="s">
        <v>22</v>
      </c>
      <c r="B4371" s="2">
        <v>43860</v>
      </c>
      <c r="C4371" s="3">
        <v>0.51041666666666663</v>
      </c>
      <c r="D4371" s="1" t="s">
        <v>12</v>
      </c>
      <c r="E4371">
        <v>1795.8</v>
      </c>
      <c r="F4371">
        <v>1787.5</v>
      </c>
      <c r="G4371">
        <v>1805.05</v>
      </c>
      <c r="H4371" s="3">
        <v>0.625</v>
      </c>
      <c r="I4371" s="1">
        <v>8.2999999999999545</v>
      </c>
      <c r="J4371" s="1">
        <v>9.25</v>
      </c>
      <c r="K4371" s="1">
        <v>240</v>
      </c>
      <c r="L4371">
        <v>2220</v>
      </c>
      <c r="M4371">
        <v>199</v>
      </c>
      <c r="N4371">
        <v>2021</v>
      </c>
      <c r="O4371" t="s">
        <v>68</v>
      </c>
      <c r="P4371" s="6">
        <v>4.6218955340238104E-3</v>
      </c>
      <c r="Q4371" s="1">
        <f>AllFiles[[#Headers],[200000]]+AllFiles[[#This Row],[Net Gains]]</f>
        <v>202021</v>
      </c>
    </row>
    <row r="4372" spans="1:17" x14ac:dyDescent="0.25">
      <c r="A4372" s="1" t="s">
        <v>22</v>
      </c>
      <c r="B4372" s="2">
        <v>43860</v>
      </c>
      <c r="C4372" s="3">
        <v>0.41666666666666669</v>
      </c>
      <c r="D4372" s="1" t="s">
        <v>13</v>
      </c>
      <c r="E4372">
        <v>1787.5</v>
      </c>
      <c r="F4372">
        <v>1795.8</v>
      </c>
      <c r="G4372">
        <v>1795.8</v>
      </c>
      <c r="H4372" s="3">
        <v>0.51041666666666663</v>
      </c>
      <c r="I4372" s="1">
        <v>8.2999999999999545</v>
      </c>
      <c r="J4372" s="1">
        <v>-8.2999999999999545</v>
      </c>
      <c r="K4372" s="1">
        <v>240</v>
      </c>
      <c r="L4372">
        <v>-1991.9999999999891</v>
      </c>
      <c r="M4372">
        <v>198</v>
      </c>
      <c r="N4372">
        <v>-2189.9999999999891</v>
      </c>
      <c r="O4372" t="s">
        <v>67</v>
      </c>
      <c r="P4372" s="6">
        <v>4.6433566433566201E-3</v>
      </c>
      <c r="Q4372" s="1">
        <f>AllFiles[[#Headers],[200000]]+AllFiles[[#This Row],[Net Gains]]</f>
        <v>197810</v>
      </c>
    </row>
    <row r="4373" spans="1:17" x14ac:dyDescent="0.25">
      <c r="A4373" s="1" t="s">
        <v>43</v>
      </c>
      <c r="B4373" s="2">
        <v>43860</v>
      </c>
      <c r="C4373" s="3">
        <v>0.58333333333333337</v>
      </c>
      <c r="D4373" s="1" t="s">
        <v>15</v>
      </c>
      <c r="E4373">
        <v>114.5</v>
      </c>
      <c r="F4373">
        <v>113</v>
      </c>
      <c r="G4373">
        <v>113</v>
      </c>
      <c r="H4373" s="3">
        <v>0.58333333333333337</v>
      </c>
      <c r="I4373" s="1">
        <v>1.5</v>
      </c>
      <c r="J4373" s="1">
        <v>-1.5</v>
      </c>
      <c r="K4373" s="1">
        <v>1313</v>
      </c>
      <c r="L4373">
        <v>-1969.5</v>
      </c>
      <c r="M4373">
        <v>69</v>
      </c>
      <c r="N4373">
        <v>-2038.5</v>
      </c>
      <c r="O4373" t="s">
        <v>67</v>
      </c>
      <c r="P4373" s="6">
        <v>1.31004366812227E-2</v>
      </c>
      <c r="Q4373" s="1">
        <f>AllFiles[[#Headers],[200000]]+AllFiles[[#This Row],[Net Gains]]</f>
        <v>197961.5</v>
      </c>
    </row>
    <row r="4374" spans="1:17" x14ac:dyDescent="0.25">
      <c r="A4374" s="1" t="s">
        <v>43</v>
      </c>
      <c r="B4374" s="2">
        <v>43860</v>
      </c>
      <c r="C4374" s="3">
        <v>0.58333333333333337</v>
      </c>
      <c r="D4374" s="1" t="s">
        <v>21</v>
      </c>
      <c r="E4374">
        <v>113</v>
      </c>
      <c r="F4374">
        <v>114.5</v>
      </c>
      <c r="G4374">
        <v>113.65</v>
      </c>
      <c r="H4374" s="3">
        <v>0.625</v>
      </c>
      <c r="I4374" s="1">
        <v>1.5</v>
      </c>
      <c r="J4374" s="1">
        <v>-0.65000000000000568</v>
      </c>
      <c r="K4374" s="1">
        <v>1313</v>
      </c>
      <c r="L4374">
        <v>-853.45000000000744</v>
      </c>
      <c r="M4374">
        <v>69</v>
      </c>
      <c r="N4374">
        <v>-922.45000000000744</v>
      </c>
      <c r="O4374" t="s">
        <v>67</v>
      </c>
      <c r="P4374" s="6">
        <v>1.3274336283185801E-2</v>
      </c>
      <c r="Q4374" s="1">
        <f>AllFiles[[#Headers],[200000]]+AllFiles[[#This Row],[Net Gains]]</f>
        <v>199077.55</v>
      </c>
    </row>
    <row r="4375" spans="1:17" x14ac:dyDescent="0.25">
      <c r="A4375" s="1" t="s">
        <v>25</v>
      </c>
      <c r="B4375" s="2">
        <v>43861</v>
      </c>
      <c r="C4375" s="3">
        <v>0.41666666666666669</v>
      </c>
      <c r="D4375" s="1" t="s">
        <v>13</v>
      </c>
      <c r="E4375">
        <v>785.05</v>
      </c>
      <c r="F4375">
        <v>791.3</v>
      </c>
      <c r="G4375">
        <v>779.95</v>
      </c>
      <c r="H4375" s="3">
        <v>0.625</v>
      </c>
      <c r="I4375" s="1">
        <v>6.25</v>
      </c>
      <c r="J4375" s="1">
        <v>5.0999999999999091</v>
      </c>
      <c r="K4375" s="1">
        <v>318</v>
      </c>
      <c r="L4375">
        <v>1621.7999999999711</v>
      </c>
      <c r="M4375">
        <v>115</v>
      </c>
      <c r="N4375">
        <v>1506.7999999999711</v>
      </c>
      <c r="O4375" t="s">
        <v>68</v>
      </c>
      <c r="P4375" s="6">
        <v>7.9612763518247202E-3</v>
      </c>
      <c r="Q4375" s="1">
        <f>AllFiles[[#Headers],[200000]]+AllFiles[[#This Row],[Net Gains]]</f>
        <v>201506.79999999996</v>
      </c>
    </row>
    <row r="4376" spans="1:17" x14ac:dyDescent="0.25">
      <c r="A4376" s="1" t="s">
        <v>40</v>
      </c>
      <c r="B4376" s="2">
        <v>43861</v>
      </c>
      <c r="C4376" s="3">
        <v>0.41666666666666669</v>
      </c>
      <c r="D4376" s="1" t="s">
        <v>13</v>
      </c>
      <c r="E4376">
        <v>1432.6</v>
      </c>
      <c r="F4376">
        <v>1439.9</v>
      </c>
      <c r="G4376">
        <v>1410.35</v>
      </c>
      <c r="H4376" s="3">
        <v>0.625</v>
      </c>
      <c r="I4376" s="1">
        <v>7.3000000000001819</v>
      </c>
      <c r="J4376" s="1">
        <v>22.25</v>
      </c>
      <c r="K4376" s="1">
        <v>273</v>
      </c>
      <c r="L4376">
        <v>6074.25</v>
      </c>
      <c r="M4376">
        <v>179</v>
      </c>
      <c r="N4376">
        <v>5895.25</v>
      </c>
      <c r="O4376" t="s">
        <v>68</v>
      </c>
      <c r="P4376" s="6">
        <v>5.0956303224907002E-3</v>
      </c>
      <c r="Q4376" s="1">
        <f>AllFiles[[#Headers],[200000]]+AllFiles[[#This Row],[Net Gains]]</f>
        <v>205895.25</v>
      </c>
    </row>
    <row r="4377" spans="1:17" x14ac:dyDescent="0.25">
      <c r="A4377" s="1" t="s">
        <v>57</v>
      </c>
      <c r="B4377" s="2">
        <v>43861</v>
      </c>
      <c r="C4377" s="3">
        <v>0.41666666666666669</v>
      </c>
      <c r="D4377" s="1" t="s">
        <v>13</v>
      </c>
      <c r="E4377">
        <v>792.2</v>
      </c>
      <c r="F4377">
        <v>795.35</v>
      </c>
      <c r="G4377">
        <v>795.35</v>
      </c>
      <c r="H4377" s="3">
        <v>0.42708333333333331</v>
      </c>
      <c r="I4377" s="1">
        <v>3.1499999999999773</v>
      </c>
      <c r="J4377" s="1">
        <v>-3.1499999999999773</v>
      </c>
      <c r="K4377" s="1">
        <v>630</v>
      </c>
      <c r="L4377">
        <v>-1984.4999999999857</v>
      </c>
      <c r="M4377">
        <v>231</v>
      </c>
      <c r="N4377">
        <v>-2215.4999999999854</v>
      </c>
      <c r="O4377" t="s">
        <v>67</v>
      </c>
      <c r="P4377" s="6">
        <v>3.97626861903557E-3</v>
      </c>
      <c r="Q4377" s="1">
        <f>AllFiles[[#Headers],[200000]]+AllFiles[[#This Row],[Net Gains]]</f>
        <v>197784.5</v>
      </c>
    </row>
    <row r="4378" spans="1:17" x14ac:dyDescent="0.25">
      <c r="A4378" s="1" t="s">
        <v>57</v>
      </c>
      <c r="B4378" s="2">
        <v>43861</v>
      </c>
      <c r="C4378" s="3">
        <v>0.42708333333333331</v>
      </c>
      <c r="D4378" s="1" t="s">
        <v>12</v>
      </c>
      <c r="E4378">
        <v>795.35</v>
      </c>
      <c r="F4378">
        <v>792.2</v>
      </c>
      <c r="G4378">
        <v>792.2</v>
      </c>
      <c r="H4378" s="3">
        <v>0.4375</v>
      </c>
      <c r="I4378" s="1">
        <v>3.1499999999999773</v>
      </c>
      <c r="J4378" s="1">
        <v>-3.1499999999999773</v>
      </c>
      <c r="K4378" s="1">
        <v>630</v>
      </c>
      <c r="L4378">
        <v>-1984.4999999999857</v>
      </c>
      <c r="M4378">
        <v>231</v>
      </c>
      <c r="N4378">
        <v>-2215.4999999999854</v>
      </c>
      <c r="O4378" t="s">
        <v>67</v>
      </c>
      <c r="P4378" s="6">
        <v>3.9605205255547598E-3</v>
      </c>
      <c r="Q4378" s="1">
        <f>AllFiles[[#Headers],[200000]]+AllFiles[[#This Row],[Net Gains]]</f>
        <v>197784.5</v>
      </c>
    </row>
    <row r="4379" spans="1:17" x14ac:dyDescent="0.25">
      <c r="A4379" s="1" t="s">
        <v>56</v>
      </c>
      <c r="B4379" s="2">
        <v>43861</v>
      </c>
      <c r="C4379" s="3">
        <v>0.46875</v>
      </c>
      <c r="D4379" s="1" t="s">
        <v>15</v>
      </c>
      <c r="E4379">
        <v>1190.7</v>
      </c>
      <c r="F4379">
        <v>1185.55</v>
      </c>
      <c r="G4379">
        <v>1185.55</v>
      </c>
      <c r="H4379" s="3">
        <v>0.46875</v>
      </c>
      <c r="I4379" s="1">
        <v>5.1500000000000909</v>
      </c>
      <c r="J4379" s="1">
        <v>-5.1500000000000909</v>
      </c>
      <c r="K4379" s="1">
        <v>386</v>
      </c>
      <c r="L4379">
        <v>-1987.9000000000351</v>
      </c>
      <c r="M4379">
        <v>211</v>
      </c>
      <c r="N4379">
        <v>-2198.9000000000351</v>
      </c>
      <c r="O4379" t="s">
        <v>67</v>
      </c>
      <c r="P4379" s="6">
        <v>4.3251868648694798E-3</v>
      </c>
      <c r="Q4379" s="1">
        <f>AllFiles[[#Headers],[200000]]+AllFiles[[#This Row],[Net Gains]]</f>
        <v>197801.09999999998</v>
      </c>
    </row>
    <row r="4380" spans="1:17" x14ac:dyDescent="0.25">
      <c r="A4380" s="1" t="s">
        <v>56</v>
      </c>
      <c r="B4380" s="2">
        <v>43861</v>
      </c>
      <c r="C4380" s="3">
        <v>0.46875</v>
      </c>
      <c r="D4380" s="1" t="s">
        <v>21</v>
      </c>
      <c r="E4380">
        <v>1185.55</v>
      </c>
      <c r="F4380">
        <v>1190.7</v>
      </c>
      <c r="G4380">
        <v>1190.7</v>
      </c>
      <c r="H4380" s="3">
        <v>0.54166666666666663</v>
      </c>
      <c r="I4380" s="1">
        <v>5.1500000000000909</v>
      </c>
      <c r="J4380" s="1">
        <v>-5.1500000000000909</v>
      </c>
      <c r="K4380" s="1">
        <v>386</v>
      </c>
      <c r="L4380">
        <v>-1987.9000000000351</v>
      </c>
      <c r="M4380">
        <v>211</v>
      </c>
      <c r="N4380">
        <v>-2198.9000000000351</v>
      </c>
      <c r="O4380" t="s">
        <v>67</v>
      </c>
      <c r="P4380" s="6">
        <v>4.3439753700814697E-3</v>
      </c>
      <c r="Q4380" s="1">
        <f>AllFiles[[#Headers],[200000]]+AllFiles[[#This Row],[Net Gains]]</f>
        <v>197801.09999999998</v>
      </c>
    </row>
    <row r="4381" spans="1:17" x14ac:dyDescent="0.25">
      <c r="A4381" s="1" t="s">
        <v>28</v>
      </c>
      <c r="B4381" s="2">
        <v>43862</v>
      </c>
      <c r="C4381" s="3">
        <v>0.5</v>
      </c>
      <c r="D4381" s="1" t="s">
        <v>15</v>
      </c>
      <c r="E4381">
        <v>495.75</v>
      </c>
      <c r="F4381">
        <v>492.75</v>
      </c>
      <c r="G4381">
        <v>492.75</v>
      </c>
      <c r="H4381" s="3">
        <v>0.5</v>
      </c>
      <c r="I4381" s="1">
        <v>3</v>
      </c>
      <c r="J4381" s="1">
        <v>-3</v>
      </c>
      <c r="K4381" s="1">
        <v>661</v>
      </c>
      <c r="L4381">
        <v>-1983</v>
      </c>
      <c r="M4381">
        <v>151</v>
      </c>
      <c r="N4381">
        <v>-2134</v>
      </c>
      <c r="O4381" t="s">
        <v>67</v>
      </c>
      <c r="P4381" s="6">
        <v>6.0514372163388798E-3</v>
      </c>
      <c r="Q4381" s="1">
        <f>AllFiles[[#Headers],[200000]]+AllFiles[[#This Row],[Net Gains]]</f>
        <v>197866</v>
      </c>
    </row>
    <row r="4382" spans="1:17" x14ac:dyDescent="0.25">
      <c r="A4382" s="1" t="s">
        <v>28</v>
      </c>
      <c r="B4382" s="2">
        <v>43862</v>
      </c>
      <c r="C4382" s="3">
        <v>0.5</v>
      </c>
      <c r="D4382" s="1" t="s">
        <v>21</v>
      </c>
      <c r="E4382">
        <v>492.75</v>
      </c>
      <c r="F4382">
        <v>495.75</v>
      </c>
      <c r="G4382">
        <v>495.75</v>
      </c>
      <c r="H4382" s="3">
        <v>0.5</v>
      </c>
      <c r="I4382" s="1">
        <v>3</v>
      </c>
      <c r="J4382" s="1">
        <v>-3</v>
      </c>
      <c r="K4382" s="1">
        <v>661</v>
      </c>
      <c r="L4382">
        <v>-1983</v>
      </c>
      <c r="M4382">
        <v>151</v>
      </c>
      <c r="N4382">
        <v>-2134</v>
      </c>
      <c r="O4382" t="s">
        <v>67</v>
      </c>
      <c r="P4382" s="6">
        <v>6.0882800608828003E-3</v>
      </c>
      <c r="Q4382" s="1">
        <f>AllFiles[[#Headers],[200000]]+AllFiles[[#This Row],[Net Gains]]</f>
        <v>197866</v>
      </c>
    </row>
    <row r="4383" spans="1:17" x14ac:dyDescent="0.25">
      <c r="A4383" s="1" t="s">
        <v>47</v>
      </c>
      <c r="B4383" s="2">
        <v>43862</v>
      </c>
      <c r="C4383" s="3">
        <v>0.57291666666666663</v>
      </c>
      <c r="D4383" s="1" t="s">
        <v>15</v>
      </c>
      <c r="E4383">
        <v>237.75</v>
      </c>
      <c r="F4383">
        <v>235.7</v>
      </c>
      <c r="G4383">
        <v>235.7</v>
      </c>
      <c r="H4383" s="3">
        <v>0.57291666666666663</v>
      </c>
      <c r="I4383" s="1">
        <v>2.0500000000000114</v>
      </c>
      <c r="J4383" s="1">
        <v>-2.0500000000000114</v>
      </c>
      <c r="K4383" s="1">
        <v>964</v>
      </c>
      <c r="L4383">
        <v>-1976.200000000011</v>
      </c>
      <c r="M4383">
        <v>105</v>
      </c>
      <c r="N4383">
        <v>-2081.2000000000107</v>
      </c>
      <c r="O4383" t="s">
        <v>67</v>
      </c>
      <c r="P4383" s="6">
        <v>8.6225026288118192E-3</v>
      </c>
      <c r="Q4383" s="1">
        <f>AllFiles[[#Headers],[200000]]+AllFiles[[#This Row],[Net Gains]]</f>
        <v>197918.8</v>
      </c>
    </row>
    <row r="4384" spans="1:17" x14ac:dyDescent="0.25">
      <c r="A4384" s="1" t="s">
        <v>47</v>
      </c>
      <c r="B4384" s="2">
        <v>43862</v>
      </c>
      <c r="C4384" s="3">
        <v>0.57291666666666663</v>
      </c>
      <c r="D4384" s="1" t="s">
        <v>21</v>
      </c>
      <c r="E4384">
        <v>235.7</v>
      </c>
      <c r="F4384">
        <v>237.75</v>
      </c>
      <c r="G4384">
        <v>237.75</v>
      </c>
      <c r="H4384" s="3">
        <v>0.57291666666666663</v>
      </c>
      <c r="I4384" s="1">
        <v>2.0500000000000114</v>
      </c>
      <c r="J4384" s="1">
        <v>-2.0500000000000114</v>
      </c>
      <c r="K4384" s="1">
        <v>964</v>
      </c>
      <c r="L4384">
        <v>-1976.200000000011</v>
      </c>
      <c r="M4384">
        <v>105</v>
      </c>
      <c r="N4384">
        <v>-2081.2000000000107</v>
      </c>
      <c r="O4384" t="s">
        <v>67</v>
      </c>
      <c r="P4384" s="6">
        <v>8.6974968179890193E-3</v>
      </c>
      <c r="Q4384" s="1">
        <f>AllFiles[[#Headers],[200000]]+AllFiles[[#This Row],[Net Gains]]</f>
        <v>197918.8</v>
      </c>
    </row>
    <row r="4385" spans="1:17" x14ac:dyDescent="0.25">
      <c r="A4385" s="1" t="s">
        <v>49</v>
      </c>
      <c r="B4385" s="2">
        <v>43862</v>
      </c>
      <c r="C4385" s="3">
        <v>0.42708333333333331</v>
      </c>
      <c r="D4385" s="1" t="s">
        <v>13</v>
      </c>
      <c r="E4385">
        <v>107.4</v>
      </c>
      <c r="F4385">
        <v>108.65</v>
      </c>
      <c r="G4385">
        <v>104.8</v>
      </c>
      <c r="H4385" s="3">
        <v>0.625</v>
      </c>
      <c r="I4385" s="1">
        <v>1.25</v>
      </c>
      <c r="J4385" s="1">
        <v>2.6000000000000085</v>
      </c>
      <c r="K4385" s="1">
        <v>1571</v>
      </c>
      <c r="L4385">
        <v>4084.6000000000136</v>
      </c>
      <c r="M4385">
        <v>77</v>
      </c>
      <c r="N4385">
        <v>4007.6000000000136</v>
      </c>
      <c r="O4385" t="s">
        <v>68</v>
      </c>
      <c r="P4385" s="6">
        <v>1.16387337057728E-2</v>
      </c>
      <c r="Q4385" s="1">
        <f>AllFiles[[#Headers],[200000]]+AllFiles[[#This Row],[Net Gains]]</f>
        <v>204007.6</v>
      </c>
    </row>
    <row r="4386" spans="1:17" x14ac:dyDescent="0.25">
      <c r="A4386" s="1" t="s">
        <v>22</v>
      </c>
      <c r="B4386" s="2">
        <v>43864</v>
      </c>
      <c r="C4386" s="3">
        <v>0.41666666666666669</v>
      </c>
      <c r="D4386" s="1" t="s">
        <v>15</v>
      </c>
      <c r="E4386">
        <v>1808.6</v>
      </c>
      <c r="F4386">
        <v>1796.8</v>
      </c>
      <c r="G4386">
        <v>1866.95</v>
      </c>
      <c r="H4386" s="3">
        <v>0.625</v>
      </c>
      <c r="I4386" s="1">
        <v>11.799999999999955</v>
      </c>
      <c r="J4386" s="1">
        <v>58.350000000000136</v>
      </c>
      <c r="K4386" s="1">
        <v>169</v>
      </c>
      <c r="L4386">
        <v>9861.1500000000233</v>
      </c>
      <c r="M4386">
        <v>143</v>
      </c>
      <c r="N4386">
        <v>9718.1500000000233</v>
      </c>
      <c r="O4386" t="s">
        <v>68</v>
      </c>
      <c r="P4386" s="6">
        <v>6.52438350105051E-3</v>
      </c>
      <c r="Q4386" s="1">
        <f>AllFiles[[#Headers],[200000]]+AllFiles[[#This Row],[Net Gains]]</f>
        <v>209718.15000000002</v>
      </c>
    </row>
    <row r="4387" spans="1:17" x14ac:dyDescent="0.25">
      <c r="A4387" s="1" t="s">
        <v>36</v>
      </c>
      <c r="B4387" s="2">
        <v>43864</v>
      </c>
      <c r="C4387" s="3">
        <v>0.41666666666666669</v>
      </c>
      <c r="D4387" s="1" t="s">
        <v>15</v>
      </c>
      <c r="E4387">
        <v>2131.4</v>
      </c>
      <c r="F4387">
        <v>2102.9499999999998</v>
      </c>
      <c r="G4387">
        <v>2178.15</v>
      </c>
      <c r="H4387" s="3">
        <v>0.625</v>
      </c>
      <c r="I4387" s="1">
        <v>28.450000000000273</v>
      </c>
      <c r="J4387" s="1">
        <v>46.75</v>
      </c>
      <c r="K4387" s="1">
        <v>70</v>
      </c>
      <c r="L4387">
        <v>3272.5</v>
      </c>
      <c r="M4387">
        <v>70</v>
      </c>
      <c r="N4387">
        <v>3202.5</v>
      </c>
      <c r="O4387" t="s">
        <v>68</v>
      </c>
      <c r="P4387" s="6">
        <v>1.3348034155954E-2</v>
      </c>
      <c r="Q4387" s="1">
        <f>AllFiles[[#Headers],[200000]]+AllFiles[[#This Row],[Net Gains]]</f>
        <v>203202.5</v>
      </c>
    </row>
    <row r="4388" spans="1:17" x14ac:dyDescent="0.25">
      <c r="A4388" s="1" t="s">
        <v>37</v>
      </c>
      <c r="B4388" s="2">
        <v>43864</v>
      </c>
      <c r="C4388" s="3">
        <v>0.46875</v>
      </c>
      <c r="D4388" s="1" t="s">
        <v>15</v>
      </c>
      <c r="E4388">
        <v>1242</v>
      </c>
      <c r="F4388">
        <v>1232.05</v>
      </c>
      <c r="G4388">
        <v>1232.05</v>
      </c>
      <c r="H4388" s="3">
        <v>0.46875</v>
      </c>
      <c r="I4388" s="1">
        <v>9.9500000000000455</v>
      </c>
      <c r="J4388" s="1">
        <v>-9.9500000000000455</v>
      </c>
      <c r="K4388" s="1">
        <v>200</v>
      </c>
      <c r="L4388">
        <v>-1990.0000000000091</v>
      </c>
      <c r="M4388">
        <v>114</v>
      </c>
      <c r="N4388">
        <v>-2104.0000000000091</v>
      </c>
      <c r="O4388" t="s">
        <v>67</v>
      </c>
      <c r="P4388" s="6">
        <v>8.0112721417069602E-3</v>
      </c>
      <c r="Q4388" s="1">
        <f>AllFiles[[#Headers],[200000]]+AllFiles[[#This Row],[Net Gains]]</f>
        <v>197896</v>
      </c>
    </row>
    <row r="4389" spans="1:17" x14ac:dyDescent="0.25">
      <c r="A4389" s="1" t="s">
        <v>37</v>
      </c>
      <c r="B4389" s="2">
        <v>43864</v>
      </c>
      <c r="C4389" s="3">
        <v>0.46875</v>
      </c>
      <c r="D4389" s="1" t="s">
        <v>21</v>
      </c>
      <c r="E4389">
        <v>1232.05</v>
      </c>
      <c r="F4389">
        <v>1242</v>
      </c>
      <c r="G4389">
        <v>1242</v>
      </c>
      <c r="H4389" s="3">
        <v>0.46875</v>
      </c>
      <c r="I4389" s="1">
        <v>9.9500000000000455</v>
      </c>
      <c r="J4389" s="1">
        <v>-9.9500000000000455</v>
      </c>
      <c r="K4389" s="1">
        <v>200</v>
      </c>
      <c r="L4389">
        <v>-1990.0000000000091</v>
      </c>
      <c r="M4389">
        <v>114</v>
      </c>
      <c r="N4389">
        <v>-2104.0000000000091</v>
      </c>
      <c r="O4389" t="s">
        <v>67</v>
      </c>
      <c r="P4389" s="6">
        <v>8.0759709427377507E-3</v>
      </c>
      <c r="Q4389" s="1">
        <f>AllFiles[[#Headers],[200000]]+AllFiles[[#This Row],[Net Gains]]</f>
        <v>197896</v>
      </c>
    </row>
    <row r="4390" spans="1:17" x14ac:dyDescent="0.25">
      <c r="A4390" s="1" t="s">
        <v>46</v>
      </c>
      <c r="B4390" s="2">
        <v>43864</v>
      </c>
      <c r="C4390" s="3">
        <v>0.53125</v>
      </c>
      <c r="D4390" s="1" t="s">
        <v>15</v>
      </c>
      <c r="E4390">
        <v>250.4</v>
      </c>
      <c r="F4390">
        <v>247.15</v>
      </c>
      <c r="G4390">
        <v>251.1</v>
      </c>
      <c r="H4390" s="3">
        <v>0.625</v>
      </c>
      <c r="I4390" s="1">
        <v>3.25</v>
      </c>
      <c r="J4390" s="1">
        <v>0.69999999999998863</v>
      </c>
      <c r="K4390" s="1">
        <v>611</v>
      </c>
      <c r="L4390">
        <v>427.69999999999305</v>
      </c>
      <c r="M4390">
        <v>71</v>
      </c>
      <c r="N4390">
        <v>356.69999999999305</v>
      </c>
      <c r="O4390" t="s">
        <v>68</v>
      </c>
      <c r="P4390" s="6">
        <v>1.2979233226837099E-2</v>
      </c>
      <c r="Q4390" s="1">
        <f>AllFiles[[#Headers],[200000]]+AllFiles[[#This Row],[Net Gains]]</f>
        <v>200356.69999999998</v>
      </c>
    </row>
    <row r="4391" spans="1:17" x14ac:dyDescent="0.25">
      <c r="A4391" s="1" t="s">
        <v>40</v>
      </c>
      <c r="B4391" s="2">
        <v>43864</v>
      </c>
      <c r="C4391" s="3">
        <v>0.46875</v>
      </c>
      <c r="D4391" s="1" t="s">
        <v>15</v>
      </c>
      <c r="E4391">
        <v>1386.7</v>
      </c>
      <c r="F4391">
        <v>1377.15</v>
      </c>
      <c r="G4391">
        <v>1377.15</v>
      </c>
      <c r="H4391" s="3">
        <v>0.46875</v>
      </c>
      <c r="I4391" s="1">
        <v>9.5499999999999545</v>
      </c>
      <c r="J4391" s="1">
        <v>-9.5499999999999545</v>
      </c>
      <c r="K4391" s="1">
        <v>208</v>
      </c>
      <c r="L4391">
        <v>-1986.3999999999905</v>
      </c>
      <c r="M4391">
        <v>133</v>
      </c>
      <c r="N4391">
        <v>-2119.3999999999905</v>
      </c>
      <c r="O4391" t="s">
        <v>67</v>
      </c>
      <c r="P4391" s="6">
        <v>6.8868536814018604E-3</v>
      </c>
      <c r="Q4391" s="1">
        <f>AllFiles[[#Headers],[200000]]+AllFiles[[#This Row],[Net Gains]]</f>
        <v>197880.6</v>
      </c>
    </row>
    <row r="4392" spans="1:17" x14ac:dyDescent="0.25">
      <c r="A4392" s="1" t="s">
        <v>40</v>
      </c>
      <c r="B4392" s="2">
        <v>43864</v>
      </c>
      <c r="C4392" s="3">
        <v>0.46875</v>
      </c>
      <c r="D4392" s="1" t="s">
        <v>21</v>
      </c>
      <c r="E4392">
        <v>1377.15</v>
      </c>
      <c r="F4392">
        <v>1386.7</v>
      </c>
      <c r="G4392">
        <v>1386.7</v>
      </c>
      <c r="H4392" s="3">
        <v>0.59375</v>
      </c>
      <c r="I4392" s="1">
        <v>9.5499999999999545</v>
      </c>
      <c r="J4392" s="1">
        <v>-9.5499999999999545</v>
      </c>
      <c r="K4392" s="1">
        <v>208</v>
      </c>
      <c r="L4392">
        <v>-1986.3999999999905</v>
      </c>
      <c r="M4392">
        <v>133</v>
      </c>
      <c r="N4392">
        <v>-2119.3999999999905</v>
      </c>
      <c r="O4392" t="s">
        <v>67</v>
      </c>
      <c r="P4392" s="6">
        <v>6.9346113350034202E-3</v>
      </c>
      <c r="Q4392" s="1">
        <f>AllFiles[[#Headers],[200000]]+AllFiles[[#This Row],[Net Gains]]</f>
        <v>197880.6</v>
      </c>
    </row>
    <row r="4393" spans="1:17" x14ac:dyDescent="0.25">
      <c r="A4393" s="1" t="s">
        <v>48</v>
      </c>
      <c r="B4393" s="2">
        <v>43864</v>
      </c>
      <c r="C4393" s="3">
        <v>0.42708333333333331</v>
      </c>
      <c r="D4393" s="1" t="s">
        <v>13</v>
      </c>
      <c r="E4393">
        <v>423.25</v>
      </c>
      <c r="F4393">
        <v>427.2</v>
      </c>
      <c r="G4393">
        <v>417.1</v>
      </c>
      <c r="H4393" s="3">
        <v>0.625</v>
      </c>
      <c r="I4393" s="1">
        <v>3.9499999999999886</v>
      </c>
      <c r="J4393" s="1">
        <v>6.1499999999999773</v>
      </c>
      <c r="K4393" s="1">
        <v>503</v>
      </c>
      <c r="L4393">
        <v>3093.4499999999884</v>
      </c>
      <c r="M4393">
        <v>98</v>
      </c>
      <c r="N4393">
        <v>2995.4499999999884</v>
      </c>
      <c r="O4393" t="s">
        <v>68</v>
      </c>
      <c r="P4393" s="6">
        <v>9.3325457767276798E-3</v>
      </c>
      <c r="Q4393" s="1">
        <f>AllFiles[[#Headers],[200000]]+AllFiles[[#This Row],[Net Gains]]</f>
        <v>202995.44999999998</v>
      </c>
    </row>
    <row r="4394" spans="1:17" x14ac:dyDescent="0.25">
      <c r="A4394" s="1" t="s">
        <v>19</v>
      </c>
      <c r="B4394" s="2">
        <v>43865</v>
      </c>
      <c r="C4394" s="3">
        <v>0.41666666666666669</v>
      </c>
      <c r="D4394" s="1" t="s">
        <v>15</v>
      </c>
      <c r="E4394">
        <v>3175.15</v>
      </c>
      <c r="F4394">
        <v>3154.6</v>
      </c>
      <c r="G4394">
        <v>3245.1</v>
      </c>
      <c r="H4394" s="3">
        <v>0.625</v>
      </c>
      <c r="I4394" s="1">
        <v>20.550000000000182</v>
      </c>
      <c r="J4394" s="1">
        <v>69.949999999999818</v>
      </c>
      <c r="K4394" s="1">
        <v>97</v>
      </c>
      <c r="L4394">
        <v>6785.1499999999824</v>
      </c>
      <c r="M4394">
        <v>144</v>
      </c>
      <c r="N4394">
        <v>6641.1499999999824</v>
      </c>
      <c r="O4394" t="s">
        <v>68</v>
      </c>
      <c r="P4394" s="6">
        <v>6.4721351747162098E-3</v>
      </c>
      <c r="Q4394" s="1">
        <f>AllFiles[[#Headers],[200000]]+AllFiles[[#This Row],[Net Gains]]</f>
        <v>206641.15</v>
      </c>
    </row>
    <row r="4395" spans="1:17" x14ac:dyDescent="0.25">
      <c r="A4395" s="1" t="s">
        <v>56</v>
      </c>
      <c r="B4395" s="2">
        <v>43865</v>
      </c>
      <c r="C4395" s="3">
        <v>0.42708333333333331</v>
      </c>
      <c r="D4395" s="1" t="s">
        <v>21</v>
      </c>
      <c r="E4395">
        <v>1202.75</v>
      </c>
      <c r="F4395">
        <v>1208.4000000000001</v>
      </c>
      <c r="G4395">
        <v>1208.4000000000001</v>
      </c>
      <c r="H4395" s="3">
        <v>0.48958333333333331</v>
      </c>
      <c r="I4395" s="1">
        <v>5.6500000000000909</v>
      </c>
      <c r="J4395" s="1">
        <v>-5.6500000000000909</v>
      </c>
      <c r="K4395" s="1">
        <v>352</v>
      </c>
      <c r="L4395">
        <v>-1988.800000000032</v>
      </c>
      <c r="M4395">
        <v>196</v>
      </c>
      <c r="N4395">
        <v>-2184.800000000032</v>
      </c>
      <c r="O4395" t="s">
        <v>67</v>
      </c>
      <c r="P4395" s="6">
        <v>4.69756807316574E-3</v>
      </c>
      <c r="Q4395" s="1">
        <f>AllFiles[[#Headers],[200000]]+AllFiles[[#This Row],[Net Gains]]</f>
        <v>197815.19999999995</v>
      </c>
    </row>
    <row r="4396" spans="1:17" x14ac:dyDescent="0.25">
      <c r="A4396" s="1" t="s">
        <v>56</v>
      </c>
      <c r="B4396" s="2">
        <v>43865</v>
      </c>
      <c r="C4396" s="3">
        <v>0.42708333333333331</v>
      </c>
      <c r="D4396" s="1" t="s">
        <v>15</v>
      </c>
      <c r="E4396">
        <v>1208.4000000000001</v>
      </c>
      <c r="F4396">
        <v>1202.75</v>
      </c>
      <c r="G4396">
        <v>1202.75</v>
      </c>
      <c r="H4396" s="3">
        <v>0.42708333333333331</v>
      </c>
      <c r="I4396" s="1">
        <v>5.6500000000000909</v>
      </c>
      <c r="J4396" s="1">
        <v>-5.6500000000000909</v>
      </c>
      <c r="K4396" s="1">
        <v>352</v>
      </c>
      <c r="L4396">
        <v>-1988.800000000032</v>
      </c>
      <c r="M4396">
        <v>196</v>
      </c>
      <c r="N4396">
        <v>-2184.800000000032</v>
      </c>
      <c r="O4396" t="s">
        <v>67</v>
      </c>
      <c r="P4396" s="6">
        <v>4.6756041046012E-3</v>
      </c>
      <c r="Q4396" s="1">
        <f>AllFiles[[#Headers],[200000]]+AllFiles[[#This Row],[Net Gains]]</f>
        <v>197815.19999999995</v>
      </c>
    </row>
    <row r="4397" spans="1:17" x14ac:dyDescent="0.25">
      <c r="A4397" s="1" t="s">
        <v>59</v>
      </c>
      <c r="B4397" s="2">
        <v>43865</v>
      </c>
      <c r="C4397" s="3">
        <v>0.42708333333333331</v>
      </c>
      <c r="D4397" s="1" t="s">
        <v>15</v>
      </c>
      <c r="E4397">
        <v>239.8</v>
      </c>
      <c r="F4397">
        <v>239.1</v>
      </c>
      <c r="G4397">
        <v>239.1</v>
      </c>
      <c r="H4397" s="3">
        <v>0.42708333333333331</v>
      </c>
      <c r="I4397" s="1">
        <v>0.70000000000001705</v>
      </c>
      <c r="J4397" s="1">
        <v>-0.70000000000001705</v>
      </c>
      <c r="K4397" s="1">
        <v>2766</v>
      </c>
      <c r="L4397">
        <v>-1936.2000000000471</v>
      </c>
      <c r="M4397">
        <v>305</v>
      </c>
      <c r="N4397">
        <v>-2241.2000000000471</v>
      </c>
      <c r="O4397" t="s">
        <v>67</v>
      </c>
      <c r="P4397" s="6">
        <v>2.9190992493745502E-3</v>
      </c>
      <c r="Q4397" s="1">
        <f>AllFiles[[#Headers],[200000]]+AllFiles[[#This Row],[Net Gains]]</f>
        <v>197758.79999999996</v>
      </c>
    </row>
    <row r="4398" spans="1:17" x14ac:dyDescent="0.25">
      <c r="A4398" s="1" t="s">
        <v>59</v>
      </c>
      <c r="B4398" s="2">
        <v>43865</v>
      </c>
      <c r="C4398" s="3">
        <v>0.42708333333333331</v>
      </c>
      <c r="D4398" s="1" t="s">
        <v>21</v>
      </c>
      <c r="E4398">
        <v>239.1</v>
      </c>
      <c r="F4398">
        <v>239.8</v>
      </c>
      <c r="G4398">
        <v>239.8</v>
      </c>
      <c r="H4398" s="3">
        <v>0.42708333333333331</v>
      </c>
      <c r="I4398" s="1">
        <v>0.70000000000001705</v>
      </c>
      <c r="J4398" s="1">
        <v>-0.70000000000001705</v>
      </c>
      <c r="K4398" s="1">
        <v>2766</v>
      </c>
      <c r="L4398">
        <v>-1936.2000000000471</v>
      </c>
      <c r="M4398">
        <v>305</v>
      </c>
      <c r="N4398">
        <v>-2241.2000000000471</v>
      </c>
      <c r="O4398" t="s">
        <v>67</v>
      </c>
      <c r="P4398" s="6">
        <v>2.9276453366792799E-3</v>
      </c>
      <c r="Q4398" s="1">
        <f>AllFiles[[#Headers],[200000]]+AllFiles[[#This Row],[Net Gains]]</f>
        <v>197758.79999999996</v>
      </c>
    </row>
    <row r="4399" spans="1:17" x14ac:dyDescent="0.25">
      <c r="A4399" s="1" t="s">
        <v>27</v>
      </c>
      <c r="B4399" s="2">
        <v>43866</v>
      </c>
      <c r="C4399" s="3">
        <v>0.47916666666666669</v>
      </c>
      <c r="D4399" s="1" t="s">
        <v>13</v>
      </c>
      <c r="E4399">
        <v>181.3</v>
      </c>
      <c r="F4399">
        <v>183.1</v>
      </c>
      <c r="G4399">
        <v>179.45</v>
      </c>
      <c r="H4399" s="3">
        <v>0.625</v>
      </c>
      <c r="I4399" s="1">
        <v>1.7999999999999829</v>
      </c>
      <c r="J4399" s="1">
        <v>1.8500000000000227</v>
      </c>
      <c r="K4399" s="1">
        <v>1097</v>
      </c>
      <c r="L4399">
        <v>2029.4500000000248</v>
      </c>
      <c r="M4399">
        <v>92</v>
      </c>
      <c r="N4399">
        <v>1937.4500000000248</v>
      </c>
      <c r="O4399" t="s">
        <v>68</v>
      </c>
      <c r="P4399" s="6">
        <v>9.9282956425812592E-3</v>
      </c>
      <c r="Q4399" s="1">
        <f>AllFiles[[#Headers],[200000]]+AllFiles[[#This Row],[Net Gains]]</f>
        <v>201937.45</v>
      </c>
    </row>
    <row r="4400" spans="1:17" x14ac:dyDescent="0.25">
      <c r="A4400" s="1" t="s">
        <v>20</v>
      </c>
      <c r="B4400" s="2">
        <v>43866</v>
      </c>
      <c r="C4400" s="3">
        <v>0.41666666666666669</v>
      </c>
      <c r="D4400" s="1" t="s">
        <v>15</v>
      </c>
      <c r="E4400">
        <v>2353.8000000000002</v>
      </c>
      <c r="F4400">
        <v>2335.1</v>
      </c>
      <c r="G4400">
        <v>2391.85</v>
      </c>
      <c r="H4400" s="3">
        <v>0.625</v>
      </c>
      <c r="I4400" s="1">
        <v>18.700000000000273</v>
      </c>
      <c r="J4400" s="1">
        <v>38.049999999999727</v>
      </c>
      <c r="K4400" s="1">
        <v>106</v>
      </c>
      <c r="L4400">
        <v>4033.2999999999711</v>
      </c>
      <c r="M4400">
        <v>116</v>
      </c>
      <c r="N4400">
        <v>3917.2999999999711</v>
      </c>
      <c r="O4400" t="s">
        <v>68</v>
      </c>
      <c r="P4400" s="6">
        <v>7.9446002209194802E-3</v>
      </c>
      <c r="Q4400" s="1">
        <f>AllFiles[[#Headers],[200000]]+AllFiles[[#This Row],[Net Gains]]</f>
        <v>203917.29999999996</v>
      </c>
    </row>
    <row r="4401" spans="1:17" x14ac:dyDescent="0.25">
      <c r="A4401" s="1" t="s">
        <v>45</v>
      </c>
      <c r="B4401" s="2">
        <v>43866</v>
      </c>
      <c r="C4401" s="3">
        <v>0.41666666666666669</v>
      </c>
      <c r="D4401" s="1" t="s">
        <v>13</v>
      </c>
      <c r="E4401">
        <v>7139.7</v>
      </c>
      <c r="F4401">
        <v>7204.05</v>
      </c>
      <c r="G4401">
        <v>7040.95</v>
      </c>
      <c r="H4401" s="3">
        <v>0.625</v>
      </c>
      <c r="I4401" s="1">
        <v>64.350000000000364</v>
      </c>
      <c r="J4401" s="1">
        <v>98.75</v>
      </c>
      <c r="K4401" s="1">
        <v>31</v>
      </c>
      <c r="L4401">
        <v>3061.25</v>
      </c>
      <c r="M4401">
        <v>102</v>
      </c>
      <c r="N4401">
        <v>2959.25</v>
      </c>
      <c r="O4401" t="s">
        <v>68</v>
      </c>
      <c r="P4401" s="6">
        <v>9.0129837388126105E-3</v>
      </c>
      <c r="Q4401" s="1">
        <f>AllFiles[[#Headers],[200000]]+AllFiles[[#This Row],[Net Gains]]</f>
        <v>202959.25</v>
      </c>
    </row>
    <row r="4402" spans="1:17" x14ac:dyDescent="0.25">
      <c r="A4402" s="1" t="s">
        <v>53</v>
      </c>
      <c r="B4402" s="2">
        <v>43866</v>
      </c>
      <c r="C4402" s="3">
        <v>0.57291666666666663</v>
      </c>
      <c r="D4402" s="1" t="s">
        <v>13</v>
      </c>
      <c r="E4402">
        <v>193.5</v>
      </c>
      <c r="F4402">
        <v>194.3</v>
      </c>
      <c r="G4402">
        <v>189.65</v>
      </c>
      <c r="H4402" s="3">
        <v>0.625</v>
      </c>
      <c r="I4402" s="1">
        <v>0.80000000000001137</v>
      </c>
      <c r="J4402" s="1">
        <v>3.8499999999999943</v>
      </c>
      <c r="K4402" s="1">
        <v>2430</v>
      </c>
      <c r="L4402">
        <v>9355.4999999999854</v>
      </c>
      <c r="M4402">
        <v>215</v>
      </c>
      <c r="N4402">
        <v>9140.4999999999854</v>
      </c>
      <c r="O4402" t="s">
        <v>68</v>
      </c>
      <c r="P4402" s="6">
        <v>4.1343669250646599E-3</v>
      </c>
      <c r="Q4402" s="1">
        <f>AllFiles[[#Headers],[200000]]+AllFiles[[#This Row],[Net Gains]]</f>
        <v>209140.5</v>
      </c>
    </row>
    <row r="4403" spans="1:17" x14ac:dyDescent="0.25">
      <c r="A4403" s="1" t="s">
        <v>14</v>
      </c>
      <c r="B4403" s="2">
        <v>43867</v>
      </c>
      <c r="C4403" s="3">
        <v>0.41666666666666669</v>
      </c>
      <c r="D4403" s="1" t="s">
        <v>15</v>
      </c>
      <c r="E4403">
        <v>729.8</v>
      </c>
      <c r="F4403">
        <v>727.5</v>
      </c>
      <c r="G4403">
        <v>736.75</v>
      </c>
      <c r="H4403" s="3">
        <v>0.625</v>
      </c>
      <c r="I4403" s="1">
        <v>2.2999999999999545</v>
      </c>
      <c r="J4403" s="1">
        <v>6.9500000000000455</v>
      </c>
      <c r="K4403" s="1">
        <v>860</v>
      </c>
      <c r="L4403">
        <v>5977.0000000000391</v>
      </c>
      <c r="M4403">
        <v>291</v>
      </c>
      <c r="N4403">
        <v>5686.0000000000391</v>
      </c>
      <c r="O4403" t="s">
        <v>68</v>
      </c>
      <c r="P4403" s="6">
        <v>3.1515483694162199E-3</v>
      </c>
      <c r="Q4403" s="1">
        <f>AllFiles[[#Headers],[200000]]+AllFiles[[#This Row],[Net Gains]]</f>
        <v>205686.00000000003</v>
      </c>
    </row>
    <row r="4404" spans="1:17" x14ac:dyDescent="0.25">
      <c r="A4404" s="1" t="s">
        <v>17</v>
      </c>
      <c r="B4404" s="2">
        <v>43867</v>
      </c>
      <c r="C4404" s="3">
        <v>0.59375</v>
      </c>
      <c r="D4404" s="1" t="s">
        <v>15</v>
      </c>
      <c r="E4404">
        <v>19763.7</v>
      </c>
      <c r="F4404">
        <v>19645</v>
      </c>
      <c r="G4404">
        <v>20407</v>
      </c>
      <c r="H4404" s="3">
        <v>0.625</v>
      </c>
      <c r="I4404" s="1">
        <v>118.70000000000073</v>
      </c>
      <c r="J4404" s="1">
        <v>643.29999999999927</v>
      </c>
      <c r="K4404" s="1">
        <v>16</v>
      </c>
      <c r="L4404">
        <v>10292.799999999988</v>
      </c>
      <c r="M4404">
        <v>148</v>
      </c>
      <c r="N4404">
        <v>10144.799999999988</v>
      </c>
      <c r="O4404" t="s">
        <v>68</v>
      </c>
      <c r="P4404" s="6">
        <v>6.0059604223905803E-3</v>
      </c>
      <c r="Q4404" s="1">
        <f>AllFiles[[#Headers],[200000]]+AllFiles[[#This Row],[Net Gains]]</f>
        <v>210144.8</v>
      </c>
    </row>
    <row r="4405" spans="1:17" x14ac:dyDescent="0.25">
      <c r="A4405" s="1" t="s">
        <v>36</v>
      </c>
      <c r="B4405" s="2">
        <v>43867</v>
      </c>
      <c r="C4405" s="3">
        <v>0.45833333333333331</v>
      </c>
      <c r="D4405" s="1" t="s">
        <v>15</v>
      </c>
      <c r="E4405">
        <v>2182.9</v>
      </c>
      <c r="F4405">
        <v>2172.15</v>
      </c>
      <c r="G4405">
        <v>2172.15</v>
      </c>
      <c r="H4405" s="3">
        <v>0.45833333333333331</v>
      </c>
      <c r="I4405" s="1">
        <v>10.75</v>
      </c>
      <c r="J4405" s="1">
        <v>-10.75</v>
      </c>
      <c r="K4405" s="1">
        <v>185</v>
      </c>
      <c r="L4405">
        <v>-1988.75</v>
      </c>
      <c r="M4405">
        <v>186</v>
      </c>
      <c r="N4405">
        <v>-2174.75</v>
      </c>
      <c r="O4405" t="s">
        <v>67</v>
      </c>
      <c r="P4405" s="6">
        <v>4.9246415319071004E-3</v>
      </c>
      <c r="Q4405" s="1">
        <f>AllFiles[[#Headers],[200000]]+AllFiles[[#This Row],[Net Gains]]</f>
        <v>197825.25</v>
      </c>
    </row>
    <row r="4406" spans="1:17" x14ac:dyDescent="0.25">
      <c r="A4406" s="1" t="s">
        <v>36</v>
      </c>
      <c r="B4406" s="2">
        <v>43867</v>
      </c>
      <c r="C4406" s="3">
        <v>0.45833333333333331</v>
      </c>
      <c r="D4406" s="1" t="s">
        <v>21</v>
      </c>
      <c r="E4406">
        <v>2172.15</v>
      </c>
      <c r="F4406">
        <v>2182.9</v>
      </c>
      <c r="G4406">
        <v>2156.4499999999998</v>
      </c>
      <c r="H4406" s="3">
        <v>0.625</v>
      </c>
      <c r="I4406" s="1">
        <v>10.75</v>
      </c>
      <c r="J4406" s="1">
        <v>15.700000000000273</v>
      </c>
      <c r="K4406" s="1">
        <v>185</v>
      </c>
      <c r="L4406">
        <v>2904.5000000000505</v>
      </c>
      <c r="M4406">
        <v>185</v>
      </c>
      <c r="N4406">
        <v>2719.5000000000505</v>
      </c>
      <c r="O4406" t="s">
        <v>68</v>
      </c>
      <c r="P4406" s="6">
        <v>4.9490136500702098E-3</v>
      </c>
      <c r="Q4406" s="1">
        <f>AllFiles[[#Headers],[200000]]+AllFiles[[#This Row],[Net Gains]]</f>
        <v>202719.50000000006</v>
      </c>
    </row>
    <row r="4407" spans="1:17" x14ac:dyDescent="0.25">
      <c r="A4407" s="1" t="s">
        <v>45</v>
      </c>
      <c r="B4407" s="2">
        <v>43867</v>
      </c>
      <c r="C4407" s="3">
        <v>0.42708333333333331</v>
      </c>
      <c r="D4407" s="1" t="s">
        <v>13</v>
      </c>
      <c r="E4407">
        <v>7065</v>
      </c>
      <c r="F4407">
        <v>7108</v>
      </c>
      <c r="G4407">
        <v>7025.05</v>
      </c>
      <c r="H4407" s="3">
        <v>0.625</v>
      </c>
      <c r="I4407" s="1">
        <v>43</v>
      </c>
      <c r="J4407" s="1">
        <v>39.949999999999818</v>
      </c>
      <c r="K4407" s="1">
        <v>46</v>
      </c>
      <c r="L4407">
        <v>1837.6999999999916</v>
      </c>
      <c r="M4407">
        <v>150</v>
      </c>
      <c r="N4407">
        <v>1687.6999999999916</v>
      </c>
      <c r="O4407" t="s">
        <v>68</v>
      </c>
      <c r="P4407" s="6">
        <v>6.0863411181882503E-3</v>
      </c>
      <c r="Q4407" s="1">
        <f>AllFiles[[#Headers],[200000]]+AllFiles[[#This Row],[Net Gains]]</f>
        <v>201687.69999999998</v>
      </c>
    </row>
    <row r="4408" spans="1:17" x14ac:dyDescent="0.25">
      <c r="A4408" s="1" t="s">
        <v>22</v>
      </c>
      <c r="B4408" s="2">
        <v>43868</v>
      </c>
      <c r="C4408" s="3">
        <v>0.4375</v>
      </c>
      <c r="D4408" s="1" t="s">
        <v>15</v>
      </c>
      <c r="E4408">
        <v>1874.4</v>
      </c>
      <c r="F4408">
        <v>1867</v>
      </c>
      <c r="G4408">
        <v>1867</v>
      </c>
      <c r="H4408" s="3">
        <v>0.4375</v>
      </c>
      <c r="I4408" s="1">
        <v>7.4000000000000909</v>
      </c>
      <c r="J4408" s="1">
        <v>-7.4000000000000909</v>
      </c>
      <c r="K4408" s="1">
        <v>269</v>
      </c>
      <c r="L4408">
        <v>-1990.6000000000245</v>
      </c>
      <c r="M4408">
        <v>232</v>
      </c>
      <c r="N4408">
        <v>-2222.6000000000245</v>
      </c>
      <c r="O4408" t="s">
        <v>67</v>
      </c>
      <c r="P4408" s="6">
        <v>3.9479300042680803E-3</v>
      </c>
      <c r="Q4408" s="1">
        <f>AllFiles[[#Headers],[200000]]+AllFiles[[#This Row],[Net Gains]]</f>
        <v>197777.39999999997</v>
      </c>
    </row>
    <row r="4409" spans="1:17" x14ac:dyDescent="0.25">
      <c r="A4409" s="1" t="s">
        <v>22</v>
      </c>
      <c r="B4409" s="2">
        <v>43868</v>
      </c>
      <c r="C4409" s="3">
        <v>0.4375</v>
      </c>
      <c r="D4409" s="1" t="s">
        <v>21</v>
      </c>
      <c r="E4409">
        <v>1867</v>
      </c>
      <c r="F4409">
        <v>1874.4</v>
      </c>
      <c r="G4409">
        <v>1858.95</v>
      </c>
      <c r="H4409" s="3">
        <v>0.625</v>
      </c>
      <c r="I4409" s="1">
        <v>7.4000000000000909</v>
      </c>
      <c r="J4409" s="1">
        <v>8.0499999999999545</v>
      </c>
      <c r="K4409" s="1">
        <v>269</v>
      </c>
      <c r="L4409">
        <v>2165.449999999988</v>
      </c>
      <c r="M4409">
        <v>231</v>
      </c>
      <c r="N4409">
        <v>1934.449999999988</v>
      </c>
      <c r="O4409" t="s">
        <v>68</v>
      </c>
      <c r="P4409" s="6">
        <v>3.9635779325120999E-3</v>
      </c>
      <c r="Q4409" s="1">
        <f>AllFiles[[#Headers],[200000]]+AllFiles[[#This Row],[Net Gains]]</f>
        <v>201934.44999999998</v>
      </c>
    </row>
    <row r="4410" spans="1:17" x14ac:dyDescent="0.25">
      <c r="A4410" s="1" t="s">
        <v>44</v>
      </c>
      <c r="B4410" s="2">
        <v>43868</v>
      </c>
      <c r="C4410" s="3">
        <v>0.46875</v>
      </c>
      <c r="D4410" s="1" t="s">
        <v>13</v>
      </c>
      <c r="E4410">
        <v>2440</v>
      </c>
      <c r="F4410">
        <v>2463.9</v>
      </c>
      <c r="G4410">
        <v>2441.1</v>
      </c>
      <c r="H4410" s="3">
        <v>0.625</v>
      </c>
      <c r="I4410" s="1">
        <v>23.900000000000091</v>
      </c>
      <c r="J4410" s="1">
        <v>-1.0999999999999091</v>
      </c>
      <c r="K4410" s="1">
        <v>83</v>
      </c>
      <c r="L4410">
        <v>-91.299999999992451</v>
      </c>
      <c r="M4410">
        <v>94</v>
      </c>
      <c r="N4410">
        <v>-185.29999999999245</v>
      </c>
      <c r="O4410" t="s">
        <v>67</v>
      </c>
      <c r="P4410" s="6">
        <v>9.7950819672131505E-3</v>
      </c>
      <c r="Q4410" s="1">
        <f>AllFiles[[#Headers],[200000]]+AllFiles[[#This Row],[Net Gains]]</f>
        <v>199814.7</v>
      </c>
    </row>
    <row r="4411" spans="1:17" x14ac:dyDescent="0.25">
      <c r="A4411" s="1" t="s">
        <v>36</v>
      </c>
      <c r="B4411" s="2">
        <v>43868</v>
      </c>
      <c r="C4411" s="3">
        <v>0.46875</v>
      </c>
      <c r="D4411" s="1" t="s">
        <v>12</v>
      </c>
      <c r="E4411">
        <v>2156.8000000000002</v>
      </c>
      <c r="F4411">
        <v>2148.5</v>
      </c>
      <c r="G4411">
        <v>2148.5</v>
      </c>
      <c r="H4411" s="3">
        <v>0.47916666666666669</v>
      </c>
      <c r="I4411" s="1">
        <v>8.3000000000001819</v>
      </c>
      <c r="J4411" s="1">
        <v>-8.3000000000001819</v>
      </c>
      <c r="K4411" s="1">
        <v>240</v>
      </c>
      <c r="L4411">
        <v>-1992.0000000000437</v>
      </c>
      <c r="M4411">
        <v>238</v>
      </c>
      <c r="N4411">
        <v>-2230.0000000000437</v>
      </c>
      <c r="O4411" t="s">
        <v>67</v>
      </c>
      <c r="P4411" s="6">
        <v>3.8482937685460801E-3</v>
      </c>
      <c r="Q4411" s="1">
        <f>AllFiles[[#Headers],[200000]]+AllFiles[[#This Row],[Net Gains]]</f>
        <v>197769.99999999994</v>
      </c>
    </row>
    <row r="4412" spans="1:17" x14ac:dyDescent="0.25">
      <c r="A4412" s="1" t="s">
        <v>36</v>
      </c>
      <c r="B4412" s="2">
        <v>43868</v>
      </c>
      <c r="C4412" s="3">
        <v>0.41666666666666669</v>
      </c>
      <c r="D4412" s="1" t="s">
        <v>13</v>
      </c>
      <c r="E4412">
        <v>2148.5</v>
      </c>
      <c r="F4412">
        <v>2156.8000000000002</v>
      </c>
      <c r="G4412">
        <v>2156.8000000000002</v>
      </c>
      <c r="H4412" s="3">
        <v>0.46875</v>
      </c>
      <c r="I4412" s="1">
        <v>8.3000000000001819</v>
      </c>
      <c r="J4412" s="1">
        <v>-8.3000000000001819</v>
      </c>
      <c r="K4412" s="1">
        <v>240</v>
      </c>
      <c r="L4412">
        <v>-1992.0000000000437</v>
      </c>
      <c r="M4412">
        <v>238</v>
      </c>
      <c r="N4412">
        <v>-2230.0000000000437</v>
      </c>
      <c r="O4412" t="s">
        <v>67</v>
      </c>
      <c r="P4412" s="6">
        <v>3.8631603444264301E-3</v>
      </c>
      <c r="Q4412" s="1">
        <f>AllFiles[[#Headers],[200000]]+AllFiles[[#This Row],[Net Gains]]</f>
        <v>197769.99999999994</v>
      </c>
    </row>
    <row r="4413" spans="1:17" x14ac:dyDescent="0.25">
      <c r="A4413" s="1" t="s">
        <v>54</v>
      </c>
      <c r="B4413" s="2">
        <v>43868</v>
      </c>
      <c r="C4413" s="3">
        <v>0.54166666666666663</v>
      </c>
      <c r="D4413" s="1" t="s">
        <v>15</v>
      </c>
      <c r="E4413">
        <v>550</v>
      </c>
      <c r="F4413">
        <v>545.25</v>
      </c>
      <c r="G4413">
        <v>545.25</v>
      </c>
      <c r="H4413" s="3">
        <v>0.54166666666666663</v>
      </c>
      <c r="I4413" s="1">
        <v>4.75</v>
      </c>
      <c r="J4413" s="1">
        <v>-4.75</v>
      </c>
      <c r="K4413" s="1">
        <v>419</v>
      </c>
      <c r="L4413">
        <v>-1990.25</v>
      </c>
      <c r="M4413">
        <v>106</v>
      </c>
      <c r="N4413">
        <v>-2096.25</v>
      </c>
      <c r="O4413" t="s">
        <v>67</v>
      </c>
      <c r="P4413" s="6">
        <v>8.6363636363636399E-3</v>
      </c>
      <c r="Q4413" s="1">
        <f>AllFiles[[#Headers],[200000]]+AllFiles[[#This Row],[Net Gains]]</f>
        <v>197903.75</v>
      </c>
    </row>
    <row r="4414" spans="1:17" x14ac:dyDescent="0.25">
      <c r="A4414" s="1" t="s">
        <v>54</v>
      </c>
      <c r="B4414" s="2">
        <v>43868</v>
      </c>
      <c r="C4414" s="3">
        <v>0.54166666666666663</v>
      </c>
      <c r="D4414" s="1" t="s">
        <v>21</v>
      </c>
      <c r="E4414">
        <v>545.25</v>
      </c>
      <c r="F4414">
        <v>550</v>
      </c>
      <c r="G4414">
        <v>544.65</v>
      </c>
      <c r="H4414" s="3">
        <v>0.625</v>
      </c>
      <c r="I4414" s="1">
        <v>4.75</v>
      </c>
      <c r="J4414" s="1">
        <v>0.60000000000002274</v>
      </c>
      <c r="K4414" s="1">
        <v>419</v>
      </c>
      <c r="L4414">
        <v>251.40000000000953</v>
      </c>
      <c r="M4414">
        <v>106</v>
      </c>
      <c r="N4414">
        <v>145.40000000000953</v>
      </c>
      <c r="O4414" t="s">
        <v>68</v>
      </c>
      <c r="P4414" s="6">
        <v>8.7116001834021094E-3</v>
      </c>
      <c r="Q4414" s="1">
        <f>AllFiles[[#Headers],[200000]]+AllFiles[[#This Row],[Net Gains]]</f>
        <v>200145.40000000002</v>
      </c>
    </row>
    <row r="4415" spans="1:17" x14ac:dyDescent="0.25">
      <c r="A4415" s="1" t="s">
        <v>19</v>
      </c>
      <c r="B4415" s="2">
        <v>43871</v>
      </c>
      <c r="C4415" s="3">
        <v>0.48958333333333331</v>
      </c>
      <c r="D4415" s="1" t="s">
        <v>12</v>
      </c>
      <c r="E4415">
        <v>3147.25</v>
      </c>
      <c r="F4415">
        <v>3125.05</v>
      </c>
      <c r="G4415">
        <v>3149.75</v>
      </c>
      <c r="H4415" s="3">
        <v>0.625</v>
      </c>
      <c r="I4415" s="1">
        <v>22.199999999999818</v>
      </c>
      <c r="J4415" s="1">
        <v>2.5</v>
      </c>
      <c r="K4415" s="1">
        <v>89</v>
      </c>
      <c r="L4415">
        <v>222.5</v>
      </c>
      <c r="M4415">
        <v>129</v>
      </c>
      <c r="N4415">
        <v>93.5</v>
      </c>
      <c r="O4415" t="s">
        <v>68</v>
      </c>
      <c r="P4415" s="6">
        <v>7.0537771069981202E-3</v>
      </c>
      <c r="Q4415" s="1">
        <f>AllFiles[[#Headers],[200000]]+AllFiles[[#This Row],[Net Gains]]</f>
        <v>200093.5</v>
      </c>
    </row>
    <row r="4416" spans="1:17" x14ac:dyDescent="0.25">
      <c r="A4416" s="1" t="s">
        <v>19</v>
      </c>
      <c r="B4416" s="2">
        <v>43871</v>
      </c>
      <c r="C4416" s="3">
        <v>0.41666666666666669</v>
      </c>
      <c r="D4416" s="1" t="s">
        <v>13</v>
      </c>
      <c r="E4416">
        <v>3125.05</v>
      </c>
      <c r="F4416">
        <v>3147.25</v>
      </c>
      <c r="G4416">
        <v>3147.25</v>
      </c>
      <c r="H4416" s="3">
        <v>0.48958333333333331</v>
      </c>
      <c r="I4416" s="1">
        <v>22.199999999999818</v>
      </c>
      <c r="J4416" s="1">
        <v>-22.199999999999818</v>
      </c>
      <c r="K4416" s="1">
        <v>89</v>
      </c>
      <c r="L4416">
        <v>-1975.7999999999838</v>
      </c>
      <c r="M4416">
        <v>129</v>
      </c>
      <c r="N4416">
        <v>-2104.7999999999838</v>
      </c>
      <c r="O4416" t="s">
        <v>67</v>
      </c>
      <c r="P4416" s="6">
        <v>7.1038863378185399E-3</v>
      </c>
      <c r="Q4416" s="1">
        <f>AllFiles[[#Headers],[200000]]+AllFiles[[#This Row],[Net Gains]]</f>
        <v>197895.2</v>
      </c>
    </row>
    <row r="4417" spans="1:17" x14ac:dyDescent="0.25">
      <c r="A4417" s="1" t="s">
        <v>17</v>
      </c>
      <c r="B4417" s="2">
        <v>43871</v>
      </c>
      <c r="C4417" s="3">
        <v>0.41666666666666669</v>
      </c>
      <c r="D4417" s="1" t="s">
        <v>13</v>
      </c>
      <c r="E4417">
        <v>19300</v>
      </c>
      <c r="F4417">
        <v>19488.8</v>
      </c>
      <c r="G4417">
        <v>19038</v>
      </c>
      <c r="H4417" s="3">
        <v>0.625</v>
      </c>
      <c r="I4417" s="1">
        <v>188.79999999999927</v>
      </c>
      <c r="J4417" s="1">
        <v>262</v>
      </c>
      <c r="K4417" s="1">
        <v>10</v>
      </c>
      <c r="L4417">
        <v>2620</v>
      </c>
      <c r="M4417">
        <v>89</v>
      </c>
      <c r="N4417">
        <v>2531</v>
      </c>
      <c r="O4417" t="s">
        <v>68</v>
      </c>
      <c r="P4417" s="6">
        <v>9.7823834196890808E-3</v>
      </c>
      <c r="Q4417" s="1">
        <f>AllFiles[[#Headers],[200000]]+AllFiles[[#This Row],[Net Gains]]</f>
        <v>202531</v>
      </c>
    </row>
    <row r="4418" spans="1:17" x14ac:dyDescent="0.25">
      <c r="A4418" s="1" t="s">
        <v>44</v>
      </c>
      <c r="B4418" s="2">
        <v>43871</v>
      </c>
      <c r="C4418" s="3">
        <v>0.5625</v>
      </c>
      <c r="D4418" s="1" t="s">
        <v>13</v>
      </c>
      <c r="E4418">
        <v>2400</v>
      </c>
      <c r="F4418">
        <v>2450</v>
      </c>
      <c r="G4418">
        <v>2381.6</v>
      </c>
      <c r="H4418" s="3">
        <v>0.625</v>
      </c>
      <c r="I4418" s="1">
        <v>50</v>
      </c>
      <c r="J4418" s="1">
        <v>18.400000000000091</v>
      </c>
      <c r="K4418" s="1">
        <v>39</v>
      </c>
      <c r="L4418">
        <v>717.60000000000355</v>
      </c>
      <c r="M4418">
        <v>43</v>
      </c>
      <c r="N4418">
        <v>674.60000000000355</v>
      </c>
      <c r="O4418" t="s">
        <v>68</v>
      </c>
      <c r="P4418" s="6">
        <v>2.0833333333333301E-2</v>
      </c>
      <c r="Q4418" s="1">
        <f>AllFiles[[#Headers],[200000]]+AllFiles[[#This Row],[Net Gains]]</f>
        <v>200674.6</v>
      </c>
    </row>
    <row r="4419" spans="1:17" x14ac:dyDescent="0.25">
      <c r="A4419" s="1" t="s">
        <v>47</v>
      </c>
      <c r="B4419" s="2">
        <v>43871</v>
      </c>
      <c r="C4419" s="3">
        <v>0.41666666666666669</v>
      </c>
      <c r="D4419" s="1" t="s">
        <v>13</v>
      </c>
      <c r="E4419">
        <v>212.05</v>
      </c>
      <c r="F4419">
        <v>212.9</v>
      </c>
      <c r="G4419">
        <v>210.6</v>
      </c>
      <c r="H4419" s="3">
        <v>0.625</v>
      </c>
      <c r="I4419" s="1">
        <v>0.84999999999999432</v>
      </c>
      <c r="J4419" s="1">
        <v>1.4500000000000171</v>
      </c>
      <c r="K4419" s="1">
        <v>2290</v>
      </c>
      <c r="L4419">
        <v>3320.5000000000391</v>
      </c>
      <c r="M4419">
        <v>223</v>
      </c>
      <c r="N4419">
        <v>3097.5000000000391</v>
      </c>
      <c r="O4419" t="s">
        <v>68</v>
      </c>
      <c r="P4419" s="6">
        <v>4.0084885640178898E-3</v>
      </c>
      <c r="Q4419" s="1">
        <f>AllFiles[[#Headers],[200000]]+AllFiles[[#This Row],[Net Gains]]</f>
        <v>203097.50000000003</v>
      </c>
    </row>
    <row r="4420" spans="1:17" x14ac:dyDescent="0.25">
      <c r="A4420" s="1" t="s">
        <v>29</v>
      </c>
      <c r="B4420" s="2">
        <v>43872</v>
      </c>
      <c r="C4420" s="3">
        <v>0.4375</v>
      </c>
      <c r="D4420" s="1" t="s">
        <v>21</v>
      </c>
      <c r="E4420">
        <v>488.7</v>
      </c>
      <c r="F4420">
        <v>491.3</v>
      </c>
      <c r="G4420">
        <v>491.3</v>
      </c>
      <c r="H4420" s="3">
        <v>0.4375</v>
      </c>
      <c r="I4420" s="1">
        <v>2.6000000000000227</v>
      </c>
      <c r="J4420" s="1">
        <v>-2.6000000000000227</v>
      </c>
      <c r="K4420" s="1">
        <v>762</v>
      </c>
      <c r="L4420">
        <v>-1981.2000000000173</v>
      </c>
      <c r="M4420">
        <v>172</v>
      </c>
      <c r="N4420">
        <v>-2153.2000000000171</v>
      </c>
      <c r="O4420" t="s">
        <v>67</v>
      </c>
      <c r="P4420" s="6">
        <v>5.3202373644363104E-3</v>
      </c>
      <c r="Q4420" s="1">
        <f>AllFiles[[#Headers],[200000]]+AllFiles[[#This Row],[Net Gains]]</f>
        <v>197846.8</v>
      </c>
    </row>
    <row r="4421" spans="1:17" x14ac:dyDescent="0.25">
      <c r="A4421" s="1" t="s">
        <v>29</v>
      </c>
      <c r="B4421" s="2">
        <v>43872</v>
      </c>
      <c r="C4421" s="3">
        <v>0.4375</v>
      </c>
      <c r="D4421" s="1" t="s">
        <v>15</v>
      </c>
      <c r="E4421">
        <v>491.3</v>
      </c>
      <c r="F4421">
        <v>488.7</v>
      </c>
      <c r="G4421">
        <v>488.7</v>
      </c>
      <c r="H4421" s="3">
        <v>0.4375</v>
      </c>
      <c r="I4421" s="1">
        <v>2.6000000000000227</v>
      </c>
      <c r="J4421" s="1">
        <v>-2.6000000000000227</v>
      </c>
      <c r="K4421" s="1">
        <v>762</v>
      </c>
      <c r="L4421">
        <v>-1981.2000000000173</v>
      </c>
      <c r="M4421">
        <v>172</v>
      </c>
      <c r="N4421">
        <v>-2153.2000000000171</v>
      </c>
      <c r="O4421" t="s">
        <v>67</v>
      </c>
      <c r="P4421" s="6">
        <v>5.2920822308162498E-3</v>
      </c>
      <c r="Q4421" s="1">
        <f>AllFiles[[#Headers],[200000]]+AllFiles[[#This Row],[Net Gains]]</f>
        <v>197846.8</v>
      </c>
    </row>
    <row r="4422" spans="1:17" x14ac:dyDescent="0.25">
      <c r="A4422" s="1" t="s">
        <v>55</v>
      </c>
      <c r="B4422" s="2">
        <v>43872</v>
      </c>
      <c r="C4422" s="3">
        <v>0.46875</v>
      </c>
      <c r="D4422" s="1" t="s">
        <v>15</v>
      </c>
      <c r="E4422">
        <v>4507</v>
      </c>
      <c r="F4422">
        <v>4485.1000000000004</v>
      </c>
      <c r="G4422">
        <v>4485.1000000000004</v>
      </c>
      <c r="H4422" s="3">
        <v>0.46875</v>
      </c>
      <c r="I4422" s="1">
        <v>21.899999999999636</v>
      </c>
      <c r="J4422" s="1">
        <v>-21.899999999999636</v>
      </c>
      <c r="K4422" s="1">
        <v>91</v>
      </c>
      <c r="L4422">
        <v>-1992.8999999999669</v>
      </c>
      <c r="M4422">
        <v>189</v>
      </c>
      <c r="N4422">
        <v>-2181.8999999999669</v>
      </c>
      <c r="O4422" t="s">
        <v>67</v>
      </c>
      <c r="P4422" s="6">
        <v>4.8591080541379303E-3</v>
      </c>
      <c r="Q4422" s="1">
        <f>AllFiles[[#Headers],[200000]]+AllFiles[[#This Row],[Net Gains]]</f>
        <v>197818.10000000003</v>
      </c>
    </row>
    <row r="4423" spans="1:17" x14ac:dyDescent="0.25">
      <c r="A4423" s="1" t="s">
        <v>55</v>
      </c>
      <c r="B4423" s="2">
        <v>43872</v>
      </c>
      <c r="C4423" s="3">
        <v>0.46875</v>
      </c>
      <c r="D4423" s="1" t="s">
        <v>21</v>
      </c>
      <c r="E4423">
        <v>4485.1000000000004</v>
      </c>
      <c r="F4423">
        <v>4507</v>
      </c>
      <c r="G4423">
        <v>4465.45</v>
      </c>
      <c r="H4423" s="3">
        <v>0.625</v>
      </c>
      <c r="I4423" s="1">
        <v>21.899999999999636</v>
      </c>
      <c r="J4423" s="1">
        <v>19.650000000000546</v>
      </c>
      <c r="K4423" s="1">
        <v>91</v>
      </c>
      <c r="L4423">
        <v>1788.1500000000497</v>
      </c>
      <c r="M4423">
        <v>188</v>
      </c>
      <c r="N4423">
        <v>1600.1500000000497</v>
      </c>
      <c r="O4423" t="s">
        <v>68</v>
      </c>
      <c r="P4423" s="6">
        <v>4.8828342734832299E-3</v>
      </c>
      <c r="Q4423" s="1">
        <f>AllFiles[[#Headers],[200000]]+AllFiles[[#This Row],[Net Gains]]</f>
        <v>201600.15000000005</v>
      </c>
    </row>
    <row r="4424" spans="1:17" x14ac:dyDescent="0.25">
      <c r="A4424" s="1" t="s">
        <v>28</v>
      </c>
      <c r="B4424" s="2">
        <v>43873</v>
      </c>
      <c r="C4424" s="3">
        <v>0.45833333333333331</v>
      </c>
      <c r="D4424" s="1" t="s">
        <v>21</v>
      </c>
      <c r="E4424">
        <v>538.4</v>
      </c>
      <c r="F4424">
        <v>542</v>
      </c>
      <c r="G4424">
        <v>539.29999999999995</v>
      </c>
      <c r="H4424" s="3">
        <v>0.625</v>
      </c>
      <c r="I4424" s="1">
        <v>3.6000000000000227</v>
      </c>
      <c r="J4424" s="1">
        <v>-0.89999999999997726</v>
      </c>
      <c r="K4424" s="1">
        <v>552</v>
      </c>
      <c r="L4424">
        <v>-496.79999999998745</v>
      </c>
      <c r="M4424">
        <v>137</v>
      </c>
      <c r="N4424">
        <v>-633.79999999998745</v>
      </c>
      <c r="O4424" t="s">
        <v>67</v>
      </c>
      <c r="P4424" s="6">
        <v>6.6864784546805797E-3</v>
      </c>
      <c r="Q4424" s="1">
        <f>AllFiles[[#Headers],[200000]]+AllFiles[[#This Row],[Net Gains]]</f>
        <v>199366.2</v>
      </c>
    </row>
    <row r="4425" spans="1:17" x14ac:dyDescent="0.25">
      <c r="A4425" s="1" t="s">
        <v>28</v>
      </c>
      <c r="B4425" s="2">
        <v>43873</v>
      </c>
      <c r="C4425" s="3">
        <v>0.45833333333333331</v>
      </c>
      <c r="D4425" s="1" t="s">
        <v>15</v>
      </c>
      <c r="E4425">
        <v>542</v>
      </c>
      <c r="F4425">
        <v>538.4</v>
      </c>
      <c r="G4425">
        <v>538.4</v>
      </c>
      <c r="H4425" s="3">
        <v>0.45833333333333331</v>
      </c>
      <c r="I4425" s="1">
        <v>3.6000000000000227</v>
      </c>
      <c r="J4425" s="1">
        <v>-3.6000000000000227</v>
      </c>
      <c r="K4425" s="1">
        <v>552</v>
      </c>
      <c r="L4425">
        <v>-1987.2000000000126</v>
      </c>
      <c r="M4425">
        <v>138</v>
      </c>
      <c r="N4425">
        <v>-2125.2000000000126</v>
      </c>
      <c r="O4425" t="s">
        <v>67</v>
      </c>
      <c r="P4425" s="6">
        <v>6.6420664206642503E-3</v>
      </c>
      <c r="Q4425" s="1">
        <f>AllFiles[[#Headers],[200000]]+AllFiles[[#This Row],[Net Gains]]</f>
        <v>197874.8</v>
      </c>
    </row>
    <row r="4426" spans="1:17" x14ac:dyDescent="0.25">
      <c r="A4426" s="1" t="s">
        <v>16</v>
      </c>
      <c r="B4426" s="2">
        <v>43873</v>
      </c>
      <c r="C4426" s="3">
        <v>0.41666666666666669</v>
      </c>
      <c r="D4426" s="1" t="s">
        <v>13</v>
      </c>
      <c r="E4426">
        <v>447.55</v>
      </c>
      <c r="F4426">
        <v>450.65</v>
      </c>
      <c r="G4426">
        <v>446.65</v>
      </c>
      <c r="H4426" s="3">
        <v>0.625</v>
      </c>
      <c r="I4426" s="1">
        <v>3.0999999999999659</v>
      </c>
      <c r="J4426" s="1">
        <v>0.90000000000003411</v>
      </c>
      <c r="K4426" s="1">
        <v>640</v>
      </c>
      <c r="L4426">
        <v>576.00000000002183</v>
      </c>
      <c r="M4426">
        <v>132</v>
      </c>
      <c r="N4426">
        <v>444.00000000002183</v>
      </c>
      <c r="O4426" t="s">
        <v>68</v>
      </c>
      <c r="P4426" s="6">
        <v>6.9266003798457501E-3</v>
      </c>
      <c r="Q4426" s="1">
        <f>AllFiles[[#Headers],[200000]]+AllFiles[[#This Row],[Net Gains]]</f>
        <v>200444.00000000003</v>
      </c>
    </row>
    <row r="4427" spans="1:17" x14ac:dyDescent="0.25">
      <c r="A4427" s="1" t="s">
        <v>23</v>
      </c>
      <c r="B4427" s="2">
        <v>43873</v>
      </c>
      <c r="C4427" s="3">
        <v>0.44791666666666669</v>
      </c>
      <c r="D4427" s="1" t="s">
        <v>21</v>
      </c>
      <c r="E4427">
        <v>1247.7</v>
      </c>
      <c r="F4427">
        <v>1250.9000000000001</v>
      </c>
      <c r="G4427">
        <v>1250.9000000000001</v>
      </c>
      <c r="H4427" s="3">
        <v>0.5</v>
      </c>
      <c r="I4427" s="1">
        <v>3.2000000000000455</v>
      </c>
      <c r="J4427" s="1">
        <v>-3.2000000000000455</v>
      </c>
      <c r="K4427" s="1">
        <v>620</v>
      </c>
      <c r="L4427">
        <v>-1984.0000000000282</v>
      </c>
      <c r="M4427">
        <v>357</v>
      </c>
      <c r="N4427">
        <v>-2341.0000000000282</v>
      </c>
      <c r="O4427" t="s">
        <v>67</v>
      </c>
      <c r="P4427" s="6">
        <v>2.5647190831129601E-3</v>
      </c>
      <c r="Q4427" s="1">
        <f>AllFiles[[#Headers],[200000]]+AllFiles[[#This Row],[Net Gains]]</f>
        <v>197658.99999999997</v>
      </c>
    </row>
    <row r="4428" spans="1:17" x14ac:dyDescent="0.25">
      <c r="A4428" s="1" t="s">
        <v>23</v>
      </c>
      <c r="B4428" s="2">
        <v>43873</v>
      </c>
      <c r="C4428" s="3">
        <v>0.44791666666666669</v>
      </c>
      <c r="D4428" s="1" t="s">
        <v>15</v>
      </c>
      <c r="E4428">
        <v>1250.9000000000001</v>
      </c>
      <c r="F4428">
        <v>1247.7</v>
      </c>
      <c r="G4428">
        <v>1247.7</v>
      </c>
      <c r="H4428" s="3">
        <v>0.44791666666666669</v>
      </c>
      <c r="I4428" s="1">
        <v>3.2000000000000455</v>
      </c>
      <c r="J4428" s="1">
        <v>-3.2000000000000455</v>
      </c>
      <c r="K4428" s="1">
        <v>620</v>
      </c>
      <c r="L4428">
        <v>-1984.0000000000282</v>
      </c>
      <c r="M4428">
        <v>357</v>
      </c>
      <c r="N4428">
        <v>-2341.0000000000282</v>
      </c>
      <c r="O4428" t="s">
        <v>67</v>
      </c>
      <c r="P4428" s="6">
        <v>2.55815812614921E-3</v>
      </c>
      <c r="Q4428" s="1">
        <f>AllFiles[[#Headers],[200000]]+AllFiles[[#This Row],[Net Gains]]</f>
        <v>197658.99999999997</v>
      </c>
    </row>
    <row r="4429" spans="1:17" x14ac:dyDescent="0.25">
      <c r="A4429" s="1" t="s">
        <v>38</v>
      </c>
      <c r="B4429" s="2">
        <v>43873</v>
      </c>
      <c r="C4429" s="3">
        <v>0.42708333333333331</v>
      </c>
      <c r="D4429" s="1" t="s">
        <v>13</v>
      </c>
      <c r="E4429">
        <v>544.1</v>
      </c>
      <c r="F4429">
        <v>545.5</v>
      </c>
      <c r="G4429">
        <v>545.5</v>
      </c>
      <c r="H4429" s="3">
        <v>0.47916666666666669</v>
      </c>
      <c r="I4429" s="1">
        <v>1.3999999999999773</v>
      </c>
      <c r="J4429" s="1">
        <v>-1.3999999999999773</v>
      </c>
      <c r="K4429" s="1">
        <v>1405</v>
      </c>
      <c r="L4429">
        <v>-1966.9999999999682</v>
      </c>
      <c r="M4429">
        <v>353</v>
      </c>
      <c r="N4429">
        <v>-2319.9999999999682</v>
      </c>
      <c r="O4429" t="s">
        <v>67</v>
      </c>
      <c r="P4429" s="6">
        <v>2.5730564234515301E-3</v>
      </c>
      <c r="Q4429" s="1">
        <f>AllFiles[[#Headers],[200000]]+AllFiles[[#This Row],[Net Gains]]</f>
        <v>197680.00000000003</v>
      </c>
    </row>
    <row r="4430" spans="1:17" x14ac:dyDescent="0.25">
      <c r="A4430" s="1" t="s">
        <v>38</v>
      </c>
      <c r="B4430" s="2">
        <v>43873</v>
      </c>
      <c r="C4430" s="3">
        <v>0.47916666666666669</v>
      </c>
      <c r="D4430" s="1" t="s">
        <v>12</v>
      </c>
      <c r="E4430">
        <v>545.5</v>
      </c>
      <c r="F4430">
        <v>544.1</v>
      </c>
      <c r="G4430">
        <v>544.1</v>
      </c>
      <c r="H4430" s="3">
        <v>0.51041666666666663</v>
      </c>
      <c r="I4430" s="1">
        <v>1.3999999999999773</v>
      </c>
      <c r="J4430" s="1">
        <v>-1.3999999999999773</v>
      </c>
      <c r="K4430" s="1">
        <v>1405</v>
      </c>
      <c r="L4430">
        <v>-1966.9999999999682</v>
      </c>
      <c r="M4430">
        <v>353</v>
      </c>
      <c r="N4430">
        <v>-2319.9999999999682</v>
      </c>
      <c r="O4430" t="s">
        <v>67</v>
      </c>
      <c r="P4430" s="6">
        <v>2.5664527956003199E-3</v>
      </c>
      <c r="Q4430" s="1">
        <f>AllFiles[[#Headers],[200000]]+AllFiles[[#This Row],[Net Gains]]</f>
        <v>197680.00000000003</v>
      </c>
    </row>
    <row r="4431" spans="1:17" x14ac:dyDescent="0.25">
      <c r="A4431" s="1" t="s">
        <v>45</v>
      </c>
      <c r="B4431" s="2">
        <v>43873</v>
      </c>
      <c r="C4431" s="3">
        <v>0.59375</v>
      </c>
      <c r="D4431" s="1" t="s">
        <v>13</v>
      </c>
      <c r="E4431">
        <v>7025.8</v>
      </c>
      <c r="F4431">
        <v>7078.65</v>
      </c>
      <c r="G4431">
        <v>7045.95</v>
      </c>
      <c r="H4431" s="3">
        <v>0.625</v>
      </c>
      <c r="I4431" s="1">
        <v>52.849999999999454</v>
      </c>
      <c r="J4431" s="1">
        <v>-20.149999999999636</v>
      </c>
      <c r="K4431" s="1">
        <v>37</v>
      </c>
      <c r="L4431">
        <v>-745.54999999998654</v>
      </c>
      <c r="M4431">
        <v>120</v>
      </c>
      <c r="N4431">
        <v>-865.54999999998654</v>
      </c>
      <c r="O4431" t="s">
        <v>67</v>
      </c>
      <c r="P4431" s="6">
        <v>7.5222750434113502E-3</v>
      </c>
      <c r="Q4431" s="1">
        <f>AllFiles[[#Headers],[200000]]+AllFiles[[#This Row],[Net Gains]]</f>
        <v>199134.45</v>
      </c>
    </row>
    <row r="4432" spans="1:17" x14ac:dyDescent="0.25">
      <c r="A4432" s="1" t="s">
        <v>49</v>
      </c>
      <c r="B4432" s="2">
        <v>43873</v>
      </c>
      <c r="C4432" s="3">
        <v>0.41666666666666669</v>
      </c>
      <c r="D4432" s="1" t="s">
        <v>13</v>
      </c>
      <c r="E4432">
        <v>106.75</v>
      </c>
      <c r="F4432">
        <v>107.4</v>
      </c>
      <c r="G4432">
        <v>106.65</v>
      </c>
      <c r="H4432" s="3">
        <v>0.625</v>
      </c>
      <c r="I4432" s="1">
        <v>0.65000000000000568</v>
      </c>
      <c r="J4432" s="1">
        <v>9.9999999999994316E-2</v>
      </c>
      <c r="K4432" s="1">
        <v>2971</v>
      </c>
      <c r="L4432">
        <v>297.09999999998308</v>
      </c>
      <c r="M4432">
        <v>146</v>
      </c>
      <c r="N4432">
        <v>151.09999999998308</v>
      </c>
      <c r="O4432" t="s">
        <v>68</v>
      </c>
      <c r="P4432" s="6">
        <v>6.0889929742389296E-3</v>
      </c>
      <c r="Q4432" s="1">
        <f>AllFiles[[#Headers],[200000]]+AllFiles[[#This Row],[Net Gains]]</f>
        <v>200151.09999999998</v>
      </c>
    </row>
    <row r="4433" spans="1:17" x14ac:dyDescent="0.25">
      <c r="A4433" s="1" t="s">
        <v>60</v>
      </c>
      <c r="B4433" s="2">
        <v>43873</v>
      </c>
      <c r="C4433" s="3">
        <v>0.42708333333333331</v>
      </c>
      <c r="D4433" s="1" t="s">
        <v>13</v>
      </c>
      <c r="E4433">
        <v>447.2</v>
      </c>
      <c r="F4433">
        <v>451.95</v>
      </c>
      <c r="G4433">
        <v>447.5</v>
      </c>
      <c r="H4433" s="3">
        <v>0.625</v>
      </c>
      <c r="I4433" s="1">
        <v>4.75</v>
      </c>
      <c r="J4433" s="1">
        <v>-0.30000000000001137</v>
      </c>
      <c r="K4433" s="1">
        <v>419</v>
      </c>
      <c r="L4433">
        <v>-125.70000000000476</v>
      </c>
      <c r="M4433">
        <v>87</v>
      </c>
      <c r="N4433">
        <v>-212.70000000000476</v>
      </c>
      <c r="O4433" t="s">
        <v>67</v>
      </c>
      <c r="P4433" s="6">
        <v>1.0621645796064399E-2</v>
      </c>
      <c r="Q4433" s="1">
        <f>AllFiles[[#Headers],[200000]]+AllFiles[[#This Row],[Net Gains]]</f>
        <v>199787.3</v>
      </c>
    </row>
    <row r="4434" spans="1:17" x14ac:dyDescent="0.25">
      <c r="A4434" s="1" t="s">
        <v>56</v>
      </c>
      <c r="B4434" s="2">
        <v>43873</v>
      </c>
      <c r="C4434" s="3">
        <v>0.47916666666666669</v>
      </c>
      <c r="D4434" s="1" t="s">
        <v>12</v>
      </c>
      <c r="E4434">
        <v>1274.8</v>
      </c>
      <c r="F4434">
        <v>1269.45</v>
      </c>
      <c r="G4434">
        <v>1269.45</v>
      </c>
      <c r="H4434" s="3">
        <v>0.5</v>
      </c>
      <c r="I4434" s="1">
        <v>5.3499999999999091</v>
      </c>
      <c r="J4434" s="1">
        <v>-5.3499999999999091</v>
      </c>
      <c r="K4434" s="1">
        <v>372</v>
      </c>
      <c r="L4434">
        <v>-1990.1999999999662</v>
      </c>
      <c r="M4434">
        <v>218</v>
      </c>
      <c r="N4434">
        <v>-2208.1999999999662</v>
      </c>
      <c r="O4434" t="s">
        <v>67</v>
      </c>
      <c r="P4434" s="6">
        <v>4.1967367430184397E-3</v>
      </c>
      <c r="Q4434" s="1">
        <f>AllFiles[[#Headers],[200000]]+AllFiles[[#This Row],[Net Gains]]</f>
        <v>197791.80000000005</v>
      </c>
    </row>
    <row r="4435" spans="1:17" x14ac:dyDescent="0.25">
      <c r="A4435" s="1" t="s">
        <v>56</v>
      </c>
      <c r="B4435" s="2">
        <v>43873</v>
      </c>
      <c r="C4435" s="3">
        <v>0.44791666666666669</v>
      </c>
      <c r="D4435" s="1" t="s">
        <v>13</v>
      </c>
      <c r="E4435">
        <v>1269.45</v>
      </c>
      <c r="F4435">
        <v>1274.8</v>
      </c>
      <c r="G4435">
        <v>1274.8</v>
      </c>
      <c r="H4435" s="3">
        <v>0.47916666666666669</v>
      </c>
      <c r="I4435" s="1">
        <v>5.3499999999999091</v>
      </c>
      <c r="J4435" s="1">
        <v>-5.3499999999999091</v>
      </c>
      <c r="K4435" s="1">
        <v>372</v>
      </c>
      <c r="L4435">
        <v>-1990.1999999999662</v>
      </c>
      <c r="M4435">
        <v>218</v>
      </c>
      <c r="N4435">
        <v>-2208.1999999999662</v>
      </c>
      <c r="O4435" t="s">
        <v>67</v>
      </c>
      <c r="P4435" s="6">
        <v>4.2144235692622104E-3</v>
      </c>
      <c r="Q4435" s="1">
        <f>AllFiles[[#Headers],[200000]]+AllFiles[[#This Row],[Net Gains]]</f>
        <v>197791.80000000005</v>
      </c>
    </row>
    <row r="4436" spans="1:17" x14ac:dyDescent="0.25">
      <c r="A4436" s="1" t="s">
        <v>18</v>
      </c>
      <c r="B4436" s="2">
        <v>43874</v>
      </c>
      <c r="C4436" s="3">
        <v>0.41666666666666669</v>
      </c>
      <c r="D4436" s="1" t="s">
        <v>13</v>
      </c>
      <c r="E4436">
        <v>369.2</v>
      </c>
      <c r="F4436">
        <v>370.9</v>
      </c>
      <c r="G4436">
        <v>369.2</v>
      </c>
      <c r="H4436" s="3">
        <v>0.625</v>
      </c>
      <c r="I4436" s="1">
        <v>1.6999999999999886</v>
      </c>
      <c r="J4436" s="1">
        <v>0</v>
      </c>
      <c r="K4436" s="1">
        <v>1160</v>
      </c>
      <c r="L4436">
        <v>0</v>
      </c>
      <c r="M4436">
        <v>198</v>
      </c>
      <c r="N4436">
        <v>-198</v>
      </c>
      <c r="O4436" t="s">
        <v>67</v>
      </c>
      <c r="P4436" s="6">
        <v>4.6045503791982403E-3</v>
      </c>
      <c r="Q4436" s="1">
        <f>AllFiles[[#Headers],[200000]]+AllFiles[[#This Row],[Net Gains]]</f>
        <v>199802</v>
      </c>
    </row>
    <row r="4437" spans="1:17" x14ac:dyDescent="0.25">
      <c r="A4437" s="1" t="s">
        <v>19</v>
      </c>
      <c r="B4437" s="2">
        <v>43874</v>
      </c>
      <c r="C4437" s="3">
        <v>0.4375</v>
      </c>
      <c r="D4437" s="1" t="s">
        <v>15</v>
      </c>
      <c r="E4437">
        <v>3224.95</v>
      </c>
      <c r="F4437">
        <v>3210</v>
      </c>
      <c r="G4437">
        <v>3210</v>
      </c>
      <c r="H4437" s="3">
        <v>0.4375</v>
      </c>
      <c r="I4437" s="1">
        <v>14.949999999999818</v>
      </c>
      <c r="J4437" s="1">
        <v>-14.949999999999818</v>
      </c>
      <c r="K4437" s="1">
        <v>133</v>
      </c>
      <c r="L4437">
        <v>-1988.3499999999758</v>
      </c>
      <c r="M4437">
        <v>197</v>
      </c>
      <c r="N4437">
        <v>-2185.3499999999758</v>
      </c>
      <c r="O4437" t="s">
        <v>67</v>
      </c>
      <c r="P4437" s="6">
        <v>4.63573078652377E-3</v>
      </c>
      <c r="Q4437" s="1">
        <f>AllFiles[[#Headers],[200000]]+AllFiles[[#This Row],[Net Gains]]</f>
        <v>197814.65000000002</v>
      </c>
    </row>
    <row r="4438" spans="1:17" x14ac:dyDescent="0.25">
      <c r="A4438" s="1" t="s">
        <v>19</v>
      </c>
      <c r="B4438" s="2">
        <v>43874</v>
      </c>
      <c r="C4438" s="3">
        <v>0.4375</v>
      </c>
      <c r="D4438" s="1" t="s">
        <v>21</v>
      </c>
      <c r="E4438">
        <v>3210</v>
      </c>
      <c r="F4438">
        <v>3224.95</v>
      </c>
      <c r="G4438">
        <v>3224.95</v>
      </c>
      <c r="H4438" s="3">
        <v>0.4375</v>
      </c>
      <c r="I4438" s="1">
        <v>14.949999999999818</v>
      </c>
      <c r="J4438" s="1">
        <v>-14.949999999999818</v>
      </c>
      <c r="K4438" s="1">
        <v>133</v>
      </c>
      <c r="L4438">
        <v>-1988.3499999999758</v>
      </c>
      <c r="M4438">
        <v>197</v>
      </c>
      <c r="N4438">
        <v>-2185.3499999999758</v>
      </c>
      <c r="O4438" t="s">
        <v>67</v>
      </c>
      <c r="P4438" s="6">
        <v>4.6573208722740901E-3</v>
      </c>
      <c r="Q4438" s="1">
        <f>AllFiles[[#Headers],[200000]]+AllFiles[[#This Row],[Net Gains]]</f>
        <v>197814.65000000002</v>
      </c>
    </row>
    <row r="4439" spans="1:17" x14ac:dyDescent="0.25">
      <c r="A4439" s="1" t="s">
        <v>38</v>
      </c>
      <c r="B4439" s="2">
        <v>43874</v>
      </c>
      <c r="C4439" s="3">
        <v>0.46875</v>
      </c>
      <c r="D4439" s="1" t="s">
        <v>12</v>
      </c>
      <c r="E4439">
        <v>545.29999999999995</v>
      </c>
      <c r="F4439">
        <v>542.75</v>
      </c>
      <c r="G4439">
        <v>542.75</v>
      </c>
      <c r="H4439" s="3">
        <v>0.48958333333333331</v>
      </c>
      <c r="I4439" s="1">
        <v>2.5499999999999545</v>
      </c>
      <c r="J4439" s="1">
        <v>-2.5499999999999545</v>
      </c>
      <c r="K4439" s="1">
        <v>777</v>
      </c>
      <c r="L4439">
        <v>-1981.3499999999647</v>
      </c>
      <c r="M4439">
        <v>195</v>
      </c>
      <c r="N4439">
        <v>-2176.3499999999649</v>
      </c>
      <c r="O4439" t="s">
        <v>67</v>
      </c>
      <c r="P4439" s="6">
        <v>4.6763249587382302E-3</v>
      </c>
      <c r="Q4439" s="1">
        <f>AllFiles[[#Headers],[200000]]+AllFiles[[#This Row],[Net Gains]]</f>
        <v>197823.65000000002</v>
      </c>
    </row>
    <row r="4440" spans="1:17" x14ac:dyDescent="0.25">
      <c r="A4440" s="1" t="s">
        <v>38</v>
      </c>
      <c r="B4440" s="2">
        <v>43874</v>
      </c>
      <c r="C4440" s="3">
        <v>0.42708333333333331</v>
      </c>
      <c r="D4440" s="1" t="s">
        <v>13</v>
      </c>
      <c r="E4440">
        <v>542.75</v>
      </c>
      <c r="F4440">
        <v>545.29999999999995</v>
      </c>
      <c r="G4440">
        <v>545.29999999999995</v>
      </c>
      <c r="H4440" s="3">
        <v>0.46875</v>
      </c>
      <c r="I4440" s="1">
        <v>2.5499999999999545</v>
      </c>
      <c r="J4440" s="1">
        <v>-2.5499999999999545</v>
      </c>
      <c r="K4440" s="1">
        <v>777</v>
      </c>
      <c r="L4440">
        <v>-1981.3499999999647</v>
      </c>
      <c r="M4440">
        <v>195</v>
      </c>
      <c r="N4440">
        <v>-2176.3499999999649</v>
      </c>
      <c r="O4440" t="s">
        <v>67</v>
      </c>
      <c r="P4440" s="6">
        <v>4.6982957162596999E-3</v>
      </c>
      <c r="Q4440" s="1">
        <f>AllFiles[[#Headers],[200000]]+AllFiles[[#This Row],[Net Gains]]</f>
        <v>197823.65000000002</v>
      </c>
    </row>
    <row r="4441" spans="1:17" x14ac:dyDescent="0.25">
      <c r="A4441" s="1" t="s">
        <v>55</v>
      </c>
      <c r="B4441" s="2">
        <v>43874</v>
      </c>
      <c r="C4441" s="3">
        <v>0.4375</v>
      </c>
      <c r="D4441" s="1" t="s">
        <v>12</v>
      </c>
      <c r="E4441">
        <v>4438.1499999999996</v>
      </c>
      <c r="F4441">
        <v>4420</v>
      </c>
      <c r="G4441">
        <v>4449.8999999999996</v>
      </c>
      <c r="H4441" s="3">
        <v>0.625</v>
      </c>
      <c r="I4441" s="1">
        <v>18.149999999999636</v>
      </c>
      <c r="J4441" s="1">
        <v>11.75</v>
      </c>
      <c r="K4441" s="1">
        <v>110</v>
      </c>
      <c r="L4441">
        <v>1292.5</v>
      </c>
      <c r="M4441">
        <v>225</v>
      </c>
      <c r="N4441">
        <v>1067.5</v>
      </c>
      <c r="O4441" t="s">
        <v>68</v>
      </c>
      <c r="P4441" s="6">
        <v>4.0895418135934204E-3</v>
      </c>
      <c r="Q4441" s="1">
        <f>AllFiles[[#Headers],[200000]]+AllFiles[[#This Row],[Net Gains]]</f>
        <v>201067.5</v>
      </c>
    </row>
    <row r="4442" spans="1:17" x14ac:dyDescent="0.25">
      <c r="A4442" s="1" t="s">
        <v>55</v>
      </c>
      <c r="B4442" s="2">
        <v>43874</v>
      </c>
      <c r="C4442" s="3">
        <v>0.41666666666666669</v>
      </c>
      <c r="D4442" s="1" t="s">
        <v>13</v>
      </c>
      <c r="E4442">
        <v>4420</v>
      </c>
      <c r="F4442">
        <v>4438.1499999999996</v>
      </c>
      <c r="G4442">
        <v>4438.1499999999996</v>
      </c>
      <c r="H4442" s="3">
        <v>0.4375</v>
      </c>
      <c r="I4442" s="1">
        <v>18.149999999999636</v>
      </c>
      <c r="J4442" s="1">
        <v>-18.149999999999636</v>
      </c>
      <c r="K4442" s="1">
        <v>110</v>
      </c>
      <c r="L4442">
        <v>-1996.49999999996</v>
      </c>
      <c r="M4442">
        <v>225</v>
      </c>
      <c r="N4442">
        <v>-2221.49999999996</v>
      </c>
      <c r="O4442" t="s">
        <v>67</v>
      </c>
      <c r="P4442" s="6">
        <v>4.10633484162888E-3</v>
      </c>
      <c r="Q4442" s="1">
        <f>AllFiles[[#Headers],[200000]]+AllFiles[[#This Row],[Net Gains]]</f>
        <v>197778.50000000003</v>
      </c>
    </row>
    <row r="4443" spans="1:17" x14ac:dyDescent="0.25">
      <c r="A4443" s="1" t="s">
        <v>23</v>
      </c>
      <c r="B4443" s="2">
        <v>43875</v>
      </c>
      <c r="C4443" s="3">
        <v>0.42708333333333331</v>
      </c>
      <c r="D4443" s="1" t="s">
        <v>13</v>
      </c>
      <c r="E4443">
        <v>1240.3</v>
      </c>
      <c r="F4443">
        <v>1245.8</v>
      </c>
      <c r="G4443">
        <v>1219.5</v>
      </c>
      <c r="H4443" s="3">
        <v>0.625</v>
      </c>
      <c r="I4443" s="1">
        <v>5.5</v>
      </c>
      <c r="J4443" s="1">
        <v>20.799999999999955</v>
      </c>
      <c r="K4443" s="1">
        <v>362</v>
      </c>
      <c r="L4443">
        <v>7529.599999999984</v>
      </c>
      <c r="M4443">
        <v>205</v>
      </c>
      <c r="N4443">
        <v>7324.599999999984</v>
      </c>
      <c r="O4443" t="s">
        <v>68</v>
      </c>
      <c r="P4443" s="6">
        <v>4.4344110295896199E-3</v>
      </c>
      <c r="Q4443" s="1">
        <f>AllFiles[[#Headers],[200000]]+AllFiles[[#This Row],[Net Gains]]</f>
        <v>207324.59999999998</v>
      </c>
    </row>
    <row r="4444" spans="1:17" x14ac:dyDescent="0.25">
      <c r="A4444" s="1" t="s">
        <v>47</v>
      </c>
      <c r="B4444" s="2">
        <v>43875</v>
      </c>
      <c r="C4444" s="3">
        <v>0.41666666666666669</v>
      </c>
      <c r="D4444" s="1" t="s">
        <v>13</v>
      </c>
      <c r="E4444">
        <v>211.1</v>
      </c>
      <c r="F4444">
        <v>212.35</v>
      </c>
      <c r="G4444">
        <v>207.75</v>
      </c>
      <c r="H4444" s="3">
        <v>0.625</v>
      </c>
      <c r="I4444" s="1">
        <v>1.25</v>
      </c>
      <c r="J4444" s="1">
        <v>3.3499999999999943</v>
      </c>
      <c r="K4444" s="1">
        <v>1571</v>
      </c>
      <c r="L4444">
        <v>5262.8499999999913</v>
      </c>
      <c r="M4444">
        <v>152</v>
      </c>
      <c r="N4444">
        <v>5110.8499999999913</v>
      </c>
      <c r="O4444" t="s">
        <v>68</v>
      </c>
      <c r="P4444" s="6">
        <v>5.9213642823306503E-3</v>
      </c>
      <c r="Q4444" s="1">
        <f>AllFiles[[#Headers],[200000]]+AllFiles[[#This Row],[Net Gains]]</f>
        <v>205110.84999999998</v>
      </c>
    </row>
    <row r="4445" spans="1:17" x14ac:dyDescent="0.25">
      <c r="A4445" s="1" t="s">
        <v>51</v>
      </c>
      <c r="B4445" s="2">
        <v>43875</v>
      </c>
      <c r="C4445" s="3">
        <v>0.41666666666666669</v>
      </c>
      <c r="D4445" s="1" t="s">
        <v>13</v>
      </c>
      <c r="E4445">
        <v>1688.4</v>
      </c>
      <c r="F4445">
        <v>1693.5</v>
      </c>
      <c r="G4445">
        <v>1680</v>
      </c>
      <c r="H4445" s="3">
        <v>0.625</v>
      </c>
      <c r="I4445" s="1">
        <v>5.0999999999999091</v>
      </c>
      <c r="J4445" s="1">
        <v>8.4000000000000909</v>
      </c>
      <c r="K4445" s="1">
        <v>390</v>
      </c>
      <c r="L4445">
        <v>3276.0000000000355</v>
      </c>
      <c r="M4445">
        <v>303</v>
      </c>
      <c r="N4445">
        <v>2973.0000000000355</v>
      </c>
      <c r="O4445" t="s">
        <v>68</v>
      </c>
      <c r="P4445" s="6">
        <v>3.0206112295664E-3</v>
      </c>
      <c r="Q4445" s="1">
        <f>AllFiles[[#Headers],[200000]]+AllFiles[[#This Row],[Net Gains]]</f>
        <v>202973.00000000003</v>
      </c>
    </row>
    <row r="4446" spans="1:17" x14ac:dyDescent="0.25">
      <c r="A4446" s="1" t="s">
        <v>40</v>
      </c>
      <c r="B4446" s="2">
        <v>43875</v>
      </c>
      <c r="C4446" s="3">
        <v>0.41666666666666669</v>
      </c>
      <c r="D4446" s="1" t="s">
        <v>13</v>
      </c>
      <c r="E4446">
        <v>1471.5</v>
      </c>
      <c r="F4446">
        <v>1474.9</v>
      </c>
      <c r="G4446">
        <v>1474.9</v>
      </c>
      <c r="H4446" s="3">
        <v>0.47916666666666669</v>
      </c>
      <c r="I4446" s="1">
        <v>3.4000000000000909</v>
      </c>
      <c r="J4446" s="1">
        <v>-3.4000000000000909</v>
      </c>
      <c r="K4446" s="1">
        <v>584</v>
      </c>
      <c r="L4446">
        <v>-1985.6000000000531</v>
      </c>
      <c r="M4446">
        <v>396</v>
      </c>
      <c r="N4446">
        <v>-2381.6000000000531</v>
      </c>
      <c r="O4446" t="s">
        <v>67</v>
      </c>
      <c r="P4446" s="6">
        <v>2.3105674481821901E-3</v>
      </c>
      <c r="Q4446" s="1">
        <f>AllFiles[[#Headers],[200000]]+AllFiles[[#This Row],[Net Gains]]</f>
        <v>197618.39999999994</v>
      </c>
    </row>
    <row r="4447" spans="1:17" x14ac:dyDescent="0.25">
      <c r="A4447" s="1" t="s">
        <v>40</v>
      </c>
      <c r="B4447" s="2">
        <v>43875</v>
      </c>
      <c r="C4447" s="3">
        <v>0.47916666666666669</v>
      </c>
      <c r="D4447" s="1" t="s">
        <v>12</v>
      </c>
      <c r="E4447">
        <v>1474.9</v>
      </c>
      <c r="F4447">
        <v>1471.5</v>
      </c>
      <c r="G4447">
        <v>1471.5</v>
      </c>
      <c r="H4447" s="3">
        <v>0.47916666666666669</v>
      </c>
      <c r="I4447" s="1">
        <v>3.4000000000000909</v>
      </c>
      <c r="J4447" s="1">
        <v>-3.4000000000000909</v>
      </c>
      <c r="K4447" s="1">
        <v>584</v>
      </c>
      <c r="L4447">
        <v>-1985.6000000000531</v>
      </c>
      <c r="M4447">
        <v>396</v>
      </c>
      <c r="N4447">
        <v>-2381.6000000000531</v>
      </c>
      <c r="O4447" t="s">
        <v>67</v>
      </c>
      <c r="P4447" s="6">
        <v>2.3052410332904498E-3</v>
      </c>
      <c r="Q4447" s="1">
        <f>AllFiles[[#Headers],[200000]]+AllFiles[[#This Row],[Net Gains]]</f>
        <v>197618.39999999994</v>
      </c>
    </row>
    <row r="4448" spans="1:17" x14ac:dyDescent="0.25">
      <c r="A4448" s="1" t="s">
        <v>55</v>
      </c>
      <c r="B4448" s="2">
        <v>43875</v>
      </c>
      <c r="C4448" s="3">
        <v>0.45833333333333331</v>
      </c>
      <c r="D4448" s="1" t="s">
        <v>21</v>
      </c>
      <c r="E4448">
        <v>4490.3999999999996</v>
      </c>
      <c r="F4448">
        <v>4510</v>
      </c>
      <c r="G4448">
        <v>4510</v>
      </c>
      <c r="H4448" s="3">
        <v>0.45833333333333331</v>
      </c>
      <c r="I4448" s="1">
        <v>19.600000000000364</v>
      </c>
      <c r="J4448" s="1">
        <v>-19.600000000000364</v>
      </c>
      <c r="K4448" s="1">
        <v>101</v>
      </c>
      <c r="L4448">
        <v>-1979.6000000000367</v>
      </c>
      <c r="M4448">
        <v>210</v>
      </c>
      <c r="N4448">
        <v>-2189.6000000000367</v>
      </c>
      <c r="O4448" t="s">
        <v>67</v>
      </c>
      <c r="P4448" s="6">
        <v>4.3648672724034302E-3</v>
      </c>
      <c r="Q4448" s="1">
        <f>AllFiles[[#Headers],[200000]]+AllFiles[[#This Row],[Net Gains]]</f>
        <v>197810.39999999997</v>
      </c>
    </row>
    <row r="4449" spans="1:17" x14ac:dyDescent="0.25">
      <c r="A4449" s="1" t="s">
        <v>55</v>
      </c>
      <c r="B4449" s="2">
        <v>43875</v>
      </c>
      <c r="C4449" s="3">
        <v>0.45833333333333331</v>
      </c>
      <c r="D4449" s="1" t="s">
        <v>15</v>
      </c>
      <c r="E4449">
        <v>4510</v>
      </c>
      <c r="F4449">
        <v>4490.3999999999996</v>
      </c>
      <c r="G4449">
        <v>4490.3999999999996</v>
      </c>
      <c r="H4449" s="3">
        <v>0.45833333333333331</v>
      </c>
      <c r="I4449" s="1">
        <v>19.600000000000364</v>
      </c>
      <c r="J4449" s="1">
        <v>-19.600000000000364</v>
      </c>
      <c r="K4449" s="1">
        <v>101</v>
      </c>
      <c r="L4449">
        <v>-1979.6000000000367</v>
      </c>
      <c r="M4449">
        <v>210</v>
      </c>
      <c r="N4449">
        <v>-2189.6000000000367</v>
      </c>
      <c r="O4449" t="s">
        <v>67</v>
      </c>
      <c r="P4449" s="6">
        <v>4.3458980044346696E-3</v>
      </c>
      <c r="Q4449" s="1">
        <f>AllFiles[[#Headers],[200000]]+AllFiles[[#This Row],[Net Gains]]</f>
        <v>197810.39999999997</v>
      </c>
    </row>
    <row r="4450" spans="1:17" x14ac:dyDescent="0.25">
      <c r="A4450" s="1" t="s">
        <v>18</v>
      </c>
      <c r="B4450" s="2">
        <v>43878</v>
      </c>
      <c r="C4450" s="3">
        <v>0.41666666666666669</v>
      </c>
      <c r="D4450" s="1" t="s">
        <v>13</v>
      </c>
      <c r="E4450">
        <v>361.3</v>
      </c>
      <c r="F4450">
        <v>363.45</v>
      </c>
      <c r="G4450">
        <v>362.75</v>
      </c>
      <c r="H4450" s="3">
        <v>0.625</v>
      </c>
      <c r="I4450" s="1">
        <v>2.1499999999999773</v>
      </c>
      <c r="J4450" s="1">
        <v>-1.4499999999999886</v>
      </c>
      <c r="K4450" s="1">
        <v>920</v>
      </c>
      <c r="L4450">
        <v>-1333.9999999999895</v>
      </c>
      <c r="M4450">
        <v>154</v>
      </c>
      <c r="N4450">
        <v>-1487.9999999999895</v>
      </c>
      <c r="O4450" t="s">
        <v>67</v>
      </c>
      <c r="P4450" s="6">
        <v>5.9507334624964801E-3</v>
      </c>
      <c r="Q4450" s="1">
        <f>AllFiles[[#Headers],[200000]]+AllFiles[[#This Row],[Net Gains]]</f>
        <v>198512</v>
      </c>
    </row>
    <row r="4451" spans="1:17" x14ac:dyDescent="0.25">
      <c r="A4451" s="1" t="s">
        <v>28</v>
      </c>
      <c r="B4451" s="2">
        <v>43878</v>
      </c>
      <c r="C4451" s="3">
        <v>0.44791666666666669</v>
      </c>
      <c r="D4451" s="1" t="s">
        <v>15</v>
      </c>
      <c r="E4451">
        <v>566.4</v>
      </c>
      <c r="F4451">
        <v>560.54999999999995</v>
      </c>
      <c r="G4451">
        <v>560.54999999999995</v>
      </c>
      <c r="H4451" s="3">
        <v>0.44791666666666669</v>
      </c>
      <c r="I4451" s="1">
        <v>5.8500000000000227</v>
      </c>
      <c r="J4451" s="1">
        <v>-5.8500000000000227</v>
      </c>
      <c r="K4451" s="1">
        <v>340</v>
      </c>
      <c r="L4451">
        <v>-1989.0000000000077</v>
      </c>
      <c r="M4451">
        <v>89</v>
      </c>
      <c r="N4451">
        <v>-2078.0000000000077</v>
      </c>
      <c r="O4451" t="s">
        <v>67</v>
      </c>
      <c r="P4451" s="6">
        <v>1.0328389830508501E-2</v>
      </c>
      <c r="Q4451" s="1">
        <f>AllFiles[[#Headers],[200000]]+AllFiles[[#This Row],[Net Gains]]</f>
        <v>197922</v>
      </c>
    </row>
    <row r="4452" spans="1:17" x14ac:dyDescent="0.25">
      <c r="A4452" s="1" t="s">
        <v>28</v>
      </c>
      <c r="B4452" s="2">
        <v>43878</v>
      </c>
      <c r="C4452" s="3">
        <v>0.44791666666666669</v>
      </c>
      <c r="D4452" s="1" t="s">
        <v>21</v>
      </c>
      <c r="E4452">
        <v>560.54999999999995</v>
      </c>
      <c r="F4452">
        <v>566.4</v>
      </c>
      <c r="G4452">
        <v>566.4</v>
      </c>
      <c r="H4452" s="3">
        <v>0.44791666666666669</v>
      </c>
      <c r="I4452" s="1">
        <v>5.8500000000000227</v>
      </c>
      <c r="J4452" s="1">
        <v>-5.8500000000000227</v>
      </c>
      <c r="K4452" s="1">
        <v>340</v>
      </c>
      <c r="L4452">
        <v>-1989.0000000000077</v>
      </c>
      <c r="M4452">
        <v>89</v>
      </c>
      <c r="N4452">
        <v>-2078.0000000000077</v>
      </c>
      <c r="O4452" t="s">
        <v>67</v>
      </c>
      <c r="P4452" s="6">
        <v>1.04361787530105E-2</v>
      </c>
      <c r="Q4452" s="1">
        <f>AllFiles[[#Headers],[200000]]+AllFiles[[#This Row],[Net Gains]]</f>
        <v>197922</v>
      </c>
    </row>
    <row r="4453" spans="1:17" x14ac:dyDescent="0.25">
      <c r="A4453" s="1" t="s">
        <v>20</v>
      </c>
      <c r="B4453" s="2">
        <v>43878</v>
      </c>
      <c r="C4453" s="3">
        <v>0.53125</v>
      </c>
      <c r="D4453" s="1" t="s">
        <v>13</v>
      </c>
      <c r="E4453">
        <v>2365.5</v>
      </c>
      <c r="F4453">
        <v>2384.25</v>
      </c>
      <c r="G4453">
        <v>2349.5</v>
      </c>
      <c r="H4453" s="3">
        <v>0.625</v>
      </c>
      <c r="I4453" s="1">
        <v>18.75</v>
      </c>
      <c r="J4453" s="1">
        <v>16</v>
      </c>
      <c r="K4453" s="1">
        <v>106</v>
      </c>
      <c r="L4453">
        <v>1696</v>
      </c>
      <c r="M4453">
        <v>115</v>
      </c>
      <c r="N4453">
        <v>1581</v>
      </c>
      <c r="O4453" t="s">
        <v>68</v>
      </c>
      <c r="P4453" s="6">
        <v>7.9264426125554809E-3</v>
      </c>
      <c r="Q4453" s="1">
        <f>AllFiles[[#Headers],[200000]]+AllFiles[[#This Row],[Net Gains]]</f>
        <v>201581</v>
      </c>
    </row>
    <row r="4454" spans="1:17" x14ac:dyDescent="0.25">
      <c r="A4454" s="1" t="s">
        <v>14</v>
      </c>
      <c r="B4454" s="2">
        <v>43879</v>
      </c>
      <c r="C4454" s="3">
        <v>0.45833333333333331</v>
      </c>
      <c r="D4454" s="1" t="s">
        <v>13</v>
      </c>
      <c r="E4454">
        <v>730.25</v>
      </c>
      <c r="F4454">
        <v>733.55</v>
      </c>
      <c r="G4454">
        <v>733.55</v>
      </c>
      <c r="H4454" s="3">
        <v>0.625</v>
      </c>
      <c r="I4454" s="1">
        <v>3.2999999999999545</v>
      </c>
      <c r="J4454" s="1">
        <v>-3.2999999999999545</v>
      </c>
      <c r="K4454" s="1">
        <v>601</v>
      </c>
      <c r="L4454">
        <v>-1983.2999999999727</v>
      </c>
      <c r="M4454">
        <v>203</v>
      </c>
      <c r="N4454">
        <v>-2186.2999999999729</v>
      </c>
      <c r="O4454" t="s">
        <v>67</v>
      </c>
      <c r="P4454" s="6">
        <v>4.5190003423484504E-3</v>
      </c>
      <c r="Q4454" s="1">
        <f>AllFiles[[#Headers],[200000]]+AllFiles[[#This Row],[Net Gains]]</f>
        <v>197813.70000000004</v>
      </c>
    </row>
    <row r="4455" spans="1:17" x14ac:dyDescent="0.25">
      <c r="A4455" s="1" t="s">
        <v>18</v>
      </c>
      <c r="B4455" s="2">
        <v>43880</v>
      </c>
      <c r="C4455" s="3">
        <v>0.42708333333333331</v>
      </c>
      <c r="D4455" s="1" t="s">
        <v>13</v>
      </c>
      <c r="E4455">
        <v>368</v>
      </c>
      <c r="F4455">
        <v>370.15</v>
      </c>
      <c r="G4455">
        <v>370.15</v>
      </c>
      <c r="H4455" s="3">
        <v>0.46875</v>
      </c>
      <c r="I4455" s="1">
        <v>2.1499999999999773</v>
      </c>
      <c r="J4455" s="1">
        <v>-2.1499999999999773</v>
      </c>
      <c r="K4455" s="1">
        <v>920</v>
      </c>
      <c r="L4455">
        <v>-1977.9999999999791</v>
      </c>
      <c r="M4455">
        <v>157</v>
      </c>
      <c r="N4455">
        <v>-2134.9999999999791</v>
      </c>
      <c r="O4455" t="s">
        <v>67</v>
      </c>
      <c r="P4455" s="6">
        <v>5.8423913043477603E-3</v>
      </c>
      <c r="Q4455" s="1">
        <f>AllFiles[[#Headers],[200000]]+AllFiles[[#This Row],[Net Gains]]</f>
        <v>197865.00000000003</v>
      </c>
    </row>
    <row r="4456" spans="1:17" x14ac:dyDescent="0.25">
      <c r="A4456" s="1" t="s">
        <v>18</v>
      </c>
      <c r="B4456" s="2">
        <v>43880</v>
      </c>
      <c r="C4456" s="3">
        <v>0.46875</v>
      </c>
      <c r="D4456" s="1" t="s">
        <v>12</v>
      </c>
      <c r="E4456">
        <v>370.15</v>
      </c>
      <c r="F4456">
        <v>368</v>
      </c>
      <c r="G4456">
        <v>371</v>
      </c>
      <c r="H4456" s="3">
        <v>0.625</v>
      </c>
      <c r="I4456" s="1">
        <v>2.1499999999999773</v>
      </c>
      <c r="J4456" s="1">
        <v>0.85000000000002274</v>
      </c>
      <c r="K4456" s="1">
        <v>920</v>
      </c>
      <c r="L4456">
        <v>782.00000000002092</v>
      </c>
      <c r="M4456">
        <v>157</v>
      </c>
      <c r="N4456">
        <v>625.00000000002092</v>
      </c>
      <c r="O4456" t="s">
        <v>68</v>
      </c>
      <c r="P4456" s="6">
        <v>5.8084560313385802E-3</v>
      </c>
      <c r="Q4456" s="1">
        <f>AllFiles[[#Headers],[200000]]+AllFiles[[#This Row],[Net Gains]]</f>
        <v>200625.00000000003</v>
      </c>
    </row>
    <row r="4457" spans="1:17" x14ac:dyDescent="0.25">
      <c r="A4457" s="1" t="s">
        <v>27</v>
      </c>
      <c r="B4457" s="2">
        <v>43880</v>
      </c>
      <c r="C4457" s="3">
        <v>0.5</v>
      </c>
      <c r="D4457" s="1" t="s">
        <v>12</v>
      </c>
      <c r="E4457">
        <v>176.6</v>
      </c>
      <c r="F4457">
        <v>175.1</v>
      </c>
      <c r="G4457">
        <v>177.8</v>
      </c>
      <c r="H4457" s="3">
        <v>0.625</v>
      </c>
      <c r="I4457" s="1">
        <v>1.5</v>
      </c>
      <c r="J4457" s="1">
        <v>1.2000000000000171</v>
      </c>
      <c r="K4457" s="1">
        <v>1313</v>
      </c>
      <c r="L4457">
        <v>1575.6000000000224</v>
      </c>
      <c r="M4457">
        <v>108</v>
      </c>
      <c r="N4457">
        <v>1467.6000000000224</v>
      </c>
      <c r="O4457" t="s">
        <v>68</v>
      </c>
      <c r="P4457" s="6">
        <v>8.4937712344280904E-3</v>
      </c>
      <c r="Q4457" s="1">
        <f>AllFiles[[#Headers],[200000]]+AllFiles[[#This Row],[Net Gains]]</f>
        <v>201467.60000000003</v>
      </c>
    </row>
    <row r="4458" spans="1:17" x14ac:dyDescent="0.25">
      <c r="A4458" s="1" t="s">
        <v>27</v>
      </c>
      <c r="B4458" s="2">
        <v>43880</v>
      </c>
      <c r="C4458" s="3">
        <v>0.41666666666666669</v>
      </c>
      <c r="D4458" s="1" t="s">
        <v>13</v>
      </c>
      <c r="E4458">
        <v>175.1</v>
      </c>
      <c r="F4458">
        <v>176.6</v>
      </c>
      <c r="G4458">
        <v>176.6</v>
      </c>
      <c r="H4458" s="3">
        <v>0.5</v>
      </c>
      <c r="I4458" s="1">
        <v>1.5</v>
      </c>
      <c r="J4458" s="1">
        <v>-1.5</v>
      </c>
      <c r="K4458" s="1">
        <v>1313</v>
      </c>
      <c r="L4458">
        <v>-1969.5</v>
      </c>
      <c r="M4458">
        <v>107</v>
      </c>
      <c r="N4458">
        <v>-2076.5</v>
      </c>
      <c r="O4458" t="s">
        <v>67</v>
      </c>
      <c r="P4458" s="6">
        <v>8.5665334094802998E-3</v>
      </c>
      <c r="Q4458" s="1">
        <f>AllFiles[[#Headers],[200000]]+AllFiles[[#This Row],[Net Gains]]</f>
        <v>197923.5</v>
      </c>
    </row>
    <row r="4459" spans="1:17" x14ac:dyDescent="0.25">
      <c r="A4459" s="1" t="s">
        <v>36</v>
      </c>
      <c r="B4459" s="2">
        <v>43880</v>
      </c>
      <c r="C4459" s="3">
        <v>0.41666666666666669</v>
      </c>
      <c r="D4459" s="1" t="s">
        <v>15</v>
      </c>
      <c r="E4459">
        <v>2272.1</v>
      </c>
      <c r="F4459">
        <v>2257.75</v>
      </c>
      <c r="G4459">
        <v>2290.35</v>
      </c>
      <c r="H4459" s="3">
        <v>0.625</v>
      </c>
      <c r="I4459" s="1">
        <v>14.349999999999909</v>
      </c>
      <c r="J4459" s="1">
        <v>18.25</v>
      </c>
      <c r="K4459" s="1">
        <v>139</v>
      </c>
      <c r="L4459">
        <v>2536.75</v>
      </c>
      <c r="M4459">
        <v>146</v>
      </c>
      <c r="N4459">
        <v>2390.75</v>
      </c>
      <c r="O4459" t="s">
        <v>68</v>
      </c>
      <c r="P4459" s="6">
        <v>6.3157431451080102E-3</v>
      </c>
      <c r="Q4459" s="1">
        <f>AllFiles[[#Headers],[200000]]+AllFiles[[#This Row],[Net Gains]]</f>
        <v>202390.75</v>
      </c>
    </row>
    <row r="4460" spans="1:17" x14ac:dyDescent="0.25">
      <c r="A4460" s="1" t="s">
        <v>39</v>
      </c>
      <c r="B4460" s="2">
        <v>43880</v>
      </c>
      <c r="C4460" s="3">
        <v>0.4375</v>
      </c>
      <c r="D4460" s="1" t="s">
        <v>13</v>
      </c>
      <c r="E4460">
        <v>798.1</v>
      </c>
      <c r="F4460">
        <v>802.25</v>
      </c>
      <c r="G4460">
        <v>800</v>
      </c>
      <c r="H4460" s="3">
        <v>0.625</v>
      </c>
      <c r="I4460" s="1">
        <v>4.1499999999999773</v>
      </c>
      <c r="J4460" s="1">
        <v>-1.8999999999999773</v>
      </c>
      <c r="K4460" s="1">
        <v>479</v>
      </c>
      <c r="L4460">
        <v>-910.09999999998911</v>
      </c>
      <c r="M4460">
        <v>177</v>
      </c>
      <c r="N4460">
        <v>-1087.099999999989</v>
      </c>
      <c r="O4460" t="s">
        <v>67</v>
      </c>
      <c r="P4460" s="6">
        <v>5.1998496429018597E-3</v>
      </c>
      <c r="Q4460" s="1">
        <f>AllFiles[[#Headers],[200000]]+AllFiles[[#This Row],[Net Gains]]</f>
        <v>198912.90000000002</v>
      </c>
    </row>
    <row r="4461" spans="1:17" x14ac:dyDescent="0.25">
      <c r="A4461" s="1" t="s">
        <v>46</v>
      </c>
      <c r="B4461" s="2">
        <v>43880</v>
      </c>
      <c r="C4461" s="3">
        <v>0.41666666666666669</v>
      </c>
      <c r="D4461" s="1" t="s">
        <v>13</v>
      </c>
      <c r="E4461">
        <v>286.5</v>
      </c>
      <c r="F4461">
        <v>289</v>
      </c>
      <c r="G4461">
        <v>280.95</v>
      </c>
      <c r="H4461" s="3">
        <v>0.625</v>
      </c>
      <c r="I4461" s="1">
        <v>2.5</v>
      </c>
      <c r="J4461" s="1">
        <v>5.5500000000000114</v>
      </c>
      <c r="K4461" s="1">
        <v>792</v>
      </c>
      <c r="L4461">
        <v>4395.6000000000095</v>
      </c>
      <c r="M4461">
        <v>104</v>
      </c>
      <c r="N4461">
        <v>4291.6000000000095</v>
      </c>
      <c r="O4461" t="s">
        <v>68</v>
      </c>
      <c r="P4461" s="6">
        <v>8.7260034904013996E-3</v>
      </c>
      <c r="Q4461" s="1">
        <f>AllFiles[[#Headers],[200000]]+AllFiles[[#This Row],[Net Gains]]</f>
        <v>204291.6</v>
      </c>
    </row>
    <row r="4462" spans="1:17" x14ac:dyDescent="0.25">
      <c r="A4462" s="1" t="s">
        <v>55</v>
      </c>
      <c r="B4462" s="2">
        <v>43880</v>
      </c>
      <c r="C4462" s="3">
        <v>0.41666666666666669</v>
      </c>
      <c r="D4462" s="1" t="s">
        <v>13</v>
      </c>
      <c r="E4462">
        <v>4480.8500000000004</v>
      </c>
      <c r="F4462">
        <v>4503.55</v>
      </c>
      <c r="G4462">
        <v>4475</v>
      </c>
      <c r="H4462" s="3">
        <v>0.625</v>
      </c>
      <c r="I4462" s="1">
        <v>22.699999999999818</v>
      </c>
      <c r="J4462" s="1">
        <v>5.8500000000003638</v>
      </c>
      <c r="K4462" s="1">
        <v>88</v>
      </c>
      <c r="L4462">
        <v>514.80000000003201</v>
      </c>
      <c r="M4462">
        <v>182</v>
      </c>
      <c r="N4462">
        <v>332.80000000003201</v>
      </c>
      <c r="O4462" t="s">
        <v>68</v>
      </c>
      <c r="P4462" s="6">
        <v>5.0660031020899601E-3</v>
      </c>
      <c r="Q4462" s="1">
        <f>AllFiles[[#Headers],[200000]]+AllFiles[[#This Row],[Net Gains]]</f>
        <v>200332.80000000005</v>
      </c>
    </row>
    <row r="4463" spans="1:17" x14ac:dyDescent="0.25">
      <c r="A4463" s="1" t="s">
        <v>26</v>
      </c>
      <c r="B4463" s="2">
        <v>43881</v>
      </c>
      <c r="C4463" s="3">
        <v>0.46875</v>
      </c>
      <c r="D4463" s="1" t="s">
        <v>12</v>
      </c>
      <c r="E4463">
        <v>608.95000000000005</v>
      </c>
      <c r="F4463">
        <v>605.6</v>
      </c>
      <c r="G4463">
        <v>608.20000000000005</v>
      </c>
      <c r="H4463" s="3">
        <v>0.625</v>
      </c>
      <c r="I4463" s="1">
        <v>3.3500000000000227</v>
      </c>
      <c r="J4463" s="1">
        <v>-0.75</v>
      </c>
      <c r="K4463" s="1">
        <v>592</v>
      </c>
      <c r="L4463">
        <v>-444</v>
      </c>
      <c r="M4463">
        <v>166</v>
      </c>
      <c r="N4463">
        <v>-610</v>
      </c>
      <c r="O4463" t="s">
        <v>67</v>
      </c>
      <c r="P4463" s="6">
        <v>5.5012726824862799E-3</v>
      </c>
      <c r="Q4463" s="1">
        <f>AllFiles[[#Headers],[200000]]+AllFiles[[#This Row],[Net Gains]]</f>
        <v>199390</v>
      </c>
    </row>
    <row r="4464" spans="1:17" x14ac:dyDescent="0.25">
      <c r="A4464" s="1" t="s">
        <v>26</v>
      </c>
      <c r="B4464" s="2">
        <v>43881</v>
      </c>
      <c r="C4464" s="3">
        <v>0.44791666666666669</v>
      </c>
      <c r="D4464" s="1" t="s">
        <v>13</v>
      </c>
      <c r="E4464">
        <v>605.6</v>
      </c>
      <c r="F4464">
        <v>608.95000000000005</v>
      </c>
      <c r="G4464">
        <v>608.95000000000005</v>
      </c>
      <c r="H4464" s="3">
        <v>0.46875</v>
      </c>
      <c r="I4464" s="1">
        <v>3.3500000000000227</v>
      </c>
      <c r="J4464" s="1">
        <v>-3.3500000000000227</v>
      </c>
      <c r="K4464" s="1">
        <v>592</v>
      </c>
      <c r="L4464">
        <v>-1983.2000000000135</v>
      </c>
      <c r="M4464">
        <v>166</v>
      </c>
      <c r="N4464">
        <v>-2149.2000000000135</v>
      </c>
      <c r="O4464" t="s">
        <v>67</v>
      </c>
      <c r="P4464" s="6">
        <v>5.5317040951123201E-3</v>
      </c>
      <c r="Q4464" s="1">
        <f>AllFiles[[#Headers],[200000]]+AllFiles[[#This Row],[Net Gains]]</f>
        <v>197850.8</v>
      </c>
    </row>
    <row r="4465" spans="1:17" x14ac:dyDescent="0.25">
      <c r="A4465" s="1" t="s">
        <v>50</v>
      </c>
      <c r="B4465" s="2">
        <v>43881</v>
      </c>
      <c r="C4465" s="3">
        <v>0.41666666666666669</v>
      </c>
      <c r="D4465" s="1" t="s">
        <v>13</v>
      </c>
      <c r="E4465">
        <v>185.75</v>
      </c>
      <c r="F4465">
        <v>186.7</v>
      </c>
      <c r="G4465">
        <v>186.7</v>
      </c>
      <c r="H4465" s="3">
        <v>0.42708333333333331</v>
      </c>
      <c r="I4465" s="1">
        <v>0.94999999999998863</v>
      </c>
      <c r="J4465" s="1">
        <v>-0.94999999999998863</v>
      </c>
      <c r="K4465" s="1">
        <v>2055</v>
      </c>
      <c r="L4465">
        <v>-1952.2499999999766</v>
      </c>
      <c r="M4465">
        <v>177</v>
      </c>
      <c r="N4465">
        <v>-2129.2499999999764</v>
      </c>
      <c r="O4465" t="s">
        <v>67</v>
      </c>
      <c r="P4465" s="6">
        <v>5.1144010767159602E-3</v>
      </c>
      <c r="Q4465" s="1">
        <f>AllFiles[[#Headers],[200000]]+AllFiles[[#This Row],[Net Gains]]</f>
        <v>197870.75000000003</v>
      </c>
    </row>
    <row r="4466" spans="1:17" x14ac:dyDescent="0.25">
      <c r="A4466" s="1" t="s">
        <v>50</v>
      </c>
      <c r="B4466" s="2">
        <v>43881</v>
      </c>
      <c r="C4466" s="3">
        <v>0.42708333333333331</v>
      </c>
      <c r="D4466" s="1" t="s">
        <v>12</v>
      </c>
      <c r="E4466">
        <v>186.7</v>
      </c>
      <c r="F4466">
        <v>185.75</v>
      </c>
      <c r="G4466">
        <v>185.75</v>
      </c>
      <c r="H4466" s="3">
        <v>0.42708333333333331</v>
      </c>
      <c r="I4466" s="1">
        <v>0.94999999999998863</v>
      </c>
      <c r="J4466" s="1">
        <v>-0.94999999999998863</v>
      </c>
      <c r="K4466" s="1">
        <v>2055</v>
      </c>
      <c r="L4466">
        <v>-1952.2499999999766</v>
      </c>
      <c r="M4466">
        <v>177</v>
      </c>
      <c r="N4466">
        <v>-2129.2499999999764</v>
      </c>
      <c r="O4466" t="s">
        <v>67</v>
      </c>
      <c r="P4466" s="6">
        <v>5.0883770755221699E-3</v>
      </c>
      <c r="Q4466" s="1">
        <f>AllFiles[[#Headers],[200000]]+AllFiles[[#This Row],[Net Gains]]</f>
        <v>197870.75000000003</v>
      </c>
    </row>
    <row r="4467" spans="1:17" x14ac:dyDescent="0.25">
      <c r="A4467" s="1" t="s">
        <v>37</v>
      </c>
      <c r="B4467" s="2">
        <v>43881</v>
      </c>
      <c r="C4467" s="3">
        <v>0.52083333333333337</v>
      </c>
      <c r="D4467" s="1" t="s">
        <v>21</v>
      </c>
      <c r="E4467">
        <v>1178</v>
      </c>
      <c r="F4467">
        <v>1190</v>
      </c>
      <c r="G4467">
        <v>1190</v>
      </c>
      <c r="H4467" s="3">
        <v>0.52083333333333337</v>
      </c>
      <c r="I4467" s="1">
        <v>12</v>
      </c>
      <c r="J4467" s="1">
        <v>-12</v>
      </c>
      <c r="K4467" s="1">
        <v>166</v>
      </c>
      <c r="L4467">
        <v>-1992</v>
      </c>
      <c r="M4467">
        <v>91</v>
      </c>
      <c r="N4467">
        <v>-2083</v>
      </c>
      <c r="O4467" t="s">
        <v>67</v>
      </c>
      <c r="P4467" s="6">
        <v>1.01867572156197E-2</v>
      </c>
      <c r="Q4467" s="1">
        <f>AllFiles[[#Headers],[200000]]+AllFiles[[#This Row],[Net Gains]]</f>
        <v>197917</v>
      </c>
    </row>
    <row r="4468" spans="1:17" x14ac:dyDescent="0.25">
      <c r="A4468" s="1" t="s">
        <v>37</v>
      </c>
      <c r="B4468" s="2">
        <v>43881</v>
      </c>
      <c r="C4468" s="3">
        <v>0.52083333333333337</v>
      </c>
      <c r="D4468" s="1" t="s">
        <v>15</v>
      </c>
      <c r="E4468">
        <v>1190</v>
      </c>
      <c r="F4468">
        <v>1178</v>
      </c>
      <c r="G4468">
        <v>1178</v>
      </c>
      <c r="H4468" s="3">
        <v>0.52083333333333337</v>
      </c>
      <c r="I4468" s="1">
        <v>12</v>
      </c>
      <c r="J4468" s="1">
        <v>-12</v>
      </c>
      <c r="K4468" s="1">
        <v>166</v>
      </c>
      <c r="L4468">
        <v>-1992</v>
      </c>
      <c r="M4468">
        <v>91</v>
      </c>
      <c r="N4468">
        <v>-2083</v>
      </c>
      <c r="O4468" t="s">
        <v>67</v>
      </c>
      <c r="P4468" s="6">
        <v>1.00840336134454E-2</v>
      </c>
      <c r="Q4468" s="1">
        <f>AllFiles[[#Headers],[200000]]+AllFiles[[#This Row],[Net Gains]]</f>
        <v>197917</v>
      </c>
    </row>
    <row r="4469" spans="1:17" x14ac:dyDescent="0.25">
      <c r="A4469" s="1" t="s">
        <v>47</v>
      </c>
      <c r="B4469" s="2">
        <v>43881</v>
      </c>
      <c r="C4469" s="3">
        <v>0.42708333333333331</v>
      </c>
      <c r="D4469" s="1" t="s">
        <v>12</v>
      </c>
      <c r="E4469">
        <v>206.6</v>
      </c>
      <c r="F4469">
        <v>206.15</v>
      </c>
      <c r="G4469">
        <v>206.15</v>
      </c>
      <c r="H4469" s="3">
        <v>0.42708333333333331</v>
      </c>
      <c r="I4469" s="1">
        <v>0.44999999999998863</v>
      </c>
      <c r="J4469" s="1">
        <v>-0.44999999999998863</v>
      </c>
      <c r="K4469" s="1">
        <v>4228</v>
      </c>
      <c r="L4469">
        <v>-1902.5999999999519</v>
      </c>
      <c r="M4469">
        <v>402</v>
      </c>
      <c r="N4469">
        <v>-2304.5999999999522</v>
      </c>
      <c r="O4469" t="s">
        <v>67</v>
      </c>
      <c r="P4469" s="6">
        <v>2.17812197483054E-3</v>
      </c>
      <c r="Q4469" s="1">
        <f>AllFiles[[#Headers],[200000]]+AllFiles[[#This Row],[Net Gains]]</f>
        <v>197695.40000000005</v>
      </c>
    </row>
    <row r="4470" spans="1:17" x14ac:dyDescent="0.25">
      <c r="A4470" s="1" t="s">
        <v>47</v>
      </c>
      <c r="B4470" s="2">
        <v>43881</v>
      </c>
      <c r="C4470" s="3">
        <v>0.41666666666666669</v>
      </c>
      <c r="D4470" s="1" t="s">
        <v>13</v>
      </c>
      <c r="E4470">
        <v>206.15</v>
      </c>
      <c r="F4470">
        <v>206.6</v>
      </c>
      <c r="G4470">
        <v>206.6</v>
      </c>
      <c r="H4470" s="3">
        <v>0.42708333333333331</v>
      </c>
      <c r="I4470" s="1">
        <v>0.44999999999998863</v>
      </c>
      <c r="J4470" s="1">
        <v>-0.44999999999998863</v>
      </c>
      <c r="K4470" s="1">
        <v>4228</v>
      </c>
      <c r="L4470">
        <v>-1902.5999999999519</v>
      </c>
      <c r="M4470">
        <v>402</v>
      </c>
      <c r="N4470">
        <v>-2304.5999999999522</v>
      </c>
      <c r="O4470" t="s">
        <v>67</v>
      </c>
      <c r="P4470" s="6">
        <v>2.1828765462041599E-3</v>
      </c>
      <c r="Q4470" s="1">
        <f>AllFiles[[#Headers],[200000]]+AllFiles[[#This Row],[Net Gains]]</f>
        <v>197695.40000000005</v>
      </c>
    </row>
    <row r="4471" spans="1:17" x14ac:dyDescent="0.25">
      <c r="A4471" s="1" t="s">
        <v>18</v>
      </c>
      <c r="B4471" s="2">
        <v>43885</v>
      </c>
      <c r="C4471" s="3">
        <v>0.5</v>
      </c>
      <c r="D4471" s="1" t="s">
        <v>15</v>
      </c>
      <c r="E4471">
        <v>368.7</v>
      </c>
      <c r="F4471">
        <v>366.55</v>
      </c>
      <c r="G4471">
        <v>366.55</v>
      </c>
      <c r="H4471" s="3">
        <v>0.5</v>
      </c>
      <c r="I4471" s="1">
        <v>2.1499999999999773</v>
      </c>
      <c r="J4471" s="1">
        <v>-2.1499999999999773</v>
      </c>
      <c r="K4471" s="1">
        <v>920</v>
      </c>
      <c r="L4471">
        <v>-1977.9999999999791</v>
      </c>
      <c r="M4471">
        <v>156</v>
      </c>
      <c r="N4471">
        <v>-2133.9999999999791</v>
      </c>
      <c r="O4471" t="s">
        <v>67</v>
      </c>
      <c r="P4471" s="6">
        <v>5.8312991592079696E-3</v>
      </c>
      <c r="Q4471" s="1">
        <f>AllFiles[[#Headers],[200000]]+AllFiles[[#This Row],[Net Gains]]</f>
        <v>197866.00000000003</v>
      </c>
    </row>
    <row r="4472" spans="1:17" x14ac:dyDescent="0.25">
      <c r="A4472" s="1" t="s">
        <v>18</v>
      </c>
      <c r="B4472" s="2">
        <v>43885</v>
      </c>
      <c r="C4472" s="3">
        <v>0.5</v>
      </c>
      <c r="D4472" s="1" t="s">
        <v>21</v>
      </c>
      <c r="E4472">
        <v>366.55</v>
      </c>
      <c r="F4472">
        <v>368.7</v>
      </c>
      <c r="G4472">
        <v>368.7</v>
      </c>
      <c r="H4472" s="3">
        <v>0.51041666666666663</v>
      </c>
      <c r="I4472" s="1">
        <v>2.1499999999999773</v>
      </c>
      <c r="J4472" s="1">
        <v>-2.1499999999999773</v>
      </c>
      <c r="K4472" s="1">
        <v>920</v>
      </c>
      <c r="L4472">
        <v>-1977.9999999999791</v>
      </c>
      <c r="M4472">
        <v>156</v>
      </c>
      <c r="N4472">
        <v>-2133.9999999999791</v>
      </c>
      <c r="O4472" t="s">
        <v>67</v>
      </c>
      <c r="P4472" s="6">
        <v>5.8655026599371898E-3</v>
      </c>
      <c r="Q4472" s="1">
        <f>AllFiles[[#Headers],[200000]]+AllFiles[[#This Row],[Net Gains]]</f>
        <v>197866.00000000003</v>
      </c>
    </row>
    <row r="4473" spans="1:17" x14ac:dyDescent="0.25">
      <c r="A4473" s="1" t="s">
        <v>17</v>
      </c>
      <c r="B4473" s="2">
        <v>43885</v>
      </c>
      <c r="C4473" s="3">
        <v>0.5625</v>
      </c>
      <c r="D4473" s="1" t="s">
        <v>13</v>
      </c>
      <c r="E4473">
        <v>18340</v>
      </c>
      <c r="F4473">
        <v>18450</v>
      </c>
      <c r="G4473">
        <v>17993.75</v>
      </c>
      <c r="H4473" s="3">
        <v>0.625</v>
      </c>
      <c r="I4473" s="1">
        <v>110</v>
      </c>
      <c r="J4473" s="1">
        <v>346.25</v>
      </c>
      <c r="K4473" s="1">
        <v>18</v>
      </c>
      <c r="L4473">
        <v>6232.5</v>
      </c>
      <c r="M4473">
        <v>151</v>
      </c>
      <c r="N4473">
        <v>6081.5</v>
      </c>
      <c r="O4473" t="s">
        <v>68</v>
      </c>
      <c r="P4473" s="6">
        <v>5.9978189749182098E-3</v>
      </c>
      <c r="Q4473" s="1">
        <f>AllFiles[[#Headers],[200000]]+AllFiles[[#This Row],[Net Gains]]</f>
        <v>206081.5</v>
      </c>
    </row>
    <row r="4474" spans="1:17" x14ac:dyDescent="0.25">
      <c r="A4474" s="1" t="s">
        <v>47</v>
      </c>
      <c r="B4474" s="2">
        <v>43885</v>
      </c>
      <c r="C4474" s="3">
        <v>0.41666666666666669</v>
      </c>
      <c r="D4474" s="1" t="s">
        <v>13</v>
      </c>
      <c r="E4474">
        <v>201.85</v>
      </c>
      <c r="F4474">
        <v>203.25</v>
      </c>
      <c r="G4474">
        <v>203.25</v>
      </c>
      <c r="H4474" s="3">
        <v>0.42708333333333331</v>
      </c>
      <c r="I4474" s="1">
        <v>1.4000000000000057</v>
      </c>
      <c r="J4474" s="1">
        <v>-1.4000000000000057</v>
      </c>
      <c r="K4474" s="1">
        <v>1405</v>
      </c>
      <c r="L4474">
        <v>-1967.000000000008</v>
      </c>
      <c r="M4474">
        <v>131</v>
      </c>
      <c r="N4474">
        <v>-2098.0000000000082</v>
      </c>
      <c r="O4474" t="s">
        <v>67</v>
      </c>
      <c r="P4474" s="6">
        <v>6.9358434481050597E-3</v>
      </c>
      <c r="Q4474" s="1">
        <f>AllFiles[[#Headers],[200000]]+AllFiles[[#This Row],[Net Gains]]</f>
        <v>197902</v>
      </c>
    </row>
    <row r="4475" spans="1:17" x14ac:dyDescent="0.25">
      <c r="A4475" s="1" t="s">
        <v>47</v>
      </c>
      <c r="B4475" s="2">
        <v>43885</v>
      </c>
      <c r="C4475" s="3">
        <v>0.42708333333333331</v>
      </c>
      <c r="D4475" s="1" t="s">
        <v>12</v>
      </c>
      <c r="E4475">
        <v>203.25</v>
      </c>
      <c r="F4475">
        <v>201.85</v>
      </c>
      <c r="G4475">
        <v>202.9</v>
      </c>
      <c r="H4475" s="3">
        <v>0.625</v>
      </c>
      <c r="I4475" s="1">
        <v>1.4000000000000057</v>
      </c>
      <c r="J4475" s="1">
        <v>-0.34999999999999432</v>
      </c>
      <c r="K4475" s="1">
        <v>1405</v>
      </c>
      <c r="L4475">
        <v>-491.74999999999204</v>
      </c>
      <c r="M4475">
        <v>132</v>
      </c>
      <c r="N4475">
        <v>-623.74999999999204</v>
      </c>
      <c r="O4475" t="s">
        <v>67</v>
      </c>
      <c r="P4475" s="6">
        <v>6.8880688806888402E-3</v>
      </c>
      <c r="Q4475" s="1">
        <f>AllFiles[[#Headers],[200000]]+AllFiles[[#This Row],[Net Gains]]</f>
        <v>199376.25</v>
      </c>
    </row>
    <row r="4476" spans="1:17" x14ac:dyDescent="0.25">
      <c r="A4476" s="1" t="s">
        <v>27</v>
      </c>
      <c r="B4476" s="2">
        <v>43886</v>
      </c>
      <c r="C4476" s="3">
        <v>0.46875</v>
      </c>
      <c r="D4476" s="1" t="s">
        <v>15</v>
      </c>
      <c r="E4476">
        <v>178.4</v>
      </c>
      <c r="F4476">
        <v>177.05</v>
      </c>
      <c r="G4476">
        <v>177.05</v>
      </c>
      <c r="H4476" s="3">
        <v>0.46875</v>
      </c>
      <c r="I4476" s="1">
        <v>1.3499999999999943</v>
      </c>
      <c r="J4476" s="1">
        <v>-1.3499999999999943</v>
      </c>
      <c r="K4476" s="1">
        <v>1456</v>
      </c>
      <c r="L4476">
        <v>-1965.5999999999917</v>
      </c>
      <c r="M4476">
        <v>120</v>
      </c>
      <c r="N4476">
        <v>-2085.5999999999917</v>
      </c>
      <c r="O4476" t="s">
        <v>67</v>
      </c>
      <c r="P4476" s="6">
        <v>7.5672645739910003E-3</v>
      </c>
      <c r="Q4476" s="1">
        <f>AllFiles[[#Headers],[200000]]+AllFiles[[#This Row],[Net Gains]]</f>
        <v>197914.4</v>
      </c>
    </row>
    <row r="4477" spans="1:17" x14ac:dyDescent="0.25">
      <c r="A4477" s="1" t="s">
        <v>27</v>
      </c>
      <c r="B4477" s="2">
        <v>43886</v>
      </c>
      <c r="C4477" s="3">
        <v>0.46875</v>
      </c>
      <c r="D4477" s="1" t="s">
        <v>21</v>
      </c>
      <c r="E4477">
        <v>177.05</v>
      </c>
      <c r="F4477">
        <v>178.4</v>
      </c>
      <c r="G4477">
        <v>178.4</v>
      </c>
      <c r="H4477" s="3">
        <v>0.46875</v>
      </c>
      <c r="I4477" s="1">
        <v>1.3499999999999943</v>
      </c>
      <c r="J4477" s="1">
        <v>-1.3499999999999943</v>
      </c>
      <c r="K4477" s="1">
        <v>1456</v>
      </c>
      <c r="L4477">
        <v>-1965.5999999999917</v>
      </c>
      <c r="M4477">
        <v>120</v>
      </c>
      <c r="N4477">
        <v>-2085.5999999999917</v>
      </c>
      <c r="O4477" t="s">
        <v>67</v>
      </c>
      <c r="P4477" s="6">
        <v>7.6249646992374697E-3</v>
      </c>
      <c r="Q4477" s="1">
        <f>AllFiles[[#Headers],[200000]]+AllFiles[[#This Row],[Net Gains]]</f>
        <v>197914.4</v>
      </c>
    </row>
    <row r="4478" spans="1:17" x14ac:dyDescent="0.25">
      <c r="A4478" s="1" t="s">
        <v>20</v>
      </c>
      <c r="B4478" s="2">
        <v>43886</v>
      </c>
      <c r="C4478" s="3">
        <v>0.57291666666666663</v>
      </c>
      <c r="D4478" s="1" t="s">
        <v>21</v>
      </c>
      <c r="E4478">
        <v>2301.1</v>
      </c>
      <c r="F4478">
        <v>2314.4</v>
      </c>
      <c r="G4478">
        <v>2304.75</v>
      </c>
      <c r="H4478" s="3">
        <v>0.625</v>
      </c>
      <c r="I4478" s="1">
        <v>13.300000000000182</v>
      </c>
      <c r="J4478" s="1">
        <v>-3.6500000000000909</v>
      </c>
      <c r="K4478" s="1">
        <v>150</v>
      </c>
      <c r="L4478">
        <v>-547.50000000001364</v>
      </c>
      <c r="M4478">
        <v>159</v>
      </c>
      <c r="N4478">
        <v>-706.50000000001364</v>
      </c>
      <c r="O4478" t="s">
        <v>67</v>
      </c>
      <c r="P4478" s="6">
        <v>5.7798444222329198E-3</v>
      </c>
      <c r="Q4478" s="1">
        <f>AllFiles[[#Headers],[200000]]+AllFiles[[#This Row],[Net Gains]]</f>
        <v>199293.5</v>
      </c>
    </row>
    <row r="4479" spans="1:17" x14ac:dyDescent="0.25">
      <c r="A4479" s="1" t="s">
        <v>20</v>
      </c>
      <c r="B4479" s="2">
        <v>43886</v>
      </c>
      <c r="C4479" s="3">
        <v>0.57291666666666663</v>
      </c>
      <c r="D4479" s="1" t="s">
        <v>15</v>
      </c>
      <c r="E4479">
        <v>2314.4</v>
      </c>
      <c r="F4479">
        <v>2301.1</v>
      </c>
      <c r="G4479">
        <v>2301.1</v>
      </c>
      <c r="H4479" s="3">
        <v>0.57291666666666663</v>
      </c>
      <c r="I4479" s="1">
        <v>13.300000000000182</v>
      </c>
      <c r="J4479" s="1">
        <v>-13.300000000000182</v>
      </c>
      <c r="K4479" s="1">
        <v>150</v>
      </c>
      <c r="L4479">
        <v>-1995.0000000000273</v>
      </c>
      <c r="M4479">
        <v>160</v>
      </c>
      <c r="N4479">
        <v>-2155.0000000000273</v>
      </c>
      <c r="O4479" t="s">
        <v>67</v>
      </c>
      <c r="P4479" s="6">
        <v>5.7466297960595304E-3</v>
      </c>
      <c r="Q4479" s="1">
        <f>AllFiles[[#Headers],[200000]]+AllFiles[[#This Row],[Net Gains]]</f>
        <v>197844.99999999997</v>
      </c>
    </row>
    <row r="4480" spans="1:17" x14ac:dyDescent="0.25">
      <c r="A4480" s="1" t="s">
        <v>47</v>
      </c>
      <c r="B4480" s="2">
        <v>43886</v>
      </c>
      <c r="C4480" s="3">
        <v>0.46875</v>
      </c>
      <c r="D4480" s="1" t="s">
        <v>13</v>
      </c>
      <c r="E4480">
        <v>203</v>
      </c>
      <c r="F4480">
        <v>204.35</v>
      </c>
      <c r="G4480">
        <v>202</v>
      </c>
      <c r="H4480" s="3">
        <v>0.625</v>
      </c>
      <c r="I4480" s="1">
        <v>1.3499999999999943</v>
      </c>
      <c r="J4480" s="1">
        <v>1</v>
      </c>
      <c r="K4480" s="1">
        <v>1456</v>
      </c>
      <c r="L4480">
        <v>1456</v>
      </c>
      <c r="M4480">
        <v>136</v>
      </c>
      <c r="N4480">
        <v>1320</v>
      </c>
      <c r="O4480" t="s">
        <v>68</v>
      </c>
      <c r="P4480" s="6">
        <v>6.6502463054186898E-3</v>
      </c>
      <c r="Q4480" s="1">
        <f>AllFiles[[#Headers],[200000]]+AllFiles[[#This Row],[Net Gains]]</f>
        <v>201320</v>
      </c>
    </row>
    <row r="4481" spans="1:17" x14ac:dyDescent="0.25">
      <c r="A4481" s="1" t="s">
        <v>40</v>
      </c>
      <c r="B4481" s="2">
        <v>43886</v>
      </c>
      <c r="C4481" s="3">
        <v>0.4375</v>
      </c>
      <c r="D4481" s="1" t="s">
        <v>13</v>
      </c>
      <c r="E4481">
        <v>1437</v>
      </c>
      <c r="F4481">
        <v>1444.1</v>
      </c>
      <c r="G4481">
        <v>1415.55</v>
      </c>
      <c r="H4481" s="3">
        <v>0.625</v>
      </c>
      <c r="I4481" s="1">
        <v>7.0999999999999091</v>
      </c>
      <c r="J4481" s="1">
        <v>21.450000000000045</v>
      </c>
      <c r="K4481" s="1">
        <v>280</v>
      </c>
      <c r="L4481">
        <v>6006.0000000000127</v>
      </c>
      <c r="M4481">
        <v>184</v>
      </c>
      <c r="N4481">
        <v>5822.0000000000127</v>
      </c>
      <c r="O4481" t="s">
        <v>68</v>
      </c>
      <c r="P4481" s="6">
        <v>4.9408489909533101E-3</v>
      </c>
      <c r="Q4481" s="1">
        <f>AllFiles[[#Headers],[200000]]+AllFiles[[#This Row],[Net Gains]]</f>
        <v>205822</v>
      </c>
    </row>
    <row r="4482" spans="1:17" x14ac:dyDescent="0.25">
      <c r="A4482" s="1" t="s">
        <v>29</v>
      </c>
      <c r="B4482" s="2">
        <v>43887</v>
      </c>
      <c r="C4482" s="3">
        <v>0.41666666666666669</v>
      </c>
      <c r="D4482" s="1" t="s">
        <v>13</v>
      </c>
      <c r="E4482">
        <v>454.25</v>
      </c>
      <c r="F4482">
        <v>457.7</v>
      </c>
      <c r="G4482">
        <v>450.05</v>
      </c>
      <c r="H4482" s="3">
        <v>0.625</v>
      </c>
      <c r="I4482" s="1">
        <v>3.4499999999999886</v>
      </c>
      <c r="J4482" s="1">
        <v>4.1999999999999886</v>
      </c>
      <c r="K4482" s="1">
        <v>575</v>
      </c>
      <c r="L4482">
        <v>2414.9999999999936</v>
      </c>
      <c r="M4482">
        <v>120</v>
      </c>
      <c r="N4482">
        <v>2294.9999999999936</v>
      </c>
      <c r="O4482" t="s">
        <v>68</v>
      </c>
      <c r="P4482" s="6">
        <v>7.5949367088607297E-3</v>
      </c>
      <c r="Q4482" s="1">
        <f>AllFiles[[#Headers],[200000]]+AllFiles[[#This Row],[Net Gains]]</f>
        <v>202295</v>
      </c>
    </row>
    <row r="4483" spans="1:17" x14ac:dyDescent="0.25">
      <c r="A4483" s="1" t="s">
        <v>16</v>
      </c>
      <c r="B4483" s="2">
        <v>43887</v>
      </c>
      <c r="C4483" s="3">
        <v>0.41666666666666669</v>
      </c>
      <c r="D4483" s="1" t="s">
        <v>15</v>
      </c>
      <c r="E4483">
        <v>421.75</v>
      </c>
      <c r="F4483">
        <v>416.5</v>
      </c>
      <c r="G4483">
        <v>421</v>
      </c>
      <c r="H4483" s="3">
        <v>0.625</v>
      </c>
      <c r="I4483" s="1">
        <v>5.25</v>
      </c>
      <c r="J4483" s="1">
        <v>-0.75</v>
      </c>
      <c r="K4483" s="1">
        <v>379</v>
      </c>
      <c r="L4483">
        <v>-284.25</v>
      </c>
      <c r="M4483">
        <v>74</v>
      </c>
      <c r="N4483">
        <v>-358.25</v>
      </c>
      <c r="O4483" t="s">
        <v>67</v>
      </c>
      <c r="P4483" s="6">
        <v>1.2448132780083001E-2</v>
      </c>
      <c r="Q4483" s="1">
        <f>AllFiles[[#Headers],[200000]]+AllFiles[[#This Row],[Net Gains]]</f>
        <v>199641.75</v>
      </c>
    </row>
    <row r="4484" spans="1:17" x14ac:dyDescent="0.25">
      <c r="A4484" s="1" t="s">
        <v>47</v>
      </c>
      <c r="B4484" s="2">
        <v>43887</v>
      </c>
      <c r="C4484" s="3">
        <v>0.5</v>
      </c>
      <c r="D4484" s="1" t="s">
        <v>13</v>
      </c>
      <c r="E4484">
        <v>199.3</v>
      </c>
      <c r="F4484">
        <v>201</v>
      </c>
      <c r="G4484">
        <v>198.6</v>
      </c>
      <c r="H4484" s="3">
        <v>0.625</v>
      </c>
      <c r="I4484" s="1">
        <v>1.6999999999999886</v>
      </c>
      <c r="J4484" s="1">
        <v>0.70000000000001705</v>
      </c>
      <c r="K4484" s="1">
        <v>1160</v>
      </c>
      <c r="L4484">
        <v>812.00000000001978</v>
      </c>
      <c r="M4484">
        <v>107</v>
      </c>
      <c r="N4484">
        <v>705.00000000001978</v>
      </c>
      <c r="O4484" t="s">
        <v>68</v>
      </c>
      <c r="P4484" s="6">
        <v>8.5298544907174596E-3</v>
      </c>
      <c r="Q4484" s="1">
        <f>AllFiles[[#Headers],[200000]]+AllFiles[[#This Row],[Net Gains]]</f>
        <v>200705.00000000003</v>
      </c>
    </row>
    <row r="4485" spans="1:17" x14ac:dyDescent="0.25">
      <c r="A4485" s="1" t="s">
        <v>25</v>
      </c>
      <c r="B4485" s="2">
        <v>43888</v>
      </c>
      <c r="C4485" s="3">
        <v>0.41666666666666669</v>
      </c>
      <c r="D4485" s="1" t="s">
        <v>13</v>
      </c>
      <c r="E4485">
        <v>688.15</v>
      </c>
      <c r="F4485">
        <v>692.8</v>
      </c>
      <c r="G4485">
        <v>692.8</v>
      </c>
      <c r="H4485" s="3">
        <v>0.4375</v>
      </c>
      <c r="I4485" s="1">
        <v>4.6499999999999773</v>
      </c>
      <c r="J4485" s="1">
        <v>-4.6499999999999773</v>
      </c>
      <c r="K4485" s="1">
        <v>427</v>
      </c>
      <c r="L4485">
        <v>-1985.5499999999902</v>
      </c>
      <c r="M4485">
        <v>136</v>
      </c>
      <c r="N4485">
        <v>-2121.5499999999902</v>
      </c>
      <c r="O4485" t="s">
        <v>67</v>
      </c>
      <c r="P4485" s="6">
        <v>6.75724769309014E-3</v>
      </c>
      <c r="Q4485" s="1">
        <f>AllFiles[[#Headers],[200000]]+AllFiles[[#This Row],[Net Gains]]</f>
        <v>197878.45</v>
      </c>
    </row>
    <row r="4486" spans="1:17" x14ac:dyDescent="0.25">
      <c r="A4486" s="1" t="s">
        <v>25</v>
      </c>
      <c r="B4486" s="2">
        <v>43888</v>
      </c>
      <c r="C4486" s="3">
        <v>0.4375</v>
      </c>
      <c r="D4486" s="1" t="s">
        <v>12</v>
      </c>
      <c r="E4486">
        <v>692.8</v>
      </c>
      <c r="F4486">
        <v>688.15</v>
      </c>
      <c r="G4486">
        <v>715.5</v>
      </c>
      <c r="H4486" s="3">
        <v>0.625</v>
      </c>
      <c r="I4486" s="1">
        <v>4.6499999999999773</v>
      </c>
      <c r="J4486" s="1">
        <v>22.700000000000045</v>
      </c>
      <c r="K4486" s="1">
        <v>427</v>
      </c>
      <c r="L4486">
        <v>9692.9000000000196</v>
      </c>
      <c r="M4486">
        <v>139</v>
      </c>
      <c r="N4486">
        <v>9553.9000000000196</v>
      </c>
      <c r="O4486" t="s">
        <v>68</v>
      </c>
      <c r="P4486" s="6">
        <v>6.7118937644341497E-3</v>
      </c>
      <c r="Q4486" s="1">
        <f>AllFiles[[#Headers],[200000]]+AllFiles[[#This Row],[Net Gains]]</f>
        <v>209553.90000000002</v>
      </c>
    </row>
    <row r="4487" spans="1:17" x14ac:dyDescent="0.25">
      <c r="A4487" s="1" t="s">
        <v>26</v>
      </c>
      <c r="B4487" s="2">
        <v>43888</v>
      </c>
      <c r="C4487" s="3">
        <v>0.41666666666666669</v>
      </c>
      <c r="D4487" s="1" t="s">
        <v>13</v>
      </c>
      <c r="E4487">
        <v>569.29999999999995</v>
      </c>
      <c r="F4487">
        <v>574.79999999999995</v>
      </c>
      <c r="G4487">
        <v>574.79999999999995</v>
      </c>
      <c r="H4487" s="3">
        <v>0.5</v>
      </c>
      <c r="I4487" s="1">
        <v>5.5</v>
      </c>
      <c r="J4487" s="1">
        <v>-5.5</v>
      </c>
      <c r="K4487" s="1">
        <v>362</v>
      </c>
      <c r="L4487">
        <v>-1991</v>
      </c>
      <c r="M4487">
        <v>96</v>
      </c>
      <c r="N4487">
        <v>-2087</v>
      </c>
      <c r="O4487" t="s">
        <v>67</v>
      </c>
      <c r="P4487" s="6">
        <v>9.6609871772351998E-3</v>
      </c>
      <c r="Q4487" s="1">
        <f>AllFiles[[#Headers],[200000]]+AllFiles[[#This Row],[Net Gains]]</f>
        <v>197913</v>
      </c>
    </row>
    <row r="4488" spans="1:17" x14ac:dyDescent="0.25">
      <c r="A4488" s="1" t="s">
        <v>26</v>
      </c>
      <c r="B4488" s="2">
        <v>43888</v>
      </c>
      <c r="C4488" s="3">
        <v>0.5</v>
      </c>
      <c r="D4488" s="1" t="s">
        <v>12</v>
      </c>
      <c r="E4488">
        <v>574.79999999999995</v>
      </c>
      <c r="F4488">
        <v>569.29999999999995</v>
      </c>
      <c r="G4488">
        <v>573.25</v>
      </c>
      <c r="H4488" s="3">
        <v>0.625</v>
      </c>
      <c r="I4488" s="1">
        <v>5.5</v>
      </c>
      <c r="J4488" s="1">
        <v>-1.5499999999999545</v>
      </c>
      <c r="K4488" s="1">
        <v>362</v>
      </c>
      <c r="L4488">
        <v>-561.09999999998354</v>
      </c>
      <c r="M4488">
        <v>96</v>
      </c>
      <c r="N4488">
        <v>-657.09999999998354</v>
      </c>
      <c r="O4488" t="s">
        <v>67</v>
      </c>
      <c r="P4488" s="6">
        <v>9.5685455810716798E-3</v>
      </c>
      <c r="Q4488" s="1">
        <f>AllFiles[[#Headers],[200000]]+AllFiles[[#This Row],[Net Gains]]</f>
        <v>199342.90000000002</v>
      </c>
    </row>
    <row r="4489" spans="1:17" x14ac:dyDescent="0.25">
      <c r="A4489" s="1" t="s">
        <v>43</v>
      </c>
      <c r="B4489" s="2">
        <v>43888</v>
      </c>
      <c r="C4489" s="3">
        <v>0.41666666666666669</v>
      </c>
      <c r="D4489" s="1" t="s">
        <v>13</v>
      </c>
      <c r="E4489">
        <v>108.7</v>
      </c>
      <c r="F4489">
        <v>109.5</v>
      </c>
      <c r="G4489">
        <v>109.25</v>
      </c>
      <c r="H4489" s="3">
        <v>0.625</v>
      </c>
      <c r="I4489" s="1">
        <v>0.79999999999999716</v>
      </c>
      <c r="J4489" s="1">
        <v>-0.54999999999999716</v>
      </c>
      <c r="K4489" s="1">
        <v>2430</v>
      </c>
      <c r="L4489">
        <v>-1336.4999999999932</v>
      </c>
      <c r="M4489">
        <v>122</v>
      </c>
      <c r="N4489">
        <v>-1458.4999999999932</v>
      </c>
      <c r="O4489" t="s">
        <v>67</v>
      </c>
      <c r="P4489" s="6">
        <v>7.3597056117755003E-3</v>
      </c>
      <c r="Q4489" s="1">
        <f>AllFiles[[#Headers],[200000]]+AllFiles[[#This Row],[Net Gains]]</f>
        <v>198541.5</v>
      </c>
    </row>
    <row r="4490" spans="1:17" x14ac:dyDescent="0.25">
      <c r="A4490" s="1" t="s">
        <v>49</v>
      </c>
      <c r="B4490" s="2">
        <v>43888</v>
      </c>
      <c r="C4490" s="3">
        <v>0.41666666666666669</v>
      </c>
      <c r="D4490" s="1" t="s">
        <v>13</v>
      </c>
      <c r="E4490">
        <v>94.6</v>
      </c>
      <c r="F4490">
        <v>95.05</v>
      </c>
      <c r="G4490">
        <v>95.05</v>
      </c>
      <c r="H4490" s="3">
        <v>0.42708333333333331</v>
      </c>
      <c r="I4490" s="1">
        <v>0.45000000000000284</v>
      </c>
      <c r="J4490" s="1">
        <v>-0.45000000000000284</v>
      </c>
      <c r="K4490" s="1">
        <v>4228</v>
      </c>
      <c r="L4490">
        <v>-1902.600000000012</v>
      </c>
      <c r="M4490">
        <v>185</v>
      </c>
      <c r="N4490">
        <v>-2087.6000000000122</v>
      </c>
      <c r="O4490" t="s">
        <v>67</v>
      </c>
      <c r="P4490" s="6">
        <v>4.7568710359408304E-3</v>
      </c>
      <c r="Q4490" s="1">
        <f>AllFiles[[#Headers],[200000]]+AllFiles[[#This Row],[Net Gains]]</f>
        <v>197912.4</v>
      </c>
    </row>
    <row r="4491" spans="1:17" x14ac:dyDescent="0.25">
      <c r="A4491" s="1" t="s">
        <v>49</v>
      </c>
      <c r="B4491" s="2">
        <v>43888</v>
      </c>
      <c r="C4491" s="3">
        <v>0.42708333333333331</v>
      </c>
      <c r="D4491" s="1" t="s">
        <v>12</v>
      </c>
      <c r="E4491">
        <v>95.05</v>
      </c>
      <c r="F4491">
        <v>94.6</v>
      </c>
      <c r="G4491">
        <v>94.6</v>
      </c>
      <c r="H4491" s="3">
        <v>0.42708333333333331</v>
      </c>
      <c r="I4491" s="1">
        <v>0.45000000000000284</v>
      </c>
      <c r="J4491" s="1">
        <v>-0.45000000000000284</v>
      </c>
      <c r="K4491" s="1">
        <v>4228</v>
      </c>
      <c r="L4491">
        <v>-1902.600000000012</v>
      </c>
      <c r="M4491">
        <v>185</v>
      </c>
      <c r="N4491">
        <v>-2087.6000000000122</v>
      </c>
      <c r="O4491" t="s">
        <v>67</v>
      </c>
      <c r="P4491" s="6">
        <v>4.7343503419253301E-3</v>
      </c>
      <c r="Q4491" s="1">
        <f>AllFiles[[#Headers],[200000]]+AllFiles[[#This Row],[Net Gains]]</f>
        <v>197912.4</v>
      </c>
    </row>
    <row r="4492" spans="1:17" x14ac:dyDescent="0.25">
      <c r="A4492" s="1" t="s">
        <v>48</v>
      </c>
      <c r="B4492" s="2">
        <v>43888</v>
      </c>
      <c r="C4492" s="3">
        <v>0.44791666666666669</v>
      </c>
      <c r="D4492" s="1" t="s">
        <v>15</v>
      </c>
      <c r="E4492">
        <v>376.4</v>
      </c>
      <c r="F4492">
        <v>373.15</v>
      </c>
      <c r="G4492">
        <v>389.6</v>
      </c>
      <c r="H4492" s="3">
        <v>0.625</v>
      </c>
      <c r="I4492" s="1">
        <v>3.25</v>
      </c>
      <c r="J4492" s="1">
        <v>13.200000000000045</v>
      </c>
      <c r="K4492" s="1">
        <v>611</v>
      </c>
      <c r="L4492">
        <v>8065.200000000028</v>
      </c>
      <c r="M4492">
        <v>108</v>
      </c>
      <c r="N4492">
        <v>7957.200000000028</v>
      </c>
      <c r="O4492" t="s">
        <v>68</v>
      </c>
      <c r="P4492" s="6">
        <v>8.6344314558979805E-3</v>
      </c>
      <c r="Q4492" s="1">
        <f>AllFiles[[#Headers],[200000]]+AllFiles[[#This Row],[Net Gains]]</f>
        <v>207957.20000000004</v>
      </c>
    </row>
    <row r="4493" spans="1:17" x14ac:dyDescent="0.25">
      <c r="A4493" s="1" t="s">
        <v>52</v>
      </c>
      <c r="B4493" s="2">
        <v>43889</v>
      </c>
      <c r="C4493" s="3">
        <v>0.58333333333333337</v>
      </c>
      <c r="D4493" s="1" t="s">
        <v>13</v>
      </c>
      <c r="E4493">
        <v>307.10000000000002</v>
      </c>
      <c r="F4493">
        <v>312.10000000000002</v>
      </c>
      <c r="G4493">
        <v>302.7</v>
      </c>
      <c r="H4493" s="3">
        <v>0.625</v>
      </c>
      <c r="I4493" s="1">
        <v>5</v>
      </c>
      <c r="J4493" s="1">
        <v>4.4000000000000341</v>
      </c>
      <c r="K4493" s="1">
        <v>398</v>
      </c>
      <c r="L4493">
        <v>1751.2000000000135</v>
      </c>
      <c r="M4493">
        <v>56</v>
      </c>
      <c r="N4493">
        <v>1695.2000000000135</v>
      </c>
      <c r="O4493" t="s">
        <v>68</v>
      </c>
      <c r="P4493" s="6">
        <v>1.6281341582546401E-2</v>
      </c>
      <c r="Q4493" s="1">
        <f>AllFiles[[#Headers],[200000]]+AllFiles[[#This Row],[Net Gains]]</f>
        <v>201695.2</v>
      </c>
    </row>
    <row r="4494" spans="1:17" x14ac:dyDescent="0.25">
      <c r="A4494" s="1" t="s">
        <v>58</v>
      </c>
      <c r="B4494" s="2">
        <v>43889</v>
      </c>
      <c r="C4494" s="3">
        <v>0.4375</v>
      </c>
      <c r="D4494" s="1" t="s">
        <v>13</v>
      </c>
      <c r="E4494">
        <v>2040</v>
      </c>
      <c r="F4494">
        <v>2065.65</v>
      </c>
      <c r="G4494">
        <v>1994.2</v>
      </c>
      <c r="H4494" s="3">
        <v>0.625</v>
      </c>
      <c r="I4494" s="1">
        <v>25.650000000000091</v>
      </c>
      <c r="J4494" s="1">
        <v>45.799999999999955</v>
      </c>
      <c r="K4494" s="1">
        <v>77</v>
      </c>
      <c r="L4494">
        <v>3526.5999999999967</v>
      </c>
      <c r="M4494">
        <v>72</v>
      </c>
      <c r="N4494">
        <v>3454.5999999999967</v>
      </c>
      <c r="O4494" t="s">
        <v>68</v>
      </c>
      <c r="P4494" s="6">
        <v>1.2573529411764799E-2</v>
      </c>
      <c r="Q4494" s="1">
        <f>AllFiles[[#Headers],[200000]]+AllFiles[[#This Row],[Net Gains]]</f>
        <v>203454.6</v>
      </c>
    </row>
    <row r="4495" spans="1:17" x14ac:dyDescent="0.25">
      <c r="A4495" s="1" t="s">
        <v>29</v>
      </c>
      <c r="B4495" s="2">
        <v>43893</v>
      </c>
      <c r="C4495" s="3">
        <v>0.51041666666666663</v>
      </c>
      <c r="D4495" s="1" t="s">
        <v>15</v>
      </c>
      <c r="E4495">
        <v>420.35</v>
      </c>
      <c r="F4495">
        <v>416.45</v>
      </c>
      <c r="G4495">
        <v>425.6</v>
      </c>
      <c r="H4495" s="3">
        <v>0.625</v>
      </c>
      <c r="I4495" s="1">
        <v>3.9000000000000341</v>
      </c>
      <c r="J4495" s="1">
        <v>5.25</v>
      </c>
      <c r="K4495" s="1">
        <v>509</v>
      </c>
      <c r="L4495">
        <v>2672.25</v>
      </c>
      <c r="M4495">
        <v>100</v>
      </c>
      <c r="N4495">
        <v>2572.25</v>
      </c>
      <c r="O4495" t="s">
        <v>68</v>
      </c>
      <c r="P4495" s="6">
        <v>9.2779826335197702E-3</v>
      </c>
      <c r="Q4495" s="1">
        <f>AllFiles[[#Headers],[200000]]+AllFiles[[#This Row],[Net Gains]]</f>
        <v>202572.25</v>
      </c>
    </row>
    <row r="4496" spans="1:17" x14ac:dyDescent="0.25">
      <c r="A4496" s="1" t="s">
        <v>24</v>
      </c>
      <c r="B4496" s="2">
        <v>43893</v>
      </c>
      <c r="C4496" s="3">
        <v>0.58333333333333337</v>
      </c>
      <c r="D4496" s="1" t="s">
        <v>15</v>
      </c>
      <c r="E4496">
        <v>102.5</v>
      </c>
      <c r="F4496">
        <v>100.1</v>
      </c>
      <c r="G4496">
        <v>103.35</v>
      </c>
      <c r="H4496" s="3">
        <v>0.625</v>
      </c>
      <c r="I4496" s="1">
        <v>2.4000000000000057</v>
      </c>
      <c r="J4496" s="1">
        <v>0.84999999999999432</v>
      </c>
      <c r="K4496" s="1">
        <v>825</v>
      </c>
      <c r="L4496">
        <v>701.24999999999534</v>
      </c>
      <c r="M4496">
        <v>40</v>
      </c>
      <c r="N4496">
        <v>661.24999999999534</v>
      </c>
      <c r="O4496" t="s">
        <v>68</v>
      </c>
      <c r="P4496" s="6">
        <v>2.3414634146341502E-2</v>
      </c>
      <c r="Q4496" s="1">
        <f>AllFiles[[#Headers],[200000]]+AllFiles[[#This Row],[Net Gains]]</f>
        <v>200661.25</v>
      </c>
    </row>
    <row r="4497" spans="1:17" x14ac:dyDescent="0.25">
      <c r="A4497" s="1" t="s">
        <v>51</v>
      </c>
      <c r="B4497" s="2">
        <v>43893</v>
      </c>
      <c r="C4497" s="3">
        <v>0.42708333333333331</v>
      </c>
      <c r="D4497" s="1" t="s">
        <v>13</v>
      </c>
      <c r="E4497">
        <v>1596.6</v>
      </c>
      <c r="F4497">
        <v>1604.75</v>
      </c>
      <c r="G4497">
        <v>1604.75</v>
      </c>
      <c r="H4497" s="3">
        <v>0.51041666666666663</v>
      </c>
      <c r="I4497" s="1">
        <v>8.1500000000000909</v>
      </c>
      <c r="J4497" s="1">
        <v>-8.1500000000000909</v>
      </c>
      <c r="K4497" s="1">
        <v>244</v>
      </c>
      <c r="L4497">
        <v>-1988.6000000000222</v>
      </c>
      <c r="M4497">
        <v>180</v>
      </c>
      <c r="N4497">
        <v>-2168.6000000000222</v>
      </c>
      <c r="O4497" t="s">
        <v>67</v>
      </c>
      <c r="P4497" s="6">
        <v>5.1045972691971002E-3</v>
      </c>
      <c r="Q4497" s="1">
        <f>AllFiles[[#Headers],[200000]]+AllFiles[[#This Row],[Net Gains]]</f>
        <v>197831.39999999997</v>
      </c>
    </row>
    <row r="4498" spans="1:17" x14ac:dyDescent="0.25">
      <c r="A4498" s="1" t="s">
        <v>51</v>
      </c>
      <c r="B4498" s="2">
        <v>43893</v>
      </c>
      <c r="C4498" s="3">
        <v>0.51041666666666663</v>
      </c>
      <c r="D4498" s="1" t="s">
        <v>12</v>
      </c>
      <c r="E4498">
        <v>1604.75</v>
      </c>
      <c r="F4498">
        <v>1596.6</v>
      </c>
      <c r="G4498">
        <v>1596.6</v>
      </c>
      <c r="H4498" s="3">
        <v>0.54166666666666663</v>
      </c>
      <c r="I4498" s="1">
        <v>8.1500000000000909</v>
      </c>
      <c r="J4498" s="1">
        <v>-8.1500000000000909</v>
      </c>
      <c r="K4498" s="1">
        <v>244</v>
      </c>
      <c r="L4498">
        <v>-1988.6000000000222</v>
      </c>
      <c r="M4498">
        <v>180</v>
      </c>
      <c r="N4498">
        <v>-2168.6000000000222</v>
      </c>
      <c r="O4498" t="s">
        <v>67</v>
      </c>
      <c r="P4498" s="6">
        <v>5.0786726904502796E-3</v>
      </c>
      <c r="Q4498" s="1">
        <f>AllFiles[[#Headers],[200000]]+AllFiles[[#This Row],[Net Gains]]</f>
        <v>197831.39999999997</v>
      </c>
    </row>
    <row r="4499" spans="1:17" x14ac:dyDescent="0.25">
      <c r="A4499" s="1" t="s">
        <v>52</v>
      </c>
      <c r="B4499" s="2">
        <v>43893</v>
      </c>
      <c r="C4499" s="3">
        <v>0.41666666666666669</v>
      </c>
      <c r="D4499" s="1" t="s">
        <v>13</v>
      </c>
      <c r="E4499">
        <v>289.55</v>
      </c>
      <c r="F4499">
        <v>294</v>
      </c>
      <c r="G4499">
        <v>289.64999999999998</v>
      </c>
      <c r="H4499" s="3">
        <v>0.625</v>
      </c>
      <c r="I4499" s="1">
        <v>4.4499999999999886</v>
      </c>
      <c r="J4499" s="1">
        <v>-9.9999999999965894E-2</v>
      </c>
      <c r="K4499" s="1">
        <v>447</v>
      </c>
      <c r="L4499">
        <v>-44.699999999984755</v>
      </c>
      <c r="M4499">
        <v>60</v>
      </c>
      <c r="N4499">
        <v>-104.69999999998475</v>
      </c>
      <c r="O4499" t="s">
        <v>67</v>
      </c>
      <c r="P4499" s="6">
        <v>1.5368675530996301E-2</v>
      </c>
      <c r="Q4499" s="1">
        <f>AllFiles[[#Headers],[200000]]+AllFiles[[#This Row],[Net Gains]]</f>
        <v>199895.30000000002</v>
      </c>
    </row>
    <row r="4500" spans="1:17" x14ac:dyDescent="0.25">
      <c r="A4500" s="1" t="s">
        <v>54</v>
      </c>
      <c r="B4500" s="2">
        <v>43893</v>
      </c>
      <c r="C4500" s="3">
        <v>0.51041666666666663</v>
      </c>
      <c r="D4500" s="1" t="s">
        <v>12</v>
      </c>
      <c r="E4500">
        <v>523.45000000000005</v>
      </c>
      <c r="F4500">
        <v>518.25</v>
      </c>
      <c r="G4500">
        <v>518.25</v>
      </c>
      <c r="H4500" s="3">
        <v>0.51041666666666663</v>
      </c>
      <c r="I4500" s="1">
        <v>5.2000000000000455</v>
      </c>
      <c r="J4500" s="1">
        <v>-5.2000000000000455</v>
      </c>
      <c r="K4500" s="1">
        <v>382</v>
      </c>
      <c r="L4500">
        <v>-1986.4000000000174</v>
      </c>
      <c r="M4500">
        <v>92</v>
      </c>
      <c r="N4500">
        <v>-2078.4000000000174</v>
      </c>
      <c r="O4500" t="s">
        <v>67</v>
      </c>
      <c r="P4500" s="6">
        <v>9.9340911261821506E-3</v>
      </c>
      <c r="Q4500" s="1">
        <f>AllFiles[[#Headers],[200000]]+AllFiles[[#This Row],[Net Gains]]</f>
        <v>197921.59999999998</v>
      </c>
    </row>
    <row r="4501" spans="1:17" x14ac:dyDescent="0.25">
      <c r="A4501" s="1" t="s">
        <v>54</v>
      </c>
      <c r="B4501" s="2">
        <v>43893</v>
      </c>
      <c r="C4501" s="3">
        <v>0.4375</v>
      </c>
      <c r="D4501" s="1" t="s">
        <v>13</v>
      </c>
      <c r="E4501">
        <v>518.25</v>
      </c>
      <c r="F4501">
        <v>523.45000000000005</v>
      </c>
      <c r="G4501">
        <v>523.45000000000005</v>
      </c>
      <c r="H4501" s="3">
        <v>0.51041666666666663</v>
      </c>
      <c r="I4501" s="1">
        <v>5.2000000000000455</v>
      </c>
      <c r="J4501" s="1">
        <v>-5.2000000000000455</v>
      </c>
      <c r="K4501" s="1">
        <v>382</v>
      </c>
      <c r="L4501">
        <v>-1986.4000000000174</v>
      </c>
      <c r="M4501">
        <v>92</v>
      </c>
      <c r="N4501">
        <v>-2078.4000000000174</v>
      </c>
      <c r="O4501" t="s">
        <v>67</v>
      </c>
      <c r="P4501" s="6">
        <v>1.0033767486734299E-2</v>
      </c>
      <c r="Q4501" s="1">
        <f>AllFiles[[#Headers],[200000]]+AllFiles[[#This Row],[Net Gains]]</f>
        <v>197921.59999999998</v>
      </c>
    </row>
    <row r="4502" spans="1:17" x14ac:dyDescent="0.25">
      <c r="A4502" s="1" t="s">
        <v>22</v>
      </c>
      <c r="B4502" s="2">
        <v>43894</v>
      </c>
      <c r="C4502" s="3">
        <v>0.4375</v>
      </c>
      <c r="D4502" s="1" t="s">
        <v>15</v>
      </c>
      <c r="E4502">
        <v>1841.15</v>
      </c>
      <c r="F4502">
        <v>1829</v>
      </c>
      <c r="G4502">
        <v>1849.1</v>
      </c>
      <c r="H4502" s="3">
        <v>0.625</v>
      </c>
      <c r="I4502" s="1">
        <v>12.150000000000091</v>
      </c>
      <c r="J4502" s="1">
        <v>7.9499999999998181</v>
      </c>
      <c r="K4502" s="1">
        <v>164</v>
      </c>
      <c r="L4502">
        <v>1303.7999999999702</v>
      </c>
      <c r="M4502">
        <v>140</v>
      </c>
      <c r="N4502">
        <v>1163.7999999999702</v>
      </c>
      <c r="O4502" t="s">
        <v>68</v>
      </c>
      <c r="P4502" s="6">
        <v>6.5991364093094503E-3</v>
      </c>
      <c r="Q4502" s="1">
        <f>AllFiles[[#Headers],[200000]]+AllFiles[[#This Row],[Net Gains]]</f>
        <v>201163.79999999996</v>
      </c>
    </row>
    <row r="4503" spans="1:17" x14ac:dyDescent="0.25">
      <c r="A4503" s="1" t="s">
        <v>27</v>
      </c>
      <c r="B4503" s="2">
        <v>43894</v>
      </c>
      <c r="C4503" s="3">
        <v>0.53125</v>
      </c>
      <c r="D4503" s="1" t="s">
        <v>21</v>
      </c>
      <c r="E4503">
        <v>176.7</v>
      </c>
      <c r="F4503">
        <v>178.95</v>
      </c>
      <c r="G4503">
        <v>177.9</v>
      </c>
      <c r="H4503" s="3">
        <v>0.625</v>
      </c>
      <c r="I4503" s="1">
        <v>2.25</v>
      </c>
      <c r="J4503" s="1">
        <v>-1.2000000000000171</v>
      </c>
      <c r="K4503" s="1">
        <v>879</v>
      </c>
      <c r="L4503">
        <v>-1054.800000000015</v>
      </c>
      <c r="M4503">
        <v>72</v>
      </c>
      <c r="N4503">
        <v>-1126.800000000015</v>
      </c>
      <c r="O4503" t="s">
        <v>67</v>
      </c>
      <c r="P4503" s="6">
        <v>1.2733446519524599E-2</v>
      </c>
      <c r="Q4503" s="1">
        <f>AllFiles[[#Headers],[200000]]+AllFiles[[#This Row],[Net Gains]]</f>
        <v>198873.19999999998</v>
      </c>
    </row>
    <row r="4504" spans="1:17" x14ac:dyDescent="0.25">
      <c r="A4504" s="1" t="s">
        <v>27</v>
      </c>
      <c r="B4504" s="2">
        <v>43894</v>
      </c>
      <c r="C4504" s="3">
        <v>0.53125</v>
      </c>
      <c r="D4504" s="1" t="s">
        <v>15</v>
      </c>
      <c r="E4504">
        <v>178.95</v>
      </c>
      <c r="F4504">
        <v>176.7</v>
      </c>
      <c r="G4504">
        <v>176.7</v>
      </c>
      <c r="H4504" s="3">
        <v>0.53125</v>
      </c>
      <c r="I4504" s="1">
        <v>2.25</v>
      </c>
      <c r="J4504" s="1">
        <v>-2.25</v>
      </c>
      <c r="K4504" s="1">
        <v>879</v>
      </c>
      <c r="L4504">
        <v>-1977.75</v>
      </c>
      <c r="M4504">
        <v>72</v>
      </c>
      <c r="N4504">
        <v>-2049.75</v>
      </c>
      <c r="O4504" t="s">
        <v>67</v>
      </c>
      <c r="P4504" s="6">
        <v>1.25733445096396E-2</v>
      </c>
      <c r="Q4504" s="1">
        <f>AllFiles[[#Headers],[200000]]+AllFiles[[#This Row],[Net Gains]]</f>
        <v>197950.25</v>
      </c>
    </row>
    <row r="4505" spans="1:17" x14ac:dyDescent="0.25">
      <c r="A4505" s="1" t="s">
        <v>19</v>
      </c>
      <c r="B4505" s="2">
        <v>43894</v>
      </c>
      <c r="C4505" s="3">
        <v>0.41666666666666669</v>
      </c>
      <c r="D4505" s="1" t="s">
        <v>15</v>
      </c>
      <c r="E4505">
        <v>3113.6</v>
      </c>
      <c r="F4505">
        <v>3058.65</v>
      </c>
      <c r="G4505">
        <v>3180.2</v>
      </c>
      <c r="H4505" s="3">
        <v>0.625</v>
      </c>
      <c r="I4505" s="1">
        <v>54.949999999999818</v>
      </c>
      <c r="J4505" s="1">
        <v>66.599999999999909</v>
      </c>
      <c r="K4505" s="1">
        <v>36</v>
      </c>
      <c r="L4505">
        <v>2397.5999999999967</v>
      </c>
      <c r="M4505">
        <v>53</v>
      </c>
      <c r="N4505">
        <v>2344.5999999999967</v>
      </c>
      <c r="O4505" t="s">
        <v>68</v>
      </c>
      <c r="P4505" s="6">
        <v>1.7648381294963999E-2</v>
      </c>
      <c r="Q4505" s="1">
        <f>AllFiles[[#Headers],[200000]]+AllFiles[[#This Row],[Net Gains]]</f>
        <v>202344.6</v>
      </c>
    </row>
    <row r="4506" spans="1:17" x14ac:dyDescent="0.25">
      <c r="A4506" s="1" t="s">
        <v>43</v>
      </c>
      <c r="B4506" s="2">
        <v>43894</v>
      </c>
      <c r="C4506" s="3">
        <v>0.53125</v>
      </c>
      <c r="D4506" s="1" t="s">
        <v>21</v>
      </c>
      <c r="E4506">
        <v>108.35</v>
      </c>
      <c r="F4506">
        <v>110.4</v>
      </c>
      <c r="G4506">
        <v>107.75</v>
      </c>
      <c r="H4506" s="3">
        <v>0.625</v>
      </c>
      <c r="I4506" s="1">
        <v>2.0500000000000114</v>
      </c>
      <c r="J4506" s="1">
        <v>0.59999999999999432</v>
      </c>
      <c r="K4506" s="1">
        <v>964</v>
      </c>
      <c r="L4506">
        <v>578.39999999999452</v>
      </c>
      <c r="M4506">
        <v>48</v>
      </c>
      <c r="N4506">
        <v>530.39999999999452</v>
      </c>
      <c r="O4506" t="s">
        <v>68</v>
      </c>
      <c r="P4506" s="6">
        <v>1.8920166128288101E-2</v>
      </c>
      <c r="Q4506" s="1">
        <f>AllFiles[[#Headers],[200000]]+AllFiles[[#This Row],[Net Gains]]</f>
        <v>200530.4</v>
      </c>
    </row>
    <row r="4507" spans="1:17" x14ac:dyDescent="0.25">
      <c r="A4507" s="1" t="s">
        <v>43</v>
      </c>
      <c r="B4507" s="2">
        <v>43894</v>
      </c>
      <c r="C4507" s="3">
        <v>0.53125</v>
      </c>
      <c r="D4507" s="1" t="s">
        <v>15</v>
      </c>
      <c r="E4507">
        <v>110.4</v>
      </c>
      <c r="F4507">
        <v>108.35</v>
      </c>
      <c r="G4507">
        <v>108.35</v>
      </c>
      <c r="H4507" s="3">
        <v>0.53125</v>
      </c>
      <c r="I4507" s="1">
        <v>2.0500000000000114</v>
      </c>
      <c r="J4507" s="1">
        <v>-2.0500000000000114</v>
      </c>
      <c r="K4507" s="1">
        <v>964</v>
      </c>
      <c r="L4507">
        <v>-1976.200000000011</v>
      </c>
      <c r="M4507">
        <v>49</v>
      </c>
      <c r="N4507">
        <v>-2025.200000000011</v>
      </c>
      <c r="O4507" t="s">
        <v>67</v>
      </c>
      <c r="P4507" s="6">
        <v>1.85688405797102E-2</v>
      </c>
      <c r="Q4507" s="1">
        <f>AllFiles[[#Headers],[200000]]+AllFiles[[#This Row],[Net Gains]]</f>
        <v>197974.8</v>
      </c>
    </row>
    <row r="4508" spans="1:17" x14ac:dyDescent="0.25">
      <c r="A4508" s="1" t="s">
        <v>28</v>
      </c>
      <c r="B4508" s="2">
        <v>43895</v>
      </c>
      <c r="C4508" s="3">
        <v>0.42708333333333331</v>
      </c>
      <c r="D4508" s="1" t="s">
        <v>13</v>
      </c>
      <c r="E4508">
        <v>518.35</v>
      </c>
      <c r="F4508">
        <v>522.70000000000005</v>
      </c>
      <c r="G4508">
        <v>522.70000000000005</v>
      </c>
      <c r="H4508" s="3">
        <v>0.44791666666666669</v>
      </c>
      <c r="I4508" s="1">
        <v>4.3500000000000227</v>
      </c>
      <c r="J4508" s="1">
        <v>-4.3500000000000227</v>
      </c>
      <c r="K4508" s="1">
        <v>457</v>
      </c>
      <c r="L4508">
        <v>-1987.9500000000103</v>
      </c>
      <c r="M4508">
        <v>110</v>
      </c>
      <c r="N4508">
        <v>-2097.9500000000103</v>
      </c>
      <c r="O4508" t="s">
        <v>67</v>
      </c>
      <c r="P4508" s="6">
        <v>8.3920131185492904E-3</v>
      </c>
      <c r="Q4508" s="1">
        <f>AllFiles[[#Headers],[200000]]+AllFiles[[#This Row],[Net Gains]]</f>
        <v>197902.05</v>
      </c>
    </row>
    <row r="4509" spans="1:17" x14ac:dyDescent="0.25">
      <c r="A4509" s="1" t="s">
        <v>28</v>
      </c>
      <c r="B4509" s="2">
        <v>43895</v>
      </c>
      <c r="C4509" s="3">
        <v>0.44791666666666669</v>
      </c>
      <c r="D4509" s="1" t="s">
        <v>12</v>
      </c>
      <c r="E4509">
        <v>522.70000000000005</v>
      </c>
      <c r="F4509">
        <v>518.35</v>
      </c>
      <c r="G4509">
        <v>526.5</v>
      </c>
      <c r="H4509" s="3">
        <v>0.625</v>
      </c>
      <c r="I4509" s="1">
        <v>4.3500000000000227</v>
      </c>
      <c r="J4509" s="1">
        <v>3.7999999999999545</v>
      </c>
      <c r="K4509" s="1">
        <v>457</v>
      </c>
      <c r="L4509">
        <v>1736.5999999999792</v>
      </c>
      <c r="M4509">
        <v>111</v>
      </c>
      <c r="N4509">
        <v>1625.5999999999792</v>
      </c>
      <c r="O4509" t="s">
        <v>68</v>
      </c>
      <c r="P4509" s="6">
        <v>8.3221733307825198E-3</v>
      </c>
      <c r="Q4509" s="1">
        <f>AllFiles[[#Headers],[200000]]+AllFiles[[#This Row],[Net Gains]]</f>
        <v>201625.59999999998</v>
      </c>
    </row>
    <row r="4510" spans="1:17" x14ac:dyDescent="0.25">
      <c r="A4510" s="1" t="s">
        <v>45</v>
      </c>
      <c r="B4510" s="2">
        <v>43895</v>
      </c>
      <c r="C4510" s="3">
        <v>0.41666666666666669</v>
      </c>
      <c r="D4510" s="1" t="s">
        <v>13</v>
      </c>
      <c r="E4510">
        <v>6343.3</v>
      </c>
      <c r="F4510">
        <v>6388.1</v>
      </c>
      <c r="G4510">
        <v>6388.1</v>
      </c>
      <c r="H4510" s="3">
        <v>0.42708333333333331</v>
      </c>
      <c r="I4510" s="1">
        <v>44.800000000000182</v>
      </c>
      <c r="J4510" s="1">
        <v>-44.800000000000182</v>
      </c>
      <c r="K4510" s="1">
        <v>44</v>
      </c>
      <c r="L4510">
        <v>-1971.200000000008</v>
      </c>
      <c r="M4510">
        <v>129</v>
      </c>
      <c r="N4510">
        <v>-2100.200000000008</v>
      </c>
      <c r="O4510" t="s">
        <v>67</v>
      </c>
      <c r="P4510" s="6">
        <v>7.0625699557013196E-3</v>
      </c>
      <c r="Q4510" s="1">
        <f>AllFiles[[#Headers],[200000]]+AllFiles[[#This Row],[Net Gains]]</f>
        <v>197899.8</v>
      </c>
    </row>
    <row r="4511" spans="1:17" x14ac:dyDescent="0.25">
      <c r="A4511" s="1" t="s">
        <v>45</v>
      </c>
      <c r="B4511" s="2">
        <v>43895</v>
      </c>
      <c r="C4511" s="3">
        <v>0.42708333333333331</v>
      </c>
      <c r="D4511" s="1" t="s">
        <v>12</v>
      </c>
      <c r="E4511">
        <v>6388.1</v>
      </c>
      <c r="F4511">
        <v>6343.3</v>
      </c>
      <c r="G4511">
        <v>6354.05</v>
      </c>
      <c r="H4511" s="3">
        <v>0.625</v>
      </c>
      <c r="I4511" s="1">
        <v>44.800000000000182</v>
      </c>
      <c r="J4511" s="1">
        <v>-34.050000000000182</v>
      </c>
      <c r="K4511" s="1">
        <v>44</v>
      </c>
      <c r="L4511">
        <v>-1498.200000000008</v>
      </c>
      <c r="M4511">
        <v>129</v>
      </c>
      <c r="N4511">
        <v>-1627.200000000008</v>
      </c>
      <c r="O4511" t="s">
        <v>67</v>
      </c>
      <c r="P4511" s="6">
        <v>7.0130398710101897E-3</v>
      </c>
      <c r="Q4511" s="1">
        <f>AllFiles[[#Headers],[200000]]+AllFiles[[#This Row],[Net Gains]]</f>
        <v>198372.8</v>
      </c>
    </row>
    <row r="4512" spans="1:17" x14ac:dyDescent="0.25">
      <c r="A4512" s="1" t="s">
        <v>52</v>
      </c>
      <c r="B4512" s="2">
        <v>43895</v>
      </c>
      <c r="C4512" s="3">
        <v>0.5</v>
      </c>
      <c r="D4512" s="1" t="s">
        <v>12</v>
      </c>
      <c r="E4512">
        <v>288.89999999999998</v>
      </c>
      <c r="F4512">
        <v>285.55</v>
      </c>
      <c r="G4512">
        <v>288.35000000000002</v>
      </c>
      <c r="H4512" s="3">
        <v>0.625</v>
      </c>
      <c r="I4512" s="1">
        <v>3.3499999999999659</v>
      </c>
      <c r="J4512" s="1">
        <v>-0.54999999999995453</v>
      </c>
      <c r="K4512" s="1">
        <v>592</v>
      </c>
      <c r="L4512">
        <v>-325.59999999997308</v>
      </c>
      <c r="M4512">
        <v>79</v>
      </c>
      <c r="N4512">
        <v>-404.59999999997308</v>
      </c>
      <c r="O4512" t="s">
        <v>67</v>
      </c>
      <c r="P4512" s="6">
        <v>1.159570785739E-2</v>
      </c>
      <c r="Q4512" s="1">
        <f>AllFiles[[#Headers],[200000]]+AllFiles[[#This Row],[Net Gains]]</f>
        <v>199595.40000000002</v>
      </c>
    </row>
    <row r="4513" spans="1:17" x14ac:dyDescent="0.25">
      <c r="A4513" s="1" t="s">
        <v>52</v>
      </c>
      <c r="B4513" s="2">
        <v>43895</v>
      </c>
      <c r="C4513" s="3">
        <v>0.42708333333333331</v>
      </c>
      <c r="D4513" s="1" t="s">
        <v>13</v>
      </c>
      <c r="E4513">
        <v>285.55</v>
      </c>
      <c r="F4513">
        <v>288.89999999999998</v>
      </c>
      <c r="G4513">
        <v>288.89999999999998</v>
      </c>
      <c r="H4513" s="3">
        <v>0.5</v>
      </c>
      <c r="I4513" s="1">
        <v>3.3499999999999659</v>
      </c>
      <c r="J4513" s="1">
        <v>-3.3499999999999659</v>
      </c>
      <c r="K4513" s="1">
        <v>592</v>
      </c>
      <c r="L4513">
        <v>-1983.1999999999798</v>
      </c>
      <c r="M4513">
        <v>79</v>
      </c>
      <c r="N4513">
        <v>-2062.1999999999798</v>
      </c>
      <c r="O4513" t="s">
        <v>67</v>
      </c>
      <c r="P4513" s="6">
        <v>1.1731745753808301E-2</v>
      </c>
      <c r="Q4513" s="1">
        <f>AllFiles[[#Headers],[200000]]+AllFiles[[#This Row],[Net Gains]]</f>
        <v>197937.80000000002</v>
      </c>
    </row>
    <row r="4514" spans="1:17" x14ac:dyDescent="0.25">
      <c r="A4514" s="1" t="s">
        <v>56</v>
      </c>
      <c r="B4514" s="2">
        <v>43895</v>
      </c>
      <c r="C4514" s="3">
        <v>0.46875</v>
      </c>
      <c r="D4514" s="1" t="s">
        <v>12</v>
      </c>
      <c r="E4514">
        <v>1257</v>
      </c>
      <c r="F4514">
        <v>1245.55</v>
      </c>
      <c r="G4514">
        <v>1258.8</v>
      </c>
      <c r="H4514" s="3">
        <v>0.625</v>
      </c>
      <c r="I4514" s="1">
        <v>11.450000000000045</v>
      </c>
      <c r="J4514" s="1">
        <v>1.7999999999999545</v>
      </c>
      <c r="K4514" s="1">
        <v>174</v>
      </c>
      <c r="L4514">
        <v>313.19999999999209</v>
      </c>
      <c r="M4514">
        <v>101</v>
      </c>
      <c r="N4514">
        <v>212.19999999999209</v>
      </c>
      <c r="O4514" t="s">
        <v>68</v>
      </c>
      <c r="P4514" s="6">
        <v>9.1089896579157094E-3</v>
      </c>
      <c r="Q4514" s="1">
        <f>AllFiles[[#Headers],[200000]]+AllFiles[[#This Row],[Net Gains]]</f>
        <v>200212.19999999998</v>
      </c>
    </row>
    <row r="4515" spans="1:17" x14ac:dyDescent="0.25">
      <c r="A4515" s="1" t="s">
        <v>56</v>
      </c>
      <c r="B4515" s="2">
        <v>43895</v>
      </c>
      <c r="C4515" s="3">
        <v>0.42708333333333331</v>
      </c>
      <c r="D4515" s="1" t="s">
        <v>13</v>
      </c>
      <c r="E4515">
        <v>1245.55</v>
      </c>
      <c r="F4515">
        <v>1257</v>
      </c>
      <c r="G4515">
        <v>1257</v>
      </c>
      <c r="H4515" s="3">
        <v>0.46875</v>
      </c>
      <c r="I4515" s="1">
        <v>11.450000000000045</v>
      </c>
      <c r="J4515" s="1">
        <v>-11.450000000000045</v>
      </c>
      <c r="K4515" s="1">
        <v>174</v>
      </c>
      <c r="L4515">
        <v>-1992.3000000000079</v>
      </c>
      <c r="M4515">
        <v>101</v>
      </c>
      <c r="N4515">
        <v>-2093.3000000000079</v>
      </c>
      <c r="O4515" t="s">
        <v>67</v>
      </c>
      <c r="P4515" s="6">
        <v>9.1927261049336E-3</v>
      </c>
      <c r="Q4515" s="1">
        <f>AllFiles[[#Headers],[200000]]+AllFiles[[#This Row],[Net Gains]]</f>
        <v>197906.69999999998</v>
      </c>
    </row>
    <row r="4516" spans="1:17" x14ac:dyDescent="0.25">
      <c r="A4516" s="1" t="s">
        <v>54</v>
      </c>
      <c r="B4516" s="2">
        <v>43895</v>
      </c>
      <c r="C4516" s="3">
        <v>0.57291666666666663</v>
      </c>
      <c r="D4516" s="1" t="s">
        <v>21</v>
      </c>
      <c r="E4516">
        <v>521.35</v>
      </c>
      <c r="F4516">
        <v>524.5</v>
      </c>
      <c r="G4516">
        <v>515.75</v>
      </c>
      <c r="H4516" s="3">
        <v>0.625</v>
      </c>
      <c r="I4516" s="1">
        <v>3.1499999999999773</v>
      </c>
      <c r="J4516" s="1">
        <v>5.6000000000000227</v>
      </c>
      <c r="K4516" s="1">
        <v>630</v>
      </c>
      <c r="L4516">
        <v>3528.0000000000146</v>
      </c>
      <c r="M4516">
        <v>151</v>
      </c>
      <c r="N4516">
        <v>3377.0000000000146</v>
      </c>
      <c r="O4516" t="s">
        <v>68</v>
      </c>
      <c r="P4516" s="6">
        <v>6.0420063297208703E-3</v>
      </c>
      <c r="Q4516" s="1">
        <f>AllFiles[[#Headers],[200000]]+AllFiles[[#This Row],[Net Gains]]</f>
        <v>203377</v>
      </c>
    </row>
    <row r="4517" spans="1:17" x14ac:dyDescent="0.25">
      <c r="A4517" s="1" t="s">
        <v>54</v>
      </c>
      <c r="B4517" s="2">
        <v>43895</v>
      </c>
      <c r="C4517" s="3">
        <v>0.57291666666666663</v>
      </c>
      <c r="D4517" s="1" t="s">
        <v>15</v>
      </c>
      <c r="E4517">
        <v>524.5</v>
      </c>
      <c r="F4517">
        <v>521.35</v>
      </c>
      <c r="G4517">
        <v>521.35</v>
      </c>
      <c r="H4517" s="3">
        <v>0.57291666666666663</v>
      </c>
      <c r="I4517" s="1">
        <v>3.1499999999999773</v>
      </c>
      <c r="J4517" s="1">
        <v>-3.1499999999999773</v>
      </c>
      <c r="K4517" s="1">
        <v>630</v>
      </c>
      <c r="L4517">
        <v>-1984.4999999999857</v>
      </c>
      <c r="M4517">
        <v>152</v>
      </c>
      <c r="N4517">
        <v>-2136.4999999999854</v>
      </c>
      <c r="O4517" t="s">
        <v>67</v>
      </c>
      <c r="P4517" s="6">
        <v>6.0057197330790797E-3</v>
      </c>
      <c r="Q4517" s="1">
        <f>AllFiles[[#Headers],[200000]]+AllFiles[[#This Row],[Net Gains]]</f>
        <v>197863.5</v>
      </c>
    </row>
    <row r="4518" spans="1:17" x14ac:dyDescent="0.25">
      <c r="A4518" s="1" t="s">
        <v>24</v>
      </c>
      <c r="B4518" s="2">
        <v>43896</v>
      </c>
      <c r="C4518" s="3">
        <v>0.41666666666666669</v>
      </c>
      <c r="D4518" s="1" t="s">
        <v>15</v>
      </c>
      <c r="E4518">
        <v>106.2</v>
      </c>
      <c r="F4518">
        <v>105.35</v>
      </c>
      <c r="G4518">
        <v>108.1</v>
      </c>
      <c r="H4518" s="3">
        <v>0.625</v>
      </c>
      <c r="I4518" s="1">
        <v>0.85000000000000853</v>
      </c>
      <c r="J4518" s="1">
        <v>1.8999999999999915</v>
      </c>
      <c r="K4518" s="1">
        <v>2290</v>
      </c>
      <c r="L4518">
        <v>4350.9999999999809</v>
      </c>
      <c r="M4518">
        <v>113</v>
      </c>
      <c r="N4518">
        <v>4237.9999999999809</v>
      </c>
      <c r="O4518" t="s">
        <v>68</v>
      </c>
      <c r="P4518" s="6">
        <v>8.0037664783428296E-3</v>
      </c>
      <c r="Q4518" s="1">
        <f>AllFiles[[#Headers],[200000]]+AllFiles[[#This Row],[Net Gains]]</f>
        <v>204237.99999999997</v>
      </c>
    </row>
    <row r="4519" spans="1:17" x14ac:dyDescent="0.25">
      <c r="A4519" s="1" t="s">
        <v>44</v>
      </c>
      <c r="B4519" s="2">
        <v>43896</v>
      </c>
      <c r="C4519" s="3">
        <v>0.52083333333333337</v>
      </c>
      <c r="D4519" s="1" t="s">
        <v>15</v>
      </c>
      <c r="E4519">
        <v>2014.95</v>
      </c>
      <c r="F4519">
        <v>1999.05</v>
      </c>
      <c r="G4519">
        <v>2037</v>
      </c>
      <c r="H4519" s="3">
        <v>0.625</v>
      </c>
      <c r="I4519" s="1">
        <v>15.900000000000091</v>
      </c>
      <c r="J4519" s="1">
        <v>22.049999999999955</v>
      </c>
      <c r="K4519" s="1">
        <v>125</v>
      </c>
      <c r="L4519">
        <v>2756.2499999999945</v>
      </c>
      <c r="M4519">
        <v>117</v>
      </c>
      <c r="N4519">
        <v>2639.2499999999945</v>
      </c>
      <c r="O4519" t="s">
        <v>68</v>
      </c>
      <c r="P4519" s="6">
        <v>7.8910146653763599E-3</v>
      </c>
      <c r="Q4519" s="1">
        <f>AllFiles[[#Headers],[200000]]+AllFiles[[#This Row],[Net Gains]]</f>
        <v>202639.25</v>
      </c>
    </row>
    <row r="4520" spans="1:17" x14ac:dyDescent="0.25">
      <c r="A4520" s="1" t="s">
        <v>50</v>
      </c>
      <c r="B4520" s="2">
        <v>43896</v>
      </c>
      <c r="C4520" s="3">
        <v>0.48958333333333331</v>
      </c>
      <c r="D4520" s="1" t="s">
        <v>15</v>
      </c>
      <c r="E4520">
        <v>149.85</v>
      </c>
      <c r="F4520">
        <v>147.35</v>
      </c>
      <c r="G4520">
        <v>149.9</v>
      </c>
      <c r="H4520" s="3">
        <v>0.625</v>
      </c>
      <c r="I4520" s="1">
        <v>2.5</v>
      </c>
      <c r="J4520" s="1">
        <v>5.0000000000011369E-2</v>
      </c>
      <c r="K4520" s="1">
        <v>792</v>
      </c>
      <c r="L4520">
        <v>39.600000000009004</v>
      </c>
      <c r="M4520">
        <v>55</v>
      </c>
      <c r="N4520">
        <v>-15.399999999990996</v>
      </c>
      <c r="O4520" t="s">
        <v>67</v>
      </c>
      <c r="P4520" s="6">
        <v>1.6683350016683401E-2</v>
      </c>
      <c r="Q4520" s="1">
        <f>AllFiles[[#Headers],[200000]]+AllFiles[[#This Row],[Net Gains]]</f>
        <v>199984.6</v>
      </c>
    </row>
    <row r="4521" spans="1:17" x14ac:dyDescent="0.25">
      <c r="A4521" s="1" t="s">
        <v>36</v>
      </c>
      <c r="B4521" s="2">
        <v>43896</v>
      </c>
      <c r="C4521" s="3">
        <v>0.41666666666666669</v>
      </c>
      <c r="D4521" s="1" t="s">
        <v>13</v>
      </c>
      <c r="E4521">
        <v>2175.25</v>
      </c>
      <c r="F4521">
        <v>2211.6</v>
      </c>
      <c r="G4521">
        <v>2211.6</v>
      </c>
      <c r="H4521" s="3">
        <v>0.58333333333333337</v>
      </c>
      <c r="I4521" s="1">
        <v>36.349999999999909</v>
      </c>
      <c r="J4521" s="1">
        <v>-36.349999999999909</v>
      </c>
      <c r="K4521" s="1">
        <v>54</v>
      </c>
      <c r="L4521">
        <v>-1962.8999999999951</v>
      </c>
      <c r="M4521">
        <v>55</v>
      </c>
      <c r="N4521">
        <v>-2017.8999999999951</v>
      </c>
      <c r="O4521" t="s">
        <v>67</v>
      </c>
      <c r="P4521" s="6">
        <v>1.6710722905413099E-2</v>
      </c>
      <c r="Q4521" s="1">
        <f>AllFiles[[#Headers],[200000]]+AllFiles[[#This Row],[Net Gains]]</f>
        <v>197982.1</v>
      </c>
    </row>
    <row r="4522" spans="1:17" x14ac:dyDescent="0.25">
      <c r="A4522" s="1" t="s">
        <v>36</v>
      </c>
      <c r="B4522" s="2">
        <v>43896</v>
      </c>
      <c r="C4522" s="3">
        <v>0.58333333333333337</v>
      </c>
      <c r="D4522" s="1" t="s">
        <v>12</v>
      </c>
      <c r="E4522">
        <v>2211.6</v>
      </c>
      <c r="F4522">
        <v>2175.25</v>
      </c>
      <c r="G4522">
        <v>2189.6999999999998</v>
      </c>
      <c r="H4522" s="3">
        <v>0.625</v>
      </c>
      <c r="I4522" s="1">
        <v>36.349999999999909</v>
      </c>
      <c r="J4522" s="1">
        <v>-21.900000000000091</v>
      </c>
      <c r="K4522" s="1">
        <v>54</v>
      </c>
      <c r="L4522">
        <v>-1182.6000000000049</v>
      </c>
      <c r="M4522">
        <v>55</v>
      </c>
      <c r="N4522">
        <v>-1237.6000000000049</v>
      </c>
      <c r="O4522" t="s">
        <v>67</v>
      </c>
      <c r="P4522" s="6">
        <v>1.6436064387773501E-2</v>
      </c>
      <c r="Q4522" s="1">
        <f>AllFiles[[#Headers],[200000]]+AllFiles[[#This Row],[Net Gains]]</f>
        <v>198762.4</v>
      </c>
    </row>
    <row r="4523" spans="1:17" x14ac:dyDescent="0.25">
      <c r="A4523" s="1" t="s">
        <v>46</v>
      </c>
      <c r="B4523" s="2">
        <v>43896</v>
      </c>
      <c r="C4523" s="3">
        <v>0.52083333333333337</v>
      </c>
      <c r="D4523" s="1" t="s">
        <v>15</v>
      </c>
      <c r="E4523">
        <v>237.5</v>
      </c>
      <c r="F4523">
        <v>235.3</v>
      </c>
      <c r="G4523">
        <v>238.2</v>
      </c>
      <c r="H4523" s="3">
        <v>0.625</v>
      </c>
      <c r="I4523" s="1">
        <v>2.1999999999999886</v>
      </c>
      <c r="J4523" s="1">
        <v>0.69999999999998863</v>
      </c>
      <c r="K4523" s="1">
        <v>899</v>
      </c>
      <c r="L4523">
        <v>629.29999999998972</v>
      </c>
      <c r="M4523">
        <v>99</v>
      </c>
      <c r="N4523">
        <v>530.29999999998972</v>
      </c>
      <c r="O4523" t="s">
        <v>68</v>
      </c>
      <c r="P4523" s="6">
        <v>9.2631578947367892E-3</v>
      </c>
      <c r="Q4523" s="1">
        <f>AllFiles[[#Headers],[200000]]+AllFiles[[#This Row],[Net Gains]]</f>
        <v>200530.3</v>
      </c>
    </row>
    <row r="4524" spans="1:17" x14ac:dyDescent="0.25">
      <c r="A4524" s="1" t="s">
        <v>52</v>
      </c>
      <c r="B4524" s="2">
        <v>43896</v>
      </c>
      <c r="C4524" s="3">
        <v>0.42708333333333331</v>
      </c>
      <c r="D4524" s="1" t="s">
        <v>15</v>
      </c>
      <c r="E4524">
        <v>273</v>
      </c>
      <c r="F4524">
        <v>268.75</v>
      </c>
      <c r="G4524">
        <v>268.75</v>
      </c>
      <c r="H4524" s="3">
        <v>0.42708333333333331</v>
      </c>
      <c r="I4524" s="1">
        <v>4.25</v>
      </c>
      <c r="J4524" s="1">
        <v>-4.25</v>
      </c>
      <c r="K4524" s="1">
        <v>468</v>
      </c>
      <c r="L4524">
        <v>-1989</v>
      </c>
      <c r="M4524">
        <v>59</v>
      </c>
      <c r="N4524">
        <v>-2048</v>
      </c>
      <c r="O4524" t="s">
        <v>67</v>
      </c>
      <c r="P4524" s="6">
        <v>1.5567765567765599E-2</v>
      </c>
      <c r="Q4524" s="1">
        <f>AllFiles[[#Headers],[200000]]+AllFiles[[#This Row],[Net Gains]]</f>
        <v>197952</v>
      </c>
    </row>
    <row r="4525" spans="1:17" x14ac:dyDescent="0.25">
      <c r="A4525" s="1" t="s">
        <v>52</v>
      </c>
      <c r="B4525" s="2">
        <v>43896</v>
      </c>
      <c r="C4525" s="3">
        <v>0.42708333333333331</v>
      </c>
      <c r="D4525" s="1" t="s">
        <v>21</v>
      </c>
      <c r="E4525">
        <v>268.75</v>
      </c>
      <c r="F4525">
        <v>273</v>
      </c>
      <c r="G4525">
        <v>273</v>
      </c>
      <c r="H4525" s="3">
        <v>0.57291666666666663</v>
      </c>
      <c r="I4525" s="1">
        <v>4.25</v>
      </c>
      <c r="J4525" s="1">
        <v>-4.25</v>
      </c>
      <c r="K4525" s="1">
        <v>468</v>
      </c>
      <c r="L4525">
        <v>-1989</v>
      </c>
      <c r="M4525">
        <v>59</v>
      </c>
      <c r="N4525">
        <v>-2048</v>
      </c>
      <c r="O4525" t="s">
        <v>67</v>
      </c>
      <c r="P4525" s="6">
        <v>1.5813953488372098E-2</v>
      </c>
      <c r="Q4525" s="1">
        <f>AllFiles[[#Headers],[200000]]+AllFiles[[#This Row],[Net Gains]]</f>
        <v>197952</v>
      </c>
    </row>
    <row r="4526" spans="1:17" x14ac:dyDescent="0.25">
      <c r="A4526" s="1" t="s">
        <v>23</v>
      </c>
      <c r="B4526" s="2">
        <v>43899</v>
      </c>
      <c r="C4526" s="3">
        <v>0.53125</v>
      </c>
      <c r="D4526" s="1" t="s">
        <v>13</v>
      </c>
      <c r="E4526">
        <v>1094</v>
      </c>
      <c r="F4526">
        <v>1100.25</v>
      </c>
      <c r="G4526">
        <v>1100.25</v>
      </c>
      <c r="H4526" s="3">
        <v>0.61458333333333337</v>
      </c>
      <c r="I4526" s="1">
        <v>6.25</v>
      </c>
      <c r="J4526" s="1">
        <v>-6.25</v>
      </c>
      <c r="K4526" s="1">
        <v>318</v>
      </c>
      <c r="L4526">
        <v>-1987.5</v>
      </c>
      <c r="M4526">
        <v>161</v>
      </c>
      <c r="N4526">
        <v>-2148.5</v>
      </c>
      <c r="O4526" t="s">
        <v>67</v>
      </c>
      <c r="P4526" s="6">
        <v>5.7129798903107903E-3</v>
      </c>
      <c r="Q4526" s="1">
        <f>AllFiles[[#Headers],[200000]]+AllFiles[[#This Row],[Net Gains]]</f>
        <v>197851.5</v>
      </c>
    </row>
    <row r="4527" spans="1:17" x14ac:dyDescent="0.25">
      <c r="A4527" s="1" t="s">
        <v>47</v>
      </c>
      <c r="B4527" s="2">
        <v>43899</v>
      </c>
      <c r="C4527" s="3">
        <v>0.54166666666666663</v>
      </c>
      <c r="D4527" s="1" t="s">
        <v>13</v>
      </c>
      <c r="E4527">
        <v>175.75</v>
      </c>
      <c r="F4527">
        <v>178.1</v>
      </c>
      <c r="G4527">
        <v>178.1</v>
      </c>
      <c r="H4527" s="3">
        <v>0.625</v>
      </c>
      <c r="I4527" s="1">
        <v>2.3499999999999943</v>
      </c>
      <c r="J4527" s="1">
        <v>-2.3499999999999943</v>
      </c>
      <c r="K4527" s="1">
        <v>842</v>
      </c>
      <c r="L4527">
        <v>-1978.6999999999953</v>
      </c>
      <c r="M4527">
        <v>69</v>
      </c>
      <c r="N4527">
        <v>-2047.6999999999953</v>
      </c>
      <c r="O4527" t="s">
        <v>67</v>
      </c>
      <c r="P4527" s="6">
        <v>1.3371266002844899E-2</v>
      </c>
      <c r="Q4527" s="1">
        <f>AllFiles[[#Headers],[200000]]+AllFiles[[#This Row],[Net Gains]]</f>
        <v>197952.30000000002</v>
      </c>
    </row>
    <row r="4528" spans="1:17" x14ac:dyDescent="0.25">
      <c r="A4528" s="1" t="s">
        <v>45</v>
      </c>
      <c r="B4528" s="2">
        <v>43899</v>
      </c>
      <c r="C4528" s="3">
        <v>0.41666666666666669</v>
      </c>
      <c r="D4528" s="1" t="s">
        <v>13</v>
      </c>
      <c r="E4528">
        <v>6251</v>
      </c>
      <c r="F4528">
        <v>6316.85</v>
      </c>
      <c r="G4528">
        <v>6207.75</v>
      </c>
      <c r="H4528" s="3">
        <v>0.625</v>
      </c>
      <c r="I4528" s="1">
        <v>65.850000000000364</v>
      </c>
      <c r="J4528" s="1">
        <v>43.25</v>
      </c>
      <c r="K4528" s="1">
        <v>30</v>
      </c>
      <c r="L4528">
        <v>1297.5</v>
      </c>
      <c r="M4528">
        <v>86</v>
      </c>
      <c r="N4528">
        <v>1211.5</v>
      </c>
      <c r="O4528" t="s">
        <v>68</v>
      </c>
      <c r="P4528" s="6">
        <v>1.05343145096785E-2</v>
      </c>
      <c r="Q4528" s="1">
        <f>AllFiles[[#Headers],[200000]]+AllFiles[[#This Row],[Net Gains]]</f>
        <v>201211.5</v>
      </c>
    </row>
    <row r="4529" spans="1:17" x14ac:dyDescent="0.25">
      <c r="A4529" s="1" t="s">
        <v>49</v>
      </c>
      <c r="B4529" s="2">
        <v>43899</v>
      </c>
      <c r="C4529" s="3">
        <v>0.47916666666666669</v>
      </c>
      <c r="D4529" s="1" t="s">
        <v>13</v>
      </c>
      <c r="E4529">
        <v>78.05</v>
      </c>
      <c r="F4529">
        <v>79.3</v>
      </c>
      <c r="G4529">
        <v>74.900000000000006</v>
      </c>
      <c r="H4529" s="3">
        <v>0.625</v>
      </c>
      <c r="I4529" s="1">
        <v>1.25</v>
      </c>
      <c r="J4529" s="1">
        <v>3.1499999999999915</v>
      </c>
      <c r="K4529" s="1">
        <v>1571</v>
      </c>
      <c r="L4529">
        <v>4948.6499999999869</v>
      </c>
      <c r="M4529">
        <v>56</v>
      </c>
      <c r="N4529">
        <v>4892.6499999999869</v>
      </c>
      <c r="O4529" t="s">
        <v>68</v>
      </c>
      <c r="P4529" s="6">
        <v>1.6015374759769399E-2</v>
      </c>
      <c r="Q4529" s="1">
        <f>AllFiles[[#Headers],[200000]]+AllFiles[[#This Row],[Net Gains]]</f>
        <v>204892.65</v>
      </c>
    </row>
    <row r="4530" spans="1:17" x14ac:dyDescent="0.25">
      <c r="A4530" s="1" t="s">
        <v>18</v>
      </c>
      <c r="B4530" s="2">
        <v>43901</v>
      </c>
      <c r="C4530" s="3">
        <v>0.41666666666666669</v>
      </c>
      <c r="D4530" s="1" t="s">
        <v>13</v>
      </c>
      <c r="E4530">
        <v>321.8</v>
      </c>
      <c r="F4530">
        <v>324.5</v>
      </c>
      <c r="G4530">
        <v>319.45</v>
      </c>
      <c r="H4530" s="3">
        <v>0.625</v>
      </c>
      <c r="I4530" s="1">
        <v>2.6999999999999886</v>
      </c>
      <c r="J4530" s="1">
        <v>2.3500000000000227</v>
      </c>
      <c r="K4530" s="1">
        <v>734</v>
      </c>
      <c r="L4530">
        <v>1724.9000000000167</v>
      </c>
      <c r="M4530">
        <v>109</v>
      </c>
      <c r="N4530">
        <v>1615.9000000000167</v>
      </c>
      <c r="O4530" t="s">
        <v>68</v>
      </c>
      <c r="P4530" s="6">
        <v>8.3903045369794604E-3</v>
      </c>
      <c r="Q4530" s="1">
        <f>AllFiles[[#Headers],[200000]]+AllFiles[[#This Row],[Net Gains]]</f>
        <v>201615.90000000002</v>
      </c>
    </row>
    <row r="4531" spans="1:17" x14ac:dyDescent="0.25">
      <c r="A4531" s="1" t="s">
        <v>27</v>
      </c>
      <c r="B4531" s="2">
        <v>43901</v>
      </c>
      <c r="C4531" s="3">
        <v>0.48958333333333331</v>
      </c>
      <c r="D4531" s="1" t="s">
        <v>15</v>
      </c>
      <c r="E4531">
        <v>162.30000000000001</v>
      </c>
      <c r="F4531">
        <v>159.65</v>
      </c>
      <c r="G4531">
        <v>168.2</v>
      </c>
      <c r="H4531" s="3">
        <v>0.625</v>
      </c>
      <c r="I4531" s="1">
        <v>2.6500000000000057</v>
      </c>
      <c r="J4531" s="1">
        <v>5.8999999999999773</v>
      </c>
      <c r="K4531" s="1">
        <v>748</v>
      </c>
      <c r="L4531">
        <v>4413.1999999999825</v>
      </c>
      <c r="M4531">
        <v>57</v>
      </c>
      <c r="N4531">
        <v>4356.1999999999825</v>
      </c>
      <c r="O4531" t="s">
        <v>68</v>
      </c>
      <c r="P4531" s="6">
        <v>1.6327788046826899E-2</v>
      </c>
      <c r="Q4531" s="1">
        <f>AllFiles[[#Headers],[200000]]+AllFiles[[#This Row],[Net Gains]]</f>
        <v>204356.19999999998</v>
      </c>
    </row>
    <row r="4532" spans="1:17" x14ac:dyDescent="0.25">
      <c r="A4532" s="1" t="s">
        <v>50</v>
      </c>
      <c r="B4532" s="2">
        <v>43901</v>
      </c>
      <c r="C4532" s="3">
        <v>0.48958333333333331</v>
      </c>
      <c r="D4532" s="1" t="s">
        <v>12</v>
      </c>
      <c r="E4532">
        <v>140.69999999999999</v>
      </c>
      <c r="F4532">
        <v>139.19999999999999</v>
      </c>
      <c r="G4532">
        <v>139.19999999999999</v>
      </c>
      <c r="H4532" s="3">
        <v>0.58333333333333337</v>
      </c>
      <c r="I4532" s="1">
        <v>1.5</v>
      </c>
      <c r="J4532" s="1">
        <v>-1.5</v>
      </c>
      <c r="K4532" s="1">
        <v>1313</v>
      </c>
      <c r="L4532">
        <v>-1969.5</v>
      </c>
      <c r="M4532">
        <v>85</v>
      </c>
      <c r="N4532">
        <v>-2054.5</v>
      </c>
      <c r="O4532" t="s">
        <v>67</v>
      </c>
      <c r="P4532" s="6">
        <v>1.06609808102345E-2</v>
      </c>
      <c r="Q4532" s="1">
        <f>AllFiles[[#Headers],[200000]]+AllFiles[[#This Row],[Net Gains]]</f>
        <v>197945.5</v>
      </c>
    </row>
    <row r="4533" spans="1:17" x14ac:dyDescent="0.25">
      <c r="A4533" s="1" t="s">
        <v>50</v>
      </c>
      <c r="B4533" s="2">
        <v>43901</v>
      </c>
      <c r="C4533" s="3">
        <v>0.41666666666666669</v>
      </c>
      <c r="D4533" s="1" t="s">
        <v>13</v>
      </c>
      <c r="E4533">
        <v>139.19999999999999</v>
      </c>
      <c r="F4533">
        <v>140.69999999999999</v>
      </c>
      <c r="G4533">
        <v>140.69999999999999</v>
      </c>
      <c r="H4533" s="3">
        <v>0.48958333333333331</v>
      </c>
      <c r="I4533" s="1">
        <v>1.5</v>
      </c>
      <c r="J4533" s="1">
        <v>-1.5</v>
      </c>
      <c r="K4533" s="1">
        <v>1313</v>
      </c>
      <c r="L4533">
        <v>-1969.5</v>
      </c>
      <c r="M4533">
        <v>85</v>
      </c>
      <c r="N4533">
        <v>-2054.5</v>
      </c>
      <c r="O4533" t="s">
        <v>67</v>
      </c>
      <c r="P4533" s="6">
        <v>1.0775862068965501E-2</v>
      </c>
      <c r="Q4533" s="1">
        <f>AllFiles[[#Headers],[200000]]+AllFiles[[#This Row],[Net Gains]]</f>
        <v>197945.5</v>
      </c>
    </row>
    <row r="4534" spans="1:17" x14ac:dyDescent="0.25">
      <c r="A4534" s="1" t="s">
        <v>47</v>
      </c>
      <c r="B4534" s="2">
        <v>43901</v>
      </c>
      <c r="C4534" s="3">
        <v>0.44791666666666669</v>
      </c>
      <c r="D4534" s="1" t="s">
        <v>12</v>
      </c>
      <c r="E4534">
        <v>173.6</v>
      </c>
      <c r="F4534">
        <v>172.55</v>
      </c>
      <c r="G4534">
        <v>172.55</v>
      </c>
      <c r="H4534" s="3">
        <v>0.44791666666666669</v>
      </c>
      <c r="I4534" s="1">
        <v>1.0499999999999829</v>
      </c>
      <c r="J4534" s="1">
        <v>-1.0499999999999829</v>
      </c>
      <c r="K4534" s="1">
        <v>1863</v>
      </c>
      <c r="L4534">
        <v>-1956.1499999999683</v>
      </c>
      <c r="M4534">
        <v>149</v>
      </c>
      <c r="N4534">
        <v>-2105.1499999999683</v>
      </c>
      <c r="O4534" t="s">
        <v>67</v>
      </c>
      <c r="P4534" s="6">
        <v>6.0483870967740997E-3</v>
      </c>
      <c r="Q4534" s="1">
        <f>AllFiles[[#Headers],[200000]]+AllFiles[[#This Row],[Net Gains]]</f>
        <v>197894.85000000003</v>
      </c>
    </row>
    <row r="4535" spans="1:17" x14ac:dyDescent="0.25">
      <c r="A4535" s="1" t="s">
        <v>47</v>
      </c>
      <c r="B4535" s="2">
        <v>43901</v>
      </c>
      <c r="C4535" s="3">
        <v>0.42708333333333331</v>
      </c>
      <c r="D4535" s="1" t="s">
        <v>13</v>
      </c>
      <c r="E4535">
        <v>172.55</v>
      </c>
      <c r="F4535">
        <v>173.6</v>
      </c>
      <c r="G4535">
        <v>173.6</v>
      </c>
      <c r="H4535" s="3">
        <v>0.44791666666666669</v>
      </c>
      <c r="I4535" s="1">
        <v>1.0499999999999829</v>
      </c>
      <c r="J4535" s="1">
        <v>-1.0499999999999829</v>
      </c>
      <c r="K4535" s="1">
        <v>1863</v>
      </c>
      <c r="L4535">
        <v>-1956.1499999999683</v>
      </c>
      <c r="M4535">
        <v>149</v>
      </c>
      <c r="N4535">
        <v>-2105.1499999999683</v>
      </c>
      <c r="O4535" t="s">
        <v>67</v>
      </c>
      <c r="P4535" s="6">
        <v>6.0851926977686602E-3</v>
      </c>
      <c r="Q4535" s="1">
        <f>AllFiles[[#Headers],[200000]]+AllFiles[[#This Row],[Net Gains]]</f>
        <v>197894.85000000003</v>
      </c>
    </row>
    <row r="4536" spans="1:17" x14ac:dyDescent="0.25">
      <c r="A4536" s="1" t="s">
        <v>41</v>
      </c>
      <c r="B4536" s="2">
        <v>43901</v>
      </c>
      <c r="C4536" s="3">
        <v>0.42708333333333331</v>
      </c>
      <c r="D4536" s="1" t="s">
        <v>13</v>
      </c>
      <c r="E4536">
        <v>103.45</v>
      </c>
      <c r="F4536">
        <v>104.75</v>
      </c>
      <c r="G4536">
        <v>98.95</v>
      </c>
      <c r="H4536" s="3">
        <v>0.625</v>
      </c>
      <c r="I4536" s="1">
        <v>1.2999999999999972</v>
      </c>
      <c r="J4536" s="1">
        <v>4.5</v>
      </c>
      <c r="K4536" s="1">
        <v>1511</v>
      </c>
      <c r="L4536">
        <v>6799.5</v>
      </c>
      <c r="M4536">
        <v>71</v>
      </c>
      <c r="N4536">
        <v>6728.5</v>
      </c>
      <c r="O4536" t="s">
        <v>68</v>
      </c>
      <c r="P4536" s="6">
        <v>1.2566457225712899E-2</v>
      </c>
      <c r="Q4536" s="1">
        <f>AllFiles[[#Headers],[200000]]+AllFiles[[#This Row],[Net Gains]]</f>
        <v>206728.5</v>
      </c>
    </row>
    <row r="4537" spans="1:17" x14ac:dyDescent="0.25">
      <c r="A4537" s="1" t="s">
        <v>55</v>
      </c>
      <c r="B4537" s="2">
        <v>43901</v>
      </c>
      <c r="C4537" s="3">
        <v>0.5625</v>
      </c>
      <c r="D4537" s="1" t="s">
        <v>12</v>
      </c>
      <c r="E4537">
        <v>4046.25</v>
      </c>
      <c r="F4537">
        <v>4017.4</v>
      </c>
      <c r="G4537">
        <v>4017.4</v>
      </c>
      <c r="H4537" s="3">
        <v>0.61458333333333337</v>
      </c>
      <c r="I4537" s="1">
        <v>28.849999999999909</v>
      </c>
      <c r="J4537" s="1">
        <v>-28.849999999999909</v>
      </c>
      <c r="K4537" s="1">
        <v>69</v>
      </c>
      <c r="L4537">
        <v>-1990.6499999999937</v>
      </c>
      <c r="M4537">
        <v>128</v>
      </c>
      <c r="N4537">
        <v>-2118.6499999999937</v>
      </c>
      <c r="O4537" t="s">
        <v>67</v>
      </c>
      <c r="P4537" s="6">
        <v>7.1300586963237303E-3</v>
      </c>
      <c r="Q4537" s="1">
        <f>AllFiles[[#Headers],[200000]]+AllFiles[[#This Row],[Net Gains]]</f>
        <v>197881.35</v>
      </c>
    </row>
    <row r="4538" spans="1:17" x14ac:dyDescent="0.25">
      <c r="A4538" s="1" t="s">
        <v>55</v>
      </c>
      <c r="B4538" s="2">
        <v>43901</v>
      </c>
      <c r="C4538" s="3">
        <v>0.41666666666666669</v>
      </c>
      <c r="D4538" s="1" t="s">
        <v>13</v>
      </c>
      <c r="E4538">
        <v>4017.4</v>
      </c>
      <c r="F4538">
        <v>4046.25</v>
      </c>
      <c r="G4538">
        <v>4046.25</v>
      </c>
      <c r="H4538" s="3">
        <v>0.5625</v>
      </c>
      <c r="I4538" s="1">
        <v>28.849999999999909</v>
      </c>
      <c r="J4538" s="1">
        <v>-28.849999999999909</v>
      </c>
      <c r="K4538" s="1">
        <v>69</v>
      </c>
      <c r="L4538">
        <v>-1990.6499999999937</v>
      </c>
      <c r="M4538">
        <v>128</v>
      </c>
      <c r="N4538">
        <v>-2118.6499999999937</v>
      </c>
      <c r="O4538" t="s">
        <v>67</v>
      </c>
      <c r="P4538" s="6">
        <v>7.1812615124209498E-3</v>
      </c>
      <c r="Q4538" s="1">
        <f>AllFiles[[#Headers],[200000]]+AllFiles[[#This Row],[Net Gains]]</f>
        <v>197881.35</v>
      </c>
    </row>
    <row r="4539" spans="1:17" x14ac:dyDescent="0.25">
      <c r="A4539" s="1" t="s">
        <v>22</v>
      </c>
      <c r="B4539" s="2">
        <v>43902</v>
      </c>
      <c r="C4539" s="3">
        <v>0.41666666666666669</v>
      </c>
      <c r="D4539" s="1" t="s">
        <v>13</v>
      </c>
      <c r="E4539">
        <v>1842.25</v>
      </c>
      <c r="F4539">
        <v>1856.4</v>
      </c>
      <c r="G4539">
        <v>1856.4</v>
      </c>
      <c r="H4539" s="3">
        <v>0.57291666666666663</v>
      </c>
      <c r="I4539" s="1">
        <v>14.150000000000091</v>
      </c>
      <c r="J4539" s="1">
        <v>-14.150000000000091</v>
      </c>
      <c r="K4539" s="1">
        <v>141</v>
      </c>
      <c r="L4539">
        <v>-1995.1500000000128</v>
      </c>
      <c r="M4539">
        <v>120</v>
      </c>
      <c r="N4539">
        <v>-2115.1500000000128</v>
      </c>
      <c r="O4539" t="s">
        <v>67</v>
      </c>
      <c r="P4539" s="6">
        <v>7.6808250780296301E-3</v>
      </c>
      <c r="Q4539" s="1">
        <f>AllFiles[[#Headers],[200000]]+AllFiles[[#This Row],[Net Gains]]</f>
        <v>197884.84999999998</v>
      </c>
    </row>
    <row r="4540" spans="1:17" x14ac:dyDescent="0.25">
      <c r="A4540" s="1" t="s">
        <v>22</v>
      </c>
      <c r="B4540" s="2">
        <v>43902</v>
      </c>
      <c r="C4540" s="3">
        <v>0.57291666666666663</v>
      </c>
      <c r="D4540" s="1" t="s">
        <v>12</v>
      </c>
      <c r="E4540">
        <v>1856.4</v>
      </c>
      <c r="F4540">
        <v>1842.25</v>
      </c>
      <c r="G4540">
        <v>1842.25</v>
      </c>
      <c r="H4540" s="3">
        <v>0.59375</v>
      </c>
      <c r="I4540" s="1">
        <v>14.150000000000091</v>
      </c>
      <c r="J4540" s="1">
        <v>-14.150000000000091</v>
      </c>
      <c r="K4540" s="1">
        <v>141</v>
      </c>
      <c r="L4540">
        <v>-1995.1500000000128</v>
      </c>
      <c r="M4540">
        <v>120</v>
      </c>
      <c r="N4540">
        <v>-2115.1500000000128</v>
      </c>
      <c r="O4540" t="s">
        <v>67</v>
      </c>
      <c r="P4540" s="6">
        <v>7.6222796811032598E-3</v>
      </c>
      <c r="Q4540" s="1">
        <f>AllFiles[[#Headers],[200000]]+AllFiles[[#This Row],[Net Gains]]</f>
        <v>197884.84999999998</v>
      </c>
    </row>
    <row r="4541" spans="1:17" x14ac:dyDescent="0.25">
      <c r="A4541" s="1" t="s">
        <v>28</v>
      </c>
      <c r="B4541" s="2">
        <v>43902</v>
      </c>
      <c r="C4541" s="3">
        <v>0.41666666666666669</v>
      </c>
      <c r="D4541" s="1" t="s">
        <v>13</v>
      </c>
      <c r="E4541">
        <v>468.5</v>
      </c>
      <c r="F4541">
        <v>477.1</v>
      </c>
      <c r="G4541">
        <v>477.1</v>
      </c>
      <c r="H4541" s="3">
        <v>0.53125</v>
      </c>
      <c r="I4541" s="1">
        <v>8.6000000000000227</v>
      </c>
      <c r="J4541" s="1">
        <v>-8.6000000000000227</v>
      </c>
      <c r="K4541" s="1">
        <v>231</v>
      </c>
      <c r="L4541">
        <v>-1986.6000000000054</v>
      </c>
      <c r="M4541">
        <v>51</v>
      </c>
      <c r="N4541">
        <v>-2037.6000000000054</v>
      </c>
      <c r="O4541" t="s">
        <v>67</v>
      </c>
      <c r="P4541" s="6">
        <v>1.8356456776947801E-2</v>
      </c>
      <c r="Q4541" s="1">
        <f>AllFiles[[#Headers],[200000]]+AllFiles[[#This Row],[Net Gains]]</f>
        <v>197962.4</v>
      </c>
    </row>
    <row r="4542" spans="1:17" x14ac:dyDescent="0.25">
      <c r="A4542" s="1" t="s">
        <v>28</v>
      </c>
      <c r="B4542" s="2">
        <v>43902</v>
      </c>
      <c r="C4542" s="3">
        <v>0.53125</v>
      </c>
      <c r="D4542" s="1" t="s">
        <v>12</v>
      </c>
      <c r="E4542">
        <v>477.1</v>
      </c>
      <c r="F4542">
        <v>468.5</v>
      </c>
      <c r="G4542">
        <v>468.5</v>
      </c>
      <c r="H4542" s="3">
        <v>0.60416666666666663</v>
      </c>
      <c r="I4542" s="1">
        <v>8.6000000000000227</v>
      </c>
      <c r="J4542" s="1">
        <v>-8.6000000000000227</v>
      </c>
      <c r="K4542" s="1">
        <v>231</v>
      </c>
      <c r="L4542">
        <v>-1986.6000000000054</v>
      </c>
      <c r="M4542">
        <v>51</v>
      </c>
      <c r="N4542">
        <v>-2037.6000000000054</v>
      </c>
      <c r="O4542" t="s">
        <v>67</v>
      </c>
      <c r="P4542" s="6">
        <v>1.80255711590862E-2</v>
      </c>
      <c r="Q4542" s="1">
        <f>AllFiles[[#Headers],[200000]]+AllFiles[[#This Row],[Net Gains]]</f>
        <v>197962.4</v>
      </c>
    </row>
    <row r="4543" spans="1:17" x14ac:dyDescent="0.25">
      <c r="A4543" s="1" t="s">
        <v>60</v>
      </c>
      <c r="B4543" s="2">
        <v>43902</v>
      </c>
      <c r="C4543" s="3">
        <v>0.44791666666666669</v>
      </c>
      <c r="D4543" s="1" t="s">
        <v>13</v>
      </c>
      <c r="E4543">
        <v>268.55</v>
      </c>
      <c r="F4543">
        <v>273.64999999999998</v>
      </c>
      <c r="G4543">
        <v>273.64999999999998</v>
      </c>
      <c r="H4543" s="3">
        <v>0.46875</v>
      </c>
      <c r="I4543" s="1">
        <v>5.0999999999999659</v>
      </c>
      <c r="J4543" s="1">
        <v>-5.0999999999999659</v>
      </c>
      <c r="K4543" s="1">
        <v>390</v>
      </c>
      <c r="L4543">
        <v>-1988.9999999999868</v>
      </c>
      <c r="M4543">
        <v>49</v>
      </c>
      <c r="N4543">
        <v>-2037.9999999999868</v>
      </c>
      <c r="O4543" t="s">
        <v>67</v>
      </c>
      <c r="P4543" s="6">
        <v>1.8990876931669998E-2</v>
      </c>
      <c r="Q4543" s="1">
        <f>AllFiles[[#Headers],[200000]]+AllFiles[[#This Row],[Net Gains]]</f>
        <v>197962</v>
      </c>
    </row>
    <row r="4544" spans="1:17" x14ac:dyDescent="0.25">
      <c r="A4544" s="1" t="s">
        <v>60</v>
      </c>
      <c r="B4544" s="2">
        <v>43902</v>
      </c>
      <c r="C4544" s="3">
        <v>0.46875</v>
      </c>
      <c r="D4544" s="1" t="s">
        <v>12</v>
      </c>
      <c r="E4544">
        <v>273.64999999999998</v>
      </c>
      <c r="F4544">
        <v>268.55</v>
      </c>
      <c r="G4544">
        <v>286.35000000000002</v>
      </c>
      <c r="H4544" s="3">
        <v>0.625</v>
      </c>
      <c r="I4544" s="1">
        <v>5.0999999999999659</v>
      </c>
      <c r="J4544" s="1">
        <v>12.700000000000045</v>
      </c>
      <c r="K4544" s="1">
        <v>390</v>
      </c>
      <c r="L4544">
        <v>4953.0000000000182</v>
      </c>
      <c r="M4544">
        <v>51</v>
      </c>
      <c r="N4544">
        <v>4902.0000000000182</v>
      </c>
      <c r="O4544" t="s">
        <v>68</v>
      </c>
      <c r="P4544" s="6">
        <v>1.8636945002740601E-2</v>
      </c>
      <c r="Q4544" s="1">
        <f>AllFiles[[#Headers],[200000]]+AllFiles[[#This Row],[Net Gains]]</f>
        <v>204902.00000000003</v>
      </c>
    </row>
    <row r="4545" spans="1:17" x14ac:dyDescent="0.25">
      <c r="A4545" s="1" t="s">
        <v>28</v>
      </c>
      <c r="B4545" s="2">
        <v>43906</v>
      </c>
      <c r="C4545" s="3">
        <v>0.52083333333333337</v>
      </c>
      <c r="D4545" s="1" t="s">
        <v>15</v>
      </c>
      <c r="E4545">
        <v>485.85</v>
      </c>
      <c r="F4545">
        <v>475.45</v>
      </c>
      <c r="G4545">
        <v>475.45</v>
      </c>
      <c r="H4545" s="3">
        <v>0.52083333333333337</v>
      </c>
      <c r="I4545" s="1">
        <v>10.400000000000034</v>
      </c>
      <c r="J4545" s="1">
        <v>-10.400000000000034</v>
      </c>
      <c r="K4545" s="1">
        <v>191</v>
      </c>
      <c r="L4545">
        <v>-1986.4000000000065</v>
      </c>
      <c r="M4545">
        <v>43</v>
      </c>
      <c r="N4545">
        <v>-2029.4000000000065</v>
      </c>
      <c r="O4545" t="s">
        <v>67</v>
      </c>
      <c r="P4545" s="6">
        <v>2.1405783678089998E-2</v>
      </c>
      <c r="Q4545" s="1">
        <f>AllFiles[[#Headers],[200000]]+AllFiles[[#This Row],[Net Gains]]</f>
        <v>197970.6</v>
      </c>
    </row>
    <row r="4546" spans="1:17" x14ac:dyDescent="0.25">
      <c r="A4546" s="1" t="s">
        <v>28</v>
      </c>
      <c r="B4546" s="2">
        <v>43906</v>
      </c>
      <c r="C4546" s="3">
        <v>0.52083333333333337</v>
      </c>
      <c r="D4546" s="1" t="s">
        <v>21</v>
      </c>
      <c r="E4546">
        <v>475.45</v>
      </c>
      <c r="F4546">
        <v>485.85</v>
      </c>
      <c r="G4546">
        <v>463.75</v>
      </c>
      <c r="H4546" s="3">
        <v>0.625</v>
      </c>
      <c r="I4546" s="1">
        <v>10.400000000000034</v>
      </c>
      <c r="J4546" s="1">
        <v>11.699999999999989</v>
      </c>
      <c r="K4546" s="1">
        <v>191</v>
      </c>
      <c r="L4546">
        <v>2234.699999999998</v>
      </c>
      <c r="M4546">
        <v>42</v>
      </c>
      <c r="N4546">
        <v>2192.699999999998</v>
      </c>
      <c r="O4546" t="s">
        <v>68</v>
      </c>
      <c r="P4546" s="6">
        <v>2.1874014091912999E-2</v>
      </c>
      <c r="Q4546" s="1">
        <f>AllFiles[[#Headers],[200000]]+AllFiles[[#This Row],[Net Gains]]</f>
        <v>202192.7</v>
      </c>
    </row>
    <row r="4547" spans="1:17" x14ac:dyDescent="0.25">
      <c r="A4547" s="1" t="s">
        <v>19</v>
      </c>
      <c r="B4547" s="2">
        <v>43906</v>
      </c>
      <c r="C4547" s="3">
        <v>0.58333333333333337</v>
      </c>
      <c r="D4547" s="1" t="s">
        <v>21</v>
      </c>
      <c r="E4547">
        <v>2813</v>
      </c>
      <c r="F4547">
        <v>2864</v>
      </c>
      <c r="G4547">
        <v>2825</v>
      </c>
      <c r="H4547" s="3">
        <v>0.625</v>
      </c>
      <c r="I4547" s="1">
        <v>51</v>
      </c>
      <c r="J4547" s="1">
        <v>-12</v>
      </c>
      <c r="K4547" s="1">
        <v>39</v>
      </c>
      <c r="L4547">
        <v>-468</v>
      </c>
      <c r="M4547">
        <v>51</v>
      </c>
      <c r="N4547">
        <v>-519</v>
      </c>
      <c r="O4547" t="s">
        <v>67</v>
      </c>
      <c r="P4547" s="6">
        <v>1.8130110202630601E-2</v>
      </c>
      <c r="Q4547" s="1">
        <f>AllFiles[[#Headers],[200000]]+AllFiles[[#This Row],[Net Gains]]</f>
        <v>199481</v>
      </c>
    </row>
    <row r="4548" spans="1:17" x14ac:dyDescent="0.25">
      <c r="A4548" s="1" t="s">
        <v>19</v>
      </c>
      <c r="B4548" s="2">
        <v>43906</v>
      </c>
      <c r="C4548" s="3">
        <v>0.58333333333333337</v>
      </c>
      <c r="D4548" s="1" t="s">
        <v>15</v>
      </c>
      <c r="E4548">
        <v>2864</v>
      </c>
      <c r="F4548">
        <v>2813</v>
      </c>
      <c r="G4548">
        <v>2813</v>
      </c>
      <c r="H4548" s="3">
        <v>0.58333333333333337</v>
      </c>
      <c r="I4548" s="1">
        <v>51</v>
      </c>
      <c r="J4548" s="1">
        <v>-51</v>
      </c>
      <c r="K4548" s="1">
        <v>39</v>
      </c>
      <c r="L4548">
        <v>-1989</v>
      </c>
      <c r="M4548">
        <v>51</v>
      </c>
      <c r="N4548">
        <v>-2040</v>
      </c>
      <c r="O4548" t="s">
        <v>67</v>
      </c>
      <c r="P4548" s="6">
        <v>1.7807262569832401E-2</v>
      </c>
      <c r="Q4548" s="1">
        <f>AllFiles[[#Headers],[200000]]+AllFiles[[#This Row],[Net Gains]]</f>
        <v>197960</v>
      </c>
    </row>
    <row r="4549" spans="1:17" x14ac:dyDescent="0.25">
      <c r="A4549" s="1" t="s">
        <v>17</v>
      </c>
      <c r="B4549" s="2">
        <v>43906</v>
      </c>
      <c r="C4549" s="3">
        <v>0.48958333333333331</v>
      </c>
      <c r="D4549" s="1" t="s">
        <v>15</v>
      </c>
      <c r="E4549">
        <v>17249</v>
      </c>
      <c r="F4549">
        <v>17000</v>
      </c>
      <c r="G4549">
        <v>17000</v>
      </c>
      <c r="H4549" s="3">
        <v>0.48958333333333331</v>
      </c>
      <c r="I4549" s="1">
        <v>249</v>
      </c>
      <c r="J4549" s="1">
        <v>-249</v>
      </c>
      <c r="K4549" s="1">
        <v>8</v>
      </c>
      <c r="L4549">
        <v>-1992</v>
      </c>
      <c r="M4549">
        <v>64</v>
      </c>
      <c r="N4549">
        <v>-2056</v>
      </c>
      <c r="O4549" t="s">
        <v>67</v>
      </c>
      <c r="P4549" s="6">
        <v>1.4435619456200401E-2</v>
      </c>
      <c r="Q4549" s="1">
        <f>AllFiles[[#Headers],[200000]]+AllFiles[[#This Row],[Net Gains]]</f>
        <v>197944</v>
      </c>
    </row>
    <row r="4550" spans="1:17" x14ac:dyDescent="0.25">
      <c r="A4550" s="1" t="s">
        <v>17</v>
      </c>
      <c r="B4550" s="2">
        <v>43906</v>
      </c>
      <c r="C4550" s="3">
        <v>0.48958333333333331</v>
      </c>
      <c r="D4550" s="1" t="s">
        <v>21</v>
      </c>
      <c r="E4550">
        <v>17000</v>
      </c>
      <c r="F4550">
        <v>17249</v>
      </c>
      <c r="G4550">
        <v>17249</v>
      </c>
      <c r="H4550" s="3">
        <v>0.52083333333333337</v>
      </c>
      <c r="I4550" s="1">
        <v>249</v>
      </c>
      <c r="J4550" s="1">
        <v>-249</v>
      </c>
      <c r="K4550" s="1">
        <v>8</v>
      </c>
      <c r="L4550">
        <v>-1992</v>
      </c>
      <c r="M4550">
        <v>64</v>
      </c>
      <c r="N4550">
        <v>-2056</v>
      </c>
      <c r="O4550" t="s">
        <v>67</v>
      </c>
      <c r="P4550" s="6">
        <v>1.46470588235294E-2</v>
      </c>
      <c r="Q4550" s="1">
        <f>AllFiles[[#Headers],[200000]]+AllFiles[[#This Row],[Net Gains]]</f>
        <v>197944</v>
      </c>
    </row>
    <row r="4551" spans="1:17" x14ac:dyDescent="0.25">
      <c r="A4551" s="1" t="s">
        <v>42</v>
      </c>
      <c r="B4551" s="2">
        <v>43906</v>
      </c>
      <c r="C4551" s="3">
        <v>0.5</v>
      </c>
      <c r="D4551" s="1" t="s">
        <v>15</v>
      </c>
      <c r="E4551">
        <v>1032</v>
      </c>
      <c r="F4551">
        <v>1012.2</v>
      </c>
      <c r="G4551">
        <v>1012.2</v>
      </c>
      <c r="H4551" s="3">
        <v>0.5</v>
      </c>
      <c r="I4551" s="1">
        <v>19.799999999999955</v>
      </c>
      <c r="J4551" s="1">
        <v>-19.799999999999955</v>
      </c>
      <c r="K4551" s="1">
        <v>100</v>
      </c>
      <c r="L4551">
        <v>-1979.9999999999955</v>
      </c>
      <c r="M4551">
        <v>48</v>
      </c>
      <c r="N4551">
        <v>-2027.9999999999955</v>
      </c>
      <c r="O4551" t="s">
        <v>67</v>
      </c>
      <c r="P4551" s="6">
        <v>1.9186046511627902E-2</v>
      </c>
      <c r="Q4551" s="1">
        <f>AllFiles[[#Headers],[200000]]+AllFiles[[#This Row],[Net Gains]]</f>
        <v>197972</v>
      </c>
    </row>
    <row r="4552" spans="1:17" x14ac:dyDescent="0.25">
      <c r="A4552" s="1" t="s">
        <v>42</v>
      </c>
      <c r="B4552" s="2">
        <v>43906</v>
      </c>
      <c r="C4552" s="3">
        <v>0.5</v>
      </c>
      <c r="D4552" s="1" t="s">
        <v>21</v>
      </c>
      <c r="E4552">
        <v>1012.2</v>
      </c>
      <c r="F4552">
        <v>1032</v>
      </c>
      <c r="G4552">
        <v>965.95</v>
      </c>
      <c r="H4552" s="3">
        <v>0.625</v>
      </c>
      <c r="I4552" s="1">
        <v>19.799999999999955</v>
      </c>
      <c r="J4552" s="1">
        <v>46.25</v>
      </c>
      <c r="K4552" s="1">
        <v>100</v>
      </c>
      <c r="L4552">
        <v>4625</v>
      </c>
      <c r="M4552">
        <v>46</v>
      </c>
      <c r="N4552">
        <v>4579</v>
      </c>
      <c r="O4552" t="s">
        <v>68</v>
      </c>
      <c r="P4552" s="6">
        <v>1.9561351511558901E-2</v>
      </c>
      <c r="Q4552" s="1">
        <f>AllFiles[[#Headers],[200000]]+AllFiles[[#This Row],[Net Gains]]</f>
        <v>204579</v>
      </c>
    </row>
    <row r="4553" spans="1:17" x14ac:dyDescent="0.25">
      <c r="A4553" s="1" t="s">
        <v>48</v>
      </c>
      <c r="B4553" s="2">
        <v>43906</v>
      </c>
      <c r="C4553" s="3">
        <v>0.51041666666666663</v>
      </c>
      <c r="D4553" s="1" t="s">
        <v>21</v>
      </c>
      <c r="E4553">
        <v>377.35</v>
      </c>
      <c r="F4553">
        <v>386.6</v>
      </c>
      <c r="G4553">
        <v>366.55</v>
      </c>
      <c r="H4553" s="3">
        <v>0.625</v>
      </c>
      <c r="I4553" s="1">
        <v>9.25</v>
      </c>
      <c r="J4553" s="1">
        <v>10.800000000000011</v>
      </c>
      <c r="K4553" s="1">
        <v>215</v>
      </c>
      <c r="L4553">
        <v>2322.0000000000023</v>
      </c>
      <c r="M4553">
        <v>37</v>
      </c>
      <c r="N4553">
        <v>2285.0000000000023</v>
      </c>
      <c r="O4553" t="s">
        <v>68</v>
      </c>
      <c r="P4553" s="6">
        <v>2.4513051543659702E-2</v>
      </c>
      <c r="Q4553" s="1">
        <f>AllFiles[[#Headers],[200000]]+AllFiles[[#This Row],[Net Gains]]</f>
        <v>202285</v>
      </c>
    </row>
    <row r="4554" spans="1:17" x14ac:dyDescent="0.25">
      <c r="A4554" s="1" t="s">
        <v>48</v>
      </c>
      <c r="B4554" s="2">
        <v>43906</v>
      </c>
      <c r="C4554" s="3">
        <v>0.51041666666666663</v>
      </c>
      <c r="D4554" s="1" t="s">
        <v>15</v>
      </c>
      <c r="E4554">
        <v>386.6</v>
      </c>
      <c r="F4554">
        <v>377.35</v>
      </c>
      <c r="G4554">
        <v>377.35</v>
      </c>
      <c r="H4554" s="3">
        <v>0.51041666666666663</v>
      </c>
      <c r="I4554" s="1">
        <v>9.25</v>
      </c>
      <c r="J4554" s="1">
        <v>-9.25</v>
      </c>
      <c r="K4554" s="1">
        <v>215</v>
      </c>
      <c r="L4554">
        <v>-1988.75</v>
      </c>
      <c r="M4554">
        <v>38</v>
      </c>
      <c r="N4554">
        <v>-2026.75</v>
      </c>
      <c r="O4554" t="s">
        <v>67</v>
      </c>
      <c r="P4554" s="6">
        <v>2.3926539058458401E-2</v>
      </c>
      <c r="Q4554" s="1">
        <f>AllFiles[[#Headers],[200000]]+AllFiles[[#This Row],[Net Gains]]</f>
        <v>197973.25</v>
      </c>
    </row>
    <row r="4555" spans="1:17" x14ac:dyDescent="0.25">
      <c r="A4555" s="1" t="s">
        <v>58</v>
      </c>
      <c r="B4555" s="2">
        <v>43906</v>
      </c>
      <c r="C4555" s="3">
        <v>0.57291666666666663</v>
      </c>
      <c r="D4555" s="1" t="s">
        <v>21</v>
      </c>
      <c r="E4555">
        <v>1761.8</v>
      </c>
      <c r="F4555">
        <v>1796.9</v>
      </c>
      <c r="G4555">
        <v>1684.65</v>
      </c>
      <c r="H4555" s="3">
        <v>0.625</v>
      </c>
      <c r="I4555" s="1">
        <v>35.100000000000136</v>
      </c>
      <c r="J4555" s="1">
        <v>77.149999999999864</v>
      </c>
      <c r="K4555" s="1">
        <v>56</v>
      </c>
      <c r="L4555">
        <v>4320.3999999999924</v>
      </c>
      <c r="M4555">
        <v>45</v>
      </c>
      <c r="N4555">
        <v>4275.3999999999924</v>
      </c>
      <c r="O4555" t="s">
        <v>68</v>
      </c>
      <c r="P4555" s="6">
        <v>1.9922806220910499E-2</v>
      </c>
      <c r="Q4555" s="1">
        <f>AllFiles[[#Headers],[200000]]+AllFiles[[#This Row],[Net Gains]]</f>
        <v>204275.4</v>
      </c>
    </row>
    <row r="4556" spans="1:17" x14ac:dyDescent="0.25">
      <c r="A4556" s="1" t="s">
        <v>58</v>
      </c>
      <c r="B4556" s="2">
        <v>43906</v>
      </c>
      <c r="C4556" s="3">
        <v>0.57291666666666663</v>
      </c>
      <c r="D4556" s="1" t="s">
        <v>15</v>
      </c>
      <c r="E4556">
        <v>1796.9</v>
      </c>
      <c r="F4556">
        <v>1761.8</v>
      </c>
      <c r="G4556">
        <v>1761.8</v>
      </c>
      <c r="H4556" s="3">
        <v>0.57291666666666663</v>
      </c>
      <c r="I4556" s="1">
        <v>35.100000000000136</v>
      </c>
      <c r="J4556" s="1">
        <v>-35.100000000000136</v>
      </c>
      <c r="K4556" s="1">
        <v>56</v>
      </c>
      <c r="L4556">
        <v>-1965.6000000000076</v>
      </c>
      <c r="M4556">
        <v>46</v>
      </c>
      <c r="N4556">
        <v>-2011.6000000000076</v>
      </c>
      <c r="O4556" t="s">
        <v>67</v>
      </c>
      <c r="P4556" s="6">
        <v>1.9533641271078001E-2</v>
      </c>
      <c r="Q4556" s="1">
        <f>AllFiles[[#Headers],[200000]]+AllFiles[[#This Row],[Net Gains]]</f>
        <v>197988.4</v>
      </c>
    </row>
    <row r="4557" spans="1:17" x14ac:dyDescent="0.25">
      <c r="A4557" s="1" t="s">
        <v>11</v>
      </c>
      <c r="B4557" s="2">
        <v>43907</v>
      </c>
      <c r="C4557" s="3">
        <v>0.45833333333333331</v>
      </c>
      <c r="D4557" s="1" t="s">
        <v>21</v>
      </c>
      <c r="E4557">
        <v>2336.1</v>
      </c>
      <c r="F4557">
        <v>2363.85</v>
      </c>
      <c r="G4557">
        <v>2260.5500000000002</v>
      </c>
      <c r="H4557" s="3">
        <v>0.625</v>
      </c>
      <c r="I4557" s="1">
        <v>27.75</v>
      </c>
      <c r="J4557" s="1">
        <v>75.549999999999727</v>
      </c>
      <c r="K4557" s="1">
        <v>72</v>
      </c>
      <c r="L4557">
        <v>5439.5999999999804</v>
      </c>
      <c r="M4557">
        <v>77</v>
      </c>
      <c r="N4557">
        <v>5362.5999999999804</v>
      </c>
      <c r="O4557" t="s">
        <v>68</v>
      </c>
      <c r="P4557" s="6">
        <v>1.18787723128291E-2</v>
      </c>
      <c r="Q4557" s="1">
        <f>AllFiles[[#Headers],[200000]]+AllFiles[[#This Row],[Net Gains]]</f>
        <v>205362.59999999998</v>
      </c>
    </row>
    <row r="4558" spans="1:17" x14ac:dyDescent="0.25">
      <c r="A4558" s="1" t="s">
        <v>11</v>
      </c>
      <c r="B4558" s="2">
        <v>43907</v>
      </c>
      <c r="C4558" s="3">
        <v>0.45833333333333331</v>
      </c>
      <c r="D4558" s="1" t="s">
        <v>15</v>
      </c>
      <c r="E4558">
        <v>2363.85</v>
      </c>
      <c r="F4558">
        <v>2336.1</v>
      </c>
      <c r="G4558">
        <v>2336.1</v>
      </c>
      <c r="H4558" s="3">
        <v>0.45833333333333331</v>
      </c>
      <c r="I4558" s="1">
        <v>27.75</v>
      </c>
      <c r="J4558" s="1">
        <v>-27.75</v>
      </c>
      <c r="K4558" s="1">
        <v>72</v>
      </c>
      <c r="L4558">
        <v>-1998</v>
      </c>
      <c r="M4558">
        <v>78</v>
      </c>
      <c r="N4558">
        <v>-2076</v>
      </c>
      <c r="O4558" t="s">
        <v>67</v>
      </c>
      <c r="P4558" s="6">
        <v>1.17393235611397E-2</v>
      </c>
      <c r="Q4558" s="1">
        <f>AllFiles[[#Headers],[200000]]+AllFiles[[#This Row],[Net Gains]]</f>
        <v>197924</v>
      </c>
    </row>
    <row r="4559" spans="1:17" x14ac:dyDescent="0.25">
      <c r="A4559" s="1" t="s">
        <v>29</v>
      </c>
      <c r="B4559" s="2">
        <v>43907</v>
      </c>
      <c r="C4559" s="3">
        <v>0.46875</v>
      </c>
      <c r="D4559" s="1" t="s">
        <v>21</v>
      </c>
      <c r="E4559">
        <v>375.45</v>
      </c>
      <c r="F4559">
        <v>382.75</v>
      </c>
      <c r="G4559">
        <v>356.15</v>
      </c>
      <c r="H4559" s="3">
        <v>0.625</v>
      </c>
      <c r="I4559" s="1">
        <v>7.3000000000000114</v>
      </c>
      <c r="J4559" s="1">
        <v>19.300000000000011</v>
      </c>
      <c r="K4559" s="1">
        <v>273</v>
      </c>
      <c r="L4559">
        <v>5268.9000000000033</v>
      </c>
      <c r="M4559">
        <v>46</v>
      </c>
      <c r="N4559">
        <v>5222.9000000000033</v>
      </c>
      <c r="O4559" t="s">
        <v>68</v>
      </c>
      <c r="P4559" s="6">
        <v>1.9443334665068601E-2</v>
      </c>
      <c r="Q4559" s="1">
        <f>AllFiles[[#Headers],[200000]]+AllFiles[[#This Row],[Net Gains]]</f>
        <v>205222.9</v>
      </c>
    </row>
    <row r="4560" spans="1:17" x14ac:dyDescent="0.25">
      <c r="A4560" s="1" t="s">
        <v>29</v>
      </c>
      <c r="B4560" s="2">
        <v>43907</v>
      </c>
      <c r="C4560" s="3">
        <v>0.46875</v>
      </c>
      <c r="D4560" s="1" t="s">
        <v>15</v>
      </c>
      <c r="E4560">
        <v>382.75</v>
      </c>
      <c r="F4560">
        <v>375.45</v>
      </c>
      <c r="G4560">
        <v>375.45</v>
      </c>
      <c r="H4560" s="3">
        <v>0.46875</v>
      </c>
      <c r="I4560" s="1">
        <v>7.3000000000000114</v>
      </c>
      <c r="J4560" s="1">
        <v>-7.3000000000000114</v>
      </c>
      <c r="K4560" s="1">
        <v>273</v>
      </c>
      <c r="L4560">
        <v>-1992.900000000003</v>
      </c>
      <c r="M4560">
        <v>48</v>
      </c>
      <c r="N4560">
        <v>-2040.900000000003</v>
      </c>
      <c r="O4560" t="s">
        <v>67</v>
      </c>
      <c r="P4560" s="6">
        <v>1.9072501632919701E-2</v>
      </c>
      <c r="Q4560" s="1">
        <f>AllFiles[[#Headers],[200000]]+AllFiles[[#This Row],[Net Gains]]</f>
        <v>197959.1</v>
      </c>
    </row>
    <row r="4561" spans="1:17" x14ac:dyDescent="0.25">
      <c r="A4561" s="1" t="s">
        <v>28</v>
      </c>
      <c r="B4561" s="2">
        <v>43908</v>
      </c>
      <c r="C4561" s="3">
        <v>0.42708333333333331</v>
      </c>
      <c r="D4561" s="1" t="s">
        <v>12</v>
      </c>
      <c r="E4561">
        <v>461</v>
      </c>
      <c r="F4561">
        <v>453.35</v>
      </c>
      <c r="G4561">
        <v>453.35</v>
      </c>
      <c r="H4561" s="3">
        <v>0.42708333333333331</v>
      </c>
      <c r="I4561" s="1">
        <v>7.6499999999999773</v>
      </c>
      <c r="J4561" s="1">
        <v>-7.6499999999999773</v>
      </c>
      <c r="K4561" s="1">
        <v>260</v>
      </c>
      <c r="L4561">
        <v>-1988.9999999999941</v>
      </c>
      <c r="M4561">
        <v>55</v>
      </c>
      <c r="N4561">
        <v>-2043.9999999999941</v>
      </c>
      <c r="O4561" t="s">
        <v>67</v>
      </c>
      <c r="P4561" s="6">
        <v>1.65943600867678E-2</v>
      </c>
      <c r="Q4561" s="1">
        <f>AllFiles[[#Headers],[200000]]+AllFiles[[#This Row],[Net Gains]]</f>
        <v>197956</v>
      </c>
    </row>
    <row r="4562" spans="1:17" x14ac:dyDescent="0.25">
      <c r="A4562" s="1" t="s">
        <v>28</v>
      </c>
      <c r="B4562" s="2">
        <v>43908</v>
      </c>
      <c r="C4562" s="3">
        <v>0.41666666666666669</v>
      </c>
      <c r="D4562" s="1" t="s">
        <v>13</v>
      </c>
      <c r="E4562">
        <v>453.35</v>
      </c>
      <c r="F4562">
        <v>461</v>
      </c>
      <c r="G4562">
        <v>461</v>
      </c>
      <c r="H4562" s="3">
        <v>0.42708333333333331</v>
      </c>
      <c r="I4562" s="1">
        <v>7.6499999999999773</v>
      </c>
      <c r="J4562" s="1">
        <v>-7.6499999999999773</v>
      </c>
      <c r="K4562" s="1">
        <v>260</v>
      </c>
      <c r="L4562">
        <v>-1988.9999999999941</v>
      </c>
      <c r="M4562">
        <v>55</v>
      </c>
      <c r="N4562">
        <v>-2043.9999999999941</v>
      </c>
      <c r="O4562" t="s">
        <v>67</v>
      </c>
      <c r="P4562" s="6">
        <v>1.6874379618396301E-2</v>
      </c>
      <c r="Q4562" s="1">
        <f>AllFiles[[#Headers],[200000]]+AllFiles[[#This Row],[Net Gains]]</f>
        <v>197956</v>
      </c>
    </row>
    <row r="4563" spans="1:17" x14ac:dyDescent="0.25">
      <c r="A4563" s="1" t="s">
        <v>25</v>
      </c>
      <c r="B4563" s="2">
        <v>43908</v>
      </c>
      <c r="C4563" s="3">
        <v>0.41666666666666669</v>
      </c>
      <c r="D4563" s="1" t="s">
        <v>13</v>
      </c>
      <c r="E4563">
        <v>540</v>
      </c>
      <c r="F4563">
        <v>563.9</v>
      </c>
      <c r="G4563">
        <v>521.65</v>
      </c>
      <c r="H4563" s="3">
        <v>0.625</v>
      </c>
      <c r="I4563" s="1">
        <v>23.899999999999977</v>
      </c>
      <c r="J4563" s="1">
        <v>18.350000000000023</v>
      </c>
      <c r="K4563" s="1">
        <v>83</v>
      </c>
      <c r="L4563">
        <v>1523.050000000002</v>
      </c>
      <c r="M4563">
        <v>21</v>
      </c>
      <c r="N4563">
        <v>1502.050000000002</v>
      </c>
      <c r="O4563" t="s">
        <v>68</v>
      </c>
      <c r="P4563" s="6">
        <v>4.42592592592592E-2</v>
      </c>
      <c r="Q4563" s="1">
        <f>AllFiles[[#Headers],[200000]]+AllFiles[[#This Row],[Net Gains]]</f>
        <v>201502.05</v>
      </c>
    </row>
    <row r="4564" spans="1:17" x14ac:dyDescent="0.25">
      <c r="A4564" s="1" t="s">
        <v>26</v>
      </c>
      <c r="B4564" s="2">
        <v>43908</v>
      </c>
      <c r="C4564" s="3">
        <v>0.42708333333333331</v>
      </c>
      <c r="D4564" s="1" t="s">
        <v>12</v>
      </c>
      <c r="E4564">
        <v>452.7</v>
      </c>
      <c r="F4564">
        <v>445.5</v>
      </c>
      <c r="G4564">
        <v>445.5</v>
      </c>
      <c r="H4564" s="3">
        <v>0.42708333333333331</v>
      </c>
      <c r="I4564" s="1">
        <v>7.1999999999999886</v>
      </c>
      <c r="J4564" s="1">
        <v>-7.1999999999999886</v>
      </c>
      <c r="K4564" s="1">
        <v>276</v>
      </c>
      <c r="L4564">
        <v>-1987.1999999999969</v>
      </c>
      <c r="M4564">
        <v>58</v>
      </c>
      <c r="N4564">
        <v>-2045.1999999999969</v>
      </c>
      <c r="O4564" t="s">
        <v>67</v>
      </c>
      <c r="P4564" s="6">
        <v>1.59045725646123E-2</v>
      </c>
      <c r="Q4564" s="1">
        <f>AllFiles[[#Headers],[200000]]+AllFiles[[#This Row],[Net Gains]]</f>
        <v>197954.80000000002</v>
      </c>
    </row>
    <row r="4565" spans="1:17" x14ac:dyDescent="0.25">
      <c r="A4565" s="1" t="s">
        <v>26</v>
      </c>
      <c r="B4565" s="2">
        <v>43908</v>
      </c>
      <c r="C4565" s="3">
        <v>0.41666666666666669</v>
      </c>
      <c r="D4565" s="1" t="s">
        <v>13</v>
      </c>
      <c r="E4565">
        <v>445.5</v>
      </c>
      <c r="F4565">
        <v>452.7</v>
      </c>
      <c r="G4565">
        <v>452.7</v>
      </c>
      <c r="H4565" s="3">
        <v>0.42708333333333331</v>
      </c>
      <c r="I4565" s="1">
        <v>7.1999999999999886</v>
      </c>
      <c r="J4565" s="1">
        <v>-7.1999999999999886</v>
      </c>
      <c r="K4565" s="1">
        <v>276</v>
      </c>
      <c r="L4565">
        <v>-1987.1999999999969</v>
      </c>
      <c r="M4565">
        <v>58</v>
      </c>
      <c r="N4565">
        <v>-2045.1999999999969</v>
      </c>
      <c r="O4565" t="s">
        <v>67</v>
      </c>
      <c r="P4565" s="6">
        <v>1.6161616161616099E-2</v>
      </c>
      <c r="Q4565" s="1">
        <f>AllFiles[[#Headers],[200000]]+AllFiles[[#This Row],[Net Gains]]</f>
        <v>197954.80000000002</v>
      </c>
    </row>
    <row r="4566" spans="1:17" x14ac:dyDescent="0.25">
      <c r="A4566" s="1" t="s">
        <v>23</v>
      </c>
      <c r="B4566" s="2">
        <v>43908</v>
      </c>
      <c r="C4566" s="3">
        <v>0.41666666666666669</v>
      </c>
      <c r="D4566" s="1" t="s">
        <v>13</v>
      </c>
      <c r="E4566">
        <v>965.7</v>
      </c>
      <c r="F4566">
        <v>980.2</v>
      </c>
      <c r="G4566">
        <v>875.3</v>
      </c>
      <c r="H4566" s="3">
        <v>0.625</v>
      </c>
      <c r="I4566" s="1">
        <v>14.5</v>
      </c>
      <c r="J4566" s="1">
        <v>90.400000000000091</v>
      </c>
      <c r="K4566" s="1">
        <v>137</v>
      </c>
      <c r="L4566">
        <v>12384.800000000012</v>
      </c>
      <c r="M4566">
        <v>59</v>
      </c>
      <c r="N4566">
        <v>12325.800000000012</v>
      </c>
      <c r="O4566" t="s">
        <v>68</v>
      </c>
      <c r="P4566" s="6">
        <v>1.5015015015014999E-2</v>
      </c>
      <c r="Q4566" s="1">
        <f>AllFiles[[#Headers],[200000]]+AllFiles[[#This Row],[Net Gains]]</f>
        <v>212325.80000000002</v>
      </c>
    </row>
    <row r="4567" spans="1:17" x14ac:dyDescent="0.25">
      <c r="A4567" s="1" t="s">
        <v>39</v>
      </c>
      <c r="B4567" s="2">
        <v>43908</v>
      </c>
      <c r="C4567" s="3">
        <v>0.42708333333333331</v>
      </c>
      <c r="D4567" s="1" t="s">
        <v>12</v>
      </c>
      <c r="E4567">
        <v>569.29999999999995</v>
      </c>
      <c r="F4567">
        <v>563.85</v>
      </c>
      <c r="G4567">
        <v>563.85</v>
      </c>
      <c r="H4567" s="3">
        <v>0.44791666666666669</v>
      </c>
      <c r="I4567" s="1">
        <v>5.4499999999999318</v>
      </c>
      <c r="J4567" s="1">
        <v>-5.4499999999999318</v>
      </c>
      <c r="K4567" s="1">
        <v>365</v>
      </c>
      <c r="L4567">
        <v>-1989.249999999975</v>
      </c>
      <c r="M4567">
        <v>96</v>
      </c>
      <c r="N4567">
        <v>-2085.249999999975</v>
      </c>
      <c r="O4567" t="s">
        <v>67</v>
      </c>
      <c r="P4567" s="6">
        <v>9.5731600210784001E-3</v>
      </c>
      <c r="Q4567" s="1">
        <f>AllFiles[[#Headers],[200000]]+AllFiles[[#This Row],[Net Gains]]</f>
        <v>197914.75000000003</v>
      </c>
    </row>
    <row r="4568" spans="1:17" x14ac:dyDescent="0.25">
      <c r="A4568" s="1" t="s">
        <v>39</v>
      </c>
      <c r="B4568" s="2">
        <v>43908</v>
      </c>
      <c r="C4568" s="3">
        <v>0.41666666666666669</v>
      </c>
      <c r="D4568" s="1" t="s">
        <v>13</v>
      </c>
      <c r="E4568">
        <v>563.85</v>
      </c>
      <c r="F4568">
        <v>569.29999999999995</v>
      </c>
      <c r="G4568">
        <v>569.29999999999995</v>
      </c>
      <c r="H4568" s="3">
        <v>0.42708333333333331</v>
      </c>
      <c r="I4568" s="1">
        <v>5.4499999999999318</v>
      </c>
      <c r="J4568" s="1">
        <v>-5.4499999999999318</v>
      </c>
      <c r="K4568" s="1">
        <v>365</v>
      </c>
      <c r="L4568">
        <v>-1989.249999999975</v>
      </c>
      <c r="M4568">
        <v>96</v>
      </c>
      <c r="N4568">
        <v>-2085.249999999975</v>
      </c>
      <c r="O4568" t="s">
        <v>67</v>
      </c>
      <c r="P4568" s="6">
        <v>9.6656912299369208E-3</v>
      </c>
      <c r="Q4568" s="1">
        <f>AllFiles[[#Headers],[200000]]+AllFiles[[#This Row],[Net Gains]]</f>
        <v>197914.75000000003</v>
      </c>
    </row>
    <row r="4569" spans="1:17" x14ac:dyDescent="0.25">
      <c r="A4569" s="1" t="s">
        <v>54</v>
      </c>
      <c r="B4569" s="2">
        <v>43908</v>
      </c>
      <c r="C4569" s="3">
        <v>0.41666666666666669</v>
      </c>
      <c r="D4569" s="1" t="s">
        <v>13</v>
      </c>
      <c r="E4569">
        <v>349.4</v>
      </c>
      <c r="F4569">
        <v>355.7</v>
      </c>
      <c r="G4569">
        <v>320.64999999999998</v>
      </c>
      <c r="H4569" s="3">
        <v>0.625</v>
      </c>
      <c r="I4569" s="1">
        <v>6.3000000000000114</v>
      </c>
      <c r="J4569" s="1">
        <v>28.75</v>
      </c>
      <c r="K4569" s="1">
        <v>316</v>
      </c>
      <c r="L4569">
        <v>9085</v>
      </c>
      <c r="M4569">
        <v>49</v>
      </c>
      <c r="N4569">
        <v>9036</v>
      </c>
      <c r="O4569" t="s">
        <v>68</v>
      </c>
      <c r="P4569" s="6">
        <v>1.8030910131654299E-2</v>
      </c>
      <c r="Q4569" s="1">
        <f>AllFiles[[#Headers],[200000]]+AllFiles[[#This Row],[Net Gains]]</f>
        <v>209036</v>
      </c>
    </row>
    <row r="4570" spans="1:17" x14ac:dyDescent="0.25">
      <c r="A4570" s="1" t="s">
        <v>38</v>
      </c>
      <c r="B4570" s="2">
        <v>43909</v>
      </c>
      <c r="C4570" s="3">
        <v>0.45833333333333331</v>
      </c>
      <c r="D4570" s="1" t="s">
        <v>12</v>
      </c>
      <c r="E4570">
        <v>331.3</v>
      </c>
      <c r="F4570">
        <v>323</v>
      </c>
      <c r="G4570">
        <v>341.35</v>
      </c>
      <c r="H4570" s="3">
        <v>0.625</v>
      </c>
      <c r="I4570" s="1">
        <v>8.3000000000000114</v>
      </c>
      <c r="J4570" s="1">
        <v>10.050000000000011</v>
      </c>
      <c r="K4570" s="1">
        <v>240</v>
      </c>
      <c r="L4570">
        <v>2412.0000000000027</v>
      </c>
      <c r="M4570">
        <v>38</v>
      </c>
      <c r="N4570">
        <v>2374.0000000000027</v>
      </c>
      <c r="O4570" t="s">
        <v>68</v>
      </c>
      <c r="P4570" s="6">
        <v>2.5052822215514699E-2</v>
      </c>
      <c r="Q4570" s="1">
        <f>AllFiles[[#Headers],[200000]]+AllFiles[[#This Row],[Net Gains]]</f>
        <v>202374</v>
      </c>
    </row>
    <row r="4571" spans="1:17" x14ac:dyDescent="0.25">
      <c r="A4571" s="1" t="s">
        <v>38</v>
      </c>
      <c r="B4571" s="2">
        <v>43909</v>
      </c>
      <c r="C4571" s="3">
        <v>0.4375</v>
      </c>
      <c r="D4571" s="1" t="s">
        <v>13</v>
      </c>
      <c r="E4571">
        <v>323</v>
      </c>
      <c r="F4571">
        <v>331.3</v>
      </c>
      <c r="G4571">
        <v>331.3</v>
      </c>
      <c r="H4571" s="3">
        <v>0.45833333333333331</v>
      </c>
      <c r="I4571" s="1">
        <v>8.3000000000000114</v>
      </c>
      <c r="J4571" s="1">
        <v>-8.3000000000000114</v>
      </c>
      <c r="K4571" s="1">
        <v>240</v>
      </c>
      <c r="L4571">
        <v>-1992.0000000000027</v>
      </c>
      <c r="M4571">
        <v>37</v>
      </c>
      <c r="N4571">
        <v>-2029.0000000000027</v>
      </c>
      <c r="O4571" t="s">
        <v>67</v>
      </c>
      <c r="P4571" s="6">
        <v>2.56965944272446E-2</v>
      </c>
      <c r="Q4571" s="1">
        <f>AllFiles[[#Headers],[200000]]+AllFiles[[#This Row],[Net Gains]]</f>
        <v>197971</v>
      </c>
    </row>
    <row r="4572" spans="1:17" x14ac:dyDescent="0.25">
      <c r="A4572" s="1" t="s">
        <v>52</v>
      </c>
      <c r="B4572" s="2">
        <v>43909</v>
      </c>
      <c r="C4572" s="3">
        <v>0.41666666666666669</v>
      </c>
      <c r="D4572" s="1" t="s">
        <v>13</v>
      </c>
      <c r="E4572">
        <v>200</v>
      </c>
      <c r="F4572">
        <v>204.8</v>
      </c>
      <c r="G4572">
        <v>204.8</v>
      </c>
      <c r="H4572" s="3">
        <v>0.45833333333333331</v>
      </c>
      <c r="I4572" s="1">
        <v>4.8000000000000114</v>
      </c>
      <c r="J4572" s="1">
        <v>-4.8000000000000114</v>
      </c>
      <c r="K4572" s="1">
        <v>414</v>
      </c>
      <c r="L4572">
        <v>-1987.2000000000048</v>
      </c>
      <c r="M4572">
        <v>39</v>
      </c>
      <c r="N4572">
        <v>-2026.2000000000048</v>
      </c>
      <c r="O4572" t="s">
        <v>67</v>
      </c>
      <c r="P4572" s="6">
        <v>2.4000000000000101E-2</v>
      </c>
      <c r="Q4572" s="1">
        <f>AllFiles[[#Headers],[200000]]+AllFiles[[#This Row],[Net Gains]]</f>
        <v>197973.8</v>
      </c>
    </row>
    <row r="4573" spans="1:17" x14ac:dyDescent="0.25">
      <c r="A4573" s="1" t="s">
        <v>52</v>
      </c>
      <c r="B4573" s="2">
        <v>43909</v>
      </c>
      <c r="C4573" s="3">
        <v>0.45833333333333331</v>
      </c>
      <c r="D4573" s="1" t="s">
        <v>12</v>
      </c>
      <c r="E4573">
        <v>204.8</v>
      </c>
      <c r="F4573">
        <v>200</v>
      </c>
      <c r="G4573">
        <v>202.65</v>
      </c>
      <c r="H4573" s="3">
        <v>0.625</v>
      </c>
      <c r="I4573" s="1">
        <v>4.8000000000000114</v>
      </c>
      <c r="J4573" s="1">
        <v>-2.1500000000000057</v>
      </c>
      <c r="K4573" s="1">
        <v>414</v>
      </c>
      <c r="L4573">
        <v>-890.10000000000241</v>
      </c>
      <c r="M4573">
        <v>39</v>
      </c>
      <c r="N4573">
        <v>-929.10000000000241</v>
      </c>
      <c r="O4573" t="s">
        <v>67</v>
      </c>
      <c r="P4573" s="6">
        <v>2.3437500000000101E-2</v>
      </c>
      <c r="Q4573" s="1">
        <f>AllFiles[[#Headers],[200000]]+AllFiles[[#This Row],[Net Gains]]</f>
        <v>199070.9</v>
      </c>
    </row>
    <row r="4574" spans="1:17" x14ac:dyDescent="0.25">
      <c r="A4574" s="1" t="s">
        <v>48</v>
      </c>
      <c r="B4574" s="2">
        <v>43909</v>
      </c>
      <c r="C4574" s="3">
        <v>0.5</v>
      </c>
      <c r="D4574" s="1" t="s">
        <v>15</v>
      </c>
      <c r="E4574">
        <v>365</v>
      </c>
      <c r="F4574">
        <v>358.1</v>
      </c>
      <c r="G4574">
        <v>358.1</v>
      </c>
      <c r="H4574" s="3">
        <v>0.5</v>
      </c>
      <c r="I4574" s="1">
        <v>6.8999999999999773</v>
      </c>
      <c r="J4574" s="1">
        <v>-6.8999999999999773</v>
      </c>
      <c r="K4574" s="1">
        <v>288</v>
      </c>
      <c r="L4574">
        <v>-1987.1999999999935</v>
      </c>
      <c r="M4574">
        <v>48</v>
      </c>
      <c r="N4574">
        <v>-2035.1999999999935</v>
      </c>
      <c r="O4574" t="s">
        <v>67</v>
      </c>
      <c r="P4574" s="6">
        <v>1.8904109589040999E-2</v>
      </c>
      <c r="Q4574" s="1">
        <f>AllFiles[[#Headers],[200000]]+AllFiles[[#This Row],[Net Gains]]</f>
        <v>197964.80000000002</v>
      </c>
    </row>
    <row r="4575" spans="1:17" x14ac:dyDescent="0.25">
      <c r="A4575" s="1" t="s">
        <v>48</v>
      </c>
      <c r="B4575" s="2">
        <v>43909</v>
      </c>
      <c r="C4575" s="3">
        <v>0.5</v>
      </c>
      <c r="D4575" s="1" t="s">
        <v>21</v>
      </c>
      <c r="E4575">
        <v>358.1</v>
      </c>
      <c r="F4575">
        <v>365</v>
      </c>
      <c r="G4575">
        <v>365</v>
      </c>
      <c r="H4575" s="3">
        <v>0.51041666666666663</v>
      </c>
      <c r="I4575" s="1">
        <v>6.8999999999999773</v>
      </c>
      <c r="J4575" s="1">
        <v>-6.8999999999999773</v>
      </c>
      <c r="K4575" s="1">
        <v>288</v>
      </c>
      <c r="L4575">
        <v>-1987.1999999999935</v>
      </c>
      <c r="M4575">
        <v>48</v>
      </c>
      <c r="N4575">
        <v>-2035.1999999999935</v>
      </c>
      <c r="O4575" t="s">
        <v>67</v>
      </c>
      <c r="P4575" s="6">
        <v>1.92683607930745E-2</v>
      </c>
      <c r="Q4575" s="1">
        <f>AllFiles[[#Headers],[200000]]+AllFiles[[#This Row],[Net Gains]]</f>
        <v>197964.80000000002</v>
      </c>
    </row>
    <row r="4576" spans="1:17" x14ac:dyDescent="0.25">
      <c r="A4576" s="1" t="s">
        <v>24</v>
      </c>
      <c r="B4576" s="2">
        <v>43910</v>
      </c>
      <c r="C4576" s="3">
        <v>0.41666666666666669</v>
      </c>
      <c r="D4576" s="1" t="s">
        <v>15</v>
      </c>
      <c r="E4576">
        <v>76.5</v>
      </c>
      <c r="F4576">
        <v>74.25</v>
      </c>
      <c r="G4576">
        <v>80.8</v>
      </c>
      <c r="H4576" s="3">
        <v>0.625</v>
      </c>
      <c r="I4576" s="1">
        <v>2.25</v>
      </c>
      <c r="J4576" s="1">
        <v>4.2999999999999972</v>
      </c>
      <c r="K4576" s="1">
        <v>879</v>
      </c>
      <c r="L4576">
        <v>3779.6999999999975</v>
      </c>
      <c r="M4576">
        <v>32</v>
      </c>
      <c r="N4576">
        <v>3747.6999999999975</v>
      </c>
      <c r="O4576" t="s">
        <v>68</v>
      </c>
      <c r="P4576" s="6">
        <v>2.9411764705882401E-2</v>
      </c>
      <c r="Q4576" s="1">
        <f>AllFiles[[#Headers],[200000]]+AllFiles[[#This Row],[Net Gains]]</f>
        <v>203747.7</v>
      </c>
    </row>
    <row r="4577" spans="1:17" x14ac:dyDescent="0.25">
      <c r="A4577" s="1" t="s">
        <v>26</v>
      </c>
      <c r="B4577" s="2">
        <v>43910</v>
      </c>
      <c r="C4577" s="3">
        <v>0.41666666666666669</v>
      </c>
      <c r="D4577" s="1" t="s">
        <v>15</v>
      </c>
      <c r="E4577">
        <v>429.3</v>
      </c>
      <c r="F4577">
        <v>423.25</v>
      </c>
      <c r="G4577">
        <v>445</v>
      </c>
      <c r="H4577" s="3">
        <v>0.625</v>
      </c>
      <c r="I4577" s="1">
        <v>6.0500000000000114</v>
      </c>
      <c r="J4577" s="1">
        <v>15.699999999999989</v>
      </c>
      <c r="K4577" s="1">
        <v>329</v>
      </c>
      <c r="L4577">
        <v>5165.2999999999965</v>
      </c>
      <c r="M4577">
        <v>67</v>
      </c>
      <c r="N4577">
        <v>5098.2999999999965</v>
      </c>
      <c r="O4577" t="s">
        <v>68</v>
      </c>
      <c r="P4577" s="6">
        <v>1.40927090612625E-2</v>
      </c>
      <c r="Q4577" s="1">
        <f>AllFiles[[#Headers],[200000]]+AllFiles[[#This Row],[Net Gains]]</f>
        <v>205098.3</v>
      </c>
    </row>
    <row r="4578" spans="1:17" x14ac:dyDescent="0.25">
      <c r="A4578" s="1" t="s">
        <v>39</v>
      </c>
      <c r="B4578" s="2">
        <v>43910</v>
      </c>
      <c r="C4578" s="3">
        <v>0.41666666666666669</v>
      </c>
      <c r="D4578" s="1" t="s">
        <v>15</v>
      </c>
      <c r="E4578">
        <v>568.6</v>
      </c>
      <c r="F4578">
        <v>558</v>
      </c>
      <c r="G4578">
        <v>585.6</v>
      </c>
      <c r="H4578" s="3">
        <v>0.625</v>
      </c>
      <c r="I4578" s="1">
        <v>10.600000000000023</v>
      </c>
      <c r="J4578" s="1">
        <v>17</v>
      </c>
      <c r="K4578" s="1">
        <v>188</v>
      </c>
      <c r="L4578">
        <v>3196</v>
      </c>
      <c r="M4578">
        <v>50</v>
      </c>
      <c r="N4578">
        <v>3146</v>
      </c>
      <c r="O4578" t="s">
        <v>68</v>
      </c>
      <c r="P4578" s="6">
        <v>1.8642279282448201E-2</v>
      </c>
      <c r="Q4578" s="1">
        <f>AllFiles[[#Headers],[200000]]+AllFiles[[#This Row],[Net Gains]]</f>
        <v>203146</v>
      </c>
    </row>
    <row r="4579" spans="1:17" x14ac:dyDescent="0.25">
      <c r="A4579" s="1" t="s">
        <v>57</v>
      </c>
      <c r="B4579" s="2">
        <v>43910</v>
      </c>
      <c r="C4579" s="3">
        <v>0.41666666666666669</v>
      </c>
      <c r="D4579" s="1" t="s">
        <v>15</v>
      </c>
      <c r="E4579">
        <v>547.1</v>
      </c>
      <c r="F4579">
        <v>536.75</v>
      </c>
      <c r="G4579">
        <v>577.79999999999995</v>
      </c>
      <c r="H4579" s="3">
        <v>0.625</v>
      </c>
      <c r="I4579" s="1">
        <v>10.350000000000023</v>
      </c>
      <c r="J4579" s="1">
        <v>30.699999999999932</v>
      </c>
      <c r="K4579" s="1">
        <v>192</v>
      </c>
      <c r="L4579">
        <v>5894.3999999999869</v>
      </c>
      <c r="M4579">
        <v>50</v>
      </c>
      <c r="N4579">
        <v>5844.3999999999869</v>
      </c>
      <c r="O4579" t="s">
        <v>68</v>
      </c>
      <c r="P4579" s="6">
        <v>1.8917930908426299E-2</v>
      </c>
      <c r="Q4579" s="1">
        <f>AllFiles[[#Headers],[200000]]+AllFiles[[#This Row],[Net Gains]]</f>
        <v>205844.4</v>
      </c>
    </row>
    <row r="4580" spans="1:17" x14ac:dyDescent="0.25">
      <c r="A4580" s="1" t="s">
        <v>59</v>
      </c>
      <c r="B4580" s="2">
        <v>43910</v>
      </c>
      <c r="C4580" s="3">
        <v>0.41666666666666669</v>
      </c>
      <c r="D4580" s="1" t="s">
        <v>15</v>
      </c>
      <c r="E4580">
        <v>168.75</v>
      </c>
      <c r="F4580">
        <v>165.05</v>
      </c>
      <c r="G4580">
        <v>179.35</v>
      </c>
      <c r="H4580" s="3">
        <v>0.625</v>
      </c>
      <c r="I4580" s="1">
        <v>3.6999999999999886</v>
      </c>
      <c r="J4580" s="1">
        <v>10.599999999999994</v>
      </c>
      <c r="K4580" s="1">
        <v>537</v>
      </c>
      <c r="L4580">
        <v>5692.1999999999971</v>
      </c>
      <c r="M4580">
        <v>43</v>
      </c>
      <c r="N4580">
        <v>5649.1999999999971</v>
      </c>
      <c r="O4580" t="s">
        <v>68</v>
      </c>
      <c r="P4580" s="6">
        <v>2.1925925925925901E-2</v>
      </c>
      <c r="Q4580" s="1">
        <f>AllFiles[[#Headers],[200000]]+AllFiles[[#This Row],[Net Gains]]</f>
        <v>205649.2</v>
      </c>
    </row>
    <row r="4581" spans="1:17" x14ac:dyDescent="0.25">
      <c r="A4581" s="1" t="s">
        <v>11</v>
      </c>
      <c r="B4581" s="2">
        <v>43913</v>
      </c>
      <c r="C4581" s="3">
        <v>0.45833333333333331</v>
      </c>
      <c r="D4581" s="1" t="s">
        <v>13</v>
      </c>
      <c r="E4581">
        <v>2015.5</v>
      </c>
      <c r="F4581">
        <v>2058</v>
      </c>
      <c r="G4581">
        <v>1942.9</v>
      </c>
      <c r="H4581" s="3">
        <v>0.625</v>
      </c>
      <c r="I4581" s="1">
        <v>42.5</v>
      </c>
      <c r="J4581" s="1">
        <v>72.599999999999909</v>
      </c>
      <c r="K4581" s="1">
        <v>47</v>
      </c>
      <c r="L4581">
        <v>3412.1999999999957</v>
      </c>
      <c r="M4581">
        <v>43</v>
      </c>
      <c r="N4581">
        <v>3369.1999999999957</v>
      </c>
      <c r="O4581" t="s">
        <v>68</v>
      </c>
      <c r="P4581" s="6">
        <v>2.1086579012651901E-2</v>
      </c>
      <c r="Q4581" s="1">
        <f>AllFiles[[#Headers],[200000]]+AllFiles[[#This Row],[Net Gains]]</f>
        <v>203369.19999999998</v>
      </c>
    </row>
    <row r="4582" spans="1:17" x14ac:dyDescent="0.25">
      <c r="A4582" s="1" t="s">
        <v>26</v>
      </c>
      <c r="B4582" s="2">
        <v>43913</v>
      </c>
      <c r="C4582" s="3">
        <v>0.45833333333333331</v>
      </c>
      <c r="D4582" s="1" t="s">
        <v>15</v>
      </c>
      <c r="E4582">
        <v>420.8</v>
      </c>
      <c r="F4582">
        <v>407.55</v>
      </c>
      <c r="G4582">
        <v>407.55</v>
      </c>
      <c r="H4582" s="3">
        <v>0.45833333333333331</v>
      </c>
      <c r="I4582" s="1">
        <v>13.25</v>
      </c>
      <c r="J4582" s="1">
        <v>-13.25</v>
      </c>
      <c r="K4582" s="1">
        <v>150</v>
      </c>
      <c r="L4582">
        <v>-1987.5</v>
      </c>
      <c r="M4582">
        <v>29</v>
      </c>
      <c r="N4582">
        <v>-2016.5</v>
      </c>
      <c r="O4582" t="s">
        <v>67</v>
      </c>
      <c r="P4582" s="6">
        <v>3.1487642585551298E-2</v>
      </c>
      <c r="Q4582" s="1">
        <f>AllFiles[[#Headers],[200000]]+AllFiles[[#This Row],[Net Gains]]</f>
        <v>197983.5</v>
      </c>
    </row>
    <row r="4583" spans="1:17" x14ac:dyDescent="0.25">
      <c r="A4583" s="1" t="s">
        <v>26</v>
      </c>
      <c r="B4583" s="2">
        <v>43913</v>
      </c>
      <c r="C4583" s="3">
        <v>0.45833333333333331</v>
      </c>
      <c r="D4583" s="1" t="s">
        <v>21</v>
      </c>
      <c r="E4583">
        <v>407.55</v>
      </c>
      <c r="F4583">
        <v>420.8</v>
      </c>
      <c r="G4583">
        <v>420.8</v>
      </c>
      <c r="H4583" s="3">
        <v>0.45833333333333331</v>
      </c>
      <c r="I4583" s="1">
        <v>13.25</v>
      </c>
      <c r="J4583" s="1">
        <v>-13.25</v>
      </c>
      <c r="K4583" s="1">
        <v>150</v>
      </c>
      <c r="L4583">
        <v>-1987.5</v>
      </c>
      <c r="M4583">
        <v>29</v>
      </c>
      <c r="N4583">
        <v>-2016.5</v>
      </c>
      <c r="O4583" t="s">
        <v>67</v>
      </c>
      <c r="P4583" s="6">
        <v>3.2511348300822002E-2</v>
      </c>
      <c r="Q4583" s="1">
        <f>AllFiles[[#Headers],[200000]]+AllFiles[[#This Row],[Net Gains]]</f>
        <v>197983.5</v>
      </c>
    </row>
    <row r="4584" spans="1:17" x14ac:dyDescent="0.25">
      <c r="A4584" s="1" t="s">
        <v>23</v>
      </c>
      <c r="B4584" s="2">
        <v>43913</v>
      </c>
      <c r="C4584" s="3">
        <v>0.44791666666666669</v>
      </c>
      <c r="D4584" s="1" t="s">
        <v>13</v>
      </c>
      <c r="E4584">
        <v>794</v>
      </c>
      <c r="F4584">
        <v>801.45</v>
      </c>
      <c r="G4584">
        <v>770</v>
      </c>
      <c r="H4584" s="3">
        <v>0.625</v>
      </c>
      <c r="I4584" s="1">
        <v>7.4500000000000455</v>
      </c>
      <c r="J4584" s="1">
        <v>24</v>
      </c>
      <c r="K4584" s="1">
        <v>267</v>
      </c>
      <c r="L4584">
        <v>6408</v>
      </c>
      <c r="M4584">
        <v>97</v>
      </c>
      <c r="N4584">
        <v>6311</v>
      </c>
      <c r="O4584" t="s">
        <v>68</v>
      </c>
      <c r="P4584" s="6">
        <v>9.3828715365239894E-3</v>
      </c>
      <c r="Q4584" s="1">
        <f>AllFiles[[#Headers],[200000]]+AllFiles[[#This Row],[Net Gains]]</f>
        <v>206311</v>
      </c>
    </row>
    <row r="4585" spans="1:17" x14ac:dyDescent="0.25">
      <c r="A4585" s="1" t="s">
        <v>39</v>
      </c>
      <c r="B4585" s="2">
        <v>43913</v>
      </c>
      <c r="C4585" s="3">
        <v>0.44791666666666669</v>
      </c>
      <c r="D4585" s="1" t="s">
        <v>13</v>
      </c>
      <c r="E4585">
        <v>533.25</v>
      </c>
      <c r="F4585">
        <v>540</v>
      </c>
      <c r="G4585">
        <v>524.20000000000005</v>
      </c>
      <c r="H4585" s="3">
        <v>0.625</v>
      </c>
      <c r="I4585" s="1">
        <v>6.75</v>
      </c>
      <c r="J4585" s="1">
        <v>9.0499999999999545</v>
      </c>
      <c r="K4585" s="1">
        <v>295</v>
      </c>
      <c r="L4585">
        <v>2669.7499999999864</v>
      </c>
      <c r="M4585">
        <v>72</v>
      </c>
      <c r="N4585">
        <v>2597.7499999999864</v>
      </c>
      <c r="O4585" t="s">
        <v>68</v>
      </c>
      <c r="P4585" s="6">
        <v>1.26582278481013E-2</v>
      </c>
      <c r="Q4585" s="1">
        <f>AllFiles[[#Headers],[200000]]+AllFiles[[#This Row],[Net Gains]]</f>
        <v>202597.75</v>
      </c>
    </row>
    <row r="4586" spans="1:17" x14ac:dyDescent="0.25">
      <c r="A4586" s="1" t="s">
        <v>48</v>
      </c>
      <c r="B4586" s="2">
        <v>43913</v>
      </c>
      <c r="C4586" s="3">
        <v>0.46875</v>
      </c>
      <c r="D4586" s="1" t="s">
        <v>13</v>
      </c>
      <c r="E4586">
        <v>335.05</v>
      </c>
      <c r="F4586">
        <v>340.35</v>
      </c>
      <c r="G4586">
        <v>340.35</v>
      </c>
      <c r="H4586" s="3">
        <v>0.5625</v>
      </c>
      <c r="I4586" s="1">
        <v>5.3000000000000114</v>
      </c>
      <c r="J4586" s="1">
        <v>-5.3000000000000114</v>
      </c>
      <c r="K4586" s="1">
        <v>375</v>
      </c>
      <c r="L4586">
        <v>-1987.5000000000043</v>
      </c>
      <c r="M4586">
        <v>59</v>
      </c>
      <c r="N4586">
        <v>-2046.5000000000043</v>
      </c>
      <c r="O4586" t="s">
        <v>67</v>
      </c>
      <c r="P4586" s="6">
        <v>1.58185345470826E-2</v>
      </c>
      <c r="Q4586" s="1">
        <f>AllFiles[[#Headers],[200000]]+AllFiles[[#This Row],[Net Gains]]</f>
        <v>197953.5</v>
      </c>
    </row>
    <row r="4587" spans="1:17" x14ac:dyDescent="0.25">
      <c r="A4587" s="1" t="s">
        <v>48</v>
      </c>
      <c r="B4587" s="2">
        <v>43913</v>
      </c>
      <c r="C4587" s="3">
        <v>0.5625</v>
      </c>
      <c r="D4587" s="1" t="s">
        <v>12</v>
      </c>
      <c r="E4587">
        <v>340.35</v>
      </c>
      <c r="F4587">
        <v>335.05</v>
      </c>
      <c r="G4587">
        <v>335.05</v>
      </c>
      <c r="H4587" s="3">
        <v>0.57291666666666663</v>
      </c>
      <c r="I4587" s="1">
        <v>5.3000000000000114</v>
      </c>
      <c r="J4587" s="1">
        <v>-5.3000000000000114</v>
      </c>
      <c r="K4587" s="1">
        <v>375</v>
      </c>
      <c r="L4587">
        <v>-1987.5000000000043</v>
      </c>
      <c r="M4587">
        <v>59</v>
      </c>
      <c r="N4587">
        <v>-2046.5000000000043</v>
      </c>
      <c r="O4587" t="s">
        <v>67</v>
      </c>
      <c r="P4587" s="6">
        <v>1.5572205083002799E-2</v>
      </c>
      <c r="Q4587" s="1">
        <f>AllFiles[[#Headers],[200000]]+AllFiles[[#This Row],[Net Gains]]</f>
        <v>197953.5</v>
      </c>
    </row>
    <row r="4588" spans="1:17" x14ac:dyDescent="0.25">
      <c r="A4588" s="1" t="s">
        <v>58</v>
      </c>
      <c r="B4588" s="2">
        <v>43913</v>
      </c>
      <c r="C4588" s="3">
        <v>0.46875</v>
      </c>
      <c r="D4588" s="1" t="s">
        <v>21</v>
      </c>
      <c r="E4588">
        <v>1678.5</v>
      </c>
      <c r="F4588">
        <v>1716.25</v>
      </c>
      <c r="G4588">
        <v>1716.25</v>
      </c>
      <c r="H4588" s="3">
        <v>0.46875</v>
      </c>
      <c r="I4588" s="1">
        <v>37.75</v>
      </c>
      <c r="J4588" s="1">
        <v>-37.75</v>
      </c>
      <c r="K4588" s="1">
        <v>52</v>
      </c>
      <c r="L4588">
        <v>-1963</v>
      </c>
      <c r="M4588">
        <v>41</v>
      </c>
      <c r="N4588">
        <v>-2004</v>
      </c>
      <c r="O4588" t="s">
        <v>67</v>
      </c>
      <c r="P4588" s="6">
        <v>2.24903187369675E-2</v>
      </c>
      <c r="Q4588" s="1">
        <f>AllFiles[[#Headers],[200000]]+AllFiles[[#This Row],[Net Gains]]</f>
        <v>197996</v>
      </c>
    </row>
    <row r="4589" spans="1:17" x14ac:dyDescent="0.25">
      <c r="A4589" s="1" t="s">
        <v>58</v>
      </c>
      <c r="B4589" s="2">
        <v>43913</v>
      </c>
      <c r="C4589" s="3">
        <v>0.46875</v>
      </c>
      <c r="D4589" s="1" t="s">
        <v>15</v>
      </c>
      <c r="E4589">
        <v>1716.25</v>
      </c>
      <c r="F4589">
        <v>1678.5</v>
      </c>
      <c r="G4589">
        <v>1678.5</v>
      </c>
      <c r="H4589" s="3">
        <v>0.46875</v>
      </c>
      <c r="I4589" s="1">
        <v>37.75</v>
      </c>
      <c r="J4589" s="1">
        <v>-37.75</v>
      </c>
      <c r="K4589" s="1">
        <v>52</v>
      </c>
      <c r="L4589">
        <v>-1963</v>
      </c>
      <c r="M4589">
        <v>41</v>
      </c>
      <c r="N4589">
        <v>-2004</v>
      </c>
      <c r="O4589" t="s">
        <v>67</v>
      </c>
      <c r="P4589" s="6">
        <v>2.1995630007283301E-2</v>
      </c>
      <c r="Q4589" s="1">
        <f>AllFiles[[#Headers],[200000]]+AllFiles[[#This Row],[Net Gains]]</f>
        <v>197996</v>
      </c>
    </row>
    <row r="4590" spans="1:17" x14ac:dyDescent="0.25">
      <c r="A4590" s="1" t="s">
        <v>11</v>
      </c>
      <c r="B4590" s="2">
        <v>43914</v>
      </c>
      <c r="C4590" s="3">
        <v>0.41666666666666669</v>
      </c>
      <c r="D4590" s="1" t="s">
        <v>13</v>
      </c>
      <c r="E4590">
        <v>1898.4</v>
      </c>
      <c r="F4590">
        <v>1972.15</v>
      </c>
      <c r="G4590">
        <v>1972.15</v>
      </c>
      <c r="H4590" s="3">
        <v>0.52083333333333337</v>
      </c>
      <c r="I4590" s="1">
        <v>73.75</v>
      </c>
      <c r="J4590" s="1">
        <v>-73.75</v>
      </c>
      <c r="K4590" s="1">
        <v>27</v>
      </c>
      <c r="L4590">
        <v>-1991.25</v>
      </c>
      <c r="M4590">
        <v>25</v>
      </c>
      <c r="N4590">
        <v>-2016.25</v>
      </c>
      <c r="O4590" t="s">
        <v>67</v>
      </c>
      <c r="P4590" s="6">
        <v>3.8848504003371302E-2</v>
      </c>
      <c r="Q4590" s="1">
        <f>AllFiles[[#Headers],[200000]]+AllFiles[[#This Row],[Net Gains]]</f>
        <v>197983.75</v>
      </c>
    </row>
    <row r="4591" spans="1:17" x14ac:dyDescent="0.25">
      <c r="A4591" s="1" t="s">
        <v>11</v>
      </c>
      <c r="B4591" s="2">
        <v>43914</v>
      </c>
      <c r="C4591" s="3">
        <v>0.52083333333333337</v>
      </c>
      <c r="D4591" s="1" t="s">
        <v>12</v>
      </c>
      <c r="E4591">
        <v>1972.15</v>
      </c>
      <c r="F4591">
        <v>1898.4</v>
      </c>
      <c r="G4591">
        <v>1947.15</v>
      </c>
      <c r="H4591" s="3">
        <v>0.625</v>
      </c>
      <c r="I4591" s="1">
        <v>73.75</v>
      </c>
      <c r="J4591" s="1">
        <v>-25</v>
      </c>
      <c r="K4591" s="1">
        <v>27</v>
      </c>
      <c r="L4591">
        <v>-675</v>
      </c>
      <c r="M4591">
        <v>25</v>
      </c>
      <c r="N4591">
        <v>-700</v>
      </c>
      <c r="O4591" t="s">
        <v>67</v>
      </c>
      <c r="P4591" s="6">
        <v>3.73957356184874E-2</v>
      </c>
      <c r="Q4591" s="1">
        <f>AllFiles[[#Headers],[200000]]+AllFiles[[#This Row],[Net Gains]]</f>
        <v>199300</v>
      </c>
    </row>
    <row r="4592" spans="1:17" x14ac:dyDescent="0.25">
      <c r="A4592" s="1" t="s">
        <v>19</v>
      </c>
      <c r="B4592" s="2">
        <v>43914</v>
      </c>
      <c r="C4592" s="3">
        <v>0.55208333333333337</v>
      </c>
      <c r="D4592" s="1" t="s">
        <v>12</v>
      </c>
      <c r="E4592">
        <v>2873.85</v>
      </c>
      <c r="F4592">
        <v>2813.15</v>
      </c>
      <c r="G4592">
        <v>2856.5</v>
      </c>
      <c r="H4592" s="3">
        <v>0.625</v>
      </c>
      <c r="I4592" s="1">
        <v>60.699999999999818</v>
      </c>
      <c r="J4592" s="1">
        <v>-17.349999999999909</v>
      </c>
      <c r="K4592" s="1">
        <v>32</v>
      </c>
      <c r="L4592">
        <v>-555.19999999999709</v>
      </c>
      <c r="M4592">
        <v>43</v>
      </c>
      <c r="N4592">
        <v>-598.19999999999709</v>
      </c>
      <c r="O4592" t="s">
        <v>67</v>
      </c>
      <c r="P4592" s="6">
        <v>2.11214920750908E-2</v>
      </c>
      <c r="Q4592" s="1">
        <f>AllFiles[[#Headers],[200000]]+AllFiles[[#This Row],[Net Gains]]</f>
        <v>199401.8</v>
      </c>
    </row>
    <row r="4593" spans="1:17" x14ac:dyDescent="0.25">
      <c r="A4593" s="1" t="s">
        <v>19</v>
      </c>
      <c r="B4593" s="2">
        <v>43914</v>
      </c>
      <c r="C4593" s="3">
        <v>0.44791666666666669</v>
      </c>
      <c r="D4593" s="1" t="s">
        <v>13</v>
      </c>
      <c r="E4593">
        <v>2813.15</v>
      </c>
      <c r="F4593">
        <v>2873.85</v>
      </c>
      <c r="G4593">
        <v>2873.85</v>
      </c>
      <c r="H4593" s="3">
        <v>0.55208333333333337</v>
      </c>
      <c r="I4593" s="1">
        <v>60.699999999999818</v>
      </c>
      <c r="J4593" s="1">
        <v>-60.699999999999818</v>
      </c>
      <c r="K4593" s="1">
        <v>32</v>
      </c>
      <c r="L4593">
        <v>-1942.3999999999942</v>
      </c>
      <c r="M4593">
        <v>42</v>
      </c>
      <c r="N4593">
        <v>-1984.3999999999942</v>
      </c>
      <c r="O4593" t="s">
        <v>67</v>
      </c>
      <c r="P4593" s="6">
        <v>2.1577235483354901E-2</v>
      </c>
      <c r="Q4593" s="1">
        <f>AllFiles[[#Headers],[200000]]+AllFiles[[#This Row],[Net Gains]]</f>
        <v>198015.6</v>
      </c>
    </row>
    <row r="4594" spans="1:17" x14ac:dyDescent="0.25">
      <c r="A4594" s="1" t="s">
        <v>53</v>
      </c>
      <c r="B4594" s="2">
        <v>43914</v>
      </c>
      <c r="C4594" s="3">
        <v>0.48958333333333331</v>
      </c>
      <c r="D4594" s="1" t="s">
        <v>13</v>
      </c>
      <c r="E4594">
        <v>151.30000000000001</v>
      </c>
      <c r="F4594">
        <v>155.44999999999999</v>
      </c>
      <c r="G4594">
        <v>147</v>
      </c>
      <c r="H4594" s="3">
        <v>0.625</v>
      </c>
      <c r="I4594" s="1">
        <v>4.1499999999999773</v>
      </c>
      <c r="J4594" s="1">
        <v>4.3000000000000114</v>
      </c>
      <c r="K4594" s="1">
        <v>479</v>
      </c>
      <c r="L4594">
        <v>2059.7000000000053</v>
      </c>
      <c r="M4594">
        <v>33</v>
      </c>
      <c r="N4594">
        <v>2026.7000000000053</v>
      </c>
      <c r="O4594" t="s">
        <v>68</v>
      </c>
      <c r="P4594" s="6">
        <v>2.7428949107732799E-2</v>
      </c>
      <c r="Q4594" s="1">
        <f>AllFiles[[#Headers],[200000]]+AllFiles[[#This Row],[Net Gains]]</f>
        <v>202026.7</v>
      </c>
    </row>
    <row r="4595" spans="1:17" x14ac:dyDescent="0.25">
      <c r="A4595" s="1" t="s">
        <v>27</v>
      </c>
      <c r="B4595" s="2">
        <v>43915</v>
      </c>
      <c r="C4595" s="3">
        <v>0.5625</v>
      </c>
      <c r="D4595" s="1" t="s">
        <v>13</v>
      </c>
      <c r="E4595">
        <v>125.05</v>
      </c>
      <c r="F4595">
        <v>126</v>
      </c>
      <c r="G4595">
        <v>124.15</v>
      </c>
      <c r="H4595" s="3">
        <v>0.625</v>
      </c>
      <c r="I4595" s="1">
        <v>0.95000000000000284</v>
      </c>
      <c r="J4595" s="1">
        <v>0.89999999999999147</v>
      </c>
      <c r="K4595" s="1">
        <v>2055</v>
      </c>
      <c r="L4595">
        <v>1849.4999999999825</v>
      </c>
      <c r="M4595">
        <v>118</v>
      </c>
      <c r="N4595">
        <v>1731.4999999999825</v>
      </c>
      <c r="O4595" t="s">
        <v>68</v>
      </c>
      <c r="P4595" s="6">
        <v>7.5969612155138196E-3</v>
      </c>
      <c r="Q4595" s="1">
        <f>AllFiles[[#Headers],[200000]]+AllFiles[[#This Row],[Net Gains]]</f>
        <v>201731.49999999997</v>
      </c>
    </row>
    <row r="4596" spans="1:17" x14ac:dyDescent="0.25">
      <c r="A4596" s="1" t="s">
        <v>25</v>
      </c>
      <c r="B4596" s="2">
        <v>43915</v>
      </c>
      <c r="C4596" s="3">
        <v>0.41666666666666669</v>
      </c>
      <c r="D4596" s="1" t="s">
        <v>15</v>
      </c>
      <c r="E4596">
        <v>416.95</v>
      </c>
      <c r="F4596">
        <v>408</v>
      </c>
      <c r="G4596">
        <v>450.2</v>
      </c>
      <c r="H4596" s="3">
        <v>0.625</v>
      </c>
      <c r="I4596" s="1">
        <v>8.9499999999999886</v>
      </c>
      <c r="J4596" s="1">
        <v>33.25</v>
      </c>
      <c r="K4596" s="1">
        <v>222</v>
      </c>
      <c r="L4596">
        <v>7381.5</v>
      </c>
      <c r="M4596">
        <v>45</v>
      </c>
      <c r="N4596">
        <v>7336.5</v>
      </c>
      <c r="O4596" t="s">
        <v>68</v>
      </c>
      <c r="P4596" s="6">
        <v>2.1465403525602601E-2</v>
      </c>
      <c r="Q4596" s="1">
        <f>AllFiles[[#Headers],[200000]]+AllFiles[[#This Row],[Net Gains]]</f>
        <v>207336.5</v>
      </c>
    </row>
    <row r="4597" spans="1:17" x14ac:dyDescent="0.25">
      <c r="A4597" s="1" t="s">
        <v>26</v>
      </c>
      <c r="B4597" s="2">
        <v>43915</v>
      </c>
      <c r="C4597" s="3">
        <v>0.48958333333333331</v>
      </c>
      <c r="D4597" s="1" t="s">
        <v>12</v>
      </c>
      <c r="E4597">
        <v>430</v>
      </c>
      <c r="F4597">
        <v>424.05</v>
      </c>
      <c r="G4597">
        <v>446.45</v>
      </c>
      <c r="H4597" s="3">
        <v>0.625</v>
      </c>
      <c r="I4597" s="1">
        <v>5.9499999999999886</v>
      </c>
      <c r="J4597" s="1">
        <v>16.449999999999989</v>
      </c>
      <c r="K4597" s="1">
        <v>334</v>
      </c>
      <c r="L4597">
        <v>5494.2999999999965</v>
      </c>
      <c r="M4597">
        <v>68</v>
      </c>
      <c r="N4597">
        <v>5426.2999999999965</v>
      </c>
      <c r="O4597" t="s">
        <v>68</v>
      </c>
      <c r="P4597" s="6">
        <v>1.38372093023256E-2</v>
      </c>
      <c r="Q4597" s="1">
        <f>AllFiles[[#Headers],[200000]]+AllFiles[[#This Row],[Net Gains]]</f>
        <v>205426.3</v>
      </c>
    </row>
    <row r="4598" spans="1:17" x14ac:dyDescent="0.25">
      <c r="A4598" s="1" t="s">
        <v>26</v>
      </c>
      <c r="B4598" s="2">
        <v>43915</v>
      </c>
      <c r="C4598" s="3">
        <v>0.41666666666666669</v>
      </c>
      <c r="D4598" s="1" t="s">
        <v>13</v>
      </c>
      <c r="E4598">
        <v>424.05</v>
      </c>
      <c r="F4598">
        <v>430</v>
      </c>
      <c r="G4598">
        <v>430</v>
      </c>
      <c r="H4598" s="3">
        <v>0.48958333333333331</v>
      </c>
      <c r="I4598" s="1">
        <v>5.9499999999999886</v>
      </c>
      <c r="J4598" s="1">
        <v>-5.9499999999999886</v>
      </c>
      <c r="K4598" s="1">
        <v>334</v>
      </c>
      <c r="L4598">
        <v>-1987.2999999999961</v>
      </c>
      <c r="M4598">
        <v>66</v>
      </c>
      <c r="N4598">
        <v>-2053.2999999999961</v>
      </c>
      <c r="O4598" t="s">
        <v>67</v>
      </c>
      <c r="P4598" s="6">
        <v>1.40313642259167E-2</v>
      </c>
      <c r="Q4598" s="1">
        <f>AllFiles[[#Headers],[200000]]+AllFiles[[#This Row],[Net Gains]]</f>
        <v>197946.7</v>
      </c>
    </row>
    <row r="4599" spans="1:17" x14ac:dyDescent="0.25">
      <c r="A4599" s="1" t="s">
        <v>37</v>
      </c>
      <c r="B4599" s="2">
        <v>43915</v>
      </c>
      <c r="C4599" s="3">
        <v>0.42708333333333331</v>
      </c>
      <c r="D4599" s="1" t="s">
        <v>12</v>
      </c>
      <c r="E4599">
        <v>294.3</v>
      </c>
      <c r="F4599">
        <v>281.14999999999998</v>
      </c>
      <c r="G4599">
        <v>301.25</v>
      </c>
      <c r="H4599" s="3">
        <v>0.625</v>
      </c>
      <c r="I4599" s="1">
        <v>13.150000000000034</v>
      </c>
      <c r="J4599" s="1">
        <v>6.9499999999999886</v>
      </c>
      <c r="K4599" s="1">
        <v>151</v>
      </c>
      <c r="L4599">
        <v>1049.4499999999982</v>
      </c>
      <c r="M4599">
        <v>21</v>
      </c>
      <c r="N4599">
        <v>1028.4499999999982</v>
      </c>
      <c r="O4599" t="s">
        <v>68</v>
      </c>
      <c r="P4599" s="6">
        <v>4.4682296975875099E-2</v>
      </c>
      <c r="Q4599" s="1">
        <f>AllFiles[[#Headers],[200000]]+AllFiles[[#This Row],[Net Gains]]</f>
        <v>201028.45</v>
      </c>
    </row>
    <row r="4600" spans="1:17" x14ac:dyDescent="0.25">
      <c r="A4600" s="1" t="s">
        <v>37</v>
      </c>
      <c r="B4600" s="2">
        <v>43915</v>
      </c>
      <c r="C4600" s="3">
        <v>0.41666666666666669</v>
      </c>
      <c r="D4600" s="1" t="s">
        <v>13</v>
      </c>
      <c r="E4600">
        <v>281.14999999999998</v>
      </c>
      <c r="F4600">
        <v>294.3</v>
      </c>
      <c r="G4600">
        <v>294.3</v>
      </c>
      <c r="H4600" s="3">
        <v>0.42708333333333331</v>
      </c>
      <c r="I4600" s="1">
        <v>13.150000000000034</v>
      </c>
      <c r="J4600" s="1">
        <v>-13.150000000000034</v>
      </c>
      <c r="K4600" s="1">
        <v>151</v>
      </c>
      <c r="L4600">
        <v>-1985.6500000000051</v>
      </c>
      <c r="M4600">
        <v>20</v>
      </c>
      <c r="N4600">
        <v>-2005.6500000000051</v>
      </c>
      <c r="O4600" t="s">
        <v>67</v>
      </c>
      <c r="P4600" s="6">
        <v>4.6772185666014703E-2</v>
      </c>
      <c r="Q4600" s="1">
        <f>AllFiles[[#Headers],[200000]]+AllFiles[[#This Row],[Net Gains]]</f>
        <v>197994.35</v>
      </c>
    </row>
    <row r="4601" spans="1:17" x14ac:dyDescent="0.25">
      <c r="A4601" s="1" t="s">
        <v>49</v>
      </c>
      <c r="B4601" s="2">
        <v>43915</v>
      </c>
      <c r="C4601" s="3">
        <v>0.45833333333333331</v>
      </c>
      <c r="D4601" s="1" t="s">
        <v>13</v>
      </c>
      <c r="E4601">
        <v>60.3</v>
      </c>
      <c r="F4601">
        <v>61.75</v>
      </c>
      <c r="G4601">
        <v>61.75</v>
      </c>
      <c r="H4601" s="3">
        <v>0.55208333333333337</v>
      </c>
      <c r="I4601" s="1">
        <v>1.4500000000000028</v>
      </c>
      <c r="J4601" s="1">
        <v>-1.4500000000000028</v>
      </c>
      <c r="K4601" s="1">
        <v>1357</v>
      </c>
      <c r="L4601">
        <v>-1967.650000000004</v>
      </c>
      <c r="M4601">
        <v>39</v>
      </c>
      <c r="N4601">
        <v>-2006.650000000004</v>
      </c>
      <c r="O4601" t="s">
        <v>67</v>
      </c>
      <c r="P4601" s="6">
        <v>2.40464344941957E-2</v>
      </c>
      <c r="Q4601" s="1">
        <f>AllFiles[[#Headers],[200000]]+AllFiles[[#This Row],[Net Gains]]</f>
        <v>197993.35</v>
      </c>
    </row>
    <row r="4602" spans="1:17" x14ac:dyDescent="0.25">
      <c r="A4602" s="1" t="s">
        <v>49</v>
      </c>
      <c r="B4602" s="2">
        <v>43915</v>
      </c>
      <c r="C4602" s="3">
        <v>0.55208333333333337</v>
      </c>
      <c r="D4602" s="1" t="s">
        <v>12</v>
      </c>
      <c r="E4602">
        <v>61.75</v>
      </c>
      <c r="F4602">
        <v>60.3</v>
      </c>
      <c r="G4602">
        <v>61.6</v>
      </c>
      <c r="H4602" s="3">
        <v>0.625</v>
      </c>
      <c r="I4602" s="1">
        <v>1.4500000000000028</v>
      </c>
      <c r="J4602" s="1">
        <v>-0.14999999999999858</v>
      </c>
      <c r="K4602" s="1">
        <v>1357</v>
      </c>
      <c r="L4602">
        <v>-203.54999999999808</v>
      </c>
      <c r="M4602">
        <v>39</v>
      </c>
      <c r="N4602">
        <v>-242.54999999999808</v>
      </c>
      <c r="O4602" t="s">
        <v>67</v>
      </c>
      <c r="P4602" s="6">
        <v>2.3481781376518299E-2</v>
      </c>
      <c r="Q4602" s="1">
        <f>AllFiles[[#Headers],[200000]]+AllFiles[[#This Row],[Net Gains]]</f>
        <v>199757.45</v>
      </c>
    </row>
    <row r="4603" spans="1:17" x14ac:dyDescent="0.25">
      <c r="A4603" s="1" t="s">
        <v>59</v>
      </c>
      <c r="B4603" s="2">
        <v>43915</v>
      </c>
      <c r="C4603" s="3">
        <v>0.41666666666666669</v>
      </c>
      <c r="D4603" s="1" t="s">
        <v>13</v>
      </c>
      <c r="E4603">
        <v>174.55</v>
      </c>
      <c r="F4603">
        <v>178.2</v>
      </c>
      <c r="G4603">
        <v>178.2</v>
      </c>
      <c r="H4603" s="3">
        <v>0.55208333333333337</v>
      </c>
      <c r="I4603" s="1">
        <v>3.6499999999999773</v>
      </c>
      <c r="J4603" s="1">
        <v>-3.6499999999999773</v>
      </c>
      <c r="K4603" s="1">
        <v>544</v>
      </c>
      <c r="L4603">
        <v>-1985.5999999999876</v>
      </c>
      <c r="M4603">
        <v>45</v>
      </c>
      <c r="N4603">
        <v>-2030.5999999999876</v>
      </c>
      <c r="O4603" t="s">
        <v>67</v>
      </c>
      <c r="P4603" s="6">
        <v>2.09109137782869E-2</v>
      </c>
      <c r="Q4603" s="1">
        <f>AllFiles[[#Headers],[200000]]+AllFiles[[#This Row],[Net Gains]]</f>
        <v>197969.40000000002</v>
      </c>
    </row>
    <row r="4604" spans="1:17" x14ac:dyDescent="0.25">
      <c r="A4604" s="1" t="s">
        <v>59</v>
      </c>
      <c r="B4604" s="2">
        <v>43915</v>
      </c>
      <c r="C4604" s="3">
        <v>0.55208333333333337</v>
      </c>
      <c r="D4604" s="1" t="s">
        <v>12</v>
      </c>
      <c r="E4604">
        <v>178.2</v>
      </c>
      <c r="F4604">
        <v>174.55</v>
      </c>
      <c r="G4604">
        <v>174.55</v>
      </c>
      <c r="H4604" s="3">
        <v>0.55208333333333337</v>
      </c>
      <c r="I4604" s="1">
        <v>3.6499999999999773</v>
      </c>
      <c r="J4604" s="1">
        <v>-3.6499999999999773</v>
      </c>
      <c r="K4604" s="1">
        <v>544</v>
      </c>
      <c r="L4604">
        <v>-1985.5999999999876</v>
      </c>
      <c r="M4604">
        <v>45</v>
      </c>
      <c r="N4604">
        <v>-2030.5999999999876</v>
      </c>
      <c r="O4604" t="s">
        <v>67</v>
      </c>
      <c r="P4604" s="6">
        <v>2.0482603815937001E-2</v>
      </c>
      <c r="Q4604" s="1">
        <f>AllFiles[[#Headers],[200000]]+AllFiles[[#This Row],[Net Gains]]</f>
        <v>197969.40000000002</v>
      </c>
    </row>
    <row r="4605" spans="1:17" x14ac:dyDescent="0.25">
      <c r="A4605" s="1" t="s">
        <v>29</v>
      </c>
      <c r="B4605" s="2">
        <v>43916</v>
      </c>
      <c r="C4605" s="3">
        <v>0.45833333333333331</v>
      </c>
      <c r="D4605" s="1" t="s">
        <v>21</v>
      </c>
      <c r="E4605">
        <v>275.55</v>
      </c>
      <c r="F4605">
        <v>280.75</v>
      </c>
      <c r="G4605">
        <v>280.75</v>
      </c>
      <c r="H4605" s="3">
        <v>0.5</v>
      </c>
      <c r="I4605" s="1">
        <v>5.1999999999999886</v>
      </c>
      <c r="J4605" s="1">
        <v>-5.1999999999999886</v>
      </c>
      <c r="K4605" s="1">
        <v>382</v>
      </c>
      <c r="L4605">
        <v>-1986.3999999999955</v>
      </c>
      <c r="M4605">
        <v>49</v>
      </c>
      <c r="N4605">
        <v>-2035.3999999999955</v>
      </c>
      <c r="O4605" t="s">
        <v>67</v>
      </c>
      <c r="P4605" s="6">
        <v>1.8871348212665499E-2</v>
      </c>
      <c r="Q4605" s="1">
        <f>AllFiles[[#Headers],[200000]]+AllFiles[[#This Row],[Net Gains]]</f>
        <v>197964.6</v>
      </c>
    </row>
    <row r="4606" spans="1:17" x14ac:dyDescent="0.25">
      <c r="A4606" s="1" t="s">
        <v>29</v>
      </c>
      <c r="B4606" s="2">
        <v>43916</v>
      </c>
      <c r="C4606" s="3">
        <v>0.45833333333333331</v>
      </c>
      <c r="D4606" s="1" t="s">
        <v>15</v>
      </c>
      <c r="E4606">
        <v>280.75</v>
      </c>
      <c r="F4606">
        <v>275.55</v>
      </c>
      <c r="G4606">
        <v>275.55</v>
      </c>
      <c r="H4606" s="3">
        <v>0.45833333333333331</v>
      </c>
      <c r="I4606" s="1">
        <v>5.1999999999999886</v>
      </c>
      <c r="J4606" s="1">
        <v>-5.1999999999999886</v>
      </c>
      <c r="K4606" s="1">
        <v>382</v>
      </c>
      <c r="L4606">
        <v>-1986.3999999999955</v>
      </c>
      <c r="M4606">
        <v>49</v>
      </c>
      <c r="N4606">
        <v>-2035.3999999999955</v>
      </c>
      <c r="O4606" t="s">
        <v>67</v>
      </c>
      <c r="P4606" s="6">
        <v>1.8521816562778199E-2</v>
      </c>
      <c r="Q4606" s="1">
        <f>AllFiles[[#Headers],[200000]]+AllFiles[[#This Row],[Net Gains]]</f>
        <v>197964.6</v>
      </c>
    </row>
    <row r="4607" spans="1:17" x14ac:dyDescent="0.25">
      <c r="A4607" s="1" t="s">
        <v>27</v>
      </c>
      <c r="B4607" s="2">
        <v>43916</v>
      </c>
      <c r="C4607" s="3">
        <v>0.45833333333333331</v>
      </c>
      <c r="D4607" s="1" t="s">
        <v>13</v>
      </c>
      <c r="E4607">
        <v>124.35</v>
      </c>
      <c r="F4607">
        <v>125.95</v>
      </c>
      <c r="G4607">
        <v>123.5</v>
      </c>
      <c r="H4607" s="3">
        <v>0.625</v>
      </c>
      <c r="I4607" s="1">
        <v>1.6000000000000085</v>
      </c>
      <c r="J4607" s="1">
        <v>0.84999999999999432</v>
      </c>
      <c r="K4607" s="1">
        <v>1232</v>
      </c>
      <c r="L4607">
        <v>1047.199999999993</v>
      </c>
      <c r="M4607">
        <v>71</v>
      </c>
      <c r="N4607">
        <v>976.199999999993</v>
      </c>
      <c r="O4607" t="s">
        <v>68</v>
      </c>
      <c r="P4607" s="6">
        <v>1.28669079211903E-2</v>
      </c>
      <c r="Q4607" s="1">
        <f>AllFiles[[#Headers],[200000]]+AllFiles[[#This Row],[Net Gains]]</f>
        <v>200976.19999999998</v>
      </c>
    </row>
    <row r="4608" spans="1:17" x14ac:dyDescent="0.25">
      <c r="A4608" s="1" t="s">
        <v>20</v>
      </c>
      <c r="B4608" s="2">
        <v>43916</v>
      </c>
      <c r="C4608" s="3">
        <v>0.41666666666666669</v>
      </c>
      <c r="D4608" s="1" t="s">
        <v>15</v>
      </c>
      <c r="E4608">
        <v>1754.15</v>
      </c>
      <c r="F4608">
        <v>1698.6</v>
      </c>
      <c r="G4608">
        <v>1720</v>
      </c>
      <c r="H4608" s="3">
        <v>0.625</v>
      </c>
      <c r="I4608" s="1">
        <v>55.550000000000182</v>
      </c>
      <c r="J4608" s="1">
        <v>-34.150000000000091</v>
      </c>
      <c r="K4608" s="1">
        <v>35</v>
      </c>
      <c r="L4608">
        <v>-1195.2500000000032</v>
      </c>
      <c r="M4608">
        <v>28</v>
      </c>
      <c r="N4608">
        <v>-1223.2500000000032</v>
      </c>
      <c r="O4608" t="s">
        <v>67</v>
      </c>
      <c r="P4608" s="6">
        <v>3.1667759313627801E-2</v>
      </c>
      <c r="Q4608" s="1">
        <f>AllFiles[[#Headers],[200000]]+AllFiles[[#This Row],[Net Gains]]</f>
        <v>198776.75</v>
      </c>
    </row>
    <row r="4609" spans="1:17" x14ac:dyDescent="0.25">
      <c r="A4609" s="1" t="s">
        <v>23</v>
      </c>
      <c r="B4609" s="2">
        <v>43916</v>
      </c>
      <c r="C4609" s="3">
        <v>0.58333333333333337</v>
      </c>
      <c r="D4609" s="1" t="s">
        <v>15</v>
      </c>
      <c r="E4609">
        <v>893.6</v>
      </c>
      <c r="F4609">
        <v>868.35</v>
      </c>
      <c r="G4609">
        <v>868.35</v>
      </c>
      <c r="H4609" s="3">
        <v>0.58333333333333337</v>
      </c>
      <c r="I4609" s="1">
        <v>25.25</v>
      </c>
      <c r="J4609" s="1">
        <v>-25.25</v>
      </c>
      <c r="K4609" s="1">
        <v>79</v>
      </c>
      <c r="L4609">
        <v>-1994.75</v>
      </c>
      <c r="M4609">
        <v>33</v>
      </c>
      <c r="N4609">
        <v>-2027.75</v>
      </c>
      <c r="O4609" t="s">
        <v>67</v>
      </c>
      <c r="P4609" s="6">
        <v>2.8256490599821001E-2</v>
      </c>
      <c r="Q4609" s="1">
        <f>AllFiles[[#Headers],[200000]]+AllFiles[[#This Row],[Net Gains]]</f>
        <v>197972.25</v>
      </c>
    </row>
    <row r="4610" spans="1:17" x14ac:dyDescent="0.25">
      <c r="A4610" s="1" t="s">
        <v>23</v>
      </c>
      <c r="B4610" s="2">
        <v>43916</v>
      </c>
      <c r="C4610" s="3">
        <v>0.58333333333333337</v>
      </c>
      <c r="D4610" s="1" t="s">
        <v>21</v>
      </c>
      <c r="E4610">
        <v>868.35</v>
      </c>
      <c r="F4610">
        <v>893.6</v>
      </c>
      <c r="G4610">
        <v>893.6</v>
      </c>
      <c r="H4610" s="3">
        <v>0.61458333333333337</v>
      </c>
      <c r="I4610" s="1">
        <v>25.25</v>
      </c>
      <c r="J4610" s="1">
        <v>-25.25</v>
      </c>
      <c r="K4610" s="1">
        <v>79</v>
      </c>
      <c r="L4610">
        <v>-1994.75</v>
      </c>
      <c r="M4610">
        <v>33</v>
      </c>
      <c r="N4610">
        <v>-2027.75</v>
      </c>
      <c r="O4610" t="s">
        <v>67</v>
      </c>
      <c r="P4610" s="6">
        <v>2.9078136696032701E-2</v>
      </c>
      <c r="Q4610" s="1">
        <f>AllFiles[[#Headers],[200000]]+AllFiles[[#This Row],[Net Gains]]</f>
        <v>197972.25</v>
      </c>
    </row>
    <row r="4611" spans="1:17" x14ac:dyDescent="0.25">
      <c r="A4611" s="1" t="s">
        <v>46</v>
      </c>
      <c r="B4611" s="2">
        <v>43916</v>
      </c>
      <c r="C4611" s="3">
        <v>0.55208333333333337</v>
      </c>
      <c r="D4611" s="1" t="s">
        <v>21</v>
      </c>
      <c r="E4611">
        <v>149</v>
      </c>
      <c r="F4611">
        <v>153.69999999999999</v>
      </c>
      <c r="G4611">
        <v>149.80000000000001</v>
      </c>
      <c r="H4611" s="3">
        <v>0.625</v>
      </c>
      <c r="I4611" s="1">
        <v>4.6999999999999886</v>
      </c>
      <c r="J4611" s="1">
        <v>-0.80000000000001137</v>
      </c>
      <c r="K4611" s="1">
        <v>423</v>
      </c>
      <c r="L4611">
        <v>-338.40000000000481</v>
      </c>
      <c r="M4611">
        <v>30</v>
      </c>
      <c r="N4611">
        <v>-368.40000000000481</v>
      </c>
      <c r="O4611" t="s">
        <v>67</v>
      </c>
      <c r="P4611" s="6">
        <v>3.1543624161073799E-2</v>
      </c>
      <c r="Q4611" s="1">
        <f>AllFiles[[#Headers],[200000]]+AllFiles[[#This Row],[Net Gains]]</f>
        <v>199631.6</v>
      </c>
    </row>
    <row r="4612" spans="1:17" x14ac:dyDescent="0.25">
      <c r="A4612" s="1" t="s">
        <v>46</v>
      </c>
      <c r="B4612" s="2">
        <v>43916</v>
      </c>
      <c r="C4612" s="3">
        <v>0.55208333333333337</v>
      </c>
      <c r="D4612" s="1" t="s">
        <v>15</v>
      </c>
      <c r="E4612">
        <v>153.69999999999999</v>
      </c>
      <c r="F4612">
        <v>149</v>
      </c>
      <c r="G4612">
        <v>149</v>
      </c>
      <c r="H4612" s="3">
        <v>0.55208333333333337</v>
      </c>
      <c r="I4612" s="1">
        <v>4.6999999999999886</v>
      </c>
      <c r="J4612" s="1">
        <v>-4.6999999999999886</v>
      </c>
      <c r="K4612" s="1">
        <v>423</v>
      </c>
      <c r="L4612">
        <v>-1988.0999999999951</v>
      </c>
      <c r="M4612">
        <v>30</v>
      </c>
      <c r="N4612">
        <v>-2018.0999999999951</v>
      </c>
      <c r="O4612" t="s">
        <v>67</v>
      </c>
      <c r="P4612" s="6">
        <v>3.0579050097592601E-2</v>
      </c>
      <c r="Q4612" s="1">
        <f>AllFiles[[#Headers],[200000]]+AllFiles[[#This Row],[Net Gains]]</f>
        <v>197981.9</v>
      </c>
    </row>
    <row r="4613" spans="1:17" x14ac:dyDescent="0.25">
      <c r="A4613" s="1" t="s">
        <v>51</v>
      </c>
      <c r="B4613" s="2">
        <v>43916</v>
      </c>
      <c r="C4613" s="3">
        <v>0.58333333333333337</v>
      </c>
      <c r="D4613" s="1" t="s">
        <v>21</v>
      </c>
      <c r="E4613">
        <v>1290.3</v>
      </c>
      <c r="F4613">
        <v>1324.6</v>
      </c>
      <c r="G4613">
        <v>1324.6</v>
      </c>
      <c r="H4613" s="3">
        <v>0.59375</v>
      </c>
      <c r="I4613" s="1">
        <v>34.299999999999955</v>
      </c>
      <c r="J4613" s="1">
        <v>-34.299999999999955</v>
      </c>
      <c r="K4613" s="1">
        <v>58</v>
      </c>
      <c r="L4613">
        <v>-1989.3999999999974</v>
      </c>
      <c r="M4613">
        <v>35</v>
      </c>
      <c r="N4613">
        <v>-2024.3999999999974</v>
      </c>
      <c r="O4613" t="s">
        <v>67</v>
      </c>
      <c r="P4613" s="6">
        <v>2.6582965201891001E-2</v>
      </c>
      <c r="Q4613" s="1">
        <f>AllFiles[[#Headers],[200000]]+AllFiles[[#This Row],[Net Gains]]</f>
        <v>197975.6</v>
      </c>
    </row>
    <row r="4614" spans="1:17" x14ac:dyDescent="0.25">
      <c r="A4614" s="1" t="s">
        <v>51</v>
      </c>
      <c r="B4614" s="2">
        <v>43916</v>
      </c>
      <c r="C4614" s="3">
        <v>0.58333333333333337</v>
      </c>
      <c r="D4614" s="1" t="s">
        <v>15</v>
      </c>
      <c r="E4614">
        <v>1324.6</v>
      </c>
      <c r="F4614">
        <v>1290.3</v>
      </c>
      <c r="G4614">
        <v>1290.3</v>
      </c>
      <c r="H4614" s="3">
        <v>0.58333333333333337</v>
      </c>
      <c r="I4614" s="1">
        <v>34.299999999999955</v>
      </c>
      <c r="J4614" s="1">
        <v>-34.299999999999955</v>
      </c>
      <c r="K4614" s="1">
        <v>58</v>
      </c>
      <c r="L4614">
        <v>-1989.3999999999974</v>
      </c>
      <c r="M4614">
        <v>35</v>
      </c>
      <c r="N4614">
        <v>-2024.3999999999974</v>
      </c>
      <c r="O4614" t="s">
        <v>67</v>
      </c>
      <c r="P4614" s="6">
        <v>2.5894609693492301E-2</v>
      </c>
      <c r="Q4614" s="1">
        <f>AllFiles[[#Headers],[200000]]+AllFiles[[#This Row],[Net Gains]]</f>
        <v>197975.6</v>
      </c>
    </row>
    <row r="4615" spans="1:17" x14ac:dyDescent="0.25">
      <c r="A4615" s="1" t="s">
        <v>45</v>
      </c>
      <c r="B4615" s="2">
        <v>43916</v>
      </c>
      <c r="C4615" s="3">
        <v>0.47916666666666669</v>
      </c>
      <c r="D4615" s="1" t="s">
        <v>21</v>
      </c>
      <c r="E4615">
        <v>4928.3</v>
      </c>
      <c r="F4615">
        <v>5047.45</v>
      </c>
      <c r="G4615">
        <v>5047.45</v>
      </c>
      <c r="H4615" s="3">
        <v>0.5</v>
      </c>
      <c r="I4615" s="1">
        <v>119.14999999999964</v>
      </c>
      <c r="J4615" s="1">
        <v>-119.14999999999964</v>
      </c>
      <c r="K4615" s="1">
        <v>16</v>
      </c>
      <c r="L4615">
        <v>-1906.3999999999942</v>
      </c>
      <c r="M4615">
        <v>37</v>
      </c>
      <c r="N4615">
        <v>-1943.3999999999942</v>
      </c>
      <c r="O4615" t="s">
        <v>67</v>
      </c>
      <c r="P4615" s="6">
        <v>2.4176693788933199E-2</v>
      </c>
      <c r="Q4615" s="1">
        <f>AllFiles[[#Headers],[200000]]+AllFiles[[#This Row],[Net Gains]]</f>
        <v>198056.6</v>
      </c>
    </row>
    <row r="4616" spans="1:17" x14ac:dyDescent="0.25">
      <c r="A4616" s="1" t="s">
        <v>45</v>
      </c>
      <c r="B4616" s="2">
        <v>43916</v>
      </c>
      <c r="C4616" s="3">
        <v>0.47916666666666669</v>
      </c>
      <c r="D4616" s="1" t="s">
        <v>15</v>
      </c>
      <c r="E4616">
        <v>5047.45</v>
      </c>
      <c r="F4616">
        <v>4928.3</v>
      </c>
      <c r="G4616">
        <v>4928.3</v>
      </c>
      <c r="H4616" s="3">
        <v>0.47916666666666669</v>
      </c>
      <c r="I4616" s="1">
        <v>119.14999999999964</v>
      </c>
      <c r="J4616" s="1">
        <v>-119.14999999999964</v>
      </c>
      <c r="K4616" s="1">
        <v>16</v>
      </c>
      <c r="L4616">
        <v>-1906.3999999999942</v>
      </c>
      <c r="M4616">
        <v>37</v>
      </c>
      <c r="N4616">
        <v>-1943.3999999999942</v>
      </c>
      <c r="O4616" t="s">
        <v>67</v>
      </c>
      <c r="P4616" s="6">
        <v>2.36059792568524E-2</v>
      </c>
      <c r="Q4616" s="1">
        <f>AllFiles[[#Headers],[200000]]+AllFiles[[#This Row],[Net Gains]]</f>
        <v>198056.6</v>
      </c>
    </row>
    <row r="4617" spans="1:17" x14ac:dyDescent="0.25">
      <c r="A4617" s="1" t="s">
        <v>41</v>
      </c>
      <c r="B4617" s="2">
        <v>43916</v>
      </c>
      <c r="C4617" s="3">
        <v>0.46875</v>
      </c>
      <c r="D4617" s="1" t="s">
        <v>21</v>
      </c>
      <c r="E4617">
        <v>70.25</v>
      </c>
      <c r="F4617">
        <v>72</v>
      </c>
      <c r="G4617">
        <v>72</v>
      </c>
      <c r="H4617" s="3">
        <v>0.52083333333333337</v>
      </c>
      <c r="I4617" s="1">
        <v>1.75</v>
      </c>
      <c r="J4617" s="1">
        <v>-1.75</v>
      </c>
      <c r="K4617" s="1">
        <v>1128</v>
      </c>
      <c r="L4617">
        <v>-1974</v>
      </c>
      <c r="M4617">
        <v>37</v>
      </c>
      <c r="N4617">
        <v>-2011</v>
      </c>
      <c r="O4617" t="s">
        <v>67</v>
      </c>
      <c r="P4617" s="6">
        <v>2.4911032028469799E-2</v>
      </c>
      <c r="Q4617" s="1">
        <f>AllFiles[[#Headers],[200000]]+AllFiles[[#This Row],[Net Gains]]</f>
        <v>197989</v>
      </c>
    </row>
    <row r="4618" spans="1:17" x14ac:dyDescent="0.25">
      <c r="A4618" s="1" t="s">
        <v>41</v>
      </c>
      <c r="B4618" s="2">
        <v>43916</v>
      </c>
      <c r="C4618" s="3">
        <v>0.46875</v>
      </c>
      <c r="D4618" s="1" t="s">
        <v>15</v>
      </c>
      <c r="E4618">
        <v>72</v>
      </c>
      <c r="F4618">
        <v>70.25</v>
      </c>
      <c r="G4618">
        <v>70.25</v>
      </c>
      <c r="H4618" s="3">
        <v>0.46875</v>
      </c>
      <c r="I4618" s="1">
        <v>1.75</v>
      </c>
      <c r="J4618" s="1">
        <v>-1.75</v>
      </c>
      <c r="K4618" s="1">
        <v>1128</v>
      </c>
      <c r="L4618">
        <v>-1974</v>
      </c>
      <c r="M4618">
        <v>37</v>
      </c>
      <c r="N4618">
        <v>-2011</v>
      </c>
      <c r="O4618" t="s">
        <v>67</v>
      </c>
      <c r="P4618" s="6">
        <v>2.4305555555555601E-2</v>
      </c>
      <c r="Q4618" s="1">
        <f>AllFiles[[#Headers],[200000]]+AllFiles[[#This Row],[Net Gains]]</f>
        <v>197989</v>
      </c>
    </row>
    <row r="4619" spans="1:17" x14ac:dyDescent="0.25">
      <c r="A4619" s="1" t="s">
        <v>22</v>
      </c>
      <c r="B4619" s="2">
        <v>43917</v>
      </c>
      <c r="C4619" s="3">
        <v>0.41666666666666669</v>
      </c>
      <c r="D4619" s="1" t="s">
        <v>13</v>
      </c>
      <c r="E4619">
        <v>1611</v>
      </c>
      <c r="F4619">
        <v>1630.2</v>
      </c>
      <c r="G4619">
        <v>1630.2</v>
      </c>
      <c r="H4619" s="3">
        <v>0.59375</v>
      </c>
      <c r="I4619" s="1">
        <v>19.200000000000045</v>
      </c>
      <c r="J4619" s="1">
        <v>-19.200000000000045</v>
      </c>
      <c r="K4619" s="1">
        <v>104</v>
      </c>
      <c r="L4619">
        <v>-1996.8000000000047</v>
      </c>
      <c r="M4619">
        <v>78</v>
      </c>
      <c r="N4619">
        <v>-2074.8000000000047</v>
      </c>
      <c r="O4619" t="s">
        <v>67</v>
      </c>
      <c r="P4619" s="6">
        <v>1.1918063314711401E-2</v>
      </c>
      <c r="Q4619" s="1">
        <f>AllFiles[[#Headers],[200000]]+AllFiles[[#This Row],[Net Gains]]</f>
        <v>197925.19999999998</v>
      </c>
    </row>
    <row r="4620" spans="1:17" x14ac:dyDescent="0.25">
      <c r="A4620" s="1" t="s">
        <v>22</v>
      </c>
      <c r="B4620" s="2">
        <v>43917</v>
      </c>
      <c r="C4620" s="3">
        <v>0.59375</v>
      </c>
      <c r="D4620" s="1" t="s">
        <v>12</v>
      </c>
      <c r="E4620">
        <v>1630.2</v>
      </c>
      <c r="F4620">
        <v>1611</v>
      </c>
      <c r="G4620">
        <v>1611</v>
      </c>
      <c r="H4620" s="3">
        <v>0.60416666666666663</v>
      </c>
      <c r="I4620" s="1">
        <v>19.200000000000045</v>
      </c>
      <c r="J4620" s="1">
        <v>-19.200000000000045</v>
      </c>
      <c r="K4620" s="1">
        <v>104</v>
      </c>
      <c r="L4620">
        <v>-1996.8000000000047</v>
      </c>
      <c r="M4620">
        <v>78</v>
      </c>
      <c r="N4620">
        <v>-2074.8000000000047</v>
      </c>
      <c r="O4620" t="s">
        <v>67</v>
      </c>
      <c r="P4620" s="6">
        <v>1.17776959882223E-2</v>
      </c>
      <c r="Q4620" s="1">
        <f>AllFiles[[#Headers],[200000]]+AllFiles[[#This Row],[Net Gains]]</f>
        <v>197925.19999999998</v>
      </c>
    </row>
    <row r="4621" spans="1:17" x14ac:dyDescent="0.25">
      <c r="A4621" s="1" t="s">
        <v>19</v>
      </c>
      <c r="B4621" s="2">
        <v>43917</v>
      </c>
      <c r="C4621" s="3">
        <v>0.41666666666666669</v>
      </c>
      <c r="D4621" s="1" t="s">
        <v>13</v>
      </c>
      <c r="E4621">
        <v>2943.9</v>
      </c>
      <c r="F4621">
        <v>2980</v>
      </c>
      <c r="G4621">
        <v>2911.7</v>
      </c>
      <c r="H4621" s="3">
        <v>0.625</v>
      </c>
      <c r="I4621" s="1">
        <v>36.099999999999909</v>
      </c>
      <c r="J4621" s="1">
        <v>32.200000000000273</v>
      </c>
      <c r="K4621" s="1">
        <v>55</v>
      </c>
      <c r="L4621">
        <v>1771.000000000015</v>
      </c>
      <c r="M4621">
        <v>75</v>
      </c>
      <c r="N4621">
        <v>1696.000000000015</v>
      </c>
      <c r="O4621" t="s">
        <v>68</v>
      </c>
      <c r="P4621" s="6">
        <v>1.2262644790923601E-2</v>
      </c>
      <c r="Q4621" s="1">
        <f>AllFiles[[#Headers],[200000]]+AllFiles[[#This Row],[Net Gains]]</f>
        <v>201696.00000000003</v>
      </c>
    </row>
    <row r="4622" spans="1:17" x14ac:dyDescent="0.25">
      <c r="A4622" s="1" t="s">
        <v>45</v>
      </c>
      <c r="B4622" s="2">
        <v>43917</v>
      </c>
      <c r="C4622" s="3">
        <v>0.41666666666666669</v>
      </c>
      <c r="D4622" s="1" t="s">
        <v>13</v>
      </c>
      <c r="E4622">
        <v>4933</v>
      </c>
      <c r="F4622">
        <v>5053.95</v>
      </c>
      <c r="G4622">
        <v>4649.1499999999996</v>
      </c>
      <c r="H4622" s="3">
        <v>0.625</v>
      </c>
      <c r="I4622" s="1">
        <v>120.94999999999982</v>
      </c>
      <c r="J4622" s="1">
        <v>283.85000000000036</v>
      </c>
      <c r="K4622" s="1">
        <v>16</v>
      </c>
      <c r="L4622">
        <v>4541.6000000000058</v>
      </c>
      <c r="M4622">
        <v>36</v>
      </c>
      <c r="N4622">
        <v>4505.6000000000058</v>
      </c>
      <c r="O4622" t="s">
        <v>68</v>
      </c>
      <c r="P4622" s="6">
        <v>2.4518548550577699E-2</v>
      </c>
      <c r="Q4622" s="1">
        <f>AllFiles[[#Headers],[200000]]+AllFiles[[#This Row],[Net Gains]]</f>
        <v>204505.60000000001</v>
      </c>
    </row>
    <row r="4623" spans="1:17" x14ac:dyDescent="0.25">
      <c r="A4623" s="1" t="s">
        <v>49</v>
      </c>
      <c r="B4623" s="2">
        <v>43917</v>
      </c>
      <c r="C4623" s="3">
        <v>0.41666666666666669</v>
      </c>
      <c r="D4623" s="1" t="s">
        <v>13</v>
      </c>
      <c r="E4623">
        <v>63.45</v>
      </c>
      <c r="F4623">
        <v>64.95</v>
      </c>
      <c r="G4623">
        <v>64.95</v>
      </c>
      <c r="H4623" s="3">
        <v>0.58333333333333337</v>
      </c>
      <c r="I4623" s="1">
        <v>1.5</v>
      </c>
      <c r="J4623" s="1">
        <v>-1.5</v>
      </c>
      <c r="K4623" s="1">
        <v>1313</v>
      </c>
      <c r="L4623">
        <v>-1969.5</v>
      </c>
      <c r="M4623">
        <v>39</v>
      </c>
      <c r="N4623">
        <v>-2008.5</v>
      </c>
      <c r="O4623" t="s">
        <v>67</v>
      </c>
      <c r="P4623" s="6">
        <v>2.3640661938534299E-2</v>
      </c>
      <c r="Q4623" s="1">
        <f>AllFiles[[#Headers],[200000]]+AllFiles[[#This Row],[Net Gains]]</f>
        <v>197991.5</v>
      </c>
    </row>
    <row r="4624" spans="1:17" x14ac:dyDescent="0.25">
      <c r="A4624" s="1" t="s">
        <v>49</v>
      </c>
      <c r="B4624" s="2">
        <v>43917</v>
      </c>
      <c r="C4624" s="3">
        <v>0.58333333333333337</v>
      </c>
      <c r="D4624" s="1" t="s">
        <v>12</v>
      </c>
      <c r="E4624">
        <v>64.95</v>
      </c>
      <c r="F4624">
        <v>63.45</v>
      </c>
      <c r="G4624">
        <v>64.650000000000006</v>
      </c>
      <c r="H4624" s="3">
        <v>0.625</v>
      </c>
      <c r="I4624" s="1">
        <v>1.5</v>
      </c>
      <c r="J4624" s="1">
        <v>-0.29999999999999716</v>
      </c>
      <c r="K4624" s="1">
        <v>1313</v>
      </c>
      <c r="L4624">
        <v>-393.89999999999628</v>
      </c>
      <c r="M4624">
        <v>40</v>
      </c>
      <c r="N4624">
        <v>-433.89999999999628</v>
      </c>
      <c r="O4624" t="s">
        <v>67</v>
      </c>
      <c r="P4624" s="6">
        <v>2.3094688221709E-2</v>
      </c>
      <c r="Q4624" s="1">
        <f>AllFiles[[#Headers],[200000]]+AllFiles[[#This Row],[Net Gains]]</f>
        <v>199566.1</v>
      </c>
    </row>
    <row r="4625" spans="1:17" x14ac:dyDescent="0.25">
      <c r="A4625" s="1" t="s">
        <v>47</v>
      </c>
      <c r="B4625" s="2">
        <v>43921</v>
      </c>
      <c r="C4625" s="3">
        <v>0.41666666666666669</v>
      </c>
      <c r="D4625" s="1" t="s">
        <v>15</v>
      </c>
      <c r="E4625">
        <v>164.75</v>
      </c>
      <c r="F4625">
        <v>163.35</v>
      </c>
      <c r="G4625">
        <v>171.9</v>
      </c>
      <c r="H4625" s="3">
        <v>0.625</v>
      </c>
      <c r="I4625" s="1">
        <v>1.4000000000000057</v>
      </c>
      <c r="J4625" s="1">
        <v>7.1500000000000057</v>
      </c>
      <c r="K4625" s="1">
        <v>1405</v>
      </c>
      <c r="L4625">
        <v>10045.750000000007</v>
      </c>
      <c r="M4625">
        <v>109</v>
      </c>
      <c r="N4625">
        <v>9936.7500000000073</v>
      </c>
      <c r="O4625" t="s">
        <v>68</v>
      </c>
      <c r="P4625" s="6">
        <v>8.4977238239757596E-3</v>
      </c>
      <c r="Q4625" s="1">
        <f>AllFiles[[#Headers],[200000]]+AllFiles[[#This Row],[Net Gains]]</f>
        <v>209936.75</v>
      </c>
    </row>
    <row r="4626" spans="1:17" x14ac:dyDescent="0.25">
      <c r="A4626" s="1" t="s">
        <v>43</v>
      </c>
      <c r="B4626" s="2">
        <v>43921</v>
      </c>
      <c r="C4626" s="3">
        <v>0.41666666666666669</v>
      </c>
      <c r="D4626" s="1" t="s">
        <v>13</v>
      </c>
      <c r="E4626">
        <v>81.45</v>
      </c>
      <c r="F4626">
        <v>82.4</v>
      </c>
      <c r="G4626">
        <v>82.4</v>
      </c>
      <c r="H4626" s="3">
        <v>0.44791666666666669</v>
      </c>
      <c r="I4626" s="1">
        <v>0.95000000000000284</v>
      </c>
      <c r="J4626" s="1">
        <v>-0.95000000000000284</v>
      </c>
      <c r="K4626" s="1">
        <v>2055</v>
      </c>
      <c r="L4626">
        <v>-1952.2500000000059</v>
      </c>
      <c r="M4626">
        <v>78</v>
      </c>
      <c r="N4626">
        <v>-2030.2500000000059</v>
      </c>
      <c r="O4626" t="s">
        <v>67</v>
      </c>
      <c r="P4626" s="6">
        <v>1.1663597298956401E-2</v>
      </c>
      <c r="Q4626" s="1">
        <f>AllFiles[[#Headers],[200000]]+AllFiles[[#This Row],[Net Gains]]</f>
        <v>197969.75</v>
      </c>
    </row>
    <row r="4627" spans="1:17" x14ac:dyDescent="0.25">
      <c r="A4627" s="1" t="s">
        <v>43</v>
      </c>
      <c r="B4627" s="2">
        <v>43921</v>
      </c>
      <c r="C4627" s="3">
        <v>0.44791666666666669</v>
      </c>
      <c r="D4627" s="1" t="s">
        <v>12</v>
      </c>
      <c r="E4627">
        <v>82.4</v>
      </c>
      <c r="F4627">
        <v>81.45</v>
      </c>
      <c r="G4627">
        <v>84.2</v>
      </c>
      <c r="H4627" s="3">
        <v>0.625</v>
      </c>
      <c r="I4627" s="1">
        <v>0.95000000000000284</v>
      </c>
      <c r="J4627" s="1">
        <v>1.7999999999999972</v>
      </c>
      <c r="K4627" s="1">
        <v>2055</v>
      </c>
      <c r="L4627">
        <v>3698.9999999999941</v>
      </c>
      <c r="M4627">
        <v>79</v>
      </c>
      <c r="N4627">
        <v>3619.9999999999941</v>
      </c>
      <c r="O4627" t="s">
        <v>68</v>
      </c>
      <c r="P4627" s="6">
        <v>1.1529126213592301E-2</v>
      </c>
      <c r="Q4627" s="1">
        <f>AllFiles[[#Headers],[200000]]+AllFiles[[#This Row],[Net Gains]]</f>
        <v>203620</v>
      </c>
    </row>
    <row r="4628" spans="1:17" x14ac:dyDescent="0.25">
      <c r="A4628" s="1" t="s">
        <v>60</v>
      </c>
      <c r="B4628" s="2">
        <v>43921</v>
      </c>
      <c r="C4628" s="3">
        <v>0.58333333333333337</v>
      </c>
      <c r="D4628" s="1" t="s">
        <v>15</v>
      </c>
      <c r="E4628">
        <v>269.8</v>
      </c>
      <c r="F4628">
        <v>263.14999999999998</v>
      </c>
      <c r="G4628">
        <v>270.2</v>
      </c>
      <c r="H4628" s="3">
        <v>0.625</v>
      </c>
      <c r="I4628" s="1">
        <v>6.6500000000000341</v>
      </c>
      <c r="J4628" s="1">
        <v>0.39999999999997726</v>
      </c>
      <c r="K4628" s="1">
        <v>299</v>
      </c>
      <c r="L4628">
        <v>119.5999999999932</v>
      </c>
      <c r="M4628">
        <v>38</v>
      </c>
      <c r="N4628">
        <v>81.599999999993202</v>
      </c>
      <c r="O4628" t="s">
        <v>68</v>
      </c>
      <c r="P4628" s="6">
        <v>2.4647887323943799E-2</v>
      </c>
      <c r="Q4628" s="1">
        <f>AllFiles[[#Headers],[200000]]+AllFiles[[#This Row],[Net Gains]]</f>
        <v>200081.6</v>
      </c>
    </row>
    <row r="4629" spans="1:17" x14ac:dyDescent="0.25">
      <c r="A4629" s="1" t="s">
        <v>16</v>
      </c>
      <c r="B4629" s="2">
        <v>43922</v>
      </c>
      <c r="C4629" s="3">
        <v>0.45833333333333331</v>
      </c>
      <c r="D4629" s="1" t="s">
        <v>13</v>
      </c>
      <c r="E4629">
        <v>420.15</v>
      </c>
      <c r="F4629">
        <v>425.4</v>
      </c>
      <c r="G4629">
        <v>412.6</v>
      </c>
      <c r="H4629" s="3">
        <v>0.625</v>
      </c>
      <c r="I4629" s="1">
        <v>5.25</v>
      </c>
      <c r="J4629" s="1">
        <v>7.5499999999999545</v>
      </c>
      <c r="K4629" s="1">
        <v>379</v>
      </c>
      <c r="L4629">
        <v>2861.4499999999825</v>
      </c>
      <c r="M4629">
        <v>73</v>
      </c>
      <c r="N4629">
        <v>2788.4499999999825</v>
      </c>
      <c r="O4629" t="s">
        <v>68</v>
      </c>
      <c r="P4629" s="6">
        <v>1.2495537308104199E-2</v>
      </c>
      <c r="Q4629" s="1">
        <f>AllFiles[[#Headers],[200000]]+AllFiles[[#This Row],[Net Gains]]</f>
        <v>202788.44999999998</v>
      </c>
    </row>
    <row r="4630" spans="1:17" x14ac:dyDescent="0.25">
      <c r="A4630" s="1" t="s">
        <v>26</v>
      </c>
      <c r="B4630" s="2">
        <v>43922</v>
      </c>
      <c r="C4630" s="3">
        <v>0.46875</v>
      </c>
      <c r="D4630" s="1" t="s">
        <v>12</v>
      </c>
      <c r="E4630">
        <v>426.25</v>
      </c>
      <c r="F4630">
        <v>421.45</v>
      </c>
      <c r="G4630">
        <v>421.45</v>
      </c>
      <c r="H4630" s="3">
        <v>0.59375</v>
      </c>
      <c r="I4630" s="1">
        <v>4.8000000000000114</v>
      </c>
      <c r="J4630" s="1">
        <v>-4.8000000000000114</v>
      </c>
      <c r="K4630" s="1">
        <v>414</v>
      </c>
      <c r="L4630">
        <v>-1987.2000000000048</v>
      </c>
      <c r="M4630">
        <v>81</v>
      </c>
      <c r="N4630">
        <v>-2068.2000000000048</v>
      </c>
      <c r="O4630" t="s">
        <v>67</v>
      </c>
      <c r="P4630" s="6">
        <v>1.1260997067448699E-2</v>
      </c>
      <c r="Q4630" s="1">
        <f>AllFiles[[#Headers],[200000]]+AllFiles[[#This Row],[Net Gains]]</f>
        <v>197931.8</v>
      </c>
    </row>
    <row r="4631" spans="1:17" x14ac:dyDescent="0.25">
      <c r="A4631" s="1" t="s">
        <v>26</v>
      </c>
      <c r="B4631" s="2">
        <v>43922</v>
      </c>
      <c r="C4631" s="3">
        <v>0.44791666666666669</v>
      </c>
      <c r="D4631" s="1" t="s">
        <v>13</v>
      </c>
      <c r="E4631">
        <v>421.45</v>
      </c>
      <c r="F4631">
        <v>426.25</v>
      </c>
      <c r="G4631">
        <v>426.25</v>
      </c>
      <c r="H4631" s="3">
        <v>0.46875</v>
      </c>
      <c r="I4631" s="1">
        <v>4.8000000000000114</v>
      </c>
      <c r="J4631" s="1">
        <v>-4.8000000000000114</v>
      </c>
      <c r="K4631" s="1">
        <v>414</v>
      </c>
      <c r="L4631">
        <v>-1987.2000000000048</v>
      </c>
      <c r="M4631">
        <v>81</v>
      </c>
      <c r="N4631">
        <v>-2068.2000000000048</v>
      </c>
      <c r="O4631" t="s">
        <v>67</v>
      </c>
      <c r="P4631" s="6">
        <v>1.1389251393996901E-2</v>
      </c>
      <c r="Q4631" s="1">
        <f>AllFiles[[#Headers],[200000]]+AllFiles[[#This Row],[Net Gains]]</f>
        <v>197931.8</v>
      </c>
    </row>
    <row r="4632" spans="1:17" x14ac:dyDescent="0.25">
      <c r="A4632" s="1" t="s">
        <v>46</v>
      </c>
      <c r="B4632" s="2">
        <v>43922</v>
      </c>
      <c r="C4632" s="3">
        <v>0.44791666666666669</v>
      </c>
      <c r="D4632" s="1" t="s">
        <v>13</v>
      </c>
      <c r="E4632">
        <v>142</v>
      </c>
      <c r="F4632">
        <v>142.94999999999999</v>
      </c>
      <c r="G4632">
        <v>142.94999999999999</v>
      </c>
      <c r="H4632" s="3">
        <v>0.625</v>
      </c>
      <c r="I4632" s="1">
        <v>0.94999999999998863</v>
      </c>
      <c r="J4632" s="1">
        <v>-0.94999999999998863</v>
      </c>
      <c r="K4632" s="1">
        <v>2055</v>
      </c>
      <c r="L4632">
        <v>-1952.2499999999766</v>
      </c>
      <c r="M4632">
        <v>135</v>
      </c>
      <c r="N4632">
        <v>-2087.2499999999764</v>
      </c>
      <c r="O4632" t="s">
        <v>67</v>
      </c>
      <c r="P4632" s="6">
        <v>6.6901408450703399E-3</v>
      </c>
      <c r="Q4632" s="1">
        <f>AllFiles[[#Headers],[200000]]+AllFiles[[#This Row],[Net Gains]]</f>
        <v>197912.75000000003</v>
      </c>
    </row>
    <row r="4633" spans="1:17" x14ac:dyDescent="0.25">
      <c r="A4633" s="1" t="s">
        <v>54</v>
      </c>
      <c r="B4633" s="2">
        <v>43922</v>
      </c>
      <c r="C4633" s="3">
        <v>0.4375</v>
      </c>
      <c r="D4633" s="1" t="s">
        <v>13</v>
      </c>
      <c r="E4633">
        <v>316.35000000000002</v>
      </c>
      <c r="F4633">
        <v>321.25</v>
      </c>
      <c r="G4633">
        <v>305.89999999999998</v>
      </c>
      <c r="H4633" s="3">
        <v>0.625</v>
      </c>
      <c r="I4633" s="1">
        <v>4.8999999999999773</v>
      </c>
      <c r="J4633" s="1">
        <v>10.450000000000045</v>
      </c>
      <c r="K4633" s="1">
        <v>406</v>
      </c>
      <c r="L4633">
        <v>4242.7000000000189</v>
      </c>
      <c r="M4633">
        <v>59</v>
      </c>
      <c r="N4633">
        <v>4183.7000000000189</v>
      </c>
      <c r="O4633" t="s">
        <v>68</v>
      </c>
      <c r="P4633" s="6">
        <v>1.5489173383910201E-2</v>
      </c>
      <c r="Q4633" s="1">
        <f>AllFiles[[#Headers],[200000]]+AllFiles[[#This Row],[Net Gains]]</f>
        <v>204183.7</v>
      </c>
    </row>
    <row r="4634" spans="1:17" x14ac:dyDescent="0.25">
      <c r="A4634" s="1" t="s">
        <v>59</v>
      </c>
      <c r="B4634" s="2">
        <v>43922</v>
      </c>
      <c r="C4634" s="3">
        <v>0.4375</v>
      </c>
      <c r="D4634" s="1" t="s">
        <v>13</v>
      </c>
      <c r="E4634">
        <v>191.65</v>
      </c>
      <c r="F4634">
        <v>193.25</v>
      </c>
      <c r="G4634">
        <v>189.65</v>
      </c>
      <c r="H4634" s="3">
        <v>0.625</v>
      </c>
      <c r="I4634" s="1">
        <v>1.5999999999999943</v>
      </c>
      <c r="J4634" s="1">
        <v>2</v>
      </c>
      <c r="K4634" s="1">
        <v>1232</v>
      </c>
      <c r="L4634">
        <v>2464</v>
      </c>
      <c r="M4634">
        <v>109</v>
      </c>
      <c r="N4634">
        <v>2355</v>
      </c>
      <c r="O4634" t="s">
        <v>68</v>
      </c>
      <c r="P4634" s="6">
        <v>8.3485520480041393E-3</v>
      </c>
      <c r="Q4634" s="1">
        <f>AllFiles[[#Headers],[200000]]+AllFiles[[#This Row],[Net Gains]]</f>
        <v>202355</v>
      </c>
    </row>
    <row r="4635" spans="1:17" x14ac:dyDescent="0.25">
      <c r="A4635" s="1" t="s">
        <v>24</v>
      </c>
      <c r="B4635" s="2">
        <v>43924</v>
      </c>
      <c r="C4635" s="3">
        <v>0.46875</v>
      </c>
      <c r="D4635" s="1" t="s">
        <v>15</v>
      </c>
      <c r="E4635">
        <v>78.7</v>
      </c>
      <c r="F4635">
        <v>77.3</v>
      </c>
      <c r="G4635">
        <v>81</v>
      </c>
      <c r="H4635" s="3">
        <v>0.625</v>
      </c>
      <c r="I4635" s="1">
        <v>1.4000000000000057</v>
      </c>
      <c r="J4635" s="1">
        <v>2.2999999999999972</v>
      </c>
      <c r="K4635" s="1">
        <v>1405</v>
      </c>
      <c r="L4635">
        <v>3231.4999999999959</v>
      </c>
      <c r="M4635">
        <v>52</v>
      </c>
      <c r="N4635">
        <v>3179.4999999999959</v>
      </c>
      <c r="O4635" t="s">
        <v>68</v>
      </c>
      <c r="P4635" s="6">
        <v>1.7789072426937801E-2</v>
      </c>
      <c r="Q4635" s="1">
        <f>AllFiles[[#Headers],[200000]]+AllFiles[[#This Row],[Net Gains]]</f>
        <v>203179.5</v>
      </c>
    </row>
    <row r="4636" spans="1:17" x14ac:dyDescent="0.25">
      <c r="A4636" s="1" t="s">
        <v>22</v>
      </c>
      <c r="B4636" s="2">
        <v>43928</v>
      </c>
      <c r="C4636" s="3">
        <v>0.44791666666666669</v>
      </c>
      <c r="D4636" s="1" t="s">
        <v>15</v>
      </c>
      <c r="E4636">
        <v>1587</v>
      </c>
      <c r="F4636">
        <v>1560.3</v>
      </c>
      <c r="G4636">
        <v>1625</v>
      </c>
      <c r="H4636" s="3">
        <v>0.625</v>
      </c>
      <c r="I4636" s="1">
        <v>26.700000000000045</v>
      </c>
      <c r="J4636" s="1">
        <v>38</v>
      </c>
      <c r="K4636" s="1">
        <v>74</v>
      </c>
      <c r="L4636">
        <v>2812</v>
      </c>
      <c r="M4636">
        <v>55</v>
      </c>
      <c r="N4636">
        <v>2757</v>
      </c>
      <c r="O4636" t="s">
        <v>68</v>
      </c>
      <c r="P4636" s="6">
        <v>1.68241965973535E-2</v>
      </c>
      <c r="Q4636" s="1">
        <f>AllFiles[[#Headers],[200000]]+AllFiles[[#This Row],[Net Gains]]</f>
        <v>202757</v>
      </c>
    </row>
    <row r="4637" spans="1:17" x14ac:dyDescent="0.25">
      <c r="A4637" s="1" t="s">
        <v>19</v>
      </c>
      <c r="B4637" s="2">
        <v>43928</v>
      </c>
      <c r="C4637" s="3">
        <v>0.41666666666666669</v>
      </c>
      <c r="D4637" s="1" t="s">
        <v>15</v>
      </c>
      <c r="E4637">
        <v>3310</v>
      </c>
      <c r="F4637">
        <v>3255</v>
      </c>
      <c r="G4637">
        <v>3575.75</v>
      </c>
      <c r="H4637" s="3">
        <v>0.625</v>
      </c>
      <c r="I4637" s="1">
        <v>55</v>
      </c>
      <c r="J4637" s="1">
        <v>265.75</v>
      </c>
      <c r="K4637" s="1">
        <v>36</v>
      </c>
      <c r="L4637">
        <v>9567</v>
      </c>
      <c r="M4637">
        <v>58</v>
      </c>
      <c r="N4637">
        <v>9509</v>
      </c>
      <c r="O4637" t="s">
        <v>68</v>
      </c>
      <c r="P4637" s="6">
        <v>1.6616314199395799E-2</v>
      </c>
      <c r="Q4637" s="1">
        <f>AllFiles[[#Headers],[200000]]+AllFiles[[#This Row],[Net Gains]]</f>
        <v>209509</v>
      </c>
    </row>
    <row r="4638" spans="1:17" x14ac:dyDescent="0.25">
      <c r="A4638" s="1" t="s">
        <v>26</v>
      </c>
      <c r="B4638" s="2">
        <v>43928</v>
      </c>
      <c r="C4638" s="3">
        <v>0.41666666666666669</v>
      </c>
      <c r="D4638" s="1" t="s">
        <v>15</v>
      </c>
      <c r="E4638">
        <v>440.85</v>
      </c>
      <c r="F4638">
        <v>434.55</v>
      </c>
      <c r="G4638">
        <v>450</v>
      </c>
      <c r="H4638" s="3">
        <v>0.625</v>
      </c>
      <c r="I4638" s="1">
        <v>6.3000000000000114</v>
      </c>
      <c r="J4638" s="1">
        <v>9.1499999999999773</v>
      </c>
      <c r="K4638" s="1">
        <v>316</v>
      </c>
      <c r="L4638">
        <v>2891.3999999999928</v>
      </c>
      <c r="M4638">
        <v>65</v>
      </c>
      <c r="N4638">
        <v>2826.3999999999928</v>
      </c>
      <c r="O4638" t="s">
        <v>68</v>
      </c>
      <c r="P4638" s="6">
        <v>1.4290575025518899E-2</v>
      </c>
      <c r="Q4638" s="1">
        <f>AllFiles[[#Headers],[200000]]+AllFiles[[#This Row],[Net Gains]]</f>
        <v>202826.4</v>
      </c>
    </row>
    <row r="4639" spans="1:17" x14ac:dyDescent="0.25">
      <c r="A4639" s="1" t="s">
        <v>47</v>
      </c>
      <c r="B4639" s="2">
        <v>43928</v>
      </c>
      <c r="C4639" s="3">
        <v>0.41666666666666669</v>
      </c>
      <c r="D4639" s="1" t="s">
        <v>13</v>
      </c>
      <c r="E4639">
        <v>178.15</v>
      </c>
      <c r="F4639">
        <v>180.95</v>
      </c>
      <c r="G4639">
        <v>180.95</v>
      </c>
      <c r="H4639" s="3">
        <v>0.52083333333333337</v>
      </c>
      <c r="I4639" s="1">
        <v>2.7999999999999829</v>
      </c>
      <c r="J4639" s="1">
        <v>-2.7999999999999829</v>
      </c>
      <c r="K4639" s="1">
        <v>708</v>
      </c>
      <c r="L4639">
        <v>-1982.3999999999878</v>
      </c>
      <c r="M4639">
        <v>59</v>
      </c>
      <c r="N4639">
        <v>-2041.3999999999878</v>
      </c>
      <c r="O4639" t="s">
        <v>67</v>
      </c>
      <c r="P4639" s="6">
        <v>1.5717092337917401E-2</v>
      </c>
      <c r="Q4639" s="1">
        <f>AllFiles[[#Headers],[200000]]+AllFiles[[#This Row],[Net Gains]]</f>
        <v>197958.6</v>
      </c>
    </row>
    <row r="4640" spans="1:17" x14ac:dyDescent="0.25">
      <c r="A4640" s="1" t="s">
        <v>47</v>
      </c>
      <c r="B4640" s="2">
        <v>43928</v>
      </c>
      <c r="C4640" s="3">
        <v>0.52083333333333337</v>
      </c>
      <c r="D4640" s="1" t="s">
        <v>12</v>
      </c>
      <c r="E4640">
        <v>180.95</v>
      </c>
      <c r="F4640">
        <v>178.15</v>
      </c>
      <c r="G4640">
        <v>181.3</v>
      </c>
      <c r="H4640" s="3">
        <v>0.625</v>
      </c>
      <c r="I4640" s="1">
        <v>2.7999999999999829</v>
      </c>
      <c r="J4640" s="1">
        <v>0.35000000000002274</v>
      </c>
      <c r="K4640" s="1">
        <v>708</v>
      </c>
      <c r="L4640">
        <v>247.8000000000161</v>
      </c>
      <c r="M4640">
        <v>59</v>
      </c>
      <c r="N4640">
        <v>188.8000000000161</v>
      </c>
      <c r="O4640" t="s">
        <v>68</v>
      </c>
      <c r="P4640" s="6">
        <v>1.5473887814313299E-2</v>
      </c>
      <c r="Q4640" s="1">
        <f>AllFiles[[#Headers],[200000]]+AllFiles[[#This Row],[Net Gains]]</f>
        <v>200188.80000000002</v>
      </c>
    </row>
    <row r="4641" spans="1:17" x14ac:dyDescent="0.25">
      <c r="A4641" s="1" t="s">
        <v>51</v>
      </c>
      <c r="B4641" s="2">
        <v>43928</v>
      </c>
      <c r="C4641" s="3">
        <v>0.42708333333333331</v>
      </c>
      <c r="D4641" s="1" t="s">
        <v>13</v>
      </c>
      <c r="E4641">
        <v>1177</v>
      </c>
      <c r="F4641">
        <v>1196.75</v>
      </c>
      <c r="G4641">
        <v>1196.75</v>
      </c>
      <c r="H4641" s="3">
        <v>0.46875</v>
      </c>
      <c r="I4641" s="1">
        <v>19.75</v>
      </c>
      <c r="J4641" s="1">
        <v>-19.75</v>
      </c>
      <c r="K4641" s="1">
        <v>101</v>
      </c>
      <c r="L4641">
        <v>-1994.75</v>
      </c>
      <c r="M4641">
        <v>56</v>
      </c>
      <c r="N4641">
        <v>-2050.75</v>
      </c>
      <c r="O4641" t="s">
        <v>67</v>
      </c>
      <c r="P4641" s="6">
        <v>1.6779949022939701E-2</v>
      </c>
      <c r="Q4641" s="1">
        <f>AllFiles[[#Headers],[200000]]+AllFiles[[#This Row],[Net Gains]]</f>
        <v>197949.25</v>
      </c>
    </row>
    <row r="4642" spans="1:17" x14ac:dyDescent="0.25">
      <c r="A4642" s="1" t="s">
        <v>51</v>
      </c>
      <c r="B4642" s="2">
        <v>43928</v>
      </c>
      <c r="C4642" s="3">
        <v>0.46875</v>
      </c>
      <c r="D4642" s="1" t="s">
        <v>12</v>
      </c>
      <c r="E4642">
        <v>1196.75</v>
      </c>
      <c r="F4642">
        <v>1177</v>
      </c>
      <c r="G4642">
        <v>1203</v>
      </c>
      <c r="H4642" s="3">
        <v>0.625</v>
      </c>
      <c r="I4642" s="1">
        <v>19.75</v>
      </c>
      <c r="J4642" s="1">
        <v>6.25</v>
      </c>
      <c r="K4642" s="1">
        <v>101</v>
      </c>
      <c r="L4642">
        <v>631.25</v>
      </c>
      <c r="M4642">
        <v>56</v>
      </c>
      <c r="N4642">
        <v>575.25</v>
      </c>
      <c r="O4642" t="s">
        <v>68</v>
      </c>
      <c r="P4642" s="6">
        <v>1.6503029036975099E-2</v>
      </c>
      <c r="Q4642" s="1">
        <f>AllFiles[[#Headers],[200000]]+AllFiles[[#This Row],[Net Gains]]</f>
        <v>200575.25</v>
      </c>
    </row>
    <row r="4643" spans="1:17" x14ac:dyDescent="0.25">
      <c r="A4643" s="1" t="s">
        <v>52</v>
      </c>
      <c r="B4643" s="2">
        <v>43928</v>
      </c>
      <c r="C4643" s="3">
        <v>0.53125</v>
      </c>
      <c r="D4643" s="1" t="s">
        <v>12</v>
      </c>
      <c r="E4643">
        <v>181.5</v>
      </c>
      <c r="F4643">
        <v>179.4</v>
      </c>
      <c r="G4643">
        <v>187.15</v>
      </c>
      <c r="H4643" s="3">
        <v>0.625</v>
      </c>
      <c r="I4643" s="1">
        <v>2.0999999999999943</v>
      </c>
      <c r="J4643" s="1">
        <v>5.6500000000000057</v>
      </c>
      <c r="K4643" s="1">
        <v>942</v>
      </c>
      <c r="L4643">
        <v>5322.3000000000056</v>
      </c>
      <c r="M4643">
        <v>80</v>
      </c>
      <c r="N4643">
        <v>5242.3000000000056</v>
      </c>
      <c r="O4643" t="s">
        <v>68</v>
      </c>
      <c r="P4643" s="6">
        <v>1.15702479338843E-2</v>
      </c>
      <c r="Q4643" s="1">
        <f>AllFiles[[#Headers],[200000]]+AllFiles[[#This Row],[Net Gains]]</f>
        <v>205242.30000000002</v>
      </c>
    </row>
    <row r="4644" spans="1:17" x14ac:dyDescent="0.25">
      <c r="A4644" s="1" t="s">
        <v>52</v>
      </c>
      <c r="B4644" s="2">
        <v>43928</v>
      </c>
      <c r="C4644" s="3">
        <v>0.41666666666666669</v>
      </c>
      <c r="D4644" s="1" t="s">
        <v>13</v>
      </c>
      <c r="E4644">
        <v>179.4</v>
      </c>
      <c r="F4644">
        <v>181.5</v>
      </c>
      <c r="G4644">
        <v>181.5</v>
      </c>
      <c r="H4644" s="3">
        <v>0.53125</v>
      </c>
      <c r="I4644" s="1">
        <v>2.0999999999999943</v>
      </c>
      <c r="J4644" s="1">
        <v>-2.0999999999999943</v>
      </c>
      <c r="K4644" s="1">
        <v>942</v>
      </c>
      <c r="L4644">
        <v>-1978.1999999999946</v>
      </c>
      <c r="M4644">
        <v>79</v>
      </c>
      <c r="N4644">
        <v>-2057.1999999999944</v>
      </c>
      <c r="O4644" t="s">
        <v>67</v>
      </c>
      <c r="P4644" s="6">
        <v>1.17056856187291E-2</v>
      </c>
      <c r="Q4644" s="1">
        <f>AllFiles[[#Headers],[200000]]+AllFiles[[#This Row],[Net Gains]]</f>
        <v>197942.80000000002</v>
      </c>
    </row>
    <row r="4645" spans="1:17" x14ac:dyDescent="0.25">
      <c r="A4645" s="1" t="s">
        <v>54</v>
      </c>
      <c r="B4645" s="2">
        <v>43928</v>
      </c>
      <c r="C4645" s="3">
        <v>0.41666666666666669</v>
      </c>
      <c r="D4645" s="1" t="s">
        <v>15</v>
      </c>
      <c r="E4645">
        <v>317.39999999999998</v>
      </c>
      <c r="F4645">
        <v>311.05</v>
      </c>
      <c r="G4645">
        <v>324.10000000000002</v>
      </c>
      <c r="H4645" s="3">
        <v>0.625</v>
      </c>
      <c r="I4645" s="1">
        <v>6.3499999999999659</v>
      </c>
      <c r="J4645" s="1">
        <v>6.7000000000000455</v>
      </c>
      <c r="K4645" s="1">
        <v>313</v>
      </c>
      <c r="L4645">
        <v>2097.100000000014</v>
      </c>
      <c r="M4645">
        <v>47</v>
      </c>
      <c r="N4645">
        <v>2050.100000000014</v>
      </c>
      <c r="O4645" t="s">
        <v>68</v>
      </c>
      <c r="P4645" s="6">
        <v>2.0006301197227402E-2</v>
      </c>
      <c r="Q4645" s="1">
        <f>AllFiles[[#Headers],[200000]]+AllFiles[[#This Row],[Net Gains]]</f>
        <v>202050.1</v>
      </c>
    </row>
    <row r="4646" spans="1:17" x14ac:dyDescent="0.25">
      <c r="A4646" s="1" t="s">
        <v>59</v>
      </c>
      <c r="B4646" s="2">
        <v>43928</v>
      </c>
      <c r="C4646" s="3">
        <v>0.44791666666666669</v>
      </c>
      <c r="D4646" s="1" t="s">
        <v>15</v>
      </c>
      <c r="E4646">
        <v>189.4</v>
      </c>
      <c r="F4646">
        <v>186.55</v>
      </c>
      <c r="G4646">
        <v>192.2</v>
      </c>
      <c r="H4646" s="3">
        <v>0.625</v>
      </c>
      <c r="I4646" s="1">
        <v>2.8499999999999943</v>
      </c>
      <c r="J4646" s="1">
        <v>2.7999999999999829</v>
      </c>
      <c r="K4646" s="1">
        <v>696</v>
      </c>
      <c r="L4646">
        <v>1948.7999999999881</v>
      </c>
      <c r="M4646">
        <v>62</v>
      </c>
      <c r="N4646">
        <v>1886.7999999999881</v>
      </c>
      <c r="O4646" t="s">
        <v>68</v>
      </c>
      <c r="P4646" s="6">
        <v>1.5047518479408601E-2</v>
      </c>
      <c r="Q4646" s="1">
        <f>AllFiles[[#Headers],[200000]]+AllFiles[[#This Row],[Net Gains]]</f>
        <v>201886.8</v>
      </c>
    </row>
    <row r="4647" spans="1:17" x14ac:dyDescent="0.25">
      <c r="A4647" s="1" t="s">
        <v>18</v>
      </c>
      <c r="B4647" s="2">
        <v>43929</v>
      </c>
      <c r="C4647" s="3">
        <v>0.41666666666666669</v>
      </c>
      <c r="D4647" s="1" t="s">
        <v>15</v>
      </c>
      <c r="E4647">
        <v>253</v>
      </c>
      <c r="F4647">
        <v>245.85</v>
      </c>
      <c r="G4647">
        <v>250.55</v>
      </c>
      <c r="H4647" s="3">
        <v>0.625</v>
      </c>
      <c r="I4647" s="1">
        <v>7.1500000000000057</v>
      </c>
      <c r="J4647" s="1">
        <v>-2.4499999999999886</v>
      </c>
      <c r="K4647" s="1">
        <v>278</v>
      </c>
      <c r="L4647">
        <v>-681.09999999999684</v>
      </c>
      <c r="M4647">
        <v>33</v>
      </c>
      <c r="N4647">
        <v>-714.09999999999684</v>
      </c>
      <c r="O4647" t="s">
        <v>67</v>
      </c>
      <c r="P4647" s="6">
        <v>2.8260869565217402E-2</v>
      </c>
      <c r="Q4647" s="1">
        <f>AllFiles[[#Headers],[200000]]+AllFiles[[#This Row],[Net Gains]]</f>
        <v>199285.9</v>
      </c>
    </row>
    <row r="4648" spans="1:17" x14ac:dyDescent="0.25">
      <c r="A4648" s="1" t="s">
        <v>26</v>
      </c>
      <c r="B4648" s="2">
        <v>43929</v>
      </c>
      <c r="C4648" s="3">
        <v>0.48958333333333331</v>
      </c>
      <c r="D4648" s="1" t="s">
        <v>21</v>
      </c>
      <c r="E4648">
        <v>465.2</v>
      </c>
      <c r="F4648">
        <v>475</v>
      </c>
      <c r="G4648">
        <v>460.55</v>
      </c>
      <c r="H4648" s="3">
        <v>0.625</v>
      </c>
      <c r="I4648" s="1">
        <v>9.8000000000000114</v>
      </c>
      <c r="J4648" s="1">
        <v>4.6499999999999773</v>
      </c>
      <c r="K4648" s="1">
        <v>203</v>
      </c>
      <c r="L4648">
        <v>943.94999999999538</v>
      </c>
      <c r="M4648">
        <v>44</v>
      </c>
      <c r="N4648">
        <v>899.94999999999538</v>
      </c>
      <c r="O4648" t="s">
        <v>68</v>
      </c>
      <c r="P4648" s="6">
        <v>2.1066208082545199E-2</v>
      </c>
      <c r="Q4648" s="1">
        <f>AllFiles[[#Headers],[200000]]+AllFiles[[#This Row],[Net Gains]]</f>
        <v>200899.94999999998</v>
      </c>
    </row>
    <row r="4649" spans="1:17" x14ac:dyDescent="0.25">
      <c r="A4649" s="1" t="s">
        <v>26</v>
      </c>
      <c r="B4649" s="2">
        <v>43929</v>
      </c>
      <c r="C4649" s="3">
        <v>0.48958333333333331</v>
      </c>
      <c r="D4649" s="1" t="s">
        <v>15</v>
      </c>
      <c r="E4649">
        <v>475</v>
      </c>
      <c r="F4649">
        <v>465.2</v>
      </c>
      <c r="G4649">
        <v>465.2</v>
      </c>
      <c r="H4649" s="3">
        <v>0.48958333333333331</v>
      </c>
      <c r="I4649" s="1">
        <v>9.8000000000000114</v>
      </c>
      <c r="J4649" s="1">
        <v>-9.8000000000000114</v>
      </c>
      <c r="K4649" s="1">
        <v>203</v>
      </c>
      <c r="L4649">
        <v>-1989.4000000000024</v>
      </c>
      <c r="M4649">
        <v>44</v>
      </c>
      <c r="N4649">
        <v>-2033.4000000000024</v>
      </c>
      <c r="O4649" t="s">
        <v>67</v>
      </c>
      <c r="P4649" s="6">
        <v>2.06315789473684E-2</v>
      </c>
      <c r="Q4649" s="1">
        <f>AllFiles[[#Headers],[200000]]+AllFiles[[#This Row],[Net Gains]]</f>
        <v>197966.6</v>
      </c>
    </row>
    <row r="4650" spans="1:17" x14ac:dyDescent="0.25">
      <c r="A4650" s="1" t="s">
        <v>38</v>
      </c>
      <c r="B4650" s="2">
        <v>43929</v>
      </c>
      <c r="C4650" s="3">
        <v>0.53125</v>
      </c>
      <c r="D4650" s="1" t="s">
        <v>21</v>
      </c>
      <c r="E4650">
        <v>322.3</v>
      </c>
      <c r="F4650">
        <v>329.35</v>
      </c>
      <c r="G4650">
        <v>329.35</v>
      </c>
      <c r="H4650" s="3">
        <v>0.53125</v>
      </c>
      <c r="I4650" s="1">
        <v>7.0500000000000114</v>
      </c>
      <c r="J4650" s="1">
        <v>-7.0500000000000114</v>
      </c>
      <c r="K4650" s="1">
        <v>282</v>
      </c>
      <c r="L4650">
        <v>-1988.1000000000031</v>
      </c>
      <c r="M4650">
        <v>43</v>
      </c>
      <c r="N4650">
        <v>-2031.1000000000031</v>
      </c>
      <c r="O4650" t="s">
        <v>67</v>
      </c>
      <c r="P4650" s="6">
        <v>2.1874030406453599E-2</v>
      </c>
      <c r="Q4650" s="1">
        <f>AllFiles[[#Headers],[200000]]+AllFiles[[#This Row],[Net Gains]]</f>
        <v>197968.9</v>
      </c>
    </row>
    <row r="4651" spans="1:17" x14ac:dyDescent="0.25">
      <c r="A4651" s="1" t="s">
        <v>38</v>
      </c>
      <c r="B4651" s="2">
        <v>43929</v>
      </c>
      <c r="C4651" s="3">
        <v>0.53125</v>
      </c>
      <c r="D4651" s="1" t="s">
        <v>15</v>
      </c>
      <c r="E4651">
        <v>329.35</v>
      </c>
      <c r="F4651">
        <v>322.3</v>
      </c>
      <c r="G4651">
        <v>322.3</v>
      </c>
      <c r="H4651" s="3">
        <v>0.53125</v>
      </c>
      <c r="I4651" s="1">
        <v>7.0500000000000114</v>
      </c>
      <c r="J4651" s="1">
        <v>-7.0500000000000114</v>
      </c>
      <c r="K4651" s="1">
        <v>282</v>
      </c>
      <c r="L4651">
        <v>-1988.1000000000031</v>
      </c>
      <c r="M4651">
        <v>43</v>
      </c>
      <c r="N4651">
        <v>-2031.1000000000031</v>
      </c>
      <c r="O4651" t="s">
        <v>67</v>
      </c>
      <c r="P4651" s="6">
        <v>2.1405799301654801E-2</v>
      </c>
      <c r="Q4651" s="1">
        <f>AllFiles[[#Headers],[200000]]+AllFiles[[#This Row],[Net Gains]]</f>
        <v>197968.9</v>
      </c>
    </row>
    <row r="4652" spans="1:17" x14ac:dyDescent="0.25">
      <c r="A4652" s="1" t="s">
        <v>43</v>
      </c>
      <c r="B4652" s="2">
        <v>43929</v>
      </c>
      <c r="C4652" s="3">
        <v>0.42708333333333331</v>
      </c>
      <c r="D4652" s="1" t="s">
        <v>15</v>
      </c>
      <c r="E4652">
        <v>82.25</v>
      </c>
      <c r="F4652">
        <v>80.900000000000006</v>
      </c>
      <c r="G4652">
        <v>85</v>
      </c>
      <c r="H4652" s="3">
        <v>0.625</v>
      </c>
      <c r="I4652" s="1">
        <v>1.3499999999999943</v>
      </c>
      <c r="J4652" s="1">
        <v>2.75</v>
      </c>
      <c r="K4652" s="1">
        <v>1456</v>
      </c>
      <c r="L4652">
        <v>4004</v>
      </c>
      <c r="M4652">
        <v>57</v>
      </c>
      <c r="N4652">
        <v>3947</v>
      </c>
      <c r="O4652" t="s">
        <v>68</v>
      </c>
      <c r="P4652" s="6">
        <v>1.6413373860182299E-2</v>
      </c>
      <c r="Q4652" s="1">
        <f>AllFiles[[#Headers],[200000]]+AllFiles[[#This Row],[Net Gains]]</f>
        <v>203947</v>
      </c>
    </row>
    <row r="4653" spans="1:17" x14ac:dyDescent="0.25">
      <c r="A4653" s="1" t="s">
        <v>53</v>
      </c>
      <c r="B4653" s="2">
        <v>43929</v>
      </c>
      <c r="C4653" s="3">
        <v>0.53125</v>
      </c>
      <c r="D4653" s="1" t="s">
        <v>21</v>
      </c>
      <c r="E4653">
        <v>158.44999999999999</v>
      </c>
      <c r="F4653">
        <v>160.19999999999999</v>
      </c>
      <c r="G4653">
        <v>158.25</v>
      </c>
      <c r="H4653" s="3">
        <v>0.625</v>
      </c>
      <c r="I4653" s="1">
        <v>1.75</v>
      </c>
      <c r="J4653" s="1">
        <v>0.19999999999998863</v>
      </c>
      <c r="K4653" s="1">
        <v>1128</v>
      </c>
      <c r="L4653">
        <v>225.59999999998718</v>
      </c>
      <c r="M4653">
        <v>83</v>
      </c>
      <c r="N4653">
        <v>142.59999999998718</v>
      </c>
      <c r="O4653" t="s">
        <v>68</v>
      </c>
      <c r="P4653" s="6">
        <v>1.1044493531082399E-2</v>
      </c>
      <c r="Q4653" s="1">
        <f>AllFiles[[#Headers],[200000]]+AllFiles[[#This Row],[Net Gains]]</f>
        <v>200142.59999999998</v>
      </c>
    </row>
    <row r="4654" spans="1:17" x14ac:dyDescent="0.25">
      <c r="A4654" s="1" t="s">
        <v>53</v>
      </c>
      <c r="B4654" s="2">
        <v>43929</v>
      </c>
      <c r="C4654" s="3">
        <v>0.53125</v>
      </c>
      <c r="D4654" s="1" t="s">
        <v>15</v>
      </c>
      <c r="E4654">
        <v>160.19999999999999</v>
      </c>
      <c r="F4654">
        <v>158.44999999999999</v>
      </c>
      <c r="G4654">
        <v>158.44999999999999</v>
      </c>
      <c r="H4654" s="3">
        <v>0.53125</v>
      </c>
      <c r="I4654" s="1">
        <v>1.75</v>
      </c>
      <c r="J4654" s="1">
        <v>-1.75</v>
      </c>
      <c r="K4654" s="1">
        <v>1128</v>
      </c>
      <c r="L4654">
        <v>-1974</v>
      </c>
      <c r="M4654">
        <v>83</v>
      </c>
      <c r="N4654">
        <v>-2057</v>
      </c>
      <c r="O4654" t="s">
        <v>67</v>
      </c>
      <c r="P4654" s="6">
        <v>1.09238451935081E-2</v>
      </c>
      <c r="Q4654" s="1">
        <f>AllFiles[[#Headers],[200000]]+AllFiles[[#This Row],[Net Gains]]</f>
        <v>197943</v>
      </c>
    </row>
    <row r="4655" spans="1:17" x14ac:dyDescent="0.25">
      <c r="A4655" s="1" t="s">
        <v>29</v>
      </c>
      <c r="B4655" s="2">
        <v>43930</v>
      </c>
      <c r="C4655" s="3">
        <v>0.59375</v>
      </c>
      <c r="D4655" s="1" t="s">
        <v>13</v>
      </c>
      <c r="E4655">
        <v>343.65</v>
      </c>
      <c r="F4655">
        <v>348.9</v>
      </c>
      <c r="G4655">
        <v>343.8</v>
      </c>
      <c r="H4655" s="3">
        <v>0.625</v>
      </c>
      <c r="I4655" s="1">
        <v>5.25</v>
      </c>
      <c r="J4655" s="1">
        <v>-0.15000000000003411</v>
      </c>
      <c r="K4655" s="1">
        <v>379</v>
      </c>
      <c r="L4655">
        <v>-56.850000000012926</v>
      </c>
      <c r="M4655">
        <v>60</v>
      </c>
      <c r="N4655">
        <v>-116.85000000001293</v>
      </c>
      <c r="O4655" t="s">
        <v>67</v>
      </c>
      <c r="P4655" s="6">
        <v>1.52771715408119E-2</v>
      </c>
      <c r="Q4655" s="1">
        <f>AllFiles[[#Headers],[200000]]+AllFiles[[#This Row],[Net Gains]]</f>
        <v>199883.15</v>
      </c>
    </row>
    <row r="4656" spans="1:17" x14ac:dyDescent="0.25">
      <c r="A4656" s="1" t="s">
        <v>37</v>
      </c>
      <c r="B4656" s="2">
        <v>43930</v>
      </c>
      <c r="C4656" s="3">
        <v>0.4375</v>
      </c>
      <c r="D4656" s="1" t="s">
        <v>13</v>
      </c>
      <c r="E4656">
        <v>398.2</v>
      </c>
      <c r="F4656">
        <v>409.4</v>
      </c>
      <c r="G4656">
        <v>397</v>
      </c>
      <c r="H4656" s="3">
        <v>0.625</v>
      </c>
      <c r="I4656" s="1">
        <v>11.199999999999989</v>
      </c>
      <c r="J4656" s="1">
        <v>1.1999999999999886</v>
      </c>
      <c r="K4656" s="1">
        <v>178</v>
      </c>
      <c r="L4656">
        <v>213.59999999999798</v>
      </c>
      <c r="M4656">
        <v>33</v>
      </c>
      <c r="N4656">
        <v>180.59999999999798</v>
      </c>
      <c r="O4656" t="s">
        <v>68</v>
      </c>
      <c r="P4656" s="6">
        <v>2.8126569563033599E-2</v>
      </c>
      <c r="Q4656" s="1">
        <f>AllFiles[[#Headers],[200000]]+AllFiles[[#This Row],[Net Gains]]</f>
        <v>200180.6</v>
      </c>
    </row>
    <row r="4657" spans="1:17" x14ac:dyDescent="0.25">
      <c r="A4657" s="1" t="s">
        <v>39</v>
      </c>
      <c r="B4657" s="2">
        <v>43930</v>
      </c>
      <c r="C4657" s="3">
        <v>0.42708333333333331</v>
      </c>
      <c r="D4657" s="1" t="s">
        <v>13</v>
      </c>
      <c r="E4657">
        <v>639.25</v>
      </c>
      <c r="F4657">
        <v>643.85</v>
      </c>
      <c r="G4657">
        <v>643.85</v>
      </c>
      <c r="H4657" s="3">
        <v>0.52083333333333337</v>
      </c>
      <c r="I4657" s="1">
        <v>4.6000000000000227</v>
      </c>
      <c r="J4657" s="1">
        <v>-4.6000000000000227</v>
      </c>
      <c r="K4657" s="1">
        <v>432</v>
      </c>
      <c r="L4657">
        <v>-1987.2000000000098</v>
      </c>
      <c r="M4657">
        <v>128</v>
      </c>
      <c r="N4657">
        <v>-2115.2000000000098</v>
      </c>
      <c r="O4657" t="s">
        <v>67</v>
      </c>
      <c r="P4657" s="6">
        <v>7.1959327336723099E-3</v>
      </c>
      <c r="Q4657" s="1">
        <f>AllFiles[[#Headers],[200000]]+AllFiles[[#This Row],[Net Gains]]</f>
        <v>197884.79999999999</v>
      </c>
    </row>
    <row r="4658" spans="1:17" x14ac:dyDescent="0.25">
      <c r="A4658" s="1" t="s">
        <v>39</v>
      </c>
      <c r="B4658" s="2">
        <v>43930</v>
      </c>
      <c r="C4658" s="3">
        <v>0.52083333333333337</v>
      </c>
      <c r="D4658" s="1" t="s">
        <v>12</v>
      </c>
      <c r="E4658">
        <v>643.85</v>
      </c>
      <c r="F4658">
        <v>639.25</v>
      </c>
      <c r="G4658">
        <v>639.25</v>
      </c>
      <c r="H4658" s="3">
        <v>0.53125</v>
      </c>
      <c r="I4658" s="1">
        <v>4.6000000000000227</v>
      </c>
      <c r="J4658" s="1">
        <v>-4.6000000000000227</v>
      </c>
      <c r="K4658" s="1">
        <v>432</v>
      </c>
      <c r="L4658">
        <v>-1987.2000000000098</v>
      </c>
      <c r="M4658">
        <v>128</v>
      </c>
      <c r="N4658">
        <v>-2115.2000000000098</v>
      </c>
      <c r="O4658" t="s">
        <v>67</v>
      </c>
      <c r="P4658" s="6">
        <v>7.1445212394191599E-3</v>
      </c>
      <c r="Q4658" s="1">
        <f>AllFiles[[#Headers],[200000]]+AllFiles[[#This Row],[Net Gains]]</f>
        <v>197884.79999999999</v>
      </c>
    </row>
    <row r="4659" spans="1:17" x14ac:dyDescent="0.25">
      <c r="A4659" s="1" t="s">
        <v>59</v>
      </c>
      <c r="B4659" s="2">
        <v>43930</v>
      </c>
      <c r="C4659" s="3">
        <v>0.42708333333333331</v>
      </c>
      <c r="D4659" s="1" t="s">
        <v>13</v>
      </c>
      <c r="E4659">
        <v>196</v>
      </c>
      <c r="F4659">
        <v>198</v>
      </c>
      <c r="G4659">
        <v>198</v>
      </c>
      <c r="H4659" s="3">
        <v>0.47916666666666669</v>
      </c>
      <c r="I4659" s="1">
        <v>2</v>
      </c>
      <c r="J4659" s="1">
        <v>-2</v>
      </c>
      <c r="K4659" s="1">
        <v>988</v>
      </c>
      <c r="L4659">
        <v>-1976</v>
      </c>
      <c r="M4659">
        <v>90</v>
      </c>
      <c r="N4659">
        <v>-2066</v>
      </c>
      <c r="O4659" t="s">
        <v>67</v>
      </c>
      <c r="P4659" s="6">
        <v>1.02040816326531E-2</v>
      </c>
      <c r="Q4659" s="1">
        <f>AllFiles[[#Headers],[200000]]+AllFiles[[#This Row],[Net Gains]]</f>
        <v>197934</v>
      </c>
    </row>
    <row r="4660" spans="1:17" x14ac:dyDescent="0.25">
      <c r="A4660" s="1" t="s">
        <v>59</v>
      </c>
      <c r="B4660" s="2">
        <v>43930</v>
      </c>
      <c r="C4660" s="3">
        <v>0.47916666666666669</v>
      </c>
      <c r="D4660" s="1" t="s">
        <v>12</v>
      </c>
      <c r="E4660">
        <v>198</v>
      </c>
      <c r="F4660">
        <v>196</v>
      </c>
      <c r="G4660">
        <v>196</v>
      </c>
      <c r="H4660" s="3">
        <v>0.51041666666666663</v>
      </c>
      <c r="I4660" s="1">
        <v>2</v>
      </c>
      <c r="J4660" s="1">
        <v>-2</v>
      </c>
      <c r="K4660" s="1">
        <v>988</v>
      </c>
      <c r="L4660">
        <v>-1976</v>
      </c>
      <c r="M4660">
        <v>90</v>
      </c>
      <c r="N4660">
        <v>-2066</v>
      </c>
      <c r="O4660" t="s">
        <v>67</v>
      </c>
      <c r="P4660" s="6">
        <v>1.01010101010101E-2</v>
      </c>
      <c r="Q4660" s="1">
        <f>AllFiles[[#Headers],[200000]]+AllFiles[[#This Row],[Net Gains]]</f>
        <v>197934</v>
      </c>
    </row>
    <row r="4661" spans="1:17" x14ac:dyDescent="0.25">
      <c r="A4661" s="1" t="s">
        <v>27</v>
      </c>
      <c r="B4661" s="2">
        <v>43934</v>
      </c>
      <c r="C4661" s="3">
        <v>0.45833333333333331</v>
      </c>
      <c r="D4661" s="1" t="s">
        <v>12</v>
      </c>
      <c r="E4661">
        <v>140.5</v>
      </c>
      <c r="F4661">
        <v>139</v>
      </c>
      <c r="G4661">
        <v>145.9</v>
      </c>
      <c r="H4661" s="3">
        <v>0.625</v>
      </c>
      <c r="I4661" s="1">
        <v>1.5</v>
      </c>
      <c r="J4661" s="1">
        <v>5.4000000000000057</v>
      </c>
      <c r="K4661" s="1">
        <v>1313</v>
      </c>
      <c r="L4661">
        <v>7090.2000000000071</v>
      </c>
      <c r="M4661">
        <v>87</v>
      </c>
      <c r="N4661">
        <v>7003.2000000000071</v>
      </c>
      <c r="O4661" t="s">
        <v>68</v>
      </c>
      <c r="P4661" s="6">
        <v>1.06761565836299E-2</v>
      </c>
      <c r="Q4661" s="1">
        <f>AllFiles[[#Headers],[200000]]+AllFiles[[#This Row],[Net Gains]]</f>
        <v>207003.2</v>
      </c>
    </row>
    <row r="4662" spans="1:17" x14ac:dyDescent="0.25">
      <c r="A4662" s="1" t="s">
        <v>27</v>
      </c>
      <c r="B4662" s="2">
        <v>43934</v>
      </c>
      <c r="C4662" s="3">
        <v>0.42708333333333331</v>
      </c>
      <c r="D4662" s="1" t="s">
        <v>13</v>
      </c>
      <c r="E4662">
        <v>139</v>
      </c>
      <c r="F4662">
        <v>140.5</v>
      </c>
      <c r="G4662">
        <v>140.5</v>
      </c>
      <c r="H4662" s="3">
        <v>0.45833333333333331</v>
      </c>
      <c r="I4662" s="1">
        <v>1.5</v>
      </c>
      <c r="J4662" s="1">
        <v>-1.5</v>
      </c>
      <c r="K4662" s="1">
        <v>1313</v>
      </c>
      <c r="L4662">
        <v>-1969.5</v>
      </c>
      <c r="M4662">
        <v>85</v>
      </c>
      <c r="N4662">
        <v>-2054.5</v>
      </c>
      <c r="O4662" t="s">
        <v>67</v>
      </c>
      <c r="P4662" s="6">
        <v>1.07913669064748E-2</v>
      </c>
      <c r="Q4662" s="1">
        <f>AllFiles[[#Headers],[200000]]+AllFiles[[#This Row],[Net Gains]]</f>
        <v>197945.5</v>
      </c>
    </row>
    <row r="4663" spans="1:17" x14ac:dyDescent="0.25">
      <c r="A4663" s="1" t="s">
        <v>19</v>
      </c>
      <c r="B4663" s="2">
        <v>43934</v>
      </c>
      <c r="C4663" s="3">
        <v>0.41666666666666669</v>
      </c>
      <c r="D4663" s="1" t="s">
        <v>15</v>
      </c>
      <c r="E4663">
        <v>3760</v>
      </c>
      <c r="F4663">
        <v>3683.75</v>
      </c>
      <c r="G4663">
        <v>3751.55</v>
      </c>
      <c r="H4663" s="3">
        <v>0.625</v>
      </c>
      <c r="I4663" s="1">
        <v>76.25</v>
      </c>
      <c r="J4663" s="1">
        <v>-8.4499999999998181</v>
      </c>
      <c r="K4663" s="1">
        <v>26</v>
      </c>
      <c r="L4663">
        <v>-219.69999999999527</v>
      </c>
      <c r="M4663">
        <v>45</v>
      </c>
      <c r="N4663">
        <v>-264.69999999999527</v>
      </c>
      <c r="O4663" t="s">
        <v>67</v>
      </c>
      <c r="P4663" s="6">
        <v>2.0279255319148901E-2</v>
      </c>
      <c r="Q4663" s="1">
        <f>AllFiles[[#Headers],[200000]]+AllFiles[[#This Row],[Net Gains]]</f>
        <v>199735.30000000002</v>
      </c>
    </row>
    <row r="4664" spans="1:17" x14ac:dyDescent="0.25">
      <c r="A4664" s="1" t="s">
        <v>52</v>
      </c>
      <c r="B4664" s="2">
        <v>43934</v>
      </c>
      <c r="C4664" s="3">
        <v>0.4375</v>
      </c>
      <c r="D4664" s="1" t="s">
        <v>12</v>
      </c>
      <c r="E4664">
        <v>185.35</v>
      </c>
      <c r="F4664">
        <v>184</v>
      </c>
      <c r="G4664">
        <v>184</v>
      </c>
      <c r="H4664" s="3">
        <v>0.4375</v>
      </c>
      <c r="I4664" s="1">
        <v>1.3499999999999943</v>
      </c>
      <c r="J4664" s="1">
        <v>-1.3499999999999943</v>
      </c>
      <c r="K4664" s="1">
        <v>1456</v>
      </c>
      <c r="L4664">
        <v>-1965.5999999999917</v>
      </c>
      <c r="M4664">
        <v>124</v>
      </c>
      <c r="N4664">
        <v>-2089.5999999999917</v>
      </c>
      <c r="O4664" t="s">
        <v>67</v>
      </c>
      <c r="P4664" s="6">
        <v>7.2835176692743198E-3</v>
      </c>
      <c r="Q4664" s="1">
        <f>AllFiles[[#Headers],[200000]]+AllFiles[[#This Row],[Net Gains]]</f>
        <v>197910.39999999999</v>
      </c>
    </row>
    <row r="4665" spans="1:17" x14ac:dyDescent="0.25">
      <c r="A4665" s="1" t="s">
        <v>52</v>
      </c>
      <c r="B4665" s="2">
        <v>43934</v>
      </c>
      <c r="C4665" s="3">
        <v>0.42708333333333331</v>
      </c>
      <c r="D4665" s="1" t="s">
        <v>13</v>
      </c>
      <c r="E4665">
        <v>184</v>
      </c>
      <c r="F4665">
        <v>185.35</v>
      </c>
      <c r="G4665">
        <v>185.35</v>
      </c>
      <c r="H4665" s="3">
        <v>0.4375</v>
      </c>
      <c r="I4665" s="1">
        <v>1.3499999999999943</v>
      </c>
      <c r="J4665" s="1">
        <v>-1.3499999999999943</v>
      </c>
      <c r="K4665" s="1">
        <v>1456</v>
      </c>
      <c r="L4665">
        <v>-1965.5999999999917</v>
      </c>
      <c r="M4665">
        <v>124</v>
      </c>
      <c r="N4665">
        <v>-2089.5999999999917</v>
      </c>
      <c r="O4665" t="s">
        <v>67</v>
      </c>
      <c r="P4665" s="6">
        <v>7.3369565217391002E-3</v>
      </c>
      <c r="Q4665" s="1">
        <f>AllFiles[[#Headers],[200000]]+AllFiles[[#This Row],[Net Gains]]</f>
        <v>197910.39999999999</v>
      </c>
    </row>
    <row r="4666" spans="1:17" x14ac:dyDescent="0.25">
      <c r="A4666" s="1" t="s">
        <v>17</v>
      </c>
      <c r="B4666" s="2">
        <v>43936</v>
      </c>
      <c r="C4666" s="3">
        <v>0.55208333333333337</v>
      </c>
      <c r="D4666" s="1" t="s">
        <v>15</v>
      </c>
      <c r="E4666">
        <v>13700</v>
      </c>
      <c r="F4666">
        <v>13542.25</v>
      </c>
      <c r="G4666">
        <v>13542.25</v>
      </c>
      <c r="H4666" s="3">
        <v>0.55208333333333337</v>
      </c>
      <c r="I4666" s="1">
        <v>157.75</v>
      </c>
      <c r="J4666" s="1">
        <v>-157.75</v>
      </c>
      <c r="K4666" s="1">
        <v>12</v>
      </c>
      <c r="L4666">
        <v>-1893</v>
      </c>
      <c r="M4666">
        <v>76</v>
      </c>
      <c r="N4666">
        <v>-1969</v>
      </c>
      <c r="O4666" t="s">
        <v>67</v>
      </c>
      <c r="P4666" s="6">
        <v>1.1514598540146E-2</v>
      </c>
      <c r="Q4666" s="1">
        <f>AllFiles[[#Headers],[200000]]+AllFiles[[#This Row],[Net Gains]]</f>
        <v>198031</v>
      </c>
    </row>
    <row r="4667" spans="1:17" x14ac:dyDescent="0.25">
      <c r="A4667" s="1" t="s">
        <v>17</v>
      </c>
      <c r="B4667" s="2">
        <v>43936</v>
      </c>
      <c r="C4667" s="3">
        <v>0.55208333333333337</v>
      </c>
      <c r="D4667" s="1" t="s">
        <v>21</v>
      </c>
      <c r="E4667">
        <v>13542.25</v>
      </c>
      <c r="F4667">
        <v>13700</v>
      </c>
      <c r="G4667">
        <v>13300</v>
      </c>
      <c r="H4667" s="3">
        <v>0.625</v>
      </c>
      <c r="I4667" s="1">
        <v>157.75</v>
      </c>
      <c r="J4667" s="1">
        <v>242.25</v>
      </c>
      <c r="K4667" s="1">
        <v>12</v>
      </c>
      <c r="L4667">
        <v>2907</v>
      </c>
      <c r="M4667">
        <v>75</v>
      </c>
      <c r="N4667">
        <v>2832</v>
      </c>
      <c r="O4667" t="s">
        <v>68</v>
      </c>
      <c r="P4667" s="6">
        <v>1.16487289778286E-2</v>
      </c>
      <c r="Q4667" s="1">
        <f>AllFiles[[#Headers],[200000]]+AllFiles[[#This Row],[Net Gains]]</f>
        <v>202832</v>
      </c>
    </row>
    <row r="4668" spans="1:17" x14ac:dyDescent="0.25">
      <c r="A4668" s="1" t="s">
        <v>44</v>
      </c>
      <c r="B4668" s="2">
        <v>43936</v>
      </c>
      <c r="C4668" s="3">
        <v>0.42708333333333331</v>
      </c>
      <c r="D4668" s="1" t="s">
        <v>15</v>
      </c>
      <c r="E4668">
        <v>1961.15</v>
      </c>
      <c r="F4668">
        <v>1935</v>
      </c>
      <c r="G4668">
        <v>1935</v>
      </c>
      <c r="H4668" s="3">
        <v>0.42708333333333331</v>
      </c>
      <c r="I4668" s="1">
        <v>26.150000000000091</v>
      </c>
      <c r="J4668" s="1">
        <v>-26.150000000000091</v>
      </c>
      <c r="K4668" s="1">
        <v>76</v>
      </c>
      <c r="L4668">
        <v>-1987.4000000000069</v>
      </c>
      <c r="M4668">
        <v>69</v>
      </c>
      <c r="N4668">
        <v>-2056.4000000000069</v>
      </c>
      <c r="O4668" t="s">
        <v>67</v>
      </c>
      <c r="P4668" s="6">
        <v>1.3334013206537E-2</v>
      </c>
      <c r="Q4668" s="1">
        <f>AllFiles[[#Headers],[200000]]+AllFiles[[#This Row],[Net Gains]]</f>
        <v>197943.6</v>
      </c>
    </row>
    <row r="4669" spans="1:17" x14ac:dyDescent="0.25">
      <c r="A4669" s="1" t="s">
        <v>44</v>
      </c>
      <c r="B4669" s="2">
        <v>43936</v>
      </c>
      <c r="C4669" s="3">
        <v>0.42708333333333331</v>
      </c>
      <c r="D4669" s="1" t="s">
        <v>21</v>
      </c>
      <c r="E4669">
        <v>1935</v>
      </c>
      <c r="F4669">
        <v>1961.15</v>
      </c>
      <c r="G4669">
        <v>1825.45</v>
      </c>
      <c r="H4669" s="3">
        <v>0.625</v>
      </c>
      <c r="I4669" s="1">
        <v>26.150000000000091</v>
      </c>
      <c r="J4669" s="1">
        <v>109.54999999999995</v>
      </c>
      <c r="K4669" s="1">
        <v>76</v>
      </c>
      <c r="L4669">
        <v>8325.7999999999956</v>
      </c>
      <c r="M4669">
        <v>66</v>
      </c>
      <c r="N4669">
        <v>8259.7999999999956</v>
      </c>
      <c r="O4669" t="s">
        <v>68</v>
      </c>
      <c r="P4669" s="6">
        <v>1.3514211886305E-2</v>
      </c>
      <c r="Q4669" s="1">
        <f>AllFiles[[#Headers],[200000]]+AllFiles[[#This Row],[Net Gains]]</f>
        <v>208259.8</v>
      </c>
    </row>
    <row r="4670" spans="1:17" x14ac:dyDescent="0.25">
      <c r="A4670" s="1" t="s">
        <v>47</v>
      </c>
      <c r="B4670" s="2">
        <v>43936</v>
      </c>
      <c r="C4670" s="3">
        <v>0.41666666666666669</v>
      </c>
      <c r="D4670" s="1" t="s">
        <v>15</v>
      </c>
      <c r="E4670">
        <v>186.75</v>
      </c>
      <c r="F4670">
        <v>184.6</v>
      </c>
      <c r="G4670">
        <v>189.05</v>
      </c>
      <c r="H4670" s="3">
        <v>0.625</v>
      </c>
      <c r="I4670" s="1">
        <v>2.1500000000000057</v>
      </c>
      <c r="J4670" s="1">
        <v>2.3000000000000114</v>
      </c>
      <c r="K4670" s="1">
        <v>920</v>
      </c>
      <c r="L4670">
        <v>2116.0000000000105</v>
      </c>
      <c r="M4670">
        <v>80</v>
      </c>
      <c r="N4670">
        <v>2036.0000000000105</v>
      </c>
      <c r="O4670" t="s">
        <v>68</v>
      </c>
      <c r="P4670" s="6">
        <v>1.1512717536814E-2</v>
      </c>
      <c r="Q4670" s="1">
        <f>AllFiles[[#Headers],[200000]]+AllFiles[[#This Row],[Net Gains]]</f>
        <v>202036</v>
      </c>
    </row>
    <row r="4671" spans="1:17" x14ac:dyDescent="0.25">
      <c r="A4671" s="1" t="s">
        <v>43</v>
      </c>
      <c r="B4671" s="2">
        <v>43936</v>
      </c>
      <c r="C4671" s="3">
        <v>0.57291666666666663</v>
      </c>
      <c r="D4671" s="1" t="s">
        <v>21</v>
      </c>
      <c r="E4671">
        <v>90.95</v>
      </c>
      <c r="F4671">
        <v>92.6</v>
      </c>
      <c r="G4671">
        <v>90</v>
      </c>
      <c r="H4671" s="3">
        <v>0.625</v>
      </c>
      <c r="I4671" s="1">
        <v>1.6499999999999915</v>
      </c>
      <c r="J4671" s="1">
        <v>0.95000000000000284</v>
      </c>
      <c r="K4671" s="1">
        <v>1195</v>
      </c>
      <c r="L4671">
        <v>1135.2500000000034</v>
      </c>
      <c r="M4671">
        <v>50</v>
      </c>
      <c r="N4671">
        <v>1085.2500000000034</v>
      </c>
      <c r="O4671" t="s">
        <v>68</v>
      </c>
      <c r="P4671" s="6">
        <v>1.8141836173721702E-2</v>
      </c>
      <c r="Q4671" s="1">
        <f>AllFiles[[#Headers],[200000]]+AllFiles[[#This Row],[Net Gains]]</f>
        <v>201085.25</v>
      </c>
    </row>
    <row r="4672" spans="1:17" x14ac:dyDescent="0.25">
      <c r="A4672" s="1" t="s">
        <v>43</v>
      </c>
      <c r="B4672" s="2">
        <v>43936</v>
      </c>
      <c r="C4672" s="3">
        <v>0.57291666666666663</v>
      </c>
      <c r="D4672" s="1" t="s">
        <v>15</v>
      </c>
      <c r="E4672">
        <v>92.6</v>
      </c>
      <c r="F4672">
        <v>90.95</v>
      </c>
      <c r="G4672">
        <v>90.95</v>
      </c>
      <c r="H4672" s="3">
        <v>0.57291666666666663</v>
      </c>
      <c r="I4672" s="1">
        <v>1.6499999999999915</v>
      </c>
      <c r="J4672" s="1">
        <v>-1.6499999999999915</v>
      </c>
      <c r="K4672" s="1">
        <v>1195</v>
      </c>
      <c r="L4672">
        <v>-1971.7499999999898</v>
      </c>
      <c r="M4672">
        <v>51</v>
      </c>
      <c r="N4672">
        <v>-2022.7499999999898</v>
      </c>
      <c r="O4672" t="s">
        <v>67</v>
      </c>
      <c r="P4672" s="6">
        <v>1.7818574514038801E-2</v>
      </c>
      <c r="Q4672" s="1">
        <f>AllFiles[[#Headers],[200000]]+AllFiles[[#This Row],[Net Gains]]</f>
        <v>197977.25</v>
      </c>
    </row>
    <row r="4673" spans="1:17" x14ac:dyDescent="0.25">
      <c r="A4673" s="1" t="s">
        <v>57</v>
      </c>
      <c r="B4673" s="2">
        <v>43937</v>
      </c>
      <c r="C4673" s="3">
        <v>0.41666666666666669</v>
      </c>
      <c r="D4673" s="1" t="s">
        <v>13</v>
      </c>
      <c r="E4673">
        <v>512.5</v>
      </c>
      <c r="F4673">
        <v>519.95000000000005</v>
      </c>
      <c r="G4673">
        <v>517.1</v>
      </c>
      <c r="H4673" s="3">
        <v>0.625</v>
      </c>
      <c r="I4673" s="1">
        <v>7.4500000000000455</v>
      </c>
      <c r="J4673" s="1">
        <v>-4.6000000000000227</v>
      </c>
      <c r="K4673" s="1">
        <v>267</v>
      </c>
      <c r="L4673">
        <v>-1228.2000000000062</v>
      </c>
      <c r="M4673">
        <v>64</v>
      </c>
      <c r="N4673">
        <v>-1292.2000000000062</v>
      </c>
      <c r="O4673" t="s">
        <v>67</v>
      </c>
      <c r="P4673" s="6">
        <v>1.4536585365853699E-2</v>
      </c>
      <c r="Q4673" s="1">
        <f>AllFiles[[#Headers],[200000]]+AllFiles[[#This Row],[Net Gains]]</f>
        <v>198707.8</v>
      </c>
    </row>
    <row r="4674" spans="1:17" x14ac:dyDescent="0.25">
      <c r="A4674" s="1" t="s">
        <v>22</v>
      </c>
      <c r="B4674" s="2">
        <v>43938</v>
      </c>
      <c r="C4674" s="3">
        <v>0.4375</v>
      </c>
      <c r="D4674" s="1" t="s">
        <v>13</v>
      </c>
      <c r="E4674">
        <v>1750</v>
      </c>
      <c r="F4674">
        <v>1766.55</v>
      </c>
      <c r="G4674">
        <v>1764.4</v>
      </c>
      <c r="H4674" s="3">
        <v>0.625</v>
      </c>
      <c r="I4674" s="1">
        <v>16.549999999999955</v>
      </c>
      <c r="J4674" s="1">
        <v>-14.400000000000091</v>
      </c>
      <c r="K4674" s="1">
        <v>120</v>
      </c>
      <c r="L4674">
        <v>-1728.0000000000109</v>
      </c>
      <c r="M4674">
        <v>97</v>
      </c>
      <c r="N4674">
        <v>-1825.0000000000109</v>
      </c>
      <c r="O4674" t="s">
        <v>67</v>
      </c>
      <c r="P4674" s="6">
        <v>9.4571428571428306E-3</v>
      </c>
      <c r="Q4674" s="1">
        <f>AllFiles[[#Headers],[200000]]+AllFiles[[#This Row],[Net Gains]]</f>
        <v>198175</v>
      </c>
    </row>
    <row r="4675" spans="1:17" x14ac:dyDescent="0.25">
      <c r="A4675" s="1" t="s">
        <v>14</v>
      </c>
      <c r="B4675" s="2">
        <v>43938</v>
      </c>
      <c r="C4675" s="3">
        <v>0.41666666666666669</v>
      </c>
      <c r="D4675" s="1" t="s">
        <v>13</v>
      </c>
      <c r="E4675">
        <v>440.35</v>
      </c>
      <c r="F4675">
        <v>447.65</v>
      </c>
      <c r="G4675">
        <v>447.65</v>
      </c>
      <c r="H4675" s="3">
        <v>0.42708333333333331</v>
      </c>
      <c r="I4675" s="1">
        <v>7.2999999999999545</v>
      </c>
      <c r="J4675" s="1">
        <v>-7.2999999999999545</v>
      </c>
      <c r="K4675" s="1">
        <v>273</v>
      </c>
      <c r="L4675">
        <v>-1992.8999999999876</v>
      </c>
      <c r="M4675">
        <v>56</v>
      </c>
      <c r="N4675">
        <v>-2048.8999999999878</v>
      </c>
      <c r="O4675" t="s">
        <v>67</v>
      </c>
      <c r="P4675" s="6">
        <v>1.6577722266378901E-2</v>
      </c>
      <c r="Q4675" s="1">
        <f>AllFiles[[#Headers],[200000]]+AllFiles[[#This Row],[Net Gains]]</f>
        <v>197951.1</v>
      </c>
    </row>
    <row r="4676" spans="1:17" x14ac:dyDescent="0.25">
      <c r="A4676" s="1" t="s">
        <v>14</v>
      </c>
      <c r="B4676" s="2">
        <v>43938</v>
      </c>
      <c r="C4676" s="3">
        <v>0.42708333333333331</v>
      </c>
      <c r="D4676" s="1" t="s">
        <v>12</v>
      </c>
      <c r="E4676">
        <v>447.65</v>
      </c>
      <c r="F4676">
        <v>440.35</v>
      </c>
      <c r="G4676">
        <v>440.35</v>
      </c>
      <c r="H4676" s="3">
        <v>0.42708333333333331</v>
      </c>
      <c r="I4676" s="1">
        <v>7.2999999999999545</v>
      </c>
      <c r="J4676" s="1">
        <v>-7.2999999999999545</v>
      </c>
      <c r="K4676" s="1">
        <v>273</v>
      </c>
      <c r="L4676">
        <v>-1992.8999999999876</v>
      </c>
      <c r="M4676">
        <v>56</v>
      </c>
      <c r="N4676">
        <v>-2048.8999999999878</v>
      </c>
      <c r="O4676" t="s">
        <v>67</v>
      </c>
      <c r="P4676" s="6">
        <v>1.63073830001116E-2</v>
      </c>
      <c r="Q4676" s="1">
        <f>AllFiles[[#Headers],[200000]]+AllFiles[[#This Row],[Net Gains]]</f>
        <v>197951.1</v>
      </c>
    </row>
    <row r="4677" spans="1:17" x14ac:dyDescent="0.25">
      <c r="A4677" s="1" t="s">
        <v>23</v>
      </c>
      <c r="B4677" s="2">
        <v>43938</v>
      </c>
      <c r="C4677" s="3">
        <v>0.4375</v>
      </c>
      <c r="D4677" s="1" t="s">
        <v>13</v>
      </c>
      <c r="E4677">
        <v>903.85</v>
      </c>
      <c r="F4677">
        <v>915.45</v>
      </c>
      <c r="G4677">
        <v>915.45</v>
      </c>
      <c r="H4677" s="3">
        <v>0.46875</v>
      </c>
      <c r="I4677" s="1">
        <v>11.600000000000023</v>
      </c>
      <c r="J4677" s="1">
        <v>-11.600000000000023</v>
      </c>
      <c r="K4677" s="1">
        <v>172</v>
      </c>
      <c r="L4677">
        <v>-1995.2000000000039</v>
      </c>
      <c r="M4677">
        <v>72</v>
      </c>
      <c r="N4677">
        <v>-2067.2000000000039</v>
      </c>
      <c r="O4677" t="s">
        <v>67</v>
      </c>
      <c r="P4677" s="6">
        <v>1.2833987940476899E-2</v>
      </c>
      <c r="Q4677" s="1">
        <f>AllFiles[[#Headers],[200000]]+AllFiles[[#This Row],[Net Gains]]</f>
        <v>197932.79999999999</v>
      </c>
    </row>
    <row r="4678" spans="1:17" x14ac:dyDescent="0.25">
      <c r="A4678" s="1" t="s">
        <v>23</v>
      </c>
      <c r="B4678" s="2">
        <v>43938</v>
      </c>
      <c r="C4678" s="3">
        <v>0.46875</v>
      </c>
      <c r="D4678" s="1" t="s">
        <v>12</v>
      </c>
      <c r="E4678">
        <v>915.45</v>
      </c>
      <c r="F4678">
        <v>903.85</v>
      </c>
      <c r="G4678">
        <v>903.85</v>
      </c>
      <c r="H4678" s="3">
        <v>0.48958333333333331</v>
      </c>
      <c r="I4678" s="1">
        <v>11.600000000000023</v>
      </c>
      <c r="J4678" s="1">
        <v>-11.600000000000023</v>
      </c>
      <c r="K4678" s="1">
        <v>172</v>
      </c>
      <c r="L4678">
        <v>-1995.2000000000039</v>
      </c>
      <c r="M4678">
        <v>72</v>
      </c>
      <c r="N4678">
        <v>-2067.2000000000039</v>
      </c>
      <c r="O4678" t="s">
        <v>67</v>
      </c>
      <c r="P4678" s="6">
        <v>1.2671363810148E-2</v>
      </c>
      <c r="Q4678" s="1">
        <f>AllFiles[[#Headers],[200000]]+AllFiles[[#This Row],[Net Gains]]</f>
        <v>197932.79999999999</v>
      </c>
    </row>
    <row r="4679" spans="1:17" x14ac:dyDescent="0.25">
      <c r="A4679" s="1" t="s">
        <v>36</v>
      </c>
      <c r="B4679" s="2">
        <v>43938</v>
      </c>
      <c r="C4679" s="3">
        <v>0.41666666666666669</v>
      </c>
      <c r="D4679" s="1" t="s">
        <v>13</v>
      </c>
      <c r="E4679">
        <v>2402.1999999999998</v>
      </c>
      <c r="F4679">
        <v>2453.0500000000002</v>
      </c>
      <c r="G4679">
        <v>2386.5</v>
      </c>
      <c r="H4679" s="3">
        <v>0.625</v>
      </c>
      <c r="I4679" s="1">
        <v>50.850000000000364</v>
      </c>
      <c r="J4679" s="1">
        <v>15.699999999999818</v>
      </c>
      <c r="K4679" s="1">
        <v>39</v>
      </c>
      <c r="L4679">
        <v>612.29999999999291</v>
      </c>
      <c r="M4679">
        <v>43</v>
      </c>
      <c r="N4679">
        <v>569.29999999999291</v>
      </c>
      <c r="O4679" t="s">
        <v>68</v>
      </c>
      <c r="P4679" s="6">
        <v>2.1168095912080701E-2</v>
      </c>
      <c r="Q4679" s="1">
        <f>AllFiles[[#Headers],[200000]]+AllFiles[[#This Row],[Net Gains]]</f>
        <v>200569.3</v>
      </c>
    </row>
    <row r="4680" spans="1:17" x14ac:dyDescent="0.25">
      <c r="A4680" s="1" t="s">
        <v>52</v>
      </c>
      <c r="B4680" s="2">
        <v>43938</v>
      </c>
      <c r="C4680" s="3">
        <v>0.41666666666666669</v>
      </c>
      <c r="D4680" s="1" t="s">
        <v>13</v>
      </c>
      <c r="E4680">
        <v>193.5</v>
      </c>
      <c r="F4680">
        <v>195.7</v>
      </c>
      <c r="G4680">
        <v>193.7</v>
      </c>
      <c r="H4680" s="3">
        <v>0.625</v>
      </c>
      <c r="I4680" s="1">
        <v>2.1999999999999886</v>
      </c>
      <c r="J4680" s="1">
        <v>-0.19999999999998863</v>
      </c>
      <c r="K4680" s="1">
        <v>899</v>
      </c>
      <c r="L4680">
        <v>-179.79999999998978</v>
      </c>
      <c r="M4680">
        <v>81</v>
      </c>
      <c r="N4680">
        <v>-260.79999999998978</v>
      </c>
      <c r="O4680" t="s">
        <v>67</v>
      </c>
      <c r="P4680" s="6">
        <v>1.1369509043927599E-2</v>
      </c>
      <c r="Q4680" s="1">
        <f>AllFiles[[#Headers],[200000]]+AllFiles[[#This Row],[Net Gains]]</f>
        <v>199739.2</v>
      </c>
    </row>
    <row r="4681" spans="1:17" x14ac:dyDescent="0.25">
      <c r="A4681" s="1" t="s">
        <v>29</v>
      </c>
      <c r="B4681" s="2">
        <v>43941</v>
      </c>
      <c r="C4681" s="3">
        <v>0.41666666666666669</v>
      </c>
      <c r="D4681" s="1" t="s">
        <v>15</v>
      </c>
      <c r="E4681">
        <v>369</v>
      </c>
      <c r="F4681">
        <v>363.85</v>
      </c>
      <c r="G4681">
        <v>368.15</v>
      </c>
      <c r="H4681" s="3">
        <v>0.625</v>
      </c>
      <c r="I4681" s="1">
        <v>5.1499999999999773</v>
      </c>
      <c r="J4681" s="1">
        <v>-0.85000000000002274</v>
      </c>
      <c r="K4681" s="1">
        <v>386</v>
      </c>
      <c r="L4681">
        <v>-328.10000000000878</v>
      </c>
      <c r="M4681">
        <v>66</v>
      </c>
      <c r="N4681">
        <v>-394.10000000000878</v>
      </c>
      <c r="O4681" t="s">
        <v>67</v>
      </c>
      <c r="P4681" s="6">
        <v>1.39566395663956E-2</v>
      </c>
      <c r="Q4681" s="1">
        <f>AllFiles[[#Headers],[200000]]+AllFiles[[#This Row],[Net Gains]]</f>
        <v>199605.9</v>
      </c>
    </row>
    <row r="4682" spans="1:17" x14ac:dyDescent="0.25">
      <c r="A4682" s="1" t="s">
        <v>17</v>
      </c>
      <c r="B4682" s="2">
        <v>43941</v>
      </c>
      <c r="C4682" s="3">
        <v>0.42708333333333331</v>
      </c>
      <c r="D4682" s="1" t="s">
        <v>12</v>
      </c>
      <c r="E4682">
        <v>14512.1</v>
      </c>
      <c r="F4682">
        <v>14285.55</v>
      </c>
      <c r="G4682">
        <v>14285.55</v>
      </c>
      <c r="H4682" s="3">
        <v>0.53125</v>
      </c>
      <c r="I4682" s="1">
        <v>226.55000000000109</v>
      </c>
      <c r="J4682" s="1">
        <v>-226.55000000000109</v>
      </c>
      <c r="K4682" s="1">
        <v>8</v>
      </c>
      <c r="L4682">
        <v>-1812.4000000000087</v>
      </c>
      <c r="M4682">
        <v>53</v>
      </c>
      <c r="N4682">
        <v>-1865.4000000000087</v>
      </c>
      <c r="O4682" t="s">
        <v>67</v>
      </c>
      <c r="P4682" s="6">
        <v>1.5611110728288901E-2</v>
      </c>
      <c r="Q4682" s="1">
        <f>AllFiles[[#Headers],[200000]]+AllFiles[[#This Row],[Net Gains]]</f>
        <v>198134.59999999998</v>
      </c>
    </row>
    <row r="4683" spans="1:17" x14ac:dyDescent="0.25">
      <c r="A4683" s="1" t="s">
        <v>17</v>
      </c>
      <c r="B4683" s="2">
        <v>43941</v>
      </c>
      <c r="C4683" s="3">
        <v>0.41666666666666669</v>
      </c>
      <c r="D4683" s="1" t="s">
        <v>13</v>
      </c>
      <c r="E4683">
        <v>14285.55</v>
      </c>
      <c r="F4683">
        <v>14512.1</v>
      </c>
      <c r="G4683">
        <v>14512.1</v>
      </c>
      <c r="H4683" s="3">
        <v>0.42708333333333331</v>
      </c>
      <c r="I4683" s="1">
        <v>226.55000000000109</v>
      </c>
      <c r="J4683" s="1">
        <v>-226.55000000000109</v>
      </c>
      <c r="K4683" s="1">
        <v>8</v>
      </c>
      <c r="L4683">
        <v>-1812.4000000000087</v>
      </c>
      <c r="M4683">
        <v>53</v>
      </c>
      <c r="N4683">
        <v>-1865.4000000000087</v>
      </c>
      <c r="O4683" t="s">
        <v>67</v>
      </c>
      <c r="P4683" s="6">
        <v>1.5858682374847399E-2</v>
      </c>
      <c r="Q4683" s="1">
        <f>AllFiles[[#Headers],[200000]]+AllFiles[[#This Row],[Net Gains]]</f>
        <v>198134.59999999998</v>
      </c>
    </row>
    <row r="4684" spans="1:17" x14ac:dyDescent="0.25">
      <c r="A4684" s="1" t="s">
        <v>51</v>
      </c>
      <c r="B4684" s="2">
        <v>43941</v>
      </c>
      <c r="C4684" s="3">
        <v>0.46875</v>
      </c>
      <c r="D4684" s="1" t="s">
        <v>13</v>
      </c>
      <c r="E4684">
        <v>1188.05</v>
      </c>
      <c r="F4684">
        <v>1207</v>
      </c>
      <c r="G4684">
        <v>1177.4000000000001</v>
      </c>
      <c r="H4684" s="3">
        <v>0.625</v>
      </c>
      <c r="I4684" s="1">
        <v>18.950000000000045</v>
      </c>
      <c r="J4684" s="1">
        <v>10.649999999999864</v>
      </c>
      <c r="K4684" s="1">
        <v>105</v>
      </c>
      <c r="L4684">
        <v>1118.2499999999857</v>
      </c>
      <c r="M4684">
        <v>58</v>
      </c>
      <c r="N4684">
        <v>1060.2499999999857</v>
      </c>
      <c r="O4684" t="s">
        <v>68</v>
      </c>
      <c r="P4684" s="6">
        <v>1.5950507133538201E-2</v>
      </c>
      <c r="Q4684" s="1">
        <f>AllFiles[[#Headers],[200000]]+AllFiles[[#This Row],[Net Gains]]</f>
        <v>201060.25</v>
      </c>
    </row>
    <row r="4685" spans="1:17" x14ac:dyDescent="0.25">
      <c r="A4685" s="1" t="s">
        <v>54</v>
      </c>
      <c r="B4685" s="2">
        <v>43941</v>
      </c>
      <c r="C4685" s="3">
        <v>0.41666666666666669</v>
      </c>
      <c r="D4685" s="1" t="s">
        <v>13</v>
      </c>
      <c r="E4685">
        <v>358</v>
      </c>
      <c r="F4685">
        <v>361.55</v>
      </c>
      <c r="G4685">
        <v>355.05</v>
      </c>
      <c r="H4685" s="3">
        <v>0.625</v>
      </c>
      <c r="I4685" s="1">
        <v>3.5500000000000114</v>
      </c>
      <c r="J4685" s="1">
        <v>2.9499999999999886</v>
      </c>
      <c r="K4685" s="1">
        <v>559</v>
      </c>
      <c r="L4685">
        <v>1649.0499999999936</v>
      </c>
      <c r="M4685">
        <v>92</v>
      </c>
      <c r="N4685">
        <v>1557.0499999999936</v>
      </c>
      <c r="O4685" t="s">
        <v>68</v>
      </c>
      <c r="P4685" s="6">
        <v>9.9162011173184704E-3</v>
      </c>
      <c r="Q4685" s="1">
        <f>AllFiles[[#Headers],[200000]]+AllFiles[[#This Row],[Net Gains]]</f>
        <v>201557.05</v>
      </c>
    </row>
    <row r="4686" spans="1:17" x14ac:dyDescent="0.25">
      <c r="A4686" s="1" t="s">
        <v>59</v>
      </c>
      <c r="B4686" s="2">
        <v>43941</v>
      </c>
      <c r="C4686" s="3">
        <v>0.41666666666666669</v>
      </c>
      <c r="D4686" s="1" t="s">
        <v>13</v>
      </c>
      <c r="E4686">
        <v>183.45</v>
      </c>
      <c r="F4686">
        <v>184.9</v>
      </c>
      <c r="G4686">
        <v>184.9</v>
      </c>
      <c r="H4686" s="3">
        <v>0.42708333333333331</v>
      </c>
      <c r="I4686" s="1">
        <v>1.4500000000000171</v>
      </c>
      <c r="J4686" s="1">
        <v>-1.4500000000000171</v>
      </c>
      <c r="K4686" s="1">
        <v>1357</v>
      </c>
      <c r="L4686">
        <v>-1967.6500000000231</v>
      </c>
      <c r="M4686">
        <v>115</v>
      </c>
      <c r="N4686">
        <v>-2082.6500000000233</v>
      </c>
      <c r="O4686" t="s">
        <v>67</v>
      </c>
      <c r="P4686" s="6">
        <v>7.9040610520578706E-3</v>
      </c>
      <c r="Q4686" s="1">
        <f>AllFiles[[#Headers],[200000]]+AllFiles[[#This Row],[Net Gains]]</f>
        <v>197917.34999999998</v>
      </c>
    </row>
    <row r="4687" spans="1:17" x14ac:dyDescent="0.25">
      <c r="A4687" s="1" t="s">
        <v>59</v>
      </c>
      <c r="B4687" s="2">
        <v>43941</v>
      </c>
      <c r="C4687" s="3">
        <v>0.42708333333333331</v>
      </c>
      <c r="D4687" s="1" t="s">
        <v>12</v>
      </c>
      <c r="E4687">
        <v>184.9</v>
      </c>
      <c r="F4687">
        <v>183.45</v>
      </c>
      <c r="G4687">
        <v>183.45</v>
      </c>
      <c r="H4687" s="3">
        <v>0.51041666666666663</v>
      </c>
      <c r="I4687" s="1">
        <v>1.4500000000000171</v>
      </c>
      <c r="J4687" s="1">
        <v>-1.4500000000000171</v>
      </c>
      <c r="K4687" s="1">
        <v>1357</v>
      </c>
      <c r="L4687">
        <v>-1967.6500000000231</v>
      </c>
      <c r="M4687">
        <v>115</v>
      </c>
      <c r="N4687">
        <v>-2082.6500000000233</v>
      </c>
      <c r="O4687" t="s">
        <v>67</v>
      </c>
      <c r="P4687" s="6">
        <v>7.8420767982694296E-3</v>
      </c>
      <c r="Q4687" s="1">
        <f>AllFiles[[#Headers],[200000]]+AllFiles[[#This Row],[Net Gains]]</f>
        <v>197917.34999999998</v>
      </c>
    </row>
    <row r="4688" spans="1:17" x14ac:dyDescent="0.25">
      <c r="A4688" s="1" t="s">
        <v>11</v>
      </c>
      <c r="B4688" s="2">
        <v>43942</v>
      </c>
      <c r="C4688" s="3">
        <v>0.54166666666666663</v>
      </c>
      <c r="D4688" s="1" t="s">
        <v>12</v>
      </c>
      <c r="E4688">
        <v>2325.65</v>
      </c>
      <c r="F4688">
        <v>2308</v>
      </c>
      <c r="G4688">
        <v>2323.6</v>
      </c>
      <c r="H4688" s="3">
        <v>0.625</v>
      </c>
      <c r="I4688" s="1">
        <v>17.650000000000091</v>
      </c>
      <c r="J4688" s="1">
        <v>-2.0500000000001819</v>
      </c>
      <c r="K4688" s="1">
        <v>113</v>
      </c>
      <c r="L4688">
        <v>-231.65000000002055</v>
      </c>
      <c r="M4688">
        <v>121</v>
      </c>
      <c r="N4688">
        <v>-352.65000000002055</v>
      </c>
      <c r="O4688" t="s">
        <v>67</v>
      </c>
      <c r="P4688" s="6">
        <v>7.5892761163546098E-3</v>
      </c>
      <c r="Q4688" s="1">
        <f>AllFiles[[#Headers],[200000]]+AllFiles[[#This Row],[Net Gains]]</f>
        <v>199647.34999999998</v>
      </c>
    </row>
    <row r="4689" spans="1:17" x14ac:dyDescent="0.25">
      <c r="A4689" s="1" t="s">
        <v>11</v>
      </c>
      <c r="B4689" s="2">
        <v>43942</v>
      </c>
      <c r="C4689" s="3">
        <v>0.47916666666666669</v>
      </c>
      <c r="D4689" s="1" t="s">
        <v>13</v>
      </c>
      <c r="E4689">
        <v>2308</v>
      </c>
      <c r="F4689">
        <v>2325.65</v>
      </c>
      <c r="G4689">
        <v>2325.65</v>
      </c>
      <c r="H4689" s="3">
        <v>0.54166666666666663</v>
      </c>
      <c r="I4689" s="1">
        <v>17.650000000000091</v>
      </c>
      <c r="J4689" s="1">
        <v>-17.650000000000091</v>
      </c>
      <c r="K4689" s="1">
        <v>113</v>
      </c>
      <c r="L4689">
        <v>-1994.4500000000103</v>
      </c>
      <c r="M4689">
        <v>121</v>
      </c>
      <c r="N4689">
        <v>-2115.4500000000103</v>
      </c>
      <c r="O4689" t="s">
        <v>67</v>
      </c>
      <c r="P4689" s="6">
        <v>7.6473136915078399E-3</v>
      </c>
      <c r="Q4689" s="1">
        <f>AllFiles[[#Headers],[200000]]+AllFiles[[#This Row],[Net Gains]]</f>
        <v>197884.55</v>
      </c>
    </row>
    <row r="4690" spans="1:17" x14ac:dyDescent="0.25">
      <c r="A4690" s="1" t="s">
        <v>51</v>
      </c>
      <c r="B4690" s="2">
        <v>43942</v>
      </c>
      <c r="C4690" s="3">
        <v>0.53125</v>
      </c>
      <c r="D4690" s="1" t="s">
        <v>13</v>
      </c>
      <c r="E4690">
        <v>1135.3499999999999</v>
      </c>
      <c r="F4690">
        <v>1143.2</v>
      </c>
      <c r="G4690">
        <v>1130.7</v>
      </c>
      <c r="H4690" s="3">
        <v>0.625</v>
      </c>
      <c r="I4690" s="1">
        <v>7.8500000000001364</v>
      </c>
      <c r="J4690" s="1">
        <v>4.6499999999998636</v>
      </c>
      <c r="K4690" s="1">
        <v>254</v>
      </c>
      <c r="L4690">
        <v>1181.0999999999653</v>
      </c>
      <c r="M4690">
        <v>133</v>
      </c>
      <c r="N4690">
        <v>1048.0999999999653</v>
      </c>
      <c r="O4690" t="s">
        <v>68</v>
      </c>
      <c r="P4690" s="6">
        <v>6.9141674373542402E-3</v>
      </c>
      <c r="Q4690" s="1">
        <f>AllFiles[[#Headers],[200000]]+AllFiles[[#This Row],[Net Gains]]</f>
        <v>201048.09999999998</v>
      </c>
    </row>
    <row r="4691" spans="1:17" x14ac:dyDescent="0.25">
      <c r="A4691" s="1" t="s">
        <v>59</v>
      </c>
      <c r="B4691" s="2">
        <v>43942</v>
      </c>
      <c r="C4691" s="3">
        <v>0.44791666666666669</v>
      </c>
      <c r="D4691" s="1" t="s">
        <v>12</v>
      </c>
      <c r="E4691">
        <v>176</v>
      </c>
      <c r="F4691">
        <v>174.6</v>
      </c>
      <c r="G4691">
        <v>178.15</v>
      </c>
      <c r="H4691" s="3">
        <v>0.625</v>
      </c>
      <c r="I4691" s="1">
        <v>1.4000000000000057</v>
      </c>
      <c r="J4691" s="1">
        <v>2.1500000000000057</v>
      </c>
      <c r="K4691" s="1">
        <v>1405</v>
      </c>
      <c r="L4691">
        <v>3020.7500000000082</v>
      </c>
      <c r="M4691">
        <v>115</v>
      </c>
      <c r="N4691">
        <v>2905.7500000000082</v>
      </c>
      <c r="O4691" t="s">
        <v>68</v>
      </c>
      <c r="P4691" s="6">
        <v>7.9545454545454902E-3</v>
      </c>
      <c r="Q4691" s="1">
        <f>AllFiles[[#Headers],[200000]]+AllFiles[[#This Row],[Net Gains]]</f>
        <v>202905.75</v>
      </c>
    </row>
    <row r="4692" spans="1:17" x14ac:dyDescent="0.25">
      <c r="A4692" s="1" t="s">
        <v>59</v>
      </c>
      <c r="B4692" s="2">
        <v>43942</v>
      </c>
      <c r="C4692" s="3">
        <v>0.41666666666666669</v>
      </c>
      <c r="D4692" s="1" t="s">
        <v>13</v>
      </c>
      <c r="E4692">
        <v>174.6</v>
      </c>
      <c r="F4692">
        <v>176</v>
      </c>
      <c r="G4692">
        <v>176</v>
      </c>
      <c r="H4692" s="3">
        <v>0.44791666666666669</v>
      </c>
      <c r="I4692" s="1">
        <v>1.4000000000000057</v>
      </c>
      <c r="J4692" s="1">
        <v>-1.4000000000000057</v>
      </c>
      <c r="K4692" s="1">
        <v>1405</v>
      </c>
      <c r="L4692">
        <v>-1967.000000000008</v>
      </c>
      <c r="M4692">
        <v>114</v>
      </c>
      <c r="N4692">
        <v>-2081.0000000000082</v>
      </c>
      <c r="O4692" t="s">
        <v>67</v>
      </c>
      <c r="P4692" s="6">
        <v>8.0183276059565007E-3</v>
      </c>
      <c r="Q4692" s="1">
        <f>AllFiles[[#Headers],[200000]]+AllFiles[[#This Row],[Net Gains]]</f>
        <v>197919</v>
      </c>
    </row>
    <row r="4693" spans="1:17" x14ac:dyDescent="0.25">
      <c r="A4693" s="1" t="s">
        <v>22</v>
      </c>
      <c r="B4693" s="2">
        <v>43943</v>
      </c>
      <c r="C4693" s="3">
        <v>0.41666666666666669</v>
      </c>
      <c r="D4693" s="1" t="s">
        <v>15</v>
      </c>
      <c r="E4693">
        <v>1763.65</v>
      </c>
      <c r="F4693">
        <v>1744.5</v>
      </c>
      <c r="G4693">
        <v>1813.05</v>
      </c>
      <c r="H4693" s="3">
        <v>0.625</v>
      </c>
      <c r="I4693" s="1">
        <v>19.150000000000091</v>
      </c>
      <c r="J4693" s="1">
        <v>49.399999999999864</v>
      </c>
      <c r="K4693" s="1">
        <v>104</v>
      </c>
      <c r="L4693">
        <v>5137.5999999999858</v>
      </c>
      <c r="M4693">
        <v>86</v>
      </c>
      <c r="N4693">
        <v>5051.5999999999858</v>
      </c>
      <c r="O4693" t="s">
        <v>68</v>
      </c>
      <c r="P4693" s="6">
        <v>1.08581634678083E-2</v>
      </c>
      <c r="Q4693" s="1">
        <f>AllFiles[[#Headers],[200000]]+AllFiles[[#This Row],[Net Gains]]</f>
        <v>205051.59999999998</v>
      </c>
    </row>
    <row r="4694" spans="1:17" x14ac:dyDescent="0.25">
      <c r="A4694" s="1" t="s">
        <v>46</v>
      </c>
      <c r="B4694" s="2">
        <v>43943</v>
      </c>
      <c r="C4694" s="3">
        <v>0.4375</v>
      </c>
      <c r="D4694" s="1" t="s">
        <v>15</v>
      </c>
      <c r="E4694">
        <v>158.4</v>
      </c>
      <c r="F4694">
        <v>156.1</v>
      </c>
      <c r="G4694">
        <v>160.6</v>
      </c>
      <c r="H4694" s="3">
        <v>0.625</v>
      </c>
      <c r="I4694" s="1">
        <v>2.3000000000000114</v>
      </c>
      <c r="J4694" s="1">
        <v>2.1999999999999886</v>
      </c>
      <c r="K4694" s="1">
        <v>860</v>
      </c>
      <c r="L4694">
        <v>1891.9999999999902</v>
      </c>
      <c r="M4694">
        <v>64</v>
      </c>
      <c r="N4694">
        <v>1827.9999999999902</v>
      </c>
      <c r="O4694" t="s">
        <v>68</v>
      </c>
      <c r="P4694" s="6">
        <v>1.45202020202021E-2</v>
      </c>
      <c r="Q4694" s="1">
        <f>AllFiles[[#Headers],[200000]]+AllFiles[[#This Row],[Net Gains]]</f>
        <v>201828</v>
      </c>
    </row>
    <row r="4695" spans="1:17" x14ac:dyDescent="0.25">
      <c r="A4695" s="1" t="s">
        <v>41</v>
      </c>
      <c r="B4695" s="2">
        <v>43943</v>
      </c>
      <c r="C4695" s="3">
        <v>0.4375</v>
      </c>
      <c r="D4695" s="1" t="s">
        <v>12</v>
      </c>
      <c r="E4695">
        <v>73.599999999999994</v>
      </c>
      <c r="F4695">
        <v>72.8</v>
      </c>
      <c r="G4695">
        <v>75.95</v>
      </c>
      <c r="H4695" s="3">
        <v>0.625</v>
      </c>
      <c r="I4695" s="1">
        <v>0.79999999999999716</v>
      </c>
      <c r="J4695" s="1">
        <v>2.3500000000000085</v>
      </c>
      <c r="K4695" s="1">
        <v>2430</v>
      </c>
      <c r="L4695">
        <v>5710.5000000000209</v>
      </c>
      <c r="M4695">
        <v>84</v>
      </c>
      <c r="N4695">
        <v>5626.5000000000209</v>
      </c>
      <c r="O4695" t="s">
        <v>68</v>
      </c>
      <c r="P4695" s="6">
        <v>1.0869565217391301E-2</v>
      </c>
      <c r="Q4695" s="1">
        <f>AllFiles[[#Headers],[200000]]+AllFiles[[#This Row],[Net Gains]]</f>
        <v>205626.50000000003</v>
      </c>
    </row>
    <row r="4696" spans="1:17" x14ac:dyDescent="0.25">
      <c r="A4696" s="1" t="s">
        <v>41</v>
      </c>
      <c r="B4696" s="2">
        <v>43943</v>
      </c>
      <c r="C4696" s="3">
        <v>0.42708333333333331</v>
      </c>
      <c r="D4696" s="1" t="s">
        <v>13</v>
      </c>
      <c r="E4696">
        <v>72.8</v>
      </c>
      <c r="F4696">
        <v>73.599999999999994</v>
      </c>
      <c r="G4696">
        <v>73.599999999999994</v>
      </c>
      <c r="H4696" s="3">
        <v>0.4375</v>
      </c>
      <c r="I4696" s="1">
        <v>0.79999999999999716</v>
      </c>
      <c r="J4696" s="1">
        <v>-0.79999999999999716</v>
      </c>
      <c r="K4696" s="1">
        <v>2430</v>
      </c>
      <c r="L4696">
        <v>-1943.9999999999932</v>
      </c>
      <c r="M4696">
        <v>82</v>
      </c>
      <c r="N4696">
        <v>-2025.9999999999932</v>
      </c>
      <c r="O4696" t="s">
        <v>67</v>
      </c>
      <c r="P4696" s="6">
        <v>1.0989010989011E-2</v>
      </c>
      <c r="Q4696" s="1">
        <f>AllFiles[[#Headers],[200000]]+AllFiles[[#This Row],[Net Gains]]</f>
        <v>197974</v>
      </c>
    </row>
    <row r="4697" spans="1:17" x14ac:dyDescent="0.25">
      <c r="A4697" s="1" t="s">
        <v>18</v>
      </c>
      <c r="B4697" s="2">
        <v>43944</v>
      </c>
      <c r="C4697" s="3">
        <v>0.46875</v>
      </c>
      <c r="D4697" s="1" t="s">
        <v>15</v>
      </c>
      <c r="E4697">
        <v>276.8</v>
      </c>
      <c r="F4697">
        <v>271.14999999999998</v>
      </c>
      <c r="G4697">
        <v>271.14999999999998</v>
      </c>
      <c r="H4697" s="3">
        <v>0.46875</v>
      </c>
      <c r="I4697" s="1">
        <v>5.6500000000000341</v>
      </c>
      <c r="J4697" s="1">
        <v>-5.6500000000000341</v>
      </c>
      <c r="K4697" s="1">
        <v>352</v>
      </c>
      <c r="L4697">
        <v>-1988.800000000012</v>
      </c>
      <c r="M4697">
        <v>45</v>
      </c>
      <c r="N4697">
        <v>-2033.800000000012</v>
      </c>
      <c r="O4697" t="s">
        <v>67</v>
      </c>
      <c r="P4697" s="6">
        <v>2.04118497109828E-2</v>
      </c>
      <c r="Q4697" s="1">
        <f>AllFiles[[#Headers],[200000]]+AllFiles[[#This Row],[Net Gains]]</f>
        <v>197966.19999999998</v>
      </c>
    </row>
    <row r="4698" spans="1:17" x14ac:dyDescent="0.25">
      <c r="A4698" s="1" t="s">
        <v>18</v>
      </c>
      <c r="B4698" s="2">
        <v>43944</v>
      </c>
      <c r="C4698" s="3">
        <v>0.46875</v>
      </c>
      <c r="D4698" s="1" t="s">
        <v>21</v>
      </c>
      <c r="E4698">
        <v>271.14999999999998</v>
      </c>
      <c r="F4698">
        <v>276.8</v>
      </c>
      <c r="G4698">
        <v>276.8</v>
      </c>
      <c r="H4698" s="3">
        <v>0.57291666666666663</v>
      </c>
      <c r="I4698" s="1">
        <v>5.6500000000000341</v>
      </c>
      <c r="J4698" s="1">
        <v>-5.6500000000000341</v>
      </c>
      <c r="K4698" s="1">
        <v>352</v>
      </c>
      <c r="L4698">
        <v>-1988.800000000012</v>
      </c>
      <c r="M4698">
        <v>45</v>
      </c>
      <c r="N4698">
        <v>-2033.800000000012</v>
      </c>
      <c r="O4698" t="s">
        <v>67</v>
      </c>
      <c r="P4698" s="6">
        <v>2.08371749953901E-2</v>
      </c>
      <c r="Q4698" s="1">
        <f>AllFiles[[#Headers],[200000]]+AllFiles[[#This Row],[Net Gains]]</f>
        <v>197966.19999999998</v>
      </c>
    </row>
    <row r="4699" spans="1:17" x14ac:dyDescent="0.25">
      <c r="A4699" s="1" t="s">
        <v>26</v>
      </c>
      <c r="B4699" s="2">
        <v>43944</v>
      </c>
      <c r="C4699" s="3">
        <v>0.41666666666666669</v>
      </c>
      <c r="D4699" s="1" t="s">
        <v>15</v>
      </c>
      <c r="E4699">
        <v>471.4</v>
      </c>
      <c r="F4699">
        <v>466.5</v>
      </c>
      <c r="G4699">
        <v>478.35</v>
      </c>
      <c r="H4699" s="3">
        <v>0.625</v>
      </c>
      <c r="I4699" s="1">
        <v>4.8999999999999773</v>
      </c>
      <c r="J4699" s="1">
        <v>6.9500000000000455</v>
      </c>
      <c r="K4699" s="1">
        <v>406</v>
      </c>
      <c r="L4699">
        <v>2821.7000000000185</v>
      </c>
      <c r="M4699">
        <v>89</v>
      </c>
      <c r="N4699">
        <v>2732.7000000000185</v>
      </c>
      <c r="O4699" t="s">
        <v>68</v>
      </c>
      <c r="P4699" s="6">
        <v>1.03945693678404E-2</v>
      </c>
      <c r="Q4699" s="1">
        <f>AllFiles[[#Headers],[200000]]+AllFiles[[#This Row],[Net Gains]]</f>
        <v>202732.7</v>
      </c>
    </row>
    <row r="4700" spans="1:17" x14ac:dyDescent="0.25">
      <c r="A4700" s="1" t="s">
        <v>39</v>
      </c>
      <c r="B4700" s="2">
        <v>43944</v>
      </c>
      <c r="C4700" s="3">
        <v>0.46875</v>
      </c>
      <c r="D4700" s="1" t="s">
        <v>15</v>
      </c>
      <c r="E4700">
        <v>651</v>
      </c>
      <c r="F4700">
        <v>642.45000000000005</v>
      </c>
      <c r="G4700">
        <v>680.3</v>
      </c>
      <c r="H4700" s="3">
        <v>0.625</v>
      </c>
      <c r="I4700" s="1">
        <v>8.5499999999999545</v>
      </c>
      <c r="J4700" s="1">
        <v>29.299999999999955</v>
      </c>
      <c r="K4700" s="1">
        <v>233</v>
      </c>
      <c r="L4700">
        <v>6826.8999999999896</v>
      </c>
      <c r="M4700">
        <v>72</v>
      </c>
      <c r="N4700">
        <v>6754.8999999999896</v>
      </c>
      <c r="O4700" t="s">
        <v>68</v>
      </c>
      <c r="P4700" s="6">
        <v>1.3133640552995301E-2</v>
      </c>
      <c r="Q4700" s="1">
        <f>AllFiles[[#Headers],[200000]]+AllFiles[[#This Row],[Net Gains]]</f>
        <v>206754.9</v>
      </c>
    </row>
    <row r="4701" spans="1:17" x14ac:dyDescent="0.25">
      <c r="A4701" s="1" t="s">
        <v>39</v>
      </c>
      <c r="B4701" s="2">
        <v>43945</v>
      </c>
      <c r="C4701" s="3">
        <v>0.42708333333333331</v>
      </c>
      <c r="D4701" s="1" t="s">
        <v>13</v>
      </c>
      <c r="E4701">
        <v>662</v>
      </c>
      <c r="F4701">
        <v>667</v>
      </c>
      <c r="G4701">
        <v>656.25</v>
      </c>
      <c r="H4701" s="3">
        <v>0.625</v>
      </c>
      <c r="I4701" s="1">
        <v>5</v>
      </c>
      <c r="J4701" s="1">
        <v>5.75</v>
      </c>
      <c r="K4701" s="1">
        <v>398</v>
      </c>
      <c r="L4701">
        <v>2288.5</v>
      </c>
      <c r="M4701">
        <v>121</v>
      </c>
      <c r="N4701">
        <v>2167.5</v>
      </c>
      <c r="O4701" t="s">
        <v>68</v>
      </c>
      <c r="P4701" s="6">
        <v>7.5528700906344398E-3</v>
      </c>
      <c r="Q4701" s="1">
        <f>AllFiles[[#Headers],[200000]]+AllFiles[[#This Row],[Net Gains]]</f>
        <v>202167.5</v>
      </c>
    </row>
    <row r="4702" spans="1:17" x14ac:dyDescent="0.25">
      <c r="A4702" s="1" t="s">
        <v>46</v>
      </c>
      <c r="B4702" s="2">
        <v>43945</v>
      </c>
      <c r="C4702" s="3">
        <v>0.47916666666666669</v>
      </c>
      <c r="D4702" s="1" t="s">
        <v>21</v>
      </c>
      <c r="E4702">
        <v>156.80000000000001</v>
      </c>
      <c r="F4702">
        <v>158.75</v>
      </c>
      <c r="G4702">
        <v>153.15</v>
      </c>
      <c r="H4702" s="3">
        <v>0.625</v>
      </c>
      <c r="I4702" s="1">
        <v>1.9499999999999886</v>
      </c>
      <c r="J4702" s="1">
        <v>3.6500000000000057</v>
      </c>
      <c r="K4702" s="1">
        <v>1013</v>
      </c>
      <c r="L4702">
        <v>3697.4500000000057</v>
      </c>
      <c r="M4702">
        <v>73</v>
      </c>
      <c r="N4702">
        <v>3624.4500000000057</v>
      </c>
      <c r="O4702" t="s">
        <v>68</v>
      </c>
      <c r="P4702" s="6">
        <v>1.24362244897958E-2</v>
      </c>
      <c r="Q4702" s="1">
        <f>AllFiles[[#Headers],[200000]]+AllFiles[[#This Row],[Net Gains]]</f>
        <v>203624.45</v>
      </c>
    </row>
    <row r="4703" spans="1:17" x14ac:dyDescent="0.25">
      <c r="A4703" s="1" t="s">
        <v>46</v>
      </c>
      <c r="B4703" s="2">
        <v>43945</v>
      </c>
      <c r="C4703" s="3">
        <v>0.47916666666666669</v>
      </c>
      <c r="D4703" s="1" t="s">
        <v>15</v>
      </c>
      <c r="E4703">
        <v>158.75</v>
      </c>
      <c r="F4703">
        <v>156.80000000000001</v>
      </c>
      <c r="G4703">
        <v>156.80000000000001</v>
      </c>
      <c r="H4703" s="3">
        <v>0.47916666666666669</v>
      </c>
      <c r="I4703" s="1">
        <v>1.9499999999999886</v>
      </c>
      <c r="J4703" s="1">
        <v>-1.9499999999999886</v>
      </c>
      <c r="K4703" s="1">
        <v>1013</v>
      </c>
      <c r="L4703">
        <v>-1975.3499999999885</v>
      </c>
      <c r="M4703">
        <v>74</v>
      </c>
      <c r="N4703">
        <v>-2049.3499999999885</v>
      </c>
      <c r="O4703" t="s">
        <v>67</v>
      </c>
      <c r="P4703" s="6">
        <v>1.22834645669291E-2</v>
      </c>
      <c r="Q4703" s="1">
        <f>AllFiles[[#Headers],[200000]]+AllFiles[[#This Row],[Net Gains]]</f>
        <v>197950.65000000002</v>
      </c>
    </row>
    <row r="4704" spans="1:17" x14ac:dyDescent="0.25">
      <c r="A4704" s="1" t="s">
        <v>42</v>
      </c>
      <c r="B4704" s="2">
        <v>43945</v>
      </c>
      <c r="C4704" s="3">
        <v>0.46875</v>
      </c>
      <c r="D4704" s="1" t="s">
        <v>15</v>
      </c>
      <c r="E4704">
        <v>860</v>
      </c>
      <c r="F4704">
        <v>853.45</v>
      </c>
      <c r="G4704">
        <v>853.45</v>
      </c>
      <c r="H4704" s="3">
        <v>0.46875</v>
      </c>
      <c r="I4704" s="1">
        <v>6.5499999999999545</v>
      </c>
      <c r="J4704" s="1">
        <v>-6.5499999999999545</v>
      </c>
      <c r="K4704" s="1">
        <v>304</v>
      </c>
      <c r="L4704">
        <v>-1991.1999999999862</v>
      </c>
      <c r="M4704">
        <v>120</v>
      </c>
      <c r="N4704">
        <v>-2111.1999999999862</v>
      </c>
      <c r="O4704" t="s">
        <v>67</v>
      </c>
      <c r="P4704" s="6">
        <v>7.6162790697673899E-3</v>
      </c>
      <c r="Q4704" s="1">
        <f>AllFiles[[#Headers],[200000]]+AllFiles[[#This Row],[Net Gains]]</f>
        <v>197888.80000000002</v>
      </c>
    </row>
    <row r="4705" spans="1:17" x14ac:dyDescent="0.25">
      <c r="A4705" s="1" t="s">
        <v>42</v>
      </c>
      <c r="B4705" s="2">
        <v>43945</v>
      </c>
      <c r="C4705" s="3">
        <v>0.46875</v>
      </c>
      <c r="D4705" s="1" t="s">
        <v>21</v>
      </c>
      <c r="E4705">
        <v>853.45</v>
      </c>
      <c r="F4705">
        <v>860</v>
      </c>
      <c r="G4705">
        <v>860</v>
      </c>
      <c r="H4705" s="3">
        <v>0.46875</v>
      </c>
      <c r="I4705" s="1">
        <v>6.5499999999999545</v>
      </c>
      <c r="J4705" s="1">
        <v>-6.5499999999999545</v>
      </c>
      <c r="K4705" s="1">
        <v>304</v>
      </c>
      <c r="L4705">
        <v>-1991.1999999999862</v>
      </c>
      <c r="M4705">
        <v>120</v>
      </c>
      <c r="N4705">
        <v>-2111.1999999999862</v>
      </c>
      <c r="O4705" t="s">
        <v>67</v>
      </c>
      <c r="P4705" s="6">
        <v>7.6747319702383902E-3</v>
      </c>
      <c r="Q4705" s="1">
        <f>AllFiles[[#Headers],[200000]]+AllFiles[[#This Row],[Net Gains]]</f>
        <v>197888.80000000002</v>
      </c>
    </row>
    <row r="4706" spans="1:17" x14ac:dyDescent="0.25">
      <c r="A4706" s="1" t="s">
        <v>54</v>
      </c>
      <c r="B4706" s="2">
        <v>43945</v>
      </c>
      <c r="C4706" s="3">
        <v>0.4375</v>
      </c>
      <c r="D4706" s="1" t="s">
        <v>21</v>
      </c>
      <c r="E4706">
        <v>343.3</v>
      </c>
      <c r="F4706">
        <v>346.4</v>
      </c>
      <c r="G4706">
        <v>346.4</v>
      </c>
      <c r="H4706" s="3">
        <v>0.4375</v>
      </c>
      <c r="I4706" s="1">
        <v>3.0999999999999659</v>
      </c>
      <c r="J4706" s="1">
        <v>-3.0999999999999659</v>
      </c>
      <c r="K4706" s="1">
        <v>640</v>
      </c>
      <c r="L4706">
        <v>-1983.9999999999782</v>
      </c>
      <c r="M4706">
        <v>102</v>
      </c>
      <c r="N4706">
        <v>-2085.9999999999782</v>
      </c>
      <c r="O4706" t="s">
        <v>67</v>
      </c>
      <c r="P4706" s="6">
        <v>9.0300029129040602E-3</v>
      </c>
      <c r="Q4706" s="1">
        <f>AllFiles[[#Headers],[200000]]+AllFiles[[#This Row],[Net Gains]]</f>
        <v>197914.00000000003</v>
      </c>
    </row>
    <row r="4707" spans="1:17" x14ac:dyDescent="0.25">
      <c r="A4707" s="1" t="s">
        <v>54</v>
      </c>
      <c r="B4707" s="2">
        <v>43945</v>
      </c>
      <c r="C4707" s="3">
        <v>0.4375</v>
      </c>
      <c r="D4707" s="1" t="s">
        <v>15</v>
      </c>
      <c r="E4707">
        <v>346.4</v>
      </c>
      <c r="F4707">
        <v>343.3</v>
      </c>
      <c r="G4707">
        <v>343.3</v>
      </c>
      <c r="H4707" s="3">
        <v>0.4375</v>
      </c>
      <c r="I4707" s="1">
        <v>3.0999999999999659</v>
      </c>
      <c r="J4707" s="1">
        <v>-3.0999999999999659</v>
      </c>
      <c r="K4707" s="1">
        <v>640</v>
      </c>
      <c r="L4707">
        <v>-1983.9999999999782</v>
      </c>
      <c r="M4707">
        <v>102</v>
      </c>
      <c r="N4707">
        <v>-2085.9999999999782</v>
      </c>
      <c r="O4707" t="s">
        <v>67</v>
      </c>
      <c r="P4707" s="6">
        <v>8.94919168591214E-3</v>
      </c>
      <c r="Q4707" s="1">
        <f>AllFiles[[#Headers],[200000]]+AllFiles[[#This Row],[Net Gains]]</f>
        <v>197914.00000000003</v>
      </c>
    </row>
    <row r="4708" spans="1:17" x14ac:dyDescent="0.25">
      <c r="A4708" s="1" t="s">
        <v>42</v>
      </c>
      <c r="B4708" s="2">
        <v>43948</v>
      </c>
      <c r="C4708" s="3">
        <v>0.59375</v>
      </c>
      <c r="D4708" s="1" t="s">
        <v>15</v>
      </c>
      <c r="E4708">
        <v>866.5</v>
      </c>
      <c r="F4708">
        <v>856.7</v>
      </c>
      <c r="G4708">
        <v>856.7</v>
      </c>
      <c r="H4708" s="3">
        <v>0.59375</v>
      </c>
      <c r="I4708" s="1">
        <v>9.7999999999999545</v>
      </c>
      <c r="J4708" s="1">
        <v>-9.7999999999999545</v>
      </c>
      <c r="K4708" s="1">
        <v>203</v>
      </c>
      <c r="L4708">
        <v>-1989.3999999999908</v>
      </c>
      <c r="M4708">
        <v>81</v>
      </c>
      <c r="N4708">
        <v>-2070.3999999999905</v>
      </c>
      <c r="O4708" t="s">
        <v>67</v>
      </c>
      <c r="P4708" s="6">
        <v>1.13098672821696E-2</v>
      </c>
      <c r="Q4708" s="1">
        <f>AllFiles[[#Headers],[200000]]+AllFiles[[#This Row],[Net Gains]]</f>
        <v>197929.60000000001</v>
      </c>
    </row>
    <row r="4709" spans="1:17" x14ac:dyDescent="0.25">
      <c r="A4709" s="1" t="s">
        <v>42</v>
      </c>
      <c r="B4709" s="2">
        <v>43948</v>
      </c>
      <c r="C4709" s="3">
        <v>0.59375</v>
      </c>
      <c r="D4709" s="1" t="s">
        <v>21</v>
      </c>
      <c r="E4709">
        <v>856.7</v>
      </c>
      <c r="F4709">
        <v>866.5</v>
      </c>
      <c r="G4709">
        <v>853.9</v>
      </c>
      <c r="H4709" s="3">
        <v>0.625</v>
      </c>
      <c r="I4709" s="1">
        <v>9.7999999999999545</v>
      </c>
      <c r="J4709" s="1">
        <v>2.8000000000000682</v>
      </c>
      <c r="K4709" s="1">
        <v>203</v>
      </c>
      <c r="L4709">
        <v>568.40000000001385</v>
      </c>
      <c r="M4709">
        <v>80</v>
      </c>
      <c r="N4709">
        <v>488.40000000001385</v>
      </c>
      <c r="O4709" t="s">
        <v>68</v>
      </c>
      <c r="P4709" s="6">
        <v>1.1439243609197999E-2</v>
      </c>
      <c r="Q4709" s="1">
        <f>AllFiles[[#Headers],[200000]]+AllFiles[[#This Row],[Net Gains]]</f>
        <v>200488.40000000002</v>
      </c>
    </row>
    <row r="4710" spans="1:17" x14ac:dyDescent="0.25">
      <c r="A4710" s="1" t="s">
        <v>52</v>
      </c>
      <c r="B4710" s="2">
        <v>43948</v>
      </c>
      <c r="C4710" s="3">
        <v>0.57291666666666663</v>
      </c>
      <c r="D4710" s="1" t="s">
        <v>13</v>
      </c>
      <c r="E4710">
        <v>181.1</v>
      </c>
      <c r="F4710">
        <v>181.9</v>
      </c>
      <c r="G4710">
        <v>180.9</v>
      </c>
      <c r="H4710" s="3">
        <v>0.625</v>
      </c>
      <c r="I4710" s="1">
        <v>0.80000000000001137</v>
      </c>
      <c r="J4710" s="1">
        <v>0.19999999999998863</v>
      </c>
      <c r="K4710" s="1">
        <v>2430</v>
      </c>
      <c r="L4710">
        <v>485.99999999997237</v>
      </c>
      <c r="M4710">
        <v>203</v>
      </c>
      <c r="N4710">
        <v>282.99999999997237</v>
      </c>
      <c r="O4710" t="s">
        <v>68</v>
      </c>
      <c r="P4710" s="6">
        <v>4.4174489232468904E-3</v>
      </c>
      <c r="Q4710" s="1">
        <f>AllFiles[[#Headers],[200000]]+AllFiles[[#This Row],[Net Gains]]</f>
        <v>200282.99999999997</v>
      </c>
    </row>
    <row r="4711" spans="1:17" x14ac:dyDescent="0.25">
      <c r="A4711" s="1" t="s">
        <v>50</v>
      </c>
      <c r="B4711" s="2">
        <v>43949</v>
      </c>
      <c r="C4711" s="3">
        <v>0.41666666666666669</v>
      </c>
      <c r="D4711" s="1" t="s">
        <v>13</v>
      </c>
      <c r="E4711">
        <v>108.15</v>
      </c>
      <c r="F4711">
        <v>109.9</v>
      </c>
      <c r="G4711">
        <v>108.65</v>
      </c>
      <c r="H4711" s="3">
        <v>0.625</v>
      </c>
      <c r="I4711" s="1">
        <v>1.75</v>
      </c>
      <c r="J4711" s="1">
        <v>-0.5</v>
      </c>
      <c r="K4711" s="1">
        <v>1128</v>
      </c>
      <c r="L4711">
        <v>-564</v>
      </c>
      <c r="M4711">
        <v>57</v>
      </c>
      <c r="N4711">
        <v>-621</v>
      </c>
      <c r="O4711" t="s">
        <v>67</v>
      </c>
      <c r="P4711" s="6">
        <v>1.6181229773462799E-2</v>
      </c>
      <c r="Q4711" s="1">
        <f>AllFiles[[#Headers],[200000]]+AllFiles[[#This Row],[Net Gains]]</f>
        <v>199379</v>
      </c>
    </row>
    <row r="4712" spans="1:17" x14ac:dyDescent="0.25">
      <c r="A4712" s="1" t="s">
        <v>47</v>
      </c>
      <c r="B4712" s="2">
        <v>43949</v>
      </c>
      <c r="C4712" s="3">
        <v>0.58333333333333337</v>
      </c>
      <c r="D4712" s="1" t="s">
        <v>12</v>
      </c>
      <c r="E4712">
        <v>180.25</v>
      </c>
      <c r="F4712">
        <v>179</v>
      </c>
      <c r="G4712">
        <v>179</v>
      </c>
      <c r="H4712" s="3">
        <v>0.625</v>
      </c>
      <c r="I4712" s="1">
        <v>1.25</v>
      </c>
      <c r="J4712" s="1">
        <v>-1.25</v>
      </c>
      <c r="K4712" s="1">
        <v>1571</v>
      </c>
      <c r="L4712">
        <v>-1963.75</v>
      </c>
      <c r="M4712">
        <v>130</v>
      </c>
      <c r="N4712">
        <v>-2093.75</v>
      </c>
      <c r="O4712" t="s">
        <v>67</v>
      </c>
      <c r="P4712" s="6">
        <v>6.9348127600554798E-3</v>
      </c>
      <c r="Q4712" s="1">
        <f>AllFiles[[#Headers],[200000]]+AllFiles[[#This Row],[Net Gains]]</f>
        <v>197906.25</v>
      </c>
    </row>
    <row r="4713" spans="1:17" x14ac:dyDescent="0.25">
      <c r="A4713" s="1" t="s">
        <v>47</v>
      </c>
      <c r="B4713" s="2">
        <v>43949</v>
      </c>
      <c r="C4713" s="3">
        <v>0.41666666666666669</v>
      </c>
      <c r="D4713" s="1" t="s">
        <v>13</v>
      </c>
      <c r="E4713">
        <v>179</v>
      </c>
      <c r="F4713">
        <v>180.25</v>
      </c>
      <c r="G4713">
        <v>180.25</v>
      </c>
      <c r="H4713" s="3">
        <v>0.58333333333333337</v>
      </c>
      <c r="I4713" s="1">
        <v>1.25</v>
      </c>
      <c r="J4713" s="1">
        <v>-1.25</v>
      </c>
      <c r="K4713" s="1">
        <v>1571</v>
      </c>
      <c r="L4713">
        <v>-1963.75</v>
      </c>
      <c r="M4713">
        <v>130</v>
      </c>
      <c r="N4713">
        <v>-2093.75</v>
      </c>
      <c r="O4713" t="s">
        <v>67</v>
      </c>
      <c r="P4713" s="6">
        <v>6.9832402234636902E-3</v>
      </c>
      <c r="Q4713" s="1">
        <f>AllFiles[[#Headers],[200000]]+AllFiles[[#This Row],[Net Gains]]</f>
        <v>197906.25</v>
      </c>
    </row>
    <row r="4714" spans="1:17" x14ac:dyDescent="0.25">
      <c r="A4714" s="1" t="s">
        <v>55</v>
      </c>
      <c r="B4714" s="2">
        <v>43949</v>
      </c>
      <c r="C4714" s="3">
        <v>0.42708333333333331</v>
      </c>
      <c r="D4714" s="1" t="s">
        <v>12</v>
      </c>
      <c r="E4714">
        <v>3388.05</v>
      </c>
      <c r="F4714">
        <v>3375</v>
      </c>
      <c r="G4714">
        <v>3394.85</v>
      </c>
      <c r="H4714" s="3">
        <v>0.625</v>
      </c>
      <c r="I4714" s="1">
        <v>13.050000000000182</v>
      </c>
      <c r="J4714" s="1">
        <v>6.7999999999997272</v>
      </c>
      <c r="K4714" s="1">
        <v>152</v>
      </c>
      <c r="L4714">
        <v>1033.5999999999585</v>
      </c>
      <c r="M4714">
        <v>238</v>
      </c>
      <c r="N4714">
        <v>795.59999999995853</v>
      </c>
      <c r="O4714" t="s">
        <v>68</v>
      </c>
      <c r="P4714" s="6">
        <v>3.8517731438438602E-3</v>
      </c>
      <c r="Q4714" s="1">
        <f>AllFiles[[#Headers],[200000]]+AllFiles[[#This Row],[Net Gains]]</f>
        <v>200795.59999999995</v>
      </c>
    </row>
    <row r="4715" spans="1:17" x14ac:dyDescent="0.25">
      <c r="A4715" s="1" t="s">
        <v>55</v>
      </c>
      <c r="B4715" s="2">
        <v>43949</v>
      </c>
      <c r="C4715" s="3">
        <v>0.41666666666666669</v>
      </c>
      <c r="D4715" s="1" t="s">
        <v>13</v>
      </c>
      <c r="E4715">
        <v>3375</v>
      </c>
      <c r="F4715">
        <v>3388.05</v>
      </c>
      <c r="G4715">
        <v>3388.05</v>
      </c>
      <c r="H4715" s="3">
        <v>0.42708333333333331</v>
      </c>
      <c r="I4715" s="1">
        <v>13.050000000000182</v>
      </c>
      <c r="J4715" s="1">
        <v>-13.050000000000182</v>
      </c>
      <c r="K4715" s="1">
        <v>152</v>
      </c>
      <c r="L4715">
        <v>-1983.6000000000276</v>
      </c>
      <c r="M4715">
        <v>237</v>
      </c>
      <c r="N4715">
        <v>-2220.6000000000276</v>
      </c>
      <c r="O4715" t="s">
        <v>67</v>
      </c>
      <c r="P4715" s="6">
        <v>3.86666666666672E-3</v>
      </c>
      <c r="Q4715" s="1">
        <f>AllFiles[[#Headers],[200000]]+AllFiles[[#This Row],[Net Gains]]</f>
        <v>197779.39999999997</v>
      </c>
    </row>
    <row r="4716" spans="1:17" x14ac:dyDescent="0.25">
      <c r="A4716" s="1" t="s">
        <v>17</v>
      </c>
      <c r="B4716" s="2">
        <v>43950</v>
      </c>
      <c r="C4716" s="3">
        <v>0.54166666666666663</v>
      </c>
      <c r="D4716" s="1" t="s">
        <v>13</v>
      </c>
      <c r="E4716">
        <v>14211</v>
      </c>
      <c r="F4716">
        <v>14285</v>
      </c>
      <c r="G4716">
        <v>14285</v>
      </c>
      <c r="H4716" s="3">
        <v>0.63541666666666663</v>
      </c>
      <c r="I4716" s="1">
        <v>74</v>
      </c>
      <c r="J4716" s="1">
        <v>-74</v>
      </c>
      <c r="K4716" s="1">
        <v>27</v>
      </c>
      <c r="L4716">
        <v>-1998</v>
      </c>
      <c r="M4716">
        <v>177</v>
      </c>
      <c r="N4716">
        <v>-2175</v>
      </c>
      <c r="O4716" t="s">
        <v>67</v>
      </c>
      <c r="P4716" s="6">
        <v>5.2072338329463104E-3</v>
      </c>
      <c r="Q4716" s="1">
        <f>AllFiles[[#Headers],[200000]]+AllFiles[[#This Row],[Net Gains]]</f>
        <v>197825</v>
      </c>
    </row>
    <row r="4717" spans="1:17" x14ac:dyDescent="0.25">
      <c r="A4717" s="1" t="s">
        <v>47</v>
      </c>
      <c r="B4717" s="2">
        <v>43950</v>
      </c>
      <c r="C4717" s="3">
        <v>0.53125</v>
      </c>
      <c r="D4717" s="1" t="s">
        <v>21</v>
      </c>
      <c r="E4717">
        <v>180.3</v>
      </c>
      <c r="F4717">
        <v>182</v>
      </c>
      <c r="G4717">
        <v>182</v>
      </c>
      <c r="H4717" s="3">
        <v>0.5625</v>
      </c>
      <c r="I4717" s="1">
        <v>1.6999999999999886</v>
      </c>
      <c r="J4717" s="1">
        <v>-1.6999999999999886</v>
      </c>
      <c r="K4717" s="1">
        <v>1160</v>
      </c>
      <c r="L4717">
        <v>-1971.9999999999868</v>
      </c>
      <c r="M4717">
        <v>97</v>
      </c>
      <c r="N4717">
        <v>-2068.9999999999868</v>
      </c>
      <c r="O4717" t="s">
        <v>67</v>
      </c>
      <c r="P4717" s="6">
        <v>9.4287298946200103E-3</v>
      </c>
      <c r="Q4717" s="1">
        <f>AllFiles[[#Headers],[200000]]+AllFiles[[#This Row],[Net Gains]]</f>
        <v>197931</v>
      </c>
    </row>
    <row r="4718" spans="1:17" x14ac:dyDescent="0.25">
      <c r="A4718" s="1" t="s">
        <v>47</v>
      </c>
      <c r="B4718" s="2">
        <v>43950</v>
      </c>
      <c r="C4718" s="3">
        <v>0.53125</v>
      </c>
      <c r="D4718" s="1" t="s">
        <v>15</v>
      </c>
      <c r="E4718">
        <v>182</v>
      </c>
      <c r="F4718">
        <v>180.3</v>
      </c>
      <c r="G4718">
        <v>180.3</v>
      </c>
      <c r="H4718" s="3">
        <v>0.53125</v>
      </c>
      <c r="I4718" s="1">
        <v>1.6999999999999886</v>
      </c>
      <c r="J4718" s="1">
        <v>-1.6999999999999886</v>
      </c>
      <c r="K4718" s="1">
        <v>1160</v>
      </c>
      <c r="L4718">
        <v>-1971.9999999999868</v>
      </c>
      <c r="M4718">
        <v>97</v>
      </c>
      <c r="N4718">
        <v>-2068.9999999999868</v>
      </c>
      <c r="O4718" t="s">
        <v>67</v>
      </c>
      <c r="P4718" s="6">
        <v>9.3406593406592797E-3</v>
      </c>
      <c r="Q4718" s="1">
        <f>AllFiles[[#Headers],[200000]]+AllFiles[[#This Row],[Net Gains]]</f>
        <v>197931</v>
      </c>
    </row>
    <row r="4719" spans="1:17" x14ac:dyDescent="0.25">
      <c r="A4719" s="1" t="s">
        <v>51</v>
      </c>
      <c r="B4719" s="2">
        <v>43950</v>
      </c>
      <c r="C4719" s="3">
        <v>0.52083333333333337</v>
      </c>
      <c r="D4719" s="1" t="s">
        <v>12</v>
      </c>
      <c r="E4719">
        <v>1326.6</v>
      </c>
      <c r="F4719">
        <v>1317.35</v>
      </c>
      <c r="G4719">
        <v>1325.3</v>
      </c>
      <c r="H4719" s="3">
        <v>0.625</v>
      </c>
      <c r="I4719" s="1">
        <v>9.25</v>
      </c>
      <c r="J4719" s="1">
        <v>-1.2999999999999545</v>
      </c>
      <c r="K4719" s="1">
        <v>215</v>
      </c>
      <c r="L4719">
        <v>-279.49999999999022</v>
      </c>
      <c r="M4719">
        <v>132</v>
      </c>
      <c r="N4719">
        <v>-411.49999999999022</v>
      </c>
      <c r="O4719" t="s">
        <v>67</v>
      </c>
      <c r="P4719" s="6">
        <v>6.9727121965927896E-3</v>
      </c>
      <c r="Q4719" s="1">
        <f>AllFiles[[#Headers],[200000]]+AllFiles[[#This Row],[Net Gains]]</f>
        <v>199588.5</v>
      </c>
    </row>
    <row r="4720" spans="1:17" x14ac:dyDescent="0.25">
      <c r="A4720" s="1" t="s">
        <v>51</v>
      </c>
      <c r="B4720" s="2">
        <v>43950</v>
      </c>
      <c r="C4720" s="3">
        <v>0.41666666666666669</v>
      </c>
      <c r="D4720" s="1" t="s">
        <v>13</v>
      </c>
      <c r="E4720">
        <v>1317.35</v>
      </c>
      <c r="F4720">
        <v>1326.6</v>
      </c>
      <c r="G4720">
        <v>1326.6</v>
      </c>
      <c r="H4720" s="3">
        <v>0.52083333333333337</v>
      </c>
      <c r="I4720" s="1">
        <v>9.25</v>
      </c>
      <c r="J4720" s="1">
        <v>-9.25</v>
      </c>
      <c r="K4720" s="1">
        <v>215</v>
      </c>
      <c r="L4720">
        <v>-1988.75</v>
      </c>
      <c r="M4720">
        <v>131</v>
      </c>
      <c r="N4720">
        <v>-2119.75</v>
      </c>
      <c r="O4720" t="s">
        <v>67</v>
      </c>
      <c r="P4720" s="6">
        <v>7.0216722966561698E-3</v>
      </c>
      <c r="Q4720" s="1">
        <f>AllFiles[[#Headers],[200000]]+AllFiles[[#This Row],[Net Gains]]</f>
        <v>197880.25</v>
      </c>
    </row>
    <row r="4721" spans="1:17" x14ac:dyDescent="0.25">
      <c r="A4721" s="1" t="s">
        <v>45</v>
      </c>
      <c r="B4721" s="2">
        <v>43950</v>
      </c>
      <c r="C4721" s="3">
        <v>0.42708333333333331</v>
      </c>
      <c r="D4721" s="1" t="s">
        <v>12</v>
      </c>
      <c r="E4721">
        <v>5042</v>
      </c>
      <c r="F4721">
        <v>5017</v>
      </c>
      <c r="G4721">
        <v>5071</v>
      </c>
      <c r="H4721" s="3">
        <v>0.625</v>
      </c>
      <c r="I4721" s="1">
        <v>25</v>
      </c>
      <c r="J4721" s="1">
        <v>29</v>
      </c>
      <c r="K4721" s="1">
        <v>79</v>
      </c>
      <c r="L4721">
        <v>2291</v>
      </c>
      <c r="M4721">
        <v>184</v>
      </c>
      <c r="N4721">
        <v>2107</v>
      </c>
      <c r="O4721" t="s">
        <v>68</v>
      </c>
      <c r="P4721" s="6">
        <v>4.9583498611661999E-3</v>
      </c>
      <c r="Q4721" s="1">
        <f>AllFiles[[#Headers],[200000]]+AllFiles[[#This Row],[Net Gains]]</f>
        <v>202107</v>
      </c>
    </row>
    <row r="4722" spans="1:17" x14ac:dyDescent="0.25">
      <c r="A4722" s="1" t="s">
        <v>45</v>
      </c>
      <c r="B4722" s="2">
        <v>43950</v>
      </c>
      <c r="C4722" s="3">
        <v>0.41666666666666669</v>
      </c>
      <c r="D4722" s="1" t="s">
        <v>13</v>
      </c>
      <c r="E4722">
        <v>5017</v>
      </c>
      <c r="F4722">
        <v>5042</v>
      </c>
      <c r="G4722">
        <v>5042</v>
      </c>
      <c r="H4722" s="3">
        <v>0.42708333333333331</v>
      </c>
      <c r="I4722" s="1">
        <v>25</v>
      </c>
      <c r="J4722" s="1">
        <v>-25</v>
      </c>
      <c r="K4722" s="1">
        <v>79</v>
      </c>
      <c r="L4722">
        <v>-1975</v>
      </c>
      <c r="M4722">
        <v>183</v>
      </c>
      <c r="N4722">
        <v>-2158</v>
      </c>
      <c r="O4722" t="s">
        <v>67</v>
      </c>
      <c r="P4722" s="6">
        <v>4.9830576041458999E-3</v>
      </c>
      <c r="Q4722" s="1">
        <f>AllFiles[[#Headers],[200000]]+AllFiles[[#This Row],[Net Gains]]</f>
        <v>197842</v>
      </c>
    </row>
    <row r="4723" spans="1:17" x14ac:dyDescent="0.25">
      <c r="A4723" s="1" t="s">
        <v>53</v>
      </c>
      <c r="B4723" s="2">
        <v>43950</v>
      </c>
      <c r="C4723" s="3">
        <v>0.48958333333333331</v>
      </c>
      <c r="D4723" s="1" t="s">
        <v>15</v>
      </c>
      <c r="E4723">
        <v>160.1</v>
      </c>
      <c r="F4723">
        <v>159.65</v>
      </c>
      <c r="G4723">
        <v>159.65</v>
      </c>
      <c r="H4723" s="3">
        <v>0.48958333333333331</v>
      </c>
      <c r="I4723" s="1">
        <v>0.44999999999998863</v>
      </c>
      <c r="J4723" s="1">
        <v>-0.44999999999998863</v>
      </c>
      <c r="K4723" s="1">
        <v>4228</v>
      </c>
      <c r="L4723">
        <v>-1902.5999999999519</v>
      </c>
      <c r="M4723">
        <v>311</v>
      </c>
      <c r="N4723">
        <v>-2213.5999999999522</v>
      </c>
      <c r="O4723" t="s">
        <v>67</v>
      </c>
      <c r="P4723" s="6">
        <v>2.8107432854465198E-3</v>
      </c>
      <c r="Q4723" s="1">
        <f>AllFiles[[#Headers],[200000]]+AllFiles[[#This Row],[Net Gains]]</f>
        <v>197786.40000000005</v>
      </c>
    </row>
    <row r="4724" spans="1:17" x14ac:dyDescent="0.25">
      <c r="A4724" s="1" t="s">
        <v>53</v>
      </c>
      <c r="B4724" s="2">
        <v>43950</v>
      </c>
      <c r="C4724" s="3">
        <v>0.48958333333333331</v>
      </c>
      <c r="D4724" s="1" t="s">
        <v>21</v>
      </c>
      <c r="E4724">
        <v>159.65</v>
      </c>
      <c r="F4724">
        <v>160.1</v>
      </c>
      <c r="G4724">
        <v>157.9</v>
      </c>
      <c r="H4724" s="3">
        <v>0.625</v>
      </c>
      <c r="I4724" s="1">
        <v>0.44999999999998863</v>
      </c>
      <c r="J4724" s="1">
        <v>1.75</v>
      </c>
      <c r="K4724" s="1">
        <v>4228</v>
      </c>
      <c r="L4724">
        <v>7399</v>
      </c>
      <c r="M4724">
        <v>309</v>
      </c>
      <c r="N4724">
        <v>7090</v>
      </c>
      <c r="O4724" t="s">
        <v>68</v>
      </c>
      <c r="P4724" s="6">
        <v>2.81866583150635E-3</v>
      </c>
      <c r="Q4724" s="1">
        <f>AllFiles[[#Headers],[200000]]+AllFiles[[#This Row],[Net Gains]]</f>
        <v>207090</v>
      </c>
    </row>
    <row r="4725" spans="1:17" x14ac:dyDescent="0.25">
      <c r="A4725" s="1" t="s">
        <v>59</v>
      </c>
      <c r="B4725" s="2">
        <v>43950</v>
      </c>
      <c r="C4725" s="3">
        <v>0.52083333333333337</v>
      </c>
      <c r="D4725" s="1" t="s">
        <v>15</v>
      </c>
      <c r="E4725">
        <v>181.65</v>
      </c>
      <c r="F4725">
        <v>180.2</v>
      </c>
      <c r="G4725">
        <v>180.2</v>
      </c>
      <c r="H4725" s="3">
        <v>0.52083333333333337</v>
      </c>
      <c r="I4725" s="1">
        <v>1.4500000000000171</v>
      </c>
      <c r="J4725" s="1">
        <v>-1.4500000000000171</v>
      </c>
      <c r="K4725" s="1">
        <v>1357</v>
      </c>
      <c r="L4725">
        <v>-1967.6500000000231</v>
      </c>
      <c r="M4725">
        <v>113</v>
      </c>
      <c r="N4725">
        <v>-2080.6500000000233</v>
      </c>
      <c r="O4725" t="s">
        <v>67</v>
      </c>
      <c r="P4725" s="6">
        <v>7.9823837049271505E-3</v>
      </c>
      <c r="Q4725" s="1">
        <f>AllFiles[[#Headers],[200000]]+AllFiles[[#This Row],[Net Gains]]</f>
        <v>197919.34999999998</v>
      </c>
    </row>
    <row r="4726" spans="1:17" x14ac:dyDescent="0.25">
      <c r="A4726" s="1" t="s">
        <v>59</v>
      </c>
      <c r="B4726" s="2">
        <v>43950</v>
      </c>
      <c r="C4726" s="3">
        <v>0.52083333333333337</v>
      </c>
      <c r="D4726" s="1" t="s">
        <v>21</v>
      </c>
      <c r="E4726">
        <v>180.2</v>
      </c>
      <c r="F4726">
        <v>181.65</v>
      </c>
      <c r="G4726">
        <v>180.9</v>
      </c>
      <c r="H4726" s="3">
        <v>0.625</v>
      </c>
      <c r="I4726" s="1">
        <v>1.4500000000000171</v>
      </c>
      <c r="J4726" s="1">
        <v>-0.70000000000001705</v>
      </c>
      <c r="K4726" s="1">
        <v>1357</v>
      </c>
      <c r="L4726">
        <v>-949.90000000002317</v>
      </c>
      <c r="M4726">
        <v>113</v>
      </c>
      <c r="N4726">
        <v>-1062.9000000000233</v>
      </c>
      <c r="O4726" t="s">
        <v>67</v>
      </c>
      <c r="P4726" s="6">
        <v>8.0466148723641398E-3</v>
      </c>
      <c r="Q4726" s="1">
        <f>AllFiles[[#Headers],[200000]]+AllFiles[[#This Row],[Net Gains]]</f>
        <v>198937.09999999998</v>
      </c>
    </row>
    <row r="4727" spans="1:17" x14ac:dyDescent="0.25">
      <c r="A4727" s="1" t="s">
        <v>24</v>
      </c>
      <c r="B4727" s="2">
        <v>43951</v>
      </c>
      <c r="C4727" s="3">
        <v>0.4375</v>
      </c>
      <c r="D4727" s="1" t="s">
        <v>15</v>
      </c>
      <c r="E4727">
        <v>93.7</v>
      </c>
      <c r="F4727">
        <v>92.7</v>
      </c>
      <c r="G4727">
        <v>92.7</v>
      </c>
      <c r="H4727" s="3">
        <v>0.4375</v>
      </c>
      <c r="I4727" s="1">
        <v>1</v>
      </c>
      <c r="J4727" s="1">
        <v>-1</v>
      </c>
      <c r="K4727" s="1">
        <v>1955</v>
      </c>
      <c r="L4727">
        <v>-1955</v>
      </c>
      <c r="M4727">
        <v>84</v>
      </c>
      <c r="N4727">
        <v>-2039</v>
      </c>
      <c r="O4727" t="s">
        <v>67</v>
      </c>
      <c r="P4727" s="6">
        <v>1.0672358591248699E-2</v>
      </c>
      <c r="Q4727" s="1">
        <f>AllFiles[[#Headers],[200000]]+AllFiles[[#This Row],[Net Gains]]</f>
        <v>197961</v>
      </c>
    </row>
    <row r="4728" spans="1:17" x14ac:dyDescent="0.25">
      <c r="A4728" s="1" t="s">
        <v>24</v>
      </c>
      <c r="B4728" s="2">
        <v>43951</v>
      </c>
      <c r="C4728" s="3">
        <v>0.4375</v>
      </c>
      <c r="D4728" s="1" t="s">
        <v>21</v>
      </c>
      <c r="E4728">
        <v>92.7</v>
      </c>
      <c r="F4728">
        <v>93.7</v>
      </c>
      <c r="G4728">
        <v>93.7</v>
      </c>
      <c r="H4728" s="3">
        <v>0.47916666666666669</v>
      </c>
      <c r="I4728" s="1">
        <v>1</v>
      </c>
      <c r="J4728" s="1">
        <v>-1</v>
      </c>
      <c r="K4728" s="1">
        <v>1955</v>
      </c>
      <c r="L4728">
        <v>-1955</v>
      </c>
      <c r="M4728">
        <v>84</v>
      </c>
      <c r="N4728">
        <v>-2039</v>
      </c>
      <c r="O4728" t="s">
        <v>67</v>
      </c>
      <c r="P4728" s="6">
        <v>1.07874865156419E-2</v>
      </c>
      <c r="Q4728" s="1">
        <f>AllFiles[[#Headers],[200000]]+AllFiles[[#This Row],[Net Gains]]</f>
        <v>197961</v>
      </c>
    </row>
    <row r="4729" spans="1:17" x14ac:dyDescent="0.25">
      <c r="A4729" s="1" t="s">
        <v>50</v>
      </c>
      <c r="B4729" s="2">
        <v>43951</v>
      </c>
      <c r="C4729" s="3">
        <v>0.41666666666666669</v>
      </c>
      <c r="D4729" s="1" t="s">
        <v>15</v>
      </c>
      <c r="E4729">
        <v>123.5</v>
      </c>
      <c r="F4729">
        <v>121.35</v>
      </c>
      <c r="G4729">
        <v>130.25</v>
      </c>
      <c r="H4729" s="3">
        <v>0.625</v>
      </c>
      <c r="I4729" s="1">
        <v>2.1500000000000057</v>
      </c>
      <c r="J4729" s="1">
        <v>6.75</v>
      </c>
      <c r="K4729" s="1">
        <v>920</v>
      </c>
      <c r="L4729">
        <v>6210</v>
      </c>
      <c r="M4729">
        <v>54</v>
      </c>
      <c r="N4729">
        <v>6156</v>
      </c>
      <c r="O4729" t="s">
        <v>68</v>
      </c>
      <c r="P4729" s="6">
        <v>1.7408906882591099E-2</v>
      </c>
      <c r="Q4729" s="1">
        <f>AllFiles[[#Headers],[200000]]+AllFiles[[#This Row],[Net Gains]]</f>
        <v>206156</v>
      </c>
    </row>
    <row r="4730" spans="1:17" x14ac:dyDescent="0.25">
      <c r="A4730" s="1" t="s">
        <v>53</v>
      </c>
      <c r="B4730" s="2">
        <v>43951</v>
      </c>
      <c r="C4730" s="3">
        <v>0.41666666666666669</v>
      </c>
      <c r="D4730" s="1" t="s">
        <v>15</v>
      </c>
      <c r="E4730">
        <v>159.9</v>
      </c>
      <c r="F4730">
        <v>159.05000000000001</v>
      </c>
      <c r="G4730">
        <v>161.6</v>
      </c>
      <c r="H4730" s="3">
        <v>0.625</v>
      </c>
      <c r="I4730" s="1">
        <v>0.84999999999999432</v>
      </c>
      <c r="J4730" s="1">
        <v>1.6999999999999886</v>
      </c>
      <c r="K4730" s="1">
        <v>2290</v>
      </c>
      <c r="L4730">
        <v>3892.9999999999741</v>
      </c>
      <c r="M4730">
        <v>170</v>
      </c>
      <c r="N4730">
        <v>3722.9999999999741</v>
      </c>
      <c r="O4730" t="s">
        <v>68</v>
      </c>
      <c r="P4730" s="6">
        <v>5.3158223889930804E-3</v>
      </c>
      <c r="Q4730" s="1">
        <f>AllFiles[[#Headers],[200000]]+AllFiles[[#This Row],[Net Gains]]</f>
        <v>203722.99999999997</v>
      </c>
    </row>
    <row r="4731" spans="1:17" x14ac:dyDescent="0.25">
      <c r="A4731" s="1" t="s">
        <v>14</v>
      </c>
      <c r="B4731" s="2">
        <v>43955</v>
      </c>
      <c r="C4731" s="3">
        <v>0.41666666666666669</v>
      </c>
      <c r="D4731" s="1" t="s">
        <v>13</v>
      </c>
      <c r="E4731">
        <v>409.5</v>
      </c>
      <c r="F4731">
        <v>418.3</v>
      </c>
      <c r="G4731">
        <v>400.8</v>
      </c>
      <c r="H4731" s="3">
        <v>0.625</v>
      </c>
      <c r="I4731" s="1">
        <v>8.8000000000000114</v>
      </c>
      <c r="J4731" s="1">
        <v>8.6999999999999886</v>
      </c>
      <c r="K4731" s="1">
        <v>226</v>
      </c>
      <c r="L4731">
        <v>1966.1999999999975</v>
      </c>
      <c r="M4731">
        <v>43</v>
      </c>
      <c r="N4731">
        <v>1923.1999999999975</v>
      </c>
      <c r="O4731" t="s">
        <v>68</v>
      </c>
      <c r="P4731" s="6">
        <v>2.14896214896215E-2</v>
      </c>
      <c r="Q4731" s="1">
        <f>AllFiles[[#Headers],[200000]]+AllFiles[[#This Row],[Net Gains]]</f>
        <v>201923.20000000001</v>
      </c>
    </row>
    <row r="4732" spans="1:17" x14ac:dyDescent="0.25">
      <c r="A4732" s="1" t="s">
        <v>25</v>
      </c>
      <c r="B4732" s="2">
        <v>43955</v>
      </c>
      <c r="C4732" s="3">
        <v>0.41666666666666669</v>
      </c>
      <c r="D4732" s="1" t="s">
        <v>13</v>
      </c>
      <c r="E4732">
        <v>485</v>
      </c>
      <c r="F4732">
        <v>490.3</v>
      </c>
      <c r="G4732">
        <v>478.15</v>
      </c>
      <c r="H4732" s="3">
        <v>0.625</v>
      </c>
      <c r="I4732" s="1">
        <v>5.3000000000000114</v>
      </c>
      <c r="J4732" s="1">
        <v>6.8500000000000227</v>
      </c>
      <c r="K4732" s="1">
        <v>375</v>
      </c>
      <c r="L4732">
        <v>2568.7500000000086</v>
      </c>
      <c r="M4732">
        <v>84</v>
      </c>
      <c r="N4732">
        <v>2484.7500000000086</v>
      </c>
      <c r="O4732" t="s">
        <v>68</v>
      </c>
      <c r="P4732" s="6">
        <v>1.0927835051546399E-2</v>
      </c>
      <c r="Q4732" s="1">
        <f>AllFiles[[#Headers],[200000]]+AllFiles[[#This Row],[Net Gains]]</f>
        <v>202484.75</v>
      </c>
    </row>
    <row r="4733" spans="1:17" x14ac:dyDescent="0.25">
      <c r="A4733" s="1" t="s">
        <v>44</v>
      </c>
      <c r="B4733" s="2">
        <v>43955</v>
      </c>
      <c r="C4733" s="3">
        <v>0.41666666666666669</v>
      </c>
      <c r="D4733" s="1" t="s">
        <v>13</v>
      </c>
      <c r="E4733">
        <v>2016</v>
      </c>
      <c r="F4733">
        <v>2033.8</v>
      </c>
      <c r="G4733">
        <v>2001.95</v>
      </c>
      <c r="H4733" s="3">
        <v>0.625</v>
      </c>
      <c r="I4733" s="1">
        <v>17.799999999999955</v>
      </c>
      <c r="J4733" s="1">
        <v>14.049999999999955</v>
      </c>
      <c r="K4733" s="1">
        <v>112</v>
      </c>
      <c r="L4733">
        <v>1573.5999999999949</v>
      </c>
      <c r="M4733">
        <v>104</v>
      </c>
      <c r="N4733">
        <v>1469.5999999999949</v>
      </c>
      <c r="O4733" t="s">
        <v>68</v>
      </c>
      <c r="P4733" s="6">
        <v>8.8293650793650601E-3</v>
      </c>
      <c r="Q4733" s="1">
        <f>AllFiles[[#Headers],[200000]]+AllFiles[[#This Row],[Net Gains]]</f>
        <v>201469.6</v>
      </c>
    </row>
    <row r="4734" spans="1:17" x14ac:dyDescent="0.25">
      <c r="A4734" s="1" t="s">
        <v>16</v>
      </c>
      <c r="B4734" s="2">
        <v>43956</v>
      </c>
      <c r="C4734" s="3">
        <v>0.41666666666666669</v>
      </c>
      <c r="D4734" s="1" t="s">
        <v>13</v>
      </c>
      <c r="E4734">
        <v>609.1</v>
      </c>
      <c r="F4734">
        <v>617.5</v>
      </c>
      <c r="G4734">
        <v>597</v>
      </c>
      <c r="H4734" s="3">
        <v>0.625</v>
      </c>
      <c r="I4734" s="1">
        <v>8.3999999999999773</v>
      </c>
      <c r="J4734" s="1">
        <v>12.100000000000023</v>
      </c>
      <c r="K4734" s="1">
        <v>237</v>
      </c>
      <c r="L4734">
        <v>2867.7000000000053</v>
      </c>
      <c r="M4734">
        <v>66</v>
      </c>
      <c r="N4734">
        <v>2801.7000000000053</v>
      </c>
      <c r="O4734" t="s">
        <v>68</v>
      </c>
      <c r="P4734" s="6">
        <v>1.37908389427023E-2</v>
      </c>
      <c r="Q4734" s="1">
        <f>AllFiles[[#Headers],[200000]]+AllFiles[[#This Row],[Net Gains]]</f>
        <v>202801.7</v>
      </c>
    </row>
    <row r="4735" spans="1:17" x14ac:dyDescent="0.25">
      <c r="A4735" s="1" t="s">
        <v>17</v>
      </c>
      <c r="B4735" s="2">
        <v>43956</v>
      </c>
      <c r="C4735" s="3">
        <v>0.41666666666666669</v>
      </c>
      <c r="D4735" s="1" t="s">
        <v>13</v>
      </c>
      <c r="E4735">
        <v>13911.65</v>
      </c>
      <c r="F4735">
        <v>14117</v>
      </c>
      <c r="G4735">
        <v>13844.7</v>
      </c>
      <c r="H4735" s="3">
        <v>0.625</v>
      </c>
      <c r="I4735" s="1">
        <v>205.35000000000036</v>
      </c>
      <c r="J4735" s="1">
        <v>66.949999999998909</v>
      </c>
      <c r="K4735" s="1">
        <v>9</v>
      </c>
      <c r="L4735">
        <v>602.54999999999018</v>
      </c>
      <c r="M4735">
        <v>58</v>
      </c>
      <c r="N4735">
        <v>544.54999999999018</v>
      </c>
      <c r="O4735" t="s">
        <v>68</v>
      </c>
      <c r="P4735" s="6">
        <v>1.47610096573735E-2</v>
      </c>
      <c r="Q4735" s="1">
        <f>AllFiles[[#Headers],[200000]]+AllFiles[[#This Row],[Net Gains]]</f>
        <v>200544.55</v>
      </c>
    </row>
    <row r="4736" spans="1:17" x14ac:dyDescent="0.25">
      <c r="A4736" s="1" t="s">
        <v>20</v>
      </c>
      <c r="B4736" s="2">
        <v>43956</v>
      </c>
      <c r="C4736" s="3">
        <v>0.41666666666666669</v>
      </c>
      <c r="D4736" s="1" t="s">
        <v>13</v>
      </c>
      <c r="E4736">
        <v>1716.1</v>
      </c>
      <c r="F4736">
        <v>1751.95</v>
      </c>
      <c r="G4736">
        <v>1680</v>
      </c>
      <c r="H4736" s="3">
        <v>0.625</v>
      </c>
      <c r="I4736" s="1">
        <v>35.850000000000136</v>
      </c>
      <c r="J4736" s="1">
        <v>36.099999999999909</v>
      </c>
      <c r="K4736" s="1">
        <v>55</v>
      </c>
      <c r="L4736">
        <v>1985.499999999995</v>
      </c>
      <c r="M4736">
        <v>43</v>
      </c>
      <c r="N4736">
        <v>1942.499999999995</v>
      </c>
      <c r="O4736" t="s">
        <v>68</v>
      </c>
      <c r="P4736" s="6">
        <v>2.0890391002855401E-2</v>
      </c>
      <c r="Q4736" s="1">
        <f>AllFiles[[#Headers],[200000]]+AllFiles[[#This Row],[Net Gains]]</f>
        <v>201942.5</v>
      </c>
    </row>
    <row r="4737" spans="1:17" x14ac:dyDescent="0.25">
      <c r="A4737" s="1" t="s">
        <v>23</v>
      </c>
      <c r="B4737" s="2">
        <v>43956</v>
      </c>
      <c r="C4737" s="3">
        <v>0.41666666666666669</v>
      </c>
      <c r="D4737" s="1" t="s">
        <v>13</v>
      </c>
      <c r="E4737">
        <v>931.4</v>
      </c>
      <c r="F4737">
        <v>940.1</v>
      </c>
      <c r="G4737">
        <v>909</v>
      </c>
      <c r="H4737" s="3">
        <v>0.625</v>
      </c>
      <c r="I4737" s="1">
        <v>8.7000000000000455</v>
      </c>
      <c r="J4737" s="1">
        <v>22.399999999999977</v>
      </c>
      <c r="K4737" s="1">
        <v>229</v>
      </c>
      <c r="L4737">
        <v>5129.5999999999949</v>
      </c>
      <c r="M4737">
        <v>97</v>
      </c>
      <c r="N4737">
        <v>5032.5999999999949</v>
      </c>
      <c r="O4737" t="s">
        <v>68</v>
      </c>
      <c r="P4737" s="6">
        <v>9.3407773244578596E-3</v>
      </c>
      <c r="Q4737" s="1">
        <f>AllFiles[[#Headers],[200000]]+AllFiles[[#This Row],[Net Gains]]</f>
        <v>205032.6</v>
      </c>
    </row>
    <row r="4738" spans="1:17" x14ac:dyDescent="0.25">
      <c r="A4738" s="1" t="s">
        <v>38</v>
      </c>
      <c r="B4738" s="2">
        <v>43956</v>
      </c>
      <c r="C4738" s="3">
        <v>0.41666666666666669</v>
      </c>
      <c r="D4738" s="1" t="s">
        <v>13</v>
      </c>
      <c r="E4738">
        <v>341.55</v>
      </c>
      <c r="F4738">
        <v>345.55</v>
      </c>
      <c r="G4738">
        <v>331.2</v>
      </c>
      <c r="H4738" s="3">
        <v>0.625</v>
      </c>
      <c r="I4738" s="1">
        <v>4</v>
      </c>
      <c r="J4738" s="1">
        <v>10.350000000000023</v>
      </c>
      <c r="K4738" s="1">
        <v>497</v>
      </c>
      <c r="L4738">
        <v>5143.9500000000116</v>
      </c>
      <c r="M4738">
        <v>77</v>
      </c>
      <c r="N4738">
        <v>5066.9500000000116</v>
      </c>
      <c r="O4738" t="s">
        <v>68</v>
      </c>
      <c r="P4738" s="6">
        <v>1.17113160591421E-2</v>
      </c>
      <c r="Q4738" s="1">
        <f>AllFiles[[#Headers],[200000]]+AllFiles[[#This Row],[Net Gains]]</f>
        <v>205066.95</v>
      </c>
    </row>
    <row r="4739" spans="1:17" x14ac:dyDescent="0.25">
      <c r="A4739" s="1" t="s">
        <v>51</v>
      </c>
      <c r="B4739" s="2">
        <v>43956</v>
      </c>
      <c r="C4739" s="3">
        <v>0.41666666666666669</v>
      </c>
      <c r="D4739" s="1" t="s">
        <v>13</v>
      </c>
      <c r="E4739">
        <v>1279</v>
      </c>
      <c r="F4739">
        <v>1290.45</v>
      </c>
      <c r="G4739">
        <v>1239.3499999999999</v>
      </c>
      <c r="H4739" s="3">
        <v>0.625</v>
      </c>
      <c r="I4739" s="1">
        <v>11.450000000000045</v>
      </c>
      <c r="J4739" s="1">
        <v>39.650000000000091</v>
      </c>
      <c r="K4739" s="1">
        <v>174</v>
      </c>
      <c r="L4739">
        <v>6899.1000000000158</v>
      </c>
      <c r="M4739">
        <v>101</v>
      </c>
      <c r="N4739">
        <v>6798.1000000000158</v>
      </c>
      <c r="O4739" t="s">
        <v>68</v>
      </c>
      <c r="P4739" s="6">
        <v>8.9523064894449101E-3</v>
      </c>
      <c r="Q4739" s="1">
        <f>AllFiles[[#Headers],[200000]]+AllFiles[[#This Row],[Net Gains]]</f>
        <v>206798.1</v>
      </c>
    </row>
    <row r="4740" spans="1:17" x14ac:dyDescent="0.25">
      <c r="A4740" s="1" t="s">
        <v>54</v>
      </c>
      <c r="B4740" s="2">
        <v>43956</v>
      </c>
      <c r="C4740" s="3">
        <v>0.41666666666666669</v>
      </c>
      <c r="D4740" s="1" t="s">
        <v>13</v>
      </c>
      <c r="E4740">
        <v>390.35</v>
      </c>
      <c r="F4740">
        <v>396.65</v>
      </c>
      <c r="G4740">
        <v>396.65</v>
      </c>
      <c r="H4740" s="3">
        <v>0.54166666666666663</v>
      </c>
      <c r="I4740" s="1">
        <v>6.2999999999999545</v>
      </c>
      <c r="J4740" s="1">
        <v>-6.2999999999999545</v>
      </c>
      <c r="K4740" s="1">
        <v>316</v>
      </c>
      <c r="L4740">
        <v>-1990.7999999999856</v>
      </c>
      <c r="M4740">
        <v>58</v>
      </c>
      <c r="N4740">
        <v>-2048.7999999999856</v>
      </c>
      <c r="O4740" t="s">
        <v>67</v>
      </c>
      <c r="P4740" s="6">
        <v>1.6139362110925998E-2</v>
      </c>
      <c r="Q4740" s="1">
        <f>AllFiles[[#Headers],[200000]]+AllFiles[[#This Row],[Net Gains]]</f>
        <v>197951.2</v>
      </c>
    </row>
    <row r="4741" spans="1:17" x14ac:dyDescent="0.25">
      <c r="A4741" s="1" t="s">
        <v>54</v>
      </c>
      <c r="B4741" s="2">
        <v>43956</v>
      </c>
      <c r="C4741" s="3">
        <v>0.54166666666666663</v>
      </c>
      <c r="D4741" s="1" t="s">
        <v>12</v>
      </c>
      <c r="E4741">
        <v>396.65</v>
      </c>
      <c r="F4741">
        <v>390.35</v>
      </c>
      <c r="G4741">
        <v>390.35</v>
      </c>
      <c r="H4741" s="3">
        <v>0.61458333333333337</v>
      </c>
      <c r="I4741" s="1">
        <v>6.2999999999999545</v>
      </c>
      <c r="J4741" s="1">
        <v>-6.2999999999999545</v>
      </c>
      <c r="K4741" s="1">
        <v>316</v>
      </c>
      <c r="L4741">
        <v>-1990.7999999999856</v>
      </c>
      <c r="M4741">
        <v>58</v>
      </c>
      <c r="N4741">
        <v>-2048.7999999999856</v>
      </c>
      <c r="O4741" t="s">
        <v>67</v>
      </c>
      <c r="P4741" s="6">
        <v>1.5883020294970299E-2</v>
      </c>
      <c r="Q4741" s="1">
        <f>AllFiles[[#Headers],[200000]]+AllFiles[[#This Row],[Net Gains]]</f>
        <v>197951.2</v>
      </c>
    </row>
    <row r="4742" spans="1:17" x14ac:dyDescent="0.25">
      <c r="A4742" s="1" t="s">
        <v>25</v>
      </c>
      <c r="B4742" s="2">
        <v>43957</v>
      </c>
      <c r="C4742" s="3">
        <v>0.41666666666666669</v>
      </c>
      <c r="D4742" s="1" t="s">
        <v>15</v>
      </c>
      <c r="E4742">
        <v>475.9</v>
      </c>
      <c r="F4742">
        <v>471.5</v>
      </c>
      <c r="G4742">
        <v>481.5</v>
      </c>
      <c r="H4742" s="3">
        <v>0.625</v>
      </c>
      <c r="I4742" s="1">
        <v>4.3999999999999773</v>
      </c>
      <c r="J4742" s="1">
        <v>5.6000000000000227</v>
      </c>
      <c r="K4742" s="1">
        <v>452</v>
      </c>
      <c r="L4742">
        <v>2531.2000000000103</v>
      </c>
      <c r="M4742">
        <v>100</v>
      </c>
      <c r="N4742">
        <v>2431.2000000000103</v>
      </c>
      <c r="O4742" t="s">
        <v>68</v>
      </c>
      <c r="P4742" s="6">
        <v>9.2456398403025393E-3</v>
      </c>
      <c r="Q4742" s="1">
        <f>AllFiles[[#Headers],[200000]]+AllFiles[[#This Row],[Net Gains]]</f>
        <v>202431.2</v>
      </c>
    </row>
    <row r="4743" spans="1:17" x14ac:dyDescent="0.25">
      <c r="A4743" s="1" t="s">
        <v>23</v>
      </c>
      <c r="B4743" s="2">
        <v>43957</v>
      </c>
      <c r="C4743" s="3">
        <v>0.41666666666666669</v>
      </c>
      <c r="D4743" s="1" t="s">
        <v>15</v>
      </c>
      <c r="E4743">
        <v>929.85</v>
      </c>
      <c r="F4743">
        <v>906.65</v>
      </c>
      <c r="G4743">
        <v>945.6</v>
      </c>
      <c r="H4743" s="3">
        <v>0.625</v>
      </c>
      <c r="I4743" s="1">
        <v>23.200000000000045</v>
      </c>
      <c r="J4743" s="1">
        <v>15.75</v>
      </c>
      <c r="K4743" s="1">
        <v>86</v>
      </c>
      <c r="L4743">
        <v>1354.5</v>
      </c>
      <c r="M4743">
        <v>38</v>
      </c>
      <c r="N4743">
        <v>1316.5</v>
      </c>
      <c r="O4743" t="s">
        <v>68</v>
      </c>
      <c r="P4743" s="6">
        <v>2.4950260794751902E-2</v>
      </c>
      <c r="Q4743" s="1">
        <f>AllFiles[[#Headers],[200000]]+AllFiles[[#This Row],[Net Gains]]</f>
        <v>201316.5</v>
      </c>
    </row>
    <row r="4744" spans="1:17" x14ac:dyDescent="0.25">
      <c r="A4744" s="1" t="s">
        <v>44</v>
      </c>
      <c r="B4744" s="2">
        <v>43957</v>
      </c>
      <c r="C4744" s="3">
        <v>0.41666666666666669</v>
      </c>
      <c r="D4744" s="1" t="s">
        <v>15</v>
      </c>
      <c r="E4744">
        <v>2021.15</v>
      </c>
      <c r="F4744">
        <v>1974</v>
      </c>
      <c r="G4744">
        <v>2016.9</v>
      </c>
      <c r="H4744" s="3">
        <v>0.625</v>
      </c>
      <c r="I4744" s="1">
        <v>47.150000000000091</v>
      </c>
      <c r="J4744" s="1">
        <v>-4.25</v>
      </c>
      <c r="K4744" s="1">
        <v>42</v>
      </c>
      <c r="L4744">
        <v>-178.5</v>
      </c>
      <c r="M4744">
        <v>40</v>
      </c>
      <c r="N4744">
        <v>-218.5</v>
      </c>
      <c r="O4744" t="s">
        <v>67</v>
      </c>
      <c r="P4744" s="6">
        <v>2.3328303193726401E-2</v>
      </c>
      <c r="Q4744" s="1">
        <f>AllFiles[[#Headers],[200000]]+AllFiles[[#This Row],[Net Gains]]</f>
        <v>199781.5</v>
      </c>
    </row>
    <row r="4745" spans="1:17" x14ac:dyDescent="0.25">
      <c r="A4745" s="1" t="s">
        <v>51</v>
      </c>
      <c r="B4745" s="2">
        <v>43957</v>
      </c>
      <c r="C4745" s="3">
        <v>0.41666666666666669</v>
      </c>
      <c r="D4745" s="1" t="s">
        <v>15</v>
      </c>
      <c r="E4745">
        <v>1248.8499999999999</v>
      </c>
      <c r="F4745">
        <v>1214.25</v>
      </c>
      <c r="G4745">
        <v>1240.9000000000001</v>
      </c>
      <c r="H4745" s="3">
        <v>0.625</v>
      </c>
      <c r="I4745" s="1">
        <v>34.599999999999909</v>
      </c>
      <c r="J4745" s="1">
        <v>-7.9499999999998181</v>
      </c>
      <c r="K4745" s="1">
        <v>57</v>
      </c>
      <c r="L4745">
        <v>-453.14999999998963</v>
      </c>
      <c r="M4745">
        <v>33</v>
      </c>
      <c r="N4745">
        <v>-486.14999999998963</v>
      </c>
      <c r="O4745" t="s">
        <v>67</v>
      </c>
      <c r="P4745" s="6">
        <v>2.77054890499259E-2</v>
      </c>
      <c r="Q4745" s="1">
        <f>AllFiles[[#Headers],[200000]]+AllFiles[[#This Row],[Net Gains]]</f>
        <v>199513.85</v>
      </c>
    </row>
    <row r="4746" spans="1:17" x14ac:dyDescent="0.25">
      <c r="A4746" s="1" t="s">
        <v>43</v>
      </c>
      <c r="B4746" s="2">
        <v>43957</v>
      </c>
      <c r="C4746" s="3">
        <v>0.41666666666666669</v>
      </c>
      <c r="D4746" s="1" t="s">
        <v>15</v>
      </c>
      <c r="E4746">
        <v>94.3</v>
      </c>
      <c r="F4746">
        <v>93.1</v>
      </c>
      <c r="G4746">
        <v>94.9</v>
      </c>
      <c r="H4746" s="3">
        <v>0.625</v>
      </c>
      <c r="I4746" s="1">
        <v>1.2000000000000028</v>
      </c>
      <c r="J4746" s="1">
        <v>0.60000000000000853</v>
      </c>
      <c r="K4746" s="1">
        <v>1635</v>
      </c>
      <c r="L4746">
        <v>981.00000000001398</v>
      </c>
      <c r="M4746">
        <v>72</v>
      </c>
      <c r="N4746">
        <v>909.00000000001398</v>
      </c>
      <c r="O4746" t="s">
        <v>68</v>
      </c>
      <c r="P4746" s="6">
        <v>1.2725344644750799E-2</v>
      </c>
      <c r="Q4746" s="1">
        <f>AllFiles[[#Headers],[200000]]+AllFiles[[#This Row],[Net Gains]]</f>
        <v>200909</v>
      </c>
    </row>
    <row r="4747" spans="1:17" x14ac:dyDescent="0.25">
      <c r="A4747" s="1" t="s">
        <v>41</v>
      </c>
      <c r="B4747" s="2">
        <v>43957</v>
      </c>
      <c r="C4747" s="3">
        <v>0.42708333333333331</v>
      </c>
      <c r="D4747" s="1" t="s">
        <v>15</v>
      </c>
      <c r="E4747">
        <v>82.7</v>
      </c>
      <c r="F4747">
        <v>81</v>
      </c>
      <c r="G4747">
        <v>83.1</v>
      </c>
      <c r="H4747" s="3">
        <v>0.625</v>
      </c>
      <c r="I4747" s="1">
        <v>1.7000000000000028</v>
      </c>
      <c r="J4747" s="1">
        <v>0.39999999999999147</v>
      </c>
      <c r="K4747" s="1">
        <v>1160</v>
      </c>
      <c r="L4747">
        <v>463.99999999999011</v>
      </c>
      <c r="M4747">
        <v>45</v>
      </c>
      <c r="N4747">
        <v>418.99999999999011</v>
      </c>
      <c r="O4747" t="s">
        <v>68</v>
      </c>
      <c r="P4747" s="6">
        <v>2.05562273276905E-2</v>
      </c>
      <c r="Q4747" s="1">
        <f>AllFiles[[#Headers],[200000]]+AllFiles[[#This Row],[Net Gains]]</f>
        <v>200419</v>
      </c>
    </row>
    <row r="4748" spans="1:17" x14ac:dyDescent="0.25">
      <c r="A4748" s="1" t="s">
        <v>55</v>
      </c>
      <c r="B4748" s="2">
        <v>43957</v>
      </c>
      <c r="C4748" s="3">
        <v>0.41666666666666669</v>
      </c>
      <c r="D4748" s="1" t="s">
        <v>15</v>
      </c>
      <c r="E4748">
        <v>3319.45</v>
      </c>
      <c r="F4748">
        <v>3260.1</v>
      </c>
      <c r="G4748">
        <v>3326.45</v>
      </c>
      <c r="H4748" s="3">
        <v>0.625</v>
      </c>
      <c r="I4748" s="1">
        <v>59.349999999999909</v>
      </c>
      <c r="J4748" s="1">
        <v>7</v>
      </c>
      <c r="K4748" s="1">
        <v>33</v>
      </c>
      <c r="L4748">
        <v>231</v>
      </c>
      <c r="M4748">
        <v>51</v>
      </c>
      <c r="N4748">
        <v>180</v>
      </c>
      <c r="O4748" t="s">
        <v>68</v>
      </c>
      <c r="P4748" s="6">
        <v>1.7879467984154001E-2</v>
      </c>
      <c r="Q4748" s="1">
        <f>AllFiles[[#Headers],[200000]]+AllFiles[[#This Row],[Net Gains]]</f>
        <v>200180</v>
      </c>
    </row>
    <row r="4749" spans="1:17" x14ac:dyDescent="0.25">
      <c r="A4749" s="1" t="s">
        <v>17</v>
      </c>
      <c r="B4749" s="2">
        <v>43958</v>
      </c>
      <c r="C4749" s="3">
        <v>0.51041666666666663</v>
      </c>
      <c r="D4749" s="1" t="s">
        <v>15</v>
      </c>
      <c r="E4749">
        <v>13999</v>
      </c>
      <c r="F4749">
        <v>13908.85</v>
      </c>
      <c r="G4749">
        <v>13992</v>
      </c>
      <c r="H4749" s="3">
        <v>0.625</v>
      </c>
      <c r="I4749" s="1">
        <v>90.149999999999636</v>
      </c>
      <c r="J4749" s="1">
        <v>-7</v>
      </c>
      <c r="K4749" s="1">
        <v>22</v>
      </c>
      <c r="L4749">
        <v>-154</v>
      </c>
      <c r="M4749">
        <v>142</v>
      </c>
      <c r="N4749">
        <v>-296</v>
      </c>
      <c r="O4749" t="s">
        <v>67</v>
      </c>
      <c r="P4749" s="6">
        <v>6.4397456961211201E-3</v>
      </c>
      <c r="Q4749" s="1">
        <f>AllFiles[[#Headers],[200000]]+AllFiles[[#This Row],[Net Gains]]</f>
        <v>199704</v>
      </c>
    </row>
    <row r="4750" spans="1:17" x14ac:dyDescent="0.25">
      <c r="A4750" s="1" t="s">
        <v>36</v>
      </c>
      <c r="B4750" s="2">
        <v>43958</v>
      </c>
      <c r="C4750" s="3">
        <v>0.41666666666666669</v>
      </c>
      <c r="D4750" s="1" t="s">
        <v>15</v>
      </c>
      <c r="E4750">
        <v>1974.7</v>
      </c>
      <c r="F4750">
        <v>1950</v>
      </c>
      <c r="G4750">
        <v>1990.5</v>
      </c>
      <c r="H4750" s="3">
        <v>0.625</v>
      </c>
      <c r="I4750" s="1">
        <v>24.700000000000045</v>
      </c>
      <c r="J4750" s="1">
        <v>15.799999999999955</v>
      </c>
      <c r="K4750" s="1">
        <v>80</v>
      </c>
      <c r="L4750">
        <v>1263.9999999999964</v>
      </c>
      <c r="M4750">
        <v>73</v>
      </c>
      <c r="N4750">
        <v>1190.9999999999964</v>
      </c>
      <c r="O4750" t="s">
        <v>68</v>
      </c>
      <c r="P4750" s="6">
        <v>1.2508229098090899E-2</v>
      </c>
      <c r="Q4750" s="1">
        <f>AllFiles[[#Headers],[200000]]+AllFiles[[#This Row],[Net Gains]]</f>
        <v>201191</v>
      </c>
    </row>
    <row r="4751" spans="1:17" x14ac:dyDescent="0.25">
      <c r="A4751" s="1" t="s">
        <v>40</v>
      </c>
      <c r="B4751" s="2">
        <v>43958</v>
      </c>
      <c r="C4751" s="3">
        <v>0.41666666666666669</v>
      </c>
      <c r="D4751" s="1" t="s">
        <v>15</v>
      </c>
      <c r="E4751">
        <v>1465.7</v>
      </c>
      <c r="F4751">
        <v>1453.1</v>
      </c>
      <c r="G4751">
        <v>1508.6</v>
      </c>
      <c r="H4751" s="3">
        <v>0.625</v>
      </c>
      <c r="I4751" s="1">
        <v>12.600000000000136</v>
      </c>
      <c r="J4751" s="1">
        <v>42.899999999999864</v>
      </c>
      <c r="K4751" s="1">
        <v>158</v>
      </c>
      <c r="L4751">
        <v>6778.1999999999789</v>
      </c>
      <c r="M4751">
        <v>109</v>
      </c>
      <c r="N4751">
        <v>6669.1999999999789</v>
      </c>
      <c r="O4751" t="s">
        <v>68</v>
      </c>
      <c r="P4751" s="6">
        <v>8.5965750153511201E-3</v>
      </c>
      <c r="Q4751" s="1">
        <f>AllFiles[[#Headers],[200000]]+AllFiles[[#This Row],[Net Gains]]</f>
        <v>206669.19999999998</v>
      </c>
    </row>
    <row r="4752" spans="1:17" x14ac:dyDescent="0.25">
      <c r="A4752" s="1" t="s">
        <v>58</v>
      </c>
      <c r="B4752" s="2">
        <v>43958</v>
      </c>
      <c r="C4752" s="3">
        <v>0.5</v>
      </c>
      <c r="D4752" s="1" t="s">
        <v>21</v>
      </c>
      <c r="E4752">
        <v>1905</v>
      </c>
      <c r="F4752">
        <v>1923.25</v>
      </c>
      <c r="G4752">
        <v>1892</v>
      </c>
      <c r="H4752" s="3">
        <v>0.625</v>
      </c>
      <c r="I4752" s="1">
        <v>18.25</v>
      </c>
      <c r="J4752" s="1">
        <v>13</v>
      </c>
      <c r="K4752" s="1">
        <v>109</v>
      </c>
      <c r="L4752">
        <v>1417</v>
      </c>
      <c r="M4752">
        <v>96</v>
      </c>
      <c r="N4752">
        <v>1321</v>
      </c>
      <c r="O4752" t="s">
        <v>68</v>
      </c>
      <c r="P4752" s="6">
        <v>9.5800524934383201E-3</v>
      </c>
      <c r="Q4752" s="1">
        <f>AllFiles[[#Headers],[200000]]+AllFiles[[#This Row],[Net Gains]]</f>
        <v>201321</v>
      </c>
    </row>
    <row r="4753" spans="1:17" x14ac:dyDescent="0.25">
      <c r="A4753" s="1" t="s">
        <v>58</v>
      </c>
      <c r="B4753" s="2">
        <v>43958</v>
      </c>
      <c r="C4753" s="3">
        <v>0.5</v>
      </c>
      <c r="D4753" s="1" t="s">
        <v>15</v>
      </c>
      <c r="E4753">
        <v>1923.25</v>
      </c>
      <c r="F4753">
        <v>1905</v>
      </c>
      <c r="G4753">
        <v>1905</v>
      </c>
      <c r="H4753" s="3">
        <v>0.5</v>
      </c>
      <c r="I4753" s="1">
        <v>18.25</v>
      </c>
      <c r="J4753" s="1">
        <v>-18.25</v>
      </c>
      <c r="K4753" s="1">
        <v>109</v>
      </c>
      <c r="L4753">
        <v>-1989.25</v>
      </c>
      <c r="M4753">
        <v>96</v>
      </c>
      <c r="N4753">
        <v>-2085.25</v>
      </c>
      <c r="O4753" t="s">
        <v>67</v>
      </c>
      <c r="P4753" s="6">
        <v>9.48914597686208E-3</v>
      </c>
      <c r="Q4753" s="1">
        <f>AllFiles[[#Headers],[200000]]+AllFiles[[#This Row],[Net Gains]]</f>
        <v>197914.75</v>
      </c>
    </row>
    <row r="4754" spans="1:17" x14ac:dyDescent="0.25">
      <c r="A4754" s="1" t="s">
        <v>17</v>
      </c>
      <c r="B4754" s="2">
        <v>43959</v>
      </c>
      <c r="C4754" s="3">
        <v>0.42708333333333331</v>
      </c>
      <c r="D4754" s="1" t="s">
        <v>13</v>
      </c>
      <c r="E4754">
        <v>14160</v>
      </c>
      <c r="F4754">
        <v>14295</v>
      </c>
      <c r="G4754">
        <v>13890</v>
      </c>
      <c r="H4754" s="3">
        <v>0.625</v>
      </c>
      <c r="I4754" s="1">
        <v>135</v>
      </c>
      <c r="J4754" s="1">
        <v>270</v>
      </c>
      <c r="K4754" s="1">
        <v>14</v>
      </c>
      <c r="L4754">
        <v>3780</v>
      </c>
      <c r="M4754">
        <v>91</v>
      </c>
      <c r="N4754">
        <v>3689</v>
      </c>
      <c r="O4754" t="s">
        <v>68</v>
      </c>
      <c r="P4754" s="6">
        <v>9.5338983050847498E-3</v>
      </c>
      <c r="Q4754" s="1">
        <f>AllFiles[[#Headers],[200000]]+AllFiles[[#This Row],[Net Gains]]</f>
        <v>203689</v>
      </c>
    </row>
    <row r="4755" spans="1:17" x14ac:dyDescent="0.25">
      <c r="A4755" s="1" t="s">
        <v>44</v>
      </c>
      <c r="B4755" s="2">
        <v>43959</v>
      </c>
      <c r="C4755" s="3">
        <v>0.41666666666666669</v>
      </c>
      <c r="D4755" s="1" t="s">
        <v>13</v>
      </c>
      <c r="E4755">
        <v>1990.25</v>
      </c>
      <c r="F4755">
        <v>2008.3</v>
      </c>
      <c r="G4755">
        <v>1957.9</v>
      </c>
      <c r="H4755" s="3">
        <v>0.625</v>
      </c>
      <c r="I4755" s="1">
        <v>18.049999999999955</v>
      </c>
      <c r="J4755" s="1">
        <v>32.349999999999909</v>
      </c>
      <c r="K4755" s="1">
        <v>110</v>
      </c>
      <c r="L4755">
        <v>3558.49999999999</v>
      </c>
      <c r="M4755">
        <v>100</v>
      </c>
      <c r="N4755">
        <v>3458.49999999999</v>
      </c>
      <c r="O4755" t="s">
        <v>68</v>
      </c>
      <c r="P4755" s="6">
        <v>9.0692124105011696E-3</v>
      </c>
      <c r="Q4755" s="1">
        <f>AllFiles[[#Headers],[200000]]+AllFiles[[#This Row],[Net Gains]]</f>
        <v>203458.5</v>
      </c>
    </row>
    <row r="4756" spans="1:17" x14ac:dyDescent="0.25">
      <c r="A4756" s="1" t="s">
        <v>47</v>
      </c>
      <c r="B4756" s="2">
        <v>43959</v>
      </c>
      <c r="C4756" s="3">
        <v>0.41666666666666669</v>
      </c>
      <c r="D4756" s="1" t="s">
        <v>13</v>
      </c>
      <c r="E4756">
        <v>161</v>
      </c>
      <c r="F4756">
        <v>162.19999999999999</v>
      </c>
      <c r="G4756">
        <v>158.55000000000001</v>
      </c>
      <c r="H4756" s="3">
        <v>0.625</v>
      </c>
      <c r="I4756" s="1">
        <v>1.1999999999999886</v>
      </c>
      <c r="J4756" s="1">
        <v>2.4499999999999886</v>
      </c>
      <c r="K4756" s="1">
        <v>1635</v>
      </c>
      <c r="L4756">
        <v>4005.7499999999814</v>
      </c>
      <c r="M4756">
        <v>121</v>
      </c>
      <c r="N4756">
        <v>3884.7499999999814</v>
      </c>
      <c r="O4756" t="s">
        <v>68</v>
      </c>
      <c r="P4756" s="6">
        <v>7.45341614906825E-3</v>
      </c>
      <c r="Q4756" s="1">
        <f>AllFiles[[#Headers],[200000]]+AllFiles[[#This Row],[Net Gains]]</f>
        <v>203884.74999999997</v>
      </c>
    </row>
    <row r="4757" spans="1:17" x14ac:dyDescent="0.25">
      <c r="A4757" s="1" t="s">
        <v>52</v>
      </c>
      <c r="B4757" s="2">
        <v>43959</v>
      </c>
      <c r="C4757" s="3">
        <v>0.41666666666666669</v>
      </c>
      <c r="D4757" s="1" t="s">
        <v>13</v>
      </c>
      <c r="E4757">
        <v>171.75</v>
      </c>
      <c r="F4757">
        <v>173.2</v>
      </c>
      <c r="G4757">
        <v>166.45</v>
      </c>
      <c r="H4757" s="3">
        <v>0.625</v>
      </c>
      <c r="I4757" s="1">
        <v>1.4499999999999886</v>
      </c>
      <c r="J4757" s="1">
        <v>5.3000000000000114</v>
      </c>
      <c r="K4757" s="1">
        <v>1357</v>
      </c>
      <c r="L4757">
        <v>7192.1000000000158</v>
      </c>
      <c r="M4757">
        <v>106</v>
      </c>
      <c r="N4757">
        <v>7086.1000000000158</v>
      </c>
      <c r="O4757" t="s">
        <v>68</v>
      </c>
      <c r="P4757" s="6">
        <v>8.4425036390101196E-3</v>
      </c>
      <c r="Q4757" s="1">
        <f>AllFiles[[#Headers],[200000]]+AllFiles[[#This Row],[Net Gains]]</f>
        <v>207086.1</v>
      </c>
    </row>
    <row r="4758" spans="1:17" x14ac:dyDescent="0.25">
      <c r="A4758" s="1" t="s">
        <v>48</v>
      </c>
      <c r="B4758" s="2">
        <v>43959</v>
      </c>
      <c r="C4758" s="3">
        <v>0.41666666666666669</v>
      </c>
      <c r="D4758" s="1" t="s">
        <v>15</v>
      </c>
      <c r="E4758">
        <v>460.7</v>
      </c>
      <c r="F4758">
        <v>457.7</v>
      </c>
      <c r="G4758">
        <v>469.05</v>
      </c>
      <c r="H4758" s="3">
        <v>0.625</v>
      </c>
      <c r="I4758" s="1">
        <v>3</v>
      </c>
      <c r="J4758" s="1">
        <v>8.3500000000000227</v>
      </c>
      <c r="K4758" s="1">
        <v>661</v>
      </c>
      <c r="L4758">
        <v>5519.3500000000149</v>
      </c>
      <c r="M4758">
        <v>142</v>
      </c>
      <c r="N4758">
        <v>5377.3500000000149</v>
      </c>
      <c r="O4758" t="s">
        <v>68</v>
      </c>
      <c r="P4758" s="6">
        <v>6.5118298241805999E-3</v>
      </c>
      <c r="Q4758" s="1">
        <f>AllFiles[[#Headers],[200000]]+AllFiles[[#This Row],[Net Gains]]</f>
        <v>205377.35</v>
      </c>
    </row>
    <row r="4759" spans="1:17" x14ac:dyDescent="0.25">
      <c r="A4759" s="1" t="s">
        <v>41</v>
      </c>
      <c r="B4759" s="2">
        <v>43959</v>
      </c>
      <c r="C4759" s="3">
        <v>0.41666666666666669</v>
      </c>
      <c r="D4759" s="1" t="s">
        <v>13</v>
      </c>
      <c r="E4759">
        <v>83.6</v>
      </c>
      <c r="F4759">
        <v>84.6</v>
      </c>
      <c r="G4759">
        <v>80.900000000000006</v>
      </c>
      <c r="H4759" s="3">
        <v>0.625</v>
      </c>
      <c r="I4759" s="1">
        <v>1</v>
      </c>
      <c r="J4759" s="1">
        <v>2.6999999999999886</v>
      </c>
      <c r="K4759" s="1">
        <v>1955</v>
      </c>
      <c r="L4759">
        <v>5278.4999999999782</v>
      </c>
      <c r="M4759">
        <v>74</v>
      </c>
      <c r="N4759">
        <v>5204.4999999999782</v>
      </c>
      <c r="O4759" t="s">
        <v>68</v>
      </c>
      <c r="P4759" s="6">
        <v>1.19617224880383E-2</v>
      </c>
      <c r="Q4759" s="1">
        <f>AllFiles[[#Headers],[200000]]+AllFiles[[#This Row],[Net Gains]]</f>
        <v>205204.49999999997</v>
      </c>
    </row>
    <row r="4760" spans="1:17" x14ac:dyDescent="0.25">
      <c r="A4760" s="1" t="s">
        <v>60</v>
      </c>
      <c r="B4760" s="2">
        <v>43959</v>
      </c>
      <c r="C4760" s="3">
        <v>0.41666666666666669</v>
      </c>
      <c r="D4760" s="1" t="s">
        <v>13</v>
      </c>
      <c r="E4760">
        <v>279.25</v>
      </c>
      <c r="F4760">
        <v>282</v>
      </c>
      <c r="G4760">
        <v>272.60000000000002</v>
      </c>
      <c r="H4760" s="3">
        <v>0.625</v>
      </c>
      <c r="I4760" s="1">
        <v>2.75</v>
      </c>
      <c r="J4760" s="1">
        <v>6.6499999999999773</v>
      </c>
      <c r="K4760" s="1">
        <v>721</v>
      </c>
      <c r="L4760">
        <v>4794.6499999999833</v>
      </c>
      <c r="M4760">
        <v>92</v>
      </c>
      <c r="N4760">
        <v>4702.6499999999833</v>
      </c>
      <c r="O4760" t="s">
        <v>68</v>
      </c>
      <c r="P4760" s="6">
        <v>9.8478066248880898E-3</v>
      </c>
      <c r="Q4760" s="1">
        <f>AllFiles[[#Headers],[200000]]+AllFiles[[#This Row],[Net Gains]]</f>
        <v>204702.65</v>
      </c>
    </row>
    <row r="4761" spans="1:17" x14ac:dyDescent="0.25">
      <c r="A4761" s="1" t="s">
        <v>55</v>
      </c>
      <c r="B4761" s="2">
        <v>43959</v>
      </c>
      <c r="C4761" s="3">
        <v>0.59375</v>
      </c>
      <c r="D4761" s="1" t="s">
        <v>13</v>
      </c>
      <c r="E4761">
        <v>3274</v>
      </c>
      <c r="F4761">
        <v>3302.35</v>
      </c>
      <c r="G4761">
        <v>3302.35</v>
      </c>
      <c r="H4761" s="3">
        <v>0.60416666666666663</v>
      </c>
      <c r="I4761" s="1">
        <v>28.349999999999909</v>
      </c>
      <c r="J4761" s="1">
        <v>-28.349999999999909</v>
      </c>
      <c r="K4761" s="1">
        <v>70</v>
      </c>
      <c r="L4761">
        <v>-1984.4999999999936</v>
      </c>
      <c r="M4761">
        <v>106</v>
      </c>
      <c r="N4761">
        <v>-2090.4999999999936</v>
      </c>
      <c r="O4761" t="s">
        <v>67</v>
      </c>
      <c r="P4761" s="6">
        <v>8.6591325595601395E-3</v>
      </c>
      <c r="Q4761" s="1">
        <f>AllFiles[[#Headers],[200000]]+AllFiles[[#This Row],[Net Gains]]</f>
        <v>197909.5</v>
      </c>
    </row>
    <row r="4762" spans="1:17" x14ac:dyDescent="0.25">
      <c r="A4762" s="1" t="s">
        <v>54</v>
      </c>
      <c r="B4762" s="2">
        <v>43959</v>
      </c>
      <c r="C4762" s="3">
        <v>0.41666666666666669</v>
      </c>
      <c r="D4762" s="1" t="s">
        <v>13</v>
      </c>
      <c r="E4762">
        <v>369.2</v>
      </c>
      <c r="F4762">
        <v>373.5</v>
      </c>
      <c r="G4762">
        <v>364</v>
      </c>
      <c r="H4762" s="3">
        <v>0.625</v>
      </c>
      <c r="I4762" s="1">
        <v>4.3000000000000114</v>
      </c>
      <c r="J4762" s="1">
        <v>5.1999999999999886</v>
      </c>
      <c r="K4762" s="1">
        <v>462</v>
      </c>
      <c r="L4762">
        <v>2402.3999999999946</v>
      </c>
      <c r="M4762">
        <v>78</v>
      </c>
      <c r="N4762">
        <v>2324.3999999999946</v>
      </c>
      <c r="O4762" t="s">
        <v>68</v>
      </c>
      <c r="P4762" s="6">
        <v>1.16468039003251E-2</v>
      </c>
      <c r="Q4762" s="1">
        <f>AllFiles[[#Headers],[200000]]+AllFiles[[#This Row],[Net Gains]]</f>
        <v>202324.4</v>
      </c>
    </row>
    <row r="4763" spans="1:17" x14ac:dyDescent="0.25">
      <c r="A4763" s="1" t="s">
        <v>59</v>
      </c>
      <c r="B4763" s="2">
        <v>43959</v>
      </c>
      <c r="C4763" s="3">
        <v>0.4375</v>
      </c>
      <c r="D4763" s="1" t="s">
        <v>13</v>
      </c>
      <c r="E4763">
        <v>183</v>
      </c>
      <c r="F4763">
        <v>184.25</v>
      </c>
      <c r="G4763">
        <v>184.25</v>
      </c>
      <c r="H4763" s="3">
        <v>0.44791666666666669</v>
      </c>
      <c r="I4763" s="1">
        <v>1.25</v>
      </c>
      <c r="J4763" s="1">
        <v>-1.25</v>
      </c>
      <c r="K4763" s="1">
        <v>1571</v>
      </c>
      <c r="L4763">
        <v>-1963.75</v>
      </c>
      <c r="M4763">
        <v>133</v>
      </c>
      <c r="N4763">
        <v>-2096.75</v>
      </c>
      <c r="O4763" t="s">
        <v>67</v>
      </c>
      <c r="P4763" s="6">
        <v>6.8306010928961798E-3</v>
      </c>
      <c r="Q4763" s="1">
        <f>AllFiles[[#Headers],[200000]]+AllFiles[[#This Row],[Net Gains]]</f>
        <v>197903.25</v>
      </c>
    </row>
    <row r="4764" spans="1:17" x14ac:dyDescent="0.25">
      <c r="A4764" s="1" t="s">
        <v>59</v>
      </c>
      <c r="B4764" s="2">
        <v>43959</v>
      </c>
      <c r="C4764" s="3">
        <v>0.44791666666666669</v>
      </c>
      <c r="D4764" s="1" t="s">
        <v>12</v>
      </c>
      <c r="E4764">
        <v>184.25</v>
      </c>
      <c r="F4764">
        <v>183</v>
      </c>
      <c r="G4764">
        <v>183</v>
      </c>
      <c r="H4764" s="3">
        <v>0.44791666666666669</v>
      </c>
      <c r="I4764" s="1">
        <v>1.25</v>
      </c>
      <c r="J4764" s="1">
        <v>-1.25</v>
      </c>
      <c r="K4764" s="1">
        <v>1571</v>
      </c>
      <c r="L4764">
        <v>-1963.75</v>
      </c>
      <c r="M4764">
        <v>133</v>
      </c>
      <c r="N4764">
        <v>-2096.75</v>
      </c>
      <c r="O4764" t="s">
        <v>67</v>
      </c>
      <c r="P4764" s="6">
        <v>6.7842605156038004E-3</v>
      </c>
      <c r="Q4764" s="1">
        <f>AllFiles[[#Headers],[200000]]+AllFiles[[#This Row],[Net Gains]]</f>
        <v>197903.25</v>
      </c>
    </row>
    <row r="4765" spans="1:17" x14ac:dyDescent="0.25">
      <c r="A4765" s="1" t="s">
        <v>14</v>
      </c>
      <c r="B4765" s="2">
        <v>43962</v>
      </c>
      <c r="C4765" s="3">
        <v>0.41666666666666669</v>
      </c>
      <c r="D4765" s="1" t="s">
        <v>13</v>
      </c>
      <c r="E4765">
        <v>386.2</v>
      </c>
      <c r="F4765">
        <v>391.3</v>
      </c>
      <c r="G4765">
        <v>381</v>
      </c>
      <c r="H4765" s="3">
        <v>0.625</v>
      </c>
      <c r="I4765" s="1">
        <v>5.1000000000000227</v>
      </c>
      <c r="J4765" s="1">
        <v>5.1999999999999886</v>
      </c>
      <c r="K4765" s="1">
        <v>390</v>
      </c>
      <c r="L4765">
        <v>2027.9999999999955</v>
      </c>
      <c r="M4765">
        <v>69</v>
      </c>
      <c r="N4765">
        <v>1958.9999999999955</v>
      </c>
      <c r="O4765" t="s">
        <v>68</v>
      </c>
      <c r="P4765" s="6">
        <v>1.32055929570171E-2</v>
      </c>
      <c r="Q4765" s="1">
        <f>AllFiles[[#Headers],[200000]]+AllFiles[[#This Row],[Net Gains]]</f>
        <v>201959</v>
      </c>
    </row>
    <row r="4766" spans="1:17" x14ac:dyDescent="0.25">
      <c r="A4766" s="1" t="s">
        <v>29</v>
      </c>
      <c r="B4766" s="2">
        <v>43962</v>
      </c>
      <c r="C4766" s="3">
        <v>0.41666666666666669</v>
      </c>
      <c r="D4766" s="1" t="s">
        <v>13</v>
      </c>
      <c r="E4766">
        <v>318.5</v>
      </c>
      <c r="F4766">
        <v>327</v>
      </c>
      <c r="G4766">
        <v>315.60000000000002</v>
      </c>
      <c r="H4766" s="3">
        <v>0.625</v>
      </c>
      <c r="I4766" s="1">
        <v>8.5</v>
      </c>
      <c r="J4766" s="1">
        <v>2.8999999999999773</v>
      </c>
      <c r="K4766" s="1">
        <v>234</v>
      </c>
      <c r="L4766">
        <v>678.59999999999468</v>
      </c>
      <c r="M4766">
        <v>35</v>
      </c>
      <c r="N4766">
        <v>643.59999999999468</v>
      </c>
      <c r="O4766" t="s">
        <v>68</v>
      </c>
      <c r="P4766" s="6">
        <v>2.6687598116169501E-2</v>
      </c>
      <c r="Q4766" s="1">
        <f>AllFiles[[#Headers],[200000]]+AllFiles[[#This Row],[Net Gains]]</f>
        <v>200643.6</v>
      </c>
    </row>
    <row r="4767" spans="1:17" x14ac:dyDescent="0.25">
      <c r="A4767" s="1" t="s">
        <v>52</v>
      </c>
      <c r="B4767" s="2">
        <v>43962</v>
      </c>
      <c r="C4767" s="3">
        <v>0.53125</v>
      </c>
      <c r="D4767" s="1" t="s">
        <v>12</v>
      </c>
      <c r="E4767">
        <v>167.75</v>
      </c>
      <c r="F4767">
        <v>166.75</v>
      </c>
      <c r="G4767">
        <v>166.75</v>
      </c>
      <c r="H4767" s="3">
        <v>0.53125</v>
      </c>
      <c r="I4767" s="1">
        <v>1</v>
      </c>
      <c r="J4767" s="1">
        <v>-1</v>
      </c>
      <c r="K4767" s="1">
        <v>1955</v>
      </c>
      <c r="L4767">
        <v>-1955</v>
      </c>
      <c r="M4767">
        <v>151</v>
      </c>
      <c r="N4767">
        <v>-2106</v>
      </c>
      <c r="O4767" t="s">
        <v>67</v>
      </c>
      <c r="P4767" s="6">
        <v>5.9612518628912098E-3</v>
      </c>
      <c r="Q4767" s="1">
        <f>AllFiles[[#Headers],[200000]]+AllFiles[[#This Row],[Net Gains]]</f>
        <v>197894</v>
      </c>
    </row>
    <row r="4768" spans="1:17" x14ac:dyDescent="0.25">
      <c r="A4768" s="1" t="s">
        <v>52</v>
      </c>
      <c r="B4768" s="2">
        <v>43962</v>
      </c>
      <c r="C4768" s="3">
        <v>0.41666666666666669</v>
      </c>
      <c r="D4768" s="1" t="s">
        <v>13</v>
      </c>
      <c r="E4768">
        <v>166.75</v>
      </c>
      <c r="F4768">
        <v>167.75</v>
      </c>
      <c r="G4768">
        <v>167.75</v>
      </c>
      <c r="H4768" s="3">
        <v>0.53125</v>
      </c>
      <c r="I4768" s="1">
        <v>1</v>
      </c>
      <c r="J4768" s="1">
        <v>-1</v>
      </c>
      <c r="K4768" s="1">
        <v>1955</v>
      </c>
      <c r="L4768">
        <v>-1955</v>
      </c>
      <c r="M4768">
        <v>151</v>
      </c>
      <c r="N4768">
        <v>-2106</v>
      </c>
      <c r="O4768" t="s">
        <v>67</v>
      </c>
      <c r="P4768" s="6">
        <v>5.9970014992503798E-3</v>
      </c>
      <c r="Q4768" s="1">
        <f>AllFiles[[#Headers],[200000]]+AllFiles[[#This Row],[Net Gains]]</f>
        <v>197894</v>
      </c>
    </row>
    <row r="4769" spans="1:17" x14ac:dyDescent="0.25">
      <c r="A4769" s="1" t="s">
        <v>25</v>
      </c>
      <c r="B4769" s="2">
        <v>43963</v>
      </c>
      <c r="C4769" s="3">
        <v>0.4375</v>
      </c>
      <c r="D4769" s="1" t="s">
        <v>12</v>
      </c>
      <c r="E4769">
        <v>501.25</v>
      </c>
      <c r="F4769">
        <v>492.95</v>
      </c>
      <c r="G4769">
        <v>517.85</v>
      </c>
      <c r="H4769" s="3">
        <v>0.625</v>
      </c>
      <c r="I4769" s="1">
        <v>8.3000000000000114</v>
      </c>
      <c r="J4769" s="1">
        <v>16.600000000000023</v>
      </c>
      <c r="K4769" s="1">
        <v>240</v>
      </c>
      <c r="L4769">
        <v>3984.0000000000055</v>
      </c>
      <c r="M4769">
        <v>57</v>
      </c>
      <c r="N4769">
        <v>3927.0000000000055</v>
      </c>
      <c r="O4769" t="s">
        <v>68</v>
      </c>
      <c r="P4769" s="6">
        <v>1.6558603491271799E-2</v>
      </c>
      <c r="Q4769" s="1">
        <f>AllFiles[[#Headers],[200000]]+AllFiles[[#This Row],[Net Gains]]</f>
        <v>203927</v>
      </c>
    </row>
    <row r="4770" spans="1:17" x14ac:dyDescent="0.25">
      <c r="A4770" s="1" t="s">
        <v>25</v>
      </c>
      <c r="B4770" s="2">
        <v>43963</v>
      </c>
      <c r="C4770" s="3">
        <v>0.41666666666666669</v>
      </c>
      <c r="D4770" s="1" t="s">
        <v>13</v>
      </c>
      <c r="E4770">
        <v>492.95</v>
      </c>
      <c r="F4770">
        <v>501.25</v>
      </c>
      <c r="G4770">
        <v>501.25</v>
      </c>
      <c r="H4770" s="3">
        <v>0.4375</v>
      </c>
      <c r="I4770" s="1">
        <v>8.3000000000000114</v>
      </c>
      <c r="J4770" s="1">
        <v>-8.3000000000000114</v>
      </c>
      <c r="K4770" s="1">
        <v>240</v>
      </c>
      <c r="L4770">
        <v>-1992.0000000000027</v>
      </c>
      <c r="M4770">
        <v>55</v>
      </c>
      <c r="N4770">
        <v>-2047.0000000000027</v>
      </c>
      <c r="O4770" t="s">
        <v>67</v>
      </c>
      <c r="P4770" s="6">
        <v>1.6837407444974199E-2</v>
      </c>
      <c r="Q4770" s="1">
        <f>AllFiles[[#Headers],[200000]]+AllFiles[[#This Row],[Net Gains]]</f>
        <v>197953</v>
      </c>
    </row>
    <row r="4771" spans="1:17" x14ac:dyDescent="0.25">
      <c r="A4771" s="1" t="s">
        <v>36</v>
      </c>
      <c r="B4771" s="2">
        <v>43963</v>
      </c>
      <c r="C4771" s="3">
        <v>0.51041666666666663</v>
      </c>
      <c r="D4771" s="1" t="s">
        <v>12</v>
      </c>
      <c r="E4771">
        <v>2003.15</v>
      </c>
      <c r="F4771">
        <v>1990</v>
      </c>
      <c r="G4771">
        <v>2008.25</v>
      </c>
      <c r="H4771" s="3">
        <v>0.625</v>
      </c>
      <c r="I4771" s="1">
        <v>13.150000000000091</v>
      </c>
      <c r="J4771" s="1">
        <v>5.0999999999999091</v>
      </c>
      <c r="K4771" s="1">
        <v>151</v>
      </c>
      <c r="L4771">
        <v>770.09999999998627</v>
      </c>
      <c r="M4771">
        <v>140</v>
      </c>
      <c r="N4771">
        <v>630.09999999998627</v>
      </c>
      <c r="O4771" t="s">
        <v>68</v>
      </c>
      <c r="P4771" s="6">
        <v>6.5646606594613899E-3</v>
      </c>
      <c r="Q4771" s="1">
        <f>AllFiles[[#Headers],[200000]]+AllFiles[[#This Row],[Net Gains]]</f>
        <v>200630.09999999998</v>
      </c>
    </row>
    <row r="4772" spans="1:17" x14ac:dyDescent="0.25">
      <c r="A4772" s="1" t="s">
        <v>36</v>
      </c>
      <c r="B4772" s="2">
        <v>43963</v>
      </c>
      <c r="C4772" s="3">
        <v>0.45833333333333331</v>
      </c>
      <c r="D4772" s="1" t="s">
        <v>13</v>
      </c>
      <c r="E4772">
        <v>1990</v>
      </c>
      <c r="F4772">
        <v>2003.15</v>
      </c>
      <c r="G4772">
        <v>2003.15</v>
      </c>
      <c r="H4772" s="3">
        <v>0.51041666666666663</v>
      </c>
      <c r="I4772" s="1">
        <v>13.150000000000091</v>
      </c>
      <c r="J4772" s="1">
        <v>-13.150000000000091</v>
      </c>
      <c r="K4772" s="1">
        <v>151</v>
      </c>
      <c r="L4772">
        <v>-1985.6500000000137</v>
      </c>
      <c r="M4772">
        <v>139</v>
      </c>
      <c r="N4772">
        <v>-2124.6500000000137</v>
      </c>
      <c r="O4772" t="s">
        <v>67</v>
      </c>
      <c r="P4772" s="6">
        <v>6.6080402010050701E-3</v>
      </c>
      <c r="Q4772" s="1">
        <f>AllFiles[[#Headers],[200000]]+AllFiles[[#This Row],[Net Gains]]</f>
        <v>197875.34999999998</v>
      </c>
    </row>
    <row r="4773" spans="1:17" x14ac:dyDescent="0.25">
      <c r="A4773" s="1" t="s">
        <v>38</v>
      </c>
      <c r="B4773" s="2">
        <v>43963</v>
      </c>
      <c r="C4773" s="3">
        <v>0.42708333333333331</v>
      </c>
      <c r="D4773" s="1" t="s">
        <v>12</v>
      </c>
      <c r="E4773">
        <v>313.60000000000002</v>
      </c>
      <c r="F4773">
        <v>310.2</v>
      </c>
      <c r="G4773">
        <v>310.2</v>
      </c>
      <c r="H4773" s="3">
        <v>0.47916666666666669</v>
      </c>
      <c r="I4773" s="1">
        <v>3.4000000000000341</v>
      </c>
      <c r="J4773" s="1">
        <v>-3.4000000000000341</v>
      </c>
      <c r="K4773" s="1">
        <v>584</v>
      </c>
      <c r="L4773">
        <v>-1985.6000000000199</v>
      </c>
      <c r="M4773">
        <v>84</v>
      </c>
      <c r="N4773">
        <v>-2069.6000000000199</v>
      </c>
      <c r="O4773" t="s">
        <v>67</v>
      </c>
      <c r="P4773" s="6">
        <v>1.0841836734694001E-2</v>
      </c>
      <c r="Q4773" s="1">
        <f>AllFiles[[#Headers],[200000]]+AllFiles[[#This Row],[Net Gains]]</f>
        <v>197930.4</v>
      </c>
    </row>
    <row r="4774" spans="1:17" x14ac:dyDescent="0.25">
      <c r="A4774" s="1" t="s">
        <v>38</v>
      </c>
      <c r="B4774" s="2">
        <v>43963</v>
      </c>
      <c r="C4774" s="3">
        <v>0.41666666666666669</v>
      </c>
      <c r="D4774" s="1" t="s">
        <v>13</v>
      </c>
      <c r="E4774">
        <v>310.2</v>
      </c>
      <c r="F4774">
        <v>313.60000000000002</v>
      </c>
      <c r="G4774">
        <v>313.60000000000002</v>
      </c>
      <c r="H4774" s="3">
        <v>0.42708333333333331</v>
      </c>
      <c r="I4774" s="1">
        <v>3.4000000000000341</v>
      </c>
      <c r="J4774" s="1">
        <v>-3.4000000000000341</v>
      </c>
      <c r="K4774" s="1">
        <v>584</v>
      </c>
      <c r="L4774">
        <v>-1985.6000000000199</v>
      </c>
      <c r="M4774">
        <v>84</v>
      </c>
      <c r="N4774">
        <v>-2069.6000000000199</v>
      </c>
      <c r="O4774" t="s">
        <v>67</v>
      </c>
      <c r="P4774" s="6">
        <v>1.0960670535138699E-2</v>
      </c>
      <c r="Q4774" s="1">
        <f>AllFiles[[#Headers],[200000]]+AllFiles[[#This Row],[Net Gains]]</f>
        <v>197930.4</v>
      </c>
    </row>
    <row r="4775" spans="1:17" x14ac:dyDescent="0.25">
      <c r="A4775" s="1" t="s">
        <v>42</v>
      </c>
      <c r="B4775" s="2">
        <v>43963</v>
      </c>
      <c r="C4775" s="3">
        <v>0.41666666666666669</v>
      </c>
      <c r="D4775" s="1" t="s">
        <v>13</v>
      </c>
      <c r="E4775">
        <v>805.45</v>
      </c>
      <c r="F4775">
        <v>815.5</v>
      </c>
      <c r="G4775">
        <v>815.5</v>
      </c>
      <c r="H4775" s="3">
        <v>0.61458333333333337</v>
      </c>
      <c r="I4775" s="1">
        <v>10.049999999999955</v>
      </c>
      <c r="J4775" s="1">
        <v>-10.049999999999955</v>
      </c>
      <c r="K4775" s="1">
        <v>198</v>
      </c>
      <c r="L4775">
        <v>-1989.899999999991</v>
      </c>
      <c r="M4775">
        <v>74</v>
      </c>
      <c r="N4775">
        <v>-2063.899999999991</v>
      </c>
      <c r="O4775" t="s">
        <v>67</v>
      </c>
      <c r="P4775" s="6">
        <v>1.24774970513377E-2</v>
      </c>
      <c r="Q4775" s="1">
        <f>AllFiles[[#Headers],[200000]]+AllFiles[[#This Row],[Net Gains]]</f>
        <v>197936.1</v>
      </c>
    </row>
    <row r="4776" spans="1:17" x14ac:dyDescent="0.25">
      <c r="A4776" s="1" t="s">
        <v>48</v>
      </c>
      <c r="B4776" s="2">
        <v>43963</v>
      </c>
      <c r="C4776" s="3">
        <v>0.41666666666666669</v>
      </c>
      <c r="D4776" s="1" t="s">
        <v>13</v>
      </c>
      <c r="E4776">
        <v>456.55</v>
      </c>
      <c r="F4776">
        <v>462.65</v>
      </c>
      <c r="G4776">
        <v>462.65</v>
      </c>
      <c r="H4776" s="3">
        <v>0.54166666666666663</v>
      </c>
      <c r="I4776" s="1">
        <v>6.0999999999999659</v>
      </c>
      <c r="J4776" s="1">
        <v>-6.0999999999999659</v>
      </c>
      <c r="K4776" s="1">
        <v>326</v>
      </c>
      <c r="L4776">
        <v>-1988.599999999989</v>
      </c>
      <c r="M4776">
        <v>69</v>
      </c>
      <c r="N4776">
        <v>-2057.599999999989</v>
      </c>
      <c r="O4776" t="s">
        <v>67</v>
      </c>
      <c r="P4776" s="6">
        <v>1.3361077647574099E-2</v>
      </c>
      <c r="Q4776" s="1">
        <f>AllFiles[[#Headers],[200000]]+AllFiles[[#This Row],[Net Gains]]</f>
        <v>197942.40000000002</v>
      </c>
    </row>
    <row r="4777" spans="1:17" x14ac:dyDescent="0.25">
      <c r="A4777" s="1" t="s">
        <v>48</v>
      </c>
      <c r="B4777" s="2">
        <v>43963</v>
      </c>
      <c r="C4777" s="3">
        <v>0.54166666666666663</v>
      </c>
      <c r="D4777" s="1" t="s">
        <v>12</v>
      </c>
      <c r="E4777">
        <v>462.65</v>
      </c>
      <c r="F4777">
        <v>456.55</v>
      </c>
      <c r="G4777">
        <v>463.3</v>
      </c>
      <c r="H4777" s="3">
        <v>0.625</v>
      </c>
      <c r="I4777" s="1">
        <v>6.0999999999999659</v>
      </c>
      <c r="J4777" s="1">
        <v>0.65000000000003411</v>
      </c>
      <c r="K4777" s="1">
        <v>326</v>
      </c>
      <c r="L4777">
        <v>211.90000000001112</v>
      </c>
      <c r="M4777">
        <v>70</v>
      </c>
      <c r="N4777">
        <v>141.90000000001112</v>
      </c>
      <c r="O4777" t="s">
        <v>68</v>
      </c>
      <c r="P4777" s="6">
        <v>1.31849130011887E-2</v>
      </c>
      <c r="Q4777" s="1">
        <f>AllFiles[[#Headers],[200000]]+AllFiles[[#This Row],[Net Gains]]</f>
        <v>200141.90000000002</v>
      </c>
    </row>
    <row r="4778" spans="1:17" x14ac:dyDescent="0.25">
      <c r="A4778" s="1" t="s">
        <v>55</v>
      </c>
      <c r="B4778" s="2">
        <v>43963</v>
      </c>
      <c r="C4778" s="3">
        <v>0.59375</v>
      </c>
      <c r="D4778" s="1" t="s">
        <v>12</v>
      </c>
      <c r="E4778">
        <v>3339.9</v>
      </c>
      <c r="F4778">
        <v>3310</v>
      </c>
      <c r="G4778">
        <v>3344.95</v>
      </c>
      <c r="H4778" s="3">
        <v>0.625</v>
      </c>
      <c r="I4778" s="1">
        <v>29.900000000000091</v>
      </c>
      <c r="J4778" s="1">
        <v>5.0499999999997272</v>
      </c>
      <c r="K4778" s="1">
        <v>66</v>
      </c>
      <c r="L4778">
        <v>333.29999999998199</v>
      </c>
      <c r="M4778">
        <v>102</v>
      </c>
      <c r="N4778">
        <v>231.29999999998199</v>
      </c>
      <c r="O4778" t="s">
        <v>68</v>
      </c>
      <c r="P4778" s="6">
        <v>8.95236384322887E-3</v>
      </c>
      <c r="Q4778" s="1">
        <f>AllFiles[[#Headers],[200000]]+AllFiles[[#This Row],[Net Gains]]</f>
        <v>200231.3</v>
      </c>
    </row>
    <row r="4779" spans="1:17" x14ac:dyDescent="0.25">
      <c r="A4779" s="1" t="s">
        <v>55</v>
      </c>
      <c r="B4779" s="2">
        <v>43963</v>
      </c>
      <c r="C4779" s="3">
        <v>0.41666666666666669</v>
      </c>
      <c r="D4779" s="1" t="s">
        <v>13</v>
      </c>
      <c r="E4779">
        <v>3310</v>
      </c>
      <c r="F4779">
        <v>3339.9</v>
      </c>
      <c r="G4779">
        <v>3339.9</v>
      </c>
      <c r="H4779" s="3">
        <v>0.59375</v>
      </c>
      <c r="I4779" s="1">
        <v>29.900000000000091</v>
      </c>
      <c r="J4779" s="1">
        <v>-29.900000000000091</v>
      </c>
      <c r="K4779" s="1">
        <v>66</v>
      </c>
      <c r="L4779">
        <v>-1973.400000000006</v>
      </c>
      <c r="M4779">
        <v>101</v>
      </c>
      <c r="N4779">
        <v>-2074.400000000006</v>
      </c>
      <c r="O4779" t="s">
        <v>67</v>
      </c>
      <c r="P4779" s="6">
        <v>9.0332326283988195E-3</v>
      </c>
      <c r="Q4779" s="1">
        <f>AllFiles[[#Headers],[200000]]+AllFiles[[#This Row],[Net Gains]]</f>
        <v>197925.6</v>
      </c>
    </row>
    <row r="4780" spans="1:17" x14ac:dyDescent="0.25">
      <c r="A4780" s="1" t="s">
        <v>44</v>
      </c>
      <c r="B4780" s="2">
        <v>43964</v>
      </c>
      <c r="C4780" s="3">
        <v>0.41666666666666669</v>
      </c>
      <c r="D4780" s="1" t="s">
        <v>13</v>
      </c>
      <c r="E4780">
        <v>2180</v>
      </c>
      <c r="F4780">
        <v>2233.75</v>
      </c>
      <c r="G4780">
        <v>2196.6</v>
      </c>
      <c r="H4780" s="3">
        <v>0.625</v>
      </c>
      <c r="I4780" s="1">
        <v>53.75</v>
      </c>
      <c r="J4780" s="1">
        <v>-16.599999999999909</v>
      </c>
      <c r="K4780" s="1">
        <v>37</v>
      </c>
      <c r="L4780">
        <v>-614.19999999999663</v>
      </c>
      <c r="M4780">
        <v>38</v>
      </c>
      <c r="N4780">
        <v>-652.19999999999663</v>
      </c>
      <c r="O4780" t="s">
        <v>67</v>
      </c>
      <c r="P4780" s="6">
        <v>2.4655963302752298E-2</v>
      </c>
      <c r="Q4780" s="1">
        <f>AllFiles[[#Headers],[200000]]+AllFiles[[#This Row],[Net Gains]]</f>
        <v>199347.80000000002</v>
      </c>
    </row>
    <row r="4781" spans="1:17" x14ac:dyDescent="0.25">
      <c r="A4781" s="1" t="s">
        <v>39</v>
      </c>
      <c r="B4781" s="2">
        <v>43964</v>
      </c>
      <c r="C4781" s="3">
        <v>0.41666666666666669</v>
      </c>
      <c r="D4781" s="1" t="s">
        <v>15</v>
      </c>
      <c r="E4781">
        <v>696.5</v>
      </c>
      <c r="F4781">
        <v>692.65</v>
      </c>
      <c r="G4781">
        <v>695.7</v>
      </c>
      <c r="H4781" s="3">
        <v>0.625</v>
      </c>
      <c r="I4781" s="1">
        <v>3.8500000000000227</v>
      </c>
      <c r="J4781" s="1">
        <v>-0.79999999999995453</v>
      </c>
      <c r="K4781" s="1">
        <v>516</v>
      </c>
      <c r="L4781">
        <v>-412.79999999997654</v>
      </c>
      <c r="M4781">
        <v>166</v>
      </c>
      <c r="N4781">
        <v>-578.79999999997654</v>
      </c>
      <c r="O4781" t="s">
        <v>67</v>
      </c>
      <c r="P4781" s="6">
        <v>5.5276381909548098E-3</v>
      </c>
      <c r="Q4781" s="1">
        <f>AllFiles[[#Headers],[200000]]+AllFiles[[#This Row],[Net Gains]]</f>
        <v>199421.2</v>
      </c>
    </row>
    <row r="4782" spans="1:17" x14ac:dyDescent="0.25">
      <c r="A4782" s="1" t="s">
        <v>38</v>
      </c>
      <c r="B4782" s="2">
        <v>43965</v>
      </c>
      <c r="C4782" s="3">
        <v>0.53125</v>
      </c>
      <c r="D4782" s="1" t="s">
        <v>12</v>
      </c>
      <c r="E4782">
        <v>331.35</v>
      </c>
      <c r="F4782">
        <v>326.3</v>
      </c>
      <c r="G4782">
        <v>326.3</v>
      </c>
      <c r="H4782" s="3">
        <v>0.58333333333333337</v>
      </c>
      <c r="I4782" s="1">
        <v>5.0500000000000114</v>
      </c>
      <c r="J4782" s="1">
        <v>-5.0500000000000114</v>
      </c>
      <c r="K4782" s="1">
        <v>394</v>
      </c>
      <c r="L4782">
        <v>-1989.7000000000044</v>
      </c>
      <c r="M4782">
        <v>60</v>
      </c>
      <c r="N4782">
        <v>-2049.7000000000044</v>
      </c>
      <c r="O4782" t="s">
        <v>67</v>
      </c>
      <c r="P4782" s="6">
        <v>1.52406820582466E-2</v>
      </c>
      <c r="Q4782" s="1">
        <f>AllFiles[[#Headers],[200000]]+AllFiles[[#This Row],[Net Gains]]</f>
        <v>197950.3</v>
      </c>
    </row>
    <row r="4783" spans="1:17" x14ac:dyDescent="0.25">
      <c r="A4783" s="1" t="s">
        <v>38</v>
      </c>
      <c r="B4783" s="2">
        <v>43965</v>
      </c>
      <c r="C4783" s="3">
        <v>0.42708333333333331</v>
      </c>
      <c r="D4783" s="1" t="s">
        <v>13</v>
      </c>
      <c r="E4783">
        <v>326.3</v>
      </c>
      <c r="F4783">
        <v>331.35</v>
      </c>
      <c r="G4783">
        <v>331.35</v>
      </c>
      <c r="H4783" s="3">
        <v>0.53125</v>
      </c>
      <c r="I4783" s="1">
        <v>5.0500000000000114</v>
      </c>
      <c r="J4783" s="1">
        <v>-5.0500000000000114</v>
      </c>
      <c r="K4783" s="1">
        <v>394</v>
      </c>
      <c r="L4783">
        <v>-1989.7000000000044</v>
      </c>
      <c r="M4783">
        <v>60</v>
      </c>
      <c r="N4783">
        <v>-2049.7000000000044</v>
      </c>
      <c r="O4783" t="s">
        <v>67</v>
      </c>
      <c r="P4783" s="6">
        <v>1.5476555317192799E-2</v>
      </c>
      <c r="Q4783" s="1">
        <f>AllFiles[[#Headers],[200000]]+AllFiles[[#This Row],[Net Gains]]</f>
        <v>197950.3</v>
      </c>
    </row>
    <row r="4784" spans="1:17" x14ac:dyDescent="0.25">
      <c r="A4784" s="1" t="s">
        <v>14</v>
      </c>
      <c r="B4784" s="2">
        <v>43966</v>
      </c>
      <c r="C4784" s="3">
        <v>0.41666666666666669</v>
      </c>
      <c r="D4784" s="1" t="s">
        <v>13</v>
      </c>
      <c r="E4784">
        <v>393.5</v>
      </c>
      <c r="F4784">
        <v>398</v>
      </c>
      <c r="G4784">
        <v>388.45</v>
      </c>
      <c r="H4784" s="3">
        <v>0.625</v>
      </c>
      <c r="I4784" s="1">
        <v>4.5</v>
      </c>
      <c r="J4784" s="1">
        <v>5.0500000000000114</v>
      </c>
      <c r="K4784" s="1">
        <v>442</v>
      </c>
      <c r="L4784">
        <v>2232.1000000000049</v>
      </c>
      <c r="M4784">
        <v>80</v>
      </c>
      <c r="N4784">
        <v>2152.1000000000049</v>
      </c>
      <c r="O4784" t="s">
        <v>68</v>
      </c>
      <c r="P4784" s="6">
        <v>1.143583227446E-2</v>
      </c>
      <c r="Q4784" s="1">
        <f>AllFiles[[#Headers],[200000]]+AllFiles[[#This Row],[Net Gains]]</f>
        <v>202152.1</v>
      </c>
    </row>
    <row r="4785" spans="1:17" x14ac:dyDescent="0.25">
      <c r="A4785" s="1" t="s">
        <v>27</v>
      </c>
      <c r="B4785" s="2">
        <v>43966</v>
      </c>
      <c r="C4785" s="3">
        <v>0.44791666666666669</v>
      </c>
      <c r="D4785" s="1" t="s">
        <v>12</v>
      </c>
      <c r="E4785">
        <v>129.5</v>
      </c>
      <c r="F4785">
        <v>128.35</v>
      </c>
      <c r="G4785">
        <v>129.4</v>
      </c>
      <c r="H4785" s="3">
        <v>0.625</v>
      </c>
      <c r="I4785" s="1">
        <v>1.1500000000000057</v>
      </c>
      <c r="J4785" s="1">
        <v>-9.9999999999994316E-2</v>
      </c>
      <c r="K4785" s="1">
        <v>1705</v>
      </c>
      <c r="L4785">
        <v>-170.49999999999031</v>
      </c>
      <c r="M4785">
        <v>102</v>
      </c>
      <c r="N4785">
        <v>-272.49999999999034</v>
      </c>
      <c r="O4785" t="s">
        <v>67</v>
      </c>
      <c r="P4785" s="6">
        <v>8.8803088803089195E-3</v>
      </c>
      <c r="Q4785" s="1">
        <f>AllFiles[[#Headers],[200000]]+AllFiles[[#This Row],[Net Gains]]</f>
        <v>199727.5</v>
      </c>
    </row>
    <row r="4786" spans="1:17" x14ac:dyDescent="0.25">
      <c r="A4786" s="1" t="s">
        <v>27</v>
      </c>
      <c r="B4786" s="2">
        <v>43966</v>
      </c>
      <c r="C4786" s="3">
        <v>0.41666666666666669</v>
      </c>
      <c r="D4786" s="1" t="s">
        <v>13</v>
      </c>
      <c r="E4786">
        <v>128.35</v>
      </c>
      <c r="F4786">
        <v>129.5</v>
      </c>
      <c r="G4786">
        <v>129.5</v>
      </c>
      <c r="H4786" s="3">
        <v>0.44791666666666669</v>
      </c>
      <c r="I4786" s="1">
        <v>1.1500000000000057</v>
      </c>
      <c r="J4786" s="1">
        <v>-1.1500000000000057</v>
      </c>
      <c r="K4786" s="1">
        <v>1705</v>
      </c>
      <c r="L4786">
        <v>-1960.7500000000098</v>
      </c>
      <c r="M4786">
        <v>102</v>
      </c>
      <c r="N4786">
        <v>-2062.75000000001</v>
      </c>
      <c r="O4786" t="s">
        <v>67</v>
      </c>
      <c r="P4786" s="6">
        <v>8.9598753408648701E-3</v>
      </c>
      <c r="Q4786" s="1">
        <f>AllFiles[[#Headers],[200000]]+AllFiles[[#This Row],[Net Gains]]</f>
        <v>197937.25</v>
      </c>
    </row>
    <row r="4787" spans="1:17" x14ac:dyDescent="0.25">
      <c r="A4787" s="1" t="s">
        <v>44</v>
      </c>
      <c r="B4787" s="2">
        <v>43966</v>
      </c>
      <c r="C4787" s="3">
        <v>0.44791666666666669</v>
      </c>
      <c r="D4787" s="1" t="s">
        <v>12</v>
      </c>
      <c r="E4787">
        <v>2213.4499999999998</v>
      </c>
      <c r="F4787">
        <v>2181.1</v>
      </c>
      <c r="G4787">
        <v>2193.4499999999998</v>
      </c>
      <c r="H4787" s="3">
        <v>0.625</v>
      </c>
      <c r="I4787" s="1">
        <v>32.349999999999909</v>
      </c>
      <c r="J4787" s="1">
        <v>-20</v>
      </c>
      <c r="K4787" s="1">
        <v>61</v>
      </c>
      <c r="L4787">
        <v>-1220</v>
      </c>
      <c r="M4787">
        <v>62</v>
      </c>
      <c r="N4787">
        <v>-1282</v>
      </c>
      <c r="O4787" t="s">
        <v>67</v>
      </c>
      <c r="P4787" s="6">
        <v>1.4615193476247399E-2</v>
      </c>
      <c r="Q4787" s="1">
        <f>AllFiles[[#Headers],[200000]]+AllFiles[[#This Row],[Net Gains]]</f>
        <v>198718</v>
      </c>
    </row>
    <row r="4788" spans="1:17" x14ac:dyDescent="0.25">
      <c r="A4788" s="1" t="s">
        <v>44</v>
      </c>
      <c r="B4788" s="2">
        <v>43966</v>
      </c>
      <c r="C4788" s="3">
        <v>0.41666666666666669</v>
      </c>
      <c r="D4788" s="1" t="s">
        <v>13</v>
      </c>
      <c r="E4788">
        <v>2181.1</v>
      </c>
      <c r="F4788">
        <v>2213.4499999999998</v>
      </c>
      <c r="G4788">
        <v>2213.4499999999998</v>
      </c>
      <c r="H4788" s="3">
        <v>0.44791666666666669</v>
      </c>
      <c r="I4788" s="1">
        <v>32.349999999999909</v>
      </c>
      <c r="J4788" s="1">
        <v>-32.349999999999909</v>
      </c>
      <c r="K4788" s="1">
        <v>61</v>
      </c>
      <c r="L4788">
        <v>-1973.3499999999945</v>
      </c>
      <c r="M4788">
        <v>62</v>
      </c>
      <c r="N4788">
        <v>-2035.3499999999945</v>
      </c>
      <c r="O4788" t="s">
        <v>67</v>
      </c>
      <c r="P4788" s="6">
        <v>1.48319655219843E-2</v>
      </c>
      <c r="Q4788" s="1">
        <f>AllFiles[[#Headers],[200000]]+AllFiles[[#This Row],[Net Gains]]</f>
        <v>197964.65</v>
      </c>
    </row>
    <row r="4789" spans="1:17" x14ac:dyDescent="0.25">
      <c r="A4789" s="1" t="s">
        <v>37</v>
      </c>
      <c r="B4789" s="2">
        <v>43966</v>
      </c>
      <c r="C4789" s="3">
        <v>0.41666666666666669</v>
      </c>
      <c r="D4789" s="1" t="s">
        <v>13</v>
      </c>
      <c r="E4789">
        <v>420.05</v>
      </c>
      <c r="F4789">
        <v>425.8</v>
      </c>
      <c r="G4789">
        <v>425.8</v>
      </c>
      <c r="H4789" s="3">
        <v>0.59375</v>
      </c>
      <c r="I4789" s="1">
        <v>5.75</v>
      </c>
      <c r="J4789" s="1">
        <v>-5.75</v>
      </c>
      <c r="K4789" s="1">
        <v>346</v>
      </c>
      <c r="L4789">
        <v>-1989.5</v>
      </c>
      <c r="M4789">
        <v>68</v>
      </c>
      <c r="N4789">
        <v>-2057.5</v>
      </c>
      <c r="O4789" t="s">
        <v>67</v>
      </c>
      <c r="P4789" s="6">
        <v>1.3688846565885E-2</v>
      </c>
      <c r="Q4789" s="1">
        <f>AllFiles[[#Headers],[200000]]+AllFiles[[#This Row],[Net Gains]]</f>
        <v>197942.5</v>
      </c>
    </row>
    <row r="4790" spans="1:17" x14ac:dyDescent="0.25">
      <c r="A4790" s="1" t="s">
        <v>37</v>
      </c>
      <c r="B4790" s="2">
        <v>43966</v>
      </c>
      <c r="C4790" s="3">
        <v>0.59375</v>
      </c>
      <c r="D4790" s="1" t="s">
        <v>12</v>
      </c>
      <c r="E4790">
        <v>425.8</v>
      </c>
      <c r="F4790">
        <v>420.05</v>
      </c>
      <c r="G4790">
        <v>420.05</v>
      </c>
      <c r="H4790" s="3">
        <v>0.60416666666666663</v>
      </c>
      <c r="I4790" s="1">
        <v>5.75</v>
      </c>
      <c r="J4790" s="1">
        <v>-5.75</v>
      </c>
      <c r="K4790" s="1">
        <v>346</v>
      </c>
      <c r="L4790">
        <v>-1989.5</v>
      </c>
      <c r="M4790">
        <v>68</v>
      </c>
      <c r="N4790">
        <v>-2057.5</v>
      </c>
      <c r="O4790" t="s">
        <v>67</v>
      </c>
      <c r="P4790" s="6">
        <v>1.3503992484734601E-2</v>
      </c>
      <c r="Q4790" s="1">
        <f>AllFiles[[#Headers],[200000]]+AllFiles[[#This Row],[Net Gains]]</f>
        <v>197942.5</v>
      </c>
    </row>
    <row r="4791" spans="1:17" x14ac:dyDescent="0.25">
      <c r="A4791" s="1" t="s">
        <v>39</v>
      </c>
      <c r="B4791" s="2">
        <v>43966</v>
      </c>
      <c r="C4791" s="3">
        <v>0.42708333333333331</v>
      </c>
      <c r="D4791" s="1" t="s">
        <v>13</v>
      </c>
      <c r="E4791">
        <v>651.54999999999995</v>
      </c>
      <c r="F4791">
        <v>656.4</v>
      </c>
      <c r="G4791">
        <v>652.65</v>
      </c>
      <c r="H4791" s="3">
        <v>0.625</v>
      </c>
      <c r="I4791" s="1">
        <v>4.8500000000000227</v>
      </c>
      <c r="J4791" s="1">
        <v>-1.1000000000000227</v>
      </c>
      <c r="K4791" s="1">
        <v>410</v>
      </c>
      <c r="L4791">
        <v>-451.00000000000932</v>
      </c>
      <c r="M4791">
        <v>123</v>
      </c>
      <c r="N4791">
        <v>-574.00000000000932</v>
      </c>
      <c r="O4791" t="s">
        <v>67</v>
      </c>
      <c r="P4791" s="6">
        <v>7.4437878904152002E-3</v>
      </c>
      <c r="Q4791" s="1">
        <f>AllFiles[[#Headers],[200000]]+AllFiles[[#This Row],[Net Gains]]</f>
        <v>199426</v>
      </c>
    </row>
    <row r="4792" spans="1:17" x14ac:dyDescent="0.25">
      <c r="A4792" s="1" t="s">
        <v>52</v>
      </c>
      <c r="B4792" s="2">
        <v>43966</v>
      </c>
      <c r="C4792" s="3">
        <v>0.58333333333333337</v>
      </c>
      <c r="D4792" s="1" t="s">
        <v>12</v>
      </c>
      <c r="E4792">
        <v>167.05</v>
      </c>
      <c r="F4792">
        <v>165</v>
      </c>
      <c r="G4792">
        <v>166.5</v>
      </c>
      <c r="H4792" s="3">
        <v>0.625</v>
      </c>
      <c r="I4792" s="1">
        <v>2.0500000000000114</v>
      </c>
      <c r="J4792" s="1">
        <v>-0.55000000000001137</v>
      </c>
      <c r="K4792" s="1">
        <v>964</v>
      </c>
      <c r="L4792">
        <v>-530.20000000001096</v>
      </c>
      <c r="M4792">
        <v>74</v>
      </c>
      <c r="N4792">
        <v>-604.20000000001096</v>
      </c>
      <c r="O4792" t="s">
        <v>67</v>
      </c>
      <c r="P4792" s="6">
        <v>1.2271774917689399E-2</v>
      </c>
      <c r="Q4792" s="1">
        <f>AllFiles[[#Headers],[200000]]+AllFiles[[#This Row],[Net Gains]]</f>
        <v>199395.8</v>
      </c>
    </row>
    <row r="4793" spans="1:17" x14ac:dyDescent="0.25">
      <c r="A4793" s="1" t="s">
        <v>52</v>
      </c>
      <c r="B4793" s="2">
        <v>43966</v>
      </c>
      <c r="C4793" s="3">
        <v>0.41666666666666669</v>
      </c>
      <c r="D4793" s="1" t="s">
        <v>13</v>
      </c>
      <c r="E4793">
        <v>165</v>
      </c>
      <c r="F4793">
        <v>167.05</v>
      </c>
      <c r="G4793">
        <v>167.05</v>
      </c>
      <c r="H4793" s="3">
        <v>0.58333333333333337</v>
      </c>
      <c r="I4793" s="1">
        <v>2.0500000000000114</v>
      </c>
      <c r="J4793" s="1">
        <v>-2.0500000000000114</v>
      </c>
      <c r="K4793" s="1">
        <v>964</v>
      </c>
      <c r="L4793">
        <v>-1976.200000000011</v>
      </c>
      <c r="M4793">
        <v>74</v>
      </c>
      <c r="N4793">
        <v>-2050.2000000000107</v>
      </c>
      <c r="O4793" t="s">
        <v>67</v>
      </c>
      <c r="P4793" s="6">
        <v>1.2424242424242501E-2</v>
      </c>
      <c r="Q4793" s="1">
        <f>AllFiles[[#Headers],[200000]]+AllFiles[[#This Row],[Net Gains]]</f>
        <v>197949.8</v>
      </c>
    </row>
    <row r="4794" spans="1:17" x14ac:dyDescent="0.25">
      <c r="A4794" s="1" t="s">
        <v>58</v>
      </c>
      <c r="B4794" s="2">
        <v>43969</v>
      </c>
      <c r="C4794" s="3">
        <v>0.41666666666666669</v>
      </c>
      <c r="D4794" s="1" t="s">
        <v>13</v>
      </c>
      <c r="E4794">
        <v>1881</v>
      </c>
      <c r="F4794">
        <v>1898.9</v>
      </c>
      <c r="G4794">
        <v>1898.9</v>
      </c>
      <c r="H4794" s="3">
        <v>0.46875</v>
      </c>
      <c r="I4794" s="1">
        <v>17.900000000000091</v>
      </c>
      <c r="J4794" s="1">
        <v>-17.900000000000091</v>
      </c>
      <c r="K4794" s="1">
        <v>111</v>
      </c>
      <c r="L4794">
        <v>-1986.9000000000101</v>
      </c>
      <c r="M4794">
        <v>97</v>
      </c>
      <c r="N4794">
        <v>-2083.9000000000101</v>
      </c>
      <c r="O4794" t="s">
        <v>67</v>
      </c>
      <c r="P4794" s="6">
        <v>9.5162147793727194E-3</v>
      </c>
      <c r="Q4794" s="1">
        <f>AllFiles[[#Headers],[200000]]+AllFiles[[#This Row],[Net Gains]]</f>
        <v>197916.09999999998</v>
      </c>
    </row>
    <row r="4795" spans="1:17" x14ac:dyDescent="0.25">
      <c r="A4795" s="1" t="s">
        <v>58</v>
      </c>
      <c r="B4795" s="2">
        <v>43969</v>
      </c>
      <c r="C4795" s="3">
        <v>0.46875</v>
      </c>
      <c r="D4795" s="1" t="s">
        <v>12</v>
      </c>
      <c r="E4795">
        <v>1898.9</v>
      </c>
      <c r="F4795">
        <v>1881</v>
      </c>
      <c r="G4795">
        <v>1945.55</v>
      </c>
      <c r="H4795" s="3">
        <v>0.625</v>
      </c>
      <c r="I4795" s="1">
        <v>17.900000000000091</v>
      </c>
      <c r="J4795" s="1">
        <v>46.649999999999864</v>
      </c>
      <c r="K4795" s="1">
        <v>111</v>
      </c>
      <c r="L4795">
        <v>5178.1499999999851</v>
      </c>
      <c r="M4795">
        <v>99</v>
      </c>
      <c r="N4795">
        <v>5079.1499999999851</v>
      </c>
      <c r="O4795" t="s">
        <v>68</v>
      </c>
      <c r="P4795" s="6">
        <v>9.4265100847859794E-3</v>
      </c>
      <c r="Q4795" s="1">
        <f>AllFiles[[#Headers],[200000]]+AllFiles[[#This Row],[Net Gains]]</f>
        <v>205079.15</v>
      </c>
    </row>
    <row r="4796" spans="1:17" x14ac:dyDescent="0.25">
      <c r="A4796" s="1" t="s">
        <v>57</v>
      </c>
      <c r="B4796" s="2">
        <v>43969</v>
      </c>
      <c r="C4796" s="3">
        <v>0.41666666666666669</v>
      </c>
      <c r="D4796" s="1" t="s">
        <v>13</v>
      </c>
      <c r="E4796">
        <v>505.1</v>
      </c>
      <c r="F4796">
        <v>510.3</v>
      </c>
      <c r="G4796">
        <v>510.3</v>
      </c>
      <c r="H4796" s="3">
        <v>0.4375</v>
      </c>
      <c r="I4796" s="1">
        <v>5.1999999999999886</v>
      </c>
      <c r="J4796" s="1">
        <v>-5.1999999999999886</v>
      </c>
      <c r="K4796" s="1">
        <v>382</v>
      </c>
      <c r="L4796">
        <v>-1986.3999999999955</v>
      </c>
      <c r="M4796">
        <v>90</v>
      </c>
      <c r="N4796">
        <v>-2076.3999999999955</v>
      </c>
      <c r="O4796" t="s">
        <v>67</v>
      </c>
      <c r="P4796" s="6">
        <v>1.0294991090873101E-2</v>
      </c>
      <c r="Q4796" s="1">
        <f>AllFiles[[#Headers],[200000]]+AllFiles[[#This Row],[Net Gains]]</f>
        <v>197923.6</v>
      </c>
    </row>
    <row r="4797" spans="1:17" x14ac:dyDescent="0.25">
      <c r="A4797" s="1" t="s">
        <v>57</v>
      </c>
      <c r="B4797" s="2">
        <v>43969</v>
      </c>
      <c r="C4797" s="3">
        <v>0.4375</v>
      </c>
      <c r="D4797" s="1" t="s">
        <v>12</v>
      </c>
      <c r="E4797">
        <v>510.3</v>
      </c>
      <c r="F4797">
        <v>505.1</v>
      </c>
      <c r="G4797">
        <v>505.1</v>
      </c>
      <c r="H4797" s="3">
        <v>0.45833333333333331</v>
      </c>
      <c r="I4797" s="1">
        <v>5.1999999999999886</v>
      </c>
      <c r="J4797" s="1">
        <v>-5.1999999999999886</v>
      </c>
      <c r="K4797" s="1">
        <v>382</v>
      </c>
      <c r="L4797">
        <v>-1986.3999999999955</v>
      </c>
      <c r="M4797">
        <v>90</v>
      </c>
      <c r="N4797">
        <v>-2076.3999999999955</v>
      </c>
      <c r="O4797" t="s">
        <v>67</v>
      </c>
      <c r="P4797" s="6">
        <v>1.01900842641583E-2</v>
      </c>
      <c r="Q4797" s="1">
        <f>AllFiles[[#Headers],[200000]]+AllFiles[[#This Row],[Net Gains]]</f>
        <v>197923.6</v>
      </c>
    </row>
    <row r="4798" spans="1:17" x14ac:dyDescent="0.25">
      <c r="A4798" s="1" t="s">
        <v>42</v>
      </c>
      <c r="B4798" s="2">
        <v>43970</v>
      </c>
      <c r="C4798" s="3">
        <v>0.45833333333333331</v>
      </c>
      <c r="D4798" s="1" t="s">
        <v>15</v>
      </c>
      <c r="E4798">
        <v>831.5</v>
      </c>
      <c r="F4798">
        <v>825.1</v>
      </c>
      <c r="G4798">
        <v>825.1</v>
      </c>
      <c r="H4798" s="3">
        <v>0.45833333333333331</v>
      </c>
      <c r="I4798" s="1">
        <v>6.3999999999999773</v>
      </c>
      <c r="J4798" s="1">
        <v>-6.3999999999999773</v>
      </c>
      <c r="K4798" s="1">
        <v>311</v>
      </c>
      <c r="L4798">
        <v>-1990.3999999999928</v>
      </c>
      <c r="M4798">
        <v>119</v>
      </c>
      <c r="N4798">
        <v>-2109.3999999999928</v>
      </c>
      <c r="O4798" t="s">
        <v>67</v>
      </c>
      <c r="P4798" s="6">
        <v>7.6969332531569203E-3</v>
      </c>
      <c r="Q4798" s="1">
        <f>AllFiles[[#Headers],[200000]]+AllFiles[[#This Row],[Net Gains]]</f>
        <v>197890.6</v>
      </c>
    </row>
    <row r="4799" spans="1:17" x14ac:dyDescent="0.25">
      <c r="A4799" s="1" t="s">
        <v>42</v>
      </c>
      <c r="B4799" s="2">
        <v>43970</v>
      </c>
      <c r="C4799" s="3">
        <v>0.45833333333333331</v>
      </c>
      <c r="D4799" s="1" t="s">
        <v>21</v>
      </c>
      <c r="E4799">
        <v>825.1</v>
      </c>
      <c r="F4799">
        <v>831.5</v>
      </c>
      <c r="G4799">
        <v>797.45</v>
      </c>
      <c r="H4799" s="3">
        <v>0.625</v>
      </c>
      <c r="I4799" s="1">
        <v>6.3999999999999773</v>
      </c>
      <c r="J4799" s="1">
        <v>27.649999999999977</v>
      </c>
      <c r="K4799" s="1">
        <v>311</v>
      </c>
      <c r="L4799">
        <v>8599.1499999999924</v>
      </c>
      <c r="M4799">
        <v>117</v>
      </c>
      <c r="N4799">
        <v>8482.1499999999924</v>
      </c>
      <c r="O4799" t="s">
        <v>68</v>
      </c>
      <c r="P4799" s="6">
        <v>7.7566355593261197E-3</v>
      </c>
      <c r="Q4799" s="1">
        <f>AllFiles[[#Headers],[200000]]+AllFiles[[#This Row],[Net Gains]]</f>
        <v>208482.15</v>
      </c>
    </row>
    <row r="4800" spans="1:17" x14ac:dyDescent="0.25">
      <c r="A4800" s="1" t="s">
        <v>25</v>
      </c>
      <c r="B4800" s="2">
        <v>43971</v>
      </c>
      <c r="C4800" s="3">
        <v>0.51041666666666663</v>
      </c>
      <c r="D4800" s="1" t="s">
        <v>15</v>
      </c>
      <c r="E4800">
        <v>524.5</v>
      </c>
      <c r="F4800">
        <v>520.20000000000005</v>
      </c>
      <c r="G4800">
        <v>537.15</v>
      </c>
      <c r="H4800" s="3">
        <v>0.625</v>
      </c>
      <c r="I4800" s="1">
        <v>4.2999999999999545</v>
      </c>
      <c r="J4800" s="1">
        <v>12.649999999999977</v>
      </c>
      <c r="K4800" s="1">
        <v>462</v>
      </c>
      <c r="L4800">
        <v>5844.2999999999893</v>
      </c>
      <c r="M4800">
        <v>113</v>
      </c>
      <c r="N4800">
        <v>5731.2999999999893</v>
      </c>
      <c r="O4800" t="s">
        <v>68</v>
      </c>
      <c r="P4800" s="6">
        <v>8.1982840800761802E-3</v>
      </c>
      <c r="Q4800" s="1">
        <f>AllFiles[[#Headers],[200000]]+AllFiles[[#This Row],[Net Gains]]</f>
        <v>205731.3</v>
      </c>
    </row>
    <row r="4801" spans="1:17" x14ac:dyDescent="0.25">
      <c r="A4801" s="1" t="s">
        <v>50</v>
      </c>
      <c r="B4801" s="2">
        <v>43971</v>
      </c>
      <c r="C4801" s="3">
        <v>0.42708333333333331</v>
      </c>
      <c r="D4801" s="1" t="s">
        <v>15</v>
      </c>
      <c r="E4801">
        <v>119.3</v>
      </c>
      <c r="F4801">
        <v>118.35</v>
      </c>
      <c r="G4801">
        <v>118.35</v>
      </c>
      <c r="H4801" s="3">
        <v>0.42708333333333331</v>
      </c>
      <c r="I4801" s="1">
        <v>0.95000000000000284</v>
      </c>
      <c r="J4801" s="1">
        <v>-0.95000000000000284</v>
      </c>
      <c r="K4801" s="1">
        <v>2055</v>
      </c>
      <c r="L4801">
        <v>-1952.2500000000059</v>
      </c>
      <c r="M4801">
        <v>113</v>
      </c>
      <c r="N4801">
        <v>-2065.2500000000059</v>
      </c>
      <c r="O4801" t="s">
        <v>67</v>
      </c>
      <c r="P4801" s="6">
        <v>7.9631181894384093E-3</v>
      </c>
      <c r="Q4801" s="1">
        <f>AllFiles[[#Headers],[200000]]+AllFiles[[#This Row],[Net Gains]]</f>
        <v>197934.75</v>
      </c>
    </row>
    <row r="4802" spans="1:17" x14ac:dyDescent="0.25">
      <c r="A4802" s="1" t="s">
        <v>50</v>
      </c>
      <c r="B4802" s="2">
        <v>43971</v>
      </c>
      <c r="C4802" s="3">
        <v>0.42708333333333331</v>
      </c>
      <c r="D4802" s="1" t="s">
        <v>21</v>
      </c>
      <c r="E4802">
        <v>118.35</v>
      </c>
      <c r="F4802">
        <v>119.3</v>
      </c>
      <c r="G4802">
        <v>119.3</v>
      </c>
      <c r="H4802" s="3">
        <v>0.5</v>
      </c>
      <c r="I4802" s="1">
        <v>0.95000000000000284</v>
      </c>
      <c r="J4802" s="1">
        <v>-0.95000000000000284</v>
      </c>
      <c r="K4802" s="1">
        <v>2055</v>
      </c>
      <c r="L4802">
        <v>-1952.2500000000059</v>
      </c>
      <c r="M4802">
        <v>113</v>
      </c>
      <c r="N4802">
        <v>-2065.2500000000059</v>
      </c>
      <c r="O4802" t="s">
        <v>67</v>
      </c>
      <c r="P4802" s="6">
        <v>8.0270384452894201E-3</v>
      </c>
      <c r="Q4802" s="1">
        <f>AllFiles[[#Headers],[200000]]+AllFiles[[#This Row],[Net Gains]]</f>
        <v>197934.75</v>
      </c>
    </row>
    <row r="4803" spans="1:17" x14ac:dyDescent="0.25">
      <c r="A4803" s="1" t="s">
        <v>56</v>
      </c>
      <c r="B4803" s="2">
        <v>43971</v>
      </c>
      <c r="C4803" s="3">
        <v>0.41666666666666669</v>
      </c>
      <c r="D4803" s="1" t="s">
        <v>15</v>
      </c>
      <c r="E4803">
        <v>839.75</v>
      </c>
      <c r="F4803">
        <v>833.55</v>
      </c>
      <c r="G4803">
        <v>848.6</v>
      </c>
      <c r="H4803" s="3">
        <v>0.625</v>
      </c>
      <c r="I4803" s="1">
        <v>6.2000000000000455</v>
      </c>
      <c r="J4803" s="1">
        <v>8.8500000000000227</v>
      </c>
      <c r="K4803" s="1">
        <v>321</v>
      </c>
      <c r="L4803">
        <v>2840.8500000000072</v>
      </c>
      <c r="M4803">
        <v>125</v>
      </c>
      <c r="N4803">
        <v>2715.8500000000072</v>
      </c>
      <c r="O4803" t="s">
        <v>68</v>
      </c>
      <c r="P4803" s="6">
        <v>7.3831497469485502E-3</v>
      </c>
      <c r="Q4803" s="1">
        <f>AllFiles[[#Headers],[200000]]+AllFiles[[#This Row],[Net Gains]]</f>
        <v>202715.85</v>
      </c>
    </row>
    <row r="4804" spans="1:17" x14ac:dyDescent="0.25">
      <c r="A4804" s="1" t="s">
        <v>14</v>
      </c>
      <c r="B4804" s="2">
        <v>43972</v>
      </c>
      <c r="C4804" s="3">
        <v>0.58333333333333337</v>
      </c>
      <c r="D4804" s="1" t="s">
        <v>21</v>
      </c>
      <c r="E4804">
        <v>362.55</v>
      </c>
      <c r="F4804">
        <v>365.7</v>
      </c>
      <c r="G4804">
        <v>365.7</v>
      </c>
      <c r="H4804" s="3">
        <v>0.58333333333333337</v>
      </c>
      <c r="I4804" s="1">
        <v>3.1499999999999773</v>
      </c>
      <c r="J4804" s="1">
        <v>-3.1499999999999773</v>
      </c>
      <c r="K4804" s="1">
        <v>630</v>
      </c>
      <c r="L4804">
        <v>-1984.4999999999857</v>
      </c>
      <c r="M4804">
        <v>106</v>
      </c>
      <c r="N4804">
        <v>-2090.4999999999854</v>
      </c>
      <c r="O4804" t="s">
        <v>67</v>
      </c>
      <c r="P4804" s="6">
        <v>8.6884567645841293E-3</v>
      </c>
      <c r="Q4804" s="1">
        <f>AllFiles[[#Headers],[200000]]+AllFiles[[#This Row],[Net Gains]]</f>
        <v>197909.5</v>
      </c>
    </row>
    <row r="4805" spans="1:17" x14ac:dyDescent="0.25">
      <c r="A4805" s="1" t="s">
        <v>14</v>
      </c>
      <c r="B4805" s="2">
        <v>43972</v>
      </c>
      <c r="C4805" s="3">
        <v>0.58333333333333337</v>
      </c>
      <c r="D4805" s="1" t="s">
        <v>15</v>
      </c>
      <c r="E4805">
        <v>365.7</v>
      </c>
      <c r="F4805">
        <v>362.55</v>
      </c>
      <c r="G4805">
        <v>362.55</v>
      </c>
      <c r="H4805" s="3">
        <v>0.58333333333333337</v>
      </c>
      <c r="I4805" s="1">
        <v>3.1499999999999773</v>
      </c>
      <c r="J4805" s="1">
        <v>-3.1499999999999773</v>
      </c>
      <c r="K4805" s="1">
        <v>630</v>
      </c>
      <c r="L4805">
        <v>-1984.4999999999857</v>
      </c>
      <c r="M4805">
        <v>106</v>
      </c>
      <c r="N4805">
        <v>-2090.4999999999854</v>
      </c>
      <c r="O4805" t="s">
        <v>67</v>
      </c>
      <c r="P4805" s="6">
        <v>8.6136177194421001E-3</v>
      </c>
      <c r="Q4805" s="1">
        <f>AllFiles[[#Headers],[200000]]+AllFiles[[#This Row],[Net Gains]]</f>
        <v>197909.5</v>
      </c>
    </row>
    <row r="4806" spans="1:17" x14ac:dyDescent="0.25">
      <c r="A4806" s="1" t="s">
        <v>20</v>
      </c>
      <c r="B4806" s="2">
        <v>43972</v>
      </c>
      <c r="C4806" s="3">
        <v>0.42708333333333331</v>
      </c>
      <c r="D4806" s="1" t="s">
        <v>13</v>
      </c>
      <c r="E4806">
        <v>1619</v>
      </c>
      <c r="F4806">
        <v>1642</v>
      </c>
      <c r="G4806">
        <v>1597.2</v>
      </c>
      <c r="H4806" s="3">
        <v>0.625</v>
      </c>
      <c r="I4806" s="1">
        <v>23</v>
      </c>
      <c r="J4806" s="1">
        <v>21.799999999999955</v>
      </c>
      <c r="K4806" s="1">
        <v>86</v>
      </c>
      <c r="L4806">
        <v>1874.7999999999961</v>
      </c>
      <c r="M4806">
        <v>64</v>
      </c>
      <c r="N4806">
        <v>1810.7999999999961</v>
      </c>
      <c r="O4806" t="s">
        <v>68</v>
      </c>
      <c r="P4806" s="6">
        <v>1.42063001852996E-2</v>
      </c>
      <c r="Q4806" s="1">
        <f>AllFiles[[#Headers],[200000]]+AllFiles[[#This Row],[Net Gains]]</f>
        <v>201810.8</v>
      </c>
    </row>
    <row r="4807" spans="1:17" x14ac:dyDescent="0.25">
      <c r="A4807" s="1" t="s">
        <v>50</v>
      </c>
      <c r="B4807" s="2">
        <v>43972</v>
      </c>
      <c r="C4807" s="3">
        <v>0.42708333333333331</v>
      </c>
      <c r="D4807" s="1" t="s">
        <v>15</v>
      </c>
      <c r="E4807">
        <v>122.95</v>
      </c>
      <c r="F4807">
        <v>121.4</v>
      </c>
      <c r="G4807">
        <v>129.6</v>
      </c>
      <c r="H4807" s="3">
        <v>0.625</v>
      </c>
      <c r="I4807" s="1">
        <v>1.5499999999999972</v>
      </c>
      <c r="J4807" s="1">
        <v>6.6499999999999915</v>
      </c>
      <c r="K4807" s="1">
        <v>1271</v>
      </c>
      <c r="L4807">
        <v>8452.1499999999887</v>
      </c>
      <c r="M4807">
        <v>74</v>
      </c>
      <c r="N4807">
        <v>8378.1499999999887</v>
      </c>
      <c r="O4807" t="s">
        <v>68</v>
      </c>
      <c r="P4807" s="6">
        <v>1.2606750711671401E-2</v>
      </c>
      <c r="Q4807" s="1">
        <f>AllFiles[[#Headers],[200000]]+AllFiles[[#This Row],[Net Gains]]</f>
        <v>208378.15</v>
      </c>
    </row>
    <row r="4808" spans="1:17" x14ac:dyDescent="0.25">
      <c r="A4808" s="1" t="s">
        <v>38</v>
      </c>
      <c r="B4808" s="2">
        <v>43972</v>
      </c>
      <c r="C4808" s="3">
        <v>0.58333333333333337</v>
      </c>
      <c r="D4808" s="1" t="s">
        <v>15</v>
      </c>
      <c r="E4808">
        <v>309.25</v>
      </c>
      <c r="F4808">
        <v>307.89999999999998</v>
      </c>
      <c r="G4808">
        <v>307.89999999999998</v>
      </c>
      <c r="H4808" s="3">
        <v>0.58333333333333337</v>
      </c>
      <c r="I4808" s="1">
        <v>1.3500000000000227</v>
      </c>
      <c r="J4808" s="1">
        <v>-1.3500000000000227</v>
      </c>
      <c r="K4808" s="1">
        <v>1456</v>
      </c>
      <c r="L4808">
        <v>-1965.6000000000331</v>
      </c>
      <c r="M4808">
        <v>207</v>
      </c>
      <c r="N4808">
        <v>-2172.6000000000331</v>
      </c>
      <c r="O4808" t="s">
        <v>67</v>
      </c>
      <c r="P4808" s="6">
        <v>4.3654001616815598E-3</v>
      </c>
      <c r="Q4808" s="1">
        <f>AllFiles[[#Headers],[200000]]+AllFiles[[#This Row],[Net Gains]]</f>
        <v>197827.39999999997</v>
      </c>
    </row>
    <row r="4809" spans="1:17" x14ac:dyDescent="0.25">
      <c r="A4809" s="1" t="s">
        <v>38</v>
      </c>
      <c r="B4809" s="2">
        <v>43972</v>
      </c>
      <c r="C4809" s="3">
        <v>0.58333333333333337</v>
      </c>
      <c r="D4809" s="1" t="s">
        <v>21</v>
      </c>
      <c r="E4809">
        <v>307.89999999999998</v>
      </c>
      <c r="F4809">
        <v>309.25</v>
      </c>
      <c r="G4809">
        <v>304.35000000000002</v>
      </c>
      <c r="H4809" s="3">
        <v>0.625</v>
      </c>
      <c r="I4809" s="1">
        <v>1.3500000000000227</v>
      </c>
      <c r="J4809" s="1">
        <v>3.5499999999999545</v>
      </c>
      <c r="K4809" s="1">
        <v>1456</v>
      </c>
      <c r="L4809">
        <v>5168.7999999999338</v>
      </c>
      <c r="M4809">
        <v>206</v>
      </c>
      <c r="N4809">
        <v>4962.7999999999338</v>
      </c>
      <c r="O4809" t="s">
        <v>68</v>
      </c>
      <c r="P4809" s="6">
        <v>4.3845404352063104E-3</v>
      </c>
      <c r="Q4809" s="1">
        <f>AllFiles[[#Headers],[200000]]+AllFiles[[#This Row],[Net Gains]]</f>
        <v>204962.79999999993</v>
      </c>
    </row>
    <row r="4810" spans="1:17" x14ac:dyDescent="0.25">
      <c r="A4810" s="1" t="s">
        <v>37</v>
      </c>
      <c r="B4810" s="2">
        <v>43972</v>
      </c>
      <c r="C4810" s="3">
        <v>0.44791666666666669</v>
      </c>
      <c r="D4810" s="1" t="s">
        <v>13</v>
      </c>
      <c r="E4810">
        <v>355.2</v>
      </c>
      <c r="F4810">
        <v>361</v>
      </c>
      <c r="G4810">
        <v>347.15</v>
      </c>
      <c r="H4810" s="3">
        <v>0.625</v>
      </c>
      <c r="I4810" s="1">
        <v>5.8000000000000114</v>
      </c>
      <c r="J4810" s="1">
        <v>8.0500000000000114</v>
      </c>
      <c r="K4810" s="1">
        <v>343</v>
      </c>
      <c r="L4810">
        <v>2761.1500000000037</v>
      </c>
      <c r="M4810">
        <v>56</v>
      </c>
      <c r="N4810">
        <v>2705.1500000000037</v>
      </c>
      <c r="O4810" t="s">
        <v>68</v>
      </c>
      <c r="P4810" s="6">
        <v>1.6328828828828901E-2</v>
      </c>
      <c r="Q4810" s="1">
        <f>AllFiles[[#Headers],[200000]]+AllFiles[[#This Row],[Net Gains]]</f>
        <v>202705.15</v>
      </c>
    </row>
    <row r="4811" spans="1:17" x14ac:dyDescent="0.25">
      <c r="A4811" s="1" t="s">
        <v>39</v>
      </c>
      <c r="B4811" s="2">
        <v>43972</v>
      </c>
      <c r="C4811" s="3">
        <v>0.4375</v>
      </c>
      <c r="D4811" s="1" t="s">
        <v>12</v>
      </c>
      <c r="E4811">
        <v>668.4</v>
      </c>
      <c r="F4811">
        <v>665.6</v>
      </c>
      <c r="G4811">
        <v>673.05</v>
      </c>
      <c r="H4811" s="3">
        <v>0.625</v>
      </c>
      <c r="I4811" s="1">
        <v>2.7999999999999545</v>
      </c>
      <c r="J4811" s="1">
        <v>4.6499999999999773</v>
      </c>
      <c r="K4811" s="1">
        <v>708</v>
      </c>
      <c r="L4811">
        <v>3292.1999999999839</v>
      </c>
      <c r="M4811">
        <v>219</v>
      </c>
      <c r="N4811">
        <v>3073.1999999999839</v>
      </c>
      <c r="O4811" t="s">
        <v>68</v>
      </c>
      <c r="P4811" s="6">
        <v>4.1891083183721598E-3</v>
      </c>
      <c r="Q4811" s="1">
        <f>AllFiles[[#Headers],[200000]]+AllFiles[[#This Row],[Net Gains]]</f>
        <v>203073.19999999998</v>
      </c>
    </row>
    <row r="4812" spans="1:17" x14ac:dyDescent="0.25">
      <c r="A4812" s="1" t="s">
        <v>39</v>
      </c>
      <c r="B4812" s="2">
        <v>43972</v>
      </c>
      <c r="C4812" s="3">
        <v>0.42708333333333331</v>
      </c>
      <c r="D4812" s="1" t="s">
        <v>13</v>
      </c>
      <c r="E4812">
        <v>665.6</v>
      </c>
      <c r="F4812">
        <v>668.4</v>
      </c>
      <c r="G4812">
        <v>668.4</v>
      </c>
      <c r="H4812" s="3">
        <v>0.4375</v>
      </c>
      <c r="I4812" s="1">
        <v>2.7999999999999545</v>
      </c>
      <c r="J4812" s="1">
        <v>-2.7999999999999545</v>
      </c>
      <c r="K4812" s="1">
        <v>708</v>
      </c>
      <c r="L4812">
        <v>-1982.3999999999678</v>
      </c>
      <c r="M4812">
        <v>218</v>
      </c>
      <c r="N4812">
        <v>-2200.3999999999678</v>
      </c>
      <c r="O4812" t="s">
        <v>67</v>
      </c>
      <c r="P4812" s="6">
        <v>4.2067307692306996E-3</v>
      </c>
      <c r="Q4812" s="1">
        <f>AllFiles[[#Headers],[200000]]+AllFiles[[#This Row],[Net Gains]]</f>
        <v>197799.60000000003</v>
      </c>
    </row>
    <row r="4813" spans="1:17" x14ac:dyDescent="0.25">
      <c r="A4813" s="1" t="s">
        <v>46</v>
      </c>
      <c r="B4813" s="2">
        <v>43972</v>
      </c>
      <c r="C4813" s="3">
        <v>0.46875</v>
      </c>
      <c r="D4813" s="1" t="s">
        <v>12</v>
      </c>
      <c r="E4813">
        <v>172</v>
      </c>
      <c r="F4813">
        <v>169.65</v>
      </c>
      <c r="G4813">
        <v>169.65</v>
      </c>
      <c r="H4813" s="3">
        <v>0.61458333333333337</v>
      </c>
      <c r="I4813" s="1">
        <v>2.3499999999999943</v>
      </c>
      <c r="J4813" s="1">
        <v>-2.3499999999999943</v>
      </c>
      <c r="K4813" s="1">
        <v>842</v>
      </c>
      <c r="L4813">
        <v>-1978.6999999999953</v>
      </c>
      <c r="M4813">
        <v>67</v>
      </c>
      <c r="N4813">
        <v>-2045.6999999999953</v>
      </c>
      <c r="O4813" t="s">
        <v>67</v>
      </c>
      <c r="P4813" s="6">
        <v>1.36627906976744E-2</v>
      </c>
      <c r="Q4813" s="1">
        <f>AllFiles[[#Headers],[200000]]+AllFiles[[#This Row],[Net Gains]]</f>
        <v>197954.30000000002</v>
      </c>
    </row>
    <row r="4814" spans="1:17" x14ac:dyDescent="0.25">
      <c r="A4814" s="1" t="s">
        <v>46</v>
      </c>
      <c r="B4814" s="2">
        <v>43972</v>
      </c>
      <c r="C4814" s="3">
        <v>0.41666666666666669</v>
      </c>
      <c r="D4814" s="1" t="s">
        <v>13</v>
      </c>
      <c r="E4814">
        <v>169.65</v>
      </c>
      <c r="F4814">
        <v>172</v>
      </c>
      <c r="G4814">
        <v>172</v>
      </c>
      <c r="H4814" s="3">
        <v>0.46875</v>
      </c>
      <c r="I4814" s="1">
        <v>2.3499999999999943</v>
      </c>
      <c r="J4814" s="1">
        <v>-2.3499999999999943</v>
      </c>
      <c r="K4814" s="1">
        <v>842</v>
      </c>
      <c r="L4814">
        <v>-1978.6999999999953</v>
      </c>
      <c r="M4814">
        <v>67</v>
      </c>
      <c r="N4814">
        <v>-2045.6999999999953</v>
      </c>
      <c r="O4814" t="s">
        <v>67</v>
      </c>
      <c r="P4814" s="6">
        <v>1.38520483348069E-2</v>
      </c>
      <c r="Q4814" s="1">
        <f>AllFiles[[#Headers],[200000]]+AllFiles[[#This Row],[Net Gains]]</f>
        <v>197954.30000000002</v>
      </c>
    </row>
    <row r="4815" spans="1:17" x14ac:dyDescent="0.25">
      <c r="A4815" s="1" t="s">
        <v>53</v>
      </c>
      <c r="B4815" s="2">
        <v>43972</v>
      </c>
      <c r="C4815" s="3">
        <v>0.42708333333333331</v>
      </c>
      <c r="D4815" s="1" t="s">
        <v>12</v>
      </c>
      <c r="E4815">
        <v>158.19999999999999</v>
      </c>
      <c r="F4815">
        <v>157.05000000000001</v>
      </c>
      <c r="G4815">
        <v>158.80000000000001</v>
      </c>
      <c r="H4815" s="3">
        <v>0.625</v>
      </c>
      <c r="I4815" s="1">
        <v>1.1499999999999773</v>
      </c>
      <c r="J4815" s="1">
        <v>0.60000000000002274</v>
      </c>
      <c r="K4815" s="1">
        <v>1705</v>
      </c>
      <c r="L4815">
        <v>1023.0000000000388</v>
      </c>
      <c r="M4815">
        <v>125</v>
      </c>
      <c r="N4815">
        <v>898.00000000003877</v>
      </c>
      <c r="O4815" t="s">
        <v>68</v>
      </c>
      <c r="P4815" s="6">
        <v>7.2692793931730601E-3</v>
      </c>
      <c r="Q4815" s="1">
        <f>AllFiles[[#Headers],[200000]]+AllFiles[[#This Row],[Net Gains]]</f>
        <v>200898.00000000003</v>
      </c>
    </row>
    <row r="4816" spans="1:17" x14ac:dyDescent="0.25">
      <c r="A4816" s="1" t="s">
        <v>53</v>
      </c>
      <c r="B4816" s="2">
        <v>43972</v>
      </c>
      <c r="C4816" s="3">
        <v>0.41666666666666669</v>
      </c>
      <c r="D4816" s="1" t="s">
        <v>13</v>
      </c>
      <c r="E4816">
        <v>157.05000000000001</v>
      </c>
      <c r="F4816">
        <v>158.19999999999999</v>
      </c>
      <c r="G4816">
        <v>158.19999999999999</v>
      </c>
      <c r="H4816" s="3">
        <v>0.42708333333333331</v>
      </c>
      <c r="I4816" s="1">
        <v>1.1499999999999773</v>
      </c>
      <c r="J4816" s="1">
        <v>-1.1499999999999773</v>
      </c>
      <c r="K4816" s="1">
        <v>1705</v>
      </c>
      <c r="L4816">
        <v>-1960.7499999999613</v>
      </c>
      <c r="M4816">
        <v>124</v>
      </c>
      <c r="N4816">
        <v>-2084.7499999999613</v>
      </c>
      <c r="O4816" t="s">
        <v>67</v>
      </c>
      <c r="P4816" s="6">
        <v>7.3225087551733702E-3</v>
      </c>
      <c r="Q4816" s="1">
        <f>AllFiles[[#Headers],[200000]]+AllFiles[[#This Row],[Net Gains]]</f>
        <v>197915.25000000003</v>
      </c>
    </row>
    <row r="4817" spans="1:17" x14ac:dyDescent="0.25">
      <c r="A4817" s="1" t="s">
        <v>60</v>
      </c>
      <c r="B4817" s="2">
        <v>43972</v>
      </c>
      <c r="C4817" s="3">
        <v>0.41666666666666669</v>
      </c>
      <c r="D4817" s="1" t="s">
        <v>13</v>
      </c>
      <c r="E4817">
        <v>278.8</v>
      </c>
      <c r="F4817">
        <v>282.39999999999998</v>
      </c>
      <c r="G4817">
        <v>282.39999999999998</v>
      </c>
      <c r="H4817" s="3">
        <v>0.46875</v>
      </c>
      <c r="I4817" s="1">
        <v>3.5999999999999659</v>
      </c>
      <c r="J4817" s="1">
        <v>-3.5999999999999659</v>
      </c>
      <c r="K4817" s="1">
        <v>552</v>
      </c>
      <c r="L4817">
        <v>-1987.1999999999812</v>
      </c>
      <c r="M4817">
        <v>72</v>
      </c>
      <c r="N4817">
        <v>-2059.1999999999812</v>
      </c>
      <c r="O4817" t="s">
        <v>67</v>
      </c>
      <c r="P4817" s="6">
        <v>1.2912482065997001E-2</v>
      </c>
      <c r="Q4817" s="1">
        <f>AllFiles[[#Headers],[200000]]+AllFiles[[#This Row],[Net Gains]]</f>
        <v>197940.80000000002</v>
      </c>
    </row>
    <row r="4818" spans="1:17" x14ac:dyDescent="0.25">
      <c r="A4818" s="1" t="s">
        <v>60</v>
      </c>
      <c r="B4818" s="2">
        <v>43972</v>
      </c>
      <c r="C4818" s="3">
        <v>0.46875</v>
      </c>
      <c r="D4818" s="1" t="s">
        <v>12</v>
      </c>
      <c r="E4818">
        <v>282.39999999999998</v>
      </c>
      <c r="F4818">
        <v>278.8</v>
      </c>
      <c r="G4818">
        <v>283.7</v>
      </c>
      <c r="H4818" s="3">
        <v>0.625</v>
      </c>
      <c r="I4818" s="1">
        <v>3.5999999999999659</v>
      </c>
      <c r="J4818" s="1">
        <v>1.3000000000000114</v>
      </c>
      <c r="K4818" s="1">
        <v>552</v>
      </c>
      <c r="L4818">
        <v>717.60000000000628</v>
      </c>
      <c r="M4818">
        <v>72</v>
      </c>
      <c r="N4818">
        <v>645.60000000000628</v>
      </c>
      <c r="O4818" t="s">
        <v>68</v>
      </c>
      <c r="P4818" s="6">
        <v>1.2747875354107501E-2</v>
      </c>
      <c r="Q4818" s="1">
        <f>AllFiles[[#Headers],[200000]]+AllFiles[[#This Row],[Net Gains]]</f>
        <v>200645.6</v>
      </c>
    </row>
    <row r="4819" spans="1:17" x14ac:dyDescent="0.25">
      <c r="A4819" s="1" t="s">
        <v>56</v>
      </c>
      <c r="B4819" s="2">
        <v>43972</v>
      </c>
      <c r="C4819" s="3">
        <v>0.54166666666666663</v>
      </c>
      <c r="D4819" s="1" t="s">
        <v>12</v>
      </c>
      <c r="E4819">
        <v>852</v>
      </c>
      <c r="F4819">
        <v>844.8</v>
      </c>
      <c r="G4819">
        <v>849.8</v>
      </c>
      <c r="H4819" s="3">
        <v>0.625</v>
      </c>
      <c r="I4819" s="1">
        <v>7.2000000000000455</v>
      </c>
      <c r="J4819" s="1">
        <v>-2.2000000000000455</v>
      </c>
      <c r="K4819" s="1">
        <v>276</v>
      </c>
      <c r="L4819">
        <v>-607.20000000001255</v>
      </c>
      <c r="M4819">
        <v>109</v>
      </c>
      <c r="N4819">
        <v>-716.20000000001255</v>
      </c>
      <c r="O4819" t="s">
        <v>67</v>
      </c>
      <c r="P4819" s="6">
        <v>8.4507042253521604E-3</v>
      </c>
      <c r="Q4819" s="1">
        <f>AllFiles[[#Headers],[200000]]+AllFiles[[#This Row],[Net Gains]]</f>
        <v>199283.8</v>
      </c>
    </row>
    <row r="4820" spans="1:17" x14ac:dyDescent="0.25">
      <c r="A4820" s="1" t="s">
        <v>56</v>
      </c>
      <c r="B4820" s="2">
        <v>43972</v>
      </c>
      <c r="C4820" s="3">
        <v>0.48958333333333331</v>
      </c>
      <c r="D4820" s="1" t="s">
        <v>13</v>
      </c>
      <c r="E4820">
        <v>844.8</v>
      </c>
      <c r="F4820">
        <v>852</v>
      </c>
      <c r="G4820">
        <v>852</v>
      </c>
      <c r="H4820" s="3">
        <v>0.54166666666666663</v>
      </c>
      <c r="I4820" s="1">
        <v>7.2000000000000455</v>
      </c>
      <c r="J4820" s="1">
        <v>-7.2000000000000455</v>
      </c>
      <c r="K4820" s="1">
        <v>276</v>
      </c>
      <c r="L4820">
        <v>-1987.2000000000126</v>
      </c>
      <c r="M4820">
        <v>108</v>
      </c>
      <c r="N4820">
        <v>-2095.2000000000126</v>
      </c>
      <c r="O4820" t="s">
        <v>67</v>
      </c>
      <c r="P4820" s="6">
        <v>8.5227272727273293E-3</v>
      </c>
      <c r="Q4820" s="1">
        <f>AllFiles[[#Headers],[200000]]+AllFiles[[#This Row],[Net Gains]]</f>
        <v>197904.8</v>
      </c>
    </row>
    <row r="4821" spans="1:17" x14ac:dyDescent="0.25">
      <c r="A4821" s="1" t="s">
        <v>59</v>
      </c>
      <c r="B4821" s="2">
        <v>43972</v>
      </c>
      <c r="C4821" s="3">
        <v>0.41666666666666669</v>
      </c>
      <c r="D4821" s="1" t="s">
        <v>15</v>
      </c>
      <c r="E4821">
        <v>186.85</v>
      </c>
      <c r="F4821">
        <v>185.65</v>
      </c>
      <c r="G4821">
        <v>189.05</v>
      </c>
      <c r="H4821" s="3">
        <v>0.625</v>
      </c>
      <c r="I4821" s="1">
        <v>1.1999999999999886</v>
      </c>
      <c r="J4821" s="1">
        <v>2.2000000000000171</v>
      </c>
      <c r="K4821" s="1">
        <v>1635</v>
      </c>
      <c r="L4821">
        <v>3597.0000000000277</v>
      </c>
      <c r="M4821">
        <v>142</v>
      </c>
      <c r="N4821">
        <v>3455.0000000000277</v>
      </c>
      <c r="O4821" t="s">
        <v>68</v>
      </c>
      <c r="P4821" s="6">
        <v>6.4222638480063597E-3</v>
      </c>
      <c r="Q4821" s="1">
        <f>AllFiles[[#Headers],[200000]]+AllFiles[[#This Row],[Net Gains]]</f>
        <v>203455.00000000003</v>
      </c>
    </row>
    <row r="4822" spans="1:17" x14ac:dyDescent="0.25">
      <c r="A4822" s="1" t="s">
        <v>28</v>
      </c>
      <c r="B4822" s="2">
        <v>43973</v>
      </c>
      <c r="C4822" s="3">
        <v>0.42708333333333331</v>
      </c>
      <c r="D4822" s="1" t="s">
        <v>12</v>
      </c>
      <c r="E4822">
        <v>592</v>
      </c>
      <c r="F4822">
        <v>589.25</v>
      </c>
      <c r="G4822">
        <v>589.25</v>
      </c>
      <c r="H4822" s="3">
        <v>0.42708333333333331</v>
      </c>
      <c r="I4822" s="1">
        <v>2.75</v>
      </c>
      <c r="J4822" s="1">
        <v>-2.75</v>
      </c>
      <c r="K4822" s="1">
        <v>721</v>
      </c>
      <c r="L4822">
        <v>-1982.75</v>
      </c>
      <c r="M4822">
        <v>196</v>
      </c>
      <c r="N4822">
        <v>-2178.75</v>
      </c>
      <c r="O4822" t="s">
        <v>67</v>
      </c>
      <c r="P4822" s="6">
        <v>4.6452702702702697E-3</v>
      </c>
      <c r="Q4822" s="1">
        <f>AllFiles[[#Headers],[200000]]+AllFiles[[#This Row],[Net Gains]]</f>
        <v>197821.25</v>
      </c>
    </row>
    <row r="4823" spans="1:17" x14ac:dyDescent="0.25">
      <c r="A4823" s="1" t="s">
        <v>28</v>
      </c>
      <c r="B4823" s="2">
        <v>43973</v>
      </c>
      <c r="C4823" s="3">
        <v>0.41666666666666669</v>
      </c>
      <c r="D4823" s="1" t="s">
        <v>13</v>
      </c>
      <c r="E4823">
        <v>589.25</v>
      </c>
      <c r="F4823">
        <v>592</v>
      </c>
      <c r="G4823">
        <v>592</v>
      </c>
      <c r="H4823" s="3">
        <v>0.42708333333333331</v>
      </c>
      <c r="I4823" s="1">
        <v>2.75</v>
      </c>
      <c r="J4823" s="1">
        <v>-2.75</v>
      </c>
      <c r="K4823" s="1">
        <v>721</v>
      </c>
      <c r="L4823">
        <v>-1982.75</v>
      </c>
      <c r="M4823">
        <v>196</v>
      </c>
      <c r="N4823">
        <v>-2178.75</v>
      </c>
      <c r="O4823" t="s">
        <v>67</v>
      </c>
      <c r="P4823" s="6">
        <v>4.66694951209164E-3</v>
      </c>
      <c r="Q4823" s="1">
        <f>AllFiles[[#Headers],[200000]]+AllFiles[[#This Row],[Net Gains]]</f>
        <v>197821.25</v>
      </c>
    </row>
    <row r="4824" spans="1:17" x14ac:dyDescent="0.25">
      <c r="A4824" s="1" t="s">
        <v>58</v>
      </c>
      <c r="B4824" s="2">
        <v>43973</v>
      </c>
      <c r="C4824" s="3">
        <v>0.41666666666666669</v>
      </c>
      <c r="D4824" s="1" t="s">
        <v>15</v>
      </c>
      <c r="E4824">
        <v>1987.6</v>
      </c>
      <c r="F4824">
        <v>1977</v>
      </c>
      <c r="G4824">
        <v>2019.4</v>
      </c>
      <c r="H4824" s="3">
        <v>0.625</v>
      </c>
      <c r="I4824" s="1">
        <v>10.599999999999909</v>
      </c>
      <c r="J4824" s="1">
        <v>31.800000000000182</v>
      </c>
      <c r="K4824" s="1">
        <v>188</v>
      </c>
      <c r="L4824">
        <v>5978.4000000000342</v>
      </c>
      <c r="M4824">
        <v>174</v>
      </c>
      <c r="N4824">
        <v>5804.4000000000342</v>
      </c>
      <c r="O4824" t="s">
        <v>68</v>
      </c>
      <c r="P4824" s="6">
        <v>5.3330650030186701E-3</v>
      </c>
      <c r="Q4824" s="1">
        <f>AllFiles[[#Headers],[200000]]+AllFiles[[#This Row],[Net Gains]]</f>
        <v>205804.40000000002</v>
      </c>
    </row>
    <row r="4825" spans="1:17" x14ac:dyDescent="0.25">
      <c r="A4825" s="1" t="s">
        <v>28</v>
      </c>
      <c r="B4825" s="2">
        <v>43977</v>
      </c>
      <c r="C4825" s="3">
        <v>0.46875</v>
      </c>
      <c r="D4825" s="1" t="s">
        <v>13</v>
      </c>
      <c r="E4825">
        <v>568</v>
      </c>
      <c r="F4825">
        <v>572.95000000000005</v>
      </c>
      <c r="G4825">
        <v>558.29999999999995</v>
      </c>
      <c r="H4825" s="3">
        <v>0.625</v>
      </c>
      <c r="I4825" s="1">
        <v>4.9500000000000455</v>
      </c>
      <c r="J4825" s="1">
        <v>9.7000000000000455</v>
      </c>
      <c r="K4825" s="1">
        <v>402</v>
      </c>
      <c r="L4825">
        <v>3899.4000000000183</v>
      </c>
      <c r="M4825">
        <v>105</v>
      </c>
      <c r="N4825">
        <v>3794.4000000000183</v>
      </c>
      <c r="O4825" t="s">
        <v>68</v>
      </c>
      <c r="P4825" s="6">
        <v>8.71478873239445E-3</v>
      </c>
      <c r="Q4825" s="1">
        <f>AllFiles[[#Headers],[200000]]+AllFiles[[#This Row],[Net Gains]]</f>
        <v>203794.40000000002</v>
      </c>
    </row>
    <row r="4826" spans="1:17" x14ac:dyDescent="0.25">
      <c r="A4826" s="1" t="s">
        <v>29</v>
      </c>
      <c r="B4826" s="2">
        <v>43977</v>
      </c>
      <c r="C4826" s="3">
        <v>0.59375</v>
      </c>
      <c r="D4826" s="1" t="s">
        <v>21</v>
      </c>
      <c r="E4826">
        <v>314.3</v>
      </c>
      <c r="F4826">
        <v>319</v>
      </c>
      <c r="G4826">
        <v>312.75</v>
      </c>
      <c r="H4826" s="3">
        <v>0.625</v>
      </c>
      <c r="I4826" s="1">
        <v>4.6999999999999886</v>
      </c>
      <c r="J4826" s="1">
        <v>1.5500000000000114</v>
      </c>
      <c r="K4826" s="1">
        <v>423</v>
      </c>
      <c r="L4826">
        <v>655.65000000000487</v>
      </c>
      <c r="M4826">
        <v>62</v>
      </c>
      <c r="N4826">
        <v>593.65000000000487</v>
      </c>
      <c r="O4826" t="s">
        <v>68</v>
      </c>
      <c r="P4826" s="6">
        <v>1.4953865733375701E-2</v>
      </c>
      <c r="Q4826" s="1">
        <f>AllFiles[[#Headers],[200000]]+AllFiles[[#This Row],[Net Gains]]</f>
        <v>200593.65</v>
      </c>
    </row>
    <row r="4827" spans="1:17" x14ac:dyDescent="0.25">
      <c r="A4827" s="1" t="s">
        <v>29</v>
      </c>
      <c r="B4827" s="2">
        <v>43977</v>
      </c>
      <c r="C4827" s="3">
        <v>0.59375</v>
      </c>
      <c r="D4827" s="1" t="s">
        <v>15</v>
      </c>
      <c r="E4827">
        <v>319</v>
      </c>
      <c r="F4827">
        <v>314.3</v>
      </c>
      <c r="G4827">
        <v>314.3</v>
      </c>
      <c r="H4827" s="3">
        <v>0.59375</v>
      </c>
      <c r="I4827" s="1">
        <v>4.6999999999999886</v>
      </c>
      <c r="J4827" s="1">
        <v>-4.6999999999999886</v>
      </c>
      <c r="K4827" s="1">
        <v>423</v>
      </c>
      <c r="L4827">
        <v>-1988.0999999999951</v>
      </c>
      <c r="M4827">
        <v>62</v>
      </c>
      <c r="N4827">
        <v>-2050.0999999999949</v>
      </c>
      <c r="O4827" t="s">
        <v>67</v>
      </c>
      <c r="P4827" s="6">
        <v>1.47335423197492E-2</v>
      </c>
      <c r="Q4827" s="1">
        <f>AllFiles[[#Headers],[200000]]+AllFiles[[#This Row],[Net Gains]]</f>
        <v>197949.9</v>
      </c>
    </row>
    <row r="4828" spans="1:17" x14ac:dyDescent="0.25">
      <c r="A4828" s="1" t="s">
        <v>16</v>
      </c>
      <c r="B4828" s="2">
        <v>43977</v>
      </c>
      <c r="C4828" s="3">
        <v>0.41666666666666669</v>
      </c>
      <c r="D4828" s="1" t="s">
        <v>13</v>
      </c>
      <c r="E4828">
        <v>636.4</v>
      </c>
      <c r="F4828">
        <v>641.20000000000005</v>
      </c>
      <c r="G4828">
        <v>627.54999999999995</v>
      </c>
      <c r="H4828" s="3">
        <v>0.625</v>
      </c>
      <c r="I4828" s="1">
        <v>4.8000000000000682</v>
      </c>
      <c r="J4828" s="1">
        <v>8.8500000000000227</v>
      </c>
      <c r="K4828" s="1">
        <v>414</v>
      </c>
      <c r="L4828">
        <v>3663.9000000000096</v>
      </c>
      <c r="M4828">
        <v>121</v>
      </c>
      <c r="N4828">
        <v>3542.9000000000096</v>
      </c>
      <c r="O4828" t="s">
        <v>68</v>
      </c>
      <c r="P4828" s="6">
        <v>7.5424261470774202E-3</v>
      </c>
      <c r="Q4828" s="1">
        <f>AllFiles[[#Headers],[200000]]+AllFiles[[#This Row],[Net Gains]]</f>
        <v>203542.90000000002</v>
      </c>
    </row>
    <row r="4829" spans="1:17" x14ac:dyDescent="0.25">
      <c r="A4829" s="1" t="s">
        <v>39</v>
      </c>
      <c r="B4829" s="2">
        <v>43977</v>
      </c>
      <c r="C4829" s="3">
        <v>0.42708333333333331</v>
      </c>
      <c r="D4829" s="1" t="s">
        <v>21</v>
      </c>
      <c r="E4829">
        <v>694.55</v>
      </c>
      <c r="F4829">
        <v>698.5</v>
      </c>
      <c r="G4829">
        <v>679.5</v>
      </c>
      <c r="H4829" s="3">
        <v>0.625</v>
      </c>
      <c r="I4829" s="1">
        <v>3.9500000000000455</v>
      </c>
      <c r="J4829" s="1">
        <v>15.049999999999955</v>
      </c>
      <c r="K4829" s="1">
        <v>503</v>
      </c>
      <c r="L4829">
        <v>7570.1499999999769</v>
      </c>
      <c r="M4829">
        <v>159</v>
      </c>
      <c r="N4829">
        <v>7411.1499999999769</v>
      </c>
      <c r="O4829" t="s">
        <v>68</v>
      </c>
      <c r="P4829" s="6">
        <v>5.6871355553956403E-3</v>
      </c>
      <c r="Q4829" s="1">
        <f>AllFiles[[#Headers],[200000]]+AllFiles[[#This Row],[Net Gains]]</f>
        <v>207411.14999999997</v>
      </c>
    </row>
    <row r="4830" spans="1:17" x14ac:dyDescent="0.25">
      <c r="A4830" s="1" t="s">
        <v>39</v>
      </c>
      <c r="B4830" s="2">
        <v>43977</v>
      </c>
      <c r="C4830" s="3">
        <v>0.42708333333333331</v>
      </c>
      <c r="D4830" s="1" t="s">
        <v>15</v>
      </c>
      <c r="E4830">
        <v>698.5</v>
      </c>
      <c r="F4830">
        <v>694.55</v>
      </c>
      <c r="G4830">
        <v>694.55</v>
      </c>
      <c r="H4830" s="3">
        <v>0.42708333333333331</v>
      </c>
      <c r="I4830" s="1">
        <v>3.9500000000000455</v>
      </c>
      <c r="J4830" s="1">
        <v>-3.9500000000000455</v>
      </c>
      <c r="K4830" s="1">
        <v>503</v>
      </c>
      <c r="L4830">
        <v>-1986.8500000000229</v>
      </c>
      <c r="M4830">
        <v>162</v>
      </c>
      <c r="N4830">
        <v>-2148.8500000000231</v>
      </c>
      <c r="O4830" t="s">
        <v>67</v>
      </c>
      <c r="P4830" s="6">
        <v>5.6549749463135996E-3</v>
      </c>
      <c r="Q4830" s="1">
        <f>AllFiles[[#Headers],[200000]]+AllFiles[[#This Row],[Net Gains]]</f>
        <v>197851.14999999997</v>
      </c>
    </row>
    <row r="4831" spans="1:17" x14ac:dyDescent="0.25">
      <c r="A4831" s="1" t="s">
        <v>29</v>
      </c>
      <c r="B4831" s="2">
        <v>43978</v>
      </c>
      <c r="C4831" s="3">
        <v>0.41666666666666669</v>
      </c>
      <c r="D4831" s="1" t="s">
        <v>15</v>
      </c>
      <c r="E4831">
        <v>318.3</v>
      </c>
      <c r="F4831">
        <v>314</v>
      </c>
      <c r="G4831">
        <v>329.45</v>
      </c>
      <c r="H4831" s="3">
        <v>0.625</v>
      </c>
      <c r="I4831" s="1">
        <v>4.3000000000000114</v>
      </c>
      <c r="J4831" s="1">
        <v>11.149999999999977</v>
      </c>
      <c r="K4831" s="1">
        <v>462</v>
      </c>
      <c r="L4831">
        <v>5151.2999999999893</v>
      </c>
      <c r="M4831">
        <v>69</v>
      </c>
      <c r="N4831">
        <v>5082.2999999999893</v>
      </c>
      <c r="O4831" t="s">
        <v>68</v>
      </c>
      <c r="P4831" s="6">
        <v>1.3509267986176601E-2</v>
      </c>
      <c r="Q4831" s="1">
        <f>AllFiles[[#Headers],[200000]]+AllFiles[[#This Row],[Net Gains]]</f>
        <v>205082.3</v>
      </c>
    </row>
    <row r="4832" spans="1:17" x14ac:dyDescent="0.25">
      <c r="A4832" s="1" t="s">
        <v>50</v>
      </c>
      <c r="B4832" s="2">
        <v>43978</v>
      </c>
      <c r="C4832" s="3">
        <v>0.44791666666666669</v>
      </c>
      <c r="D4832" s="1" t="s">
        <v>15</v>
      </c>
      <c r="E4832">
        <v>134.6</v>
      </c>
      <c r="F4832">
        <v>133.1</v>
      </c>
      <c r="G4832">
        <v>133.1</v>
      </c>
      <c r="H4832" s="3">
        <v>0.44791666666666669</v>
      </c>
      <c r="I4832" s="1">
        <v>1.5</v>
      </c>
      <c r="J4832" s="1">
        <v>-1.5</v>
      </c>
      <c r="K4832" s="1">
        <v>1313</v>
      </c>
      <c r="L4832">
        <v>-1969.5</v>
      </c>
      <c r="M4832">
        <v>81</v>
      </c>
      <c r="N4832">
        <v>-2050.5</v>
      </c>
      <c r="O4832" t="s">
        <v>67</v>
      </c>
      <c r="P4832" s="6">
        <v>1.1144130757800901E-2</v>
      </c>
      <c r="Q4832" s="1">
        <f>AllFiles[[#Headers],[200000]]+AllFiles[[#This Row],[Net Gains]]</f>
        <v>197949.5</v>
      </c>
    </row>
    <row r="4833" spans="1:17" x14ac:dyDescent="0.25">
      <c r="A4833" s="1" t="s">
        <v>50</v>
      </c>
      <c r="B4833" s="2">
        <v>43978</v>
      </c>
      <c r="C4833" s="3">
        <v>0.44791666666666669</v>
      </c>
      <c r="D4833" s="1" t="s">
        <v>21</v>
      </c>
      <c r="E4833">
        <v>133.1</v>
      </c>
      <c r="F4833">
        <v>134.6</v>
      </c>
      <c r="G4833">
        <v>133.30000000000001</v>
      </c>
      <c r="H4833" s="3">
        <v>0.625</v>
      </c>
      <c r="I4833" s="1">
        <v>1.5</v>
      </c>
      <c r="J4833" s="1">
        <v>-0.20000000000001705</v>
      </c>
      <c r="K4833" s="1">
        <v>1313</v>
      </c>
      <c r="L4833">
        <v>-262.60000000002242</v>
      </c>
      <c r="M4833">
        <v>81</v>
      </c>
      <c r="N4833">
        <v>-343.60000000002242</v>
      </c>
      <c r="O4833" t="s">
        <v>67</v>
      </c>
      <c r="P4833" s="6">
        <v>1.1269722013523701E-2</v>
      </c>
      <c r="Q4833" s="1">
        <f>AllFiles[[#Headers],[200000]]+AllFiles[[#This Row],[Net Gains]]</f>
        <v>199656.39999999997</v>
      </c>
    </row>
    <row r="4834" spans="1:17" x14ac:dyDescent="0.25">
      <c r="A4834" s="1" t="s">
        <v>49</v>
      </c>
      <c r="B4834" s="2">
        <v>43978</v>
      </c>
      <c r="C4834" s="3">
        <v>0.41666666666666669</v>
      </c>
      <c r="D4834" s="1" t="s">
        <v>15</v>
      </c>
      <c r="E4834">
        <v>77.45</v>
      </c>
      <c r="F4834">
        <v>76.75</v>
      </c>
      <c r="G4834">
        <v>77.849999999999994</v>
      </c>
      <c r="H4834" s="3">
        <v>0.625</v>
      </c>
      <c r="I4834" s="1">
        <v>0.70000000000000284</v>
      </c>
      <c r="J4834" s="1">
        <v>0.39999999999999147</v>
      </c>
      <c r="K4834" s="1">
        <v>2766</v>
      </c>
      <c r="L4834">
        <v>1106.3999999999764</v>
      </c>
      <c r="M4834">
        <v>99</v>
      </c>
      <c r="N4834">
        <v>1007.3999999999764</v>
      </c>
      <c r="O4834" t="s">
        <v>68</v>
      </c>
      <c r="P4834" s="6">
        <v>9.0380890897353502E-3</v>
      </c>
      <c r="Q4834" s="1">
        <f>AllFiles[[#Headers],[200000]]+AllFiles[[#This Row],[Net Gains]]</f>
        <v>201007.39999999997</v>
      </c>
    </row>
    <row r="4835" spans="1:17" x14ac:dyDescent="0.25">
      <c r="A4835" s="1" t="s">
        <v>40</v>
      </c>
      <c r="B4835" s="2">
        <v>43978</v>
      </c>
      <c r="C4835" s="3">
        <v>0.52083333333333337</v>
      </c>
      <c r="D4835" s="1" t="s">
        <v>12</v>
      </c>
      <c r="E4835">
        <v>1425.45</v>
      </c>
      <c r="F4835">
        <v>1416.2</v>
      </c>
      <c r="G4835">
        <v>1445.2</v>
      </c>
      <c r="H4835" s="3">
        <v>0.625</v>
      </c>
      <c r="I4835" s="1">
        <v>9.25</v>
      </c>
      <c r="J4835" s="1">
        <v>19.75</v>
      </c>
      <c r="K4835" s="1">
        <v>215</v>
      </c>
      <c r="L4835">
        <v>4246.25</v>
      </c>
      <c r="M4835">
        <v>142</v>
      </c>
      <c r="N4835">
        <v>4104.25</v>
      </c>
      <c r="O4835" t="s">
        <v>68</v>
      </c>
      <c r="P4835" s="6">
        <v>6.4891788557999196E-3</v>
      </c>
      <c r="Q4835" s="1">
        <f>AllFiles[[#Headers],[200000]]+AllFiles[[#This Row],[Net Gains]]</f>
        <v>204104.25</v>
      </c>
    </row>
    <row r="4836" spans="1:17" x14ac:dyDescent="0.25">
      <c r="A4836" s="1" t="s">
        <v>40</v>
      </c>
      <c r="B4836" s="2">
        <v>43978</v>
      </c>
      <c r="C4836" s="3">
        <v>0.41666666666666669</v>
      </c>
      <c r="D4836" s="1" t="s">
        <v>13</v>
      </c>
      <c r="E4836">
        <v>1416.2</v>
      </c>
      <c r="F4836">
        <v>1425.45</v>
      </c>
      <c r="G4836">
        <v>1425.45</v>
      </c>
      <c r="H4836" s="3">
        <v>0.52083333333333337</v>
      </c>
      <c r="I4836" s="1">
        <v>9.25</v>
      </c>
      <c r="J4836" s="1">
        <v>-9.25</v>
      </c>
      <c r="K4836" s="1">
        <v>215</v>
      </c>
      <c r="L4836">
        <v>-1988.75</v>
      </c>
      <c r="M4836">
        <v>141</v>
      </c>
      <c r="N4836">
        <v>-2129.75</v>
      </c>
      <c r="O4836" t="s">
        <v>67</v>
      </c>
      <c r="P4836" s="6">
        <v>6.5315633385115103E-3</v>
      </c>
      <c r="Q4836" s="1">
        <f>AllFiles[[#Headers],[200000]]+AllFiles[[#This Row],[Net Gains]]</f>
        <v>197870.25</v>
      </c>
    </row>
    <row r="4837" spans="1:17" x14ac:dyDescent="0.25">
      <c r="A4837" s="1" t="s">
        <v>41</v>
      </c>
      <c r="B4837" s="2">
        <v>43978</v>
      </c>
      <c r="C4837" s="3">
        <v>0.58333333333333337</v>
      </c>
      <c r="D4837" s="1" t="s">
        <v>15</v>
      </c>
      <c r="E4837">
        <v>85.15</v>
      </c>
      <c r="F4837">
        <v>84.6</v>
      </c>
      <c r="G4837">
        <v>84.6</v>
      </c>
      <c r="H4837" s="3">
        <v>0.58333333333333337</v>
      </c>
      <c r="I4837" s="1">
        <v>0.55000000000001137</v>
      </c>
      <c r="J4837" s="1">
        <v>-0.55000000000001137</v>
      </c>
      <c r="K4837" s="1">
        <v>3490</v>
      </c>
      <c r="L4837">
        <v>-1919.5000000000396</v>
      </c>
      <c r="M4837">
        <v>137</v>
      </c>
      <c r="N4837">
        <v>-2056.5000000000396</v>
      </c>
      <c r="O4837" t="s">
        <v>67</v>
      </c>
      <c r="P4837" s="6">
        <v>6.4591896652966699E-3</v>
      </c>
      <c r="Q4837" s="1">
        <f>AllFiles[[#Headers],[200000]]+AllFiles[[#This Row],[Net Gains]]</f>
        <v>197943.49999999997</v>
      </c>
    </row>
    <row r="4838" spans="1:17" x14ac:dyDescent="0.25">
      <c r="A4838" s="1" t="s">
        <v>41</v>
      </c>
      <c r="B4838" s="2">
        <v>43978</v>
      </c>
      <c r="C4838" s="3">
        <v>0.58333333333333337</v>
      </c>
      <c r="D4838" s="1" t="s">
        <v>21</v>
      </c>
      <c r="E4838">
        <v>84.6</v>
      </c>
      <c r="F4838">
        <v>85.15</v>
      </c>
      <c r="G4838">
        <v>84.55</v>
      </c>
      <c r="H4838" s="3">
        <v>0.625</v>
      </c>
      <c r="I4838" s="1">
        <v>0.55000000000001137</v>
      </c>
      <c r="J4838" s="1">
        <v>4.9999999999997158E-2</v>
      </c>
      <c r="K4838" s="1">
        <v>3490</v>
      </c>
      <c r="L4838">
        <v>174.49999999999008</v>
      </c>
      <c r="M4838">
        <v>136</v>
      </c>
      <c r="N4838">
        <v>38.499999999990081</v>
      </c>
      <c r="O4838" t="s">
        <v>68</v>
      </c>
      <c r="P4838" s="6">
        <v>6.5011820330970601E-3</v>
      </c>
      <c r="Q4838" s="1">
        <f>AllFiles[[#Headers],[200000]]+AllFiles[[#This Row],[Net Gains]]</f>
        <v>200038.5</v>
      </c>
    </row>
    <row r="4839" spans="1:17" x14ac:dyDescent="0.25">
      <c r="A4839" s="1" t="s">
        <v>54</v>
      </c>
      <c r="B4839" s="2">
        <v>43978</v>
      </c>
      <c r="C4839" s="3">
        <v>0.41666666666666669</v>
      </c>
      <c r="D4839" s="1" t="s">
        <v>15</v>
      </c>
      <c r="E4839">
        <v>381.35</v>
      </c>
      <c r="F4839">
        <v>375.75</v>
      </c>
      <c r="G4839">
        <v>388.8</v>
      </c>
      <c r="H4839" s="3">
        <v>0.625</v>
      </c>
      <c r="I4839" s="1">
        <v>5.6000000000000227</v>
      </c>
      <c r="J4839" s="1">
        <v>7.4499999999999886</v>
      </c>
      <c r="K4839" s="1">
        <v>355</v>
      </c>
      <c r="L4839">
        <v>2644.7499999999959</v>
      </c>
      <c r="M4839">
        <v>63</v>
      </c>
      <c r="N4839">
        <v>2581.7499999999959</v>
      </c>
      <c r="O4839" t="s">
        <v>68</v>
      </c>
      <c r="P4839" s="6">
        <v>1.46846728726892E-2</v>
      </c>
      <c r="Q4839" s="1">
        <f>AllFiles[[#Headers],[200000]]+AllFiles[[#This Row],[Net Gains]]</f>
        <v>202581.75</v>
      </c>
    </row>
    <row r="4840" spans="1:17" x14ac:dyDescent="0.25">
      <c r="A4840" s="1" t="s">
        <v>28</v>
      </c>
      <c r="B4840" s="2">
        <v>43979</v>
      </c>
      <c r="C4840" s="3">
        <v>0.58333333333333337</v>
      </c>
      <c r="D4840" s="1" t="s">
        <v>12</v>
      </c>
      <c r="E4840">
        <v>564</v>
      </c>
      <c r="F4840">
        <v>557.25</v>
      </c>
      <c r="G4840">
        <v>562.5</v>
      </c>
      <c r="H4840" s="3">
        <v>0.625</v>
      </c>
      <c r="I4840" s="1">
        <v>6.75</v>
      </c>
      <c r="J4840" s="1">
        <v>-1.5</v>
      </c>
      <c r="K4840" s="1">
        <v>295</v>
      </c>
      <c r="L4840">
        <v>-442.5</v>
      </c>
      <c r="M4840">
        <v>77</v>
      </c>
      <c r="N4840">
        <v>-519.5</v>
      </c>
      <c r="O4840" t="s">
        <v>67</v>
      </c>
      <c r="P4840" s="6">
        <v>1.1968085106382999E-2</v>
      </c>
      <c r="Q4840" s="1">
        <f>AllFiles[[#Headers],[200000]]+AllFiles[[#This Row],[Net Gains]]</f>
        <v>199480.5</v>
      </c>
    </row>
    <row r="4841" spans="1:17" x14ac:dyDescent="0.25">
      <c r="A4841" s="1" t="s">
        <v>28</v>
      </c>
      <c r="B4841" s="2">
        <v>43979</v>
      </c>
      <c r="C4841" s="3">
        <v>0.44791666666666669</v>
      </c>
      <c r="D4841" s="1" t="s">
        <v>13</v>
      </c>
      <c r="E4841">
        <v>557.25</v>
      </c>
      <c r="F4841">
        <v>564</v>
      </c>
      <c r="G4841">
        <v>564</v>
      </c>
      <c r="H4841" s="3">
        <v>0.58333333333333337</v>
      </c>
      <c r="I4841" s="1">
        <v>6.75</v>
      </c>
      <c r="J4841" s="1">
        <v>-6.75</v>
      </c>
      <c r="K4841" s="1">
        <v>295</v>
      </c>
      <c r="L4841">
        <v>-1991.25</v>
      </c>
      <c r="M4841">
        <v>77</v>
      </c>
      <c r="N4841">
        <v>-2068.25</v>
      </c>
      <c r="O4841" t="s">
        <v>67</v>
      </c>
      <c r="P4841" s="6">
        <v>1.21130551816958E-2</v>
      </c>
      <c r="Q4841" s="1">
        <f>AllFiles[[#Headers],[200000]]+AllFiles[[#This Row],[Net Gains]]</f>
        <v>197931.75</v>
      </c>
    </row>
    <row r="4842" spans="1:17" x14ac:dyDescent="0.25">
      <c r="A4842" s="1" t="s">
        <v>27</v>
      </c>
      <c r="B4842" s="2">
        <v>43979</v>
      </c>
      <c r="C4842" s="3">
        <v>0.41666666666666669</v>
      </c>
      <c r="D4842" s="1" t="s">
        <v>15</v>
      </c>
      <c r="E4842">
        <v>133.15</v>
      </c>
      <c r="F4842">
        <v>130.94999999999999</v>
      </c>
      <c r="G4842">
        <v>134.1</v>
      </c>
      <c r="H4842" s="3">
        <v>0.625</v>
      </c>
      <c r="I4842" s="1">
        <v>2.2000000000000171</v>
      </c>
      <c r="J4842" s="1">
        <v>0.94999999999998863</v>
      </c>
      <c r="K4842" s="1">
        <v>899</v>
      </c>
      <c r="L4842">
        <v>854.04999999998972</v>
      </c>
      <c r="M4842">
        <v>56</v>
      </c>
      <c r="N4842">
        <v>798.04999999998972</v>
      </c>
      <c r="O4842" t="s">
        <v>68</v>
      </c>
      <c r="P4842" s="6">
        <v>1.6522718738265201E-2</v>
      </c>
      <c r="Q4842" s="1">
        <f>AllFiles[[#Headers],[200000]]+AllFiles[[#This Row],[Net Gains]]</f>
        <v>200798.05</v>
      </c>
    </row>
    <row r="4843" spans="1:17" x14ac:dyDescent="0.25">
      <c r="A4843" s="1" t="s">
        <v>58</v>
      </c>
      <c r="B4843" s="2">
        <v>43979</v>
      </c>
      <c r="C4843" s="3">
        <v>0.48958333333333331</v>
      </c>
      <c r="D4843" s="1" t="s">
        <v>12</v>
      </c>
      <c r="E4843">
        <v>1991.95</v>
      </c>
      <c r="F4843">
        <v>1975.05</v>
      </c>
      <c r="G4843">
        <v>1975.05</v>
      </c>
      <c r="H4843" s="3">
        <v>0.52083333333333337</v>
      </c>
      <c r="I4843" s="1">
        <v>16.900000000000091</v>
      </c>
      <c r="J4843" s="1">
        <v>-16.900000000000091</v>
      </c>
      <c r="K4843" s="1">
        <v>118</v>
      </c>
      <c r="L4843">
        <v>-1994.2000000000107</v>
      </c>
      <c r="M4843">
        <v>108</v>
      </c>
      <c r="N4843">
        <v>-2102.2000000000107</v>
      </c>
      <c r="O4843" t="s">
        <v>67</v>
      </c>
      <c r="P4843" s="6">
        <v>8.4841486985115597E-3</v>
      </c>
      <c r="Q4843" s="1">
        <f>AllFiles[[#Headers],[200000]]+AllFiles[[#This Row],[Net Gains]]</f>
        <v>197897.8</v>
      </c>
    </row>
    <row r="4844" spans="1:17" x14ac:dyDescent="0.25">
      <c r="A4844" s="1" t="s">
        <v>58</v>
      </c>
      <c r="B4844" s="2">
        <v>43979</v>
      </c>
      <c r="C4844" s="3">
        <v>0.41666666666666669</v>
      </c>
      <c r="D4844" s="1" t="s">
        <v>13</v>
      </c>
      <c r="E4844">
        <v>1975.05</v>
      </c>
      <c r="F4844">
        <v>1991.95</v>
      </c>
      <c r="G4844">
        <v>1991.95</v>
      </c>
      <c r="H4844" s="3">
        <v>0.48958333333333331</v>
      </c>
      <c r="I4844" s="1">
        <v>16.900000000000091</v>
      </c>
      <c r="J4844" s="1">
        <v>-16.900000000000091</v>
      </c>
      <c r="K4844" s="1">
        <v>118</v>
      </c>
      <c r="L4844">
        <v>-1994.2000000000107</v>
      </c>
      <c r="M4844">
        <v>108</v>
      </c>
      <c r="N4844">
        <v>-2102.2000000000107</v>
      </c>
      <c r="O4844" t="s">
        <v>67</v>
      </c>
      <c r="P4844" s="6">
        <v>8.5567453988507104E-3</v>
      </c>
      <c r="Q4844" s="1">
        <f>AllFiles[[#Headers],[200000]]+AllFiles[[#This Row],[Net Gains]]</f>
        <v>197897.8</v>
      </c>
    </row>
    <row r="4845" spans="1:17" x14ac:dyDescent="0.25">
      <c r="A4845" s="1" t="s">
        <v>28</v>
      </c>
      <c r="B4845" s="2">
        <v>43980</v>
      </c>
      <c r="C4845" s="3">
        <v>0.41666666666666669</v>
      </c>
      <c r="D4845" s="1" t="s">
        <v>13</v>
      </c>
      <c r="E4845">
        <v>554.54999999999995</v>
      </c>
      <c r="F4845">
        <v>558.75</v>
      </c>
      <c r="G4845">
        <v>552.70000000000005</v>
      </c>
      <c r="H4845" s="3">
        <v>0.625</v>
      </c>
      <c r="I4845" s="1">
        <v>4.2000000000000455</v>
      </c>
      <c r="J4845" s="1">
        <v>1.8499999999999091</v>
      </c>
      <c r="K4845" s="1">
        <v>473</v>
      </c>
      <c r="L4845">
        <v>875.04999999995698</v>
      </c>
      <c r="M4845">
        <v>121</v>
      </c>
      <c r="N4845">
        <v>754.04999999995698</v>
      </c>
      <c r="O4845" t="s">
        <v>68</v>
      </c>
      <c r="P4845" s="6">
        <v>7.5737084122262099E-3</v>
      </c>
      <c r="Q4845" s="1">
        <f>AllFiles[[#Headers],[200000]]+AllFiles[[#This Row],[Net Gains]]</f>
        <v>200754.04999999996</v>
      </c>
    </row>
    <row r="4846" spans="1:17" x14ac:dyDescent="0.25">
      <c r="A4846" s="1" t="s">
        <v>17</v>
      </c>
      <c r="B4846" s="2">
        <v>43980</v>
      </c>
      <c r="C4846" s="3">
        <v>0.41666666666666669</v>
      </c>
      <c r="D4846" s="1" t="s">
        <v>15</v>
      </c>
      <c r="E4846">
        <v>16560.900000000001</v>
      </c>
      <c r="F4846">
        <v>16150</v>
      </c>
      <c r="G4846">
        <v>16550</v>
      </c>
      <c r="H4846" s="3">
        <v>0.625</v>
      </c>
      <c r="I4846" s="1">
        <v>410.90000000000146</v>
      </c>
      <c r="J4846" s="1">
        <v>-10.900000000001455</v>
      </c>
      <c r="K4846" s="1">
        <v>4</v>
      </c>
      <c r="L4846">
        <v>-43.600000000005821</v>
      </c>
      <c r="M4846">
        <v>31</v>
      </c>
      <c r="N4846">
        <v>-74.600000000005821</v>
      </c>
      <c r="O4846" t="s">
        <v>67</v>
      </c>
      <c r="P4846" s="6">
        <v>2.48114534838083E-2</v>
      </c>
      <c r="Q4846" s="1">
        <f>AllFiles[[#Headers],[200000]]+AllFiles[[#This Row],[Net Gains]]</f>
        <v>199925.4</v>
      </c>
    </row>
    <row r="4847" spans="1:17" x14ac:dyDescent="0.25">
      <c r="A4847" s="1" t="s">
        <v>50</v>
      </c>
      <c r="B4847" s="2">
        <v>43980</v>
      </c>
      <c r="C4847" s="3">
        <v>0.51041666666666663</v>
      </c>
      <c r="D4847" s="1" t="s">
        <v>21</v>
      </c>
      <c r="E4847">
        <v>135.65</v>
      </c>
      <c r="F4847">
        <v>136.69999999999999</v>
      </c>
      <c r="G4847">
        <v>136.69999999999999</v>
      </c>
      <c r="H4847" s="3">
        <v>0.53125</v>
      </c>
      <c r="I4847" s="1">
        <v>1.0499999999999829</v>
      </c>
      <c r="J4847" s="1">
        <v>-1.0499999999999829</v>
      </c>
      <c r="K4847" s="1">
        <v>1863</v>
      </c>
      <c r="L4847">
        <v>-1956.1499999999683</v>
      </c>
      <c r="M4847">
        <v>117</v>
      </c>
      <c r="N4847">
        <v>-2073.1499999999683</v>
      </c>
      <c r="O4847" t="s">
        <v>67</v>
      </c>
      <c r="P4847" s="6">
        <v>7.7405086619976599E-3</v>
      </c>
      <c r="Q4847" s="1">
        <f>AllFiles[[#Headers],[200000]]+AllFiles[[#This Row],[Net Gains]]</f>
        <v>197926.85000000003</v>
      </c>
    </row>
    <row r="4848" spans="1:17" x14ac:dyDescent="0.25">
      <c r="A4848" s="1" t="s">
        <v>50</v>
      </c>
      <c r="B4848" s="2">
        <v>43980</v>
      </c>
      <c r="C4848" s="3">
        <v>0.51041666666666663</v>
      </c>
      <c r="D4848" s="1" t="s">
        <v>15</v>
      </c>
      <c r="E4848">
        <v>136.69999999999999</v>
      </c>
      <c r="F4848">
        <v>135.65</v>
      </c>
      <c r="G4848">
        <v>135.65</v>
      </c>
      <c r="H4848" s="3">
        <v>0.51041666666666663</v>
      </c>
      <c r="I4848" s="1">
        <v>1.0499999999999829</v>
      </c>
      <c r="J4848" s="1">
        <v>-1.0499999999999829</v>
      </c>
      <c r="K4848" s="1">
        <v>1863</v>
      </c>
      <c r="L4848">
        <v>-1956.1499999999683</v>
      </c>
      <c r="M4848">
        <v>117</v>
      </c>
      <c r="N4848">
        <v>-2073.1499999999683</v>
      </c>
      <c r="O4848" t="s">
        <v>67</v>
      </c>
      <c r="P4848" s="6">
        <v>7.68105340160924E-3</v>
      </c>
      <c r="Q4848" s="1">
        <f>AllFiles[[#Headers],[200000]]+AllFiles[[#This Row],[Net Gains]]</f>
        <v>197926.85000000003</v>
      </c>
    </row>
    <row r="4849" spans="1:17" x14ac:dyDescent="0.25">
      <c r="A4849" s="1" t="s">
        <v>46</v>
      </c>
      <c r="B4849" s="2">
        <v>43980</v>
      </c>
      <c r="C4849" s="3">
        <v>0.53125</v>
      </c>
      <c r="D4849" s="1" t="s">
        <v>15</v>
      </c>
      <c r="E4849">
        <v>183.45</v>
      </c>
      <c r="F4849">
        <v>181.1</v>
      </c>
      <c r="G4849">
        <v>185.1</v>
      </c>
      <c r="H4849" s="3">
        <v>0.625</v>
      </c>
      <c r="I4849" s="1">
        <v>2.3499999999999943</v>
      </c>
      <c r="J4849" s="1">
        <v>1.6500000000000057</v>
      </c>
      <c r="K4849" s="1">
        <v>842</v>
      </c>
      <c r="L4849">
        <v>1389.3000000000047</v>
      </c>
      <c r="M4849">
        <v>72</v>
      </c>
      <c r="N4849">
        <v>1317.3000000000047</v>
      </c>
      <c r="O4849" t="s">
        <v>68</v>
      </c>
      <c r="P4849" s="6">
        <v>1.2810029980921201E-2</v>
      </c>
      <c r="Q4849" s="1">
        <f>AllFiles[[#Headers],[200000]]+AllFiles[[#This Row],[Net Gains]]</f>
        <v>201317.30000000002</v>
      </c>
    </row>
    <row r="4850" spans="1:17" x14ac:dyDescent="0.25">
      <c r="A4850" s="1" t="s">
        <v>45</v>
      </c>
      <c r="B4850" s="2">
        <v>43980</v>
      </c>
      <c r="C4850" s="3">
        <v>0.52083333333333337</v>
      </c>
      <c r="D4850" s="1" t="s">
        <v>21</v>
      </c>
      <c r="E4850">
        <v>5423.95</v>
      </c>
      <c r="F4850">
        <v>5481.7</v>
      </c>
      <c r="G4850">
        <v>5481.7</v>
      </c>
      <c r="H4850" s="3">
        <v>0.5625</v>
      </c>
      <c r="I4850" s="1">
        <v>57.75</v>
      </c>
      <c r="J4850" s="1">
        <v>-57.75</v>
      </c>
      <c r="K4850" s="1">
        <v>34</v>
      </c>
      <c r="L4850">
        <v>-1963.5</v>
      </c>
      <c r="M4850">
        <v>86</v>
      </c>
      <c r="N4850">
        <v>-2049.5</v>
      </c>
      <c r="O4850" t="s">
        <v>67</v>
      </c>
      <c r="P4850" s="6">
        <v>1.06472220429761E-2</v>
      </c>
      <c r="Q4850" s="1">
        <f>AllFiles[[#Headers],[200000]]+AllFiles[[#This Row],[Net Gains]]</f>
        <v>197950.5</v>
      </c>
    </row>
    <row r="4851" spans="1:17" x14ac:dyDescent="0.25">
      <c r="A4851" s="1" t="s">
        <v>45</v>
      </c>
      <c r="B4851" s="2">
        <v>43980</v>
      </c>
      <c r="C4851" s="3">
        <v>0.52083333333333337</v>
      </c>
      <c r="D4851" s="1" t="s">
        <v>15</v>
      </c>
      <c r="E4851">
        <v>5481.7</v>
      </c>
      <c r="F4851">
        <v>5423.95</v>
      </c>
      <c r="G4851">
        <v>5423.95</v>
      </c>
      <c r="H4851" s="3">
        <v>0.52083333333333337</v>
      </c>
      <c r="I4851" s="1">
        <v>57.75</v>
      </c>
      <c r="J4851" s="1">
        <v>-57.75</v>
      </c>
      <c r="K4851" s="1">
        <v>34</v>
      </c>
      <c r="L4851">
        <v>-1963.5</v>
      </c>
      <c r="M4851">
        <v>86</v>
      </c>
      <c r="N4851">
        <v>-2049.5</v>
      </c>
      <c r="O4851" t="s">
        <v>67</v>
      </c>
      <c r="P4851" s="6">
        <v>1.0535052994509001E-2</v>
      </c>
      <c r="Q4851" s="1">
        <f>AllFiles[[#Headers],[200000]]+AllFiles[[#This Row],[Net Gains]]</f>
        <v>197950.5</v>
      </c>
    </row>
    <row r="4852" spans="1:17" x14ac:dyDescent="0.25">
      <c r="A4852" s="1" t="s">
        <v>43</v>
      </c>
      <c r="B4852" s="2">
        <v>43980</v>
      </c>
      <c r="C4852" s="3">
        <v>0.4375</v>
      </c>
      <c r="D4852" s="1" t="s">
        <v>21</v>
      </c>
      <c r="E4852">
        <v>94.7</v>
      </c>
      <c r="F4852">
        <v>95.5</v>
      </c>
      <c r="G4852">
        <v>95.5</v>
      </c>
      <c r="H4852" s="3">
        <v>0.44791666666666669</v>
      </c>
      <c r="I4852" s="1">
        <v>0.79999999999999716</v>
      </c>
      <c r="J4852" s="1">
        <v>-0.79999999999999716</v>
      </c>
      <c r="K4852" s="1">
        <v>2430</v>
      </c>
      <c r="L4852">
        <v>-1943.9999999999932</v>
      </c>
      <c r="M4852">
        <v>107</v>
      </c>
      <c r="N4852">
        <v>-2050.9999999999932</v>
      </c>
      <c r="O4852" t="s">
        <v>67</v>
      </c>
      <c r="P4852" s="6">
        <v>8.4477296726504399E-3</v>
      </c>
      <c r="Q4852" s="1">
        <f>AllFiles[[#Headers],[200000]]+AllFiles[[#This Row],[Net Gains]]</f>
        <v>197949</v>
      </c>
    </row>
    <row r="4853" spans="1:17" x14ac:dyDescent="0.25">
      <c r="A4853" s="1" t="s">
        <v>43</v>
      </c>
      <c r="B4853" s="2">
        <v>43980</v>
      </c>
      <c r="C4853" s="3">
        <v>0.4375</v>
      </c>
      <c r="D4853" s="1" t="s">
        <v>15</v>
      </c>
      <c r="E4853">
        <v>95.5</v>
      </c>
      <c r="F4853">
        <v>94.7</v>
      </c>
      <c r="G4853">
        <v>94.7</v>
      </c>
      <c r="H4853" s="3">
        <v>0.4375</v>
      </c>
      <c r="I4853" s="1">
        <v>0.79999999999999716</v>
      </c>
      <c r="J4853" s="1">
        <v>-0.79999999999999716</v>
      </c>
      <c r="K4853" s="1">
        <v>2430</v>
      </c>
      <c r="L4853">
        <v>-1943.9999999999932</v>
      </c>
      <c r="M4853">
        <v>107</v>
      </c>
      <c r="N4853">
        <v>-2050.9999999999932</v>
      </c>
      <c r="O4853" t="s">
        <v>67</v>
      </c>
      <c r="P4853" s="6">
        <v>8.3769633507853099E-3</v>
      </c>
      <c r="Q4853" s="1">
        <f>AllFiles[[#Headers],[200000]]+AllFiles[[#This Row],[Net Gains]]</f>
        <v>197949</v>
      </c>
    </row>
    <row r="4854" spans="1:17" x14ac:dyDescent="0.25">
      <c r="A4854" s="1" t="s">
        <v>59</v>
      </c>
      <c r="B4854" s="2">
        <v>43980</v>
      </c>
      <c r="C4854" s="3">
        <v>0.41666666666666669</v>
      </c>
      <c r="D4854" s="1" t="s">
        <v>15</v>
      </c>
      <c r="E4854">
        <v>204.3</v>
      </c>
      <c r="F4854">
        <v>200.2</v>
      </c>
      <c r="G4854">
        <v>212.7</v>
      </c>
      <c r="H4854" s="3">
        <v>0.625</v>
      </c>
      <c r="I4854" s="1">
        <v>4.1000000000000227</v>
      </c>
      <c r="J4854" s="1">
        <v>8.3999999999999773</v>
      </c>
      <c r="K4854" s="1">
        <v>485</v>
      </c>
      <c r="L4854">
        <v>4073.9999999999891</v>
      </c>
      <c r="M4854">
        <v>47</v>
      </c>
      <c r="N4854">
        <v>4026.9999999999891</v>
      </c>
      <c r="O4854" t="s">
        <v>68</v>
      </c>
      <c r="P4854" s="6">
        <v>2.00685266764563E-2</v>
      </c>
      <c r="Q4854" s="1">
        <f>AllFiles[[#Headers],[200000]]+AllFiles[[#This Row],[Net Gains]]</f>
        <v>204027</v>
      </c>
    </row>
    <row r="4855" spans="1:17" x14ac:dyDescent="0.25">
      <c r="A4855" s="1" t="s">
        <v>42</v>
      </c>
      <c r="B4855" s="2">
        <v>43983</v>
      </c>
      <c r="C4855" s="3">
        <v>0.5625</v>
      </c>
      <c r="D4855" s="1" t="s">
        <v>21</v>
      </c>
      <c r="E4855">
        <v>957</v>
      </c>
      <c r="F4855">
        <v>964</v>
      </c>
      <c r="G4855">
        <v>927.8</v>
      </c>
      <c r="H4855" s="3">
        <v>0.625</v>
      </c>
      <c r="I4855" s="1">
        <v>7</v>
      </c>
      <c r="J4855" s="1">
        <v>29.200000000000045</v>
      </c>
      <c r="K4855" s="1">
        <v>284</v>
      </c>
      <c r="L4855">
        <v>8292.8000000000138</v>
      </c>
      <c r="M4855">
        <v>124</v>
      </c>
      <c r="N4855">
        <v>8168.8000000000138</v>
      </c>
      <c r="O4855" t="s">
        <v>68</v>
      </c>
      <c r="P4855" s="6">
        <v>7.31452455590387E-3</v>
      </c>
      <c r="Q4855" s="1">
        <f>AllFiles[[#Headers],[200000]]+AllFiles[[#This Row],[Net Gains]]</f>
        <v>208168.80000000002</v>
      </c>
    </row>
    <row r="4856" spans="1:17" x14ac:dyDescent="0.25">
      <c r="A4856" s="1" t="s">
        <v>42</v>
      </c>
      <c r="B4856" s="2">
        <v>43983</v>
      </c>
      <c r="C4856" s="3">
        <v>0.5625</v>
      </c>
      <c r="D4856" s="1" t="s">
        <v>15</v>
      </c>
      <c r="E4856">
        <v>964</v>
      </c>
      <c r="F4856">
        <v>957</v>
      </c>
      <c r="G4856">
        <v>957</v>
      </c>
      <c r="H4856" s="3">
        <v>0.5625</v>
      </c>
      <c r="I4856" s="1">
        <v>7</v>
      </c>
      <c r="J4856" s="1">
        <v>-7</v>
      </c>
      <c r="K4856" s="1">
        <v>284</v>
      </c>
      <c r="L4856">
        <v>-1988</v>
      </c>
      <c r="M4856">
        <v>126</v>
      </c>
      <c r="N4856">
        <v>-2114</v>
      </c>
      <c r="O4856" t="s">
        <v>67</v>
      </c>
      <c r="P4856" s="6">
        <v>7.2614107883817404E-3</v>
      </c>
      <c r="Q4856" s="1">
        <f>AllFiles[[#Headers],[200000]]+AllFiles[[#This Row],[Net Gains]]</f>
        <v>197886</v>
      </c>
    </row>
    <row r="4857" spans="1:17" x14ac:dyDescent="0.25">
      <c r="A4857" s="1" t="s">
        <v>25</v>
      </c>
      <c r="B4857" s="2">
        <v>43984</v>
      </c>
      <c r="C4857" s="3">
        <v>0.48958333333333331</v>
      </c>
      <c r="D4857" s="1" t="s">
        <v>15</v>
      </c>
      <c r="E4857">
        <v>593.45000000000005</v>
      </c>
      <c r="F4857">
        <v>585.70000000000005</v>
      </c>
      <c r="G4857">
        <v>595.85</v>
      </c>
      <c r="H4857" s="3">
        <v>0.625</v>
      </c>
      <c r="I4857" s="1">
        <v>7.75</v>
      </c>
      <c r="J4857" s="1">
        <v>2.3999999999999773</v>
      </c>
      <c r="K4857" s="1">
        <v>257</v>
      </c>
      <c r="L4857">
        <v>616.79999999999416</v>
      </c>
      <c r="M4857">
        <v>71</v>
      </c>
      <c r="N4857">
        <v>545.79999999999416</v>
      </c>
      <c r="O4857" t="s">
        <v>68</v>
      </c>
      <c r="P4857" s="6">
        <v>1.3059229926699801E-2</v>
      </c>
      <c r="Q4857" s="1">
        <f>AllFiles[[#Headers],[200000]]+AllFiles[[#This Row],[Net Gains]]</f>
        <v>200545.8</v>
      </c>
    </row>
    <row r="4858" spans="1:17" x14ac:dyDescent="0.25">
      <c r="A4858" s="1" t="s">
        <v>38</v>
      </c>
      <c r="B4858" s="2">
        <v>43984</v>
      </c>
      <c r="C4858" s="3">
        <v>0.5</v>
      </c>
      <c r="D4858" s="1" t="s">
        <v>15</v>
      </c>
      <c r="E4858">
        <v>342.4</v>
      </c>
      <c r="F4858">
        <v>337.35</v>
      </c>
      <c r="G4858">
        <v>348.65</v>
      </c>
      <c r="H4858" s="3">
        <v>0.625</v>
      </c>
      <c r="I4858" s="1">
        <v>5.0499999999999545</v>
      </c>
      <c r="J4858" s="1">
        <v>6.25</v>
      </c>
      <c r="K4858" s="1">
        <v>394</v>
      </c>
      <c r="L4858">
        <v>2462.5</v>
      </c>
      <c r="M4858">
        <v>63</v>
      </c>
      <c r="N4858">
        <v>2399.5</v>
      </c>
      <c r="O4858" t="s">
        <v>68</v>
      </c>
      <c r="P4858" s="6">
        <v>1.4748831775700799E-2</v>
      </c>
      <c r="Q4858" s="1">
        <f>AllFiles[[#Headers],[200000]]+AllFiles[[#This Row],[Net Gains]]</f>
        <v>202399.5</v>
      </c>
    </row>
    <row r="4859" spans="1:17" x14ac:dyDescent="0.25">
      <c r="A4859" s="1" t="s">
        <v>11</v>
      </c>
      <c r="B4859" s="2">
        <v>43985</v>
      </c>
      <c r="C4859" s="3">
        <v>0.45833333333333331</v>
      </c>
      <c r="D4859" s="1" t="s">
        <v>13</v>
      </c>
      <c r="E4859">
        <v>2815</v>
      </c>
      <c r="F4859">
        <v>2844.15</v>
      </c>
      <c r="G4859">
        <v>2779</v>
      </c>
      <c r="H4859" s="3">
        <v>0.625</v>
      </c>
      <c r="I4859" s="1">
        <v>29.150000000000091</v>
      </c>
      <c r="J4859" s="1">
        <v>36</v>
      </c>
      <c r="K4859" s="1">
        <v>68</v>
      </c>
      <c r="L4859">
        <v>2448</v>
      </c>
      <c r="M4859">
        <v>88</v>
      </c>
      <c r="N4859">
        <v>2360</v>
      </c>
      <c r="O4859" t="s">
        <v>68</v>
      </c>
      <c r="P4859" s="6">
        <v>1.03552397868562E-2</v>
      </c>
      <c r="Q4859" s="1">
        <f>AllFiles[[#Headers],[200000]]+AllFiles[[#This Row],[Net Gains]]</f>
        <v>202360</v>
      </c>
    </row>
    <row r="4860" spans="1:17" x14ac:dyDescent="0.25">
      <c r="A4860" s="1" t="s">
        <v>24</v>
      </c>
      <c r="B4860" s="2">
        <v>43985</v>
      </c>
      <c r="C4860" s="3">
        <v>0.57291666666666663</v>
      </c>
      <c r="D4860" s="1" t="s">
        <v>13</v>
      </c>
      <c r="E4860">
        <v>97</v>
      </c>
      <c r="F4860">
        <v>97.95</v>
      </c>
      <c r="G4860">
        <v>96.1</v>
      </c>
      <c r="H4860" s="3">
        <v>0.625</v>
      </c>
      <c r="I4860" s="1">
        <v>0.95000000000000284</v>
      </c>
      <c r="J4860" s="1">
        <v>0.90000000000000568</v>
      </c>
      <c r="K4860" s="1">
        <v>2055</v>
      </c>
      <c r="L4860">
        <v>1849.5000000000116</v>
      </c>
      <c r="M4860">
        <v>92</v>
      </c>
      <c r="N4860">
        <v>1757.5000000000116</v>
      </c>
      <c r="O4860" t="s">
        <v>68</v>
      </c>
      <c r="P4860" s="6">
        <v>9.7938144329897201E-3</v>
      </c>
      <c r="Q4860" s="1">
        <f>AllFiles[[#Headers],[200000]]+AllFiles[[#This Row],[Net Gains]]</f>
        <v>201757.5</v>
      </c>
    </row>
    <row r="4861" spans="1:17" x14ac:dyDescent="0.25">
      <c r="A4861" s="1" t="s">
        <v>39</v>
      </c>
      <c r="B4861" s="2">
        <v>43985</v>
      </c>
      <c r="C4861" s="3">
        <v>0.41666666666666669</v>
      </c>
      <c r="D4861" s="1" t="s">
        <v>13</v>
      </c>
      <c r="E4861">
        <v>703.05</v>
      </c>
      <c r="F4861">
        <v>706.6</v>
      </c>
      <c r="G4861">
        <v>700.85</v>
      </c>
      <c r="H4861" s="3">
        <v>0.625</v>
      </c>
      <c r="I4861" s="1">
        <v>3.5500000000000682</v>
      </c>
      <c r="J4861" s="1">
        <v>2.1999999999999318</v>
      </c>
      <c r="K4861" s="1">
        <v>559</v>
      </c>
      <c r="L4861">
        <v>1229.799999999962</v>
      </c>
      <c r="M4861">
        <v>181</v>
      </c>
      <c r="N4861">
        <v>1048.799999999962</v>
      </c>
      <c r="O4861" t="s">
        <v>68</v>
      </c>
      <c r="P4861" s="6">
        <v>5.0494274944884003E-3</v>
      </c>
      <c r="Q4861" s="1">
        <f>AllFiles[[#Headers],[200000]]+AllFiles[[#This Row],[Net Gains]]</f>
        <v>201048.79999999996</v>
      </c>
    </row>
    <row r="4862" spans="1:17" x14ac:dyDescent="0.25">
      <c r="A4862" s="1" t="s">
        <v>43</v>
      </c>
      <c r="B4862" s="2">
        <v>43985</v>
      </c>
      <c r="C4862" s="3">
        <v>0.41666666666666669</v>
      </c>
      <c r="D4862" s="1" t="s">
        <v>13</v>
      </c>
      <c r="E4862">
        <v>96.4</v>
      </c>
      <c r="F4862">
        <v>97</v>
      </c>
      <c r="G4862">
        <v>94.7</v>
      </c>
      <c r="H4862" s="3">
        <v>0.625</v>
      </c>
      <c r="I4862" s="1">
        <v>0.59999999999999432</v>
      </c>
      <c r="J4862" s="1">
        <v>1.7000000000000028</v>
      </c>
      <c r="K4862" s="1">
        <v>3210</v>
      </c>
      <c r="L4862">
        <v>5457.0000000000091</v>
      </c>
      <c r="M4862">
        <v>142</v>
      </c>
      <c r="N4862">
        <v>5315.0000000000091</v>
      </c>
      <c r="O4862" t="s">
        <v>68</v>
      </c>
      <c r="P4862" s="6">
        <v>6.22406639004143E-3</v>
      </c>
      <c r="Q4862" s="1">
        <f>AllFiles[[#Headers],[200000]]+AllFiles[[#This Row],[Net Gains]]</f>
        <v>205315</v>
      </c>
    </row>
    <row r="4863" spans="1:17" x14ac:dyDescent="0.25">
      <c r="A4863" s="1" t="s">
        <v>19</v>
      </c>
      <c r="B4863" s="2">
        <v>43986</v>
      </c>
      <c r="C4863" s="3">
        <v>0.48958333333333331</v>
      </c>
      <c r="D4863" s="1" t="s">
        <v>15</v>
      </c>
      <c r="E4863">
        <v>4050</v>
      </c>
      <c r="F4863">
        <v>4006</v>
      </c>
      <c r="G4863">
        <v>4006</v>
      </c>
      <c r="H4863" s="3">
        <v>0.48958333333333331</v>
      </c>
      <c r="I4863" s="1">
        <v>44</v>
      </c>
      <c r="J4863" s="1">
        <v>-44</v>
      </c>
      <c r="K4863" s="1">
        <v>45</v>
      </c>
      <c r="L4863">
        <v>-1980</v>
      </c>
      <c r="M4863">
        <v>84</v>
      </c>
      <c r="N4863">
        <v>-2064</v>
      </c>
      <c r="O4863" t="s">
        <v>67</v>
      </c>
      <c r="P4863" s="6">
        <v>1.0864197530864201E-2</v>
      </c>
      <c r="Q4863" s="1">
        <f>AllFiles[[#Headers],[200000]]+AllFiles[[#This Row],[Net Gains]]</f>
        <v>197936</v>
      </c>
    </row>
    <row r="4864" spans="1:17" x14ac:dyDescent="0.25">
      <c r="A4864" s="1" t="s">
        <v>19</v>
      </c>
      <c r="B4864" s="2">
        <v>43986</v>
      </c>
      <c r="C4864" s="3">
        <v>0.48958333333333331</v>
      </c>
      <c r="D4864" s="1" t="s">
        <v>21</v>
      </c>
      <c r="E4864">
        <v>4006</v>
      </c>
      <c r="F4864">
        <v>4050</v>
      </c>
      <c r="G4864">
        <v>4006.05</v>
      </c>
      <c r="H4864" s="3">
        <v>0.625</v>
      </c>
      <c r="I4864" s="1">
        <v>44</v>
      </c>
      <c r="J4864" s="1">
        <v>-5.0000000000181899E-2</v>
      </c>
      <c r="K4864" s="1">
        <v>45</v>
      </c>
      <c r="L4864">
        <v>-2.2500000000081855</v>
      </c>
      <c r="M4864">
        <v>83</v>
      </c>
      <c r="N4864">
        <v>-85.250000000008185</v>
      </c>
      <c r="O4864" t="s">
        <v>67</v>
      </c>
      <c r="P4864" s="6">
        <v>1.09835247129306E-2</v>
      </c>
      <c r="Q4864" s="1">
        <f>AllFiles[[#Headers],[200000]]+AllFiles[[#This Row],[Net Gains]]</f>
        <v>199914.75</v>
      </c>
    </row>
    <row r="4865" spans="1:17" x14ac:dyDescent="0.25">
      <c r="A4865" s="1" t="s">
        <v>48</v>
      </c>
      <c r="B4865" s="2">
        <v>43986</v>
      </c>
      <c r="C4865" s="3">
        <v>0.48958333333333331</v>
      </c>
      <c r="D4865" s="1" t="s">
        <v>21</v>
      </c>
      <c r="E4865">
        <v>485.45</v>
      </c>
      <c r="F4865">
        <v>491.75</v>
      </c>
      <c r="G4865">
        <v>491.75</v>
      </c>
      <c r="H4865" s="3">
        <v>0.5625</v>
      </c>
      <c r="I4865" s="1">
        <v>6.3000000000000114</v>
      </c>
      <c r="J4865" s="1">
        <v>-6.3000000000000114</v>
      </c>
      <c r="K4865" s="1">
        <v>316</v>
      </c>
      <c r="L4865">
        <v>-1990.8000000000036</v>
      </c>
      <c r="M4865">
        <v>72</v>
      </c>
      <c r="N4865">
        <v>-2062.8000000000038</v>
      </c>
      <c r="O4865" t="s">
        <v>67</v>
      </c>
      <c r="P4865" s="6">
        <v>1.2977649603460701E-2</v>
      </c>
      <c r="Q4865" s="1">
        <f>AllFiles[[#Headers],[200000]]+AllFiles[[#This Row],[Net Gains]]</f>
        <v>197937.19999999998</v>
      </c>
    </row>
    <row r="4866" spans="1:17" x14ac:dyDescent="0.25">
      <c r="A4866" s="1" t="s">
        <v>48</v>
      </c>
      <c r="B4866" s="2">
        <v>43986</v>
      </c>
      <c r="C4866" s="3">
        <v>0.48958333333333331</v>
      </c>
      <c r="D4866" s="1" t="s">
        <v>15</v>
      </c>
      <c r="E4866">
        <v>491.75</v>
      </c>
      <c r="F4866">
        <v>485.45</v>
      </c>
      <c r="G4866">
        <v>485.45</v>
      </c>
      <c r="H4866" s="3">
        <v>0.48958333333333331</v>
      </c>
      <c r="I4866" s="1">
        <v>6.3000000000000114</v>
      </c>
      <c r="J4866" s="1">
        <v>-6.3000000000000114</v>
      </c>
      <c r="K4866" s="1">
        <v>316</v>
      </c>
      <c r="L4866">
        <v>-1990.8000000000036</v>
      </c>
      <c r="M4866">
        <v>72</v>
      </c>
      <c r="N4866">
        <v>-2062.8000000000038</v>
      </c>
      <c r="O4866" t="s">
        <v>67</v>
      </c>
      <c r="P4866" s="6">
        <v>1.28113879003559E-2</v>
      </c>
      <c r="Q4866" s="1">
        <f>AllFiles[[#Headers],[200000]]+AllFiles[[#This Row],[Net Gains]]</f>
        <v>197937.19999999998</v>
      </c>
    </row>
    <row r="4867" spans="1:17" x14ac:dyDescent="0.25">
      <c r="A4867" s="1" t="s">
        <v>60</v>
      </c>
      <c r="B4867" s="2">
        <v>43986</v>
      </c>
      <c r="C4867" s="3">
        <v>0.44791666666666669</v>
      </c>
      <c r="D4867" s="1" t="s">
        <v>15</v>
      </c>
      <c r="E4867">
        <v>322.60000000000002</v>
      </c>
      <c r="F4867">
        <v>319.25</v>
      </c>
      <c r="G4867">
        <v>319.25</v>
      </c>
      <c r="H4867" s="3">
        <v>0.44791666666666669</v>
      </c>
      <c r="I4867" s="1">
        <v>3.3500000000000227</v>
      </c>
      <c r="J4867" s="1">
        <v>-3.3500000000000227</v>
      </c>
      <c r="K4867" s="1">
        <v>592</v>
      </c>
      <c r="L4867">
        <v>-1983.2000000000135</v>
      </c>
      <c r="M4867">
        <v>88</v>
      </c>
      <c r="N4867">
        <v>-2071.2000000000135</v>
      </c>
      <c r="O4867" t="s">
        <v>67</v>
      </c>
      <c r="P4867" s="6">
        <v>1.03843769373838E-2</v>
      </c>
      <c r="Q4867" s="1">
        <f>AllFiles[[#Headers],[200000]]+AllFiles[[#This Row],[Net Gains]]</f>
        <v>197928.8</v>
      </c>
    </row>
    <row r="4868" spans="1:17" x14ac:dyDescent="0.25">
      <c r="A4868" s="1" t="s">
        <v>60</v>
      </c>
      <c r="B4868" s="2">
        <v>43986</v>
      </c>
      <c r="C4868" s="3">
        <v>0.44791666666666669</v>
      </c>
      <c r="D4868" s="1" t="s">
        <v>21</v>
      </c>
      <c r="E4868">
        <v>319.25</v>
      </c>
      <c r="F4868">
        <v>322.60000000000002</v>
      </c>
      <c r="G4868">
        <v>320.3</v>
      </c>
      <c r="H4868" s="3">
        <v>0.625</v>
      </c>
      <c r="I4868" s="1">
        <v>3.3500000000000227</v>
      </c>
      <c r="J4868" s="1">
        <v>-1.0500000000000114</v>
      </c>
      <c r="K4868" s="1">
        <v>592</v>
      </c>
      <c r="L4868">
        <v>-621.60000000000673</v>
      </c>
      <c r="M4868">
        <v>88</v>
      </c>
      <c r="N4868">
        <v>-709.60000000000673</v>
      </c>
      <c r="O4868" t="s">
        <v>67</v>
      </c>
      <c r="P4868" s="6">
        <v>1.04933437744715E-2</v>
      </c>
      <c r="Q4868" s="1">
        <f>AllFiles[[#Headers],[200000]]+AllFiles[[#This Row],[Net Gains]]</f>
        <v>199290.4</v>
      </c>
    </row>
    <row r="4869" spans="1:17" x14ac:dyDescent="0.25">
      <c r="A4869" s="1" t="s">
        <v>57</v>
      </c>
      <c r="B4869" s="2">
        <v>43986</v>
      </c>
      <c r="C4869" s="3">
        <v>0.41666666666666669</v>
      </c>
      <c r="D4869" s="1" t="s">
        <v>15</v>
      </c>
      <c r="E4869">
        <v>573.95000000000005</v>
      </c>
      <c r="F4869">
        <v>566.25</v>
      </c>
      <c r="G4869">
        <v>581.6</v>
      </c>
      <c r="H4869" s="3">
        <v>0.625</v>
      </c>
      <c r="I4869" s="1">
        <v>7.7000000000000455</v>
      </c>
      <c r="J4869" s="1">
        <v>7.6499999999999773</v>
      </c>
      <c r="K4869" s="1">
        <v>258</v>
      </c>
      <c r="L4869">
        <v>1973.6999999999941</v>
      </c>
      <c r="M4869">
        <v>69</v>
      </c>
      <c r="N4869">
        <v>1904.6999999999941</v>
      </c>
      <c r="O4869" t="s">
        <v>68</v>
      </c>
      <c r="P4869" s="6">
        <v>1.34158027702762E-2</v>
      </c>
      <c r="Q4869" s="1">
        <f>AllFiles[[#Headers],[200000]]+AllFiles[[#This Row],[Net Gains]]</f>
        <v>201904.69999999998</v>
      </c>
    </row>
    <row r="4870" spans="1:17" x14ac:dyDescent="0.25">
      <c r="A4870" s="1" t="s">
        <v>22</v>
      </c>
      <c r="B4870" s="2">
        <v>43987</v>
      </c>
      <c r="C4870" s="3">
        <v>0.55208333333333337</v>
      </c>
      <c r="D4870" s="1" t="s">
        <v>12</v>
      </c>
      <c r="E4870">
        <v>1646.2</v>
      </c>
      <c r="F4870">
        <v>1632.55</v>
      </c>
      <c r="G4870">
        <v>1637.65</v>
      </c>
      <c r="H4870" s="3">
        <v>0.625</v>
      </c>
      <c r="I4870" s="1">
        <v>13.650000000000091</v>
      </c>
      <c r="J4870" s="1">
        <v>-8.5499999999999545</v>
      </c>
      <c r="K4870" s="1">
        <v>146</v>
      </c>
      <c r="L4870">
        <v>-1248.2999999999934</v>
      </c>
      <c r="M4870">
        <v>111</v>
      </c>
      <c r="N4870">
        <v>-1359.2999999999934</v>
      </c>
      <c r="O4870" t="s">
        <v>67</v>
      </c>
      <c r="P4870" s="6">
        <v>8.2918235937310698E-3</v>
      </c>
      <c r="Q4870" s="1">
        <f>AllFiles[[#Headers],[200000]]+AllFiles[[#This Row],[Net Gains]]</f>
        <v>198640.7</v>
      </c>
    </row>
    <row r="4871" spans="1:17" x14ac:dyDescent="0.25">
      <c r="A4871" s="1" t="s">
        <v>22</v>
      </c>
      <c r="B4871" s="2">
        <v>43987</v>
      </c>
      <c r="C4871" s="3">
        <v>0.41666666666666669</v>
      </c>
      <c r="D4871" s="1" t="s">
        <v>13</v>
      </c>
      <c r="E4871">
        <v>1632.55</v>
      </c>
      <c r="F4871">
        <v>1646.2</v>
      </c>
      <c r="G4871">
        <v>1646.2</v>
      </c>
      <c r="H4871" s="3">
        <v>0.55208333333333337</v>
      </c>
      <c r="I4871" s="1">
        <v>13.650000000000091</v>
      </c>
      <c r="J4871" s="1">
        <v>-13.650000000000091</v>
      </c>
      <c r="K4871" s="1">
        <v>146</v>
      </c>
      <c r="L4871">
        <v>-1992.9000000000133</v>
      </c>
      <c r="M4871">
        <v>111</v>
      </c>
      <c r="N4871">
        <v>-2103.9000000000133</v>
      </c>
      <c r="O4871" t="s">
        <v>67</v>
      </c>
      <c r="P4871" s="6">
        <v>8.3611527977704193E-3</v>
      </c>
      <c r="Q4871" s="1">
        <f>AllFiles[[#Headers],[200000]]+AllFiles[[#This Row],[Net Gains]]</f>
        <v>197896.09999999998</v>
      </c>
    </row>
    <row r="4872" spans="1:17" x14ac:dyDescent="0.25">
      <c r="A4872" s="1" t="s">
        <v>17</v>
      </c>
      <c r="B4872" s="2">
        <v>43987</v>
      </c>
      <c r="C4872" s="3">
        <v>0.42708333333333331</v>
      </c>
      <c r="D4872" s="1" t="s">
        <v>13</v>
      </c>
      <c r="E4872">
        <v>17350.55</v>
      </c>
      <c r="F4872">
        <v>17500.599999999999</v>
      </c>
      <c r="G4872">
        <v>17500.599999999999</v>
      </c>
      <c r="H4872" s="3">
        <v>0.625</v>
      </c>
      <c r="I4872" s="1">
        <v>150.04999999999927</v>
      </c>
      <c r="J4872" s="1">
        <v>-150.04999999999927</v>
      </c>
      <c r="K4872" s="1">
        <v>13</v>
      </c>
      <c r="L4872">
        <v>-1950.6499999999905</v>
      </c>
      <c r="M4872">
        <v>105</v>
      </c>
      <c r="N4872">
        <v>-2055.6499999999905</v>
      </c>
      <c r="O4872" t="s">
        <v>67</v>
      </c>
      <c r="P4872" s="6">
        <v>8.6481408370339408E-3</v>
      </c>
      <c r="Q4872" s="1">
        <f>AllFiles[[#Headers],[200000]]+AllFiles[[#This Row],[Net Gains]]</f>
        <v>197944.35</v>
      </c>
    </row>
    <row r="4873" spans="1:17" x14ac:dyDescent="0.25">
      <c r="A4873" s="1" t="s">
        <v>43</v>
      </c>
      <c r="B4873" s="2">
        <v>43987</v>
      </c>
      <c r="C4873" s="3">
        <v>0.42708333333333331</v>
      </c>
      <c r="D4873" s="1" t="s">
        <v>15</v>
      </c>
      <c r="E4873">
        <v>96.2</v>
      </c>
      <c r="F4873">
        <v>95.6</v>
      </c>
      <c r="G4873">
        <v>98.05</v>
      </c>
      <c r="H4873" s="3">
        <v>0.625</v>
      </c>
      <c r="I4873" s="1">
        <v>0.60000000000000853</v>
      </c>
      <c r="J4873" s="1">
        <v>1.8499999999999943</v>
      </c>
      <c r="K4873" s="1">
        <v>3210</v>
      </c>
      <c r="L4873">
        <v>5938.4999999999818</v>
      </c>
      <c r="M4873">
        <v>144</v>
      </c>
      <c r="N4873">
        <v>5794.4999999999818</v>
      </c>
      <c r="O4873" t="s">
        <v>68</v>
      </c>
      <c r="P4873" s="6">
        <v>6.2370062370063302E-3</v>
      </c>
      <c r="Q4873" s="1">
        <f>AllFiles[[#Headers],[200000]]+AllFiles[[#This Row],[Net Gains]]</f>
        <v>205794.49999999997</v>
      </c>
    </row>
    <row r="4874" spans="1:17" x14ac:dyDescent="0.25">
      <c r="A4874" s="1" t="s">
        <v>55</v>
      </c>
      <c r="B4874" s="2">
        <v>43987</v>
      </c>
      <c r="C4874" s="3">
        <v>0.41666666666666669</v>
      </c>
      <c r="D4874" s="1" t="s">
        <v>15</v>
      </c>
      <c r="E4874">
        <v>3875</v>
      </c>
      <c r="F4874">
        <v>3832</v>
      </c>
      <c r="G4874">
        <v>3875</v>
      </c>
      <c r="H4874" s="3">
        <v>0.625</v>
      </c>
      <c r="I4874" s="1">
        <v>43</v>
      </c>
      <c r="J4874" s="1">
        <v>0</v>
      </c>
      <c r="K4874" s="1">
        <v>46</v>
      </c>
      <c r="L4874">
        <v>0</v>
      </c>
      <c r="M4874">
        <v>82</v>
      </c>
      <c r="N4874">
        <v>-82</v>
      </c>
      <c r="O4874" t="s">
        <v>67</v>
      </c>
      <c r="P4874" s="6">
        <v>1.10967741935484E-2</v>
      </c>
      <c r="Q4874" s="1">
        <f>AllFiles[[#Headers],[200000]]+AllFiles[[#This Row],[Net Gains]]</f>
        <v>199918</v>
      </c>
    </row>
    <row r="4875" spans="1:17" x14ac:dyDescent="0.25">
      <c r="A4875" s="1" t="s">
        <v>26</v>
      </c>
      <c r="B4875" s="2">
        <v>43990</v>
      </c>
      <c r="C4875" s="3">
        <v>0.4375</v>
      </c>
      <c r="D4875" s="1" t="s">
        <v>21</v>
      </c>
      <c r="E4875">
        <v>577.6</v>
      </c>
      <c r="F4875">
        <v>582</v>
      </c>
      <c r="G4875">
        <v>582</v>
      </c>
      <c r="H4875" s="3">
        <v>0.4375</v>
      </c>
      <c r="I4875" s="1">
        <v>4.3999999999999773</v>
      </c>
      <c r="J4875" s="1">
        <v>-4.3999999999999773</v>
      </c>
      <c r="K4875" s="1">
        <v>452</v>
      </c>
      <c r="L4875">
        <v>-1988.7999999999897</v>
      </c>
      <c r="M4875">
        <v>121</v>
      </c>
      <c r="N4875">
        <v>-2109.7999999999897</v>
      </c>
      <c r="O4875" t="s">
        <v>67</v>
      </c>
      <c r="P4875" s="6">
        <v>7.6177285318559202E-3</v>
      </c>
      <c r="Q4875" s="1">
        <f>AllFiles[[#Headers],[200000]]+AllFiles[[#This Row],[Net Gains]]</f>
        <v>197890.2</v>
      </c>
    </row>
    <row r="4876" spans="1:17" x14ac:dyDescent="0.25">
      <c r="A4876" s="1" t="s">
        <v>26</v>
      </c>
      <c r="B4876" s="2">
        <v>43990</v>
      </c>
      <c r="C4876" s="3">
        <v>0.4375</v>
      </c>
      <c r="D4876" s="1" t="s">
        <v>15</v>
      </c>
      <c r="E4876">
        <v>582</v>
      </c>
      <c r="F4876">
        <v>577.6</v>
      </c>
      <c r="G4876">
        <v>577.6</v>
      </c>
      <c r="H4876" s="3">
        <v>0.4375</v>
      </c>
      <c r="I4876" s="1">
        <v>4.3999999999999773</v>
      </c>
      <c r="J4876" s="1">
        <v>-4.3999999999999773</v>
      </c>
      <c r="K4876" s="1">
        <v>452</v>
      </c>
      <c r="L4876">
        <v>-1988.7999999999897</v>
      </c>
      <c r="M4876">
        <v>121</v>
      </c>
      <c r="N4876">
        <v>-2109.7999999999897</v>
      </c>
      <c r="O4876" t="s">
        <v>67</v>
      </c>
      <c r="P4876" s="6">
        <v>7.5601374570446397E-3</v>
      </c>
      <c r="Q4876" s="1">
        <f>AllFiles[[#Headers],[200000]]+AllFiles[[#This Row],[Net Gains]]</f>
        <v>197890.2</v>
      </c>
    </row>
    <row r="4877" spans="1:17" x14ac:dyDescent="0.25">
      <c r="A4877" s="1" t="s">
        <v>51</v>
      </c>
      <c r="B4877" s="2">
        <v>43990</v>
      </c>
      <c r="C4877" s="3">
        <v>0.52083333333333337</v>
      </c>
      <c r="D4877" s="1" t="s">
        <v>13</v>
      </c>
      <c r="E4877">
        <v>1336.6</v>
      </c>
      <c r="F4877">
        <v>1355.7</v>
      </c>
      <c r="G4877">
        <v>1330.5</v>
      </c>
      <c r="H4877" s="3">
        <v>0.625</v>
      </c>
      <c r="I4877" s="1">
        <v>19.100000000000136</v>
      </c>
      <c r="J4877" s="1">
        <v>6.0999999999999091</v>
      </c>
      <c r="K4877" s="1">
        <v>104</v>
      </c>
      <c r="L4877">
        <v>634.39999999999054</v>
      </c>
      <c r="M4877">
        <v>64</v>
      </c>
      <c r="N4877">
        <v>570.39999999999054</v>
      </c>
      <c r="O4877" t="s">
        <v>68</v>
      </c>
      <c r="P4877" s="6">
        <v>1.4289989525662201E-2</v>
      </c>
      <c r="Q4877" s="1">
        <f>AllFiles[[#Headers],[200000]]+AllFiles[[#This Row],[Net Gains]]</f>
        <v>200570.4</v>
      </c>
    </row>
    <row r="4878" spans="1:17" x14ac:dyDescent="0.25">
      <c r="A4878" s="1" t="s">
        <v>42</v>
      </c>
      <c r="B4878" s="2">
        <v>43990</v>
      </c>
      <c r="C4878" s="3">
        <v>0.41666666666666669</v>
      </c>
      <c r="D4878" s="1" t="s">
        <v>13</v>
      </c>
      <c r="E4878">
        <v>960</v>
      </c>
      <c r="F4878">
        <v>983</v>
      </c>
      <c r="G4878">
        <v>962.8</v>
      </c>
      <c r="H4878" s="3">
        <v>0.625</v>
      </c>
      <c r="I4878" s="1">
        <v>23</v>
      </c>
      <c r="J4878" s="1">
        <v>-2.7999999999999545</v>
      </c>
      <c r="K4878" s="1">
        <v>86</v>
      </c>
      <c r="L4878">
        <v>-240.79999999999609</v>
      </c>
      <c r="M4878">
        <v>39</v>
      </c>
      <c r="N4878">
        <v>-279.79999999999609</v>
      </c>
      <c r="O4878" t="s">
        <v>67</v>
      </c>
      <c r="P4878" s="6">
        <v>2.39583333333333E-2</v>
      </c>
      <c r="Q4878" s="1">
        <f>AllFiles[[#Headers],[200000]]+AllFiles[[#This Row],[Net Gains]]</f>
        <v>199720.2</v>
      </c>
    </row>
    <row r="4879" spans="1:17" x14ac:dyDescent="0.25">
      <c r="A4879" s="1" t="s">
        <v>55</v>
      </c>
      <c r="B4879" s="2">
        <v>43991</v>
      </c>
      <c r="C4879" s="3">
        <v>0.55208333333333337</v>
      </c>
      <c r="D4879" s="1" t="s">
        <v>21</v>
      </c>
      <c r="E4879">
        <v>3790</v>
      </c>
      <c r="F4879">
        <v>3814.1</v>
      </c>
      <c r="G4879">
        <v>3790</v>
      </c>
      <c r="H4879" s="3">
        <v>0.625</v>
      </c>
      <c r="I4879" s="1">
        <v>24.099999999999909</v>
      </c>
      <c r="J4879" s="1">
        <v>0</v>
      </c>
      <c r="K4879" s="1">
        <v>82</v>
      </c>
      <c r="L4879">
        <v>0</v>
      </c>
      <c r="M4879">
        <v>143</v>
      </c>
      <c r="N4879">
        <v>-143</v>
      </c>
      <c r="O4879" t="s">
        <v>67</v>
      </c>
      <c r="P4879" s="6">
        <v>6.3588390501319002E-3</v>
      </c>
      <c r="Q4879" s="1">
        <f>AllFiles[[#Headers],[200000]]+AllFiles[[#This Row],[Net Gains]]</f>
        <v>199857</v>
      </c>
    </row>
    <row r="4880" spans="1:17" x14ac:dyDescent="0.25">
      <c r="A4880" s="1" t="s">
        <v>55</v>
      </c>
      <c r="B4880" s="2">
        <v>43991</v>
      </c>
      <c r="C4880" s="3">
        <v>0.55208333333333337</v>
      </c>
      <c r="D4880" s="1" t="s">
        <v>15</v>
      </c>
      <c r="E4880">
        <v>3814.1</v>
      </c>
      <c r="F4880">
        <v>3790</v>
      </c>
      <c r="G4880">
        <v>3790</v>
      </c>
      <c r="H4880" s="3">
        <v>0.55208333333333337</v>
      </c>
      <c r="I4880" s="1">
        <v>24.099999999999909</v>
      </c>
      <c r="J4880" s="1">
        <v>-24.099999999999909</v>
      </c>
      <c r="K4880" s="1">
        <v>82</v>
      </c>
      <c r="L4880">
        <v>-1976.1999999999925</v>
      </c>
      <c r="M4880">
        <v>144</v>
      </c>
      <c r="N4880">
        <v>-2120.1999999999925</v>
      </c>
      <c r="O4880" t="s">
        <v>67</v>
      </c>
      <c r="P4880" s="6">
        <v>6.31865971002331E-3</v>
      </c>
      <c r="Q4880" s="1">
        <f>AllFiles[[#Headers],[200000]]+AllFiles[[#This Row],[Net Gains]]</f>
        <v>197879.80000000002</v>
      </c>
    </row>
    <row r="4881" spans="1:17" x14ac:dyDescent="0.25">
      <c r="A4881" s="1" t="s">
        <v>18</v>
      </c>
      <c r="B4881" s="2">
        <v>43992</v>
      </c>
      <c r="C4881" s="3">
        <v>0.41666666666666669</v>
      </c>
      <c r="D4881" s="1" t="s">
        <v>13</v>
      </c>
      <c r="E4881">
        <v>345.25</v>
      </c>
      <c r="F4881">
        <v>347.65</v>
      </c>
      <c r="G4881">
        <v>347.65</v>
      </c>
      <c r="H4881" s="3">
        <v>0.63541666666666663</v>
      </c>
      <c r="I4881" s="1">
        <v>2.3999999999999773</v>
      </c>
      <c r="J4881" s="1">
        <v>-2.3999999999999773</v>
      </c>
      <c r="K4881" s="1">
        <v>825</v>
      </c>
      <c r="L4881">
        <v>-1979.9999999999814</v>
      </c>
      <c r="M4881">
        <v>132</v>
      </c>
      <c r="N4881">
        <v>-2111.9999999999814</v>
      </c>
      <c r="O4881" t="s">
        <v>67</v>
      </c>
      <c r="P4881" s="6">
        <v>6.9514844315712596E-3</v>
      </c>
      <c r="Q4881" s="1">
        <f>AllFiles[[#Headers],[200000]]+AllFiles[[#This Row],[Net Gains]]</f>
        <v>197888.00000000003</v>
      </c>
    </row>
    <row r="4882" spans="1:17" x14ac:dyDescent="0.25">
      <c r="A4882" s="1" t="s">
        <v>22</v>
      </c>
      <c r="B4882" s="2">
        <v>43992</v>
      </c>
      <c r="C4882" s="3">
        <v>0.46875</v>
      </c>
      <c r="D4882" s="1" t="s">
        <v>13</v>
      </c>
      <c r="E4882">
        <v>1642.3</v>
      </c>
      <c r="F4882">
        <v>1656</v>
      </c>
      <c r="G4882">
        <v>1637.75</v>
      </c>
      <c r="H4882" s="3">
        <v>0.625</v>
      </c>
      <c r="I4882" s="1">
        <v>13.700000000000045</v>
      </c>
      <c r="J4882" s="1">
        <v>4.5499999999999545</v>
      </c>
      <c r="K4882" s="1">
        <v>145</v>
      </c>
      <c r="L4882">
        <v>659.74999999999341</v>
      </c>
      <c r="M4882">
        <v>110</v>
      </c>
      <c r="N4882">
        <v>549.74999999999341</v>
      </c>
      <c r="O4882" t="s">
        <v>68</v>
      </c>
      <c r="P4882" s="6">
        <v>8.3419594471168795E-3</v>
      </c>
      <c r="Q4882" s="1">
        <f>AllFiles[[#Headers],[200000]]+AllFiles[[#This Row],[Net Gains]]</f>
        <v>200549.75</v>
      </c>
    </row>
    <row r="4883" spans="1:17" x14ac:dyDescent="0.25">
      <c r="A4883" s="1" t="s">
        <v>29</v>
      </c>
      <c r="B4883" s="2">
        <v>43992</v>
      </c>
      <c r="C4883" s="3">
        <v>0.45833333333333331</v>
      </c>
      <c r="D4883" s="1" t="s">
        <v>12</v>
      </c>
      <c r="E4883">
        <v>378.4</v>
      </c>
      <c r="F4883">
        <v>374.2</v>
      </c>
      <c r="G4883">
        <v>378.9</v>
      </c>
      <c r="H4883" s="3">
        <v>0.625</v>
      </c>
      <c r="I4883" s="1">
        <v>4.1999999999999886</v>
      </c>
      <c r="J4883" s="1">
        <v>0.5</v>
      </c>
      <c r="K4883" s="1">
        <v>473</v>
      </c>
      <c r="L4883">
        <v>236.5</v>
      </c>
      <c r="M4883">
        <v>83</v>
      </c>
      <c r="N4883">
        <v>153.5</v>
      </c>
      <c r="O4883" t="s">
        <v>68</v>
      </c>
      <c r="P4883" s="6">
        <v>1.10993657505285E-2</v>
      </c>
      <c r="Q4883" s="1">
        <f>AllFiles[[#Headers],[200000]]+AllFiles[[#This Row],[Net Gains]]</f>
        <v>200153.5</v>
      </c>
    </row>
    <row r="4884" spans="1:17" x14ac:dyDescent="0.25">
      <c r="A4884" s="1" t="s">
        <v>29</v>
      </c>
      <c r="B4884" s="2">
        <v>43992</v>
      </c>
      <c r="C4884" s="3">
        <v>0.41666666666666669</v>
      </c>
      <c r="D4884" s="1" t="s">
        <v>13</v>
      </c>
      <c r="E4884">
        <v>374.2</v>
      </c>
      <c r="F4884">
        <v>378.4</v>
      </c>
      <c r="G4884">
        <v>378.4</v>
      </c>
      <c r="H4884" s="3">
        <v>0.45833333333333331</v>
      </c>
      <c r="I4884" s="1">
        <v>4.1999999999999886</v>
      </c>
      <c r="J4884" s="1">
        <v>-4.1999999999999886</v>
      </c>
      <c r="K4884" s="1">
        <v>473</v>
      </c>
      <c r="L4884">
        <v>-1986.5999999999947</v>
      </c>
      <c r="M4884">
        <v>82</v>
      </c>
      <c r="N4884">
        <v>-2068.5999999999949</v>
      </c>
      <c r="O4884" t="s">
        <v>67</v>
      </c>
      <c r="P4884" s="6">
        <v>1.1223944414751399E-2</v>
      </c>
      <c r="Q4884" s="1">
        <f>AllFiles[[#Headers],[200000]]+AllFiles[[#This Row],[Net Gains]]</f>
        <v>197931.4</v>
      </c>
    </row>
    <row r="4885" spans="1:17" x14ac:dyDescent="0.25">
      <c r="A4885" s="1" t="s">
        <v>50</v>
      </c>
      <c r="B4885" s="2">
        <v>43992</v>
      </c>
      <c r="C4885" s="3">
        <v>0.42708333333333331</v>
      </c>
      <c r="D4885" s="1" t="s">
        <v>15</v>
      </c>
      <c r="E4885">
        <v>145.1</v>
      </c>
      <c r="F4885">
        <v>143.55000000000001</v>
      </c>
      <c r="G4885">
        <v>146.94999999999999</v>
      </c>
      <c r="H4885" s="3">
        <v>0.625</v>
      </c>
      <c r="I4885" s="1">
        <v>1.5499999999999829</v>
      </c>
      <c r="J4885" s="1">
        <v>1.8499999999999943</v>
      </c>
      <c r="K4885" s="1">
        <v>1271</v>
      </c>
      <c r="L4885">
        <v>2351.3499999999926</v>
      </c>
      <c r="M4885">
        <v>86</v>
      </c>
      <c r="N4885">
        <v>2265.3499999999926</v>
      </c>
      <c r="O4885" t="s">
        <v>68</v>
      </c>
      <c r="P4885" s="6">
        <v>1.0682288077188001E-2</v>
      </c>
      <c r="Q4885" s="1">
        <f>AllFiles[[#Headers],[200000]]+AllFiles[[#This Row],[Net Gains]]</f>
        <v>202265.35</v>
      </c>
    </row>
    <row r="4886" spans="1:17" x14ac:dyDescent="0.25">
      <c r="A4886" s="1" t="s">
        <v>47</v>
      </c>
      <c r="B4886" s="2">
        <v>43992</v>
      </c>
      <c r="C4886" s="3">
        <v>0.5625</v>
      </c>
      <c r="D4886" s="1" t="s">
        <v>15</v>
      </c>
      <c r="E4886">
        <v>201.7</v>
      </c>
      <c r="F4886">
        <v>199.7</v>
      </c>
      <c r="G4886">
        <v>199.7</v>
      </c>
      <c r="H4886" s="3">
        <v>0.5625</v>
      </c>
      <c r="I4886" s="1">
        <v>2</v>
      </c>
      <c r="J4886" s="1">
        <v>-2</v>
      </c>
      <c r="K4886" s="1">
        <v>988</v>
      </c>
      <c r="L4886">
        <v>-1976</v>
      </c>
      <c r="M4886">
        <v>92</v>
      </c>
      <c r="N4886">
        <v>-2068</v>
      </c>
      <c r="O4886" t="s">
        <v>67</v>
      </c>
      <c r="P4886" s="6">
        <v>9.91571641051066E-3</v>
      </c>
      <c r="Q4886" s="1">
        <f>AllFiles[[#Headers],[200000]]+AllFiles[[#This Row],[Net Gains]]</f>
        <v>197932</v>
      </c>
    </row>
    <row r="4887" spans="1:17" x14ac:dyDescent="0.25">
      <c r="A4887" s="1" t="s">
        <v>47</v>
      </c>
      <c r="B4887" s="2">
        <v>43992</v>
      </c>
      <c r="C4887" s="3">
        <v>0.5625</v>
      </c>
      <c r="D4887" s="1" t="s">
        <v>21</v>
      </c>
      <c r="E4887">
        <v>199.7</v>
      </c>
      <c r="F4887">
        <v>201.7</v>
      </c>
      <c r="G4887">
        <v>199</v>
      </c>
      <c r="H4887" s="3">
        <v>0.625</v>
      </c>
      <c r="I4887" s="1">
        <v>2</v>
      </c>
      <c r="J4887" s="1">
        <v>0.69999999999998863</v>
      </c>
      <c r="K4887" s="1">
        <v>988</v>
      </c>
      <c r="L4887">
        <v>691.59999999998877</v>
      </c>
      <c r="M4887">
        <v>91</v>
      </c>
      <c r="N4887">
        <v>600.59999999998877</v>
      </c>
      <c r="O4887" t="s">
        <v>68</v>
      </c>
      <c r="P4887" s="6">
        <v>1.00150225338007E-2</v>
      </c>
      <c r="Q4887" s="1">
        <f>AllFiles[[#Headers],[200000]]+AllFiles[[#This Row],[Net Gains]]</f>
        <v>200600.59999999998</v>
      </c>
    </row>
    <row r="4888" spans="1:17" x14ac:dyDescent="0.25">
      <c r="A4888" s="1" t="s">
        <v>41</v>
      </c>
      <c r="B4888" s="2">
        <v>43992</v>
      </c>
      <c r="C4888" s="3">
        <v>0.42708333333333331</v>
      </c>
      <c r="D4888" s="1" t="s">
        <v>12</v>
      </c>
      <c r="E4888">
        <v>109.6</v>
      </c>
      <c r="F4888">
        <v>108.5</v>
      </c>
      <c r="G4888">
        <v>111.4</v>
      </c>
      <c r="H4888" s="3">
        <v>0.625</v>
      </c>
      <c r="I4888" s="1">
        <v>1.0999999999999943</v>
      </c>
      <c r="J4888" s="1">
        <v>1.8000000000000114</v>
      </c>
      <c r="K4888" s="1">
        <v>1780</v>
      </c>
      <c r="L4888">
        <v>3204.00000000002</v>
      </c>
      <c r="M4888">
        <v>91</v>
      </c>
      <c r="N4888">
        <v>3113.00000000002</v>
      </c>
      <c r="O4888" t="s">
        <v>68</v>
      </c>
      <c r="P4888" s="6">
        <v>1.0036496350364899E-2</v>
      </c>
      <c r="Q4888" s="1">
        <f>AllFiles[[#Headers],[200000]]+AllFiles[[#This Row],[Net Gains]]</f>
        <v>203113.00000000003</v>
      </c>
    </row>
    <row r="4889" spans="1:17" x14ac:dyDescent="0.25">
      <c r="A4889" s="1" t="s">
        <v>41</v>
      </c>
      <c r="B4889" s="2">
        <v>43992</v>
      </c>
      <c r="C4889" s="3">
        <v>0.41666666666666669</v>
      </c>
      <c r="D4889" s="1" t="s">
        <v>13</v>
      </c>
      <c r="E4889">
        <v>108.5</v>
      </c>
      <c r="F4889">
        <v>109.6</v>
      </c>
      <c r="G4889">
        <v>109.6</v>
      </c>
      <c r="H4889" s="3">
        <v>0.42708333333333331</v>
      </c>
      <c r="I4889" s="1">
        <v>1.0999999999999943</v>
      </c>
      <c r="J4889" s="1">
        <v>-1.0999999999999943</v>
      </c>
      <c r="K4889" s="1">
        <v>1780</v>
      </c>
      <c r="L4889">
        <v>-1957.99999999999</v>
      </c>
      <c r="M4889">
        <v>90</v>
      </c>
      <c r="N4889">
        <v>-2047.99999999999</v>
      </c>
      <c r="O4889" t="s">
        <v>67</v>
      </c>
      <c r="P4889" s="6">
        <v>1.01382488479262E-2</v>
      </c>
      <c r="Q4889" s="1">
        <f>AllFiles[[#Headers],[200000]]+AllFiles[[#This Row],[Net Gains]]</f>
        <v>197952</v>
      </c>
    </row>
    <row r="4890" spans="1:17" x14ac:dyDescent="0.25">
      <c r="A4890" s="1" t="s">
        <v>54</v>
      </c>
      <c r="B4890" s="2">
        <v>43992</v>
      </c>
      <c r="C4890" s="3">
        <v>0.41666666666666669</v>
      </c>
      <c r="D4890" s="1" t="s">
        <v>13</v>
      </c>
      <c r="E4890">
        <v>425.5</v>
      </c>
      <c r="F4890">
        <v>430.45</v>
      </c>
      <c r="G4890">
        <v>430.45</v>
      </c>
      <c r="H4890" s="3">
        <v>0.4375</v>
      </c>
      <c r="I4890" s="1">
        <v>4.9499999999999886</v>
      </c>
      <c r="J4890" s="1">
        <v>-4.9499999999999886</v>
      </c>
      <c r="K4890" s="1">
        <v>402</v>
      </c>
      <c r="L4890">
        <v>-1989.8999999999955</v>
      </c>
      <c r="M4890">
        <v>80</v>
      </c>
      <c r="N4890">
        <v>-2069.8999999999955</v>
      </c>
      <c r="O4890" t="s">
        <v>67</v>
      </c>
      <c r="P4890" s="6">
        <v>1.16333725029377E-2</v>
      </c>
      <c r="Q4890" s="1">
        <f>AllFiles[[#Headers],[200000]]+AllFiles[[#This Row],[Net Gains]]</f>
        <v>197930.1</v>
      </c>
    </row>
    <row r="4891" spans="1:17" x14ac:dyDescent="0.25">
      <c r="A4891" s="1" t="s">
        <v>54</v>
      </c>
      <c r="B4891" s="2">
        <v>43992</v>
      </c>
      <c r="C4891" s="3">
        <v>0.4375</v>
      </c>
      <c r="D4891" s="1" t="s">
        <v>12</v>
      </c>
      <c r="E4891">
        <v>430.45</v>
      </c>
      <c r="F4891">
        <v>425.5</v>
      </c>
      <c r="G4891">
        <v>425.5</v>
      </c>
      <c r="H4891" s="3">
        <v>0.59375</v>
      </c>
      <c r="I4891" s="1">
        <v>4.9499999999999886</v>
      </c>
      <c r="J4891" s="1">
        <v>-4.9499999999999886</v>
      </c>
      <c r="K4891" s="1">
        <v>402</v>
      </c>
      <c r="L4891">
        <v>-1989.8999999999955</v>
      </c>
      <c r="M4891">
        <v>80</v>
      </c>
      <c r="N4891">
        <v>-2069.8999999999955</v>
      </c>
      <c r="O4891" t="s">
        <v>67</v>
      </c>
      <c r="P4891" s="6">
        <v>1.14995934487164E-2</v>
      </c>
      <c r="Q4891" s="1">
        <f>AllFiles[[#Headers],[200000]]+AllFiles[[#This Row],[Net Gains]]</f>
        <v>197930.1</v>
      </c>
    </row>
    <row r="4892" spans="1:17" x14ac:dyDescent="0.25">
      <c r="A4892" s="1" t="s">
        <v>18</v>
      </c>
      <c r="B4892" s="2">
        <v>43993</v>
      </c>
      <c r="C4892" s="3">
        <v>0.41666666666666669</v>
      </c>
      <c r="D4892" s="1" t="s">
        <v>13</v>
      </c>
      <c r="E4892">
        <v>343.55</v>
      </c>
      <c r="F4892">
        <v>346</v>
      </c>
      <c r="G4892">
        <v>338.25</v>
      </c>
      <c r="H4892" s="3">
        <v>0.625</v>
      </c>
      <c r="I4892" s="1">
        <v>2.4499999999999886</v>
      </c>
      <c r="J4892" s="1">
        <v>5.3000000000000114</v>
      </c>
      <c r="K4892" s="1">
        <v>808</v>
      </c>
      <c r="L4892">
        <v>4282.4000000000087</v>
      </c>
      <c r="M4892">
        <v>127</v>
      </c>
      <c r="N4892">
        <v>4155.4000000000087</v>
      </c>
      <c r="O4892" t="s">
        <v>68</v>
      </c>
      <c r="P4892" s="6">
        <v>7.13142191820692E-3</v>
      </c>
      <c r="Q4892" s="1">
        <f>AllFiles[[#Headers],[200000]]+AllFiles[[#This Row],[Net Gains]]</f>
        <v>204155.40000000002</v>
      </c>
    </row>
    <row r="4893" spans="1:17" x14ac:dyDescent="0.25">
      <c r="A4893" s="1" t="s">
        <v>29</v>
      </c>
      <c r="B4893" s="2">
        <v>43993</v>
      </c>
      <c r="C4893" s="3">
        <v>0.45833333333333331</v>
      </c>
      <c r="D4893" s="1" t="s">
        <v>21</v>
      </c>
      <c r="E4893">
        <v>379.7</v>
      </c>
      <c r="F4893">
        <v>383.4</v>
      </c>
      <c r="G4893">
        <v>369.45</v>
      </c>
      <c r="H4893" s="3">
        <v>0.625</v>
      </c>
      <c r="I4893" s="1">
        <v>3.6999999999999886</v>
      </c>
      <c r="J4893" s="1">
        <v>10.25</v>
      </c>
      <c r="K4893" s="1">
        <v>537</v>
      </c>
      <c r="L4893">
        <v>5504.25</v>
      </c>
      <c r="M4893">
        <v>93</v>
      </c>
      <c r="N4893">
        <v>5411.25</v>
      </c>
      <c r="O4893" t="s">
        <v>68</v>
      </c>
      <c r="P4893" s="6">
        <v>9.7445351593362893E-3</v>
      </c>
      <c r="Q4893" s="1">
        <f>AllFiles[[#Headers],[200000]]+AllFiles[[#This Row],[Net Gains]]</f>
        <v>205411.25</v>
      </c>
    </row>
    <row r="4894" spans="1:17" x14ac:dyDescent="0.25">
      <c r="A4894" s="1" t="s">
        <v>29</v>
      </c>
      <c r="B4894" s="2">
        <v>43993</v>
      </c>
      <c r="C4894" s="3">
        <v>0.45833333333333331</v>
      </c>
      <c r="D4894" s="1" t="s">
        <v>15</v>
      </c>
      <c r="E4894">
        <v>383.4</v>
      </c>
      <c r="F4894">
        <v>379.7</v>
      </c>
      <c r="G4894">
        <v>379.7</v>
      </c>
      <c r="H4894" s="3">
        <v>0.45833333333333331</v>
      </c>
      <c r="I4894" s="1">
        <v>3.6999999999999886</v>
      </c>
      <c r="J4894" s="1">
        <v>-3.6999999999999886</v>
      </c>
      <c r="K4894" s="1">
        <v>537</v>
      </c>
      <c r="L4894">
        <v>-1986.899999999994</v>
      </c>
      <c r="M4894">
        <v>95</v>
      </c>
      <c r="N4894">
        <v>-2081.8999999999942</v>
      </c>
      <c r="O4894" t="s">
        <v>67</v>
      </c>
      <c r="P4894" s="6">
        <v>9.6504955659884907E-3</v>
      </c>
      <c r="Q4894" s="1">
        <f>AllFiles[[#Headers],[200000]]+AllFiles[[#This Row],[Net Gains]]</f>
        <v>197918.1</v>
      </c>
    </row>
    <row r="4895" spans="1:17" x14ac:dyDescent="0.25">
      <c r="A4895" s="1" t="s">
        <v>39</v>
      </c>
      <c r="B4895" s="2">
        <v>43993</v>
      </c>
      <c r="C4895" s="3">
        <v>0.42708333333333331</v>
      </c>
      <c r="D4895" s="1" t="s">
        <v>13</v>
      </c>
      <c r="E4895">
        <v>705.35</v>
      </c>
      <c r="F4895">
        <v>710.3</v>
      </c>
      <c r="G4895">
        <v>710.3</v>
      </c>
      <c r="H4895" s="3">
        <v>0.47916666666666669</v>
      </c>
      <c r="I4895" s="1">
        <v>4.9499999999999318</v>
      </c>
      <c r="J4895" s="1">
        <v>-4.9499999999999318</v>
      </c>
      <c r="K4895" s="1">
        <v>402</v>
      </c>
      <c r="L4895">
        <v>-1989.8999999999726</v>
      </c>
      <c r="M4895">
        <v>131</v>
      </c>
      <c r="N4895">
        <v>-2120.8999999999724</v>
      </c>
      <c r="O4895" t="s">
        <v>67</v>
      </c>
      <c r="P4895" s="6">
        <v>7.0177925852412696E-3</v>
      </c>
      <c r="Q4895" s="1">
        <f>AllFiles[[#Headers],[200000]]+AllFiles[[#This Row],[Net Gains]]</f>
        <v>197879.10000000003</v>
      </c>
    </row>
    <row r="4896" spans="1:17" x14ac:dyDescent="0.25">
      <c r="A4896" s="1" t="s">
        <v>39</v>
      </c>
      <c r="B4896" s="2">
        <v>43993</v>
      </c>
      <c r="C4896" s="3">
        <v>0.47916666666666669</v>
      </c>
      <c r="D4896" s="1" t="s">
        <v>12</v>
      </c>
      <c r="E4896">
        <v>710.3</v>
      </c>
      <c r="F4896">
        <v>705.35</v>
      </c>
      <c r="G4896">
        <v>705.35</v>
      </c>
      <c r="H4896" s="3">
        <v>0.60416666666666663</v>
      </c>
      <c r="I4896" s="1">
        <v>4.9499999999999318</v>
      </c>
      <c r="J4896" s="1">
        <v>-4.9499999999999318</v>
      </c>
      <c r="K4896" s="1">
        <v>402</v>
      </c>
      <c r="L4896">
        <v>-1989.8999999999726</v>
      </c>
      <c r="M4896">
        <v>131</v>
      </c>
      <c r="N4896">
        <v>-2120.8999999999724</v>
      </c>
      <c r="O4896" t="s">
        <v>67</v>
      </c>
      <c r="P4896" s="6">
        <v>6.9688863860339796E-3</v>
      </c>
      <c r="Q4896" s="1">
        <f>AllFiles[[#Headers],[200000]]+AllFiles[[#This Row],[Net Gains]]</f>
        <v>197879.10000000003</v>
      </c>
    </row>
    <row r="4897" spans="1:17" x14ac:dyDescent="0.25">
      <c r="A4897" s="1" t="s">
        <v>40</v>
      </c>
      <c r="B4897" s="2">
        <v>43993</v>
      </c>
      <c r="C4897" s="3">
        <v>0.44791666666666669</v>
      </c>
      <c r="D4897" s="1" t="s">
        <v>13</v>
      </c>
      <c r="E4897">
        <v>1551</v>
      </c>
      <c r="F4897">
        <v>1558.7</v>
      </c>
      <c r="G4897">
        <v>1535.5</v>
      </c>
      <c r="H4897" s="3">
        <v>0.625</v>
      </c>
      <c r="I4897" s="1">
        <v>7.7000000000000455</v>
      </c>
      <c r="J4897" s="1">
        <v>15.5</v>
      </c>
      <c r="K4897" s="1">
        <v>258</v>
      </c>
      <c r="L4897">
        <v>3999</v>
      </c>
      <c r="M4897">
        <v>184</v>
      </c>
      <c r="N4897">
        <v>3815</v>
      </c>
      <c r="O4897" t="s">
        <v>68</v>
      </c>
      <c r="P4897" s="6">
        <v>4.96453900709223E-3</v>
      </c>
      <c r="Q4897" s="1">
        <f>AllFiles[[#Headers],[200000]]+AllFiles[[#This Row],[Net Gains]]</f>
        <v>203815</v>
      </c>
    </row>
    <row r="4898" spans="1:17" x14ac:dyDescent="0.25">
      <c r="A4898" s="1" t="s">
        <v>56</v>
      </c>
      <c r="B4898" s="2">
        <v>43993</v>
      </c>
      <c r="C4898" s="3">
        <v>0.5625</v>
      </c>
      <c r="D4898" s="1" t="s">
        <v>13</v>
      </c>
      <c r="E4898">
        <v>958.1</v>
      </c>
      <c r="F4898">
        <v>963.6</v>
      </c>
      <c r="G4898">
        <v>950.8</v>
      </c>
      <c r="H4898" s="3">
        <v>0.625</v>
      </c>
      <c r="I4898" s="1">
        <v>5.5</v>
      </c>
      <c r="J4898" s="1">
        <v>7.3000000000000682</v>
      </c>
      <c r="K4898" s="1">
        <v>362</v>
      </c>
      <c r="L4898">
        <v>2642.6000000000249</v>
      </c>
      <c r="M4898">
        <v>159</v>
      </c>
      <c r="N4898">
        <v>2483.6000000000249</v>
      </c>
      <c r="O4898" t="s">
        <v>68</v>
      </c>
      <c r="P4898" s="6">
        <v>5.7405281285878296E-3</v>
      </c>
      <c r="Q4898" s="1">
        <f>AllFiles[[#Headers],[200000]]+AllFiles[[#This Row],[Net Gains]]</f>
        <v>202483.60000000003</v>
      </c>
    </row>
    <row r="4899" spans="1:17" x14ac:dyDescent="0.25">
      <c r="A4899" s="1" t="s">
        <v>18</v>
      </c>
      <c r="B4899" s="2">
        <v>43994</v>
      </c>
      <c r="C4899" s="3">
        <v>0.4375</v>
      </c>
      <c r="D4899" s="1" t="s">
        <v>12</v>
      </c>
      <c r="E4899">
        <v>333.8</v>
      </c>
      <c r="F4899">
        <v>328.4</v>
      </c>
      <c r="G4899">
        <v>344.85</v>
      </c>
      <c r="H4899" s="3">
        <v>0.625</v>
      </c>
      <c r="I4899" s="1">
        <v>5.4000000000000341</v>
      </c>
      <c r="J4899" s="1">
        <v>11.050000000000011</v>
      </c>
      <c r="K4899" s="1">
        <v>368</v>
      </c>
      <c r="L4899">
        <v>4066.4000000000042</v>
      </c>
      <c r="M4899">
        <v>58</v>
      </c>
      <c r="N4899">
        <v>4008.4000000000042</v>
      </c>
      <c r="O4899" t="s">
        <v>68</v>
      </c>
      <c r="P4899" s="6">
        <v>1.6177351707609401E-2</v>
      </c>
      <c r="Q4899" s="1">
        <f>AllFiles[[#Headers],[200000]]+AllFiles[[#This Row],[Net Gains]]</f>
        <v>204008.4</v>
      </c>
    </row>
    <row r="4900" spans="1:17" x14ac:dyDescent="0.25">
      <c r="A4900" s="1" t="s">
        <v>18</v>
      </c>
      <c r="B4900" s="2">
        <v>43994</v>
      </c>
      <c r="C4900" s="3">
        <v>0.41666666666666669</v>
      </c>
      <c r="D4900" s="1" t="s">
        <v>13</v>
      </c>
      <c r="E4900">
        <v>328.4</v>
      </c>
      <c r="F4900">
        <v>333.8</v>
      </c>
      <c r="G4900">
        <v>333.8</v>
      </c>
      <c r="H4900" s="3">
        <v>0.4375</v>
      </c>
      <c r="I4900" s="1">
        <v>5.4000000000000341</v>
      </c>
      <c r="J4900" s="1">
        <v>-5.4000000000000341</v>
      </c>
      <c r="K4900" s="1">
        <v>368</v>
      </c>
      <c r="L4900">
        <v>-1987.2000000000126</v>
      </c>
      <c r="M4900">
        <v>57</v>
      </c>
      <c r="N4900">
        <v>-2044.2000000000126</v>
      </c>
      <c r="O4900" t="s">
        <v>67</v>
      </c>
      <c r="P4900" s="6">
        <v>1.6443361753958701E-2</v>
      </c>
      <c r="Q4900" s="1">
        <f>AllFiles[[#Headers],[200000]]+AllFiles[[#This Row],[Net Gains]]</f>
        <v>197955.8</v>
      </c>
    </row>
    <row r="4901" spans="1:17" x14ac:dyDescent="0.25">
      <c r="A4901" s="1" t="s">
        <v>11</v>
      </c>
      <c r="B4901" s="2">
        <v>43994</v>
      </c>
      <c r="C4901" s="3">
        <v>0.46875</v>
      </c>
      <c r="D4901" s="1" t="s">
        <v>15</v>
      </c>
      <c r="E4901">
        <v>2689.55</v>
      </c>
      <c r="F4901">
        <v>2667.7</v>
      </c>
      <c r="G4901">
        <v>2786</v>
      </c>
      <c r="H4901" s="3">
        <v>0.625</v>
      </c>
      <c r="I4901" s="1">
        <v>21.850000000000364</v>
      </c>
      <c r="J4901" s="1">
        <v>96.449999999999818</v>
      </c>
      <c r="K4901" s="1">
        <v>91</v>
      </c>
      <c r="L4901">
        <v>8776.9499999999825</v>
      </c>
      <c r="M4901">
        <v>115</v>
      </c>
      <c r="N4901">
        <v>8661.9499999999825</v>
      </c>
      <c r="O4901" t="s">
        <v>68</v>
      </c>
      <c r="P4901" s="6">
        <v>8.1240356193416595E-3</v>
      </c>
      <c r="Q4901" s="1">
        <f>AllFiles[[#Headers],[200000]]+AllFiles[[#This Row],[Net Gains]]</f>
        <v>208661.94999999998</v>
      </c>
    </row>
    <row r="4902" spans="1:17" x14ac:dyDescent="0.25">
      <c r="A4902" s="1" t="s">
        <v>29</v>
      </c>
      <c r="B4902" s="2">
        <v>43994</v>
      </c>
      <c r="C4902" s="3">
        <v>0.41666666666666669</v>
      </c>
      <c r="D4902" s="1" t="s">
        <v>15</v>
      </c>
      <c r="E4902">
        <v>371.9</v>
      </c>
      <c r="F4902">
        <v>365.35</v>
      </c>
      <c r="G4902">
        <v>373.75</v>
      </c>
      <c r="H4902" s="3">
        <v>0.625</v>
      </c>
      <c r="I4902" s="1">
        <v>6.5499999999999545</v>
      </c>
      <c r="J4902" s="1">
        <v>1.8500000000000227</v>
      </c>
      <c r="K4902" s="1">
        <v>304</v>
      </c>
      <c r="L4902">
        <v>562.40000000000691</v>
      </c>
      <c r="M4902">
        <v>53</v>
      </c>
      <c r="N4902">
        <v>509.40000000000691</v>
      </c>
      <c r="O4902" t="s">
        <v>68</v>
      </c>
      <c r="P4902" s="6">
        <v>1.7612261360580701E-2</v>
      </c>
      <c r="Q4902" s="1">
        <f>AllFiles[[#Headers],[200000]]+AllFiles[[#This Row],[Net Gains]]</f>
        <v>200509.4</v>
      </c>
    </row>
    <row r="4903" spans="1:17" x14ac:dyDescent="0.25">
      <c r="A4903" s="1" t="s">
        <v>54</v>
      </c>
      <c r="B4903" s="2">
        <v>43994</v>
      </c>
      <c r="C4903" s="3">
        <v>0.4375</v>
      </c>
      <c r="D4903" s="1" t="s">
        <v>12</v>
      </c>
      <c r="E4903">
        <v>406.95</v>
      </c>
      <c r="F4903">
        <v>401.1</v>
      </c>
      <c r="G4903">
        <v>412.7</v>
      </c>
      <c r="H4903" s="3">
        <v>0.625</v>
      </c>
      <c r="I4903" s="1">
        <v>5.8499999999999659</v>
      </c>
      <c r="J4903" s="1">
        <v>5.75</v>
      </c>
      <c r="K4903" s="1">
        <v>340</v>
      </c>
      <c r="L4903">
        <v>1955</v>
      </c>
      <c r="M4903">
        <v>65</v>
      </c>
      <c r="N4903">
        <v>1890</v>
      </c>
      <c r="O4903" t="s">
        <v>68</v>
      </c>
      <c r="P4903" s="6">
        <v>1.43752303722815E-2</v>
      </c>
      <c r="Q4903" s="1">
        <f>AllFiles[[#Headers],[200000]]+AllFiles[[#This Row],[Net Gains]]</f>
        <v>201890</v>
      </c>
    </row>
    <row r="4904" spans="1:17" x14ac:dyDescent="0.25">
      <c r="A4904" s="1" t="s">
        <v>54</v>
      </c>
      <c r="B4904" s="2">
        <v>43994</v>
      </c>
      <c r="C4904" s="3">
        <v>0.42708333333333331</v>
      </c>
      <c r="D4904" s="1" t="s">
        <v>13</v>
      </c>
      <c r="E4904">
        <v>401.1</v>
      </c>
      <c r="F4904">
        <v>406.95</v>
      </c>
      <c r="G4904">
        <v>406.95</v>
      </c>
      <c r="H4904" s="3">
        <v>0.4375</v>
      </c>
      <c r="I4904" s="1">
        <v>5.8499999999999659</v>
      </c>
      <c r="J4904" s="1">
        <v>-5.8499999999999659</v>
      </c>
      <c r="K4904" s="1">
        <v>340</v>
      </c>
      <c r="L4904">
        <v>-1988.9999999999884</v>
      </c>
      <c r="M4904">
        <v>64</v>
      </c>
      <c r="N4904">
        <v>-2052.9999999999882</v>
      </c>
      <c r="O4904" t="s">
        <v>67</v>
      </c>
      <c r="P4904" s="6">
        <v>1.4584891548242201E-2</v>
      </c>
      <c r="Q4904" s="1">
        <f>AllFiles[[#Headers],[200000]]+AllFiles[[#This Row],[Net Gains]]</f>
        <v>197947</v>
      </c>
    </row>
    <row r="4905" spans="1:17" x14ac:dyDescent="0.25">
      <c r="A4905" s="1" t="s">
        <v>50</v>
      </c>
      <c r="B4905" s="2">
        <v>43997</v>
      </c>
      <c r="C4905" s="3">
        <v>0.45833333333333331</v>
      </c>
      <c r="D4905" s="1" t="s">
        <v>21</v>
      </c>
      <c r="E4905">
        <v>148.05000000000001</v>
      </c>
      <c r="F4905">
        <v>150.85</v>
      </c>
      <c r="G4905">
        <v>145.9</v>
      </c>
      <c r="H4905" s="3">
        <v>0.625</v>
      </c>
      <c r="I4905" s="1">
        <v>2.7999999999999829</v>
      </c>
      <c r="J4905" s="1">
        <v>2.1500000000000057</v>
      </c>
      <c r="K4905" s="1">
        <v>708</v>
      </c>
      <c r="L4905">
        <v>1522.2000000000039</v>
      </c>
      <c r="M4905">
        <v>48</v>
      </c>
      <c r="N4905">
        <v>1474.2000000000039</v>
      </c>
      <c r="O4905" t="s">
        <v>68</v>
      </c>
      <c r="P4905" s="6">
        <v>1.8912529550827301E-2</v>
      </c>
      <c r="Q4905" s="1">
        <f>AllFiles[[#Headers],[200000]]+AllFiles[[#This Row],[Net Gains]]</f>
        <v>201474.2</v>
      </c>
    </row>
    <row r="4906" spans="1:17" x14ac:dyDescent="0.25">
      <c r="A4906" s="1" t="s">
        <v>50</v>
      </c>
      <c r="B4906" s="2">
        <v>43997</v>
      </c>
      <c r="C4906" s="3">
        <v>0.45833333333333331</v>
      </c>
      <c r="D4906" s="1" t="s">
        <v>15</v>
      </c>
      <c r="E4906">
        <v>150.85</v>
      </c>
      <c r="F4906">
        <v>148.05000000000001</v>
      </c>
      <c r="G4906">
        <v>148.05000000000001</v>
      </c>
      <c r="H4906" s="3">
        <v>0.45833333333333331</v>
      </c>
      <c r="I4906" s="1">
        <v>2.7999999999999829</v>
      </c>
      <c r="J4906" s="1">
        <v>-2.7999999999999829</v>
      </c>
      <c r="K4906" s="1">
        <v>708</v>
      </c>
      <c r="L4906">
        <v>-1982.3999999999878</v>
      </c>
      <c r="M4906">
        <v>49</v>
      </c>
      <c r="N4906">
        <v>-2031.3999999999878</v>
      </c>
      <c r="O4906" t="s">
        <v>67</v>
      </c>
      <c r="P4906" s="6">
        <v>1.8561484918793399E-2</v>
      </c>
      <c r="Q4906" s="1">
        <f>AllFiles[[#Headers],[200000]]+AllFiles[[#This Row],[Net Gains]]</f>
        <v>197968.6</v>
      </c>
    </row>
    <row r="4907" spans="1:17" x14ac:dyDescent="0.25">
      <c r="A4907" s="1" t="s">
        <v>19</v>
      </c>
      <c r="B4907" s="2">
        <v>43998</v>
      </c>
      <c r="C4907" s="3">
        <v>0.5</v>
      </c>
      <c r="D4907" s="1" t="s">
        <v>13</v>
      </c>
      <c r="E4907">
        <v>4015</v>
      </c>
      <c r="F4907">
        <v>4041.8</v>
      </c>
      <c r="G4907">
        <v>3999.85</v>
      </c>
      <c r="H4907" s="3">
        <v>0.625</v>
      </c>
      <c r="I4907" s="1">
        <v>26.800000000000182</v>
      </c>
      <c r="J4907" s="1">
        <v>15.150000000000091</v>
      </c>
      <c r="K4907" s="1">
        <v>74</v>
      </c>
      <c r="L4907">
        <v>1121.1000000000067</v>
      </c>
      <c r="M4907">
        <v>137</v>
      </c>
      <c r="N4907">
        <v>984.10000000000673</v>
      </c>
      <c r="O4907" t="s">
        <v>68</v>
      </c>
      <c r="P4907" s="6">
        <v>6.67496886674973E-3</v>
      </c>
      <c r="Q4907" s="1">
        <f>AllFiles[[#Headers],[200000]]+AllFiles[[#This Row],[Net Gains]]</f>
        <v>200984.1</v>
      </c>
    </row>
    <row r="4908" spans="1:17" x14ac:dyDescent="0.25">
      <c r="A4908" s="1" t="s">
        <v>51</v>
      </c>
      <c r="B4908" s="2">
        <v>43998</v>
      </c>
      <c r="C4908" s="3">
        <v>0.47916666666666669</v>
      </c>
      <c r="D4908" s="1" t="s">
        <v>15</v>
      </c>
      <c r="E4908">
        <v>1285</v>
      </c>
      <c r="F4908">
        <v>1277.45</v>
      </c>
      <c r="G4908">
        <v>1277.45</v>
      </c>
      <c r="H4908" s="3">
        <v>0.47916666666666669</v>
      </c>
      <c r="I4908" s="1">
        <v>7.5499999999999545</v>
      </c>
      <c r="J4908" s="1">
        <v>-7.5499999999999545</v>
      </c>
      <c r="K4908" s="1">
        <v>264</v>
      </c>
      <c r="L4908">
        <v>-1993.199999999988</v>
      </c>
      <c r="M4908">
        <v>156</v>
      </c>
      <c r="N4908">
        <v>-2149.199999999988</v>
      </c>
      <c r="O4908" t="s">
        <v>67</v>
      </c>
      <c r="P4908" s="6">
        <v>5.8754863813229204E-3</v>
      </c>
      <c r="Q4908" s="1">
        <f>AllFiles[[#Headers],[200000]]+AllFiles[[#This Row],[Net Gains]]</f>
        <v>197850.80000000002</v>
      </c>
    </row>
    <row r="4909" spans="1:17" x14ac:dyDescent="0.25">
      <c r="A4909" s="1" t="s">
        <v>51</v>
      </c>
      <c r="B4909" s="2">
        <v>43998</v>
      </c>
      <c r="C4909" s="3">
        <v>0.47916666666666669</v>
      </c>
      <c r="D4909" s="1" t="s">
        <v>21</v>
      </c>
      <c r="E4909">
        <v>1277.45</v>
      </c>
      <c r="F4909">
        <v>1285</v>
      </c>
      <c r="G4909">
        <v>1277.0999999999999</v>
      </c>
      <c r="H4909" s="3">
        <v>0.625</v>
      </c>
      <c r="I4909" s="1">
        <v>7.5499999999999545</v>
      </c>
      <c r="J4909" s="1">
        <v>0.35000000000013642</v>
      </c>
      <c r="K4909" s="1">
        <v>264</v>
      </c>
      <c r="L4909">
        <v>92.400000000036016</v>
      </c>
      <c r="M4909">
        <v>156</v>
      </c>
      <c r="N4909">
        <v>-63.599999999963984</v>
      </c>
      <c r="O4909" t="s">
        <v>67</v>
      </c>
      <c r="P4909" s="6">
        <v>5.9102117499706102E-3</v>
      </c>
      <c r="Q4909" s="1">
        <f>AllFiles[[#Headers],[200000]]+AllFiles[[#This Row],[Net Gains]]</f>
        <v>199936.40000000002</v>
      </c>
    </row>
    <row r="4910" spans="1:17" x14ac:dyDescent="0.25">
      <c r="A4910" s="1" t="s">
        <v>48</v>
      </c>
      <c r="B4910" s="2">
        <v>43998</v>
      </c>
      <c r="C4910" s="3">
        <v>0.54166666666666663</v>
      </c>
      <c r="D4910" s="1" t="s">
        <v>13</v>
      </c>
      <c r="E4910">
        <v>483.5</v>
      </c>
      <c r="F4910">
        <v>488</v>
      </c>
      <c r="G4910">
        <v>483.3</v>
      </c>
      <c r="H4910" s="3">
        <v>0.625</v>
      </c>
      <c r="I4910" s="1">
        <v>4.5</v>
      </c>
      <c r="J4910" s="1">
        <v>0.19999999999998863</v>
      </c>
      <c r="K4910" s="1">
        <v>442</v>
      </c>
      <c r="L4910">
        <v>88.399999999994975</v>
      </c>
      <c r="M4910">
        <v>99</v>
      </c>
      <c r="N4910">
        <v>-10.600000000005025</v>
      </c>
      <c r="O4910" t="s">
        <v>67</v>
      </c>
      <c r="P4910" s="6">
        <v>9.3071354705273994E-3</v>
      </c>
      <c r="Q4910" s="1">
        <f>AllFiles[[#Headers],[200000]]+AllFiles[[#This Row],[Net Gains]]</f>
        <v>199989.4</v>
      </c>
    </row>
    <row r="4911" spans="1:17" x14ac:dyDescent="0.25">
      <c r="A4911" s="1" t="s">
        <v>14</v>
      </c>
      <c r="B4911" s="2">
        <v>44000</v>
      </c>
      <c r="C4911" s="3">
        <v>0.41666666666666669</v>
      </c>
      <c r="D4911" s="1" t="s">
        <v>15</v>
      </c>
      <c r="E4911">
        <v>390.75</v>
      </c>
      <c r="F4911">
        <v>385.9</v>
      </c>
      <c r="G4911">
        <v>404.9</v>
      </c>
      <c r="H4911" s="3">
        <v>0.625</v>
      </c>
      <c r="I4911" s="1">
        <v>4.8500000000000227</v>
      </c>
      <c r="J4911" s="1">
        <v>14.149999999999977</v>
      </c>
      <c r="K4911" s="1">
        <v>410</v>
      </c>
      <c r="L4911">
        <v>5801.4999999999909</v>
      </c>
      <c r="M4911">
        <v>76</v>
      </c>
      <c r="N4911">
        <v>5725.4999999999909</v>
      </c>
      <c r="O4911" t="s">
        <v>68</v>
      </c>
      <c r="P4911" s="6">
        <v>1.24120281509917E-2</v>
      </c>
      <c r="Q4911" s="1">
        <f>AllFiles[[#Headers],[200000]]+AllFiles[[#This Row],[Net Gains]]</f>
        <v>205725.5</v>
      </c>
    </row>
    <row r="4912" spans="1:17" x14ac:dyDescent="0.25">
      <c r="A4912" s="1" t="s">
        <v>28</v>
      </c>
      <c r="B4912" s="2">
        <v>44000</v>
      </c>
      <c r="C4912" s="3">
        <v>0.44791666666666669</v>
      </c>
      <c r="D4912" s="1" t="s">
        <v>21</v>
      </c>
      <c r="E4912">
        <v>564.35</v>
      </c>
      <c r="F4912">
        <v>568.25</v>
      </c>
      <c r="G4912">
        <v>568.25</v>
      </c>
      <c r="H4912" s="3">
        <v>0.48958333333333331</v>
      </c>
      <c r="I4912" s="1">
        <v>3.8999999999999773</v>
      </c>
      <c r="J4912" s="1">
        <v>-3.8999999999999773</v>
      </c>
      <c r="K4912" s="1">
        <v>509</v>
      </c>
      <c r="L4912">
        <v>-1985.0999999999885</v>
      </c>
      <c r="M4912">
        <v>133</v>
      </c>
      <c r="N4912">
        <v>-2118.0999999999885</v>
      </c>
      <c r="O4912" t="s">
        <v>67</v>
      </c>
      <c r="P4912" s="6">
        <v>6.91060512093555E-3</v>
      </c>
      <c r="Q4912" s="1">
        <f>AllFiles[[#Headers],[200000]]+AllFiles[[#This Row],[Net Gains]]</f>
        <v>197881.90000000002</v>
      </c>
    </row>
    <row r="4913" spans="1:17" x14ac:dyDescent="0.25">
      <c r="A4913" s="1" t="s">
        <v>28</v>
      </c>
      <c r="B4913" s="2">
        <v>44000</v>
      </c>
      <c r="C4913" s="3">
        <v>0.44791666666666669</v>
      </c>
      <c r="D4913" s="1" t="s">
        <v>15</v>
      </c>
      <c r="E4913">
        <v>568.25</v>
      </c>
      <c r="F4913">
        <v>564.35</v>
      </c>
      <c r="G4913">
        <v>564.35</v>
      </c>
      <c r="H4913" s="3">
        <v>0.44791666666666669</v>
      </c>
      <c r="I4913" s="1">
        <v>3.8999999999999773</v>
      </c>
      <c r="J4913" s="1">
        <v>-3.8999999999999773</v>
      </c>
      <c r="K4913" s="1">
        <v>509</v>
      </c>
      <c r="L4913">
        <v>-1985.0999999999885</v>
      </c>
      <c r="M4913">
        <v>133</v>
      </c>
      <c r="N4913">
        <v>-2118.0999999999885</v>
      </c>
      <c r="O4913" t="s">
        <v>67</v>
      </c>
      <c r="P4913" s="6">
        <v>6.8631764188296996E-3</v>
      </c>
      <c r="Q4913" s="1">
        <f>AllFiles[[#Headers],[200000]]+AllFiles[[#This Row],[Net Gains]]</f>
        <v>197881.90000000002</v>
      </c>
    </row>
    <row r="4914" spans="1:17" x14ac:dyDescent="0.25">
      <c r="A4914" s="1" t="s">
        <v>29</v>
      </c>
      <c r="B4914" s="2">
        <v>44000</v>
      </c>
      <c r="C4914" s="3">
        <v>0.42708333333333331</v>
      </c>
      <c r="D4914" s="1" t="s">
        <v>15</v>
      </c>
      <c r="E4914">
        <v>366</v>
      </c>
      <c r="F4914">
        <v>363.2</v>
      </c>
      <c r="G4914">
        <v>370.35</v>
      </c>
      <c r="H4914" s="3">
        <v>0.625</v>
      </c>
      <c r="I4914" s="1">
        <v>2.8000000000000114</v>
      </c>
      <c r="J4914" s="1">
        <v>4.3500000000000227</v>
      </c>
      <c r="K4914" s="1">
        <v>708</v>
      </c>
      <c r="L4914">
        <v>3079.8000000000161</v>
      </c>
      <c r="M4914">
        <v>120</v>
      </c>
      <c r="N4914">
        <v>2959.8000000000161</v>
      </c>
      <c r="O4914" t="s">
        <v>68</v>
      </c>
      <c r="P4914" s="6">
        <v>7.6502732240437497E-3</v>
      </c>
      <c r="Q4914" s="1">
        <f>AllFiles[[#Headers],[200000]]+AllFiles[[#This Row],[Net Gains]]</f>
        <v>202959.80000000002</v>
      </c>
    </row>
    <row r="4915" spans="1:17" x14ac:dyDescent="0.25">
      <c r="A4915" s="1" t="s">
        <v>17</v>
      </c>
      <c r="B4915" s="2">
        <v>44000</v>
      </c>
      <c r="C4915" s="3">
        <v>0.46875</v>
      </c>
      <c r="D4915" s="1" t="s">
        <v>15</v>
      </c>
      <c r="E4915">
        <v>16880</v>
      </c>
      <c r="F4915">
        <v>16743</v>
      </c>
      <c r="G4915">
        <v>17117.55</v>
      </c>
      <c r="H4915" s="3">
        <v>0.625</v>
      </c>
      <c r="I4915" s="1">
        <v>137</v>
      </c>
      <c r="J4915" s="1">
        <v>237.54999999999927</v>
      </c>
      <c r="K4915" s="1">
        <v>14</v>
      </c>
      <c r="L4915">
        <v>3325.6999999999898</v>
      </c>
      <c r="M4915">
        <v>110</v>
      </c>
      <c r="N4915">
        <v>3215.6999999999898</v>
      </c>
      <c r="O4915" t="s">
        <v>68</v>
      </c>
      <c r="P4915" s="6">
        <v>8.1161137440758299E-3</v>
      </c>
      <c r="Q4915" s="1">
        <f>AllFiles[[#Headers],[200000]]+AllFiles[[#This Row],[Net Gains]]</f>
        <v>203215.69999999998</v>
      </c>
    </row>
    <row r="4916" spans="1:17" x14ac:dyDescent="0.25">
      <c r="A4916" s="1" t="s">
        <v>39</v>
      </c>
      <c r="B4916" s="2">
        <v>44000</v>
      </c>
      <c r="C4916" s="3">
        <v>0.47916666666666669</v>
      </c>
      <c r="D4916" s="1" t="s">
        <v>12</v>
      </c>
      <c r="E4916">
        <v>710.1</v>
      </c>
      <c r="F4916">
        <v>707.1</v>
      </c>
      <c r="G4916">
        <v>713.65</v>
      </c>
      <c r="H4916" s="3">
        <v>0.625</v>
      </c>
      <c r="I4916" s="1">
        <v>3</v>
      </c>
      <c r="J4916" s="1">
        <v>3.5499999999999545</v>
      </c>
      <c r="K4916" s="1">
        <v>661</v>
      </c>
      <c r="L4916">
        <v>2346.5499999999702</v>
      </c>
      <c r="M4916">
        <v>217</v>
      </c>
      <c r="N4916">
        <v>2129.5499999999702</v>
      </c>
      <c r="O4916" t="s">
        <v>68</v>
      </c>
      <c r="P4916" s="6">
        <v>4.2247570764681001E-3</v>
      </c>
      <c r="Q4916" s="1">
        <f>AllFiles[[#Headers],[200000]]+AllFiles[[#This Row],[Net Gains]]</f>
        <v>202129.54999999996</v>
      </c>
    </row>
    <row r="4917" spans="1:17" x14ac:dyDescent="0.25">
      <c r="A4917" s="1" t="s">
        <v>39</v>
      </c>
      <c r="B4917" s="2">
        <v>44000</v>
      </c>
      <c r="C4917" s="3">
        <v>0.44791666666666669</v>
      </c>
      <c r="D4917" s="1" t="s">
        <v>13</v>
      </c>
      <c r="E4917">
        <v>707.1</v>
      </c>
      <c r="F4917">
        <v>710.1</v>
      </c>
      <c r="G4917">
        <v>710.1</v>
      </c>
      <c r="H4917" s="3">
        <v>0.47916666666666669</v>
      </c>
      <c r="I4917" s="1">
        <v>3</v>
      </c>
      <c r="J4917" s="1">
        <v>-3</v>
      </c>
      <c r="K4917" s="1">
        <v>661</v>
      </c>
      <c r="L4917">
        <v>-1983</v>
      </c>
      <c r="M4917">
        <v>216</v>
      </c>
      <c r="N4917">
        <v>-2199</v>
      </c>
      <c r="O4917" t="s">
        <v>67</v>
      </c>
      <c r="P4917" s="6">
        <v>4.2426813746287697E-3</v>
      </c>
      <c r="Q4917" s="1">
        <f>AllFiles[[#Headers],[200000]]+AllFiles[[#This Row],[Net Gains]]</f>
        <v>197801</v>
      </c>
    </row>
    <row r="4918" spans="1:17" x14ac:dyDescent="0.25">
      <c r="A4918" s="1" t="s">
        <v>47</v>
      </c>
      <c r="B4918" s="2">
        <v>44000</v>
      </c>
      <c r="C4918" s="3">
        <v>0.41666666666666669</v>
      </c>
      <c r="D4918" s="1" t="s">
        <v>15</v>
      </c>
      <c r="E4918">
        <v>185.2</v>
      </c>
      <c r="F4918">
        <v>182.65</v>
      </c>
      <c r="G4918">
        <v>186.35</v>
      </c>
      <c r="H4918" s="3">
        <v>0.625</v>
      </c>
      <c r="I4918" s="1">
        <v>2.5499999999999829</v>
      </c>
      <c r="J4918" s="1">
        <v>1.1500000000000057</v>
      </c>
      <c r="K4918" s="1">
        <v>777</v>
      </c>
      <c r="L4918">
        <v>893.55000000000439</v>
      </c>
      <c r="M4918">
        <v>67</v>
      </c>
      <c r="N4918">
        <v>826.55000000000439</v>
      </c>
      <c r="O4918" t="s">
        <v>68</v>
      </c>
      <c r="P4918" s="6">
        <v>1.37688984881209E-2</v>
      </c>
      <c r="Q4918" s="1">
        <f>AllFiles[[#Headers],[200000]]+AllFiles[[#This Row],[Net Gains]]</f>
        <v>200826.55000000002</v>
      </c>
    </row>
    <row r="4919" spans="1:17" x14ac:dyDescent="0.25">
      <c r="A4919" s="1" t="s">
        <v>43</v>
      </c>
      <c r="B4919" s="2">
        <v>44000</v>
      </c>
      <c r="C4919" s="3">
        <v>0.41666666666666669</v>
      </c>
      <c r="D4919" s="1" t="s">
        <v>13</v>
      </c>
      <c r="E4919">
        <v>90.3</v>
      </c>
      <c r="F4919">
        <v>91</v>
      </c>
      <c r="G4919">
        <v>91</v>
      </c>
      <c r="H4919" s="3">
        <v>0.42708333333333331</v>
      </c>
      <c r="I4919" s="1">
        <v>0.70000000000000284</v>
      </c>
      <c r="J4919" s="1">
        <v>-0.70000000000000284</v>
      </c>
      <c r="K4919" s="1">
        <v>2766</v>
      </c>
      <c r="L4919">
        <v>-1936.2000000000078</v>
      </c>
      <c r="M4919">
        <v>116</v>
      </c>
      <c r="N4919">
        <v>-2052.200000000008</v>
      </c>
      <c r="O4919" t="s">
        <v>67</v>
      </c>
      <c r="P4919" s="6">
        <v>7.7519379844961604E-3</v>
      </c>
      <c r="Q4919" s="1">
        <f>AllFiles[[#Headers],[200000]]+AllFiles[[#This Row],[Net Gains]]</f>
        <v>197947.8</v>
      </c>
    </row>
    <row r="4920" spans="1:17" x14ac:dyDescent="0.25">
      <c r="A4920" s="1" t="s">
        <v>43</v>
      </c>
      <c r="B4920" s="2">
        <v>44000</v>
      </c>
      <c r="C4920" s="3">
        <v>0.42708333333333331</v>
      </c>
      <c r="D4920" s="1" t="s">
        <v>12</v>
      </c>
      <c r="E4920">
        <v>91</v>
      </c>
      <c r="F4920">
        <v>90.3</v>
      </c>
      <c r="G4920">
        <v>92.45</v>
      </c>
      <c r="H4920" s="3">
        <v>0.625</v>
      </c>
      <c r="I4920" s="1">
        <v>0.70000000000000284</v>
      </c>
      <c r="J4920" s="1">
        <v>1.4500000000000028</v>
      </c>
      <c r="K4920" s="1">
        <v>2766</v>
      </c>
      <c r="L4920">
        <v>4010.700000000008</v>
      </c>
      <c r="M4920">
        <v>117</v>
      </c>
      <c r="N4920">
        <v>3893.700000000008</v>
      </c>
      <c r="O4920" t="s">
        <v>68</v>
      </c>
      <c r="P4920" s="6">
        <v>7.6923076923077196E-3</v>
      </c>
      <c r="Q4920" s="1">
        <f>AllFiles[[#Headers],[200000]]+AllFiles[[#This Row],[Net Gains]]</f>
        <v>203893.7</v>
      </c>
    </row>
    <row r="4921" spans="1:17" x14ac:dyDescent="0.25">
      <c r="A4921" s="1" t="s">
        <v>52</v>
      </c>
      <c r="B4921" s="2">
        <v>44000</v>
      </c>
      <c r="C4921" s="3">
        <v>0.41666666666666669</v>
      </c>
      <c r="D4921" s="1" t="s">
        <v>15</v>
      </c>
      <c r="E4921">
        <v>174.35</v>
      </c>
      <c r="F4921">
        <v>172.85</v>
      </c>
      <c r="G4921">
        <v>179.65</v>
      </c>
      <c r="H4921" s="3">
        <v>0.625</v>
      </c>
      <c r="I4921" s="1">
        <v>1.5</v>
      </c>
      <c r="J4921" s="1">
        <v>5.3000000000000114</v>
      </c>
      <c r="K4921" s="1">
        <v>1313</v>
      </c>
      <c r="L4921">
        <v>6958.9000000000151</v>
      </c>
      <c r="M4921">
        <v>107</v>
      </c>
      <c r="N4921">
        <v>6851.9000000000151</v>
      </c>
      <c r="O4921" t="s">
        <v>68</v>
      </c>
      <c r="P4921" s="6">
        <v>8.6033839977057592E-3</v>
      </c>
      <c r="Q4921" s="1">
        <f>AllFiles[[#Headers],[200000]]+AllFiles[[#This Row],[Net Gains]]</f>
        <v>206851.90000000002</v>
      </c>
    </row>
    <row r="4922" spans="1:17" x14ac:dyDescent="0.25">
      <c r="A4922" s="1" t="s">
        <v>19</v>
      </c>
      <c r="B4922" s="2">
        <v>44001</v>
      </c>
      <c r="C4922" s="3">
        <v>0.45833333333333331</v>
      </c>
      <c r="D4922" s="1" t="s">
        <v>15</v>
      </c>
      <c r="E4922">
        <v>4043.45</v>
      </c>
      <c r="F4922">
        <v>4023.3</v>
      </c>
      <c r="G4922">
        <v>4023.3</v>
      </c>
      <c r="H4922" s="3">
        <v>0.45833333333333331</v>
      </c>
      <c r="I4922" s="1">
        <v>20.149999999999636</v>
      </c>
      <c r="J4922" s="1">
        <v>-20.149999999999636</v>
      </c>
      <c r="K4922" s="1">
        <v>99</v>
      </c>
      <c r="L4922">
        <v>-1994.849999999964</v>
      </c>
      <c r="M4922">
        <v>184</v>
      </c>
      <c r="N4922">
        <v>-2178.849999999964</v>
      </c>
      <c r="O4922" t="s">
        <v>67</v>
      </c>
      <c r="P4922" s="6">
        <v>4.9833681633257802E-3</v>
      </c>
      <c r="Q4922" s="1">
        <f>AllFiles[[#Headers],[200000]]+AllFiles[[#This Row],[Net Gains]]</f>
        <v>197821.15000000002</v>
      </c>
    </row>
    <row r="4923" spans="1:17" x14ac:dyDescent="0.25">
      <c r="A4923" s="1" t="s">
        <v>19</v>
      </c>
      <c r="B4923" s="2">
        <v>44001</v>
      </c>
      <c r="C4923" s="3">
        <v>0.45833333333333331</v>
      </c>
      <c r="D4923" s="1" t="s">
        <v>21</v>
      </c>
      <c r="E4923">
        <v>4023.3</v>
      </c>
      <c r="F4923">
        <v>4043.45</v>
      </c>
      <c r="G4923">
        <v>4005.6</v>
      </c>
      <c r="H4923" s="3">
        <v>0.625</v>
      </c>
      <c r="I4923" s="1">
        <v>20.149999999999636</v>
      </c>
      <c r="J4923" s="1">
        <v>17.700000000000273</v>
      </c>
      <c r="K4923" s="1">
        <v>99</v>
      </c>
      <c r="L4923">
        <v>1752.300000000027</v>
      </c>
      <c r="M4923">
        <v>183</v>
      </c>
      <c r="N4923">
        <v>1569.300000000027</v>
      </c>
      <c r="O4923" t="s">
        <v>68</v>
      </c>
      <c r="P4923" s="6">
        <v>5.0083264981482002E-3</v>
      </c>
      <c r="Q4923" s="1">
        <f>AllFiles[[#Headers],[200000]]+AllFiles[[#This Row],[Net Gains]]</f>
        <v>201569.30000000002</v>
      </c>
    </row>
    <row r="4924" spans="1:17" x14ac:dyDescent="0.25">
      <c r="A4924" s="1" t="s">
        <v>28</v>
      </c>
      <c r="B4924" s="2">
        <v>44004</v>
      </c>
      <c r="C4924" s="3">
        <v>0.52083333333333337</v>
      </c>
      <c r="D4924" s="1" t="s">
        <v>15</v>
      </c>
      <c r="E4924">
        <v>579.75</v>
      </c>
      <c r="F4924">
        <v>573.75</v>
      </c>
      <c r="G4924">
        <v>581.9</v>
      </c>
      <c r="H4924" s="3">
        <v>0.625</v>
      </c>
      <c r="I4924" s="1">
        <v>6</v>
      </c>
      <c r="J4924" s="1">
        <v>2.1499999999999773</v>
      </c>
      <c r="K4924" s="1">
        <v>332</v>
      </c>
      <c r="L4924">
        <v>713.79999999999245</v>
      </c>
      <c r="M4924">
        <v>89</v>
      </c>
      <c r="N4924">
        <v>624.79999999999245</v>
      </c>
      <c r="O4924" t="s">
        <v>68</v>
      </c>
      <c r="P4924" s="6">
        <v>1.03492884864166E-2</v>
      </c>
      <c r="Q4924" s="1">
        <f>AllFiles[[#Headers],[200000]]+AllFiles[[#This Row],[Net Gains]]</f>
        <v>200624.8</v>
      </c>
    </row>
    <row r="4925" spans="1:17" x14ac:dyDescent="0.25">
      <c r="A4925" s="1" t="s">
        <v>25</v>
      </c>
      <c r="B4925" s="2">
        <v>44004</v>
      </c>
      <c r="C4925" s="3">
        <v>0.48958333333333331</v>
      </c>
      <c r="D4925" s="1" t="s">
        <v>12</v>
      </c>
      <c r="E4925">
        <v>604</v>
      </c>
      <c r="F4925">
        <v>591.20000000000005</v>
      </c>
      <c r="G4925">
        <v>618.9</v>
      </c>
      <c r="H4925" s="3">
        <v>0.625</v>
      </c>
      <c r="I4925" s="1">
        <v>12.799999999999955</v>
      </c>
      <c r="J4925" s="1">
        <v>14.899999999999977</v>
      </c>
      <c r="K4925" s="1">
        <v>155</v>
      </c>
      <c r="L4925">
        <v>2309.4999999999964</v>
      </c>
      <c r="M4925">
        <v>44</v>
      </c>
      <c r="N4925">
        <v>2265.4999999999964</v>
      </c>
      <c r="O4925" t="s">
        <v>68</v>
      </c>
      <c r="P4925" s="6">
        <v>2.1192052980132398E-2</v>
      </c>
      <c r="Q4925" s="1">
        <f>AllFiles[[#Headers],[200000]]+AllFiles[[#This Row],[Net Gains]]</f>
        <v>202265.5</v>
      </c>
    </row>
    <row r="4926" spans="1:17" x14ac:dyDescent="0.25">
      <c r="A4926" s="1" t="s">
        <v>25</v>
      </c>
      <c r="B4926" s="2">
        <v>44004</v>
      </c>
      <c r="C4926" s="3">
        <v>0.4375</v>
      </c>
      <c r="D4926" s="1" t="s">
        <v>13</v>
      </c>
      <c r="E4926">
        <v>591.20000000000005</v>
      </c>
      <c r="F4926">
        <v>604</v>
      </c>
      <c r="G4926">
        <v>604</v>
      </c>
      <c r="H4926" s="3">
        <v>0.48958333333333331</v>
      </c>
      <c r="I4926" s="1">
        <v>12.799999999999955</v>
      </c>
      <c r="J4926" s="1">
        <v>-12.799999999999955</v>
      </c>
      <c r="K4926" s="1">
        <v>155</v>
      </c>
      <c r="L4926">
        <v>-1983.999999999993</v>
      </c>
      <c r="M4926">
        <v>43</v>
      </c>
      <c r="N4926">
        <v>-2026.999999999993</v>
      </c>
      <c r="O4926" t="s">
        <v>67</v>
      </c>
      <c r="P4926" s="6">
        <v>2.1650879566982299E-2</v>
      </c>
      <c r="Q4926" s="1">
        <f>AllFiles[[#Headers],[200000]]+AllFiles[[#This Row],[Net Gains]]</f>
        <v>197973</v>
      </c>
    </row>
    <row r="4927" spans="1:17" x14ac:dyDescent="0.25">
      <c r="A4927" s="1" t="s">
        <v>60</v>
      </c>
      <c r="B4927" s="2">
        <v>44004</v>
      </c>
      <c r="C4927" s="3">
        <v>0.46875</v>
      </c>
      <c r="D4927" s="1" t="s">
        <v>15</v>
      </c>
      <c r="E4927">
        <v>323.5</v>
      </c>
      <c r="F4927">
        <v>319.45</v>
      </c>
      <c r="G4927">
        <v>326.64999999999998</v>
      </c>
      <c r="H4927" s="3">
        <v>0.625</v>
      </c>
      <c r="I4927" s="1">
        <v>4.0500000000000114</v>
      </c>
      <c r="J4927" s="1">
        <v>3.1499999999999773</v>
      </c>
      <c r="K4927" s="1">
        <v>491</v>
      </c>
      <c r="L4927">
        <v>1546.6499999999887</v>
      </c>
      <c r="M4927">
        <v>74</v>
      </c>
      <c r="N4927">
        <v>1472.6499999999887</v>
      </c>
      <c r="O4927" t="s">
        <v>68</v>
      </c>
      <c r="P4927" s="6">
        <v>1.2519319938176199E-2</v>
      </c>
      <c r="Q4927" s="1">
        <f>AllFiles[[#Headers],[200000]]+AllFiles[[#This Row],[Net Gains]]</f>
        <v>201472.65</v>
      </c>
    </row>
    <row r="4928" spans="1:17" x14ac:dyDescent="0.25">
      <c r="A4928" s="1" t="s">
        <v>24</v>
      </c>
      <c r="B4928" s="2">
        <v>44005</v>
      </c>
      <c r="C4928" s="3">
        <v>0.57291666666666663</v>
      </c>
      <c r="D4928" s="1" t="s">
        <v>12</v>
      </c>
      <c r="E4928">
        <v>99.4</v>
      </c>
      <c r="F4928">
        <v>98.55</v>
      </c>
      <c r="G4928">
        <v>99.3</v>
      </c>
      <c r="H4928" s="3">
        <v>0.625</v>
      </c>
      <c r="I4928" s="1">
        <v>0.85000000000000853</v>
      </c>
      <c r="J4928" s="1">
        <v>-0.10000000000000853</v>
      </c>
      <c r="K4928" s="1">
        <v>2290</v>
      </c>
      <c r="L4928">
        <v>-229.00000000001953</v>
      </c>
      <c r="M4928">
        <v>105</v>
      </c>
      <c r="N4928">
        <v>-334.00000000001955</v>
      </c>
      <c r="O4928" t="s">
        <v>67</v>
      </c>
      <c r="P4928" s="6">
        <v>8.5513078470825805E-3</v>
      </c>
      <c r="Q4928" s="1">
        <f>AllFiles[[#Headers],[200000]]+AllFiles[[#This Row],[Net Gains]]</f>
        <v>199665.99999999997</v>
      </c>
    </row>
    <row r="4929" spans="1:17" x14ac:dyDescent="0.25">
      <c r="A4929" s="1" t="s">
        <v>24</v>
      </c>
      <c r="B4929" s="2">
        <v>44005</v>
      </c>
      <c r="C4929" s="3">
        <v>0.52083333333333337</v>
      </c>
      <c r="D4929" s="1" t="s">
        <v>13</v>
      </c>
      <c r="E4929">
        <v>98.55</v>
      </c>
      <c r="F4929">
        <v>99.4</v>
      </c>
      <c r="G4929">
        <v>99.4</v>
      </c>
      <c r="H4929" s="3">
        <v>0.57291666666666663</v>
      </c>
      <c r="I4929" s="1">
        <v>0.85000000000000853</v>
      </c>
      <c r="J4929" s="1">
        <v>-0.85000000000000853</v>
      </c>
      <c r="K4929" s="1">
        <v>2290</v>
      </c>
      <c r="L4929">
        <v>-1946.5000000000196</v>
      </c>
      <c r="M4929">
        <v>105</v>
      </c>
      <c r="N4929">
        <v>-2051.5000000000196</v>
      </c>
      <c r="O4929" t="s">
        <v>67</v>
      </c>
      <c r="P4929" s="6">
        <v>8.6250634195840503E-3</v>
      </c>
      <c r="Q4929" s="1">
        <f>AllFiles[[#Headers],[200000]]+AllFiles[[#This Row],[Net Gains]]</f>
        <v>197948.49999999997</v>
      </c>
    </row>
    <row r="4930" spans="1:17" x14ac:dyDescent="0.25">
      <c r="A4930" s="1" t="s">
        <v>41</v>
      </c>
      <c r="B4930" s="2">
        <v>44005</v>
      </c>
      <c r="C4930" s="3">
        <v>0.47916666666666669</v>
      </c>
      <c r="D4930" s="1" t="s">
        <v>12</v>
      </c>
      <c r="E4930">
        <v>103.55</v>
      </c>
      <c r="F4930">
        <v>102.5</v>
      </c>
      <c r="G4930">
        <v>104.45</v>
      </c>
      <c r="H4930" s="3">
        <v>0.625</v>
      </c>
      <c r="I4930" s="1">
        <v>1.0499999999999972</v>
      </c>
      <c r="J4930" s="1">
        <v>0.90000000000000568</v>
      </c>
      <c r="K4930" s="1">
        <v>1863</v>
      </c>
      <c r="L4930">
        <v>1676.7000000000105</v>
      </c>
      <c r="M4930">
        <v>90</v>
      </c>
      <c r="N4930">
        <v>1586.7000000000105</v>
      </c>
      <c r="O4930" t="s">
        <v>68</v>
      </c>
      <c r="P4930" s="6">
        <v>1.0140028971511301E-2</v>
      </c>
      <c r="Q4930" s="1">
        <f>AllFiles[[#Headers],[200000]]+AllFiles[[#This Row],[Net Gains]]</f>
        <v>201586.7</v>
      </c>
    </row>
    <row r="4931" spans="1:17" x14ac:dyDescent="0.25">
      <c r="A4931" s="1" t="s">
        <v>41</v>
      </c>
      <c r="B4931" s="2">
        <v>44005</v>
      </c>
      <c r="C4931" s="3">
        <v>0.41666666666666669</v>
      </c>
      <c r="D4931" s="1" t="s">
        <v>13</v>
      </c>
      <c r="E4931">
        <v>102.5</v>
      </c>
      <c r="F4931">
        <v>103.55</v>
      </c>
      <c r="G4931">
        <v>103.55</v>
      </c>
      <c r="H4931" s="3">
        <v>0.47916666666666669</v>
      </c>
      <c r="I4931" s="1">
        <v>1.0499999999999972</v>
      </c>
      <c r="J4931" s="1">
        <v>-1.0499999999999972</v>
      </c>
      <c r="K4931" s="1">
        <v>1863</v>
      </c>
      <c r="L4931">
        <v>-1956.1499999999946</v>
      </c>
      <c r="M4931">
        <v>89</v>
      </c>
      <c r="N4931">
        <v>-2045.1499999999946</v>
      </c>
      <c r="O4931" t="s">
        <v>67</v>
      </c>
      <c r="P4931" s="6">
        <v>1.0243902439024399E-2</v>
      </c>
      <c r="Q4931" s="1">
        <f>AllFiles[[#Headers],[200000]]+AllFiles[[#This Row],[Net Gains]]</f>
        <v>197954.85</v>
      </c>
    </row>
    <row r="4932" spans="1:17" x14ac:dyDescent="0.25">
      <c r="A4932" s="1" t="s">
        <v>29</v>
      </c>
      <c r="B4932" s="2">
        <v>44006</v>
      </c>
      <c r="C4932" s="3">
        <v>0.44791666666666669</v>
      </c>
      <c r="D4932" s="1" t="s">
        <v>13</v>
      </c>
      <c r="E4932">
        <v>387.15</v>
      </c>
      <c r="F4932">
        <v>390.5</v>
      </c>
      <c r="G4932">
        <v>377.65</v>
      </c>
      <c r="H4932" s="3">
        <v>0.625</v>
      </c>
      <c r="I4932" s="1">
        <v>3.3500000000000227</v>
      </c>
      <c r="J4932" s="1">
        <v>9.5</v>
      </c>
      <c r="K4932" s="1">
        <v>592</v>
      </c>
      <c r="L4932">
        <v>5624</v>
      </c>
      <c r="M4932">
        <v>105</v>
      </c>
      <c r="N4932">
        <v>5519</v>
      </c>
      <c r="O4932" t="s">
        <v>68</v>
      </c>
      <c r="P4932" s="6">
        <v>8.6529768823453996E-3</v>
      </c>
      <c r="Q4932" s="1">
        <f>AllFiles[[#Headers],[200000]]+AllFiles[[#This Row],[Net Gains]]</f>
        <v>205519</v>
      </c>
    </row>
    <row r="4933" spans="1:17" x14ac:dyDescent="0.25">
      <c r="A4933" s="1" t="s">
        <v>49</v>
      </c>
      <c r="B4933" s="2">
        <v>44006</v>
      </c>
      <c r="C4933" s="3">
        <v>0.47916666666666669</v>
      </c>
      <c r="D4933" s="1" t="s">
        <v>12</v>
      </c>
      <c r="E4933">
        <v>85.7</v>
      </c>
      <c r="F4933">
        <v>85.1</v>
      </c>
      <c r="G4933">
        <v>85.1</v>
      </c>
      <c r="H4933" s="3">
        <v>0.47916666666666669</v>
      </c>
      <c r="I4933" s="1">
        <v>0.60000000000000853</v>
      </c>
      <c r="J4933" s="1">
        <v>-0.60000000000000853</v>
      </c>
      <c r="K4933" s="1">
        <v>3210</v>
      </c>
      <c r="L4933">
        <v>-1926.0000000000273</v>
      </c>
      <c r="M4933">
        <v>127</v>
      </c>
      <c r="N4933">
        <v>-2053.0000000000273</v>
      </c>
      <c r="O4933" t="s">
        <v>67</v>
      </c>
      <c r="P4933" s="6">
        <v>7.0011668611436196E-3</v>
      </c>
      <c r="Q4933" s="1">
        <f>AllFiles[[#Headers],[200000]]+AllFiles[[#This Row],[Net Gains]]</f>
        <v>197946.99999999997</v>
      </c>
    </row>
    <row r="4934" spans="1:17" x14ac:dyDescent="0.25">
      <c r="A4934" s="1" t="s">
        <v>49</v>
      </c>
      <c r="B4934" s="2">
        <v>44006</v>
      </c>
      <c r="C4934" s="3">
        <v>0.45833333333333331</v>
      </c>
      <c r="D4934" s="1" t="s">
        <v>13</v>
      </c>
      <c r="E4934">
        <v>85.1</v>
      </c>
      <c r="F4934">
        <v>85.7</v>
      </c>
      <c r="G4934">
        <v>85.7</v>
      </c>
      <c r="H4934" s="3">
        <v>0.47916666666666669</v>
      </c>
      <c r="I4934" s="1">
        <v>0.60000000000000853</v>
      </c>
      <c r="J4934" s="1">
        <v>-0.60000000000000853</v>
      </c>
      <c r="K4934" s="1">
        <v>3210</v>
      </c>
      <c r="L4934">
        <v>-1926.0000000000273</v>
      </c>
      <c r="M4934">
        <v>127</v>
      </c>
      <c r="N4934">
        <v>-2053.0000000000273</v>
      </c>
      <c r="O4934" t="s">
        <v>67</v>
      </c>
      <c r="P4934" s="6">
        <v>7.0505287896593201E-3</v>
      </c>
      <c r="Q4934" s="1">
        <f>AllFiles[[#Headers],[200000]]+AllFiles[[#This Row],[Net Gains]]</f>
        <v>197946.99999999997</v>
      </c>
    </row>
    <row r="4935" spans="1:17" x14ac:dyDescent="0.25">
      <c r="A4935" s="1" t="s">
        <v>37</v>
      </c>
      <c r="B4935" s="2">
        <v>44007</v>
      </c>
      <c r="C4935" s="3">
        <v>0.48958333333333331</v>
      </c>
      <c r="D4935" s="1" t="s">
        <v>15</v>
      </c>
      <c r="E4935">
        <v>482.45</v>
      </c>
      <c r="F4935">
        <v>473.05</v>
      </c>
      <c r="G4935">
        <v>473.05</v>
      </c>
      <c r="H4935" s="3">
        <v>0.48958333333333331</v>
      </c>
      <c r="I4935" s="1">
        <v>9.3999999999999773</v>
      </c>
      <c r="J4935" s="1">
        <v>-9.3999999999999773</v>
      </c>
      <c r="K4935" s="1">
        <v>212</v>
      </c>
      <c r="L4935">
        <v>-1992.7999999999952</v>
      </c>
      <c r="M4935">
        <v>47</v>
      </c>
      <c r="N4935">
        <v>-2039.7999999999952</v>
      </c>
      <c r="O4935" t="s">
        <v>67</v>
      </c>
      <c r="P4935" s="6">
        <v>1.9483884340346098E-2</v>
      </c>
      <c r="Q4935" s="1">
        <f>AllFiles[[#Headers],[200000]]+AllFiles[[#This Row],[Net Gains]]</f>
        <v>197960.2</v>
      </c>
    </row>
    <row r="4936" spans="1:17" x14ac:dyDescent="0.25">
      <c r="A4936" s="1" t="s">
        <v>37</v>
      </c>
      <c r="B4936" s="2">
        <v>44007</v>
      </c>
      <c r="C4936" s="3">
        <v>0.48958333333333331</v>
      </c>
      <c r="D4936" s="1" t="s">
        <v>21</v>
      </c>
      <c r="E4936">
        <v>473.05</v>
      </c>
      <c r="F4936">
        <v>482.45</v>
      </c>
      <c r="G4936">
        <v>474.9</v>
      </c>
      <c r="H4936" s="3">
        <v>0.625</v>
      </c>
      <c r="I4936" s="1">
        <v>9.3999999999999773</v>
      </c>
      <c r="J4936" s="1">
        <v>-1.8499999999999659</v>
      </c>
      <c r="K4936" s="1">
        <v>212</v>
      </c>
      <c r="L4936">
        <v>-392.19999999999277</v>
      </c>
      <c r="M4936">
        <v>47</v>
      </c>
      <c r="N4936">
        <v>-439.19999999999277</v>
      </c>
      <c r="O4936" t="s">
        <v>67</v>
      </c>
      <c r="P4936" s="6">
        <v>1.9871049571926799E-2</v>
      </c>
      <c r="Q4936" s="1">
        <f>AllFiles[[#Headers],[200000]]+AllFiles[[#This Row],[Net Gains]]</f>
        <v>199560.80000000002</v>
      </c>
    </row>
    <row r="4937" spans="1:17" x14ac:dyDescent="0.25">
      <c r="A4937" s="1" t="s">
        <v>22</v>
      </c>
      <c r="B4937" s="2">
        <v>44008</v>
      </c>
      <c r="C4937" s="3">
        <v>0.41666666666666669</v>
      </c>
      <c r="D4937" s="1" t="s">
        <v>13</v>
      </c>
      <c r="E4937">
        <v>1690</v>
      </c>
      <c r="F4937">
        <v>1696.2</v>
      </c>
      <c r="G4937">
        <v>1696.2</v>
      </c>
      <c r="H4937" s="3">
        <v>0.44791666666666669</v>
      </c>
      <c r="I4937" s="1">
        <v>6.2000000000000455</v>
      </c>
      <c r="J4937" s="1">
        <v>-6.2000000000000455</v>
      </c>
      <c r="K4937" s="1">
        <v>321</v>
      </c>
      <c r="L4937">
        <v>-1990.2000000000146</v>
      </c>
      <c r="M4937">
        <v>251</v>
      </c>
      <c r="N4937">
        <v>-2241.2000000000144</v>
      </c>
      <c r="O4937" t="s">
        <v>67</v>
      </c>
      <c r="P4937" s="6">
        <v>3.6686390532544599E-3</v>
      </c>
      <c r="Q4937" s="1">
        <f>AllFiles[[#Headers],[200000]]+AllFiles[[#This Row],[Net Gains]]</f>
        <v>197758.8</v>
      </c>
    </row>
    <row r="4938" spans="1:17" x14ac:dyDescent="0.25">
      <c r="A4938" s="1" t="s">
        <v>22</v>
      </c>
      <c r="B4938" s="2">
        <v>44008</v>
      </c>
      <c r="C4938" s="3">
        <v>0.44791666666666669</v>
      </c>
      <c r="D4938" s="1" t="s">
        <v>12</v>
      </c>
      <c r="E4938">
        <v>1696.2</v>
      </c>
      <c r="F4938">
        <v>1690</v>
      </c>
      <c r="G4938">
        <v>1690</v>
      </c>
      <c r="H4938" s="3">
        <v>0.44791666666666669</v>
      </c>
      <c r="I4938" s="1">
        <v>6.2000000000000455</v>
      </c>
      <c r="J4938" s="1">
        <v>-6.2000000000000455</v>
      </c>
      <c r="K4938" s="1">
        <v>321</v>
      </c>
      <c r="L4938">
        <v>-1990.2000000000146</v>
      </c>
      <c r="M4938">
        <v>251</v>
      </c>
      <c r="N4938">
        <v>-2241.2000000000144</v>
      </c>
      <c r="O4938" t="s">
        <v>67</v>
      </c>
      <c r="P4938" s="6">
        <v>3.6552293361632199E-3</v>
      </c>
      <c r="Q4938" s="1">
        <f>AllFiles[[#Headers],[200000]]+AllFiles[[#This Row],[Net Gains]]</f>
        <v>197758.8</v>
      </c>
    </row>
    <row r="4939" spans="1:17" x14ac:dyDescent="0.25">
      <c r="A4939" s="1" t="s">
        <v>19</v>
      </c>
      <c r="B4939" s="2">
        <v>44008</v>
      </c>
      <c r="C4939" s="3">
        <v>0.42708333333333331</v>
      </c>
      <c r="D4939" s="1" t="s">
        <v>21</v>
      </c>
      <c r="E4939">
        <v>4028.05</v>
      </c>
      <c r="F4939">
        <v>4058.55</v>
      </c>
      <c r="G4939">
        <v>3995</v>
      </c>
      <c r="H4939" s="3">
        <v>0.625</v>
      </c>
      <c r="I4939" s="1">
        <v>30.5</v>
      </c>
      <c r="J4939" s="1">
        <v>33.050000000000182</v>
      </c>
      <c r="K4939" s="1">
        <v>65</v>
      </c>
      <c r="L4939">
        <v>2148.2500000000118</v>
      </c>
      <c r="M4939">
        <v>120</v>
      </c>
      <c r="N4939">
        <v>2028.2500000000118</v>
      </c>
      <c r="O4939" t="s">
        <v>68</v>
      </c>
      <c r="P4939" s="6">
        <v>7.5719020369657804E-3</v>
      </c>
      <c r="Q4939" s="1">
        <f>AllFiles[[#Headers],[200000]]+AllFiles[[#This Row],[Net Gains]]</f>
        <v>202028.25</v>
      </c>
    </row>
    <row r="4940" spans="1:17" x14ac:dyDescent="0.25">
      <c r="A4940" s="1" t="s">
        <v>19</v>
      </c>
      <c r="B4940" s="2">
        <v>44008</v>
      </c>
      <c r="C4940" s="3">
        <v>0.42708333333333331</v>
      </c>
      <c r="D4940" s="1" t="s">
        <v>15</v>
      </c>
      <c r="E4940">
        <v>4058.55</v>
      </c>
      <c r="F4940">
        <v>4028.05</v>
      </c>
      <c r="G4940">
        <v>4028.05</v>
      </c>
      <c r="H4940" s="3">
        <v>0.42708333333333331</v>
      </c>
      <c r="I4940" s="1">
        <v>30.5</v>
      </c>
      <c r="J4940" s="1">
        <v>-30.5</v>
      </c>
      <c r="K4940" s="1">
        <v>65</v>
      </c>
      <c r="L4940">
        <v>-1982.5</v>
      </c>
      <c r="M4940">
        <v>121</v>
      </c>
      <c r="N4940">
        <v>-2103.5</v>
      </c>
      <c r="O4940" t="s">
        <v>67</v>
      </c>
      <c r="P4940" s="6">
        <v>7.5149991992214003E-3</v>
      </c>
      <c r="Q4940" s="1">
        <f>AllFiles[[#Headers],[200000]]+AllFiles[[#This Row],[Net Gains]]</f>
        <v>197896.5</v>
      </c>
    </row>
    <row r="4941" spans="1:17" x14ac:dyDescent="0.25">
      <c r="A4941" s="1" t="s">
        <v>25</v>
      </c>
      <c r="B4941" s="2">
        <v>44008</v>
      </c>
      <c r="C4941" s="3">
        <v>0.42708333333333331</v>
      </c>
      <c r="D4941" s="1" t="s">
        <v>21</v>
      </c>
      <c r="E4941">
        <v>617.5</v>
      </c>
      <c r="F4941">
        <v>622.20000000000005</v>
      </c>
      <c r="G4941">
        <v>622.20000000000005</v>
      </c>
      <c r="H4941" s="3">
        <v>0.53125</v>
      </c>
      <c r="I4941" s="1">
        <v>4.7000000000000455</v>
      </c>
      <c r="J4941" s="1">
        <v>-4.7000000000000455</v>
      </c>
      <c r="K4941" s="1">
        <v>423</v>
      </c>
      <c r="L4941">
        <v>-1988.1000000000192</v>
      </c>
      <c r="M4941">
        <v>121</v>
      </c>
      <c r="N4941">
        <v>-2109.1000000000195</v>
      </c>
      <c r="O4941" t="s">
        <v>67</v>
      </c>
      <c r="P4941" s="6">
        <v>7.6113360323887399E-3</v>
      </c>
      <c r="Q4941" s="1">
        <f>AllFiles[[#Headers],[200000]]+AllFiles[[#This Row],[Net Gains]]</f>
        <v>197890.9</v>
      </c>
    </row>
    <row r="4942" spans="1:17" x14ac:dyDescent="0.25">
      <c r="A4942" s="1" t="s">
        <v>25</v>
      </c>
      <c r="B4942" s="2">
        <v>44008</v>
      </c>
      <c r="C4942" s="3">
        <v>0.42708333333333331</v>
      </c>
      <c r="D4942" s="1" t="s">
        <v>15</v>
      </c>
      <c r="E4942">
        <v>622.20000000000005</v>
      </c>
      <c r="F4942">
        <v>617.5</v>
      </c>
      <c r="G4942">
        <v>617.5</v>
      </c>
      <c r="H4942" s="3">
        <v>0.42708333333333331</v>
      </c>
      <c r="I4942" s="1">
        <v>4.7000000000000455</v>
      </c>
      <c r="J4942" s="1">
        <v>-4.7000000000000455</v>
      </c>
      <c r="K4942" s="1">
        <v>423</v>
      </c>
      <c r="L4942">
        <v>-1988.1000000000192</v>
      </c>
      <c r="M4942">
        <v>121</v>
      </c>
      <c r="N4942">
        <v>-2109.1000000000195</v>
      </c>
      <c r="O4942" t="s">
        <v>67</v>
      </c>
      <c r="P4942" s="6">
        <v>7.5538412086146702E-3</v>
      </c>
      <c r="Q4942" s="1">
        <f>AllFiles[[#Headers],[200000]]+AllFiles[[#This Row],[Net Gains]]</f>
        <v>197890.9</v>
      </c>
    </row>
    <row r="4943" spans="1:17" x14ac:dyDescent="0.25">
      <c r="A4943" s="1" t="s">
        <v>45</v>
      </c>
      <c r="B4943" s="2">
        <v>44008</v>
      </c>
      <c r="C4943" s="3">
        <v>0.41666666666666669</v>
      </c>
      <c r="D4943" s="1" t="s">
        <v>13</v>
      </c>
      <c r="E4943">
        <v>5722</v>
      </c>
      <c r="F4943">
        <v>5765</v>
      </c>
      <c r="G4943">
        <v>5765</v>
      </c>
      <c r="H4943" s="3">
        <v>0.60416666666666663</v>
      </c>
      <c r="I4943" s="1">
        <v>43</v>
      </c>
      <c r="J4943" s="1">
        <v>-43</v>
      </c>
      <c r="K4943" s="1">
        <v>46</v>
      </c>
      <c r="L4943">
        <v>-1978</v>
      </c>
      <c r="M4943">
        <v>122</v>
      </c>
      <c r="N4943">
        <v>-2100</v>
      </c>
      <c r="O4943" t="s">
        <v>67</v>
      </c>
      <c r="P4943" s="6">
        <v>7.5148549458231399E-3</v>
      </c>
      <c r="Q4943" s="1">
        <f>AllFiles[[#Headers],[200000]]+AllFiles[[#This Row],[Net Gains]]</f>
        <v>197900</v>
      </c>
    </row>
    <row r="4944" spans="1:17" x14ac:dyDescent="0.25">
      <c r="A4944" s="1" t="s">
        <v>48</v>
      </c>
      <c r="B4944" s="2">
        <v>44008</v>
      </c>
      <c r="C4944" s="3">
        <v>0.41666666666666669</v>
      </c>
      <c r="D4944" s="1" t="s">
        <v>13</v>
      </c>
      <c r="E4944">
        <v>485.2</v>
      </c>
      <c r="F4944">
        <v>487.5</v>
      </c>
      <c r="G4944">
        <v>479.5</v>
      </c>
      <c r="H4944" s="3">
        <v>0.625</v>
      </c>
      <c r="I4944" s="1">
        <v>2.3000000000000114</v>
      </c>
      <c r="J4944" s="1">
        <v>5.6999999999999886</v>
      </c>
      <c r="K4944" s="1">
        <v>860</v>
      </c>
      <c r="L4944">
        <v>4901.99999999999</v>
      </c>
      <c r="M4944">
        <v>191</v>
      </c>
      <c r="N4944">
        <v>4710.99999999999</v>
      </c>
      <c r="O4944" t="s">
        <v>68</v>
      </c>
      <c r="P4944" s="6">
        <v>4.7403132728771899E-3</v>
      </c>
      <c r="Q4944" s="1">
        <f>AllFiles[[#Headers],[200000]]+AllFiles[[#This Row],[Net Gains]]</f>
        <v>204711</v>
      </c>
    </row>
    <row r="4945" spans="1:17" x14ac:dyDescent="0.25">
      <c r="A4945" s="1" t="s">
        <v>56</v>
      </c>
      <c r="B4945" s="2">
        <v>44008</v>
      </c>
      <c r="C4945" s="3">
        <v>0.46875</v>
      </c>
      <c r="D4945" s="1" t="s">
        <v>13</v>
      </c>
      <c r="E4945">
        <v>975.9</v>
      </c>
      <c r="F4945">
        <v>983.25</v>
      </c>
      <c r="G4945">
        <v>966</v>
      </c>
      <c r="H4945" s="3">
        <v>0.625</v>
      </c>
      <c r="I4945" s="1">
        <v>7.3500000000000227</v>
      </c>
      <c r="J4945" s="1">
        <v>9.8999999999999773</v>
      </c>
      <c r="K4945" s="1">
        <v>271</v>
      </c>
      <c r="L4945">
        <v>2682.8999999999937</v>
      </c>
      <c r="M4945">
        <v>122</v>
      </c>
      <c r="N4945">
        <v>2560.8999999999937</v>
      </c>
      <c r="O4945" t="s">
        <v>68</v>
      </c>
      <c r="P4945" s="6">
        <v>7.5315093759606797E-3</v>
      </c>
      <c r="Q4945" s="1">
        <f>AllFiles[[#Headers],[200000]]+AllFiles[[#This Row],[Net Gains]]</f>
        <v>202560.9</v>
      </c>
    </row>
    <row r="4946" spans="1:17" x14ac:dyDescent="0.25">
      <c r="A4946" s="1" t="s">
        <v>28</v>
      </c>
      <c r="B4946" s="2">
        <v>44011</v>
      </c>
      <c r="C4946" s="3">
        <v>0.42708333333333331</v>
      </c>
      <c r="D4946" s="1" t="s">
        <v>12</v>
      </c>
      <c r="E4946">
        <v>554.9</v>
      </c>
      <c r="F4946">
        <v>552.65</v>
      </c>
      <c r="G4946">
        <v>567.75</v>
      </c>
      <c r="H4946" s="3">
        <v>0.625</v>
      </c>
      <c r="I4946" s="1">
        <v>2.25</v>
      </c>
      <c r="J4946" s="1">
        <v>12.850000000000023</v>
      </c>
      <c r="K4946" s="1">
        <v>879</v>
      </c>
      <c r="L4946">
        <v>11295.15000000002</v>
      </c>
      <c r="M4946">
        <v>227</v>
      </c>
      <c r="N4946">
        <v>11068.15000000002</v>
      </c>
      <c r="O4946" t="s">
        <v>68</v>
      </c>
      <c r="P4946" s="6">
        <v>4.05478464588214E-3</v>
      </c>
      <c r="Q4946" s="1">
        <f>AllFiles[[#Headers],[200000]]+AllFiles[[#This Row],[Net Gains]]</f>
        <v>211068.15000000002</v>
      </c>
    </row>
    <row r="4947" spans="1:17" x14ac:dyDescent="0.25">
      <c r="A4947" s="1" t="s">
        <v>28</v>
      </c>
      <c r="B4947" s="2">
        <v>44011</v>
      </c>
      <c r="C4947" s="3">
        <v>0.41666666666666669</v>
      </c>
      <c r="D4947" s="1" t="s">
        <v>13</v>
      </c>
      <c r="E4947">
        <v>552.65</v>
      </c>
      <c r="F4947">
        <v>554.9</v>
      </c>
      <c r="G4947">
        <v>554.9</v>
      </c>
      <c r="H4947" s="3">
        <v>0.42708333333333331</v>
      </c>
      <c r="I4947" s="1">
        <v>2.25</v>
      </c>
      <c r="J4947" s="1">
        <v>-2.25</v>
      </c>
      <c r="K4947" s="1">
        <v>879</v>
      </c>
      <c r="L4947">
        <v>-1977.75</v>
      </c>
      <c r="M4947">
        <v>224</v>
      </c>
      <c r="N4947">
        <v>-2201.75</v>
      </c>
      <c r="O4947" t="s">
        <v>67</v>
      </c>
      <c r="P4947" s="6">
        <v>4.07129286166652E-3</v>
      </c>
      <c r="Q4947" s="1">
        <f>AllFiles[[#Headers],[200000]]+AllFiles[[#This Row],[Net Gains]]</f>
        <v>197798.25</v>
      </c>
    </row>
    <row r="4948" spans="1:17" x14ac:dyDescent="0.25">
      <c r="A4948" s="1" t="s">
        <v>29</v>
      </c>
      <c r="B4948" s="2">
        <v>44011</v>
      </c>
      <c r="C4948" s="3">
        <v>0.41666666666666669</v>
      </c>
      <c r="D4948" s="1" t="s">
        <v>13</v>
      </c>
      <c r="E4948">
        <v>385.15</v>
      </c>
      <c r="F4948">
        <v>389.85</v>
      </c>
      <c r="G4948">
        <v>383.45</v>
      </c>
      <c r="H4948" s="3">
        <v>0.625</v>
      </c>
      <c r="I4948" s="1">
        <v>4.7000000000000455</v>
      </c>
      <c r="J4948" s="1">
        <v>1.6999999999999886</v>
      </c>
      <c r="K4948" s="1">
        <v>423</v>
      </c>
      <c r="L4948">
        <v>719.09999999999513</v>
      </c>
      <c r="M4948">
        <v>75</v>
      </c>
      <c r="N4948">
        <v>644.09999999999513</v>
      </c>
      <c r="O4948" t="s">
        <v>68</v>
      </c>
      <c r="P4948" s="6">
        <v>1.2203037777489399E-2</v>
      </c>
      <c r="Q4948" s="1">
        <f>AllFiles[[#Headers],[200000]]+AllFiles[[#This Row],[Net Gains]]</f>
        <v>200644.1</v>
      </c>
    </row>
    <row r="4949" spans="1:17" x14ac:dyDescent="0.25">
      <c r="A4949" s="1" t="s">
        <v>24</v>
      </c>
      <c r="B4949" s="2">
        <v>44011</v>
      </c>
      <c r="C4949" s="3">
        <v>0.41666666666666669</v>
      </c>
      <c r="D4949" s="1" t="s">
        <v>13</v>
      </c>
      <c r="E4949">
        <v>103.35</v>
      </c>
      <c r="F4949">
        <v>104.35</v>
      </c>
      <c r="G4949">
        <v>103.85</v>
      </c>
      <c r="H4949" s="3">
        <v>0.625</v>
      </c>
      <c r="I4949" s="1">
        <v>1</v>
      </c>
      <c r="J4949" s="1">
        <v>-0.5</v>
      </c>
      <c r="K4949" s="1">
        <v>1955</v>
      </c>
      <c r="L4949">
        <v>-977.5</v>
      </c>
      <c r="M4949">
        <v>94</v>
      </c>
      <c r="N4949">
        <v>-1071.5</v>
      </c>
      <c r="O4949" t="s">
        <v>67</v>
      </c>
      <c r="P4949" s="6">
        <v>9.6758587324625098E-3</v>
      </c>
      <c r="Q4949" s="1">
        <f>AllFiles[[#Headers],[200000]]+AllFiles[[#This Row],[Net Gains]]</f>
        <v>198928.5</v>
      </c>
    </row>
    <row r="4950" spans="1:17" x14ac:dyDescent="0.25">
      <c r="A4950" s="1" t="s">
        <v>25</v>
      </c>
      <c r="B4950" s="2">
        <v>44011</v>
      </c>
      <c r="C4950" s="3">
        <v>0.41666666666666669</v>
      </c>
      <c r="D4950" s="1" t="s">
        <v>13</v>
      </c>
      <c r="E4950">
        <v>607.20000000000005</v>
      </c>
      <c r="F4950">
        <v>611.4</v>
      </c>
      <c r="G4950">
        <v>611.4</v>
      </c>
      <c r="H4950" s="3">
        <v>0.52083333333333337</v>
      </c>
      <c r="I4950" s="1">
        <v>4.1999999999999318</v>
      </c>
      <c r="J4950" s="1">
        <v>-4.1999999999999318</v>
      </c>
      <c r="K4950" s="1">
        <v>473</v>
      </c>
      <c r="L4950">
        <v>-1986.5999999999676</v>
      </c>
      <c r="M4950">
        <v>133</v>
      </c>
      <c r="N4950">
        <v>-2119.5999999999676</v>
      </c>
      <c r="O4950" t="s">
        <v>67</v>
      </c>
      <c r="P4950" s="6">
        <v>6.9169960474307199E-3</v>
      </c>
      <c r="Q4950" s="1">
        <f>AllFiles[[#Headers],[200000]]+AllFiles[[#This Row],[Net Gains]]</f>
        <v>197880.40000000002</v>
      </c>
    </row>
    <row r="4951" spans="1:17" x14ac:dyDescent="0.25">
      <c r="A4951" s="1" t="s">
        <v>25</v>
      </c>
      <c r="B4951" s="2">
        <v>44011</v>
      </c>
      <c r="C4951" s="3">
        <v>0.52083333333333337</v>
      </c>
      <c r="D4951" s="1" t="s">
        <v>12</v>
      </c>
      <c r="E4951">
        <v>611.4</v>
      </c>
      <c r="F4951">
        <v>607.20000000000005</v>
      </c>
      <c r="G4951">
        <v>607.20000000000005</v>
      </c>
      <c r="H4951" s="3">
        <v>0.52083333333333337</v>
      </c>
      <c r="I4951" s="1">
        <v>4.1999999999999318</v>
      </c>
      <c r="J4951" s="1">
        <v>-4.1999999999999318</v>
      </c>
      <c r="K4951" s="1">
        <v>473</v>
      </c>
      <c r="L4951">
        <v>-1986.5999999999676</v>
      </c>
      <c r="M4951">
        <v>133</v>
      </c>
      <c r="N4951">
        <v>-2119.5999999999676</v>
      </c>
      <c r="O4951" t="s">
        <v>67</v>
      </c>
      <c r="P4951" s="6">
        <v>6.8694798822373799E-3</v>
      </c>
      <c r="Q4951" s="1">
        <f>AllFiles[[#Headers],[200000]]+AllFiles[[#This Row],[Net Gains]]</f>
        <v>197880.40000000002</v>
      </c>
    </row>
    <row r="4952" spans="1:17" x14ac:dyDescent="0.25">
      <c r="A4952" s="1" t="s">
        <v>26</v>
      </c>
      <c r="B4952" s="2">
        <v>44011</v>
      </c>
      <c r="C4952" s="3">
        <v>0.41666666666666669</v>
      </c>
      <c r="D4952" s="1" t="s">
        <v>13</v>
      </c>
      <c r="E4952">
        <v>554.75</v>
      </c>
      <c r="F4952">
        <v>559</v>
      </c>
      <c r="G4952">
        <v>559</v>
      </c>
      <c r="H4952" s="3">
        <v>0.5</v>
      </c>
      <c r="I4952" s="1">
        <v>4.25</v>
      </c>
      <c r="J4952" s="1">
        <v>-4.25</v>
      </c>
      <c r="K4952" s="1">
        <v>468</v>
      </c>
      <c r="L4952">
        <v>-1989</v>
      </c>
      <c r="M4952">
        <v>120</v>
      </c>
      <c r="N4952">
        <v>-2109</v>
      </c>
      <c r="O4952" t="s">
        <v>67</v>
      </c>
      <c r="P4952" s="6">
        <v>7.6611086074808502E-3</v>
      </c>
      <c r="Q4952" s="1">
        <f>AllFiles[[#Headers],[200000]]+AllFiles[[#This Row],[Net Gains]]</f>
        <v>197891</v>
      </c>
    </row>
    <row r="4953" spans="1:17" x14ac:dyDescent="0.25">
      <c r="A4953" s="1" t="s">
        <v>26</v>
      </c>
      <c r="B4953" s="2">
        <v>44011</v>
      </c>
      <c r="C4953" s="3">
        <v>0.5</v>
      </c>
      <c r="D4953" s="1" t="s">
        <v>12</v>
      </c>
      <c r="E4953">
        <v>559</v>
      </c>
      <c r="F4953">
        <v>554.75</v>
      </c>
      <c r="G4953">
        <v>554.75</v>
      </c>
      <c r="H4953" s="3">
        <v>0.61458333333333337</v>
      </c>
      <c r="I4953" s="1">
        <v>4.25</v>
      </c>
      <c r="J4953" s="1">
        <v>-4.25</v>
      </c>
      <c r="K4953" s="1">
        <v>468</v>
      </c>
      <c r="L4953">
        <v>-1989</v>
      </c>
      <c r="M4953">
        <v>120</v>
      </c>
      <c r="N4953">
        <v>-2109</v>
      </c>
      <c r="O4953" t="s">
        <v>67</v>
      </c>
      <c r="P4953" s="6">
        <v>7.6028622540250399E-3</v>
      </c>
      <c r="Q4953" s="1">
        <f>AllFiles[[#Headers],[200000]]+AllFiles[[#This Row],[Net Gains]]</f>
        <v>197891</v>
      </c>
    </row>
    <row r="4954" spans="1:17" x14ac:dyDescent="0.25">
      <c r="A4954" s="1" t="s">
        <v>42</v>
      </c>
      <c r="B4954" s="2">
        <v>44011</v>
      </c>
      <c r="C4954" s="3">
        <v>0.41666666666666669</v>
      </c>
      <c r="D4954" s="1" t="s">
        <v>13</v>
      </c>
      <c r="E4954">
        <v>942.5</v>
      </c>
      <c r="F4954">
        <v>948.95</v>
      </c>
      <c r="G4954">
        <v>937.5</v>
      </c>
      <c r="H4954" s="3">
        <v>0.625</v>
      </c>
      <c r="I4954" s="1">
        <v>6.4500000000000455</v>
      </c>
      <c r="J4954" s="1">
        <v>5</v>
      </c>
      <c r="K4954" s="1">
        <v>308</v>
      </c>
      <c r="L4954">
        <v>1540</v>
      </c>
      <c r="M4954">
        <v>134</v>
      </c>
      <c r="N4954">
        <v>1406</v>
      </c>
      <c r="O4954" t="s">
        <v>68</v>
      </c>
      <c r="P4954" s="6">
        <v>6.84350132626E-3</v>
      </c>
      <c r="Q4954" s="1">
        <f>AllFiles[[#Headers],[200000]]+AllFiles[[#This Row],[Net Gains]]</f>
        <v>201406</v>
      </c>
    </row>
    <row r="4955" spans="1:17" x14ac:dyDescent="0.25">
      <c r="A4955" s="1" t="s">
        <v>58</v>
      </c>
      <c r="B4955" s="2">
        <v>44011</v>
      </c>
      <c r="C4955" s="3">
        <v>0.51041666666666663</v>
      </c>
      <c r="D4955" s="1" t="s">
        <v>12</v>
      </c>
      <c r="E4955">
        <v>2106.4</v>
      </c>
      <c r="F4955">
        <v>2093</v>
      </c>
      <c r="G4955">
        <v>2101.65</v>
      </c>
      <c r="H4955" s="3">
        <v>0.625</v>
      </c>
      <c r="I4955" s="1">
        <v>13.400000000000091</v>
      </c>
      <c r="J4955" s="1">
        <v>-4.75</v>
      </c>
      <c r="K4955" s="1">
        <v>148</v>
      </c>
      <c r="L4955">
        <v>-703</v>
      </c>
      <c r="M4955">
        <v>144</v>
      </c>
      <c r="N4955">
        <v>-847</v>
      </c>
      <c r="O4955" t="s">
        <v>67</v>
      </c>
      <c r="P4955" s="6">
        <v>6.3615647550323302E-3</v>
      </c>
      <c r="Q4955" s="1">
        <f>AllFiles[[#Headers],[200000]]+AllFiles[[#This Row],[Net Gains]]</f>
        <v>199153</v>
      </c>
    </row>
    <row r="4956" spans="1:17" x14ac:dyDescent="0.25">
      <c r="A4956" s="1" t="s">
        <v>58</v>
      </c>
      <c r="B4956" s="2">
        <v>44011</v>
      </c>
      <c r="C4956" s="3">
        <v>0.48958333333333331</v>
      </c>
      <c r="D4956" s="1" t="s">
        <v>13</v>
      </c>
      <c r="E4956">
        <v>2093</v>
      </c>
      <c r="F4956">
        <v>2106.4</v>
      </c>
      <c r="G4956">
        <v>2106.4</v>
      </c>
      <c r="H4956" s="3">
        <v>0.51041666666666663</v>
      </c>
      <c r="I4956" s="1">
        <v>13.400000000000091</v>
      </c>
      <c r="J4956" s="1">
        <v>-13.400000000000091</v>
      </c>
      <c r="K4956" s="1">
        <v>148</v>
      </c>
      <c r="L4956">
        <v>-1983.2000000000135</v>
      </c>
      <c r="M4956">
        <v>143</v>
      </c>
      <c r="N4956">
        <v>-2126.2000000000135</v>
      </c>
      <c r="O4956" t="s">
        <v>67</v>
      </c>
      <c r="P4956" s="6">
        <v>6.4022933588151398E-3</v>
      </c>
      <c r="Q4956" s="1">
        <f>AllFiles[[#Headers],[200000]]+AllFiles[[#This Row],[Net Gains]]</f>
        <v>197873.8</v>
      </c>
    </row>
    <row r="4957" spans="1:17" x14ac:dyDescent="0.25">
      <c r="A4957" s="1" t="s">
        <v>22</v>
      </c>
      <c r="B4957" s="2">
        <v>44012</v>
      </c>
      <c r="C4957" s="3">
        <v>0.41666666666666669</v>
      </c>
      <c r="D4957" s="1" t="s">
        <v>13</v>
      </c>
      <c r="E4957">
        <v>1697.4</v>
      </c>
      <c r="F4957">
        <v>1716</v>
      </c>
      <c r="G4957">
        <v>1687.95</v>
      </c>
      <c r="H4957" s="3">
        <v>0.625</v>
      </c>
      <c r="I4957" s="1">
        <v>18.599999999999909</v>
      </c>
      <c r="J4957" s="1">
        <v>9.4500000000000455</v>
      </c>
      <c r="K4957" s="1">
        <v>107</v>
      </c>
      <c r="L4957">
        <v>1011.1500000000049</v>
      </c>
      <c r="M4957">
        <v>84</v>
      </c>
      <c r="N4957">
        <v>927.15000000000487</v>
      </c>
      <c r="O4957" t="s">
        <v>68</v>
      </c>
      <c r="P4957" s="6">
        <v>1.09579356663131E-2</v>
      </c>
      <c r="Q4957" s="1">
        <f>AllFiles[[#Headers],[200000]]+AllFiles[[#This Row],[Net Gains]]</f>
        <v>200927.15</v>
      </c>
    </row>
    <row r="4958" spans="1:17" x14ac:dyDescent="0.25">
      <c r="A4958" s="1" t="s">
        <v>16</v>
      </c>
      <c r="B4958" s="2">
        <v>44012</v>
      </c>
      <c r="C4958" s="3">
        <v>0.44791666666666669</v>
      </c>
      <c r="D4958" s="1" t="s">
        <v>12</v>
      </c>
      <c r="E4958">
        <v>645.9</v>
      </c>
      <c r="F4958">
        <v>644.1</v>
      </c>
      <c r="G4958">
        <v>644.1</v>
      </c>
      <c r="H4958" s="3">
        <v>0.44791666666666669</v>
      </c>
      <c r="I4958" s="1">
        <v>1.7999999999999545</v>
      </c>
      <c r="J4958" s="1">
        <v>-1.7999999999999545</v>
      </c>
      <c r="K4958" s="1">
        <v>1097</v>
      </c>
      <c r="L4958">
        <v>-1974.5999999999501</v>
      </c>
      <c r="M4958">
        <v>326</v>
      </c>
      <c r="N4958">
        <v>-2300.5999999999503</v>
      </c>
      <c r="O4958" t="s">
        <v>67</v>
      </c>
      <c r="P4958" s="6">
        <v>2.7868091035763401E-3</v>
      </c>
      <c r="Q4958" s="1">
        <f>AllFiles[[#Headers],[200000]]+AllFiles[[#This Row],[Net Gains]]</f>
        <v>197699.40000000005</v>
      </c>
    </row>
    <row r="4959" spans="1:17" x14ac:dyDescent="0.25">
      <c r="A4959" s="1" t="s">
        <v>16</v>
      </c>
      <c r="B4959" s="2">
        <v>44012</v>
      </c>
      <c r="C4959" s="3">
        <v>0.4375</v>
      </c>
      <c r="D4959" s="1" t="s">
        <v>13</v>
      </c>
      <c r="E4959">
        <v>644.1</v>
      </c>
      <c r="F4959">
        <v>645.9</v>
      </c>
      <c r="G4959">
        <v>645.9</v>
      </c>
      <c r="H4959" s="3">
        <v>0.44791666666666669</v>
      </c>
      <c r="I4959" s="1">
        <v>1.7999999999999545</v>
      </c>
      <c r="J4959" s="1">
        <v>-1.7999999999999545</v>
      </c>
      <c r="K4959" s="1">
        <v>1097</v>
      </c>
      <c r="L4959">
        <v>-1974.5999999999501</v>
      </c>
      <c r="M4959">
        <v>326</v>
      </c>
      <c r="N4959">
        <v>-2300.5999999999503</v>
      </c>
      <c r="O4959" t="s">
        <v>67</v>
      </c>
      <c r="P4959" s="6">
        <v>2.7945971122495801E-3</v>
      </c>
      <c r="Q4959" s="1">
        <f>AllFiles[[#Headers],[200000]]+AllFiles[[#This Row],[Net Gains]]</f>
        <v>197699.40000000005</v>
      </c>
    </row>
    <row r="4960" spans="1:17" x14ac:dyDescent="0.25">
      <c r="A4960" s="1" t="s">
        <v>19</v>
      </c>
      <c r="B4960" s="2">
        <v>44012</v>
      </c>
      <c r="C4960" s="3">
        <v>0.41666666666666669</v>
      </c>
      <c r="D4960" s="1" t="s">
        <v>13</v>
      </c>
      <c r="E4960">
        <v>3965.05</v>
      </c>
      <c r="F4960">
        <v>3985.4</v>
      </c>
      <c r="G4960">
        <v>3942</v>
      </c>
      <c r="H4960" s="3">
        <v>0.625</v>
      </c>
      <c r="I4960" s="1">
        <v>20.349999999999909</v>
      </c>
      <c r="J4960" s="1">
        <v>23.050000000000182</v>
      </c>
      <c r="K4960" s="1">
        <v>98</v>
      </c>
      <c r="L4960">
        <v>2258.9000000000178</v>
      </c>
      <c r="M4960">
        <v>179</v>
      </c>
      <c r="N4960">
        <v>2079.9000000000178</v>
      </c>
      <c r="O4960" t="s">
        <v>68</v>
      </c>
      <c r="P4960" s="6">
        <v>5.1323438544280398E-3</v>
      </c>
      <c r="Q4960" s="1">
        <f>AllFiles[[#Headers],[200000]]+AllFiles[[#This Row],[Net Gains]]</f>
        <v>202079.90000000002</v>
      </c>
    </row>
    <row r="4961" spans="1:17" x14ac:dyDescent="0.25">
      <c r="A4961" s="1" t="s">
        <v>24</v>
      </c>
      <c r="B4961" s="2">
        <v>44012</v>
      </c>
      <c r="C4961" s="3">
        <v>0.42708333333333331</v>
      </c>
      <c r="D4961" s="1" t="s">
        <v>13</v>
      </c>
      <c r="E4961">
        <v>101.75</v>
      </c>
      <c r="F4961">
        <v>103.35</v>
      </c>
      <c r="G4961">
        <v>102.2</v>
      </c>
      <c r="H4961" s="3">
        <v>0.625</v>
      </c>
      <c r="I4961" s="1">
        <v>1.5999999999999943</v>
      </c>
      <c r="J4961" s="1">
        <v>-0.45000000000000284</v>
      </c>
      <c r="K4961" s="1">
        <v>1232</v>
      </c>
      <c r="L4961">
        <v>-554.4000000000035</v>
      </c>
      <c r="M4961">
        <v>58</v>
      </c>
      <c r="N4961">
        <v>-612.4000000000035</v>
      </c>
      <c r="O4961" t="s">
        <v>67</v>
      </c>
      <c r="P4961" s="6">
        <v>1.57248157248157E-2</v>
      </c>
      <c r="Q4961" s="1">
        <f>AllFiles[[#Headers],[200000]]+AllFiles[[#This Row],[Net Gains]]</f>
        <v>199387.6</v>
      </c>
    </row>
    <row r="4962" spans="1:17" x14ac:dyDescent="0.25">
      <c r="A4962" s="1" t="s">
        <v>26</v>
      </c>
      <c r="B4962" s="2">
        <v>44012</v>
      </c>
      <c r="C4962" s="3">
        <v>0.5</v>
      </c>
      <c r="D4962" s="1" t="s">
        <v>13</v>
      </c>
      <c r="E4962">
        <v>554.5</v>
      </c>
      <c r="F4962">
        <v>556.29999999999995</v>
      </c>
      <c r="G4962">
        <v>556.29999999999995</v>
      </c>
      <c r="H4962" s="3">
        <v>0.53125</v>
      </c>
      <c r="I4962" s="1">
        <v>1.7999999999999545</v>
      </c>
      <c r="J4962" s="1">
        <v>-1.7999999999999545</v>
      </c>
      <c r="K4962" s="1">
        <v>1097</v>
      </c>
      <c r="L4962">
        <v>-1974.5999999999501</v>
      </c>
      <c r="M4962">
        <v>281</v>
      </c>
      <c r="N4962">
        <v>-2255.5999999999503</v>
      </c>
      <c r="O4962" t="s">
        <v>67</v>
      </c>
      <c r="P4962" s="6">
        <v>3.2461677186653801E-3</v>
      </c>
      <c r="Q4962" s="1">
        <f>AllFiles[[#Headers],[200000]]+AllFiles[[#This Row],[Net Gains]]</f>
        <v>197744.40000000005</v>
      </c>
    </row>
    <row r="4963" spans="1:17" x14ac:dyDescent="0.25">
      <c r="A4963" s="1" t="s">
        <v>26</v>
      </c>
      <c r="B4963" s="2">
        <v>44012</v>
      </c>
      <c r="C4963" s="3">
        <v>0.53125</v>
      </c>
      <c r="D4963" s="1" t="s">
        <v>12</v>
      </c>
      <c r="E4963">
        <v>556.29999999999995</v>
      </c>
      <c r="F4963">
        <v>554.5</v>
      </c>
      <c r="G4963">
        <v>555</v>
      </c>
      <c r="H4963" s="3">
        <v>0.625</v>
      </c>
      <c r="I4963" s="1">
        <v>1.7999999999999545</v>
      </c>
      <c r="J4963" s="1">
        <v>-1.2999999999999545</v>
      </c>
      <c r="K4963" s="1">
        <v>1097</v>
      </c>
      <c r="L4963">
        <v>-1426.0999999999501</v>
      </c>
      <c r="M4963">
        <v>281</v>
      </c>
      <c r="N4963">
        <v>-1707.0999999999501</v>
      </c>
      <c r="O4963" t="s">
        <v>67</v>
      </c>
      <c r="P4963" s="6">
        <v>3.2356642099585701E-3</v>
      </c>
      <c r="Q4963" s="1">
        <f>AllFiles[[#Headers],[200000]]+AllFiles[[#This Row],[Net Gains]]</f>
        <v>198292.90000000005</v>
      </c>
    </row>
    <row r="4964" spans="1:17" x14ac:dyDescent="0.25">
      <c r="A4964" s="1" t="s">
        <v>23</v>
      </c>
      <c r="B4964" s="2">
        <v>44012</v>
      </c>
      <c r="C4964" s="3">
        <v>0.41666666666666669</v>
      </c>
      <c r="D4964" s="1" t="s">
        <v>13</v>
      </c>
      <c r="E4964">
        <v>1068.5</v>
      </c>
      <c r="F4964">
        <v>1072.95</v>
      </c>
      <c r="G4964">
        <v>1072.95</v>
      </c>
      <c r="H4964" s="3">
        <v>0.44791666666666669</v>
      </c>
      <c r="I4964" s="1">
        <v>4.4500000000000455</v>
      </c>
      <c r="J4964" s="1">
        <v>-4.4500000000000455</v>
      </c>
      <c r="K4964" s="1">
        <v>447</v>
      </c>
      <c r="L4964">
        <v>-1989.1500000000203</v>
      </c>
      <c r="M4964">
        <v>221</v>
      </c>
      <c r="N4964">
        <v>-2210.1500000000206</v>
      </c>
      <c r="O4964" t="s">
        <v>67</v>
      </c>
      <c r="P4964" s="6">
        <v>4.1647168928404697E-3</v>
      </c>
      <c r="Q4964" s="1">
        <f>AllFiles[[#Headers],[200000]]+AllFiles[[#This Row],[Net Gains]]</f>
        <v>197789.84999999998</v>
      </c>
    </row>
    <row r="4965" spans="1:17" x14ac:dyDescent="0.25">
      <c r="A4965" s="1" t="s">
        <v>23</v>
      </c>
      <c r="B4965" s="2">
        <v>44012</v>
      </c>
      <c r="C4965" s="3">
        <v>0.44791666666666669</v>
      </c>
      <c r="D4965" s="1" t="s">
        <v>12</v>
      </c>
      <c r="E4965">
        <v>1072.95</v>
      </c>
      <c r="F4965">
        <v>1068.5</v>
      </c>
      <c r="G4965">
        <v>1068.5</v>
      </c>
      <c r="H4965" s="3">
        <v>0.46875</v>
      </c>
      <c r="I4965" s="1">
        <v>4.4500000000000455</v>
      </c>
      <c r="J4965" s="1">
        <v>-4.4500000000000455</v>
      </c>
      <c r="K4965" s="1">
        <v>447</v>
      </c>
      <c r="L4965">
        <v>-1989.1500000000203</v>
      </c>
      <c r="M4965">
        <v>221</v>
      </c>
      <c r="N4965">
        <v>-2210.1500000000206</v>
      </c>
      <c r="O4965" t="s">
        <v>67</v>
      </c>
      <c r="P4965" s="6">
        <v>4.1474439629060498E-3</v>
      </c>
      <c r="Q4965" s="1">
        <f>AllFiles[[#Headers],[200000]]+AllFiles[[#This Row],[Net Gains]]</f>
        <v>197789.84999999998</v>
      </c>
    </row>
    <row r="4966" spans="1:17" x14ac:dyDescent="0.25">
      <c r="A4966" s="1" t="s">
        <v>44</v>
      </c>
      <c r="B4966" s="2">
        <v>44012</v>
      </c>
      <c r="C4966" s="3">
        <v>0.58333333333333337</v>
      </c>
      <c r="D4966" s="1" t="s">
        <v>12</v>
      </c>
      <c r="E4966">
        <v>2535</v>
      </c>
      <c r="F4966">
        <v>2515</v>
      </c>
      <c r="G4966">
        <v>2544.15</v>
      </c>
      <c r="H4966" s="3">
        <v>0.625</v>
      </c>
      <c r="I4966" s="1">
        <v>20</v>
      </c>
      <c r="J4966" s="1">
        <v>9.1500000000000909</v>
      </c>
      <c r="K4966" s="1">
        <v>99</v>
      </c>
      <c r="L4966">
        <v>905.850000000009</v>
      </c>
      <c r="M4966">
        <v>116</v>
      </c>
      <c r="N4966">
        <v>789.850000000009</v>
      </c>
      <c r="O4966" t="s">
        <v>68</v>
      </c>
      <c r="P4966" s="6">
        <v>7.8895463510848095E-3</v>
      </c>
      <c r="Q4966" s="1">
        <f>AllFiles[[#Headers],[200000]]+AllFiles[[#This Row],[Net Gains]]</f>
        <v>200789.85</v>
      </c>
    </row>
    <row r="4967" spans="1:17" x14ac:dyDescent="0.25">
      <c r="A4967" s="1" t="s">
        <v>44</v>
      </c>
      <c r="B4967" s="2">
        <v>44012</v>
      </c>
      <c r="C4967" s="3">
        <v>0.53125</v>
      </c>
      <c r="D4967" s="1" t="s">
        <v>13</v>
      </c>
      <c r="E4967">
        <v>2515</v>
      </c>
      <c r="F4967">
        <v>2535</v>
      </c>
      <c r="G4967">
        <v>2535</v>
      </c>
      <c r="H4967" s="3">
        <v>0.58333333333333337</v>
      </c>
      <c r="I4967" s="1">
        <v>20</v>
      </c>
      <c r="J4967" s="1">
        <v>-20</v>
      </c>
      <c r="K4967" s="1">
        <v>99</v>
      </c>
      <c r="L4967">
        <v>-1980</v>
      </c>
      <c r="M4967">
        <v>115</v>
      </c>
      <c r="N4967">
        <v>-2095</v>
      </c>
      <c r="O4967" t="s">
        <v>67</v>
      </c>
      <c r="P4967" s="6">
        <v>7.9522862823061605E-3</v>
      </c>
      <c r="Q4967" s="1">
        <f>AllFiles[[#Headers],[200000]]+AllFiles[[#This Row],[Net Gains]]</f>
        <v>197905</v>
      </c>
    </row>
    <row r="4968" spans="1:17" x14ac:dyDescent="0.25">
      <c r="A4968" s="1" t="s">
        <v>42</v>
      </c>
      <c r="B4968" s="2">
        <v>44012</v>
      </c>
      <c r="C4968" s="3">
        <v>0.44791666666666669</v>
      </c>
      <c r="D4968" s="1" t="s">
        <v>13</v>
      </c>
      <c r="E4968">
        <v>943.5</v>
      </c>
      <c r="F4968">
        <v>949.6</v>
      </c>
      <c r="G4968">
        <v>946.55</v>
      </c>
      <c r="H4968" s="3">
        <v>0.625</v>
      </c>
      <c r="I4968" s="1">
        <v>6.1000000000000227</v>
      </c>
      <c r="J4968" s="1">
        <v>-3.0499999999999545</v>
      </c>
      <c r="K4968" s="1">
        <v>326</v>
      </c>
      <c r="L4968">
        <v>-994.29999999998518</v>
      </c>
      <c r="M4968">
        <v>142</v>
      </c>
      <c r="N4968">
        <v>-1136.2999999999852</v>
      </c>
      <c r="O4968" t="s">
        <v>67</v>
      </c>
      <c r="P4968" s="6">
        <v>6.4652888182300198E-3</v>
      </c>
      <c r="Q4968" s="1">
        <f>AllFiles[[#Headers],[200000]]+AllFiles[[#This Row],[Net Gains]]</f>
        <v>198863.7</v>
      </c>
    </row>
    <row r="4969" spans="1:17" x14ac:dyDescent="0.25">
      <c r="A4969" s="1" t="s">
        <v>45</v>
      </c>
      <c r="B4969" s="2">
        <v>44012</v>
      </c>
      <c r="C4969" s="3">
        <v>0.42708333333333331</v>
      </c>
      <c r="D4969" s="1" t="s">
        <v>13</v>
      </c>
      <c r="E4969">
        <v>5715</v>
      </c>
      <c r="F4969">
        <v>5742</v>
      </c>
      <c r="G4969">
        <v>5742</v>
      </c>
      <c r="H4969" s="3">
        <v>0.46875</v>
      </c>
      <c r="I4969" s="1">
        <v>27</v>
      </c>
      <c r="J4969" s="1">
        <v>-27</v>
      </c>
      <c r="K4969" s="1">
        <v>74</v>
      </c>
      <c r="L4969">
        <v>-1998</v>
      </c>
      <c r="M4969">
        <v>195</v>
      </c>
      <c r="N4969">
        <v>-2193</v>
      </c>
      <c r="O4969" t="s">
        <v>67</v>
      </c>
      <c r="P4969" s="6">
        <v>4.7244094488189002E-3</v>
      </c>
      <c r="Q4969" s="1">
        <f>AllFiles[[#Headers],[200000]]+AllFiles[[#This Row],[Net Gains]]</f>
        <v>197807</v>
      </c>
    </row>
    <row r="4970" spans="1:17" x14ac:dyDescent="0.25">
      <c r="A4970" s="1" t="s">
        <v>45</v>
      </c>
      <c r="B4970" s="2">
        <v>44012</v>
      </c>
      <c r="C4970" s="3">
        <v>0.46875</v>
      </c>
      <c r="D4970" s="1" t="s">
        <v>12</v>
      </c>
      <c r="E4970">
        <v>5742</v>
      </c>
      <c r="F4970">
        <v>5715</v>
      </c>
      <c r="G4970">
        <v>5835</v>
      </c>
      <c r="H4970" s="3">
        <v>0.625</v>
      </c>
      <c r="I4970" s="1">
        <v>27</v>
      </c>
      <c r="J4970" s="1">
        <v>93</v>
      </c>
      <c r="K4970" s="1">
        <v>74</v>
      </c>
      <c r="L4970">
        <v>6882</v>
      </c>
      <c r="M4970">
        <v>198</v>
      </c>
      <c r="N4970">
        <v>6684</v>
      </c>
      <c r="O4970" t="s">
        <v>68</v>
      </c>
      <c r="P4970" s="6">
        <v>4.7021943573667697E-3</v>
      </c>
      <c r="Q4970" s="1">
        <f>AllFiles[[#Headers],[200000]]+AllFiles[[#This Row],[Net Gains]]</f>
        <v>206684</v>
      </c>
    </row>
    <row r="4971" spans="1:17" x14ac:dyDescent="0.25">
      <c r="A4971" s="1" t="s">
        <v>48</v>
      </c>
      <c r="B4971" s="2">
        <v>44012</v>
      </c>
      <c r="C4971" s="3">
        <v>0.47916666666666669</v>
      </c>
      <c r="D4971" s="1" t="s">
        <v>13</v>
      </c>
      <c r="E4971">
        <v>475.1</v>
      </c>
      <c r="F4971">
        <v>477.95</v>
      </c>
      <c r="G4971">
        <v>472.8</v>
      </c>
      <c r="H4971" s="3">
        <v>0.625</v>
      </c>
      <c r="I4971" s="1">
        <v>2.8499999999999659</v>
      </c>
      <c r="J4971" s="1">
        <v>2.3000000000000114</v>
      </c>
      <c r="K4971" s="1">
        <v>696</v>
      </c>
      <c r="L4971">
        <v>1600.8000000000079</v>
      </c>
      <c r="M4971">
        <v>152</v>
      </c>
      <c r="N4971">
        <v>1448.8000000000079</v>
      </c>
      <c r="O4971" t="s">
        <v>68</v>
      </c>
      <c r="P4971" s="6">
        <v>5.9987371079771997E-3</v>
      </c>
      <c r="Q4971" s="1">
        <f>AllFiles[[#Headers],[200000]]+AllFiles[[#This Row],[Net Gains]]</f>
        <v>201448.80000000002</v>
      </c>
    </row>
    <row r="4972" spans="1:17" x14ac:dyDescent="0.25">
      <c r="A4972" s="1" t="s">
        <v>56</v>
      </c>
      <c r="B4972" s="2">
        <v>44012</v>
      </c>
      <c r="C4972" s="3">
        <v>0.45833333333333331</v>
      </c>
      <c r="D4972" s="1" t="s">
        <v>13</v>
      </c>
      <c r="E4972">
        <v>958.45</v>
      </c>
      <c r="F4972">
        <v>967.05</v>
      </c>
      <c r="G4972">
        <v>949.7</v>
      </c>
      <c r="H4972" s="3">
        <v>0.625</v>
      </c>
      <c r="I4972" s="1">
        <v>8.5999999999999091</v>
      </c>
      <c r="J4972" s="1">
        <v>8.75</v>
      </c>
      <c r="K4972" s="1">
        <v>231</v>
      </c>
      <c r="L4972">
        <v>2021.25</v>
      </c>
      <c r="M4972">
        <v>102</v>
      </c>
      <c r="N4972">
        <v>1919.25</v>
      </c>
      <c r="O4972" t="s">
        <v>68</v>
      </c>
      <c r="P4972" s="6">
        <v>8.9728207000885907E-3</v>
      </c>
      <c r="Q4972" s="1">
        <f>AllFiles[[#Headers],[200000]]+AllFiles[[#This Row],[Net Gains]]</f>
        <v>201919.25</v>
      </c>
    </row>
    <row r="4973" spans="1:17" x14ac:dyDescent="0.25">
      <c r="A4973" s="1" t="s">
        <v>36</v>
      </c>
      <c r="B4973" s="2">
        <v>44013</v>
      </c>
      <c r="C4973" s="3">
        <v>0.4375</v>
      </c>
      <c r="D4973" s="1" t="s">
        <v>13</v>
      </c>
      <c r="E4973">
        <v>2171.6999999999998</v>
      </c>
      <c r="F4973">
        <v>2178.5</v>
      </c>
      <c r="G4973">
        <v>2172.9499999999998</v>
      </c>
      <c r="H4973" s="3">
        <v>0.625</v>
      </c>
      <c r="I4973" s="1">
        <v>6.8000000000001819</v>
      </c>
      <c r="J4973" s="1">
        <v>-1.25</v>
      </c>
      <c r="K4973" s="1">
        <v>293</v>
      </c>
      <c r="L4973">
        <v>-366.25</v>
      </c>
      <c r="M4973">
        <v>293</v>
      </c>
      <c r="N4973">
        <v>-659.25</v>
      </c>
      <c r="O4973" t="s">
        <v>67</v>
      </c>
      <c r="P4973" s="6">
        <v>3.13118754892489E-3</v>
      </c>
      <c r="Q4973" s="1">
        <f>AllFiles[[#Headers],[200000]]+AllFiles[[#This Row],[Net Gains]]</f>
        <v>199340.75</v>
      </c>
    </row>
    <row r="4974" spans="1:17" x14ac:dyDescent="0.25">
      <c r="A4974" s="1" t="s">
        <v>45</v>
      </c>
      <c r="B4974" s="2">
        <v>44013</v>
      </c>
      <c r="C4974" s="3">
        <v>0.42708333333333331</v>
      </c>
      <c r="D4974" s="1" t="s">
        <v>15</v>
      </c>
      <c r="E4974">
        <v>5872.05</v>
      </c>
      <c r="F4974">
        <v>5830.8</v>
      </c>
      <c r="G4974">
        <v>5830.8</v>
      </c>
      <c r="H4974" s="3">
        <v>0.42708333333333331</v>
      </c>
      <c r="I4974" s="1">
        <v>41.25</v>
      </c>
      <c r="J4974" s="1">
        <v>-41.25</v>
      </c>
      <c r="K4974" s="1">
        <v>48</v>
      </c>
      <c r="L4974">
        <v>-1980</v>
      </c>
      <c r="M4974">
        <v>130</v>
      </c>
      <c r="N4974">
        <v>-2110</v>
      </c>
      <c r="O4974" t="s">
        <v>67</v>
      </c>
      <c r="P4974" s="6">
        <v>7.0248039441081003E-3</v>
      </c>
      <c r="Q4974" s="1">
        <f>AllFiles[[#Headers],[200000]]+AllFiles[[#This Row],[Net Gains]]</f>
        <v>197890</v>
      </c>
    </row>
    <row r="4975" spans="1:17" x14ac:dyDescent="0.25">
      <c r="A4975" s="1" t="s">
        <v>45</v>
      </c>
      <c r="B4975" s="2">
        <v>44013</v>
      </c>
      <c r="C4975" s="3">
        <v>0.42708333333333331</v>
      </c>
      <c r="D4975" s="1" t="s">
        <v>21</v>
      </c>
      <c r="E4975">
        <v>5830.8</v>
      </c>
      <c r="F4975">
        <v>5872.05</v>
      </c>
      <c r="G4975">
        <v>5809.35</v>
      </c>
      <c r="H4975" s="3">
        <v>0.625</v>
      </c>
      <c r="I4975" s="1">
        <v>41.25</v>
      </c>
      <c r="J4975" s="1">
        <v>21.449999999999818</v>
      </c>
      <c r="K4975" s="1">
        <v>48</v>
      </c>
      <c r="L4975">
        <v>1029.5999999999913</v>
      </c>
      <c r="M4975">
        <v>129</v>
      </c>
      <c r="N4975">
        <v>900.59999999999127</v>
      </c>
      <c r="O4975" t="s">
        <v>68</v>
      </c>
      <c r="P4975" s="6">
        <v>7.0745009261164796E-3</v>
      </c>
      <c r="Q4975" s="1">
        <f>AllFiles[[#Headers],[200000]]+AllFiles[[#This Row],[Net Gains]]</f>
        <v>200900.59999999998</v>
      </c>
    </row>
    <row r="4976" spans="1:17" x14ac:dyDescent="0.25">
      <c r="A4976" s="1" t="s">
        <v>53</v>
      </c>
      <c r="B4976" s="2">
        <v>44013</v>
      </c>
      <c r="C4976" s="3">
        <v>0.4375</v>
      </c>
      <c r="D4976" s="1" t="s">
        <v>13</v>
      </c>
      <c r="E4976">
        <v>172.8</v>
      </c>
      <c r="F4976">
        <v>173.6</v>
      </c>
      <c r="G4976">
        <v>173.6</v>
      </c>
      <c r="H4976" s="3">
        <v>0.51041666666666663</v>
      </c>
      <c r="I4976" s="1">
        <v>0.79999999999998295</v>
      </c>
      <c r="J4976" s="1">
        <v>-0.79999999999998295</v>
      </c>
      <c r="K4976" s="1">
        <v>2430</v>
      </c>
      <c r="L4976">
        <v>-1943.9999999999586</v>
      </c>
      <c r="M4976">
        <v>194</v>
      </c>
      <c r="N4976">
        <v>-2137.9999999999586</v>
      </c>
      <c r="O4976" t="s">
        <v>67</v>
      </c>
      <c r="P4976" s="6">
        <v>4.6296296296295296E-3</v>
      </c>
      <c r="Q4976" s="1">
        <f>AllFiles[[#Headers],[200000]]+AllFiles[[#This Row],[Net Gains]]</f>
        <v>197862.00000000003</v>
      </c>
    </row>
    <row r="4977" spans="1:17" x14ac:dyDescent="0.25">
      <c r="A4977" s="1" t="s">
        <v>53</v>
      </c>
      <c r="B4977" s="2">
        <v>44013</v>
      </c>
      <c r="C4977" s="3">
        <v>0.51041666666666663</v>
      </c>
      <c r="D4977" s="1" t="s">
        <v>12</v>
      </c>
      <c r="E4977">
        <v>173.6</v>
      </c>
      <c r="F4977">
        <v>172.8</v>
      </c>
      <c r="G4977">
        <v>172.8</v>
      </c>
      <c r="H4977" s="3">
        <v>0.51041666666666663</v>
      </c>
      <c r="I4977" s="1">
        <v>0.79999999999998295</v>
      </c>
      <c r="J4977" s="1">
        <v>-0.79999999999998295</v>
      </c>
      <c r="K4977" s="1">
        <v>2430</v>
      </c>
      <c r="L4977">
        <v>-1943.9999999999586</v>
      </c>
      <c r="M4977">
        <v>194</v>
      </c>
      <c r="N4977">
        <v>-2137.9999999999586</v>
      </c>
      <c r="O4977" t="s">
        <v>67</v>
      </c>
      <c r="P4977" s="6">
        <v>4.6082949308754798E-3</v>
      </c>
      <c r="Q4977" s="1">
        <f>AllFiles[[#Headers],[200000]]+AllFiles[[#This Row],[Net Gains]]</f>
        <v>197862.00000000003</v>
      </c>
    </row>
    <row r="4978" spans="1:17" x14ac:dyDescent="0.25">
      <c r="A4978" s="1" t="s">
        <v>11</v>
      </c>
      <c r="B4978" s="2">
        <v>44014</v>
      </c>
      <c r="C4978" s="3">
        <v>0.42708333333333331</v>
      </c>
      <c r="D4978" s="1" t="s">
        <v>13</v>
      </c>
      <c r="E4978">
        <v>2844.15</v>
      </c>
      <c r="F4978">
        <v>2862</v>
      </c>
      <c r="G4978">
        <v>2862</v>
      </c>
      <c r="H4978" s="3">
        <v>0.44791666666666669</v>
      </c>
      <c r="I4978" s="1">
        <v>17.849999999999909</v>
      </c>
      <c r="J4978" s="1">
        <v>-17.849999999999909</v>
      </c>
      <c r="K4978" s="1">
        <v>111</v>
      </c>
      <c r="L4978">
        <v>-1981.3499999999899</v>
      </c>
      <c r="M4978">
        <v>146</v>
      </c>
      <c r="N4978">
        <v>-2127.3499999999899</v>
      </c>
      <c r="O4978" t="s">
        <v>67</v>
      </c>
      <c r="P4978" s="6">
        <v>6.2760402932334498E-3</v>
      </c>
      <c r="Q4978" s="1">
        <f>AllFiles[[#Headers],[200000]]+AllFiles[[#This Row],[Net Gains]]</f>
        <v>197872.65000000002</v>
      </c>
    </row>
    <row r="4979" spans="1:17" x14ac:dyDescent="0.25">
      <c r="A4979" s="1" t="s">
        <v>11</v>
      </c>
      <c r="B4979" s="2">
        <v>44014</v>
      </c>
      <c r="C4979" s="3">
        <v>0.44791666666666669</v>
      </c>
      <c r="D4979" s="1" t="s">
        <v>12</v>
      </c>
      <c r="E4979">
        <v>2862</v>
      </c>
      <c r="F4979">
        <v>2844.15</v>
      </c>
      <c r="G4979">
        <v>2877.7</v>
      </c>
      <c r="H4979" s="3">
        <v>0.625</v>
      </c>
      <c r="I4979" s="1">
        <v>17.849999999999909</v>
      </c>
      <c r="J4979" s="1">
        <v>15.699999999999818</v>
      </c>
      <c r="K4979" s="1">
        <v>111</v>
      </c>
      <c r="L4979">
        <v>1742.6999999999798</v>
      </c>
      <c r="M4979">
        <v>147</v>
      </c>
      <c r="N4979">
        <v>1595.6999999999798</v>
      </c>
      <c r="O4979" t="s">
        <v>68</v>
      </c>
      <c r="P4979" s="6">
        <v>6.2368972746330896E-3</v>
      </c>
      <c r="Q4979" s="1">
        <f>AllFiles[[#Headers],[200000]]+AllFiles[[#This Row],[Net Gains]]</f>
        <v>201595.69999999998</v>
      </c>
    </row>
    <row r="4980" spans="1:17" x14ac:dyDescent="0.25">
      <c r="A4980" s="1" t="s">
        <v>26</v>
      </c>
      <c r="B4980" s="2">
        <v>44014</v>
      </c>
      <c r="C4980" s="3">
        <v>0.41666666666666669</v>
      </c>
      <c r="D4980" s="1" t="s">
        <v>15</v>
      </c>
      <c r="E4980">
        <v>560.65</v>
      </c>
      <c r="F4980">
        <v>556.15</v>
      </c>
      <c r="G4980">
        <v>569.29999999999995</v>
      </c>
      <c r="H4980" s="3">
        <v>0.625</v>
      </c>
      <c r="I4980" s="1">
        <v>4.5</v>
      </c>
      <c r="J4980" s="1">
        <v>8.6499999999999773</v>
      </c>
      <c r="K4980" s="1">
        <v>442</v>
      </c>
      <c r="L4980">
        <v>3823.2999999999902</v>
      </c>
      <c r="M4980">
        <v>115</v>
      </c>
      <c r="N4980">
        <v>3708.2999999999902</v>
      </c>
      <c r="O4980" t="s">
        <v>68</v>
      </c>
      <c r="P4980" s="6">
        <v>8.0263979309729803E-3</v>
      </c>
      <c r="Q4980" s="1">
        <f>AllFiles[[#Headers],[200000]]+AllFiles[[#This Row],[Net Gains]]</f>
        <v>203708.3</v>
      </c>
    </row>
    <row r="4981" spans="1:17" x14ac:dyDescent="0.25">
      <c r="A4981" s="1" t="s">
        <v>47</v>
      </c>
      <c r="B4981" s="2">
        <v>44014</v>
      </c>
      <c r="C4981" s="3">
        <v>0.45833333333333331</v>
      </c>
      <c r="D4981" s="1" t="s">
        <v>12</v>
      </c>
      <c r="E4981">
        <v>204.6</v>
      </c>
      <c r="F4981">
        <v>203</v>
      </c>
      <c r="G4981">
        <v>203</v>
      </c>
      <c r="H4981" s="3">
        <v>0.48958333333333331</v>
      </c>
      <c r="I4981" s="1">
        <v>1.5999999999999943</v>
      </c>
      <c r="J4981" s="1">
        <v>-1.5999999999999943</v>
      </c>
      <c r="K4981" s="1">
        <v>1232</v>
      </c>
      <c r="L4981">
        <v>-1971.199999999993</v>
      </c>
      <c r="M4981">
        <v>116</v>
      </c>
      <c r="N4981">
        <v>-2087.199999999993</v>
      </c>
      <c r="O4981" t="s">
        <v>67</v>
      </c>
      <c r="P4981" s="6">
        <v>7.8201368523948891E-3</v>
      </c>
      <c r="Q4981" s="1">
        <f>AllFiles[[#Headers],[200000]]+AllFiles[[#This Row],[Net Gains]]</f>
        <v>197912.80000000002</v>
      </c>
    </row>
    <row r="4982" spans="1:17" x14ac:dyDescent="0.25">
      <c r="A4982" s="1" t="s">
        <v>47</v>
      </c>
      <c r="B4982" s="2">
        <v>44014</v>
      </c>
      <c r="C4982" s="3">
        <v>0.42708333333333331</v>
      </c>
      <c r="D4982" s="1" t="s">
        <v>13</v>
      </c>
      <c r="E4982">
        <v>203</v>
      </c>
      <c r="F4982">
        <v>204.6</v>
      </c>
      <c r="G4982">
        <v>204.6</v>
      </c>
      <c r="H4982" s="3">
        <v>0.45833333333333331</v>
      </c>
      <c r="I4982" s="1">
        <v>1.5999999999999943</v>
      </c>
      <c r="J4982" s="1">
        <v>-1.5999999999999943</v>
      </c>
      <c r="K4982" s="1">
        <v>1232</v>
      </c>
      <c r="L4982">
        <v>-1971.199999999993</v>
      </c>
      <c r="M4982">
        <v>116</v>
      </c>
      <c r="N4982">
        <v>-2087.199999999993</v>
      </c>
      <c r="O4982" t="s">
        <v>67</v>
      </c>
      <c r="P4982" s="6">
        <v>7.88177339901475E-3</v>
      </c>
      <c r="Q4982" s="1">
        <f>AllFiles[[#Headers],[200000]]+AllFiles[[#This Row],[Net Gains]]</f>
        <v>197912.80000000002</v>
      </c>
    </row>
    <row r="4983" spans="1:17" x14ac:dyDescent="0.25">
      <c r="A4983" s="1" t="s">
        <v>42</v>
      </c>
      <c r="B4983" s="2">
        <v>44014</v>
      </c>
      <c r="C4983" s="3">
        <v>0.41666666666666669</v>
      </c>
      <c r="D4983" s="1" t="s">
        <v>13</v>
      </c>
      <c r="E4983">
        <v>930.55</v>
      </c>
      <c r="F4983">
        <v>937.1</v>
      </c>
      <c r="G4983">
        <v>937.1</v>
      </c>
      <c r="H4983" s="3">
        <v>0.52083333333333337</v>
      </c>
      <c r="I4983" s="1">
        <v>6.5500000000000682</v>
      </c>
      <c r="J4983" s="1">
        <v>-6.5500000000000682</v>
      </c>
      <c r="K4983" s="1">
        <v>304</v>
      </c>
      <c r="L4983">
        <v>-1991.2000000000207</v>
      </c>
      <c r="M4983">
        <v>131</v>
      </c>
      <c r="N4983">
        <v>-2122.2000000000207</v>
      </c>
      <c r="O4983" t="s">
        <v>67</v>
      </c>
      <c r="P4983" s="6">
        <v>7.0388479931224202E-3</v>
      </c>
      <c r="Q4983" s="1">
        <f>AllFiles[[#Headers],[200000]]+AllFiles[[#This Row],[Net Gains]]</f>
        <v>197877.8</v>
      </c>
    </row>
    <row r="4984" spans="1:17" x14ac:dyDescent="0.25">
      <c r="A4984" s="1" t="s">
        <v>42</v>
      </c>
      <c r="B4984" s="2">
        <v>44014</v>
      </c>
      <c r="C4984" s="3">
        <v>0.52083333333333337</v>
      </c>
      <c r="D4984" s="1" t="s">
        <v>12</v>
      </c>
      <c r="E4984">
        <v>937.1</v>
      </c>
      <c r="F4984">
        <v>930.55</v>
      </c>
      <c r="G4984">
        <v>942.15</v>
      </c>
      <c r="H4984" s="3">
        <v>0.625</v>
      </c>
      <c r="I4984" s="1">
        <v>6.5500000000000682</v>
      </c>
      <c r="J4984" s="1">
        <v>5.0499999999999545</v>
      </c>
      <c r="K4984" s="1">
        <v>304</v>
      </c>
      <c r="L4984">
        <v>1535.1999999999862</v>
      </c>
      <c r="M4984">
        <v>132</v>
      </c>
      <c r="N4984">
        <v>1403.1999999999862</v>
      </c>
      <c r="O4984" t="s">
        <v>68</v>
      </c>
      <c r="P4984" s="6">
        <v>6.9896489168712701E-3</v>
      </c>
      <c r="Q4984" s="1">
        <f>AllFiles[[#Headers],[200000]]+AllFiles[[#This Row],[Net Gains]]</f>
        <v>201403.19999999998</v>
      </c>
    </row>
    <row r="4985" spans="1:17" x14ac:dyDescent="0.25">
      <c r="A4985" s="1" t="s">
        <v>40</v>
      </c>
      <c r="B4985" s="2">
        <v>44014</v>
      </c>
      <c r="C4985" s="3">
        <v>0.41666666666666669</v>
      </c>
      <c r="D4985" s="1" t="s">
        <v>13</v>
      </c>
      <c r="E4985">
        <v>1735.3</v>
      </c>
      <c r="F4985">
        <v>1745.5</v>
      </c>
      <c r="G4985">
        <v>1745.5</v>
      </c>
      <c r="H4985" s="3">
        <v>0.4375</v>
      </c>
      <c r="I4985" s="1">
        <v>10.200000000000045</v>
      </c>
      <c r="J4985" s="1">
        <v>-10.200000000000045</v>
      </c>
      <c r="K4985" s="1">
        <v>195</v>
      </c>
      <c r="L4985">
        <v>-1989.0000000000089</v>
      </c>
      <c r="M4985">
        <v>157</v>
      </c>
      <c r="N4985">
        <v>-2146.0000000000091</v>
      </c>
      <c r="O4985" t="s">
        <v>67</v>
      </c>
      <c r="P4985" s="6">
        <v>5.8779461764536601E-3</v>
      </c>
      <c r="Q4985" s="1">
        <f>AllFiles[[#Headers],[200000]]+AllFiles[[#This Row],[Net Gains]]</f>
        <v>197854</v>
      </c>
    </row>
    <row r="4986" spans="1:17" x14ac:dyDescent="0.25">
      <c r="A4986" s="1" t="s">
        <v>40</v>
      </c>
      <c r="B4986" s="2">
        <v>44014</v>
      </c>
      <c r="C4986" s="3">
        <v>0.4375</v>
      </c>
      <c r="D4986" s="1" t="s">
        <v>12</v>
      </c>
      <c r="E4986">
        <v>1745.5</v>
      </c>
      <c r="F4986">
        <v>1735.3</v>
      </c>
      <c r="G4986">
        <v>1761.7</v>
      </c>
      <c r="H4986" s="3">
        <v>0.625</v>
      </c>
      <c r="I4986" s="1">
        <v>10.200000000000045</v>
      </c>
      <c r="J4986" s="1">
        <v>16.200000000000045</v>
      </c>
      <c r="K4986" s="1">
        <v>195</v>
      </c>
      <c r="L4986">
        <v>3159.0000000000091</v>
      </c>
      <c r="M4986">
        <v>158</v>
      </c>
      <c r="N4986">
        <v>3001.0000000000091</v>
      </c>
      <c r="O4986" t="s">
        <v>68</v>
      </c>
      <c r="P4986" s="6">
        <v>5.8435978229733898E-3</v>
      </c>
      <c r="Q4986" s="1">
        <f>AllFiles[[#Headers],[200000]]+AllFiles[[#This Row],[Net Gains]]</f>
        <v>203001</v>
      </c>
    </row>
    <row r="4987" spans="1:17" x14ac:dyDescent="0.25">
      <c r="A4987" s="1" t="s">
        <v>58</v>
      </c>
      <c r="B4987" s="2">
        <v>44014</v>
      </c>
      <c r="C4987" s="3">
        <v>0.41666666666666669</v>
      </c>
      <c r="D4987" s="1" t="s">
        <v>15</v>
      </c>
      <c r="E4987">
        <v>2124.8000000000002</v>
      </c>
      <c r="F4987">
        <v>2106</v>
      </c>
      <c r="G4987">
        <v>2155.65</v>
      </c>
      <c r="H4987" s="3">
        <v>0.625</v>
      </c>
      <c r="I4987" s="1">
        <v>18.800000000000182</v>
      </c>
      <c r="J4987" s="1">
        <v>30.849999999999909</v>
      </c>
      <c r="K4987" s="1">
        <v>106</v>
      </c>
      <c r="L4987">
        <v>3270.0999999999904</v>
      </c>
      <c r="M4987">
        <v>105</v>
      </c>
      <c r="N4987">
        <v>3165.0999999999904</v>
      </c>
      <c r="O4987" t="s">
        <v>68</v>
      </c>
      <c r="P4987" s="6">
        <v>8.8478915662651408E-3</v>
      </c>
      <c r="Q4987" s="1">
        <f>AllFiles[[#Headers],[200000]]+AllFiles[[#This Row],[Net Gains]]</f>
        <v>203165.09999999998</v>
      </c>
    </row>
    <row r="4988" spans="1:17" x14ac:dyDescent="0.25">
      <c r="A4988" s="1" t="s">
        <v>17</v>
      </c>
      <c r="B4988" s="2">
        <v>44015</v>
      </c>
      <c r="C4988" s="3">
        <v>0.41666666666666669</v>
      </c>
      <c r="D4988" s="1" t="s">
        <v>15</v>
      </c>
      <c r="E4988">
        <v>18575</v>
      </c>
      <c r="F4988">
        <v>18425.2</v>
      </c>
      <c r="G4988">
        <v>18881</v>
      </c>
      <c r="H4988" s="3">
        <v>0.625</v>
      </c>
      <c r="I4988" s="1">
        <v>149.79999999999927</v>
      </c>
      <c r="J4988" s="1">
        <v>306</v>
      </c>
      <c r="K4988" s="1">
        <v>13</v>
      </c>
      <c r="L4988">
        <v>3978</v>
      </c>
      <c r="M4988">
        <v>112</v>
      </c>
      <c r="N4988">
        <v>3866</v>
      </c>
      <c r="O4988" t="s">
        <v>68</v>
      </c>
      <c r="P4988" s="6">
        <v>8.0646029609689994E-3</v>
      </c>
      <c r="Q4988" s="1">
        <f>AllFiles[[#Headers],[200000]]+AllFiles[[#This Row],[Net Gains]]</f>
        <v>203866</v>
      </c>
    </row>
    <row r="4989" spans="1:17" x14ac:dyDescent="0.25">
      <c r="A4989" s="1" t="s">
        <v>44</v>
      </c>
      <c r="B4989" s="2">
        <v>44015</v>
      </c>
      <c r="C4989" s="3">
        <v>0.41666666666666669</v>
      </c>
      <c r="D4989" s="1" t="s">
        <v>15</v>
      </c>
      <c r="E4989">
        <v>2716</v>
      </c>
      <c r="F4989">
        <v>2687</v>
      </c>
      <c r="G4989">
        <v>2735.95</v>
      </c>
      <c r="H4989" s="3">
        <v>0.625</v>
      </c>
      <c r="I4989" s="1">
        <v>29</v>
      </c>
      <c r="J4989" s="1">
        <v>19.949999999999818</v>
      </c>
      <c r="K4989" s="1">
        <v>68</v>
      </c>
      <c r="L4989">
        <v>1356.5999999999876</v>
      </c>
      <c r="M4989">
        <v>86</v>
      </c>
      <c r="N4989">
        <v>1270.5999999999876</v>
      </c>
      <c r="O4989" t="s">
        <v>68</v>
      </c>
      <c r="P4989" s="6">
        <v>1.06774668630339E-2</v>
      </c>
      <c r="Q4989" s="1">
        <f>AllFiles[[#Headers],[200000]]+AllFiles[[#This Row],[Net Gains]]</f>
        <v>201270.59999999998</v>
      </c>
    </row>
    <row r="4990" spans="1:17" x14ac:dyDescent="0.25">
      <c r="A4990" s="1" t="s">
        <v>51</v>
      </c>
      <c r="B4990" s="2">
        <v>44015</v>
      </c>
      <c r="C4990" s="3">
        <v>0.45833333333333331</v>
      </c>
      <c r="D4990" s="1" t="s">
        <v>13</v>
      </c>
      <c r="E4990">
        <v>1352.05</v>
      </c>
      <c r="F4990">
        <v>1361.7</v>
      </c>
      <c r="G4990">
        <v>1361.7</v>
      </c>
      <c r="H4990" s="3">
        <v>0.47916666666666669</v>
      </c>
      <c r="I4990" s="1">
        <v>9.6500000000000909</v>
      </c>
      <c r="J4990" s="1">
        <v>-9.6500000000000909</v>
      </c>
      <c r="K4990" s="1">
        <v>206</v>
      </c>
      <c r="L4990">
        <v>-1987.9000000000187</v>
      </c>
      <c r="M4990">
        <v>129</v>
      </c>
      <c r="N4990">
        <v>-2116.9000000000187</v>
      </c>
      <c r="O4990" t="s">
        <v>67</v>
      </c>
      <c r="P4990" s="6">
        <v>7.1373100107245202E-3</v>
      </c>
      <c r="Q4990" s="1">
        <f>AllFiles[[#Headers],[200000]]+AllFiles[[#This Row],[Net Gains]]</f>
        <v>197883.09999999998</v>
      </c>
    </row>
    <row r="4991" spans="1:17" x14ac:dyDescent="0.25">
      <c r="A4991" s="1" t="s">
        <v>51</v>
      </c>
      <c r="B4991" s="2">
        <v>44015</v>
      </c>
      <c r="C4991" s="3">
        <v>0.47916666666666669</v>
      </c>
      <c r="D4991" s="1" t="s">
        <v>12</v>
      </c>
      <c r="E4991">
        <v>1361.7</v>
      </c>
      <c r="F4991">
        <v>1352.05</v>
      </c>
      <c r="G4991">
        <v>1352.05</v>
      </c>
      <c r="H4991" s="3">
        <v>0.625</v>
      </c>
      <c r="I4991" s="1">
        <v>9.6500000000000909</v>
      </c>
      <c r="J4991" s="1">
        <v>-9.6500000000000909</v>
      </c>
      <c r="K4991" s="1">
        <v>206</v>
      </c>
      <c r="L4991">
        <v>-1987.9000000000187</v>
      </c>
      <c r="M4991">
        <v>129</v>
      </c>
      <c r="N4991">
        <v>-2116.9000000000187</v>
      </c>
      <c r="O4991" t="s">
        <v>67</v>
      </c>
      <c r="P4991" s="6">
        <v>7.0867298230154196E-3</v>
      </c>
      <c r="Q4991" s="1">
        <f>AllFiles[[#Headers],[200000]]+AllFiles[[#This Row],[Net Gains]]</f>
        <v>197883.09999999998</v>
      </c>
    </row>
    <row r="4992" spans="1:17" x14ac:dyDescent="0.25">
      <c r="A4992" s="1" t="s">
        <v>48</v>
      </c>
      <c r="B4992" s="2">
        <v>44015</v>
      </c>
      <c r="C4992" s="3">
        <v>0.42708333333333331</v>
      </c>
      <c r="D4992" s="1" t="s">
        <v>13</v>
      </c>
      <c r="E4992">
        <v>473.35</v>
      </c>
      <c r="F4992">
        <v>475.8</v>
      </c>
      <c r="G4992">
        <v>475.8</v>
      </c>
      <c r="H4992" s="3">
        <v>0.48958333333333331</v>
      </c>
      <c r="I4992" s="1">
        <v>2.4499999999999886</v>
      </c>
      <c r="J4992" s="1">
        <v>-2.4499999999999886</v>
      </c>
      <c r="K4992" s="1">
        <v>808</v>
      </c>
      <c r="L4992">
        <v>-1979.5999999999908</v>
      </c>
      <c r="M4992">
        <v>177</v>
      </c>
      <c r="N4992">
        <v>-2156.5999999999908</v>
      </c>
      <c r="O4992" t="s">
        <v>67</v>
      </c>
      <c r="P4992" s="6">
        <v>5.1758740889405099E-3</v>
      </c>
      <c r="Q4992" s="1">
        <f>AllFiles[[#Headers],[200000]]+AllFiles[[#This Row],[Net Gains]]</f>
        <v>197843.40000000002</v>
      </c>
    </row>
    <row r="4993" spans="1:17" x14ac:dyDescent="0.25">
      <c r="A4993" s="1" t="s">
        <v>48</v>
      </c>
      <c r="B4993" s="2">
        <v>44015</v>
      </c>
      <c r="C4993" s="3">
        <v>0.48958333333333331</v>
      </c>
      <c r="D4993" s="1" t="s">
        <v>12</v>
      </c>
      <c r="E4993">
        <v>475.8</v>
      </c>
      <c r="F4993">
        <v>473.35</v>
      </c>
      <c r="G4993">
        <v>476.05</v>
      </c>
      <c r="H4993" s="3">
        <v>0.625</v>
      </c>
      <c r="I4993" s="1">
        <v>2.4499999999999886</v>
      </c>
      <c r="J4993" s="1">
        <v>0.25</v>
      </c>
      <c r="K4993" s="1">
        <v>808</v>
      </c>
      <c r="L4993">
        <v>202</v>
      </c>
      <c r="M4993">
        <v>177</v>
      </c>
      <c r="N4993">
        <v>25</v>
      </c>
      <c r="O4993" t="s">
        <v>68</v>
      </c>
      <c r="P4993" s="6">
        <v>5.1492223623370902E-3</v>
      </c>
      <c r="Q4993" s="1">
        <f>AllFiles[[#Headers],[200000]]+AllFiles[[#This Row],[Net Gains]]</f>
        <v>200025</v>
      </c>
    </row>
    <row r="4994" spans="1:17" x14ac:dyDescent="0.25">
      <c r="A4994" s="1" t="s">
        <v>57</v>
      </c>
      <c r="B4994" s="2">
        <v>44015</v>
      </c>
      <c r="C4994" s="3">
        <v>0.4375</v>
      </c>
      <c r="D4994" s="1" t="s">
        <v>15</v>
      </c>
      <c r="E4994">
        <v>571.79999999999995</v>
      </c>
      <c r="F4994">
        <v>565.4</v>
      </c>
      <c r="G4994">
        <v>565.4</v>
      </c>
      <c r="H4994" s="3">
        <v>0.4375</v>
      </c>
      <c r="I4994" s="1">
        <v>6.3999999999999773</v>
      </c>
      <c r="J4994" s="1">
        <v>-6.3999999999999773</v>
      </c>
      <c r="K4994" s="1">
        <v>311</v>
      </c>
      <c r="L4994">
        <v>-1990.3999999999928</v>
      </c>
      <c r="M4994">
        <v>82</v>
      </c>
      <c r="N4994">
        <v>-2072.3999999999928</v>
      </c>
      <c r="O4994" t="s">
        <v>67</v>
      </c>
      <c r="P4994" s="6">
        <v>1.11927247289262E-2</v>
      </c>
      <c r="Q4994" s="1">
        <f>AllFiles[[#Headers],[200000]]+AllFiles[[#This Row],[Net Gains]]</f>
        <v>197927.6</v>
      </c>
    </row>
    <row r="4995" spans="1:17" x14ac:dyDescent="0.25">
      <c r="A4995" s="1" t="s">
        <v>57</v>
      </c>
      <c r="B4995" s="2">
        <v>44015</v>
      </c>
      <c r="C4995" s="3">
        <v>0.4375</v>
      </c>
      <c r="D4995" s="1" t="s">
        <v>21</v>
      </c>
      <c r="E4995">
        <v>565.4</v>
      </c>
      <c r="F4995">
        <v>571.79999999999995</v>
      </c>
      <c r="G4995">
        <v>566.85</v>
      </c>
      <c r="H4995" s="3">
        <v>0.625</v>
      </c>
      <c r="I4995" s="1">
        <v>6.3999999999999773</v>
      </c>
      <c r="J4995" s="1">
        <v>-1.4500000000000455</v>
      </c>
      <c r="K4995" s="1">
        <v>311</v>
      </c>
      <c r="L4995">
        <v>-450.95000000001414</v>
      </c>
      <c r="M4995">
        <v>81</v>
      </c>
      <c r="N4995">
        <v>-531.95000000001414</v>
      </c>
      <c r="O4995" t="s">
        <v>67</v>
      </c>
      <c r="P4995" s="6">
        <v>1.1319419879731099E-2</v>
      </c>
      <c r="Q4995" s="1">
        <f>AllFiles[[#Headers],[200000]]+AllFiles[[#This Row],[Net Gains]]</f>
        <v>199468.05</v>
      </c>
    </row>
    <row r="4996" spans="1:17" x14ac:dyDescent="0.25">
      <c r="A4996" s="1" t="s">
        <v>56</v>
      </c>
      <c r="B4996" s="2">
        <v>44015</v>
      </c>
      <c r="C4996" s="3">
        <v>0.41666666666666669</v>
      </c>
      <c r="D4996" s="1" t="s">
        <v>15</v>
      </c>
      <c r="E4996">
        <v>996.95</v>
      </c>
      <c r="F4996">
        <v>986.55</v>
      </c>
      <c r="G4996">
        <v>1003.6</v>
      </c>
      <c r="H4996" s="3">
        <v>0.625</v>
      </c>
      <c r="I4996" s="1">
        <v>10.400000000000091</v>
      </c>
      <c r="J4996" s="1">
        <v>6.6499999999999773</v>
      </c>
      <c r="K4996" s="1">
        <v>191</v>
      </c>
      <c r="L4996">
        <v>1270.1499999999955</v>
      </c>
      <c r="M4996">
        <v>88</v>
      </c>
      <c r="N4996">
        <v>1182.1499999999955</v>
      </c>
      <c r="O4996" t="s">
        <v>68</v>
      </c>
      <c r="P4996" s="6">
        <v>1.0431817041978099E-2</v>
      </c>
      <c r="Q4996" s="1">
        <f>AllFiles[[#Headers],[200000]]+AllFiles[[#This Row],[Net Gains]]</f>
        <v>201182.15</v>
      </c>
    </row>
    <row r="4997" spans="1:17" x14ac:dyDescent="0.25">
      <c r="A4997" s="1" t="s">
        <v>23</v>
      </c>
      <c r="B4997" s="2">
        <v>44018</v>
      </c>
      <c r="C4997" s="3">
        <v>0.42708333333333331</v>
      </c>
      <c r="D4997" s="1" t="s">
        <v>15</v>
      </c>
      <c r="E4997">
        <v>1115.9000000000001</v>
      </c>
      <c r="F4997">
        <v>1107.1500000000001</v>
      </c>
      <c r="G4997">
        <v>1107.1500000000001</v>
      </c>
      <c r="H4997" s="3">
        <v>0.42708333333333331</v>
      </c>
      <c r="I4997" s="1">
        <v>8.75</v>
      </c>
      <c r="J4997" s="1">
        <v>-8.75</v>
      </c>
      <c r="K4997" s="1">
        <v>227</v>
      </c>
      <c r="L4997">
        <v>-1986.25</v>
      </c>
      <c r="M4997">
        <v>117</v>
      </c>
      <c r="N4997">
        <v>-2103.25</v>
      </c>
      <c r="O4997" t="s">
        <v>67</v>
      </c>
      <c r="P4997" s="6">
        <v>7.8412044089972207E-3</v>
      </c>
      <c r="Q4997" s="1">
        <f>AllFiles[[#Headers],[200000]]+AllFiles[[#This Row],[Net Gains]]</f>
        <v>197896.75</v>
      </c>
    </row>
    <row r="4998" spans="1:17" x14ac:dyDescent="0.25">
      <c r="A4998" s="1" t="s">
        <v>23</v>
      </c>
      <c r="B4998" s="2">
        <v>44018</v>
      </c>
      <c r="C4998" s="3">
        <v>0.42708333333333331</v>
      </c>
      <c r="D4998" s="1" t="s">
        <v>21</v>
      </c>
      <c r="E4998">
        <v>1107.1500000000001</v>
      </c>
      <c r="F4998">
        <v>1115.9000000000001</v>
      </c>
      <c r="G4998">
        <v>1115.9000000000001</v>
      </c>
      <c r="H4998" s="3">
        <v>0.5625</v>
      </c>
      <c r="I4998" s="1">
        <v>8.75</v>
      </c>
      <c r="J4998" s="1">
        <v>-8.75</v>
      </c>
      <c r="K4998" s="1">
        <v>227</v>
      </c>
      <c r="L4998">
        <v>-1986.25</v>
      </c>
      <c r="M4998">
        <v>117</v>
      </c>
      <c r="N4998">
        <v>-2103.25</v>
      </c>
      <c r="O4998" t="s">
        <v>67</v>
      </c>
      <c r="P4998" s="6">
        <v>7.9031748182269799E-3</v>
      </c>
      <c r="Q4998" s="1">
        <f>AllFiles[[#Headers],[200000]]+AllFiles[[#This Row],[Net Gains]]</f>
        <v>197896.75</v>
      </c>
    </row>
    <row r="4999" spans="1:17" x14ac:dyDescent="0.25">
      <c r="A4999" s="1" t="s">
        <v>39</v>
      </c>
      <c r="B4999" s="2">
        <v>44018</v>
      </c>
      <c r="C4999" s="3">
        <v>0.44791666666666669</v>
      </c>
      <c r="D4999" s="1" t="s">
        <v>21</v>
      </c>
      <c r="E4999">
        <v>766.9</v>
      </c>
      <c r="F4999">
        <v>770</v>
      </c>
      <c r="G4999">
        <v>770</v>
      </c>
      <c r="H4999" s="3">
        <v>0.51041666666666663</v>
      </c>
      <c r="I4999" s="1">
        <v>3.1000000000000227</v>
      </c>
      <c r="J4999" s="1">
        <v>-3.1000000000000227</v>
      </c>
      <c r="K4999" s="1">
        <v>640</v>
      </c>
      <c r="L4999">
        <v>-1984.0000000000146</v>
      </c>
      <c r="M4999">
        <v>227</v>
      </c>
      <c r="N4999">
        <v>-2211.0000000000146</v>
      </c>
      <c r="O4999" t="s">
        <v>67</v>
      </c>
      <c r="P4999" s="6">
        <v>4.0422480114748003E-3</v>
      </c>
      <c r="Q4999" s="1">
        <f>AllFiles[[#Headers],[200000]]+AllFiles[[#This Row],[Net Gains]]</f>
        <v>197789</v>
      </c>
    </row>
    <row r="5000" spans="1:17" x14ac:dyDescent="0.25">
      <c r="A5000" s="1" t="s">
        <v>39</v>
      </c>
      <c r="B5000" s="2">
        <v>44018</v>
      </c>
      <c r="C5000" s="3">
        <v>0.44791666666666669</v>
      </c>
      <c r="D5000" s="1" t="s">
        <v>15</v>
      </c>
      <c r="E5000">
        <v>770</v>
      </c>
      <c r="F5000">
        <v>766.9</v>
      </c>
      <c r="G5000">
        <v>766.9</v>
      </c>
      <c r="H5000" s="3">
        <v>0.44791666666666669</v>
      </c>
      <c r="I5000" s="1">
        <v>3.1000000000000227</v>
      </c>
      <c r="J5000" s="1">
        <v>-3.1000000000000227</v>
      </c>
      <c r="K5000" s="1">
        <v>640</v>
      </c>
      <c r="L5000">
        <v>-1984.0000000000146</v>
      </c>
      <c r="M5000">
        <v>227</v>
      </c>
      <c r="N5000">
        <v>-2211.0000000000146</v>
      </c>
      <c r="O5000" t="s">
        <v>67</v>
      </c>
      <c r="P5000" s="6">
        <v>4.0259740259740596E-3</v>
      </c>
      <c r="Q5000" s="1">
        <f>AllFiles[[#Headers],[200000]]+AllFiles[[#This Row],[Net Gains]]</f>
        <v>197789</v>
      </c>
    </row>
    <row r="5001" spans="1:17" x14ac:dyDescent="0.25">
      <c r="A5001" s="1" t="s">
        <v>51</v>
      </c>
      <c r="B5001" s="2">
        <v>44018</v>
      </c>
      <c r="C5001" s="3">
        <v>0.45833333333333331</v>
      </c>
      <c r="D5001" s="1" t="s">
        <v>13</v>
      </c>
      <c r="E5001">
        <v>1361.15</v>
      </c>
      <c r="F5001">
        <v>1366.5</v>
      </c>
      <c r="G5001">
        <v>1366.5</v>
      </c>
      <c r="H5001" s="3">
        <v>0.46875</v>
      </c>
      <c r="I5001" s="1">
        <v>5.3499999999999091</v>
      </c>
      <c r="J5001" s="1">
        <v>-5.3499999999999091</v>
      </c>
      <c r="K5001" s="1">
        <v>372</v>
      </c>
      <c r="L5001">
        <v>-1990.1999999999662</v>
      </c>
      <c r="M5001">
        <v>234</v>
      </c>
      <c r="N5001">
        <v>-2224.1999999999662</v>
      </c>
      <c r="O5001" t="s">
        <v>67</v>
      </c>
      <c r="P5001" s="6">
        <v>3.9304999448994699E-3</v>
      </c>
      <c r="Q5001" s="1">
        <f>AllFiles[[#Headers],[200000]]+AllFiles[[#This Row],[Net Gains]]</f>
        <v>197775.80000000005</v>
      </c>
    </row>
    <row r="5002" spans="1:17" x14ac:dyDescent="0.25">
      <c r="A5002" s="1" t="s">
        <v>51</v>
      </c>
      <c r="B5002" s="2">
        <v>44018</v>
      </c>
      <c r="C5002" s="3">
        <v>0.46875</v>
      </c>
      <c r="D5002" s="1" t="s">
        <v>12</v>
      </c>
      <c r="E5002">
        <v>1366.5</v>
      </c>
      <c r="F5002">
        <v>1361.15</v>
      </c>
      <c r="G5002">
        <v>1367.8</v>
      </c>
      <c r="H5002" s="3">
        <v>0.625</v>
      </c>
      <c r="I5002" s="1">
        <v>5.3499999999999091</v>
      </c>
      <c r="J5002" s="1">
        <v>1.2999999999999545</v>
      </c>
      <c r="K5002" s="1">
        <v>372</v>
      </c>
      <c r="L5002">
        <v>483.59999999998308</v>
      </c>
      <c r="M5002">
        <v>234</v>
      </c>
      <c r="N5002">
        <v>249.59999999998308</v>
      </c>
      <c r="O5002" t="s">
        <v>68</v>
      </c>
      <c r="P5002" s="6">
        <v>3.9151115989754202E-3</v>
      </c>
      <c r="Q5002" s="1">
        <f>AllFiles[[#Headers],[200000]]+AllFiles[[#This Row],[Net Gains]]</f>
        <v>200249.59999999998</v>
      </c>
    </row>
    <row r="5003" spans="1:17" x14ac:dyDescent="0.25">
      <c r="A5003" s="1" t="s">
        <v>60</v>
      </c>
      <c r="B5003" s="2">
        <v>44018</v>
      </c>
      <c r="C5003" s="3">
        <v>0.41666666666666669</v>
      </c>
      <c r="D5003" s="1" t="s">
        <v>15</v>
      </c>
      <c r="E5003">
        <v>335.45</v>
      </c>
      <c r="F5003">
        <v>331.2</v>
      </c>
      <c r="G5003">
        <v>339.1</v>
      </c>
      <c r="H5003" s="3">
        <v>0.625</v>
      </c>
      <c r="I5003" s="1">
        <v>4.25</v>
      </c>
      <c r="J5003" s="1">
        <v>3.6500000000000341</v>
      </c>
      <c r="K5003" s="1">
        <v>468</v>
      </c>
      <c r="L5003">
        <v>1708.200000000016</v>
      </c>
      <c r="M5003">
        <v>73</v>
      </c>
      <c r="N5003">
        <v>1635.200000000016</v>
      </c>
      <c r="O5003" t="s">
        <v>68</v>
      </c>
      <c r="P5003" s="6">
        <v>1.26695483678641E-2</v>
      </c>
      <c r="Q5003" s="1">
        <f>AllFiles[[#Headers],[200000]]+AllFiles[[#This Row],[Net Gains]]</f>
        <v>201635.20000000001</v>
      </c>
    </row>
    <row r="5004" spans="1:17" x14ac:dyDescent="0.25">
      <c r="A5004" s="1" t="s">
        <v>57</v>
      </c>
      <c r="B5004" s="2">
        <v>44018</v>
      </c>
      <c r="C5004" s="3">
        <v>0.41666666666666669</v>
      </c>
      <c r="D5004" s="1" t="s">
        <v>15</v>
      </c>
      <c r="E5004">
        <v>581.35</v>
      </c>
      <c r="F5004">
        <v>575.1</v>
      </c>
      <c r="G5004">
        <v>581.85</v>
      </c>
      <c r="H5004" s="3">
        <v>0.625</v>
      </c>
      <c r="I5004" s="1">
        <v>6.25</v>
      </c>
      <c r="J5004" s="1">
        <v>0.5</v>
      </c>
      <c r="K5004" s="1">
        <v>318</v>
      </c>
      <c r="L5004">
        <v>159</v>
      </c>
      <c r="M5004">
        <v>86</v>
      </c>
      <c r="N5004">
        <v>73</v>
      </c>
      <c r="O5004" t="s">
        <v>68</v>
      </c>
      <c r="P5004" s="6">
        <v>1.0750838565408099E-2</v>
      </c>
      <c r="Q5004" s="1">
        <f>AllFiles[[#Headers],[200000]]+AllFiles[[#This Row],[Net Gains]]</f>
        <v>200073</v>
      </c>
    </row>
    <row r="5005" spans="1:17" x14ac:dyDescent="0.25">
      <c r="A5005" s="1" t="s">
        <v>37</v>
      </c>
      <c r="B5005" s="2">
        <v>44019</v>
      </c>
      <c r="C5005" s="3">
        <v>0.41666666666666669</v>
      </c>
      <c r="D5005" s="1" t="s">
        <v>15</v>
      </c>
      <c r="E5005">
        <v>502.2</v>
      </c>
      <c r="F5005">
        <v>496.15</v>
      </c>
      <c r="G5005">
        <v>525.79999999999995</v>
      </c>
      <c r="H5005" s="3">
        <v>0.625</v>
      </c>
      <c r="I5005" s="1">
        <v>6.0500000000000114</v>
      </c>
      <c r="J5005" s="1">
        <v>23.599999999999966</v>
      </c>
      <c r="K5005" s="1">
        <v>329</v>
      </c>
      <c r="L5005">
        <v>7764.3999999999887</v>
      </c>
      <c r="M5005">
        <v>78</v>
      </c>
      <c r="N5005">
        <v>7686.3999999999887</v>
      </c>
      <c r="O5005" t="s">
        <v>68</v>
      </c>
      <c r="P5005" s="6">
        <v>1.2046993229788999E-2</v>
      </c>
      <c r="Q5005" s="1">
        <f>AllFiles[[#Headers],[200000]]+AllFiles[[#This Row],[Net Gains]]</f>
        <v>207686.39999999999</v>
      </c>
    </row>
    <row r="5006" spans="1:17" x14ac:dyDescent="0.25">
      <c r="A5006" s="1" t="s">
        <v>46</v>
      </c>
      <c r="B5006" s="2">
        <v>44019</v>
      </c>
      <c r="C5006" s="3">
        <v>0.4375</v>
      </c>
      <c r="D5006" s="1" t="s">
        <v>13</v>
      </c>
      <c r="E5006">
        <v>191.6</v>
      </c>
      <c r="F5006">
        <v>192.7</v>
      </c>
      <c r="G5006">
        <v>192.7</v>
      </c>
      <c r="H5006" s="3">
        <v>0.48958333333333331</v>
      </c>
      <c r="I5006" s="1">
        <v>1.0999999999999943</v>
      </c>
      <c r="J5006" s="1">
        <v>-1.0999999999999943</v>
      </c>
      <c r="K5006" s="1">
        <v>1780</v>
      </c>
      <c r="L5006">
        <v>-1957.99999999999</v>
      </c>
      <c r="M5006">
        <v>158</v>
      </c>
      <c r="N5006">
        <v>-2115.99999999999</v>
      </c>
      <c r="O5006" t="s">
        <v>67</v>
      </c>
      <c r="P5006" s="6">
        <v>5.7411273486429803E-3</v>
      </c>
      <c r="Q5006" s="1">
        <f>AllFiles[[#Headers],[200000]]+AllFiles[[#This Row],[Net Gains]]</f>
        <v>197884</v>
      </c>
    </row>
    <row r="5007" spans="1:17" x14ac:dyDescent="0.25">
      <c r="A5007" s="1" t="s">
        <v>46</v>
      </c>
      <c r="B5007" s="2">
        <v>44019</v>
      </c>
      <c r="C5007" s="3">
        <v>0.48958333333333331</v>
      </c>
      <c r="D5007" s="1" t="s">
        <v>12</v>
      </c>
      <c r="E5007">
        <v>192.7</v>
      </c>
      <c r="F5007">
        <v>191.6</v>
      </c>
      <c r="G5007">
        <v>191.6</v>
      </c>
      <c r="H5007" s="3">
        <v>0.52083333333333337</v>
      </c>
      <c r="I5007" s="1">
        <v>1.0999999999999943</v>
      </c>
      <c r="J5007" s="1">
        <v>-1.0999999999999943</v>
      </c>
      <c r="K5007" s="1">
        <v>1780</v>
      </c>
      <c r="L5007">
        <v>-1957.99999999999</v>
      </c>
      <c r="M5007">
        <v>158</v>
      </c>
      <c r="N5007">
        <v>-2115.99999999999</v>
      </c>
      <c r="O5007" t="s">
        <v>67</v>
      </c>
      <c r="P5007" s="6">
        <v>5.7083549558899598E-3</v>
      </c>
      <c r="Q5007" s="1">
        <f>AllFiles[[#Headers],[200000]]+AllFiles[[#This Row],[Net Gains]]</f>
        <v>197884</v>
      </c>
    </row>
    <row r="5008" spans="1:17" x14ac:dyDescent="0.25">
      <c r="A5008" s="1" t="s">
        <v>53</v>
      </c>
      <c r="B5008" s="2">
        <v>44019</v>
      </c>
      <c r="C5008" s="3">
        <v>0.57291666666666663</v>
      </c>
      <c r="D5008" s="1" t="s">
        <v>12</v>
      </c>
      <c r="E5008">
        <v>173.75</v>
      </c>
      <c r="F5008">
        <v>173.05</v>
      </c>
      <c r="G5008">
        <v>173.4</v>
      </c>
      <c r="H5008" s="3">
        <v>0.625</v>
      </c>
      <c r="I5008" s="1">
        <v>0.69999999999998863</v>
      </c>
      <c r="J5008" s="1">
        <v>-0.34999999999999432</v>
      </c>
      <c r="K5008" s="1">
        <v>2766</v>
      </c>
      <c r="L5008">
        <v>-968.09999999998422</v>
      </c>
      <c r="M5008">
        <v>221</v>
      </c>
      <c r="N5008">
        <v>-1189.0999999999842</v>
      </c>
      <c r="O5008" t="s">
        <v>67</v>
      </c>
      <c r="P5008" s="6">
        <v>4.0287769784172001E-3</v>
      </c>
      <c r="Q5008" s="1">
        <f>AllFiles[[#Headers],[200000]]+AllFiles[[#This Row],[Net Gains]]</f>
        <v>198810.90000000002</v>
      </c>
    </row>
    <row r="5009" spans="1:17" x14ac:dyDescent="0.25">
      <c r="A5009" s="1" t="s">
        <v>53</v>
      </c>
      <c r="B5009" s="2">
        <v>44019</v>
      </c>
      <c r="C5009" s="3">
        <v>0.41666666666666669</v>
      </c>
      <c r="D5009" s="1" t="s">
        <v>13</v>
      </c>
      <c r="E5009">
        <v>173.05</v>
      </c>
      <c r="F5009">
        <v>173.75</v>
      </c>
      <c r="G5009">
        <v>173.75</v>
      </c>
      <c r="H5009" s="3">
        <v>0.57291666666666663</v>
      </c>
      <c r="I5009" s="1">
        <v>0.69999999999998863</v>
      </c>
      <c r="J5009" s="1">
        <v>-0.69999999999998863</v>
      </c>
      <c r="K5009" s="1">
        <v>2766</v>
      </c>
      <c r="L5009">
        <v>-1936.1999999999684</v>
      </c>
      <c r="M5009">
        <v>221</v>
      </c>
      <c r="N5009">
        <v>-2157.1999999999684</v>
      </c>
      <c r="O5009" t="s">
        <v>67</v>
      </c>
      <c r="P5009" s="6">
        <v>4.0450736781276397E-3</v>
      </c>
      <c r="Q5009" s="1">
        <f>AllFiles[[#Headers],[200000]]+AllFiles[[#This Row],[Net Gains]]</f>
        <v>197842.80000000002</v>
      </c>
    </row>
    <row r="5010" spans="1:17" x14ac:dyDescent="0.25">
      <c r="A5010" s="1" t="s">
        <v>11</v>
      </c>
      <c r="B5010" s="2">
        <v>44020</v>
      </c>
      <c r="C5010" s="3">
        <v>0.54166666666666663</v>
      </c>
      <c r="D5010" s="1" t="s">
        <v>13</v>
      </c>
      <c r="E5010">
        <v>2827.5</v>
      </c>
      <c r="F5010">
        <v>2873.6</v>
      </c>
      <c r="G5010">
        <v>2852</v>
      </c>
      <c r="H5010" s="3">
        <v>0.625</v>
      </c>
      <c r="I5010" s="1">
        <v>46.099999999999909</v>
      </c>
      <c r="J5010" s="1">
        <v>-24.5</v>
      </c>
      <c r="K5010" s="1">
        <v>43</v>
      </c>
      <c r="L5010">
        <v>-1053.5</v>
      </c>
      <c r="M5010">
        <v>57</v>
      </c>
      <c r="N5010">
        <v>-1110.5</v>
      </c>
      <c r="O5010" t="s">
        <v>67</v>
      </c>
      <c r="P5010" s="6">
        <v>1.6304155614500399E-2</v>
      </c>
      <c r="Q5010" s="1">
        <f>AllFiles[[#Headers],[200000]]+AllFiles[[#This Row],[Net Gains]]</f>
        <v>198889.5</v>
      </c>
    </row>
    <row r="5011" spans="1:17" x14ac:dyDescent="0.25">
      <c r="A5011" s="1" t="s">
        <v>17</v>
      </c>
      <c r="B5011" s="2">
        <v>44020</v>
      </c>
      <c r="C5011" s="3">
        <v>0.41666666666666669</v>
      </c>
      <c r="D5011" s="1" t="s">
        <v>13</v>
      </c>
      <c r="E5011">
        <v>19780</v>
      </c>
      <c r="F5011">
        <v>19900</v>
      </c>
      <c r="G5011">
        <v>19407.599999999999</v>
      </c>
      <c r="H5011" s="3">
        <v>0.625</v>
      </c>
      <c r="I5011" s="1">
        <v>120</v>
      </c>
      <c r="J5011" s="1">
        <v>372.40000000000146</v>
      </c>
      <c r="K5011" s="1">
        <v>16</v>
      </c>
      <c r="L5011">
        <v>5958.4000000000233</v>
      </c>
      <c r="M5011">
        <v>145</v>
      </c>
      <c r="N5011">
        <v>5813.4000000000233</v>
      </c>
      <c r="O5011" t="s">
        <v>68</v>
      </c>
      <c r="P5011" s="6">
        <v>6.0667340748230504E-3</v>
      </c>
      <c r="Q5011" s="1">
        <f>AllFiles[[#Headers],[200000]]+AllFiles[[#This Row],[Net Gains]]</f>
        <v>205813.40000000002</v>
      </c>
    </row>
    <row r="5012" spans="1:17" x14ac:dyDescent="0.25">
      <c r="A5012" s="1" t="s">
        <v>24</v>
      </c>
      <c r="B5012" s="2">
        <v>44020</v>
      </c>
      <c r="C5012" s="3">
        <v>0.46875</v>
      </c>
      <c r="D5012" s="1" t="s">
        <v>12</v>
      </c>
      <c r="E5012">
        <v>102.8</v>
      </c>
      <c r="F5012">
        <v>102.35</v>
      </c>
      <c r="G5012">
        <v>103</v>
      </c>
      <c r="H5012" s="3">
        <v>0.625</v>
      </c>
      <c r="I5012" s="1">
        <v>0.45000000000000284</v>
      </c>
      <c r="J5012" s="1">
        <v>0.20000000000000284</v>
      </c>
      <c r="K5012" s="1">
        <v>4228</v>
      </c>
      <c r="L5012">
        <v>845.60000000001196</v>
      </c>
      <c r="M5012">
        <v>201</v>
      </c>
      <c r="N5012">
        <v>644.60000000001196</v>
      </c>
      <c r="O5012" t="s">
        <v>68</v>
      </c>
      <c r="P5012" s="6">
        <v>4.3774319066148103E-3</v>
      </c>
      <c r="Q5012" s="1">
        <f>AllFiles[[#Headers],[200000]]+AllFiles[[#This Row],[Net Gains]]</f>
        <v>200644.6</v>
      </c>
    </row>
    <row r="5013" spans="1:17" x14ac:dyDescent="0.25">
      <c r="A5013" s="1" t="s">
        <v>24</v>
      </c>
      <c r="B5013" s="2">
        <v>44020</v>
      </c>
      <c r="C5013" s="3">
        <v>0.41666666666666669</v>
      </c>
      <c r="D5013" s="1" t="s">
        <v>13</v>
      </c>
      <c r="E5013">
        <v>102.35</v>
      </c>
      <c r="F5013">
        <v>102.8</v>
      </c>
      <c r="G5013">
        <v>102.8</v>
      </c>
      <c r="H5013" s="3">
        <v>0.46875</v>
      </c>
      <c r="I5013" s="1">
        <v>0.45000000000000284</v>
      </c>
      <c r="J5013" s="1">
        <v>-0.45000000000000284</v>
      </c>
      <c r="K5013" s="1">
        <v>4228</v>
      </c>
      <c r="L5013">
        <v>-1902.600000000012</v>
      </c>
      <c r="M5013">
        <v>200</v>
      </c>
      <c r="N5013">
        <v>-2102.6000000000122</v>
      </c>
      <c r="O5013" t="s">
        <v>67</v>
      </c>
      <c r="P5013" s="6">
        <v>4.3966780654616797E-3</v>
      </c>
      <c r="Q5013" s="1">
        <f>AllFiles[[#Headers],[200000]]+AllFiles[[#This Row],[Net Gains]]</f>
        <v>197897.4</v>
      </c>
    </row>
    <row r="5014" spans="1:17" x14ac:dyDescent="0.25">
      <c r="A5014" s="1" t="s">
        <v>44</v>
      </c>
      <c r="B5014" s="2">
        <v>44020</v>
      </c>
      <c r="C5014" s="3">
        <v>0.46875</v>
      </c>
      <c r="D5014" s="1" t="s">
        <v>12</v>
      </c>
      <c r="E5014">
        <v>2758</v>
      </c>
      <c r="F5014">
        <v>2741</v>
      </c>
      <c r="G5014">
        <v>2741</v>
      </c>
      <c r="H5014" s="3">
        <v>0.54166666666666663</v>
      </c>
      <c r="I5014" s="1">
        <v>17</v>
      </c>
      <c r="J5014" s="1">
        <v>-17</v>
      </c>
      <c r="K5014" s="1">
        <v>117</v>
      </c>
      <c r="L5014">
        <v>-1989</v>
      </c>
      <c r="M5014">
        <v>148</v>
      </c>
      <c r="N5014">
        <v>-2137</v>
      </c>
      <c r="O5014" t="s">
        <v>67</v>
      </c>
      <c r="P5014" s="6">
        <v>6.1638868745467696E-3</v>
      </c>
      <c r="Q5014" s="1">
        <f>AllFiles[[#Headers],[200000]]+AllFiles[[#This Row],[Net Gains]]</f>
        <v>197863</v>
      </c>
    </row>
    <row r="5015" spans="1:17" x14ac:dyDescent="0.25">
      <c r="A5015" s="1" t="s">
        <v>44</v>
      </c>
      <c r="B5015" s="2">
        <v>44020</v>
      </c>
      <c r="C5015" s="3">
        <v>0.41666666666666669</v>
      </c>
      <c r="D5015" s="1" t="s">
        <v>13</v>
      </c>
      <c r="E5015">
        <v>2741</v>
      </c>
      <c r="F5015">
        <v>2758</v>
      </c>
      <c r="G5015">
        <v>2758</v>
      </c>
      <c r="H5015" s="3">
        <v>0.46875</v>
      </c>
      <c r="I5015" s="1">
        <v>17</v>
      </c>
      <c r="J5015" s="1">
        <v>-17</v>
      </c>
      <c r="K5015" s="1">
        <v>117</v>
      </c>
      <c r="L5015">
        <v>-1989</v>
      </c>
      <c r="M5015">
        <v>148</v>
      </c>
      <c r="N5015">
        <v>-2137</v>
      </c>
      <c r="O5015" t="s">
        <v>67</v>
      </c>
      <c r="P5015" s="6">
        <v>6.2021160160525401E-3</v>
      </c>
      <c r="Q5015" s="1">
        <f>AllFiles[[#Headers],[200000]]+AllFiles[[#This Row],[Net Gains]]</f>
        <v>197863</v>
      </c>
    </row>
    <row r="5016" spans="1:17" x14ac:dyDescent="0.25">
      <c r="A5016" s="1" t="s">
        <v>49</v>
      </c>
      <c r="B5016" s="2">
        <v>44020</v>
      </c>
      <c r="C5016" s="3">
        <v>0.41666666666666669</v>
      </c>
      <c r="D5016" s="1" t="s">
        <v>13</v>
      </c>
      <c r="E5016">
        <v>81.5</v>
      </c>
      <c r="F5016">
        <v>82.2</v>
      </c>
      <c r="G5016">
        <v>82.2</v>
      </c>
      <c r="H5016" s="3">
        <v>0.5</v>
      </c>
      <c r="I5016" s="1">
        <v>0.70000000000000284</v>
      </c>
      <c r="J5016" s="1">
        <v>-0.70000000000000284</v>
      </c>
      <c r="K5016" s="1">
        <v>2766</v>
      </c>
      <c r="L5016">
        <v>-1936.2000000000078</v>
      </c>
      <c r="M5016">
        <v>105</v>
      </c>
      <c r="N5016">
        <v>-2041.2000000000078</v>
      </c>
      <c r="O5016" t="s">
        <v>67</v>
      </c>
      <c r="P5016" s="6">
        <v>8.5889570552147593E-3</v>
      </c>
      <c r="Q5016" s="1">
        <f>AllFiles[[#Headers],[200000]]+AllFiles[[#This Row],[Net Gains]]</f>
        <v>197958.8</v>
      </c>
    </row>
    <row r="5017" spans="1:17" x14ac:dyDescent="0.25">
      <c r="A5017" s="1" t="s">
        <v>49</v>
      </c>
      <c r="B5017" s="2">
        <v>44020</v>
      </c>
      <c r="C5017" s="3">
        <v>0.5</v>
      </c>
      <c r="D5017" s="1" t="s">
        <v>12</v>
      </c>
      <c r="E5017">
        <v>82.2</v>
      </c>
      <c r="F5017">
        <v>81.5</v>
      </c>
      <c r="G5017">
        <v>81.5</v>
      </c>
      <c r="H5017" s="3">
        <v>0.61458333333333337</v>
      </c>
      <c r="I5017" s="1">
        <v>0.70000000000000284</v>
      </c>
      <c r="J5017" s="1">
        <v>-0.70000000000000284</v>
      </c>
      <c r="K5017" s="1">
        <v>2766</v>
      </c>
      <c r="L5017">
        <v>-1936.2000000000078</v>
      </c>
      <c r="M5017">
        <v>105</v>
      </c>
      <c r="N5017">
        <v>-2041.2000000000078</v>
      </c>
      <c r="O5017" t="s">
        <v>67</v>
      </c>
      <c r="P5017" s="6">
        <v>8.5158150851581908E-3</v>
      </c>
      <c r="Q5017" s="1">
        <f>AllFiles[[#Headers],[200000]]+AllFiles[[#This Row],[Net Gains]]</f>
        <v>197958.8</v>
      </c>
    </row>
    <row r="5018" spans="1:17" x14ac:dyDescent="0.25">
      <c r="A5018" s="1" t="s">
        <v>40</v>
      </c>
      <c r="B5018" s="2">
        <v>44020</v>
      </c>
      <c r="C5018" s="3">
        <v>0.41666666666666669</v>
      </c>
      <c r="D5018" s="1" t="s">
        <v>13</v>
      </c>
      <c r="E5018">
        <v>1817</v>
      </c>
      <c r="F5018">
        <v>1827</v>
      </c>
      <c r="G5018">
        <v>1797</v>
      </c>
      <c r="H5018" s="3">
        <v>0.625</v>
      </c>
      <c r="I5018" s="1">
        <v>10</v>
      </c>
      <c r="J5018" s="1">
        <v>20</v>
      </c>
      <c r="K5018" s="1">
        <v>199</v>
      </c>
      <c r="L5018">
        <v>3980</v>
      </c>
      <c r="M5018">
        <v>166</v>
      </c>
      <c r="N5018">
        <v>3814</v>
      </c>
      <c r="O5018" t="s">
        <v>68</v>
      </c>
      <c r="P5018" s="6">
        <v>5.5035773252614202E-3</v>
      </c>
      <c r="Q5018" s="1">
        <f>AllFiles[[#Headers],[200000]]+AllFiles[[#This Row],[Net Gains]]</f>
        <v>203814</v>
      </c>
    </row>
    <row r="5019" spans="1:17" x14ac:dyDescent="0.25">
      <c r="A5019" s="1" t="s">
        <v>41</v>
      </c>
      <c r="B5019" s="2">
        <v>44020</v>
      </c>
      <c r="C5019" s="3">
        <v>0.41666666666666669</v>
      </c>
      <c r="D5019" s="1" t="s">
        <v>13</v>
      </c>
      <c r="E5019">
        <v>108.75</v>
      </c>
      <c r="F5019">
        <v>110</v>
      </c>
      <c r="G5019">
        <v>105.5</v>
      </c>
      <c r="H5019" s="3">
        <v>0.625</v>
      </c>
      <c r="I5019" s="1">
        <v>1.25</v>
      </c>
      <c r="J5019" s="1">
        <v>3.25</v>
      </c>
      <c r="K5019" s="1">
        <v>1571</v>
      </c>
      <c r="L5019">
        <v>5105.75</v>
      </c>
      <c r="M5019">
        <v>78</v>
      </c>
      <c r="N5019">
        <v>5027.75</v>
      </c>
      <c r="O5019" t="s">
        <v>68</v>
      </c>
      <c r="P5019" s="6">
        <v>1.1494252873563199E-2</v>
      </c>
      <c r="Q5019" s="1">
        <f>AllFiles[[#Headers],[200000]]+AllFiles[[#This Row],[Net Gains]]</f>
        <v>205027.75</v>
      </c>
    </row>
    <row r="5020" spans="1:17" x14ac:dyDescent="0.25">
      <c r="A5020" s="1" t="s">
        <v>20</v>
      </c>
      <c r="B5020" s="2">
        <v>44021</v>
      </c>
      <c r="C5020" s="3">
        <v>0.41666666666666669</v>
      </c>
      <c r="D5020" s="1" t="s">
        <v>15</v>
      </c>
      <c r="E5020">
        <v>1915</v>
      </c>
      <c r="F5020">
        <v>1893.6</v>
      </c>
      <c r="G5020">
        <v>1941</v>
      </c>
      <c r="H5020" s="3">
        <v>0.625</v>
      </c>
      <c r="I5020" s="1">
        <v>21.400000000000091</v>
      </c>
      <c r="J5020" s="1">
        <v>26</v>
      </c>
      <c r="K5020" s="1">
        <v>93</v>
      </c>
      <c r="L5020">
        <v>2418</v>
      </c>
      <c r="M5020">
        <v>83</v>
      </c>
      <c r="N5020">
        <v>2335</v>
      </c>
      <c r="O5020" t="s">
        <v>68</v>
      </c>
      <c r="P5020" s="6">
        <v>1.1174934725848599E-2</v>
      </c>
      <c r="Q5020" s="1">
        <f>AllFiles[[#Headers],[200000]]+AllFiles[[#This Row],[Net Gains]]</f>
        <v>202335</v>
      </c>
    </row>
    <row r="5021" spans="1:17" x14ac:dyDescent="0.25">
      <c r="A5021" s="1" t="s">
        <v>41</v>
      </c>
      <c r="B5021" s="2">
        <v>44022</v>
      </c>
      <c r="C5021" s="3">
        <v>0.42708333333333331</v>
      </c>
      <c r="D5021" s="1" t="s">
        <v>15</v>
      </c>
      <c r="E5021">
        <v>108.5</v>
      </c>
      <c r="F5021">
        <v>107.75</v>
      </c>
      <c r="G5021">
        <v>107.75</v>
      </c>
      <c r="H5021" s="3">
        <v>0.42708333333333331</v>
      </c>
      <c r="I5021" s="1">
        <v>0.75</v>
      </c>
      <c r="J5021" s="1">
        <v>-0.75</v>
      </c>
      <c r="K5021" s="1">
        <v>2587</v>
      </c>
      <c r="L5021">
        <v>-1940.25</v>
      </c>
      <c r="M5021">
        <v>129</v>
      </c>
      <c r="N5021">
        <v>-2069.25</v>
      </c>
      <c r="O5021" t="s">
        <v>67</v>
      </c>
      <c r="P5021" s="6">
        <v>6.9124423963133601E-3</v>
      </c>
      <c r="Q5021" s="1">
        <f>AllFiles[[#Headers],[200000]]+AllFiles[[#This Row],[Net Gains]]</f>
        <v>197930.75</v>
      </c>
    </row>
    <row r="5022" spans="1:17" x14ac:dyDescent="0.25">
      <c r="A5022" s="1" t="s">
        <v>41</v>
      </c>
      <c r="B5022" s="2">
        <v>44022</v>
      </c>
      <c r="C5022" s="3">
        <v>0.42708333333333331</v>
      </c>
      <c r="D5022" s="1" t="s">
        <v>21</v>
      </c>
      <c r="E5022">
        <v>107.75</v>
      </c>
      <c r="F5022">
        <v>108.5</v>
      </c>
      <c r="G5022">
        <v>107.5</v>
      </c>
      <c r="H5022" s="3">
        <v>0.625</v>
      </c>
      <c r="I5022" s="1">
        <v>0.75</v>
      </c>
      <c r="J5022" s="1">
        <v>0.25</v>
      </c>
      <c r="K5022" s="1">
        <v>2587</v>
      </c>
      <c r="L5022">
        <v>646.75</v>
      </c>
      <c r="M5022">
        <v>129</v>
      </c>
      <c r="N5022">
        <v>517.75</v>
      </c>
      <c r="O5022" t="s">
        <v>68</v>
      </c>
      <c r="P5022" s="6">
        <v>6.96055684454756E-3</v>
      </c>
      <c r="Q5022" s="1">
        <f>AllFiles[[#Headers],[200000]]+AllFiles[[#This Row],[Net Gains]]</f>
        <v>200517.75</v>
      </c>
    </row>
    <row r="5023" spans="1:17" x14ac:dyDescent="0.25">
      <c r="A5023" s="1" t="s">
        <v>24</v>
      </c>
      <c r="B5023" s="2">
        <v>44025</v>
      </c>
      <c r="C5023" s="3">
        <v>0.4375</v>
      </c>
      <c r="D5023" s="1" t="s">
        <v>13</v>
      </c>
      <c r="E5023">
        <v>102.6</v>
      </c>
      <c r="F5023">
        <v>103.15</v>
      </c>
      <c r="G5023">
        <v>101.6</v>
      </c>
      <c r="H5023" s="3">
        <v>0.625</v>
      </c>
      <c r="I5023" s="1">
        <v>0.55000000000001137</v>
      </c>
      <c r="J5023" s="1">
        <v>1</v>
      </c>
      <c r="K5023" s="1">
        <v>3490</v>
      </c>
      <c r="L5023">
        <v>3490</v>
      </c>
      <c r="M5023">
        <v>164</v>
      </c>
      <c r="N5023">
        <v>3326</v>
      </c>
      <c r="O5023" t="s">
        <v>68</v>
      </c>
      <c r="P5023" s="6">
        <v>5.3606237816765196E-3</v>
      </c>
      <c r="Q5023" s="1">
        <f>AllFiles[[#Headers],[200000]]+AllFiles[[#This Row],[Net Gains]]</f>
        <v>203326</v>
      </c>
    </row>
    <row r="5024" spans="1:17" x14ac:dyDescent="0.25">
      <c r="A5024" s="1" t="s">
        <v>20</v>
      </c>
      <c r="B5024" s="2">
        <v>44025</v>
      </c>
      <c r="C5024" s="3">
        <v>0.41666666666666669</v>
      </c>
      <c r="D5024" s="1" t="s">
        <v>13</v>
      </c>
      <c r="E5024">
        <v>1872.25</v>
      </c>
      <c r="F5024">
        <v>1884.3</v>
      </c>
      <c r="G5024">
        <v>1845.85</v>
      </c>
      <c r="H5024" s="3">
        <v>0.625</v>
      </c>
      <c r="I5024" s="1">
        <v>12.049999999999955</v>
      </c>
      <c r="J5024" s="1">
        <v>26.400000000000091</v>
      </c>
      <c r="K5024" s="1">
        <v>165</v>
      </c>
      <c r="L5024">
        <v>4356.0000000000146</v>
      </c>
      <c r="M5024">
        <v>142</v>
      </c>
      <c r="N5024">
        <v>4214.0000000000146</v>
      </c>
      <c r="O5024" t="s">
        <v>68</v>
      </c>
      <c r="P5024" s="6">
        <v>6.4361062892241703E-3</v>
      </c>
      <c r="Q5024" s="1">
        <f>AllFiles[[#Headers],[200000]]+AllFiles[[#This Row],[Net Gains]]</f>
        <v>204214</v>
      </c>
    </row>
    <row r="5025" spans="1:17" x14ac:dyDescent="0.25">
      <c r="A5025" s="1" t="s">
        <v>50</v>
      </c>
      <c r="B5025" s="2">
        <v>44025</v>
      </c>
      <c r="C5025" s="3">
        <v>0.41666666666666669</v>
      </c>
      <c r="D5025" s="1" t="s">
        <v>13</v>
      </c>
      <c r="E5025">
        <v>165.1</v>
      </c>
      <c r="F5025">
        <v>166.65</v>
      </c>
      <c r="G5025">
        <v>166.65</v>
      </c>
      <c r="H5025" s="3">
        <v>0.47916666666666669</v>
      </c>
      <c r="I5025" s="1">
        <v>1.5500000000000114</v>
      </c>
      <c r="J5025" s="1">
        <v>-1.5500000000000114</v>
      </c>
      <c r="K5025" s="1">
        <v>1271</v>
      </c>
      <c r="L5025">
        <v>-1970.0500000000145</v>
      </c>
      <c r="M5025">
        <v>97</v>
      </c>
      <c r="N5025">
        <v>-2067.0500000000147</v>
      </c>
      <c r="O5025" t="s">
        <v>67</v>
      </c>
      <c r="P5025" s="6">
        <v>9.3882495457299295E-3</v>
      </c>
      <c r="Q5025" s="1">
        <f>AllFiles[[#Headers],[200000]]+AllFiles[[#This Row],[Net Gains]]</f>
        <v>197932.94999999998</v>
      </c>
    </row>
    <row r="5026" spans="1:17" x14ac:dyDescent="0.25">
      <c r="A5026" s="1" t="s">
        <v>50</v>
      </c>
      <c r="B5026" s="2">
        <v>44025</v>
      </c>
      <c r="C5026" s="3">
        <v>0.47916666666666669</v>
      </c>
      <c r="D5026" s="1" t="s">
        <v>12</v>
      </c>
      <c r="E5026">
        <v>166.65</v>
      </c>
      <c r="F5026">
        <v>165.1</v>
      </c>
      <c r="G5026">
        <v>168.85</v>
      </c>
      <c r="H5026" s="3">
        <v>0.625</v>
      </c>
      <c r="I5026" s="1">
        <v>1.5500000000000114</v>
      </c>
      <c r="J5026" s="1">
        <v>2.1999999999999886</v>
      </c>
      <c r="K5026" s="1">
        <v>1271</v>
      </c>
      <c r="L5026">
        <v>2796.1999999999857</v>
      </c>
      <c r="M5026">
        <v>99</v>
      </c>
      <c r="N5026">
        <v>2697.1999999999857</v>
      </c>
      <c r="O5026" t="s">
        <v>68</v>
      </c>
      <c r="P5026" s="6">
        <v>9.30093009300937E-3</v>
      </c>
      <c r="Q5026" s="1">
        <f>AllFiles[[#Headers],[200000]]+AllFiles[[#This Row],[Net Gains]]</f>
        <v>202697.19999999998</v>
      </c>
    </row>
    <row r="5027" spans="1:17" x14ac:dyDescent="0.25">
      <c r="A5027" s="1" t="s">
        <v>60</v>
      </c>
      <c r="B5027" s="2">
        <v>44025</v>
      </c>
      <c r="C5027" s="3">
        <v>0.52083333333333337</v>
      </c>
      <c r="D5027" s="1" t="s">
        <v>12</v>
      </c>
      <c r="E5027">
        <v>343.8</v>
      </c>
      <c r="F5027">
        <v>341.6</v>
      </c>
      <c r="G5027">
        <v>341.6</v>
      </c>
      <c r="H5027" s="3">
        <v>0.53125</v>
      </c>
      <c r="I5027" s="1">
        <v>2.1999999999999886</v>
      </c>
      <c r="J5027" s="1">
        <v>-2.1999999999999886</v>
      </c>
      <c r="K5027" s="1">
        <v>899</v>
      </c>
      <c r="L5027">
        <v>-1977.7999999999897</v>
      </c>
      <c r="M5027">
        <v>142</v>
      </c>
      <c r="N5027">
        <v>-2119.7999999999897</v>
      </c>
      <c r="O5027" t="s">
        <v>67</v>
      </c>
      <c r="P5027" s="6">
        <v>6.3990692262943204E-3</v>
      </c>
      <c r="Q5027" s="1">
        <f>AllFiles[[#Headers],[200000]]+AllFiles[[#This Row],[Net Gains]]</f>
        <v>197880.2</v>
      </c>
    </row>
    <row r="5028" spans="1:17" x14ac:dyDescent="0.25">
      <c r="A5028" s="1" t="s">
        <v>60</v>
      </c>
      <c r="B5028" s="2">
        <v>44025</v>
      </c>
      <c r="C5028" s="3">
        <v>0.45833333333333331</v>
      </c>
      <c r="D5028" s="1" t="s">
        <v>13</v>
      </c>
      <c r="E5028">
        <v>341.6</v>
      </c>
      <c r="F5028">
        <v>343.8</v>
      </c>
      <c r="G5028">
        <v>343.8</v>
      </c>
      <c r="H5028" s="3">
        <v>0.52083333333333337</v>
      </c>
      <c r="I5028" s="1">
        <v>2.1999999999999886</v>
      </c>
      <c r="J5028" s="1">
        <v>-2.1999999999999886</v>
      </c>
      <c r="K5028" s="1">
        <v>899</v>
      </c>
      <c r="L5028">
        <v>-1977.7999999999897</v>
      </c>
      <c r="M5028">
        <v>142</v>
      </c>
      <c r="N5028">
        <v>-2119.7999999999897</v>
      </c>
      <c r="O5028" t="s">
        <v>67</v>
      </c>
      <c r="P5028" s="6">
        <v>6.4402810304449304E-3</v>
      </c>
      <c r="Q5028" s="1">
        <f>AllFiles[[#Headers],[200000]]+AllFiles[[#This Row],[Net Gains]]</f>
        <v>197880.2</v>
      </c>
    </row>
    <row r="5029" spans="1:17" x14ac:dyDescent="0.25">
      <c r="A5029" s="1" t="s">
        <v>54</v>
      </c>
      <c r="B5029" s="2">
        <v>44025</v>
      </c>
      <c r="C5029" s="3">
        <v>0.41666666666666669</v>
      </c>
      <c r="D5029" s="1" t="s">
        <v>13</v>
      </c>
      <c r="E5029">
        <v>438.1</v>
      </c>
      <c r="F5029">
        <v>443.6</v>
      </c>
      <c r="G5029">
        <v>439</v>
      </c>
      <c r="H5029" s="3">
        <v>0.625</v>
      </c>
      <c r="I5029" s="1">
        <v>5.5</v>
      </c>
      <c r="J5029" s="1">
        <v>-0.89999999999997726</v>
      </c>
      <c r="K5029" s="1">
        <v>362</v>
      </c>
      <c r="L5029">
        <v>-325.79999999999177</v>
      </c>
      <c r="M5029">
        <v>74</v>
      </c>
      <c r="N5029">
        <v>-399.79999999999177</v>
      </c>
      <c r="O5029" t="s">
        <v>67</v>
      </c>
      <c r="P5029" s="6">
        <v>1.25542113672677E-2</v>
      </c>
      <c r="Q5029" s="1">
        <f>AllFiles[[#Headers],[200000]]+AllFiles[[#This Row],[Net Gains]]</f>
        <v>199600.2</v>
      </c>
    </row>
    <row r="5030" spans="1:17" x14ac:dyDescent="0.25">
      <c r="A5030" s="1" t="s">
        <v>26</v>
      </c>
      <c r="B5030" s="2">
        <v>44026</v>
      </c>
      <c r="C5030" s="3">
        <v>0.4375</v>
      </c>
      <c r="D5030" s="1" t="s">
        <v>15</v>
      </c>
      <c r="E5030">
        <v>612.79999999999995</v>
      </c>
      <c r="F5030">
        <v>607</v>
      </c>
      <c r="G5030">
        <v>607</v>
      </c>
      <c r="H5030" s="3">
        <v>0.4375</v>
      </c>
      <c r="I5030" s="1">
        <v>5.7999999999999545</v>
      </c>
      <c r="J5030" s="1">
        <v>-5.7999999999999545</v>
      </c>
      <c r="K5030" s="1">
        <v>343</v>
      </c>
      <c r="L5030">
        <v>-1989.3999999999844</v>
      </c>
      <c r="M5030">
        <v>97</v>
      </c>
      <c r="N5030">
        <v>-2086.3999999999842</v>
      </c>
      <c r="O5030" t="s">
        <v>67</v>
      </c>
      <c r="P5030" s="6">
        <v>9.4647519582244707E-3</v>
      </c>
      <c r="Q5030" s="1">
        <f>AllFiles[[#Headers],[200000]]+AllFiles[[#This Row],[Net Gains]]</f>
        <v>197913.60000000001</v>
      </c>
    </row>
    <row r="5031" spans="1:17" x14ac:dyDescent="0.25">
      <c r="A5031" s="1" t="s">
        <v>26</v>
      </c>
      <c r="B5031" s="2">
        <v>44026</v>
      </c>
      <c r="C5031" s="3">
        <v>0.4375</v>
      </c>
      <c r="D5031" s="1" t="s">
        <v>21</v>
      </c>
      <c r="E5031">
        <v>607</v>
      </c>
      <c r="F5031">
        <v>612.79999999999995</v>
      </c>
      <c r="G5031">
        <v>591.54999999999995</v>
      </c>
      <c r="H5031" s="3">
        <v>0.625</v>
      </c>
      <c r="I5031" s="1">
        <v>5.7999999999999545</v>
      </c>
      <c r="J5031" s="1">
        <v>15.450000000000045</v>
      </c>
      <c r="K5031" s="1">
        <v>343</v>
      </c>
      <c r="L5031">
        <v>5299.3500000000158</v>
      </c>
      <c r="M5031">
        <v>95</v>
      </c>
      <c r="N5031">
        <v>5204.3500000000158</v>
      </c>
      <c r="O5031" t="s">
        <v>68</v>
      </c>
      <c r="P5031" s="6">
        <v>9.5551894563425908E-3</v>
      </c>
      <c r="Q5031" s="1">
        <f>AllFiles[[#Headers],[200000]]+AllFiles[[#This Row],[Net Gains]]</f>
        <v>205204.35</v>
      </c>
    </row>
    <row r="5032" spans="1:17" x14ac:dyDescent="0.25">
      <c r="A5032" s="1" t="s">
        <v>23</v>
      </c>
      <c r="B5032" s="2">
        <v>44026</v>
      </c>
      <c r="C5032" s="3">
        <v>0.42708333333333331</v>
      </c>
      <c r="D5032" s="1" t="s">
        <v>13</v>
      </c>
      <c r="E5032">
        <v>1055</v>
      </c>
      <c r="F5032">
        <v>1061</v>
      </c>
      <c r="G5032">
        <v>1061</v>
      </c>
      <c r="H5032" s="3">
        <v>0.46875</v>
      </c>
      <c r="I5032" s="1">
        <v>6</v>
      </c>
      <c r="J5032" s="1">
        <v>-6</v>
      </c>
      <c r="K5032" s="1">
        <v>332</v>
      </c>
      <c r="L5032">
        <v>-1992</v>
      </c>
      <c r="M5032">
        <v>162</v>
      </c>
      <c r="N5032">
        <v>-2154</v>
      </c>
      <c r="O5032" t="s">
        <v>67</v>
      </c>
      <c r="P5032" s="6">
        <v>5.6872037914691897E-3</v>
      </c>
      <c r="Q5032" s="1">
        <f>AllFiles[[#Headers],[200000]]+AllFiles[[#This Row],[Net Gains]]</f>
        <v>197846</v>
      </c>
    </row>
    <row r="5033" spans="1:17" x14ac:dyDescent="0.25">
      <c r="A5033" s="1" t="s">
        <v>23</v>
      </c>
      <c r="B5033" s="2">
        <v>44026</v>
      </c>
      <c r="C5033" s="3">
        <v>0.46875</v>
      </c>
      <c r="D5033" s="1" t="s">
        <v>12</v>
      </c>
      <c r="E5033">
        <v>1061</v>
      </c>
      <c r="F5033">
        <v>1055</v>
      </c>
      <c r="G5033">
        <v>1055</v>
      </c>
      <c r="H5033" s="3">
        <v>0.51041666666666663</v>
      </c>
      <c r="I5033" s="1">
        <v>6</v>
      </c>
      <c r="J5033" s="1">
        <v>-6</v>
      </c>
      <c r="K5033" s="1">
        <v>332</v>
      </c>
      <c r="L5033">
        <v>-1992</v>
      </c>
      <c r="M5033">
        <v>162</v>
      </c>
      <c r="N5033">
        <v>-2154</v>
      </c>
      <c r="O5033" t="s">
        <v>67</v>
      </c>
      <c r="P5033" s="6">
        <v>5.6550424128180999E-3</v>
      </c>
      <c r="Q5033" s="1">
        <f>AllFiles[[#Headers],[200000]]+AllFiles[[#This Row],[Net Gains]]</f>
        <v>197846</v>
      </c>
    </row>
    <row r="5034" spans="1:17" x14ac:dyDescent="0.25">
      <c r="A5034" s="1" t="s">
        <v>46</v>
      </c>
      <c r="B5034" s="2">
        <v>44026</v>
      </c>
      <c r="C5034" s="3">
        <v>0.58333333333333337</v>
      </c>
      <c r="D5034" s="1" t="s">
        <v>12</v>
      </c>
      <c r="E5034">
        <v>195</v>
      </c>
      <c r="F5034">
        <v>193.6</v>
      </c>
      <c r="G5034">
        <v>193.6</v>
      </c>
      <c r="H5034" s="3">
        <v>0.625</v>
      </c>
      <c r="I5034" s="1">
        <v>1.4000000000000057</v>
      </c>
      <c r="J5034" s="1">
        <v>-1.4000000000000057</v>
      </c>
      <c r="K5034" s="1">
        <v>1405</v>
      </c>
      <c r="L5034">
        <v>-1967.000000000008</v>
      </c>
      <c r="M5034">
        <v>126</v>
      </c>
      <c r="N5034">
        <v>-2093.0000000000082</v>
      </c>
      <c r="O5034" t="s">
        <v>67</v>
      </c>
      <c r="P5034" s="6">
        <v>7.1794871794872098E-3</v>
      </c>
      <c r="Q5034" s="1">
        <f>AllFiles[[#Headers],[200000]]+AllFiles[[#This Row],[Net Gains]]</f>
        <v>197907</v>
      </c>
    </row>
    <row r="5035" spans="1:17" x14ac:dyDescent="0.25">
      <c r="A5035" s="1" t="s">
        <v>46</v>
      </c>
      <c r="B5035" s="2">
        <v>44026</v>
      </c>
      <c r="C5035" s="3">
        <v>0.4375</v>
      </c>
      <c r="D5035" s="1" t="s">
        <v>13</v>
      </c>
      <c r="E5035">
        <v>193.6</v>
      </c>
      <c r="F5035">
        <v>195</v>
      </c>
      <c r="G5035">
        <v>195</v>
      </c>
      <c r="H5035" s="3">
        <v>0.58333333333333337</v>
      </c>
      <c r="I5035" s="1">
        <v>1.4000000000000057</v>
      </c>
      <c r="J5035" s="1">
        <v>-1.4000000000000057</v>
      </c>
      <c r="K5035" s="1">
        <v>1405</v>
      </c>
      <c r="L5035">
        <v>-1967.000000000008</v>
      </c>
      <c r="M5035">
        <v>126</v>
      </c>
      <c r="N5035">
        <v>-2093.0000000000082</v>
      </c>
      <c r="O5035" t="s">
        <v>67</v>
      </c>
      <c r="P5035" s="6">
        <v>7.23140495867772E-3</v>
      </c>
      <c r="Q5035" s="1">
        <f>AllFiles[[#Headers],[200000]]+AllFiles[[#This Row],[Net Gains]]</f>
        <v>197907</v>
      </c>
    </row>
    <row r="5036" spans="1:17" x14ac:dyDescent="0.25">
      <c r="A5036" s="1" t="s">
        <v>43</v>
      </c>
      <c r="B5036" s="2">
        <v>44026</v>
      </c>
      <c r="C5036" s="3">
        <v>0.41666666666666669</v>
      </c>
      <c r="D5036" s="1" t="s">
        <v>13</v>
      </c>
      <c r="E5036">
        <v>89.05</v>
      </c>
      <c r="F5036">
        <v>89.35</v>
      </c>
      <c r="G5036">
        <v>87.65</v>
      </c>
      <c r="H5036" s="3">
        <v>0.625</v>
      </c>
      <c r="I5036" s="1">
        <v>0.29999999999999716</v>
      </c>
      <c r="J5036" s="1">
        <v>1.3999999999999915</v>
      </c>
      <c r="K5036" s="1">
        <v>6191</v>
      </c>
      <c r="L5036">
        <v>8667.3999999999469</v>
      </c>
      <c r="M5036">
        <v>252</v>
      </c>
      <c r="N5036">
        <v>8415.3999999999469</v>
      </c>
      <c r="O5036" t="s">
        <v>68</v>
      </c>
      <c r="P5036" s="6">
        <v>3.3688938798427498E-3</v>
      </c>
      <c r="Q5036" s="1">
        <f>AllFiles[[#Headers],[200000]]+AllFiles[[#This Row],[Net Gains]]</f>
        <v>208415.39999999994</v>
      </c>
    </row>
    <row r="5037" spans="1:17" x14ac:dyDescent="0.25">
      <c r="A5037" s="1" t="s">
        <v>49</v>
      </c>
      <c r="B5037" s="2">
        <v>44026</v>
      </c>
      <c r="C5037" s="3">
        <v>0.42708333333333331</v>
      </c>
      <c r="D5037" s="1" t="s">
        <v>13</v>
      </c>
      <c r="E5037">
        <v>78.099999999999994</v>
      </c>
      <c r="F5037">
        <v>78.45</v>
      </c>
      <c r="G5037">
        <v>77.2</v>
      </c>
      <c r="H5037" s="3">
        <v>0.625</v>
      </c>
      <c r="I5037" s="1">
        <v>0.35000000000000853</v>
      </c>
      <c r="J5037" s="1">
        <v>0.89999999999999147</v>
      </c>
      <c r="K5037" s="1">
        <v>5361</v>
      </c>
      <c r="L5037">
        <v>4824.8999999999542</v>
      </c>
      <c r="M5037">
        <v>192</v>
      </c>
      <c r="N5037">
        <v>4632.8999999999542</v>
      </c>
      <c r="O5037" t="s">
        <v>68</v>
      </c>
      <c r="P5037" s="6">
        <v>4.4814340588989598E-3</v>
      </c>
      <c r="Q5037" s="1">
        <f>AllFiles[[#Headers],[200000]]+AllFiles[[#This Row],[Net Gains]]</f>
        <v>204632.89999999997</v>
      </c>
    </row>
    <row r="5038" spans="1:17" x14ac:dyDescent="0.25">
      <c r="A5038" s="1" t="s">
        <v>53</v>
      </c>
      <c r="B5038" s="2">
        <v>44026</v>
      </c>
      <c r="C5038" s="3">
        <v>0.41666666666666669</v>
      </c>
      <c r="D5038" s="1" t="s">
        <v>13</v>
      </c>
      <c r="E5038">
        <v>167.3</v>
      </c>
      <c r="F5038">
        <v>168.05</v>
      </c>
      <c r="G5038">
        <v>163.4</v>
      </c>
      <c r="H5038" s="3">
        <v>0.625</v>
      </c>
      <c r="I5038" s="1">
        <v>0.75</v>
      </c>
      <c r="J5038" s="1">
        <v>3.9000000000000057</v>
      </c>
      <c r="K5038" s="1">
        <v>2587</v>
      </c>
      <c r="L5038">
        <v>10089.300000000014</v>
      </c>
      <c r="M5038">
        <v>197</v>
      </c>
      <c r="N5038">
        <v>9892.3000000000138</v>
      </c>
      <c r="O5038" t="s">
        <v>68</v>
      </c>
      <c r="P5038" s="6">
        <v>4.48296473401076E-3</v>
      </c>
      <c r="Q5038" s="1">
        <f>AllFiles[[#Headers],[200000]]+AllFiles[[#This Row],[Net Gains]]</f>
        <v>209892.30000000002</v>
      </c>
    </row>
    <row r="5039" spans="1:17" x14ac:dyDescent="0.25">
      <c r="A5039" s="1" t="s">
        <v>22</v>
      </c>
      <c r="B5039" s="2">
        <v>44027</v>
      </c>
      <c r="C5039" s="3">
        <v>0.4375</v>
      </c>
      <c r="D5039" s="1" t="s">
        <v>13</v>
      </c>
      <c r="E5039">
        <v>1697.6</v>
      </c>
      <c r="F5039">
        <v>1703.7</v>
      </c>
      <c r="G5039">
        <v>1671.25</v>
      </c>
      <c r="H5039" s="3">
        <v>0.625</v>
      </c>
      <c r="I5039" s="1">
        <v>6.1000000000001364</v>
      </c>
      <c r="J5039" s="1">
        <v>26.349999999999909</v>
      </c>
      <c r="K5039" s="1">
        <v>326</v>
      </c>
      <c r="L5039">
        <v>8590.0999999999694</v>
      </c>
      <c r="M5039">
        <v>253</v>
      </c>
      <c r="N5039">
        <v>8337.0999999999694</v>
      </c>
      <c r="O5039" t="s">
        <v>68</v>
      </c>
      <c r="P5039" s="6">
        <v>3.59330819981158E-3</v>
      </c>
      <c r="Q5039" s="1">
        <f>AllFiles[[#Headers],[200000]]+AllFiles[[#This Row],[Net Gains]]</f>
        <v>208337.09999999998</v>
      </c>
    </row>
    <row r="5040" spans="1:17" x14ac:dyDescent="0.25">
      <c r="A5040" s="1" t="s">
        <v>26</v>
      </c>
      <c r="B5040" s="2">
        <v>44027</v>
      </c>
      <c r="C5040" s="3">
        <v>0.41666666666666669</v>
      </c>
      <c r="D5040" s="1" t="s">
        <v>15</v>
      </c>
      <c r="E5040">
        <v>611.29999999999995</v>
      </c>
      <c r="F5040">
        <v>603.65</v>
      </c>
      <c r="G5040">
        <v>614.04999999999995</v>
      </c>
      <c r="H5040" s="3">
        <v>0.625</v>
      </c>
      <c r="I5040" s="1">
        <v>7.6499999999999773</v>
      </c>
      <c r="J5040" s="1">
        <v>2.75</v>
      </c>
      <c r="K5040" s="1">
        <v>260</v>
      </c>
      <c r="L5040">
        <v>715</v>
      </c>
      <c r="M5040">
        <v>74</v>
      </c>
      <c r="N5040">
        <v>641</v>
      </c>
      <c r="O5040" t="s">
        <v>68</v>
      </c>
      <c r="P5040" s="6">
        <v>1.2514313757565799E-2</v>
      </c>
      <c r="Q5040" s="1">
        <f>AllFiles[[#Headers],[200000]]+AllFiles[[#This Row],[Net Gains]]</f>
        <v>200641</v>
      </c>
    </row>
    <row r="5041" spans="1:17" x14ac:dyDescent="0.25">
      <c r="A5041" s="1" t="s">
        <v>39</v>
      </c>
      <c r="B5041" s="2">
        <v>44027</v>
      </c>
      <c r="C5041" s="3">
        <v>0.41666666666666669</v>
      </c>
      <c r="D5041" s="1" t="s">
        <v>15</v>
      </c>
      <c r="E5041">
        <v>813.85</v>
      </c>
      <c r="F5041">
        <v>803.55</v>
      </c>
      <c r="G5041">
        <v>828.35</v>
      </c>
      <c r="H5041" s="3">
        <v>0.625</v>
      </c>
      <c r="I5041" s="1">
        <v>10.300000000000068</v>
      </c>
      <c r="J5041" s="1">
        <v>14.5</v>
      </c>
      <c r="K5041" s="1">
        <v>193</v>
      </c>
      <c r="L5041">
        <v>2798.5</v>
      </c>
      <c r="M5041">
        <v>73</v>
      </c>
      <c r="N5041">
        <v>2725.5</v>
      </c>
      <c r="O5041" t="s">
        <v>68</v>
      </c>
      <c r="P5041" s="6">
        <v>1.2655894820913E-2</v>
      </c>
      <c r="Q5041" s="1">
        <f>AllFiles[[#Headers],[200000]]+AllFiles[[#This Row],[Net Gains]]</f>
        <v>202725.5</v>
      </c>
    </row>
    <row r="5042" spans="1:17" x14ac:dyDescent="0.25">
      <c r="A5042" s="1" t="s">
        <v>51</v>
      </c>
      <c r="B5042" s="2">
        <v>44027</v>
      </c>
      <c r="C5042" s="3">
        <v>0.5</v>
      </c>
      <c r="D5042" s="1" t="s">
        <v>15</v>
      </c>
      <c r="E5042">
        <v>1307.95</v>
      </c>
      <c r="F5042">
        <v>1299</v>
      </c>
      <c r="G5042">
        <v>1299</v>
      </c>
      <c r="H5042" s="3">
        <v>0.5</v>
      </c>
      <c r="I5042" s="1">
        <v>8.9500000000000455</v>
      </c>
      <c r="J5042" s="1">
        <v>-8.9500000000000455</v>
      </c>
      <c r="K5042" s="1">
        <v>222</v>
      </c>
      <c r="L5042">
        <v>-1986.9000000000101</v>
      </c>
      <c r="M5042">
        <v>134</v>
      </c>
      <c r="N5042">
        <v>-2120.9000000000101</v>
      </c>
      <c r="O5042" t="s">
        <v>67</v>
      </c>
      <c r="P5042" s="6">
        <v>6.8427692190068798E-3</v>
      </c>
      <c r="Q5042" s="1">
        <f>AllFiles[[#Headers],[200000]]+AllFiles[[#This Row],[Net Gains]]</f>
        <v>197879.09999999998</v>
      </c>
    </row>
    <row r="5043" spans="1:17" x14ac:dyDescent="0.25">
      <c r="A5043" s="1" t="s">
        <v>51</v>
      </c>
      <c r="B5043" s="2">
        <v>44027</v>
      </c>
      <c r="C5043" s="3">
        <v>0.5</v>
      </c>
      <c r="D5043" s="1" t="s">
        <v>21</v>
      </c>
      <c r="E5043">
        <v>1299</v>
      </c>
      <c r="F5043">
        <v>1307.95</v>
      </c>
      <c r="G5043">
        <v>1285.3499999999999</v>
      </c>
      <c r="H5043" s="3">
        <v>0.625</v>
      </c>
      <c r="I5043" s="1">
        <v>8.9500000000000455</v>
      </c>
      <c r="J5043" s="1">
        <v>13.650000000000091</v>
      </c>
      <c r="K5043" s="1">
        <v>222</v>
      </c>
      <c r="L5043">
        <v>3030.3000000000202</v>
      </c>
      <c r="M5043">
        <v>132</v>
      </c>
      <c r="N5043">
        <v>2898.3000000000202</v>
      </c>
      <c r="O5043" t="s">
        <v>68</v>
      </c>
      <c r="P5043" s="6">
        <v>6.8899153194765597E-3</v>
      </c>
      <c r="Q5043" s="1">
        <f>AllFiles[[#Headers],[200000]]+AllFiles[[#This Row],[Net Gains]]</f>
        <v>202898.30000000002</v>
      </c>
    </row>
    <row r="5044" spans="1:17" x14ac:dyDescent="0.25">
      <c r="A5044" s="1" t="s">
        <v>37</v>
      </c>
      <c r="B5044" s="2">
        <v>44029</v>
      </c>
      <c r="C5044" s="3">
        <v>0.42708333333333331</v>
      </c>
      <c r="D5044" s="1" t="s">
        <v>13</v>
      </c>
      <c r="E5044">
        <v>517.20000000000005</v>
      </c>
      <c r="F5044">
        <v>521.5</v>
      </c>
      <c r="G5044">
        <v>521.5</v>
      </c>
      <c r="H5044" s="3">
        <v>0.61458333333333337</v>
      </c>
      <c r="I5044" s="1">
        <v>4.2999999999999545</v>
      </c>
      <c r="J5044" s="1">
        <v>-4.2999999999999545</v>
      </c>
      <c r="K5044" s="1">
        <v>462</v>
      </c>
      <c r="L5044">
        <v>-1986.599999999979</v>
      </c>
      <c r="M5044">
        <v>111</v>
      </c>
      <c r="N5044">
        <v>-2097.599999999979</v>
      </c>
      <c r="O5044" t="s">
        <v>67</v>
      </c>
      <c r="P5044" s="6">
        <v>8.3139984532095007E-3</v>
      </c>
      <c r="Q5044" s="1">
        <f>AllFiles[[#Headers],[200000]]+AllFiles[[#This Row],[Net Gains]]</f>
        <v>197902.40000000002</v>
      </c>
    </row>
    <row r="5045" spans="1:17" x14ac:dyDescent="0.25">
      <c r="A5045" s="1" t="s">
        <v>45</v>
      </c>
      <c r="B5045" s="2">
        <v>44029</v>
      </c>
      <c r="C5045" s="3">
        <v>0.53125</v>
      </c>
      <c r="D5045" s="1" t="s">
        <v>15</v>
      </c>
      <c r="E5045">
        <v>5928</v>
      </c>
      <c r="F5045">
        <v>5900.5</v>
      </c>
      <c r="G5045">
        <v>5900.5</v>
      </c>
      <c r="H5045" s="3">
        <v>0.53125</v>
      </c>
      <c r="I5045" s="1">
        <v>27.5</v>
      </c>
      <c r="J5045" s="1">
        <v>-27.5</v>
      </c>
      <c r="K5045" s="1">
        <v>72</v>
      </c>
      <c r="L5045">
        <v>-1980</v>
      </c>
      <c r="M5045">
        <v>196</v>
      </c>
      <c r="N5045">
        <v>-2176</v>
      </c>
      <c r="O5045" t="s">
        <v>67</v>
      </c>
      <c r="P5045" s="6">
        <v>4.6390013495276701E-3</v>
      </c>
      <c r="Q5045" s="1">
        <f>AllFiles[[#Headers],[200000]]+AllFiles[[#This Row],[Net Gains]]</f>
        <v>197824</v>
      </c>
    </row>
    <row r="5046" spans="1:17" x14ac:dyDescent="0.25">
      <c r="A5046" s="1" t="s">
        <v>45</v>
      </c>
      <c r="B5046" s="2">
        <v>44029</v>
      </c>
      <c r="C5046" s="3">
        <v>0.53125</v>
      </c>
      <c r="D5046" s="1" t="s">
        <v>21</v>
      </c>
      <c r="E5046">
        <v>5900.5</v>
      </c>
      <c r="F5046">
        <v>5928</v>
      </c>
      <c r="G5046">
        <v>5928</v>
      </c>
      <c r="H5046" s="3">
        <v>0.53125</v>
      </c>
      <c r="I5046" s="1">
        <v>27.5</v>
      </c>
      <c r="J5046" s="1">
        <v>-27.5</v>
      </c>
      <c r="K5046" s="1">
        <v>72</v>
      </c>
      <c r="L5046">
        <v>-1980</v>
      </c>
      <c r="M5046">
        <v>196</v>
      </c>
      <c r="N5046">
        <v>-2176</v>
      </c>
      <c r="O5046" t="s">
        <v>67</v>
      </c>
      <c r="P5046" s="6">
        <v>4.6606219811880303E-3</v>
      </c>
      <c r="Q5046" s="1">
        <f>AllFiles[[#Headers],[200000]]+AllFiles[[#This Row],[Net Gains]]</f>
        <v>197824</v>
      </c>
    </row>
    <row r="5047" spans="1:17" x14ac:dyDescent="0.25">
      <c r="A5047" s="1" t="s">
        <v>58</v>
      </c>
      <c r="B5047" s="2">
        <v>44029</v>
      </c>
      <c r="C5047" s="3">
        <v>0.41666666666666669</v>
      </c>
      <c r="D5047" s="1" t="s">
        <v>13</v>
      </c>
      <c r="E5047">
        <v>2196.0500000000002</v>
      </c>
      <c r="F5047">
        <v>2211</v>
      </c>
      <c r="G5047">
        <v>2211</v>
      </c>
      <c r="H5047" s="3">
        <v>0.4375</v>
      </c>
      <c r="I5047" s="1">
        <v>14.949999999999818</v>
      </c>
      <c r="J5047" s="1">
        <v>-14.949999999999818</v>
      </c>
      <c r="K5047" s="1">
        <v>133</v>
      </c>
      <c r="L5047">
        <v>-1988.3499999999758</v>
      </c>
      <c r="M5047">
        <v>135</v>
      </c>
      <c r="N5047">
        <v>-2123.3499999999758</v>
      </c>
      <c r="O5047" t="s">
        <v>67</v>
      </c>
      <c r="P5047" s="6">
        <v>6.80767742082367E-3</v>
      </c>
      <c r="Q5047" s="1">
        <f>AllFiles[[#Headers],[200000]]+AllFiles[[#This Row],[Net Gains]]</f>
        <v>197876.65000000002</v>
      </c>
    </row>
    <row r="5048" spans="1:17" x14ac:dyDescent="0.25">
      <c r="A5048" s="1" t="s">
        <v>58</v>
      </c>
      <c r="B5048" s="2">
        <v>44029</v>
      </c>
      <c r="C5048" s="3">
        <v>0.4375</v>
      </c>
      <c r="D5048" s="1" t="s">
        <v>12</v>
      </c>
      <c r="E5048">
        <v>2211</v>
      </c>
      <c r="F5048">
        <v>2196.0500000000002</v>
      </c>
      <c r="G5048">
        <v>2196.0500000000002</v>
      </c>
      <c r="H5048" s="3">
        <v>0.44791666666666669</v>
      </c>
      <c r="I5048" s="1">
        <v>14.949999999999818</v>
      </c>
      <c r="J5048" s="1">
        <v>-14.949999999999818</v>
      </c>
      <c r="K5048" s="1">
        <v>133</v>
      </c>
      <c r="L5048">
        <v>-1988.3499999999758</v>
      </c>
      <c r="M5048">
        <v>135</v>
      </c>
      <c r="N5048">
        <v>-2123.3499999999758</v>
      </c>
      <c r="O5048" t="s">
        <v>67</v>
      </c>
      <c r="P5048" s="6">
        <v>6.76164631388504E-3</v>
      </c>
      <c r="Q5048" s="1">
        <f>AllFiles[[#Headers],[200000]]+AllFiles[[#This Row],[Net Gains]]</f>
        <v>197876.65000000002</v>
      </c>
    </row>
    <row r="5049" spans="1:17" x14ac:dyDescent="0.25">
      <c r="A5049" s="1" t="s">
        <v>29</v>
      </c>
      <c r="B5049" s="2">
        <v>44032</v>
      </c>
      <c r="C5049" s="3">
        <v>0.5625</v>
      </c>
      <c r="D5049" s="1" t="s">
        <v>13</v>
      </c>
      <c r="E5049">
        <v>436.7</v>
      </c>
      <c r="F5049">
        <v>441</v>
      </c>
      <c r="G5049">
        <v>437.25</v>
      </c>
      <c r="H5049" s="3">
        <v>0.625</v>
      </c>
      <c r="I5049" s="1">
        <v>4.3000000000000114</v>
      </c>
      <c r="J5049" s="1">
        <v>-0.55000000000001137</v>
      </c>
      <c r="K5049" s="1">
        <v>462</v>
      </c>
      <c r="L5049">
        <v>-254.10000000000525</v>
      </c>
      <c r="M5049">
        <v>93</v>
      </c>
      <c r="N5049">
        <v>-347.10000000000525</v>
      </c>
      <c r="O5049" t="s">
        <v>67</v>
      </c>
      <c r="P5049" s="6">
        <v>9.8465765972063496E-3</v>
      </c>
      <c r="Q5049" s="1">
        <f>AllFiles[[#Headers],[200000]]+AllFiles[[#This Row],[Net Gains]]</f>
        <v>199652.9</v>
      </c>
    </row>
    <row r="5050" spans="1:17" x14ac:dyDescent="0.25">
      <c r="A5050" s="1" t="s">
        <v>19</v>
      </c>
      <c r="B5050" s="2">
        <v>44032</v>
      </c>
      <c r="C5050" s="3">
        <v>0.45833333333333331</v>
      </c>
      <c r="D5050" s="1" t="s">
        <v>13</v>
      </c>
      <c r="E5050">
        <v>4102.05</v>
      </c>
      <c r="F5050">
        <v>4126.95</v>
      </c>
      <c r="G5050">
        <v>4093.25</v>
      </c>
      <c r="H5050" s="3">
        <v>0.625</v>
      </c>
      <c r="I5050" s="1">
        <v>24.899999999999636</v>
      </c>
      <c r="J5050" s="1">
        <v>8.8000000000001819</v>
      </c>
      <c r="K5050" s="1">
        <v>80</v>
      </c>
      <c r="L5050">
        <v>704.00000000001455</v>
      </c>
      <c r="M5050">
        <v>151</v>
      </c>
      <c r="N5050">
        <v>553.00000000001455</v>
      </c>
      <c r="O5050" t="s">
        <v>68</v>
      </c>
      <c r="P5050" s="6">
        <v>6.0701356638752898E-3</v>
      </c>
      <c r="Q5050" s="1">
        <f>AllFiles[[#Headers],[200000]]+AllFiles[[#This Row],[Net Gains]]</f>
        <v>200553</v>
      </c>
    </row>
    <row r="5051" spans="1:17" x14ac:dyDescent="0.25">
      <c r="A5051" s="1" t="s">
        <v>25</v>
      </c>
      <c r="B5051" s="2">
        <v>44032</v>
      </c>
      <c r="C5051" s="3">
        <v>0.44791666666666669</v>
      </c>
      <c r="D5051" s="1" t="s">
        <v>21</v>
      </c>
      <c r="E5051">
        <v>598.15</v>
      </c>
      <c r="F5051">
        <v>603.5</v>
      </c>
      <c r="G5051">
        <v>603.5</v>
      </c>
      <c r="H5051" s="3">
        <v>0.46875</v>
      </c>
      <c r="I5051" s="1">
        <v>5.3500000000000227</v>
      </c>
      <c r="J5051" s="1">
        <v>-5.3500000000000227</v>
      </c>
      <c r="K5051" s="1">
        <v>372</v>
      </c>
      <c r="L5051">
        <v>-1990.2000000000085</v>
      </c>
      <c r="M5051">
        <v>103</v>
      </c>
      <c r="N5051">
        <v>-2093.2000000000085</v>
      </c>
      <c r="O5051" t="s">
        <v>67</v>
      </c>
      <c r="P5051" s="6">
        <v>8.9442447546602393E-3</v>
      </c>
      <c r="Q5051" s="1">
        <f>AllFiles[[#Headers],[200000]]+AllFiles[[#This Row],[Net Gains]]</f>
        <v>197906.8</v>
      </c>
    </row>
    <row r="5052" spans="1:17" x14ac:dyDescent="0.25">
      <c r="A5052" s="1" t="s">
        <v>25</v>
      </c>
      <c r="B5052" s="2">
        <v>44032</v>
      </c>
      <c r="C5052" s="3">
        <v>0.44791666666666669</v>
      </c>
      <c r="D5052" s="1" t="s">
        <v>15</v>
      </c>
      <c r="E5052">
        <v>603.5</v>
      </c>
      <c r="F5052">
        <v>598.15</v>
      </c>
      <c r="G5052">
        <v>598.15</v>
      </c>
      <c r="H5052" s="3">
        <v>0.44791666666666669</v>
      </c>
      <c r="I5052" s="1">
        <v>5.3500000000000227</v>
      </c>
      <c r="J5052" s="1">
        <v>-5.3500000000000227</v>
      </c>
      <c r="K5052" s="1">
        <v>372</v>
      </c>
      <c r="L5052">
        <v>-1990.2000000000085</v>
      </c>
      <c r="M5052">
        <v>103</v>
      </c>
      <c r="N5052">
        <v>-2093.2000000000085</v>
      </c>
      <c r="O5052" t="s">
        <v>67</v>
      </c>
      <c r="P5052" s="6">
        <v>8.8649544324772497E-3</v>
      </c>
      <c r="Q5052" s="1">
        <f>AllFiles[[#Headers],[200000]]+AllFiles[[#This Row],[Net Gains]]</f>
        <v>197906.8</v>
      </c>
    </row>
    <row r="5053" spans="1:17" x14ac:dyDescent="0.25">
      <c r="A5053" s="1" t="s">
        <v>20</v>
      </c>
      <c r="B5053" s="2">
        <v>44032</v>
      </c>
      <c r="C5053" s="3">
        <v>0.4375</v>
      </c>
      <c r="D5053" s="1" t="s">
        <v>13</v>
      </c>
      <c r="E5053">
        <v>1817.4</v>
      </c>
      <c r="F5053">
        <v>1830.25</v>
      </c>
      <c r="G5053">
        <v>1807.9</v>
      </c>
      <c r="H5053" s="3">
        <v>0.625</v>
      </c>
      <c r="I5053" s="1">
        <v>12.849999999999909</v>
      </c>
      <c r="J5053" s="1">
        <v>9.5</v>
      </c>
      <c r="K5053" s="1">
        <v>155</v>
      </c>
      <c r="L5053">
        <v>1472.5</v>
      </c>
      <c r="M5053">
        <v>130</v>
      </c>
      <c r="N5053">
        <v>1342.5</v>
      </c>
      <c r="O5053" t="s">
        <v>68</v>
      </c>
      <c r="P5053" s="6">
        <v>7.07054033234286E-3</v>
      </c>
      <c r="Q5053" s="1">
        <f>AllFiles[[#Headers],[200000]]+AllFiles[[#This Row],[Net Gains]]</f>
        <v>201342.5</v>
      </c>
    </row>
    <row r="5054" spans="1:17" x14ac:dyDescent="0.25">
      <c r="A5054" s="1" t="s">
        <v>37</v>
      </c>
      <c r="B5054" s="2">
        <v>44032</v>
      </c>
      <c r="C5054" s="3">
        <v>0.46875</v>
      </c>
      <c r="D5054" s="1" t="s">
        <v>15</v>
      </c>
      <c r="E5054">
        <v>535</v>
      </c>
      <c r="F5054">
        <v>526.6</v>
      </c>
      <c r="G5054">
        <v>526.6</v>
      </c>
      <c r="H5054" s="3">
        <v>0.46875</v>
      </c>
      <c r="I5054" s="1">
        <v>8.3999999999999773</v>
      </c>
      <c r="J5054" s="1">
        <v>-8.3999999999999773</v>
      </c>
      <c r="K5054" s="1">
        <v>237</v>
      </c>
      <c r="L5054">
        <v>-1990.7999999999947</v>
      </c>
      <c r="M5054">
        <v>58</v>
      </c>
      <c r="N5054">
        <v>-2048.7999999999947</v>
      </c>
      <c r="O5054" t="s">
        <v>67</v>
      </c>
      <c r="P5054" s="6">
        <v>1.5700934579439201E-2</v>
      </c>
      <c r="Q5054" s="1">
        <f>AllFiles[[#Headers],[200000]]+AllFiles[[#This Row],[Net Gains]]</f>
        <v>197951.2</v>
      </c>
    </row>
    <row r="5055" spans="1:17" x14ac:dyDescent="0.25">
      <c r="A5055" s="1" t="s">
        <v>37</v>
      </c>
      <c r="B5055" s="2">
        <v>44032</v>
      </c>
      <c r="C5055" s="3">
        <v>0.46875</v>
      </c>
      <c r="D5055" s="1" t="s">
        <v>21</v>
      </c>
      <c r="E5055">
        <v>526.6</v>
      </c>
      <c r="F5055">
        <v>535</v>
      </c>
      <c r="G5055">
        <v>530.4</v>
      </c>
      <c r="H5055" s="3">
        <v>0.625</v>
      </c>
      <c r="I5055" s="1">
        <v>8.3999999999999773</v>
      </c>
      <c r="J5055" s="1">
        <v>-3.7999999999999545</v>
      </c>
      <c r="K5055" s="1">
        <v>237</v>
      </c>
      <c r="L5055">
        <v>-900.59999999998922</v>
      </c>
      <c r="M5055">
        <v>58</v>
      </c>
      <c r="N5055">
        <v>-958.59999999998922</v>
      </c>
      <c r="O5055" t="s">
        <v>67</v>
      </c>
      <c r="P5055" s="6">
        <v>1.5951386251424199E-2</v>
      </c>
      <c r="Q5055" s="1">
        <f>AllFiles[[#Headers],[200000]]+AllFiles[[#This Row],[Net Gains]]</f>
        <v>199041.40000000002</v>
      </c>
    </row>
    <row r="5056" spans="1:17" x14ac:dyDescent="0.25">
      <c r="A5056" s="1" t="s">
        <v>55</v>
      </c>
      <c r="B5056" s="2">
        <v>44032</v>
      </c>
      <c r="C5056" s="3">
        <v>0.45833333333333331</v>
      </c>
      <c r="D5056" s="1" t="s">
        <v>12</v>
      </c>
      <c r="E5056">
        <v>3854.85</v>
      </c>
      <c r="F5056">
        <v>3832</v>
      </c>
      <c r="G5056">
        <v>3862.75</v>
      </c>
      <c r="H5056" s="3">
        <v>0.625</v>
      </c>
      <c r="I5056" s="1">
        <v>22.849999999999909</v>
      </c>
      <c r="J5056" s="1">
        <v>7.9000000000000909</v>
      </c>
      <c r="K5056" s="1">
        <v>87</v>
      </c>
      <c r="L5056">
        <v>687.30000000000791</v>
      </c>
      <c r="M5056">
        <v>155</v>
      </c>
      <c r="N5056">
        <v>532.30000000000791</v>
      </c>
      <c r="O5056" t="s">
        <v>68</v>
      </c>
      <c r="P5056" s="6">
        <v>5.9275977015966702E-3</v>
      </c>
      <c r="Q5056" s="1">
        <f>AllFiles[[#Headers],[200000]]+AllFiles[[#This Row],[Net Gains]]</f>
        <v>200532.30000000002</v>
      </c>
    </row>
    <row r="5057" spans="1:17" x14ac:dyDescent="0.25">
      <c r="A5057" s="1" t="s">
        <v>55</v>
      </c>
      <c r="B5057" s="2">
        <v>44032</v>
      </c>
      <c r="C5057" s="3">
        <v>0.4375</v>
      </c>
      <c r="D5057" s="1" t="s">
        <v>13</v>
      </c>
      <c r="E5057">
        <v>3832</v>
      </c>
      <c r="F5057">
        <v>3854.85</v>
      </c>
      <c r="G5057">
        <v>3854.85</v>
      </c>
      <c r="H5057" s="3">
        <v>0.45833333333333331</v>
      </c>
      <c r="I5057" s="1">
        <v>22.849999999999909</v>
      </c>
      <c r="J5057" s="1">
        <v>-22.849999999999909</v>
      </c>
      <c r="K5057" s="1">
        <v>87</v>
      </c>
      <c r="L5057">
        <v>-1987.9499999999921</v>
      </c>
      <c r="M5057">
        <v>154</v>
      </c>
      <c r="N5057">
        <v>-2141.9499999999921</v>
      </c>
      <c r="O5057" t="s">
        <v>67</v>
      </c>
      <c r="P5057" s="6">
        <v>5.9629436325678298E-3</v>
      </c>
      <c r="Q5057" s="1">
        <f>AllFiles[[#Headers],[200000]]+AllFiles[[#This Row],[Net Gains]]</f>
        <v>197858.05000000002</v>
      </c>
    </row>
    <row r="5058" spans="1:17" x14ac:dyDescent="0.25">
      <c r="A5058" s="1" t="s">
        <v>27</v>
      </c>
      <c r="B5058" s="2">
        <v>44033</v>
      </c>
      <c r="C5058" s="3">
        <v>0.47916666666666669</v>
      </c>
      <c r="D5058" s="1" t="s">
        <v>15</v>
      </c>
      <c r="E5058">
        <v>134.15</v>
      </c>
      <c r="F5058">
        <v>133.05000000000001</v>
      </c>
      <c r="G5058">
        <v>133.05000000000001</v>
      </c>
      <c r="H5058" s="3">
        <v>0.47916666666666669</v>
      </c>
      <c r="I5058" s="1">
        <v>1.0999999999999943</v>
      </c>
      <c r="J5058" s="1">
        <v>-1.0999999999999943</v>
      </c>
      <c r="K5058" s="1">
        <v>1780</v>
      </c>
      <c r="L5058">
        <v>-1957.99999999999</v>
      </c>
      <c r="M5058">
        <v>110</v>
      </c>
      <c r="N5058">
        <v>-2067.99999999999</v>
      </c>
      <c r="O5058" t="s">
        <v>67</v>
      </c>
      <c r="P5058" s="6">
        <v>8.1997763697353298E-3</v>
      </c>
      <c r="Q5058" s="1">
        <f>AllFiles[[#Headers],[200000]]+AllFiles[[#This Row],[Net Gains]]</f>
        <v>197932</v>
      </c>
    </row>
    <row r="5059" spans="1:17" x14ac:dyDescent="0.25">
      <c r="A5059" s="1" t="s">
        <v>27</v>
      </c>
      <c r="B5059" s="2">
        <v>44033</v>
      </c>
      <c r="C5059" s="3">
        <v>0.47916666666666669</v>
      </c>
      <c r="D5059" s="1" t="s">
        <v>21</v>
      </c>
      <c r="E5059">
        <v>133.05000000000001</v>
      </c>
      <c r="F5059">
        <v>134.15</v>
      </c>
      <c r="G5059">
        <v>134.15</v>
      </c>
      <c r="H5059" s="3">
        <v>0.55208333333333337</v>
      </c>
      <c r="I5059" s="1">
        <v>1.0999999999999943</v>
      </c>
      <c r="J5059" s="1">
        <v>-1.0999999999999943</v>
      </c>
      <c r="K5059" s="1">
        <v>1780</v>
      </c>
      <c r="L5059">
        <v>-1957.99999999999</v>
      </c>
      <c r="M5059">
        <v>110</v>
      </c>
      <c r="N5059">
        <v>-2067.99999999999</v>
      </c>
      <c r="O5059" t="s">
        <v>67</v>
      </c>
      <c r="P5059" s="6">
        <v>8.2675685832393399E-3</v>
      </c>
      <c r="Q5059" s="1">
        <f>AllFiles[[#Headers],[200000]]+AllFiles[[#This Row],[Net Gains]]</f>
        <v>197932</v>
      </c>
    </row>
    <row r="5060" spans="1:17" x14ac:dyDescent="0.25">
      <c r="A5060" s="1" t="s">
        <v>19</v>
      </c>
      <c r="B5060" s="2">
        <v>44033</v>
      </c>
      <c r="C5060" s="3">
        <v>0.41666666666666669</v>
      </c>
      <c r="D5060" s="1" t="s">
        <v>13</v>
      </c>
      <c r="E5060">
        <v>4084</v>
      </c>
      <c r="F5060">
        <v>4107</v>
      </c>
      <c r="G5060">
        <v>4037</v>
      </c>
      <c r="H5060" s="3">
        <v>0.625</v>
      </c>
      <c r="I5060" s="1">
        <v>23</v>
      </c>
      <c r="J5060" s="1">
        <v>47</v>
      </c>
      <c r="K5060" s="1">
        <v>86</v>
      </c>
      <c r="L5060">
        <v>4042</v>
      </c>
      <c r="M5060">
        <v>161</v>
      </c>
      <c r="N5060">
        <v>3881</v>
      </c>
      <c r="O5060" t="s">
        <v>68</v>
      </c>
      <c r="P5060" s="6">
        <v>5.63173359451518E-3</v>
      </c>
      <c r="Q5060" s="1">
        <f>AllFiles[[#Headers],[200000]]+AllFiles[[#This Row],[Net Gains]]</f>
        <v>203881</v>
      </c>
    </row>
    <row r="5061" spans="1:17" x14ac:dyDescent="0.25">
      <c r="A5061" s="1" t="s">
        <v>50</v>
      </c>
      <c r="B5061" s="2">
        <v>44033</v>
      </c>
      <c r="C5061" s="3">
        <v>0.41666666666666669</v>
      </c>
      <c r="D5061" s="1" t="s">
        <v>13</v>
      </c>
      <c r="E5061">
        <v>159.80000000000001</v>
      </c>
      <c r="F5061">
        <v>162</v>
      </c>
      <c r="G5061">
        <v>160</v>
      </c>
      <c r="H5061" s="3">
        <v>0.625</v>
      </c>
      <c r="I5061" s="1">
        <v>2.1999999999999886</v>
      </c>
      <c r="J5061" s="1">
        <v>-0.19999999999998863</v>
      </c>
      <c r="K5061" s="1">
        <v>899</v>
      </c>
      <c r="L5061">
        <v>-179.79999999998978</v>
      </c>
      <c r="M5061">
        <v>67</v>
      </c>
      <c r="N5061">
        <v>-246.79999999998978</v>
      </c>
      <c r="O5061" t="s">
        <v>67</v>
      </c>
      <c r="P5061" s="6">
        <v>1.3767209011263999E-2</v>
      </c>
      <c r="Q5061" s="1">
        <f>AllFiles[[#Headers],[200000]]+AllFiles[[#This Row],[Net Gains]]</f>
        <v>199753.2</v>
      </c>
    </row>
    <row r="5062" spans="1:17" x14ac:dyDescent="0.25">
      <c r="A5062" s="1" t="s">
        <v>36</v>
      </c>
      <c r="B5062" s="2">
        <v>44033</v>
      </c>
      <c r="C5062" s="3">
        <v>0.54166666666666663</v>
      </c>
      <c r="D5062" s="1" t="s">
        <v>12</v>
      </c>
      <c r="E5062">
        <v>2329.8000000000002</v>
      </c>
      <c r="F5062">
        <v>2311.9499999999998</v>
      </c>
      <c r="G5062">
        <v>2311.9499999999998</v>
      </c>
      <c r="H5062" s="3">
        <v>0.59375</v>
      </c>
      <c r="I5062" s="1">
        <v>17.850000000000364</v>
      </c>
      <c r="J5062" s="1">
        <v>-17.850000000000364</v>
      </c>
      <c r="K5062" s="1">
        <v>111</v>
      </c>
      <c r="L5062">
        <v>-1981.3500000000404</v>
      </c>
      <c r="M5062">
        <v>119</v>
      </c>
      <c r="N5062">
        <v>-2100.3500000000404</v>
      </c>
      <c r="O5062" t="s">
        <v>67</v>
      </c>
      <c r="P5062" s="6">
        <v>7.66160185423657E-3</v>
      </c>
      <c r="Q5062" s="1">
        <f>AllFiles[[#Headers],[200000]]+AllFiles[[#This Row],[Net Gains]]</f>
        <v>197899.64999999997</v>
      </c>
    </row>
    <row r="5063" spans="1:17" x14ac:dyDescent="0.25">
      <c r="A5063" s="1" t="s">
        <v>36</v>
      </c>
      <c r="B5063" s="2">
        <v>44033</v>
      </c>
      <c r="C5063" s="3">
        <v>0.46875</v>
      </c>
      <c r="D5063" s="1" t="s">
        <v>13</v>
      </c>
      <c r="E5063">
        <v>2311.9499999999998</v>
      </c>
      <c r="F5063">
        <v>2329.8000000000002</v>
      </c>
      <c r="G5063">
        <v>2329.8000000000002</v>
      </c>
      <c r="H5063" s="3">
        <v>0.54166666666666663</v>
      </c>
      <c r="I5063" s="1">
        <v>17.850000000000364</v>
      </c>
      <c r="J5063" s="1">
        <v>-17.850000000000364</v>
      </c>
      <c r="K5063" s="1">
        <v>111</v>
      </c>
      <c r="L5063">
        <v>-1981.3500000000404</v>
      </c>
      <c r="M5063">
        <v>119</v>
      </c>
      <c r="N5063">
        <v>-2100.3500000000404</v>
      </c>
      <c r="O5063" t="s">
        <v>67</v>
      </c>
      <c r="P5063" s="6">
        <v>7.7207552066439001E-3</v>
      </c>
      <c r="Q5063" s="1">
        <f>AllFiles[[#Headers],[200000]]+AllFiles[[#This Row],[Net Gains]]</f>
        <v>197899.64999999997</v>
      </c>
    </row>
    <row r="5064" spans="1:17" x14ac:dyDescent="0.25">
      <c r="A5064" s="1" t="s">
        <v>39</v>
      </c>
      <c r="B5064" s="2">
        <v>44033</v>
      </c>
      <c r="C5064" s="3">
        <v>0.45833333333333331</v>
      </c>
      <c r="D5064" s="1" t="s">
        <v>13</v>
      </c>
      <c r="E5064">
        <v>936.25</v>
      </c>
      <c r="F5064">
        <v>941.55</v>
      </c>
      <c r="G5064">
        <v>936.3</v>
      </c>
      <c r="H5064" s="3">
        <v>0.625</v>
      </c>
      <c r="I5064" s="1">
        <v>5.2999999999999545</v>
      </c>
      <c r="J5064" s="1">
        <v>-4.9999999999954525E-2</v>
      </c>
      <c r="K5064" s="1">
        <v>375</v>
      </c>
      <c r="L5064">
        <v>-18.749999999982947</v>
      </c>
      <c r="M5064">
        <v>162</v>
      </c>
      <c r="N5064">
        <v>-180.74999999998295</v>
      </c>
      <c r="O5064" t="s">
        <v>67</v>
      </c>
      <c r="P5064" s="6">
        <v>5.6608811748998199E-3</v>
      </c>
      <c r="Q5064" s="1">
        <f>AllFiles[[#Headers],[200000]]+AllFiles[[#This Row],[Net Gains]]</f>
        <v>199819.25000000003</v>
      </c>
    </row>
    <row r="5065" spans="1:17" x14ac:dyDescent="0.25">
      <c r="A5065" s="1" t="s">
        <v>46</v>
      </c>
      <c r="B5065" s="2">
        <v>44033</v>
      </c>
      <c r="C5065" s="3">
        <v>0.41666666666666669</v>
      </c>
      <c r="D5065" s="1" t="s">
        <v>13</v>
      </c>
      <c r="E5065">
        <v>206.75</v>
      </c>
      <c r="F5065">
        <v>208</v>
      </c>
      <c r="G5065">
        <v>208</v>
      </c>
      <c r="H5065" s="3">
        <v>0.61458333333333337</v>
      </c>
      <c r="I5065" s="1">
        <v>1.25</v>
      </c>
      <c r="J5065" s="1">
        <v>-1.25</v>
      </c>
      <c r="K5065" s="1">
        <v>1571</v>
      </c>
      <c r="L5065">
        <v>-1963.75</v>
      </c>
      <c r="M5065">
        <v>150</v>
      </c>
      <c r="N5065">
        <v>-2113.75</v>
      </c>
      <c r="O5065" t="s">
        <v>67</v>
      </c>
      <c r="P5065" s="6">
        <v>6.0459492140266004E-3</v>
      </c>
      <c r="Q5065" s="1">
        <f>AllFiles[[#Headers],[200000]]+AllFiles[[#This Row],[Net Gains]]</f>
        <v>197886.25</v>
      </c>
    </row>
    <row r="5066" spans="1:17" x14ac:dyDescent="0.25">
      <c r="A5066" s="1" t="s">
        <v>59</v>
      </c>
      <c r="B5066" s="2">
        <v>44033</v>
      </c>
      <c r="C5066" s="3">
        <v>0.44791666666666669</v>
      </c>
      <c r="D5066" s="1" t="s">
        <v>13</v>
      </c>
      <c r="E5066">
        <v>273.64999999999998</v>
      </c>
      <c r="F5066">
        <v>277.45</v>
      </c>
      <c r="G5066">
        <v>271.64999999999998</v>
      </c>
      <c r="H5066" s="3">
        <v>0.625</v>
      </c>
      <c r="I5066" s="1">
        <v>3.8000000000000114</v>
      </c>
      <c r="J5066" s="1">
        <v>2</v>
      </c>
      <c r="K5066" s="1">
        <v>523</v>
      </c>
      <c r="L5066">
        <v>1046</v>
      </c>
      <c r="M5066">
        <v>66</v>
      </c>
      <c r="N5066">
        <v>980</v>
      </c>
      <c r="O5066" t="s">
        <v>68</v>
      </c>
      <c r="P5066" s="6">
        <v>1.3886351178512699E-2</v>
      </c>
      <c r="Q5066" s="1">
        <f>AllFiles[[#Headers],[200000]]+AllFiles[[#This Row],[Net Gains]]</f>
        <v>200980</v>
      </c>
    </row>
    <row r="5067" spans="1:17" x14ac:dyDescent="0.25">
      <c r="A5067" s="1" t="s">
        <v>50</v>
      </c>
      <c r="B5067" s="2">
        <v>44034</v>
      </c>
      <c r="C5067" s="3">
        <v>0.55208333333333337</v>
      </c>
      <c r="D5067" s="1" t="s">
        <v>21</v>
      </c>
      <c r="E5067">
        <v>160.15</v>
      </c>
      <c r="F5067">
        <v>161.80000000000001</v>
      </c>
      <c r="G5067">
        <v>160.1</v>
      </c>
      <c r="H5067" s="3">
        <v>0.625</v>
      </c>
      <c r="I5067" s="1">
        <v>1.6500000000000057</v>
      </c>
      <c r="J5067" s="1">
        <v>5.0000000000011369E-2</v>
      </c>
      <c r="K5067" s="1">
        <v>1195</v>
      </c>
      <c r="L5067">
        <v>59.750000000013586</v>
      </c>
      <c r="M5067">
        <v>89</v>
      </c>
      <c r="N5067">
        <v>-29.249999999986414</v>
      </c>
      <c r="O5067" t="s">
        <v>67</v>
      </c>
      <c r="P5067" s="6">
        <v>1.0302841086481501E-2</v>
      </c>
      <c r="Q5067" s="1">
        <f>AllFiles[[#Headers],[200000]]+AllFiles[[#This Row],[Net Gains]]</f>
        <v>199970.75</v>
      </c>
    </row>
    <row r="5068" spans="1:17" x14ac:dyDescent="0.25">
      <c r="A5068" s="1" t="s">
        <v>50</v>
      </c>
      <c r="B5068" s="2">
        <v>44034</v>
      </c>
      <c r="C5068" s="3">
        <v>0.55208333333333337</v>
      </c>
      <c r="D5068" s="1" t="s">
        <v>15</v>
      </c>
      <c r="E5068">
        <v>161.80000000000001</v>
      </c>
      <c r="F5068">
        <v>160.15</v>
      </c>
      <c r="G5068">
        <v>160.15</v>
      </c>
      <c r="H5068" s="3">
        <v>0.55208333333333337</v>
      </c>
      <c r="I5068" s="1">
        <v>1.6500000000000057</v>
      </c>
      <c r="J5068" s="1">
        <v>-1.6500000000000057</v>
      </c>
      <c r="K5068" s="1">
        <v>1195</v>
      </c>
      <c r="L5068">
        <v>-1971.7500000000068</v>
      </c>
      <c r="M5068">
        <v>89</v>
      </c>
      <c r="N5068">
        <v>-2060.7500000000068</v>
      </c>
      <c r="O5068" t="s">
        <v>67</v>
      </c>
      <c r="P5068" s="6">
        <v>1.01977750309024E-2</v>
      </c>
      <c r="Q5068" s="1">
        <f>AllFiles[[#Headers],[200000]]+AllFiles[[#This Row],[Net Gains]]</f>
        <v>197939.25</v>
      </c>
    </row>
    <row r="5069" spans="1:17" x14ac:dyDescent="0.25">
      <c r="A5069" s="1" t="s">
        <v>40</v>
      </c>
      <c r="B5069" s="2">
        <v>44034</v>
      </c>
      <c r="C5069" s="3">
        <v>0.5625</v>
      </c>
      <c r="D5069" s="1" t="s">
        <v>21</v>
      </c>
      <c r="E5069">
        <v>1984.3</v>
      </c>
      <c r="F5069">
        <v>2001</v>
      </c>
      <c r="G5069">
        <v>2001</v>
      </c>
      <c r="H5069" s="3">
        <v>0.625</v>
      </c>
      <c r="I5069" s="1">
        <v>16.700000000000045</v>
      </c>
      <c r="J5069" s="1">
        <v>-16.700000000000045</v>
      </c>
      <c r="K5069" s="1">
        <v>119</v>
      </c>
      <c r="L5069">
        <v>-1987.3000000000054</v>
      </c>
      <c r="M5069">
        <v>110</v>
      </c>
      <c r="N5069">
        <v>-2097.3000000000056</v>
      </c>
      <c r="O5069" t="s">
        <v>67</v>
      </c>
      <c r="P5069" s="6">
        <v>8.4160661190344401E-3</v>
      </c>
      <c r="Q5069" s="1">
        <f>AllFiles[[#Headers],[200000]]+AllFiles[[#This Row],[Net Gains]]</f>
        <v>197902.69999999998</v>
      </c>
    </row>
    <row r="5070" spans="1:17" x14ac:dyDescent="0.25">
      <c r="A5070" s="1" t="s">
        <v>40</v>
      </c>
      <c r="B5070" s="2">
        <v>44034</v>
      </c>
      <c r="C5070" s="3">
        <v>0.5625</v>
      </c>
      <c r="D5070" s="1" t="s">
        <v>15</v>
      </c>
      <c r="E5070">
        <v>2001</v>
      </c>
      <c r="F5070">
        <v>1984.3</v>
      </c>
      <c r="G5070">
        <v>1984.3</v>
      </c>
      <c r="H5070" s="3">
        <v>0.5625</v>
      </c>
      <c r="I5070" s="1">
        <v>16.700000000000045</v>
      </c>
      <c r="J5070" s="1">
        <v>-16.700000000000045</v>
      </c>
      <c r="K5070" s="1">
        <v>119</v>
      </c>
      <c r="L5070">
        <v>-1987.3000000000054</v>
      </c>
      <c r="M5070">
        <v>110</v>
      </c>
      <c r="N5070">
        <v>-2097.3000000000056</v>
      </c>
      <c r="O5070" t="s">
        <v>67</v>
      </c>
      <c r="P5070" s="6">
        <v>8.3458270864568002E-3</v>
      </c>
      <c r="Q5070" s="1">
        <f>AllFiles[[#Headers],[200000]]+AllFiles[[#This Row],[Net Gains]]</f>
        <v>197902.69999999998</v>
      </c>
    </row>
    <row r="5071" spans="1:17" x14ac:dyDescent="0.25">
      <c r="A5071" s="1" t="s">
        <v>24</v>
      </c>
      <c r="B5071" s="2">
        <v>44035</v>
      </c>
      <c r="C5071" s="3">
        <v>0.45833333333333331</v>
      </c>
      <c r="D5071" s="1" t="s">
        <v>15</v>
      </c>
      <c r="E5071">
        <v>104.3</v>
      </c>
      <c r="F5071">
        <v>103</v>
      </c>
      <c r="G5071">
        <v>103</v>
      </c>
      <c r="H5071" s="3">
        <v>0.45833333333333331</v>
      </c>
      <c r="I5071" s="1">
        <v>1.2999999999999972</v>
      </c>
      <c r="J5071" s="1">
        <v>-1.2999999999999972</v>
      </c>
      <c r="K5071" s="1">
        <v>1511</v>
      </c>
      <c r="L5071">
        <v>-1964.2999999999956</v>
      </c>
      <c r="M5071">
        <v>73</v>
      </c>
      <c r="N5071">
        <v>-2037.2999999999956</v>
      </c>
      <c r="O5071" t="s">
        <v>67</v>
      </c>
      <c r="P5071" s="6">
        <v>1.2464046021093E-2</v>
      </c>
      <c r="Q5071" s="1">
        <f>AllFiles[[#Headers],[200000]]+AllFiles[[#This Row],[Net Gains]]</f>
        <v>197962.7</v>
      </c>
    </row>
    <row r="5072" spans="1:17" x14ac:dyDescent="0.25">
      <c r="A5072" s="1" t="s">
        <v>24</v>
      </c>
      <c r="B5072" s="2">
        <v>44035</v>
      </c>
      <c r="C5072" s="3">
        <v>0.45833333333333331</v>
      </c>
      <c r="D5072" s="1" t="s">
        <v>21</v>
      </c>
      <c r="E5072">
        <v>103</v>
      </c>
      <c r="F5072">
        <v>104.3</v>
      </c>
      <c r="G5072">
        <v>102.3</v>
      </c>
      <c r="H5072" s="3">
        <v>0.625</v>
      </c>
      <c r="I5072" s="1">
        <v>1.2999999999999972</v>
      </c>
      <c r="J5072" s="1">
        <v>0.70000000000000284</v>
      </c>
      <c r="K5072" s="1">
        <v>1511</v>
      </c>
      <c r="L5072">
        <v>1057.7000000000044</v>
      </c>
      <c r="M5072">
        <v>72</v>
      </c>
      <c r="N5072">
        <v>985.70000000000437</v>
      </c>
      <c r="O5072" t="s">
        <v>68</v>
      </c>
      <c r="P5072" s="6">
        <v>1.2621359223300901E-2</v>
      </c>
      <c r="Q5072" s="1">
        <f>AllFiles[[#Headers],[200000]]+AllFiles[[#This Row],[Net Gains]]</f>
        <v>200985.7</v>
      </c>
    </row>
    <row r="5073" spans="1:17" x14ac:dyDescent="0.25">
      <c r="A5073" s="1" t="s">
        <v>25</v>
      </c>
      <c r="B5073" s="2">
        <v>44035</v>
      </c>
      <c r="C5073" s="3">
        <v>0.41666666666666669</v>
      </c>
      <c r="D5073" s="1" t="s">
        <v>13</v>
      </c>
      <c r="E5073">
        <v>601.25</v>
      </c>
      <c r="F5073">
        <v>603.9</v>
      </c>
      <c r="G5073">
        <v>598</v>
      </c>
      <c r="H5073" s="3">
        <v>0.625</v>
      </c>
      <c r="I5073" s="1">
        <v>2.6499999999999773</v>
      </c>
      <c r="J5073" s="1">
        <v>3.25</v>
      </c>
      <c r="K5073" s="1">
        <v>748</v>
      </c>
      <c r="L5073">
        <v>2431</v>
      </c>
      <c r="M5073">
        <v>207</v>
      </c>
      <c r="N5073">
        <v>2224</v>
      </c>
      <c r="O5073" t="s">
        <v>68</v>
      </c>
      <c r="P5073" s="6">
        <v>4.4074844074843697E-3</v>
      </c>
      <c r="Q5073" s="1">
        <f>AllFiles[[#Headers],[200000]]+AllFiles[[#This Row],[Net Gains]]</f>
        <v>202224</v>
      </c>
    </row>
    <row r="5074" spans="1:17" x14ac:dyDescent="0.25">
      <c r="A5074" s="1" t="s">
        <v>50</v>
      </c>
      <c r="B5074" s="2">
        <v>44035</v>
      </c>
      <c r="C5074" s="3">
        <v>0.42708333333333331</v>
      </c>
      <c r="D5074" s="1" t="s">
        <v>12</v>
      </c>
      <c r="E5074">
        <v>160.69999999999999</v>
      </c>
      <c r="F5074">
        <v>159.69999999999999</v>
      </c>
      <c r="G5074">
        <v>161.9</v>
      </c>
      <c r="H5074" s="3">
        <v>0.625</v>
      </c>
      <c r="I5074" s="1">
        <v>1</v>
      </c>
      <c r="J5074" s="1">
        <v>1.2000000000000171</v>
      </c>
      <c r="K5074" s="1">
        <v>1955</v>
      </c>
      <c r="L5074">
        <v>2346.0000000000332</v>
      </c>
      <c r="M5074">
        <v>146</v>
      </c>
      <c r="N5074">
        <v>2200.0000000000332</v>
      </c>
      <c r="O5074" t="s">
        <v>68</v>
      </c>
      <c r="P5074" s="6">
        <v>6.2227753578095804E-3</v>
      </c>
      <c r="Q5074" s="1">
        <f>AllFiles[[#Headers],[200000]]+AllFiles[[#This Row],[Net Gains]]</f>
        <v>202200.00000000003</v>
      </c>
    </row>
    <row r="5075" spans="1:17" x14ac:dyDescent="0.25">
      <c r="A5075" s="1" t="s">
        <v>50</v>
      </c>
      <c r="B5075" s="2">
        <v>44035</v>
      </c>
      <c r="C5075" s="3">
        <v>0.41666666666666669</v>
      </c>
      <c r="D5075" s="1" t="s">
        <v>13</v>
      </c>
      <c r="E5075">
        <v>159.69999999999999</v>
      </c>
      <c r="F5075">
        <v>160.69999999999999</v>
      </c>
      <c r="G5075">
        <v>160.69999999999999</v>
      </c>
      <c r="H5075" s="3">
        <v>0.42708333333333331</v>
      </c>
      <c r="I5075" s="1">
        <v>1</v>
      </c>
      <c r="J5075" s="1">
        <v>-1</v>
      </c>
      <c r="K5075" s="1">
        <v>1955</v>
      </c>
      <c r="L5075">
        <v>-1955</v>
      </c>
      <c r="M5075">
        <v>145</v>
      </c>
      <c r="N5075">
        <v>-2100</v>
      </c>
      <c r="O5075" t="s">
        <v>67</v>
      </c>
      <c r="P5075" s="6">
        <v>6.2617407639323696E-3</v>
      </c>
      <c r="Q5075" s="1">
        <f>AllFiles[[#Headers],[200000]]+AllFiles[[#This Row],[Net Gains]]</f>
        <v>197900</v>
      </c>
    </row>
    <row r="5076" spans="1:17" x14ac:dyDescent="0.25">
      <c r="A5076" s="1" t="s">
        <v>39</v>
      </c>
      <c r="B5076" s="2">
        <v>44035</v>
      </c>
      <c r="C5076" s="3">
        <v>0.46875</v>
      </c>
      <c r="D5076" s="1" t="s">
        <v>13</v>
      </c>
      <c r="E5076">
        <v>906.35</v>
      </c>
      <c r="F5076">
        <v>910</v>
      </c>
      <c r="G5076">
        <v>910</v>
      </c>
      <c r="H5076" s="3">
        <v>0.48958333333333331</v>
      </c>
      <c r="I5076" s="1">
        <v>3.6499999999999773</v>
      </c>
      <c r="J5076" s="1">
        <v>-3.6499999999999773</v>
      </c>
      <c r="K5076" s="1">
        <v>544</v>
      </c>
      <c r="L5076">
        <v>-1985.5999999999876</v>
      </c>
      <c r="M5076">
        <v>228</v>
      </c>
      <c r="N5076">
        <v>-2213.5999999999876</v>
      </c>
      <c r="O5076" t="s">
        <v>67</v>
      </c>
      <c r="P5076" s="6">
        <v>4.0271418326253399E-3</v>
      </c>
      <c r="Q5076" s="1">
        <f>AllFiles[[#Headers],[200000]]+AllFiles[[#This Row],[Net Gains]]</f>
        <v>197786.40000000002</v>
      </c>
    </row>
    <row r="5077" spans="1:17" x14ac:dyDescent="0.25">
      <c r="A5077" s="1" t="s">
        <v>39</v>
      </c>
      <c r="B5077" s="2">
        <v>44035</v>
      </c>
      <c r="C5077" s="3">
        <v>0.48958333333333331</v>
      </c>
      <c r="D5077" s="1" t="s">
        <v>12</v>
      </c>
      <c r="E5077">
        <v>910</v>
      </c>
      <c r="F5077">
        <v>906.35</v>
      </c>
      <c r="G5077">
        <v>906.35</v>
      </c>
      <c r="H5077" s="3">
        <v>0.5</v>
      </c>
      <c r="I5077" s="1">
        <v>3.6499999999999773</v>
      </c>
      <c r="J5077" s="1">
        <v>-3.6499999999999773</v>
      </c>
      <c r="K5077" s="1">
        <v>544</v>
      </c>
      <c r="L5077">
        <v>-1985.5999999999876</v>
      </c>
      <c r="M5077">
        <v>228</v>
      </c>
      <c r="N5077">
        <v>-2213.5999999999876</v>
      </c>
      <c r="O5077" t="s">
        <v>67</v>
      </c>
      <c r="P5077" s="6">
        <v>4.0109890109889896E-3</v>
      </c>
      <c r="Q5077" s="1">
        <f>AllFiles[[#Headers],[200000]]+AllFiles[[#This Row],[Net Gains]]</f>
        <v>197786.40000000002</v>
      </c>
    </row>
    <row r="5078" spans="1:17" x14ac:dyDescent="0.25">
      <c r="A5078" s="1" t="s">
        <v>58</v>
      </c>
      <c r="B5078" s="2">
        <v>44035</v>
      </c>
      <c r="C5078" s="3">
        <v>0.54166666666666663</v>
      </c>
      <c r="D5078" s="1" t="s">
        <v>13</v>
      </c>
      <c r="E5078">
        <v>2172.1999999999998</v>
      </c>
      <c r="F5078">
        <v>2183.85</v>
      </c>
      <c r="G5078">
        <v>2172.4</v>
      </c>
      <c r="H5078" s="3">
        <v>0.625</v>
      </c>
      <c r="I5078" s="1">
        <v>11.650000000000091</v>
      </c>
      <c r="J5078" s="1">
        <v>-0.20000000000027285</v>
      </c>
      <c r="K5078" s="1">
        <v>171</v>
      </c>
      <c r="L5078">
        <v>-34.200000000046657</v>
      </c>
      <c r="M5078">
        <v>171</v>
      </c>
      <c r="N5078">
        <v>-205.20000000004666</v>
      </c>
      <c r="O5078" t="s">
        <v>67</v>
      </c>
      <c r="P5078" s="6">
        <v>5.3632262222631901E-3</v>
      </c>
      <c r="Q5078" s="1">
        <f>AllFiles[[#Headers],[200000]]+AllFiles[[#This Row],[Net Gains]]</f>
        <v>199794.79999999996</v>
      </c>
    </row>
    <row r="5079" spans="1:17" x14ac:dyDescent="0.25">
      <c r="A5079" s="1" t="s">
        <v>28</v>
      </c>
      <c r="B5079" s="2">
        <v>44036</v>
      </c>
      <c r="C5079" s="3">
        <v>0.4375</v>
      </c>
      <c r="D5079" s="1" t="s">
        <v>13</v>
      </c>
      <c r="E5079">
        <v>560.45000000000005</v>
      </c>
      <c r="F5079">
        <v>564.6</v>
      </c>
      <c r="G5079">
        <v>559.4</v>
      </c>
      <c r="H5079" s="3">
        <v>0.625</v>
      </c>
      <c r="I5079" s="1">
        <v>4.1499999999999773</v>
      </c>
      <c r="J5079" s="1">
        <v>1.0500000000000682</v>
      </c>
      <c r="K5079" s="1">
        <v>479</v>
      </c>
      <c r="L5079">
        <v>502.95000000003267</v>
      </c>
      <c r="M5079">
        <v>124</v>
      </c>
      <c r="N5079">
        <v>378.95000000003267</v>
      </c>
      <c r="O5079" t="s">
        <v>68</v>
      </c>
      <c r="P5079" s="6">
        <v>7.4047640289053003E-3</v>
      </c>
      <c r="Q5079" s="1">
        <f>AllFiles[[#Headers],[200000]]+AllFiles[[#This Row],[Net Gains]]</f>
        <v>200378.95000000004</v>
      </c>
    </row>
    <row r="5080" spans="1:17" x14ac:dyDescent="0.25">
      <c r="A5080" s="1" t="s">
        <v>19</v>
      </c>
      <c r="B5080" s="2">
        <v>44036</v>
      </c>
      <c r="C5080" s="3">
        <v>0.44791666666666669</v>
      </c>
      <c r="D5080" s="1" t="s">
        <v>13</v>
      </c>
      <c r="E5080">
        <v>4095.05</v>
      </c>
      <c r="F5080">
        <v>4156.7</v>
      </c>
      <c r="G5080">
        <v>4068</v>
      </c>
      <c r="H5080" s="3">
        <v>0.625</v>
      </c>
      <c r="I5080" s="1">
        <v>61.649999999999636</v>
      </c>
      <c r="J5080" s="1">
        <v>27.050000000000182</v>
      </c>
      <c r="K5080" s="1">
        <v>32</v>
      </c>
      <c r="L5080">
        <v>865.60000000000582</v>
      </c>
      <c r="M5080">
        <v>61</v>
      </c>
      <c r="N5080">
        <v>804.60000000000582</v>
      </c>
      <c r="O5080" t="s">
        <v>68</v>
      </c>
      <c r="P5080" s="6">
        <v>1.50547612361265E-2</v>
      </c>
      <c r="Q5080" s="1">
        <f>AllFiles[[#Headers],[200000]]+AllFiles[[#This Row],[Net Gains]]</f>
        <v>200804.6</v>
      </c>
    </row>
    <row r="5081" spans="1:17" x14ac:dyDescent="0.25">
      <c r="A5081" s="1" t="s">
        <v>36</v>
      </c>
      <c r="B5081" s="2">
        <v>44036</v>
      </c>
      <c r="C5081" s="3">
        <v>0.41666666666666669</v>
      </c>
      <c r="D5081" s="1" t="s">
        <v>13</v>
      </c>
      <c r="E5081">
        <v>2172.15</v>
      </c>
      <c r="F5081">
        <v>2185.4499999999998</v>
      </c>
      <c r="G5081">
        <v>2185.4499999999998</v>
      </c>
      <c r="H5081" s="3">
        <v>0.47916666666666669</v>
      </c>
      <c r="I5081" s="1">
        <v>13.299999999999727</v>
      </c>
      <c r="J5081" s="1">
        <v>-13.299999999999727</v>
      </c>
      <c r="K5081" s="1">
        <v>150</v>
      </c>
      <c r="L5081">
        <v>-1994.9999999999591</v>
      </c>
      <c r="M5081">
        <v>151</v>
      </c>
      <c r="N5081">
        <v>-2145.9999999999591</v>
      </c>
      <c r="O5081" t="s">
        <v>67</v>
      </c>
      <c r="P5081" s="6">
        <v>6.1229657252030098E-3</v>
      </c>
      <c r="Q5081" s="1">
        <f>AllFiles[[#Headers],[200000]]+AllFiles[[#This Row],[Net Gains]]</f>
        <v>197854.00000000003</v>
      </c>
    </row>
    <row r="5082" spans="1:17" x14ac:dyDescent="0.25">
      <c r="A5082" s="1" t="s">
        <v>36</v>
      </c>
      <c r="B5082" s="2">
        <v>44036</v>
      </c>
      <c r="C5082" s="3">
        <v>0.47916666666666669</v>
      </c>
      <c r="D5082" s="1" t="s">
        <v>12</v>
      </c>
      <c r="E5082">
        <v>2185.4499999999998</v>
      </c>
      <c r="F5082">
        <v>2172.15</v>
      </c>
      <c r="G5082">
        <v>2209.15</v>
      </c>
      <c r="H5082" s="3">
        <v>0.625</v>
      </c>
      <c r="I5082" s="1">
        <v>13.299999999999727</v>
      </c>
      <c r="J5082" s="1">
        <v>23.700000000000273</v>
      </c>
      <c r="K5082" s="1">
        <v>150</v>
      </c>
      <c r="L5082">
        <v>3555.0000000000409</v>
      </c>
      <c r="M5082">
        <v>152</v>
      </c>
      <c r="N5082">
        <v>3403.0000000000409</v>
      </c>
      <c r="O5082" t="s">
        <v>68</v>
      </c>
      <c r="P5082" s="6">
        <v>6.0857031732593899E-3</v>
      </c>
      <c r="Q5082" s="1">
        <f>AllFiles[[#Headers],[200000]]+AllFiles[[#This Row],[Net Gains]]</f>
        <v>203403.00000000003</v>
      </c>
    </row>
    <row r="5083" spans="1:17" x14ac:dyDescent="0.25">
      <c r="A5083" s="1" t="s">
        <v>51</v>
      </c>
      <c r="B5083" s="2">
        <v>44036</v>
      </c>
      <c r="C5083" s="3">
        <v>0.42708333333333331</v>
      </c>
      <c r="D5083" s="1" t="s">
        <v>12</v>
      </c>
      <c r="E5083">
        <v>1353.95</v>
      </c>
      <c r="F5083">
        <v>1347.25</v>
      </c>
      <c r="G5083">
        <v>1347.25</v>
      </c>
      <c r="H5083" s="3">
        <v>0.4375</v>
      </c>
      <c r="I5083" s="1">
        <v>6.7000000000000455</v>
      </c>
      <c r="J5083" s="1">
        <v>-6.7000000000000455</v>
      </c>
      <c r="K5083" s="1">
        <v>297</v>
      </c>
      <c r="L5083">
        <v>-1989.9000000000135</v>
      </c>
      <c r="M5083">
        <v>185</v>
      </c>
      <c r="N5083">
        <v>-2174.9000000000133</v>
      </c>
      <c r="O5083" t="s">
        <v>67</v>
      </c>
      <c r="P5083" s="6">
        <v>4.9484840651427596E-3</v>
      </c>
      <c r="Q5083" s="1">
        <f>AllFiles[[#Headers],[200000]]+AllFiles[[#This Row],[Net Gains]]</f>
        <v>197825.09999999998</v>
      </c>
    </row>
    <row r="5084" spans="1:17" x14ac:dyDescent="0.25">
      <c r="A5084" s="1" t="s">
        <v>51</v>
      </c>
      <c r="B5084" s="2">
        <v>44036</v>
      </c>
      <c r="C5084" s="3">
        <v>0.41666666666666669</v>
      </c>
      <c r="D5084" s="1" t="s">
        <v>13</v>
      </c>
      <c r="E5084">
        <v>1347.25</v>
      </c>
      <c r="F5084">
        <v>1353.95</v>
      </c>
      <c r="G5084">
        <v>1353.95</v>
      </c>
      <c r="H5084" s="3">
        <v>0.42708333333333331</v>
      </c>
      <c r="I5084" s="1">
        <v>6.7000000000000455</v>
      </c>
      <c r="J5084" s="1">
        <v>-6.7000000000000455</v>
      </c>
      <c r="K5084" s="1">
        <v>297</v>
      </c>
      <c r="L5084">
        <v>-1989.9000000000135</v>
      </c>
      <c r="M5084">
        <v>185</v>
      </c>
      <c r="N5084">
        <v>-2174.9000000000133</v>
      </c>
      <c r="O5084" t="s">
        <v>67</v>
      </c>
      <c r="P5084" s="6">
        <v>4.97309333828172E-3</v>
      </c>
      <c r="Q5084" s="1">
        <f>AllFiles[[#Headers],[200000]]+AllFiles[[#This Row],[Net Gains]]</f>
        <v>197825.09999999998</v>
      </c>
    </row>
    <row r="5085" spans="1:17" x14ac:dyDescent="0.25">
      <c r="A5085" s="1" t="s">
        <v>54</v>
      </c>
      <c r="B5085" s="2">
        <v>44036</v>
      </c>
      <c r="C5085" s="3">
        <v>0.41666666666666669</v>
      </c>
      <c r="D5085" s="1" t="s">
        <v>13</v>
      </c>
      <c r="E5085">
        <v>452.5</v>
      </c>
      <c r="F5085">
        <v>456.8</v>
      </c>
      <c r="G5085">
        <v>454.2</v>
      </c>
      <c r="H5085" s="3">
        <v>0.625</v>
      </c>
      <c r="I5085" s="1">
        <v>4.3000000000000114</v>
      </c>
      <c r="J5085" s="1">
        <v>-1.6999999999999886</v>
      </c>
      <c r="K5085" s="1">
        <v>462</v>
      </c>
      <c r="L5085">
        <v>-785.39999999999475</v>
      </c>
      <c r="M5085">
        <v>97</v>
      </c>
      <c r="N5085">
        <v>-882.39999999999475</v>
      </c>
      <c r="O5085" t="s">
        <v>67</v>
      </c>
      <c r="P5085" s="6">
        <v>9.5027624309392492E-3</v>
      </c>
      <c r="Q5085" s="1">
        <f>AllFiles[[#Headers],[200000]]+AllFiles[[#This Row],[Net Gains]]</f>
        <v>199117.6</v>
      </c>
    </row>
    <row r="5086" spans="1:17" x14ac:dyDescent="0.25">
      <c r="A5086" s="1" t="s">
        <v>23</v>
      </c>
      <c r="B5086" s="2">
        <v>44039</v>
      </c>
      <c r="C5086" s="3">
        <v>0.42708333333333331</v>
      </c>
      <c r="D5086" s="1" t="s">
        <v>12</v>
      </c>
      <c r="E5086">
        <v>1089.1500000000001</v>
      </c>
      <c r="F5086">
        <v>1081</v>
      </c>
      <c r="G5086">
        <v>1081</v>
      </c>
      <c r="H5086" s="3">
        <v>0.52083333333333337</v>
      </c>
      <c r="I5086" s="1">
        <v>8.1500000000000909</v>
      </c>
      <c r="J5086" s="1">
        <v>-8.1500000000000909</v>
      </c>
      <c r="K5086" s="1">
        <v>244</v>
      </c>
      <c r="L5086">
        <v>-1988.6000000000222</v>
      </c>
      <c r="M5086">
        <v>122</v>
      </c>
      <c r="N5086">
        <v>-2110.6000000000222</v>
      </c>
      <c r="O5086" t="s">
        <v>67</v>
      </c>
      <c r="P5086" s="6">
        <v>7.4828995087913401E-3</v>
      </c>
      <c r="Q5086" s="1">
        <f>AllFiles[[#Headers],[200000]]+AllFiles[[#This Row],[Net Gains]]</f>
        <v>197889.39999999997</v>
      </c>
    </row>
    <row r="5087" spans="1:17" x14ac:dyDescent="0.25">
      <c r="A5087" s="1" t="s">
        <v>23</v>
      </c>
      <c r="B5087" s="2">
        <v>44039</v>
      </c>
      <c r="C5087" s="3">
        <v>0.41666666666666669</v>
      </c>
      <c r="D5087" s="1" t="s">
        <v>13</v>
      </c>
      <c r="E5087">
        <v>1081</v>
      </c>
      <c r="F5087">
        <v>1089.1500000000001</v>
      </c>
      <c r="G5087">
        <v>1089.1500000000001</v>
      </c>
      <c r="H5087" s="3">
        <v>0.42708333333333331</v>
      </c>
      <c r="I5087" s="1">
        <v>8.1500000000000909</v>
      </c>
      <c r="J5087" s="1">
        <v>-8.1500000000000909</v>
      </c>
      <c r="K5087" s="1">
        <v>244</v>
      </c>
      <c r="L5087">
        <v>-1988.6000000000222</v>
      </c>
      <c r="M5087">
        <v>122</v>
      </c>
      <c r="N5087">
        <v>-2110.6000000000222</v>
      </c>
      <c r="O5087" t="s">
        <v>67</v>
      </c>
      <c r="P5087" s="6">
        <v>7.5393154486587304E-3</v>
      </c>
      <c r="Q5087" s="1">
        <f>AllFiles[[#Headers],[200000]]+AllFiles[[#This Row],[Net Gains]]</f>
        <v>197889.39999999997</v>
      </c>
    </row>
    <row r="5088" spans="1:17" x14ac:dyDescent="0.25">
      <c r="A5088" s="1" t="s">
        <v>42</v>
      </c>
      <c r="B5088" s="2">
        <v>44039</v>
      </c>
      <c r="C5088" s="3">
        <v>0.4375</v>
      </c>
      <c r="D5088" s="1" t="s">
        <v>13</v>
      </c>
      <c r="E5088">
        <v>906.05</v>
      </c>
      <c r="F5088">
        <v>910.5</v>
      </c>
      <c r="G5088">
        <v>903.75</v>
      </c>
      <c r="H5088" s="3">
        <v>0.625</v>
      </c>
      <c r="I5088" s="1">
        <v>4.4500000000000455</v>
      </c>
      <c r="J5088" s="1">
        <v>2.2999999999999545</v>
      </c>
      <c r="K5088" s="1">
        <v>447</v>
      </c>
      <c r="L5088">
        <v>1028.0999999999797</v>
      </c>
      <c r="M5088">
        <v>187</v>
      </c>
      <c r="N5088">
        <v>841.09999999997967</v>
      </c>
      <c r="O5088" t="s">
        <v>68</v>
      </c>
      <c r="P5088" s="6">
        <v>4.9114287290988896E-3</v>
      </c>
      <c r="Q5088" s="1">
        <f>AllFiles[[#Headers],[200000]]+AllFiles[[#This Row],[Net Gains]]</f>
        <v>200841.09999999998</v>
      </c>
    </row>
    <row r="5089" spans="1:17" x14ac:dyDescent="0.25">
      <c r="A5089" s="1" t="s">
        <v>14</v>
      </c>
      <c r="B5089" s="2">
        <v>44040</v>
      </c>
      <c r="C5089" s="3">
        <v>0.46875</v>
      </c>
      <c r="D5089" s="1" t="s">
        <v>12</v>
      </c>
      <c r="E5089">
        <v>435.6</v>
      </c>
      <c r="F5089">
        <v>426.7</v>
      </c>
      <c r="G5089">
        <v>437.45</v>
      </c>
      <c r="H5089" s="3">
        <v>0.625</v>
      </c>
      <c r="I5089" s="1">
        <v>8.9000000000000341</v>
      </c>
      <c r="J5089" s="1">
        <v>1.8499999999999659</v>
      </c>
      <c r="K5089" s="1">
        <v>224</v>
      </c>
      <c r="L5089">
        <v>414.39999999999236</v>
      </c>
      <c r="M5089">
        <v>45</v>
      </c>
      <c r="N5089">
        <v>369.39999999999236</v>
      </c>
      <c r="O5089" t="s">
        <v>68</v>
      </c>
      <c r="P5089" s="6">
        <v>2.0431588613406899E-2</v>
      </c>
      <c r="Q5089" s="1">
        <f>AllFiles[[#Headers],[200000]]+AllFiles[[#This Row],[Net Gains]]</f>
        <v>200369.4</v>
      </c>
    </row>
    <row r="5090" spans="1:17" x14ac:dyDescent="0.25">
      <c r="A5090" s="1" t="s">
        <v>14</v>
      </c>
      <c r="B5090" s="2">
        <v>44040</v>
      </c>
      <c r="C5090" s="3">
        <v>0.41666666666666669</v>
      </c>
      <c r="D5090" s="1" t="s">
        <v>13</v>
      </c>
      <c r="E5090">
        <v>426.7</v>
      </c>
      <c r="F5090">
        <v>435.6</v>
      </c>
      <c r="G5090">
        <v>435.6</v>
      </c>
      <c r="H5090" s="3">
        <v>0.46875</v>
      </c>
      <c r="I5090" s="1">
        <v>8.9000000000000341</v>
      </c>
      <c r="J5090" s="1">
        <v>-8.9000000000000341</v>
      </c>
      <c r="K5090" s="1">
        <v>224</v>
      </c>
      <c r="L5090">
        <v>-1993.6000000000076</v>
      </c>
      <c r="M5090">
        <v>45</v>
      </c>
      <c r="N5090">
        <v>-2038.6000000000076</v>
      </c>
      <c r="O5090" t="s">
        <v>67</v>
      </c>
      <c r="P5090" s="6">
        <v>2.0857745488633801E-2</v>
      </c>
      <c r="Q5090" s="1">
        <f>AllFiles[[#Headers],[200000]]+AllFiles[[#This Row],[Net Gains]]</f>
        <v>197961.4</v>
      </c>
    </row>
    <row r="5091" spans="1:17" x14ac:dyDescent="0.25">
      <c r="A5091" s="1" t="s">
        <v>36</v>
      </c>
      <c r="B5091" s="2">
        <v>44040</v>
      </c>
      <c r="C5091" s="3">
        <v>0.44791666666666669</v>
      </c>
      <c r="D5091" s="1" t="s">
        <v>15</v>
      </c>
      <c r="E5091">
        <v>2234</v>
      </c>
      <c r="F5091">
        <v>2216.5</v>
      </c>
      <c r="G5091">
        <v>2241</v>
      </c>
      <c r="H5091" s="3">
        <v>0.625</v>
      </c>
      <c r="I5091" s="1">
        <v>17.5</v>
      </c>
      <c r="J5091" s="1">
        <v>7</v>
      </c>
      <c r="K5091" s="1">
        <v>114</v>
      </c>
      <c r="L5091">
        <v>798</v>
      </c>
      <c r="M5091">
        <v>118</v>
      </c>
      <c r="N5091">
        <v>680</v>
      </c>
      <c r="O5091" t="s">
        <v>68</v>
      </c>
      <c r="P5091" s="6">
        <v>7.83348254252462E-3</v>
      </c>
      <c r="Q5091" s="1">
        <f>AllFiles[[#Headers],[200000]]+AllFiles[[#This Row],[Net Gains]]</f>
        <v>200680</v>
      </c>
    </row>
    <row r="5092" spans="1:17" x14ac:dyDescent="0.25">
      <c r="A5092" s="1" t="s">
        <v>38</v>
      </c>
      <c r="B5092" s="2">
        <v>44040</v>
      </c>
      <c r="C5092" s="3">
        <v>0.41666666666666669</v>
      </c>
      <c r="D5092" s="1" t="s">
        <v>13</v>
      </c>
      <c r="E5092">
        <v>352.1</v>
      </c>
      <c r="F5092">
        <v>357.5</v>
      </c>
      <c r="G5092">
        <v>352</v>
      </c>
      <c r="H5092" s="3">
        <v>0.625</v>
      </c>
      <c r="I5092" s="1">
        <v>5.3999999999999773</v>
      </c>
      <c r="J5092" s="1">
        <v>0.10000000000002274</v>
      </c>
      <c r="K5092" s="1">
        <v>368</v>
      </c>
      <c r="L5092">
        <v>36.800000000008367</v>
      </c>
      <c r="M5092">
        <v>60</v>
      </c>
      <c r="N5092">
        <v>-23.199999999991633</v>
      </c>
      <c r="O5092" t="s">
        <v>67</v>
      </c>
      <c r="P5092" s="6">
        <v>1.53365521158761E-2</v>
      </c>
      <c r="Q5092" s="1">
        <f>AllFiles[[#Headers],[200000]]+AllFiles[[#This Row],[Net Gains]]</f>
        <v>199976.80000000002</v>
      </c>
    </row>
    <row r="5093" spans="1:17" x14ac:dyDescent="0.25">
      <c r="A5093" s="1" t="s">
        <v>47</v>
      </c>
      <c r="B5093" s="2">
        <v>44040</v>
      </c>
      <c r="C5093" s="3">
        <v>0.44791666666666669</v>
      </c>
      <c r="D5093" s="1" t="s">
        <v>21</v>
      </c>
      <c r="E5093">
        <v>196.75</v>
      </c>
      <c r="F5093">
        <v>197.8</v>
      </c>
      <c r="G5093">
        <v>197.8</v>
      </c>
      <c r="H5093" s="3">
        <v>0.5</v>
      </c>
      <c r="I5093" s="1">
        <v>1.0500000000000114</v>
      </c>
      <c r="J5093" s="1">
        <v>-1.0500000000000114</v>
      </c>
      <c r="K5093" s="1">
        <v>1863</v>
      </c>
      <c r="L5093">
        <v>-1956.1500000000212</v>
      </c>
      <c r="M5093">
        <v>170</v>
      </c>
      <c r="N5093">
        <v>-2126.1500000000215</v>
      </c>
      <c r="O5093" t="s">
        <v>67</v>
      </c>
      <c r="P5093" s="6">
        <v>5.3367217280813799E-3</v>
      </c>
      <c r="Q5093" s="1">
        <f>AllFiles[[#Headers],[200000]]+AllFiles[[#This Row],[Net Gains]]</f>
        <v>197873.84999999998</v>
      </c>
    </row>
    <row r="5094" spans="1:17" x14ac:dyDescent="0.25">
      <c r="A5094" s="1" t="s">
        <v>47</v>
      </c>
      <c r="B5094" s="2">
        <v>44040</v>
      </c>
      <c r="C5094" s="3">
        <v>0.44791666666666669</v>
      </c>
      <c r="D5094" s="1" t="s">
        <v>15</v>
      </c>
      <c r="E5094">
        <v>197.8</v>
      </c>
      <c r="F5094">
        <v>196.75</v>
      </c>
      <c r="G5094">
        <v>196.75</v>
      </c>
      <c r="H5094" s="3">
        <v>0.44791666666666669</v>
      </c>
      <c r="I5094" s="1">
        <v>1.0500000000000114</v>
      </c>
      <c r="J5094" s="1">
        <v>-1.0500000000000114</v>
      </c>
      <c r="K5094" s="1">
        <v>1863</v>
      </c>
      <c r="L5094">
        <v>-1956.1500000000212</v>
      </c>
      <c r="M5094">
        <v>170</v>
      </c>
      <c r="N5094">
        <v>-2126.1500000000215</v>
      </c>
      <c r="O5094" t="s">
        <v>67</v>
      </c>
      <c r="P5094" s="6">
        <v>5.3083923154702301E-3</v>
      </c>
      <c r="Q5094" s="1">
        <f>AllFiles[[#Headers],[200000]]+AllFiles[[#This Row],[Net Gains]]</f>
        <v>197873.84999999998</v>
      </c>
    </row>
    <row r="5095" spans="1:17" x14ac:dyDescent="0.25">
      <c r="A5095" s="1" t="s">
        <v>53</v>
      </c>
      <c r="B5095" s="2">
        <v>44040</v>
      </c>
      <c r="C5095" s="3">
        <v>0.57291666666666663</v>
      </c>
      <c r="D5095" s="1" t="s">
        <v>15</v>
      </c>
      <c r="E5095">
        <v>181.45</v>
      </c>
      <c r="F5095">
        <v>180</v>
      </c>
      <c r="G5095">
        <v>182.1</v>
      </c>
      <c r="H5095" s="3">
        <v>0.625</v>
      </c>
      <c r="I5095" s="1">
        <v>1.4499999999999886</v>
      </c>
      <c r="J5095" s="1">
        <v>0.65000000000000568</v>
      </c>
      <c r="K5095" s="1">
        <v>1357</v>
      </c>
      <c r="L5095">
        <v>882.05000000000769</v>
      </c>
      <c r="M5095">
        <v>114</v>
      </c>
      <c r="N5095">
        <v>768.05000000000769</v>
      </c>
      <c r="O5095" t="s">
        <v>68</v>
      </c>
      <c r="P5095" s="6">
        <v>7.9911821438412196E-3</v>
      </c>
      <c r="Q5095" s="1">
        <f>AllFiles[[#Headers],[200000]]+AllFiles[[#This Row],[Net Gains]]</f>
        <v>200768.05000000002</v>
      </c>
    </row>
    <row r="5096" spans="1:17" x14ac:dyDescent="0.25">
      <c r="A5096" s="1" t="s">
        <v>40</v>
      </c>
      <c r="B5096" s="2">
        <v>44040</v>
      </c>
      <c r="C5096" s="3">
        <v>0.58333333333333337</v>
      </c>
      <c r="D5096" s="1" t="s">
        <v>21</v>
      </c>
      <c r="E5096">
        <v>2162.4499999999998</v>
      </c>
      <c r="F5096">
        <v>2182.4499999999998</v>
      </c>
      <c r="G5096">
        <v>2178.65</v>
      </c>
      <c r="H5096" s="3">
        <v>0.625</v>
      </c>
      <c r="I5096" s="1">
        <v>20</v>
      </c>
      <c r="J5096" s="1">
        <v>-16.200000000000273</v>
      </c>
      <c r="K5096" s="1">
        <v>99</v>
      </c>
      <c r="L5096">
        <v>-1603.800000000027</v>
      </c>
      <c r="M5096">
        <v>99</v>
      </c>
      <c r="N5096">
        <v>-1702.800000000027</v>
      </c>
      <c r="O5096" t="s">
        <v>67</v>
      </c>
      <c r="P5096" s="6">
        <v>9.2487687576591395E-3</v>
      </c>
      <c r="Q5096" s="1">
        <f>AllFiles[[#Headers],[200000]]+AllFiles[[#This Row],[Net Gains]]</f>
        <v>198297.19999999998</v>
      </c>
    </row>
    <row r="5097" spans="1:17" x14ac:dyDescent="0.25">
      <c r="A5097" s="1" t="s">
        <v>40</v>
      </c>
      <c r="B5097" s="2">
        <v>44040</v>
      </c>
      <c r="C5097" s="3">
        <v>0.58333333333333337</v>
      </c>
      <c r="D5097" s="1" t="s">
        <v>15</v>
      </c>
      <c r="E5097">
        <v>2182.4499999999998</v>
      </c>
      <c r="F5097">
        <v>2162.4499999999998</v>
      </c>
      <c r="G5097">
        <v>2162.4499999999998</v>
      </c>
      <c r="H5097" s="3">
        <v>0.58333333333333337</v>
      </c>
      <c r="I5097" s="1">
        <v>20</v>
      </c>
      <c r="J5097" s="1">
        <v>-20</v>
      </c>
      <c r="K5097" s="1">
        <v>99</v>
      </c>
      <c r="L5097">
        <v>-1980</v>
      </c>
      <c r="M5097">
        <v>99</v>
      </c>
      <c r="N5097">
        <v>-2079</v>
      </c>
      <c r="O5097" t="s">
        <v>67</v>
      </c>
      <c r="P5097" s="6">
        <v>9.1640129212582199E-3</v>
      </c>
      <c r="Q5097" s="1">
        <f>AllFiles[[#Headers],[200000]]+AllFiles[[#This Row],[Net Gains]]</f>
        <v>197921</v>
      </c>
    </row>
    <row r="5098" spans="1:17" x14ac:dyDescent="0.25">
      <c r="A5098" s="1" t="s">
        <v>52</v>
      </c>
      <c r="B5098" s="2">
        <v>44040</v>
      </c>
      <c r="C5098" s="3">
        <v>0.41666666666666669</v>
      </c>
      <c r="D5098" s="1" t="s">
        <v>13</v>
      </c>
      <c r="E5098">
        <v>186.7</v>
      </c>
      <c r="F5098">
        <v>188.8</v>
      </c>
      <c r="G5098">
        <v>188.8</v>
      </c>
      <c r="H5098" s="3">
        <v>0.59375</v>
      </c>
      <c r="I5098" s="1">
        <v>2.1000000000000227</v>
      </c>
      <c r="J5098" s="1">
        <v>-2.1000000000000227</v>
      </c>
      <c r="K5098" s="1">
        <v>942</v>
      </c>
      <c r="L5098">
        <v>-1978.2000000000214</v>
      </c>
      <c r="M5098">
        <v>82</v>
      </c>
      <c r="N5098">
        <v>-2060.2000000000216</v>
      </c>
      <c r="O5098" t="s">
        <v>67</v>
      </c>
      <c r="P5098" s="6">
        <v>1.1247991430101901E-2</v>
      </c>
      <c r="Q5098" s="1">
        <f>AllFiles[[#Headers],[200000]]+AllFiles[[#This Row],[Net Gains]]</f>
        <v>197939.8</v>
      </c>
    </row>
    <row r="5099" spans="1:17" x14ac:dyDescent="0.25">
      <c r="A5099" s="1" t="s">
        <v>52</v>
      </c>
      <c r="B5099" s="2">
        <v>44040</v>
      </c>
      <c r="C5099" s="3">
        <v>0.59375</v>
      </c>
      <c r="D5099" s="1" t="s">
        <v>12</v>
      </c>
      <c r="E5099">
        <v>188.8</v>
      </c>
      <c r="F5099">
        <v>186.7</v>
      </c>
      <c r="G5099">
        <v>189.6</v>
      </c>
      <c r="H5099" s="3">
        <v>0.625</v>
      </c>
      <c r="I5099" s="1">
        <v>2.1000000000000227</v>
      </c>
      <c r="J5099" s="1">
        <v>0.79999999999998295</v>
      </c>
      <c r="K5099" s="1">
        <v>942</v>
      </c>
      <c r="L5099">
        <v>753.59999999998399</v>
      </c>
      <c r="M5099">
        <v>82</v>
      </c>
      <c r="N5099">
        <v>671.59999999998399</v>
      </c>
      <c r="O5099" t="s">
        <v>68</v>
      </c>
      <c r="P5099" s="6">
        <v>1.11228813559323E-2</v>
      </c>
      <c r="Q5099" s="1">
        <f>AllFiles[[#Headers],[200000]]+AllFiles[[#This Row],[Net Gains]]</f>
        <v>200671.59999999998</v>
      </c>
    </row>
    <row r="5100" spans="1:17" x14ac:dyDescent="0.25">
      <c r="A5100" s="1" t="s">
        <v>58</v>
      </c>
      <c r="B5100" s="2">
        <v>44040</v>
      </c>
      <c r="C5100" s="3">
        <v>0.41666666666666669</v>
      </c>
      <c r="D5100" s="1" t="s">
        <v>15</v>
      </c>
      <c r="E5100">
        <v>2254.6</v>
      </c>
      <c r="F5100">
        <v>2231</v>
      </c>
      <c r="G5100">
        <v>2314.8000000000002</v>
      </c>
      <c r="H5100" s="3">
        <v>0.625</v>
      </c>
      <c r="I5100" s="1">
        <v>23.599999999999909</v>
      </c>
      <c r="J5100" s="1">
        <v>60.200000000000273</v>
      </c>
      <c r="K5100" s="1">
        <v>84</v>
      </c>
      <c r="L5100">
        <v>5056.8000000000229</v>
      </c>
      <c r="M5100">
        <v>89</v>
      </c>
      <c r="N5100">
        <v>4967.8000000000229</v>
      </c>
      <c r="O5100" t="s">
        <v>68</v>
      </c>
      <c r="P5100" s="6">
        <v>1.04674886897897E-2</v>
      </c>
      <c r="Q5100" s="1">
        <f>AllFiles[[#Headers],[200000]]+AllFiles[[#This Row],[Net Gains]]</f>
        <v>204967.80000000002</v>
      </c>
    </row>
    <row r="5101" spans="1:17" x14ac:dyDescent="0.25">
      <c r="A5101" s="1" t="s">
        <v>17</v>
      </c>
      <c r="B5101" s="2">
        <v>44041</v>
      </c>
      <c r="C5101" s="3">
        <v>0.41666666666666669</v>
      </c>
      <c r="D5101" s="1" t="s">
        <v>15</v>
      </c>
      <c r="E5101">
        <v>21390</v>
      </c>
      <c r="F5101">
        <v>21215.75</v>
      </c>
      <c r="G5101">
        <v>21424</v>
      </c>
      <c r="H5101" s="3">
        <v>0.625</v>
      </c>
      <c r="I5101" s="1">
        <v>174.25</v>
      </c>
      <c r="J5101" s="1">
        <v>34</v>
      </c>
      <c r="K5101" s="1">
        <v>11</v>
      </c>
      <c r="L5101">
        <v>374</v>
      </c>
      <c r="M5101">
        <v>109</v>
      </c>
      <c r="N5101">
        <v>265</v>
      </c>
      <c r="O5101" t="s">
        <v>68</v>
      </c>
      <c r="P5101" s="6">
        <v>8.1463300607760598E-3</v>
      </c>
      <c r="Q5101" s="1">
        <f>AllFiles[[#Headers],[200000]]+AllFiles[[#This Row],[Net Gains]]</f>
        <v>200265</v>
      </c>
    </row>
    <row r="5102" spans="1:17" x14ac:dyDescent="0.25">
      <c r="A5102" s="1" t="s">
        <v>43</v>
      </c>
      <c r="B5102" s="2">
        <v>44041</v>
      </c>
      <c r="C5102" s="3">
        <v>0.42708333333333331</v>
      </c>
      <c r="D5102" s="1" t="s">
        <v>15</v>
      </c>
      <c r="E5102">
        <v>89.65</v>
      </c>
      <c r="F5102">
        <v>89</v>
      </c>
      <c r="G5102">
        <v>89</v>
      </c>
      <c r="H5102" s="3">
        <v>0.42708333333333331</v>
      </c>
      <c r="I5102" s="1">
        <v>0.65000000000000568</v>
      </c>
      <c r="J5102" s="1">
        <v>-0.65000000000000568</v>
      </c>
      <c r="K5102" s="1">
        <v>2971</v>
      </c>
      <c r="L5102">
        <v>-1931.1500000000169</v>
      </c>
      <c r="M5102">
        <v>123</v>
      </c>
      <c r="N5102">
        <v>-2054.1500000000169</v>
      </c>
      <c r="O5102" t="s">
        <v>67</v>
      </c>
      <c r="P5102" s="6">
        <v>7.25041829336314E-3</v>
      </c>
      <c r="Q5102" s="1">
        <f>AllFiles[[#Headers],[200000]]+AllFiles[[#This Row],[Net Gains]]</f>
        <v>197945.84999999998</v>
      </c>
    </row>
    <row r="5103" spans="1:17" x14ac:dyDescent="0.25">
      <c r="A5103" s="1" t="s">
        <v>43</v>
      </c>
      <c r="B5103" s="2">
        <v>44041</v>
      </c>
      <c r="C5103" s="3">
        <v>0.42708333333333331</v>
      </c>
      <c r="D5103" s="1" t="s">
        <v>21</v>
      </c>
      <c r="E5103">
        <v>89</v>
      </c>
      <c r="F5103">
        <v>89.65</v>
      </c>
      <c r="G5103">
        <v>88.1</v>
      </c>
      <c r="H5103" s="3">
        <v>0.625</v>
      </c>
      <c r="I5103" s="1">
        <v>0.65000000000000568</v>
      </c>
      <c r="J5103" s="1">
        <v>0.90000000000000568</v>
      </c>
      <c r="K5103" s="1">
        <v>2971</v>
      </c>
      <c r="L5103">
        <v>2673.9000000000169</v>
      </c>
      <c r="M5103">
        <v>122</v>
      </c>
      <c r="N5103">
        <v>2551.9000000000169</v>
      </c>
      <c r="O5103" t="s">
        <v>68</v>
      </c>
      <c r="P5103" s="6">
        <v>7.3033707865169202E-3</v>
      </c>
      <c r="Q5103" s="1">
        <f>AllFiles[[#Headers],[200000]]+AllFiles[[#This Row],[Net Gains]]</f>
        <v>202551.90000000002</v>
      </c>
    </row>
    <row r="5104" spans="1:17" x14ac:dyDescent="0.25">
      <c r="A5104" s="1" t="s">
        <v>29</v>
      </c>
      <c r="B5104" s="2">
        <v>44042</v>
      </c>
      <c r="C5104" s="3">
        <v>0.53125</v>
      </c>
      <c r="D5104" s="1" t="s">
        <v>13</v>
      </c>
      <c r="E5104">
        <v>430.4</v>
      </c>
      <c r="F5104">
        <v>434.6</v>
      </c>
      <c r="G5104">
        <v>419.4</v>
      </c>
      <c r="H5104" s="3">
        <v>0.625</v>
      </c>
      <c r="I5104" s="1">
        <v>4.2000000000000455</v>
      </c>
      <c r="J5104" s="1">
        <v>11</v>
      </c>
      <c r="K5104" s="1">
        <v>473</v>
      </c>
      <c r="L5104">
        <v>5203</v>
      </c>
      <c r="M5104">
        <v>93</v>
      </c>
      <c r="N5104">
        <v>5110</v>
      </c>
      <c r="O5104" t="s">
        <v>68</v>
      </c>
      <c r="P5104" s="6">
        <v>9.7583643122677605E-3</v>
      </c>
      <c r="Q5104" s="1">
        <f>AllFiles[[#Headers],[200000]]+AllFiles[[#This Row],[Net Gains]]</f>
        <v>205110</v>
      </c>
    </row>
    <row r="5105" spans="1:17" x14ac:dyDescent="0.25">
      <c r="A5105" s="1" t="s">
        <v>19</v>
      </c>
      <c r="B5105" s="2">
        <v>44042</v>
      </c>
      <c r="C5105" s="3">
        <v>0.4375</v>
      </c>
      <c r="D5105" s="1" t="s">
        <v>15</v>
      </c>
      <c r="E5105">
        <v>4486</v>
      </c>
      <c r="F5105">
        <v>4436.3500000000004</v>
      </c>
      <c r="G5105">
        <v>4521.2</v>
      </c>
      <c r="H5105" s="3">
        <v>0.625</v>
      </c>
      <c r="I5105" s="1">
        <v>49.649999999999636</v>
      </c>
      <c r="J5105" s="1">
        <v>35.199999999999818</v>
      </c>
      <c r="K5105" s="1">
        <v>40</v>
      </c>
      <c r="L5105">
        <v>1407.9999999999927</v>
      </c>
      <c r="M5105">
        <v>83</v>
      </c>
      <c r="N5105">
        <v>1324.9999999999927</v>
      </c>
      <c r="O5105" t="s">
        <v>68</v>
      </c>
      <c r="P5105" s="6">
        <v>1.10677663843066E-2</v>
      </c>
      <c r="Q5105" s="1">
        <f>AllFiles[[#Headers],[200000]]+AllFiles[[#This Row],[Net Gains]]</f>
        <v>201325</v>
      </c>
    </row>
    <row r="5106" spans="1:17" x14ac:dyDescent="0.25">
      <c r="A5106" s="1" t="s">
        <v>18</v>
      </c>
      <c r="B5106" s="2">
        <v>44043</v>
      </c>
      <c r="C5106" s="3">
        <v>0.41666666666666669</v>
      </c>
      <c r="D5106" s="1" t="s">
        <v>13</v>
      </c>
      <c r="E5106">
        <v>313.7</v>
      </c>
      <c r="F5106">
        <v>317.25</v>
      </c>
      <c r="G5106">
        <v>317.25</v>
      </c>
      <c r="H5106" s="3">
        <v>0.51041666666666663</v>
      </c>
      <c r="I5106" s="1">
        <v>3.5500000000000114</v>
      </c>
      <c r="J5106" s="1">
        <v>-3.5500000000000114</v>
      </c>
      <c r="K5106" s="1">
        <v>559</v>
      </c>
      <c r="L5106">
        <v>-1984.4500000000064</v>
      </c>
      <c r="M5106">
        <v>82</v>
      </c>
      <c r="N5106">
        <v>-2066.4500000000062</v>
      </c>
      <c r="O5106" t="s">
        <v>67</v>
      </c>
      <c r="P5106" s="6">
        <v>1.13165444692382E-2</v>
      </c>
      <c r="Q5106" s="1">
        <f>AllFiles[[#Headers],[200000]]+AllFiles[[#This Row],[Net Gains]]</f>
        <v>197933.55</v>
      </c>
    </row>
    <row r="5107" spans="1:17" x14ac:dyDescent="0.25">
      <c r="A5107" s="1" t="s">
        <v>18</v>
      </c>
      <c r="B5107" s="2">
        <v>44043</v>
      </c>
      <c r="C5107" s="3">
        <v>0.51041666666666663</v>
      </c>
      <c r="D5107" s="1" t="s">
        <v>12</v>
      </c>
      <c r="E5107">
        <v>317.25</v>
      </c>
      <c r="F5107">
        <v>313.7</v>
      </c>
      <c r="G5107">
        <v>313.7</v>
      </c>
      <c r="H5107" s="3">
        <v>0.5625</v>
      </c>
      <c r="I5107" s="1">
        <v>3.5500000000000114</v>
      </c>
      <c r="J5107" s="1">
        <v>-3.5500000000000114</v>
      </c>
      <c r="K5107" s="1">
        <v>559</v>
      </c>
      <c r="L5107">
        <v>-1984.4500000000064</v>
      </c>
      <c r="M5107">
        <v>82</v>
      </c>
      <c r="N5107">
        <v>-2066.4500000000062</v>
      </c>
      <c r="O5107" t="s">
        <v>67</v>
      </c>
      <c r="P5107" s="6">
        <v>1.11899133175729E-2</v>
      </c>
      <c r="Q5107" s="1">
        <f>AllFiles[[#Headers],[200000]]+AllFiles[[#This Row],[Net Gains]]</f>
        <v>197933.55</v>
      </c>
    </row>
    <row r="5108" spans="1:17" x14ac:dyDescent="0.25">
      <c r="A5108" s="1" t="s">
        <v>26</v>
      </c>
      <c r="B5108" s="2">
        <v>44043</v>
      </c>
      <c r="C5108" s="3">
        <v>0.44791666666666669</v>
      </c>
      <c r="D5108" s="1" t="s">
        <v>21</v>
      </c>
      <c r="E5108">
        <v>708.2</v>
      </c>
      <c r="F5108">
        <v>715.9</v>
      </c>
      <c r="G5108">
        <v>705.5</v>
      </c>
      <c r="H5108" s="3">
        <v>0.625</v>
      </c>
      <c r="I5108" s="1">
        <v>7.6999999999999318</v>
      </c>
      <c r="J5108" s="1">
        <v>2.7000000000000455</v>
      </c>
      <c r="K5108" s="1">
        <v>258</v>
      </c>
      <c r="L5108">
        <v>696.60000000001173</v>
      </c>
      <c r="M5108">
        <v>84</v>
      </c>
      <c r="N5108">
        <v>612.60000000001173</v>
      </c>
      <c r="O5108" t="s">
        <v>68</v>
      </c>
      <c r="P5108" s="6">
        <v>1.0872634848912601E-2</v>
      </c>
      <c r="Q5108" s="1">
        <f>AllFiles[[#Headers],[200000]]+AllFiles[[#This Row],[Net Gains]]</f>
        <v>200612.6</v>
      </c>
    </row>
    <row r="5109" spans="1:17" x14ac:dyDescent="0.25">
      <c r="A5109" s="1" t="s">
        <v>26</v>
      </c>
      <c r="B5109" s="2">
        <v>44043</v>
      </c>
      <c r="C5109" s="3">
        <v>0.44791666666666669</v>
      </c>
      <c r="D5109" s="1" t="s">
        <v>15</v>
      </c>
      <c r="E5109">
        <v>715.9</v>
      </c>
      <c r="F5109">
        <v>708.2</v>
      </c>
      <c r="G5109">
        <v>708.2</v>
      </c>
      <c r="H5109" s="3">
        <v>0.44791666666666669</v>
      </c>
      <c r="I5109" s="1">
        <v>7.6999999999999318</v>
      </c>
      <c r="J5109" s="1">
        <v>-7.6999999999999318</v>
      </c>
      <c r="K5109" s="1">
        <v>258</v>
      </c>
      <c r="L5109">
        <v>-1986.5999999999824</v>
      </c>
      <c r="M5109">
        <v>85</v>
      </c>
      <c r="N5109">
        <v>-2071.5999999999822</v>
      </c>
      <c r="O5109" t="s">
        <v>67</v>
      </c>
      <c r="P5109" s="6">
        <v>1.07556921357731E-2</v>
      </c>
      <c r="Q5109" s="1">
        <f>AllFiles[[#Headers],[200000]]+AllFiles[[#This Row],[Net Gains]]</f>
        <v>197928.40000000002</v>
      </c>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0BC3A-F983-45AC-AC96-48A94414A8D1}">
  <dimension ref="A1:S21"/>
  <sheetViews>
    <sheetView topLeftCell="D1" workbookViewId="0">
      <selection activeCell="J6" sqref="J6:J14"/>
    </sheetView>
  </sheetViews>
  <sheetFormatPr defaultRowHeight="15" x14ac:dyDescent="0.25"/>
  <cols>
    <col min="1" max="1" width="13.140625" bestFit="1" customWidth="1"/>
    <col min="2" max="2" width="17.85546875" bestFit="1" customWidth="1"/>
    <col min="3" max="3" width="7.140625" bestFit="1" customWidth="1"/>
    <col min="4" max="4" width="11.28515625" bestFit="1" customWidth="1"/>
    <col min="5" max="8" width="11.28515625" customWidth="1"/>
    <col min="9" max="9" width="11.7109375" bestFit="1" customWidth="1"/>
    <col min="10" max="10" width="16.42578125" bestFit="1" customWidth="1"/>
    <col min="11" max="11" width="17.85546875" bestFit="1" customWidth="1"/>
    <col min="12" max="12" width="10" bestFit="1" customWidth="1"/>
    <col min="13" max="13" width="9" bestFit="1" customWidth="1"/>
    <col min="14" max="14" width="9.7109375" bestFit="1" customWidth="1"/>
    <col min="15" max="15" width="11.28515625" bestFit="1" customWidth="1"/>
    <col min="16" max="16" width="25" bestFit="1" customWidth="1"/>
    <col min="17" max="17" width="9.85546875" bestFit="1" customWidth="1"/>
    <col min="18" max="18" width="11.7109375" bestFit="1" customWidth="1"/>
    <col min="19" max="19" width="8.7109375" bestFit="1" customWidth="1"/>
    <col min="20" max="21" width="9.7109375" bestFit="1" customWidth="1"/>
    <col min="22" max="22" width="8.7109375" bestFit="1" customWidth="1"/>
    <col min="23" max="23" width="9" bestFit="1" customWidth="1"/>
    <col min="24" max="24" width="9.7109375" bestFit="1" customWidth="1"/>
    <col min="25" max="26" width="8.7109375" bestFit="1" customWidth="1"/>
    <col min="27" max="27" width="9" bestFit="1" customWidth="1"/>
    <col min="28" max="29" width="9.7109375" bestFit="1" customWidth="1"/>
    <col min="30" max="30" width="8.7109375" bestFit="1" customWidth="1"/>
    <col min="31" max="31" width="9.85546875" bestFit="1" customWidth="1"/>
    <col min="32" max="32" width="9" bestFit="1" customWidth="1"/>
    <col min="33" max="33" width="8.7109375" bestFit="1" customWidth="1"/>
    <col min="34" max="34" width="9" bestFit="1" customWidth="1"/>
    <col min="35" max="35" width="9.7109375" bestFit="1" customWidth="1"/>
    <col min="36" max="36" width="9" bestFit="1" customWidth="1"/>
    <col min="37" max="37" width="8.7109375" bestFit="1" customWidth="1"/>
    <col min="38" max="38" width="9.7109375" bestFit="1" customWidth="1"/>
    <col min="39" max="41" width="9" bestFit="1" customWidth="1"/>
    <col min="42" max="42" width="8.7109375" bestFit="1" customWidth="1"/>
    <col min="43" max="43" width="9" bestFit="1" customWidth="1"/>
    <col min="44" max="44" width="9.85546875" bestFit="1" customWidth="1"/>
    <col min="45" max="45" width="9.7109375" bestFit="1" customWidth="1"/>
    <col min="46" max="49" width="8.7109375" bestFit="1" customWidth="1"/>
    <col min="50" max="50" width="9" bestFit="1" customWidth="1"/>
    <col min="51" max="51" width="9.7109375" bestFit="1" customWidth="1"/>
    <col min="52" max="52" width="9.85546875" bestFit="1" customWidth="1"/>
    <col min="53" max="53" width="11.7109375" bestFit="1" customWidth="1"/>
  </cols>
  <sheetData>
    <row r="1" spans="1:19" x14ac:dyDescent="0.25">
      <c r="A1" s="4" t="s">
        <v>3</v>
      </c>
      <c r="B1" t="s">
        <v>69</v>
      </c>
      <c r="R1" t="s">
        <v>17</v>
      </c>
      <c r="S1" t="s">
        <v>68</v>
      </c>
    </row>
    <row r="2" spans="1:19" x14ac:dyDescent="0.25">
      <c r="J2" s="4" t="s">
        <v>3</v>
      </c>
      <c r="K2" t="s">
        <v>69</v>
      </c>
      <c r="R2" t="s">
        <v>41</v>
      </c>
      <c r="S2" t="s">
        <v>68</v>
      </c>
    </row>
    <row r="3" spans="1:19" x14ac:dyDescent="0.25">
      <c r="A3" s="4" t="s">
        <v>30</v>
      </c>
      <c r="B3" t="s">
        <v>64</v>
      </c>
      <c r="R3" t="s">
        <v>20</v>
      </c>
      <c r="S3" t="s">
        <v>68</v>
      </c>
    </row>
    <row r="4" spans="1:19" x14ac:dyDescent="0.25">
      <c r="A4" s="5" t="s">
        <v>32</v>
      </c>
      <c r="B4" s="1">
        <v>-24263.513000000137</v>
      </c>
      <c r="J4" s="4" t="s">
        <v>64</v>
      </c>
      <c r="K4" s="4" t="s">
        <v>103</v>
      </c>
      <c r="R4" t="s">
        <v>29</v>
      </c>
      <c r="S4" t="s">
        <v>68</v>
      </c>
    </row>
    <row r="5" spans="1:19" x14ac:dyDescent="0.25">
      <c r="A5" s="5" t="s">
        <v>33</v>
      </c>
      <c r="B5" s="1">
        <v>217165.1000000003</v>
      </c>
      <c r="E5" s="7"/>
      <c r="F5" s="7"/>
      <c r="G5" s="7"/>
      <c r="H5" s="7"/>
      <c r="J5" s="4" t="s">
        <v>30</v>
      </c>
      <c r="K5" t="s">
        <v>32</v>
      </c>
      <c r="L5" t="s">
        <v>33</v>
      </c>
      <c r="M5" t="s">
        <v>34</v>
      </c>
      <c r="N5" t="s">
        <v>35</v>
      </c>
      <c r="O5" t="s">
        <v>31</v>
      </c>
      <c r="R5" t="s">
        <v>40</v>
      </c>
      <c r="S5" t="s">
        <v>68</v>
      </c>
    </row>
    <row r="6" spans="1:19" x14ac:dyDescent="0.25">
      <c r="A6" s="5" t="s">
        <v>34</v>
      </c>
      <c r="B6" s="1">
        <v>163864.59999999873</v>
      </c>
      <c r="E6" s="7"/>
      <c r="F6" s="7"/>
      <c r="G6" s="7"/>
      <c r="H6" s="7"/>
      <c r="J6" s="5" t="s">
        <v>17</v>
      </c>
      <c r="K6" s="1">
        <v>24016.800000000087</v>
      </c>
      <c r="L6" s="1">
        <v>46097.600000000035</v>
      </c>
      <c r="M6" s="1">
        <v>80831.699999999895</v>
      </c>
      <c r="N6" s="1">
        <v>28344.549999999988</v>
      </c>
      <c r="O6" s="1">
        <v>179290.65000000002</v>
      </c>
      <c r="R6" t="s">
        <v>18</v>
      </c>
      <c r="S6" t="s">
        <v>68</v>
      </c>
    </row>
    <row r="7" spans="1:19" x14ac:dyDescent="0.25">
      <c r="A7" s="5" t="s">
        <v>35</v>
      </c>
      <c r="B7" s="1">
        <v>60385.60000000026</v>
      </c>
      <c r="E7" s="7"/>
      <c r="F7" s="7"/>
      <c r="G7" s="7"/>
      <c r="H7" s="7"/>
      <c r="J7" s="5" t="s">
        <v>41</v>
      </c>
      <c r="K7" s="1">
        <v>8840.9000000002052</v>
      </c>
      <c r="L7" s="1">
        <v>60122.450000000077</v>
      </c>
      <c r="M7" s="1">
        <v>38227.599999999926</v>
      </c>
      <c r="N7" s="1">
        <v>4284.5499999999302</v>
      </c>
      <c r="O7" s="1">
        <v>111475.50000000015</v>
      </c>
      <c r="R7" t="s">
        <v>47</v>
      </c>
      <c r="S7" t="s">
        <v>68</v>
      </c>
    </row>
    <row r="8" spans="1:19" x14ac:dyDescent="0.25">
      <c r="A8" s="5" t="s">
        <v>31</v>
      </c>
      <c r="B8" s="1">
        <v>417151.78699999914</v>
      </c>
      <c r="E8" s="7"/>
      <c r="F8" s="7"/>
      <c r="G8" s="7"/>
      <c r="H8" s="7"/>
      <c r="J8" s="5" t="s">
        <v>20</v>
      </c>
      <c r="K8" s="1">
        <v>12931.749999999767</v>
      </c>
      <c r="L8" s="1">
        <v>17357.199999999928</v>
      </c>
      <c r="M8" s="1">
        <v>30169.799999999985</v>
      </c>
      <c r="N8" s="1">
        <v>25539.499999999985</v>
      </c>
      <c r="O8" s="1">
        <v>85998.249999999665</v>
      </c>
      <c r="R8" t="s">
        <v>44</v>
      </c>
      <c r="S8" t="s">
        <v>68</v>
      </c>
    </row>
    <row r="9" spans="1:19" x14ac:dyDescent="0.25">
      <c r="E9" s="7"/>
      <c r="F9" s="7"/>
      <c r="G9" s="7"/>
      <c r="H9" s="7"/>
      <c r="J9" s="5" t="s">
        <v>29</v>
      </c>
      <c r="K9" s="1">
        <v>9997.0999999999149</v>
      </c>
      <c r="L9" s="1">
        <v>15928.60000000006</v>
      </c>
      <c r="M9" s="1">
        <v>31602.050000000119</v>
      </c>
      <c r="N9" s="1">
        <v>9999.5999999999713</v>
      </c>
      <c r="O9" s="1">
        <v>67527.350000000064</v>
      </c>
      <c r="R9" t="s">
        <v>57</v>
      </c>
      <c r="S9" t="s">
        <v>68</v>
      </c>
    </row>
    <row r="10" spans="1:19" x14ac:dyDescent="0.25">
      <c r="E10" s="7"/>
      <c r="F10" s="7"/>
      <c r="G10" s="7"/>
      <c r="H10" s="7"/>
      <c r="J10" s="5" t="s">
        <v>40</v>
      </c>
      <c r="K10" s="1">
        <v>17597.05000000001</v>
      </c>
      <c r="L10" s="1">
        <v>27345.050000000021</v>
      </c>
      <c r="M10" s="1">
        <v>-2460.3000000001302</v>
      </c>
      <c r="N10" s="1">
        <v>22488.349999999922</v>
      </c>
      <c r="O10" s="1">
        <v>64970.14999999982</v>
      </c>
      <c r="R10" t="s">
        <v>52</v>
      </c>
      <c r="S10" t="s">
        <v>68</v>
      </c>
    </row>
    <row r="11" spans="1:19" x14ac:dyDescent="0.25">
      <c r="E11" s="7"/>
      <c r="F11" s="7"/>
      <c r="G11" s="7"/>
      <c r="H11" s="7"/>
      <c r="J11" s="5" t="s">
        <v>18</v>
      </c>
      <c r="K11" s="1">
        <v>8256.0500000001302</v>
      </c>
      <c r="L11" s="1">
        <v>20632.95000000003</v>
      </c>
      <c r="M11" s="1">
        <v>28546.149999999991</v>
      </c>
      <c r="N11" s="1">
        <v>-11309.249999999931</v>
      </c>
      <c r="O11" s="1">
        <v>46125.900000000227</v>
      </c>
      <c r="R11" t="s">
        <v>49</v>
      </c>
      <c r="S11" t="s">
        <v>68</v>
      </c>
    </row>
    <row r="12" spans="1:19" x14ac:dyDescent="0.25">
      <c r="E12" s="7"/>
      <c r="F12" s="7"/>
      <c r="G12" s="7"/>
      <c r="H12" s="7"/>
      <c r="J12" s="5" t="s">
        <v>47</v>
      </c>
      <c r="K12" s="1">
        <v>23678.700000000183</v>
      </c>
      <c r="L12" s="1">
        <v>-1131.4500000000148</v>
      </c>
      <c r="M12" s="1">
        <v>19554.050000000032</v>
      </c>
      <c r="N12" s="1">
        <v>3795.2500000001291</v>
      </c>
      <c r="O12" s="1">
        <v>45896.55000000033</v>
      </c>
      <c r="R12" t="s">
        <v>58</v>
      </c>
      <c r="S12" t="s">
        <v>68</v>
      </c>
    </row>
    <row r="13" spans="1:19" x14ac:dyDescent="0.25">
      <c r="E13" s="7"/>
      <c r="F13" s="7"/>
      <c r="G13" s="7"/>
      <c r="H13" s="7"/>
      <c r="J13" s="5" t="s">
        <v>44</v>
      </c>
      <c r="K13" s="1">
        <v>8179.3500000000868</v>
      </c>
      <c r="L13" s="1">
        <v>11667.999999999996</v>
      </c>
      <c r="M13" s="1">
        <v>18169.000000000047</v>
      </c>
      <c r="N13" s="1">
        <v>-2105.8000000000411</v>
      </c>
      <c r="O13" s="1">
        <v>35910.55000000009</v>
      </c>
      <c r="R13" t="s">
        <v>45</v>
      </c>
      <c r="S13" t="s">
        <v>68</v>
      </c>
    </row>
    <row r="14" spans="1:19" x14ac:dyDescent="0.25">
      <c r="E14" s="7"/>
      <c r="F14" s="7"/>
      <c r="G14" s="7"/>
      <c r="H14" s="7"/>
      <c r="J14" s="5" t="s">
        <v>57</v>
      </c>
      <c r="K14" s="1">
        <v>-1736.3500000000017</v>
      </c>
      <c r="L14" s="1">
        <v>20945.400000000023</v>
      </c>
      <c r="M14" s="1">
        <v>19058.349999999933</v>
      </c>
      <c r="N14" s="1">
        <v>-8076.5500000000138</v>
      </c>
      <c r="O14" s="1">
        <v>30190.849999999937</v>
      </c>
      <c r="R14" t="s">
        <v>22</v>
      </c>
      <c r="S14" t="s">
        <v>68</v>
      </c>
    </row>
    <row r="15" spans="1:19" x14ac:dyDescent="0.25">
      <c r="E15" s="7"/>
      <c r="F15" s="7"/>
      <c r="G15" s="7"/>
      <c r="H15" s="7"/>
      <c r="J15" s="5" t="s">
        <v>52</v>
      </c>
      <c r="K15" s="1">
        <v>-18398.400000000067</v>
      </c>
      <c r="L15" s="1">
        <v>17761.799999999908</v>
      </c>
      <c r="M15" s="1">
        <v>22994.75000000012</v>
      </c>
      <c r="N15" s="1">
        <v>2663.1000000000395</v>
      </c>
      <c r="O15" s="1">
        <v>25021.25</v>
      </c>
      <c r="R15" t="s">
        <v>54</v>
      </c>
      <c r="S15" t="s">
        <v>68</v>
      </c>
    </row>
    <row r="16" spans="1:19" x14ac:dyDescent="0.25">
      <c r="E16" s="7"/>
      <c r="F16" s="7"/>
      <c r="G16" s="7"/>
      <c r="H16" s="7"/>
      <c r="J16" s="5" t="s">
        <v>49</v>
      </c>
      <c r="K16" s="1">
        <v>8416.5999999999894</v>
      </c>
      <c r="L16" s="1">
        <v>17237.899999999936</v>
      </c>
      <c r="M16" s="1">
        <v>-4485.849999999944</v>
      </c>
      <c r="N16" s="1">
        <v>2324.4999999998354</v>
      </c>
      <c r="O16" s="1">
        <v>23493.14999999982</v>
      </c>
      <c r="R16" t="s">
        <v>19</v>
      </c>
      <c r="S16" t="s">
        <v>68</v>
      </c>
    </row>
    <row r="17" spans="10:19" x14ac:dyDescent="0.25">
      <c r="J17" s="5" t="s">
        <v>58</v>
      </c>
      <c r="K17" s="1">
        <v>-35141.500000000022</v>
      </c>
      <c r="L17" s="1">
        <v>12871.550000000047</v>
      </c>
      <c r="M17" s="1">
        <v>40299.699999999924</v>
      </c>
      <c r="N17" s="1">
        <v>4635.4999999999354</v>
      </c>
      <c r="O17" s="1">
        <v>22665.249999999884</v>
      </c>
      <c r="R17" t="s">
        <v>48</v>
      </c>
      <c r="S17" t="s">
        <v>68</v>
      </c>
    </row>
    <row r="18" spans="10:19" x14ac:dyDescent="0.25">
      <c r="J18" s="5" t="s">
        <v>45</v>
      </c>
      <c r="K18" s="1">
        <v>16290.249999999909</v>
      </c>
      <c r="L18" s="1">
        <v>6689.0999999999985</v>
      </c>
      <c r="M18" s="1">
        <v>7039.1999999999844</v>
      </c>
      <c r="N18" s="1">
        <v>-9452.700000000008</v>
      </c>
      <c r="O18" s="1">
        <v>20565.849999999886</v>
      </c>
      <c r="R18" t="s">
        <v>25</v>
      </c>
      <c r="S18" t="s">
        <v>68</v>
      </c>
    </row>
    <row r="19" spans="10:19" x14ac:dyDescent="0.25">
      <c r="J19" s="5" t="s">
        <v>22</v>
      </c>
      <c r="K19" s="1">
        <v>-9294.3499999999494</v>
      </c>
      <c r="L19" s="1">
        <v>18244.69999999991</v>
      </c>
      <c r="M19" s="1">
        <v>-2684.0499999999383</v>
      </c>
      <c r="N19" s="1">
        <v>9916.6999999997952</v>
      </c>
      <c r="O19" s="1">
        <v>16182.999999999818</v>
      </c>
    </row>
    <row r="20" spans="10:19" x14ac:dyDescent="0.25">
      <c r="J20" s="5" t="s">
        <v>54</v>
      </c>
      <c r="K20" s="1">
        <v>21600.000000000025</v>
      </c>
      <c r="L20" s="1">
        <v>-6655.9000000000597</v>
      </c>
      <c r="M20" s="1">
        <v>-7037.5500000000357</v>
      </c>
      <c r="N20" s="1">
        <v>6649.2500000001146</v>
      </c>
      <c r="O20" s="1">
        <v>14555.800000000045</v>
      </c>
    </row>
    <row r="21" spans="10:19" x14ac:dyDescent="0.25">
      <c r="J21" s="5" t="s">
        <v>31</v>
      </c>
      <c r="K21" s="1">
        <v>95233.950000000274</v>
      </c>
      <c r="L21" s="1">
        <v>285114.9499999999</v>
      </c>
      <c r="M21" s="1">
        <v>319824.59999999992</v>
      </c>
      <c r="N21" s="1">
        <v>89696.549999999654</v>
      </c>
      <c r="O21" s="1">
        <v>789870.0499999997</v>
      </c>
    </row>
  </sheetData>
  <pageMargins left="0.7" right="0.7" top="0.75" bottom="0.75" header="0.3" footer="0.3"/>
  <pageSetup orientation="portrait"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DF68D-9F91-4A0F-9BBF-C22B7C1E785D}">
  <dimension ref="A3:T51"/>
  <sheetViews>
    <sheetView showGridLines="0" workbookViewId="0">
      <selection activeCell="L18" sqref="L18"/>
    </sheetView>
  </sheetViews>
  <sheetFormatPr defaultRowHeight="15" x14ac:dyDescent="0.25"/>
  <cols>
    <col min="1" max="1" width="16.42578125" bestFit="1" customWidth="1"/>
    <col min="2" max="2" width="6.140625" bestFit="1" customWidth="1"/>
    <col min="3" max="3" width="4.140625" bestFit="1" customWidth="1"/>
    <col min="4" max="4" width="11.28515625" bestFit="1" customWidth="1"/>
    <col min="5" max="5" width="4" customWidth="1"/>
    <col min="6" max="6" width="16.42578125" bestFit="1" customWidth="1"/>
    <col min="7" max="7" width="6.140625" bestFit="1" customWidth="1"/>
    <col min="8" max="8" width="4.5703125" bestFit="1" customWidth="1"/>
    <col min="9" max="9" width="11.28515625" bestFit="1" customWidth="1"/>
    <col min="10" max="10" width="5.7109375" customWidth="1"/>
    <col min="11" max="11" width="11.28515625" bestFit="1" customWidth="1"/>
    <col min="12" max="12" width="21.140625" bestFit="1" customWidth="1"/>
    <col min="13" max="13" width="23" bestFit="1" customWidth="1"/>
    <col min="14" max="14" width="8.7109375" customWidth="1"/>
    <col min="15" max="16" width="9.140625" bestFit="1" customWidth="1"/>
    <col min="17" max="17" width="11.28515625" bestFit="1" customWidth="1"/>
    <col min="18" max="18" width="26.28515625" bestFit="1" customWidth="1"/>
  </cols>
  <sheetData>
    <row r="3" spans="1:20" x14ac:dyDescent="0.25">
      <c r="A3" s="23" t="s">
        <v>101</v>
      </c>
      <c r="B3" s="23" t="s">
        <v>100</v>
      </c>
      <c r="C3" s="24"/>
      <c r="D3" s="24"/>
      <c r="F3" s="23" t="s">
        <v>101</v>
      </c>
      <c r="G3" s="23" t="s">
        <v>100</v>
      </c>
      <c r="H3" s="24"/>
      <c r="I3" s="24"/>
      <c r="K3" s="23" t="s">
        <v>99</v>
      </c>
      <c r="L3" s="24" t="s">
        <v>94</v>
      </c>
      <c r="M3" s="24" t="s">
        <v>102</v>
      </c>
      <c r="R3" s="4"/>
      <c r="S3" s="4"/>
      <c r="T3" s="4"/>
    </row>
    <row r="4" spans="1:20" x14ac:dyDescent="0.25">
      <c r="A4" s="23" t="s">
        <v>99</v>
      </c>
      <c r="B4" s="24" t="s">
        <v>67</v>
      </c>
      <c r="C4" s="24" t="s">
        <v>68</v>
      </c>
      <c r="D4" s="24" t="s">
        <v>31</v>
      </c>
      <c r="F4" s="23" t="s">
        <v>99</v>
      </c>
      <c r="G4" s="24" t="s">
        <v>67</v>
      </c>
      <c r="H4" s="24" t="s">
        <v>68</v>
      </c>
      <c r="I4" s="24" t="s">
        <v>31</v>
      </c>
      <c r="K4" s="24" t="s">
        <v>32</v>
      </c>
      <c r="L4" s="27">
        <v>100320.90000000055</v>
      </c>
      <c r="M4" s="27">
        <v>2000</v>
      </c>
    </row>
    <row r="5" spans="1:20" x14ac:dyDescent="0.25">
      <c r="A5" s="24" t="s">
        <v>32</v>
      </c>
      <c r="B5" s="25">
        <v>247</v>
      </c>
      <c r="C5" s="25">
        <v>188</v>
      </c>
      <c r="D5" s="25">
        <v>435</v>
      </c>
      <c r="F5" s="24" t="s">
        <v>32</v>
      </c>
      <c r="G5" s="26">
        <v>0.56781609195402294</v>
      </c>
      <c r="H5" s="26">
        <v>0.43218390804597701</v>
      </c>
      <c r="I5" s="26">
        <v>1</v>
      </c>
      <c r="K5" s="29" t="s">
        <v>75</v>
      </c>
      <c r="L5" s="27">
        <v>-5657.9999999998508</v>
      </c>
      <c r="M5" s="27">
        <v>2000</v>
      </c>
    </row>
    <row r="6" spans="1:20" x14ac:dyDescent="0.25">
      <c r="A6" s="24" t="s">
        <v>33</v>
      </c>
      <c r="B6" s="25">
        <v>238</v>
      </c>
      <c r="C6" s="25">
        <v>206</v>
      </c>
      <c r="D6" s="25">
        <v>444</v>
      </c>
      <c r="F6" s="24" t="s">
        <v>33</v>
      </c>
      <c r="G6" s="26">
        <v>0.536036036036036</v>
      </c>
      <c r="H6" s="26">
        <v>0.46396396396396394</v>
      </c>
      <c r="I6" s="26">
        <v>1</v>
      </c>
      <c r="K6" s="29" t="s">
        <v>76</v>
      </c>
      <c r="L6" s="27">
        <v>-8663.699999999626</v>
      </c>
      <c r="M6" s="27">
        <v>2000</v>
      </c>
    </row>
    <row r="7" spans="1:20" x14ac:dyDescent="0.25">
      <c r="A7" s="24" t="s">
        <v>34</v>
      </c>
      <c r="B7" s="25">
        <v>214</v>
      </c>
      <c r="C7" s="25">
        <v>189</v>
      </c>
      <c r="D7" s="25">
        <v>403</v>
      </c>
      <c r="F7" s="24" t="s">
        <v>34</v>
      </c>
      <c r="G7" s="26">
        <v>0.53101736972704716</v>
      </c>
      <c r="H7" s="26">
        <v>0.46898263027295284</v>
      </c>
      <c r="I7" s="26">
        <v>1</v>
      </c>
      <c r="K7" s="29" t="s">
        <v>77</v>
      </c>
      <c r="L7" s="27">
        <v>-9543.5000000000909</v>
      </c>
      <c r="M7" s="27">
        <v>2000</v>
      </c>
    </row>
    <row r="8" spans="1:20" x14ac:dyDescent="0.25">
      <c r="A8" s="24" t="s">
        <v>35</v>
      </c>
      <c r="B8" s="25">
        <v>154</v>
      </c>
      <c r="C8" s="25">
        <v>118</v>
      </c>
      <c r="D8" s="25">
        <v>272</v>
      </c>
      <c r="F8" s="24" t="s">
        <v>35</v>
      </c>
      <c r="G8" s="26">
        <v>0.56617647058823528</v>
      </c>
      <c r="H8" s="26">
        <v>0.43382352941176472</v>
      </c>
      <c r="I8" s="26">
        <v>1</v>
      </c>
      <c r="K8" s="29" t="s">
        <v>78</v>
      </c>
      <c r="L8" s="27">
        <v>1433.8500000001441</v>
      </c>
      <c r="M8" s="27">
        <v>2000</v>
      </c>
    </row>
    <row r="9" spans="1:20" x14ac:dyDescent="0.25">
      <c r="A9" s="24" t="s">
        <v>31</v>
      </c>
      <c r="B9" s="25">
        <v>853</v>
      </c>
      <c r="C9" s="25">
        <v>701</v>
      </c>
      <c r="D9" s="25">
        <v>1554</v>
      </c>
      <c r="F9" s="24" t="s">
        <v>31</v>
      </c>
      <c r="G9" s="26">
        <v>0.54890604890604888</v>
      </c>
      <c r="H9" s="26">
        <v>0.45109395109395112</v>
      </c>
      <c r="I9" s="26">
        <v>1</v>
      </c>
      <c r="K9" s="29" t="s">
        <v>79</v>
      </c>
      <c r="L9" s="27">
        <v>31449.549999999905</v>
      </c>
      <c r="M9" s="27">
        <v>2000</v>
      </c>
    </row>
    <row r="10" spans="1:20" x14ac:dyDescent="0.25">
      <c r="K10" s="29" t="s">
        <v>80</v>
      </c>
      <c r="L10" s="27">
        <v>-76.850000000005821</v>
      </c>
      <c r="M10" s="27">
        <v>2000</v>
      </c>
    </row>
    <row r="11" spans="1:20" x14ac:dyDescent="0.25">
      <c r="K11" s="29" t="s">
        <v>81</v>
      </c>
      <c r="L11" s="27">
        <v>-9106.4499999999971</v>
      </c>
      <c r="M11" s="27">
        <v>2000</v>
      </c>
    </row>
    <row r="12" spans="1:20" x14ac:dyDescent="0.25">
      <c r="K12" s="29" t="s">
        <v>82</v>
      </c>
      <c r="L12" s="27">
        <v>16961.500000000025</v>
      </c>
      <c r="M12" s="27">
        <v>2000</v>
      </c>
    </row>
    <row r="13" spans="1:20" x14ac:dyDescent="0.25">
      <c r="K13" s="29" t="s">
        <v>83</v>
      </c>
      <c r="L13" s="27">
        <v>-3357.6500000003143</v>
      </c>
      <c r="M13" s="27">
        <v>2000</v>
      </c>
    </row>
    <row r="14" spans="1:20" x14ac:dyDescent="0.25">
      <c r="K14" s="29" t="s">
        <v>84</v>
      </c>
      <c r="L14" s="27">
        <v>-1841.5999999996909</v>
      </c>
      <c r="M14" s="27">
        <v>2000</v>
      </c>
    </row>
    <row r="15" spans="1:20" x14ac:dyDescent="0.25">
      <c r="K15" s="29" t="s">
        <v>85</v>
      </c>
      <c r="L15" s="27">
        <v>16426.050000000021</v>
      </c>
      <c r="M15" s="27">
        <v>2000</v>
      </c>
    </row>
    <row r="16" spans="1:20" x14ac:dyDescent="0.25">
      <c r="K16" s="29" t="s">
        <v>86</v>
      </c>
      <c r="L16" s="27">
        <v>72297.700000000012</v>
      </c>
      <c r="M16" s="27">
        <v>2000</v>
      </c>
    </row>
    <row r="17" spans="11:13" x14ac:dyDescent="0.25">
      <c r="K17" s="24" t="s">
        <v>33</v>
      </c>
      <c r="L17" s="27">
        <v>592858.59999999963</v>
      </c>
      <c r="M17" s="27">
        <v>5353.6036036036039</v>
      </c>
    </row>
    <row r="18" spans="11:13" x14ac:dyDescent="0.25">
      <c r="K18" s="29" t="s">
        <v>75</v>
      </c>
      <c r="L18" s="27">
        <v>80277.949999999633</v>
      </c>
      <c r="M18" s="27">
        <v>3000</v>
      </c>
    </row>
    <row r="19" spans="11:13" x14ac:dyDescent="0.25">
      <c r="K19" s="29" t="s">
        <v>76</v>
      </c>
      <c r="L19" s="27">
        <v>42893.400000000111</v>
      </c>
      <c r="M19" s="27">
        <v>3000</v>
      </c>
    </row>
    <row r="20" spans="11:13" x14ac:dyDescent="0.25">
      <c r="K20" s="29" t="s">
        <v>77</v>
      </c>
      <c r="L20" s="27">
        <v>77595.550000000236</v>
      </c>
      <c r="M20" s="27">
        <v>4000</v>
      </c>
    </row>
    <row r="21" spans="11:13" x14ac:dyDescent="0.25">
      <c r="K21" s="29" t="s">
        <v>78</v>
      </c>
      <c r="L21" s="27">
        <v>34073.750000000364</v>
      </c>
      <c r="M21" s="27">
        <v>5000</v>
      </c>
    </row>
    <row r="22" spans="11:13" x14ac:dyDescent="0.25">
      <c r="K22" s="29" t="s">
        <v>79</v>
      </c>
      <c r="L22" s="27">
        <v>52210.749999999927</v>
      </c>
      <c r="M22" s="27">
        <v>5000</v>
      </c>
    </row>
    <row r="23" spans="11:13" x14ac:dyDescent="0.25">
      <c r="K23" s="29" t="s">
        <v>80</v>
      </c>
      <c r="L23" s="27">
        <v>-1329.5500000003549</v>
      </c>
      <c r="M23" s="27">
        <v>5000</v>
      </c>
    </row>
    <row r="24" spans="11:13" x14ac:dyDescent="0.25">
      <c r="K24" s="29" t="s">
        <v>81</v>
      </c>
      <c r="L24" s="27">
        <v>78234.999999999462</v>
      </c>
      <c r="M24" s="27">
        <v>5000</v>
      </c>
    </row>
    <row r="25" spans="11:13" x14ac:dyDescent="0.25">
      <c r="K25" s="29" t="s">
        <v>82</v>
      </c>
      <c r="L25" s="27">
        <v>2944.7500000000109</v>
      </c>
      <c r="M25" s="27">
        <v>6000</v>
      </c>
    </row>
    <row r="26" spans="11:13" x14ac:dyDescent="0.25">
      <c r="K26" s="29" t="s">
        <v>83</v>
      </c>
      <c r="L26" s="27">
        <v>77031.35000000002</v>
      </c>
      <c r="M26" s="27">
        <v>6000</v>
      </c>
    </row>
    <row r="27" spans="11:13" x14ac:dyDescent="0.25">
      <c r="K27" s="29" t="s">
        <v>84</v>
      </c>
      <c r="L27" s="27">
        <v>43193.900000000518</v>
      </c>
      <c r="M27" s="27">
        <v>7000</v>
      </c>
    </row>
    <row r="28" spans="11:13" x14ac:dyDescent="0.25">
      <c r="K28" s="29" t="s">
        <v>85</v>
      </c>
      <c r="L28" s="27">
        <v>36024.549999999937</v>
      </c>
      <c r="M28" s="27">
        <v>7000</v>
      </c>
    </row>
    <row r="29" spans="11:13" x14ac:dyDescent="0.25">
      <c r="K29" s="29" t="s">
        <v>86</v>
      </c>
      <c r="L29" s="27">
        <v>69707.200000000215</v>
      </c>
      <c r="M29" s="27">
        <v>8000</v>
      </c>
    </row>
    <row r="30" spans="11:13" x14ac:dyDescent="0.25">
      <c r="K30" s="24" t="s">
        <v>34</v>
      </c>
      <c r="L30" s="27">
        <v>2853614.9999999963</v>
      </c>
      <c r="M30" s="27">
        <v>15357.320099255583</v>
      </c>
    </row>
    <row r="31" spans="11:13" x14ac:dyDescent="0.25">
      <c r="K31" s="29" t="s">
        <v>75</v>
      </c>
      <c r="L31" s="27">
        <v>18329.649999999478</v>
      </c>
      <c r="M31" s="27">
        <v>8000</v>
      </c>
    </row>
    <row r="32" spans="11:13" x14ac:dyDescent="0.25">
      <c r="K32" s="29" t="s">
        <v>76</v>
      </c>
      <c r="L32" s="27">
        <v>-14103.449999999393</v>
      </c>
      <c r="M32" s="27">
        <v>9000</v>
      </c>
    </row>
    <row r="33" spans="11:13" x14ac:dyDescent="0.25">
      <c r="K33" s="29" t="s">
        <v>77</v>
      </c>
      <c r="L33" s="27">
        <v>228190.54999999912</v>
      </c>
      <c r="M33" s="27">
        <v>9000</v>
      </c>
    </row>
    <row r="34" spans="11:13" x14ac:dyDescent="0.25">
      <c r="K34" s="29" t="s">
        <v>78</v>
      </c>
      <c r="L34" s="27">
        <v>175710.95000000214</v>
      </c>
      <c r="M34" s="27">
        <v>11000</v>
      </c>
    </row>
    <row r="35" spans="11:13" x14ac:dyDescent="0.25">
      <c r="K35" s="29" t="s">
        <v>79</v>
      </c>
      <c r="L35" s="27">
        <v>90866.150000000605</v>
      </c>
      <c r="M35" s="27">
        <v>13000</v>
      </c>
    </row>
    <row r="36" spans="11:13" x14ac:dyDescent="0.25">
      <c r="K36" s="29" t="s">
        <v>80</v>
      </c>
      <c r="L36" s="27">
        <v>-162659.54999999964</v>
      </c>
      <c r="M36" s="27">
        <v>13000</v>
      </c>
    </row>
    <row r="37" spans="11:13" x14ac:dyDescent="0.25">
      <c r="K37" s="29" t="s">
        <v>81</v>
      </c>
      <c r="L37" s="27">
        <v>582635.2499999979</v>
      </c>
      <c r="M37" s="27">
        <v>13000</v>
      </c>
    </row>
    <row r="38" spans="11:13" x14ac:dyDescent="0.25">
      <c r="K38" s="29" t="s">
        <v>82</v>
      </c>
      <c r="L38" s="27">
        <v>131880.70000000004</v>
      </c>
      <c r="M38" s="27">
        <v>18000</v>
      </c>
    </row>
    <row r="39" spans="11:13" x14ac:dyDescent="0.25">
      <c r="K39" s="29" t="s">
        <v>83</v>
      </c>
      <c r="L39" s="27">
        <v>120059.69999999818</v>
      </c>
      <c r="M39" s="27">
        <v>19000</v>
      </c>
    </row>
    <row r="40" spans="11:13" x14ac:dyDescent="0.25">
      <c r="K40" s="29" t="s">
        <v>84</v>
      </c>
      <c r="L40" s="27">
        <v>431861.50000000006</v>
      </c>
      <c r="M40" s="27">
        <v>20000</v>
      </c>
    </row>
    <row r="41" spans="11:13" x14ac:dyDescent="0.25">
      <c r="K41" s="29" t="s">
        <v>85</v>
      </c>
      <c r="L41" s="27">
        <v>345166.35000000003</v>
      </c>
      <c r="M41" s="27">
        <v>24000</v>
      </c>
    </row>
    <row r="42" spans="11:13" x14ac:dyDescent="0.25">
      <c r="K42" s="29" t="s">
        <v>86</v>
      </c>
      <c r="L42" s="27">
        <v>905677.2</v>
      </c>
      <c r="M42" s="27">
        <v>28000</v>
      </c>
    </row>
    <row r="43" spans="11:13" x14ac:dyDescent="0.25">
      <c r="K43" s="24" t="s">
        <v>35</v>
      </c>
      <c r="L43" s="27">
        <v>2766762.5999999973</v>
      </c>
      <c r="M43" s="27">
        <v>48492.647058823532</v>
      </c>
    </row>
    <row r="44" spans="11:13" x14ac:dyDescent="0.25">
      <c r="K44" s="29" t="s">
        <v>75</v>
      </c>
      <c r="L44" s="27">
        <v>97161.39999999787</v>
      </c>
      <c r="M44" s="27">
        <v>37000</v>
      </c>
    </row>
    <row r="45" spans="11:13" x14ac:dyDescent="0.25">
      <c r="K45" s="29" t="s">
        <v>76</v>
      </c>
      <c r="L45" s="27">
        <v>945331.55000000098</v>
      </c>
      <c r="M45" s="27">
        <v>38000</v>
      </c>
    </row>
    <row r="46" spans="11:13" x14ac:dyDescent="0.25">
      <c r="K46" s="29" t="s">
        <v>77</v>
      </c>
      <c r="L46" s="27">
        <v>295980.75000000047</v>
      </c>
      <c r="M46" s="27">
        <v>47000</v>
      </c>
    </row>
    <row r="47" spans="11:13" x14ac:dyDescent="0.25">
      <c r="K47" s="29" t="s">
        <v>78</v>
      </c>
      <c r="L47" s="27">
        <v>-118221.49999999959</v>
      </c>
      <c r="M47" s="27">
        <v>50000</v>
      </c>
    </row>
    <row r="48" spans="11:13" x14ac:dyDescent="0.25">
      <c r="K48" s="29" t="s">
        <v>79</v>
      </c>
      <c r="L48" s="27">
        <v>992870.84999999695</v>
      </c>
      <c r="M48" s="27">
        <v>50000</v>
      </c>
    </row>
    <row r="49" spans="11:13" x14ac:dyDescent="0.25">
      <c r="K49" s="29" t="s">
        <v>80</v>
      </c>
      <c r="L49" s="27">
        <v>-265204.19999999757</v>
      </c>
      <c r="M49" s="27">
        <v>59000</v>
      </c>
    </row>
    <row r="50" spans="11:13" x14ac:dyDescent="0.25">
      <c r="K50" s="29" t="s">
        <v>81</v>
      </c>
      <c r="L50" s="27">
        <v>818843.74999999709</v>
      </c>
      <c r="M50" s="27">
        <v>59000</v>
      </c>
    </row>
    <row r="51" spans="11:13" x14ac:dyDescent="0.25">
      <c r="K51" s="24" t="s">
        <v>31</v>
      </c>
      <c r="L51" s="27">
        <v>6313557.0999999931</v>
      </c>
      <c r="M51" s="27">
        <v>14559.84555984556</v>
      </c>
    </row>
  </sheetData>
  <pageMargins left="0.7" right="0.7" top="0.75" bottom="0.75" header="0.3" footer="0.3"/>
  <pageSetup orientation="portrait" r:id="rId4"/>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F10B0-94CA-477A-80D0-880673ACF31C}">
  <dimension ref="A1:V1555"/>
  <sheetViews>
    <sheetView tabSelected="1" workbookViewId="0">
      <pane ySplit="1" topLeftCell="A2" activePane="bottomLeft" state="frozen"/>
      <selection pane="bottomLeft" activeCell="G23" sqref="G23"/>
    </sheetView>
  </sheetViews>
  <sheetFormatPr defaultRowHeight="15" x14ac:dyDescent="0.25"/>
  <cols>
    <col min="1" max="1" width="14.140625" bestFit="1" customWidth="1"/>
    <col min="2" max="2" width="10.7109375" bestFit="1" customWidth="1"/>
    <col min="3" max="3" width="11.5703125" bestFit="1" customWidth="1"/>
    <col min="4" max="4" width="12.7109375" bestFit="1" customWidth="1"/>
    <col min="5" max="5" width="9" bestFit="1" customWidth="1"/>
    <col min="6" max="6" width="11" bestFit="1" customWidth="1"/>
    <col min="7" max="7" width="9" bestFit="1" customWidth="1"/>
    <col min="8" max="8" width="12" bestFit="1" customWidth="1"/>
    <col min="9" max="9" width="8.85546875" bestFit="1" customWidth="1"/>
    <col min="10" max="10" width="12.5703125" bestFit="1" customWidth="1"/>
    <col min="11" max="11" width="6.42578125" bestFit="1" customWidth="1"/>
    <col min="12" max="12" width="9" bestFit="1" customWidth="1"/>
    <col min="13" max="13" width="10.7109375" bestFit="1" customWidth="1"/>
    <col min="14" max="14" width="12" bestFit="1" customWidth="1"/>
    <col min="15" max="15" width="11.42578125" bestFit="1" customWidth="1"/>
    <col min="16" max="16" width="6.7109375" bestFit="1" customWidth="1"/>
    <col min="17" max="17" width="18.42578125" bestFit="1" customWidth="1"/>
    <col min="18" max="18" width="14.7109375" customWidth="1"/>
    <col min="19" max="19" width="15" customWidth="1"/>
    <col min="20" max="20" width="14.5703125" customWidth="1"/>
    <col min="21" max="21" width="16.42578125" customWidth="1"/>
  </cols>
  <sheetData>
    <row r="1" spans="1:22" ht="25.5" customHeight="1" x14ac:dyDescent="0.25">
      <c r="A1" s="13" t="s">
        <v>0</v>
      </c>
      <c r="B1" s="13" t="s">
        <v>1</v>
      </c>
      <c r="C1" s="13" t="s">
        <v>2</v>
      </c>
      <c r="D1" s="13" t="s">
        <v>3</v>
      </c>
      <c r="E1" s="13" t="s">
        <v>4</v>
      </c>
      <c r="F1" s="13" t="s">
        <v>5</v>
      </c>
      <c r="G1" s="13" t="s">
        <v>6</v>
      </c>
      <c r="H1" s="13" t="s">
        <v>7</v>
      </c>
      <c r="I1" s="13" t="s">
        <v>8</v>
      </c>
      <c r="J1" s="13" t="s">
        <v>9</v>
      </c>
      <c r="K1" s="13" t="s">
        <v>10</v>
      </c>
      <c r="L1" s="13" t="s">
        <v>61</v>
      </c>
      <c r="M1" s="13" t="s">
        <v>62</v>
      </c>
      <c r="N1" s="13" t="s">
        <v>63</v>
      </c>
      <c r="O1" s="13" t="s">
        <v>65</v>
      </c>
      <c r="P1" s="14" t="s">
        <v>66</v>
      </c>
      <c r="Q1" s="15" t="s">
        <v>89</v>
      </c>
      <c r="R1" s="15" t="s">
        <v>91</v>
      </c>
      <c r="S1" s="15" t="s">
        <v>92</v>
      </c>
      <c r="T1" s="15" t="s">
        <v>93</v>
      </c>
      <c r="U1" s="15" t="s">
        <v>90</v>
      </c>
      <c r="V1" t="s">
        <v>70</v>
      </c>
    </row>
    <row r="2" spans="1:22" x14ac:dyDescent="0.25">
      <c r="A2" s="19" t="s">
        <v>41</v>
      </c>
      <c r="B2" s="17">
        <v>42738</v>
      </c>
      <c r="C2" s="18">
        <v>0.41666666666666669</v>
      </c>
      <c r="D2" s="19" t="s">
        <v>13</v>
      </c>
      <c r="E2" s="20">
        <v>487.55</v>
      </c>
      <c r="F2" s="20">
        <v>491.5</v>
      </c>
      <c r="G2" s="20">
        <v>480</v>
      </c>
      <c r="H2" s="18">
        <v>0.625</v>
      </c>
      <c r="I2" s="19">
        <v>3.9499999999999886</v>
      </c>
      <c r="J2" s="19">
        <v>7.5500000000000114</v>
      </c>
      <c r="K2" s="19">
        <v>503</v>
      </c>
      <c r="L2" s="20">
        <v>3797.6500000000055</v>
      </c>
      <c r="M2" s="20">
        <v>112</v>
      </c>
      <c r="N2" s="20">
        <v>3685.6500000000055</v>
      </c>
      <c r="O2" s="20" t="s">
        <v>68</v>
      </c>
      <c r="P2" s="21">
        <v>8.1017331555737603E-3</v>
      </c>
      <c r="Q2" s="16">
        <f>S2*E2</f>
        <v>246700.30000000002</v>
      </c>
      <c r="R2">
        <v>2000</v>
      </c>
      <c r="S2">
        <f t="shared" ref="S2:S65" si="0">ROUNDDOWN(R2/I2,0)</f>
        <v>506</v>
      </c>
      <c r="T2">
        <f t="shared" ref="T2:T65" si="1">ROUNDUP(((E2*S2)+(G2*S2))*0.025/100,0)</f>
        <v>123</v>
      </c>
      <c r="U2">
        <f t="shared" ref="U2:U65" si="2">(S2*J2)-T2</f>
        <v>3697.3000000000056</v>
      </c>
      <c r="V2">
        <f>V1+U2</f>
        <v>203697.30000000002</v>
      </c>
    </row>
    <row r="3" spans="1:22" x14ac:dyDescent="0.25">
      <c r="A3" s="19" t="s">
        <v>54</v>
      </c>
      <c r="B3" s="17">
        <v>42738</v>
      </c>
      <c r="C3" s="18">
        <v>0.41666666666666669</v>
      </c>
      <c r="D3" s="19" t="s">
        <v>13</v>
      </c>
      <c r="E3" s="20">
        <v>656.65</v>
      </c>
      <c r="F3" s="20">
        <v>660.05</v>
      </c>
      <c r="G3" s="20">
        <v>660.05</v>
      </c>
      <c r="H3" s="18">
        <v>0.45833333333333331</v>
      </c>
      <c r="I3" s="19">
        <v>3.3999999999999773</v>
      </c>
      <c r="J3" s="19">
        <v>-3.3999999999999773</v>
      </c>
      <c r="K3" s="19">
        <v>584</v>
      </c>
      <c r="L3" s="20">
        <v>-1985.5999999999867</v>
      </c>
      <c r="M3" s="20">
        <v>177</v>
      </c>
      <c r="N3" s="20">
        <v>-2162.5999999999867</v>
      </c>
      <c r="O3" s="20" t="s">
        <v>67</v>
      </c>
      <c r="P3" s="21">
        <v>5.1777963907713E-3</v>
      </c>
      <c r="Q3" s="16">
        <f t="shared" ref="Q3:Q66" si="3">S3*E3</f>
        <v>386110.2</v>
      </c>
      <c r="R3">
        <f>IF(MONTH(B2)&lt;&gt;MONTH(B3),IF((INT(V2/100000)*1000)&lt;R2,R2,INT(V2/100000)*1000),R2)</f>
        <v>2000</v>
      </c>
      <c r="S3">
        <f t="shared" si="0"/>
        <v>588</v>
      </c>
      <c r="T3">
        <f t="shared" si="1"/>
        <v>194</v>
      </c>
      <c r="U3">
        <f t="shared" si="2"/>
        <v>-2193.1999999999866</v>
      </c>
      <c r="V3">
        <f t="shared" ref="V3:V66" si="4">V2+U3</f>
        <v>201504.10000000003</v>
      </c>
    </row>
    <row r="4" spans="1:22" x14ac:dyDescent="0.25">
      <c r="A4" s="19" t="s">
        <v>17</v>
      </c>
      <c r="B4" s="17">
        <v>42739</v>
      </c>
      <c r="C4" s="18">
        <v>0.44791666666666669</v>
      </c>
      <c r="D4" s="19" t="s">
        <v>13</v>
      </c>
      <c r="E4" s="20">
        <v>22420</v>
      </c>
      <c r="F4" s="20">
        <v>22524.400000000001</v>
      </c>
      <c r="G4" s="20">
        <v>22198</v>
      </c>
      <c r="H4" s="18">
        <v>0.625</v>
      </c>
      <c r="I4" s="19">
        <v>104.40000000000146</v>
      </c>
      <c r="J4" s="19">
        <v>222</v>
      </c>
      <c r="K4" s="19">
        <v>19</v>
      </c>
      <c r="L4" s="20">
        <v>4218</v>
      </c>
      <c r="M4" s="20">
        <v>195</v>
      </c>
      <c r="N4" s="20">
        <v>4023</v>
      </c>
      <c r="O4" s="20" t="s">
        <v>68</v>
      </c>
      <c r="P4" s="21">
        <v>4.6565566458519796E-3</v>
      </c>
      <c r="Q4" s="16">
        <f t="shared" si="3"/>
        <v>425980</v>
      </c>
      <c r="R4">
        <f t="shared" ref="R4:R67" si="5">IF(MONTH(B3)&lt;&gt;MONTH(B4),IF((INT(V3/100000)*1000)&lt;R3,R3,INT(V3/100000)*1000),R3)</f>
        <v>2000</v>
      </c>
      <c r="S4">
        <f t="shared" si="0"/>
        <v>19</v>
      </c>
      <c r="T4">
        <f t="shared" si="1"/>
        <v>212</v>
      </c>
      <c r="U4">
        <f t="shared" si="2"/>
        <v>4006</v>
      </c>
      <c r="V4">
        <f t="shared" si="4"/>
        <v>205510.10000000003</v>
      </c>
    </row>
    <row r="5" spans="1:22" x14ac:dyDescent="0.25">
      <c r="A5" s="19" t="s">
        <v>54</v>
      </c>
      <c r="B5" s="17">
        <v>42739</v>
      </c>
      <c r="C5" s="18">
        <v>0.48958333333333331</v>
      </c>
      <c r="D5" s="19" t="s">
        <v>15</v>
      </c>
      <c r="E5" s="20">
        <v>667.8</v>
      </c>
      <c r="F5" s="20">
        <v>661.1</v>
      </c>
      <c r="G5" s="20">
        <v>661.1</v>
      </c>
      <c r="H5" s="18">
        <v>0.48958333333333331</v>
      </c>
      <c r="I5" s="19">
        <v>6.6999999999999318</v>
      </c>
      <c r="J5" s="19">
        <v>-6.6999999999999318</v>
      </c>
      <c r="K5" s="19">
        <v>297</v>
      </c>
      <c r="L5" s="20">
        <v>-1989.8999999999796</v>
      </c>
      <c r="M5" s="20">
        <v>91</v>
      </c>
      <c r="N5" s="20">
        <v>-2080.8999999999796</v>
      </c>
      <c r="O5" s="20" t="s">
        <v>67</v>
      </c>
      <c r="P5" s="21">
        <v>1.0032943995208E-2</v>
      </c>
      <c r="Q5" s="16">
        <f t="shared" si="3"/>
        <v>199004.4</v>
      </c>
      <c r="R5">
        <f t="shared" si="5"/>
        <v>2000</v>
      </c>
      <c r="S5">
        <f t="shared" si="0"/>
        <v>298</v>
      </c>
      <c r="T5">
        <f t="shared" si="1"/>
        <v>100</v>
      </c>
      <c r="U5">
        <f t="shared" si="2"/>
        <v>-2096.5999999999794</v>
      </c>
      <c r="V5">
        <f t="shared" si="4"/>
        <v>203413.50000000006</v>
      </c>
    </row>
    <row r="6" spans="1:22" x14ac:dyDescent="0.25">
      <c r="A6" s="19" t="s">
        <v>40</v>
      </c>
      <c r="B6" s="17">
        <v>42740</v>
      </c>
      <c r="C6" s="18">
        <v>0.42708333333333331</v>
      </c>
      <c r="D6" s="19" t="s">
        <v>15</v>
      </c>
      <c r="E6" s="20">
        <v>1078.3</v>
      </c>
      <c r="F6" s="20">
        <v>1075.6500000000001</v>
      </c>
      <c r="G6" s="20">
        <v>1075.6500000000001</v>
      </c>
      <c r="H6" s="18">
        <v>0.42708333333333331</v>
      </c>
      <c r="I6" s="19">
        <v>2.6499999999998636</v>
      </c>
      <c r="J6" s="19">
        <v>-2.6499999999998636</v>
      </c>
      <c r="K6" s="19">
        <v>748</v>
      </c>
      <c r="L6" s="20">
        <v>-1982.199999999898</v>
      </c>
      <c r="M6" s="20">
        <v>371</v>
      </c>
      <c r="N6" s="20">
        <v>-2353.199999999898</v>
      </c>
      <c r="O6" s="20" t="s">
        <v>67</v>
      </c>
      <c r="P6" s="21">
        <v>2.45757210423803E-3</v>
      </c>
      <c r="Q6" s="16">
        <f t="shared" si="3"/>
        <v>813038.2</v>
      </c>
      <c r="R6">
        <f t="shared" si="5"/>
        <v>2000</v>
      </c>
      <c r="S6">
        <f t="shared" si="0"/>
        <v>754</v>
      </c>
      <c r="T6">
        <f t="shared" si="1"/>
        <v>407</v>
      </c>
      <c r="U6">
        <f t="shared" si="2"/>
        <v>-2405.0999999998971</v>
      </c>
      <c r="V6">
        <f t="shared" si="4"/>
        <v>201008.40000000017</v>
      </c>
    </row>
    <row r="7" spans="1:22" x14ac:dyDescent="0.25">
      <c r="A7" s="19" t="s">
        <v>57</v>
      </c>
      <c r="B7" s="17">
        <v>42741</v>
      </c>
      <c r="C7" s="18">
        <v>0.41666666666666669</v>
      </c>
      <c r="D7" s="19" t="s">
        <v>13</v>
      </c>
      <c r="E7" s="20">
        <v>474.2</v>
      </c>
      <c r="F7" s="20">
        <v>484.8</v>
      </c>
      <c r="G7" s="20">
        <v>470</v>
      </c>
      <c r="H7" s="18">
        <v>0.625</v>
      </c>
      <c r="I7" s="19">
        <v>10.600000000000023</v>
      </c>
      <c r="J7" s="19">
        <v>4.1999999999999886</v>
      </c>
      <c r="K7" s="19">
        <v>188</v>
      </c>
      <c r="L7" s="20">
        <v>789.59999999999786</v>
      </c>
      <c r="M7" s="20">
        <v>41</v>
      </c>
      <c r="N7" s="20">
        <v>748.59999999999786</v>
      </c>
      <c r="O7" s="20" t="s">
        <v>68</v>
      </c>
      <c r="P7" s="21">
        <v>2.23534373681991E-2</v>
      </c>
      <c r="Q7" s="16">
        <f t="shared" si="3"/>
        <v>89149.599999999991</v>
      </c>
      <c r="R7">
        <f t="shared" si="5"/>
        <v>2000</v>
      </c>
      <c r="S7">
        <f t="shared" si="0"/>
        <v>188</v>
      </c>
      <c r="T7">
        <f t="shared" si="1"/>
        <v>45</v>
      </c>
      <c r="U7">
        <f t="shared" si="2"/>
        <v>744.59999999999786</v>
      </c>
      <c r="V7">
        <f t="shared" si="4"/>
        <v>201753.00000000017</v>
      </c>
    </row>
    <row r="8" spans="1:22" x14ac:dyDescent="0.25">
      <c r="A8" s="19" t="s">
        <v>54</v>
      </c>
      <c r="B8" s="17">
        <v>42741</v>
      </c>
      <c r="C8" s="18">
        <v>0.5625</v>
      </c>
      <c r="D8" s="19" t="s">
        <v>13</v>
      </c>
      <c r="E8" s="20">
        <v>668.1</v>
      </c>
      <c r="F8" s="20">
        <v>671.95</v>
      </c>
      <c r="G8" s="20">
        <v>658.5</v>
      </c>
      <c r="H8" s="18">
        <v>0.625</v>
      </c>
      <c r="I8" s="19">
        <v>3.8500000000000227</v>
      </c>
      <c r="J8" s="19">
        <v>9.6000000000000227</v>
      </c>
      <c r="K8" s="19">
        <v>516</v>
      </c>
      <c r="L8" s="20">
        <v>4953.6000000000113</v>
      </c>
      <c r="M8" s="20">
        <v>158</v>
      </c>
      <c r="N8" s="20">
        <v>4795.6000000000113</v>
      </c>
      <c r="O8" s="20" t="s">
        <v>68</v>
      </c>
      <c r="P8" s="21">
        <v>5.7626103876665504E-3</v>
      </c>
      <c r="Q8" s="16">
        <f t="shared" si="3"/>
        <v>346743.9</v>
      </c>
      <c r="R8">
        <f t="shared" si="5"/>
        <v>2000</v>
      </c>
      <c r="S8">
        <f t="shared" si="0"/>
        <v>519</v>
      </c>
      <c r="T8">
        <f t="shared" si="1"/>
        <v>173</v>
      </c>
      <c r="U8">
        <f t="shared" si="2"/>
        <v>4809.4000000000115</v>
      </c>
      <c r="V8">
        <f t="shared" si="4"/>
        <v>206562.4000000002</v>
      </c>
    </row>
    <row r="9" spans="1:22" x14ac:dyDescent="0.25">
      <c r="A9" s="19" t="s">
        <v>18</v>
      </c>
      <c r="B9" s="17">
        <v>42745</v>
      </c>
      <c r="C9" s="18">
        <v>0.55208333333333337</v>
      </c>
      <c r="D9" s="19" t="s">
        <v>15</v>
      </c>
      <c r="E9" s="20">
        <v>289.95</v>
      </c>
      <c r="F9" s="20">
        <v>286.95</v>
      </c>
      <c r="G9" s="20">
        <v>293.89999999999998</v>
      </c>
      <c r="H9" s="18">
        <v>0.625</v>
      </c>
      <c r="I9" s="19">
        <v>3</v>
      </c>
      <c r="J9" s="19">
        <v>3.9499999999999886</v>
      </c>
      <c r="K9" s="19">
        <v>661</v>
      </c>
      <c r="L9" s="20">
        <v>2610.9499999999925</v>
      </c>
      <c r="M9" s="20">
        <v>89</v>
      </c>
      <c r="N9" s="20">
        <v>2521.9499999999925</v>
      </c>
      <c r="O9" s="20" t="s">
        <v>68</v>
      </c>
      <c r="P9" s="21">
        <v>1.0346611484738699E-2</v>
      </c>
      <c r="Q9" s="16">
        <f t="shared" si="3"/>
        <v>193106.69999999998</v>
      </c>
      <c r="R9">
        <f t="shared" si="5"/>
        <v>2000</v>
      </c>
      <c r="S9">
        <f t="shared" si="0"/>
        <v>666</v>
      </c>
      <c r="T9">
        <f t="shared" si="1"/>
        <v>98</v>
      </c>
      <c r="U9">
        <f t="shared" si="2"/>
        <v>2532.6999999999925</v>
      </c>
      <c r="V9">
        <f t="shared" si="4"/>
        <v>209095.10000000018</v>
      </c>
    </row>
    <row r="10" spans="1:22" x14ac:dyDescent="0.25">
      <c r="A10" s="19" t="s">
        <v>44</v>
      </c>
      <c r="B10" s="17">
        <v>42745</v>
      </c>
      <c r="C10" s="18">
        <v>0.42708333333333331</v>
      </c>
      <c r="D10" s="19" t="s">
        <v>13</v>
      </c>
      <c r="E10" s="20">
        <v>3039</v>
      </c>
      <c r="F10" s="20">
        <v>3045.85</v>
      </c>
      <c r="G10" s="20">
        <v>3045.85</v>
      </c>
      <c r="H10" s="18">
        <v>0.59375</v>
      </c>
      <c r="I10" s="19">
        <v>6.8499999999999091</v>
      </c>
      <c r="J10" s="19">
        <v>-6.8499999999999091</v>
      </c>
      <c r="K10" s="19">
        <v>290</v>
      </c>
      <c r="L10" s="20">
        <v>-1986.4999999999736</v>
      </c>
      <c r="M10" s="20">
        <v>406</v>
      </c>
      <c r="N10" s="20">
        <v>-2392.4999999999736</v>
      </c>
      <c r="O10" s="20" t="s">
        <v>67</v>
      </c>
      <c r="P10" s="21">
        <v>2.2540309312273502E-3</v>
      </c>
      <c r="Q10" s="16">
        <f t="shared" si="3"/>
        <v>884349</v>
      </c>
      <c r="R10">
        <f t="shared" si="5"/>
        <v>2000</v>
      </c>
      <c r="S10">
        <f t="shared" si="0"/>
        <v>291</v>
      </c>
      <c r="T10">
        <f t="shared" si="1"/>
        <v>443</v>
      </c>
      <c r="U10">
        <f t="shared" si="2"/>
        <v>-2436.3499999999735</v>
      </c>
      <c r="V10">
        <f t="shared" si="4"/>
        <v>206658.7500000002</v>
      </c>
    </row>
    <row r="11" spans="1:22" x14ac:dyDescent="0.25">
      <c r="A11" s="19" t="s">
        <v>41</v>
      </c>
      <c r="B11" s="17">
        <v>42745</v>
      </c>
      <c r="C11" s="18">
        <v>0.42708333333333331</v>
      </c>
      <c r="D11" s="19" t="s">
        <v>15</v>
      </c>
      <c r="E11" s="20">
        <v>510.65</v>
      </c>
      <c r="F11" s="20">
        <v>508.6</v>
      </c>
      <c r="G11" s="20">
        <v>515.75</v>
      </c>
      <c r="H11" s="18">
        <v>0.625</v>
      </c>
      <c r="I11" s="19">
        <v>2.0499999999999545</v>
      </c>
      <c r="J11" s="19">
        <v>5.1000000000000227</v>
      </c>
      <c r="K11" s="19">
        <v>964</v>
      </c>
      <c r="L11" s="20">
        <v>4916.4000000000215</v>
      </c>
      <c r="M11" s="20">
        <v>228</v>
      </c>
      <c r="N11" s="20">
        <v>4688.4000000000215</v>
      </c>
      <c r="O11" s="20" t="s">
        <v>68</v>
      </c>
      <c r="P11" s="21">
        <v>4.0144913345734898E-3</v>
      </c>
      <c r="Q11" s="16">
        <f t="shared" si="3"/>
        <v>497883.75</v>
      </c>
      <c r="R11">
        <f t="shared" si="5"/>
        <v>2000</v>
      </c>
      <c r="S11">
        <f t="shared" si="0"/>
        <v>975</v>
      </c>
      <c r="T11">
        <f t="shared" si="1"/>
        <v>251</v>
      </c>
      <c r="U11">
        <f t="shared" si="2"/>
        <v>4721.5000000000218</v>
      </c>
      <c r="V11">
        <f t="shared" si="4"/>
        <v>211380.25000000023</v>
      </c>
    </row>
    <row r="12" spans="1:22" x14ac:dyDescent="0.25">
      <c r="A12" s="19" t="s">
        <v>54</v>
      </c>
      <c r="B12" s="17">
        <v>42745</v>
      </c>
      <c r="C12" s="18">
        <v>0.41666666666666669</v>
      </c>
      <c r="D12" s="19" t="s">
        <v>13</v>
      </c>
      <c r="E12" s="20">
        <v>667.05</v>
      </c>
      <c r="F12" s="20">
        <v>673.95</v>
      </c>
      <c r="G12" s="20">
        <v>662.5</v>
      </c>
      <c r="H12" s="18">
        <v>0.625</v>
      </c>
      <c r="I12" s="19">
        <v>6.9000000000000909</v>
      </c>
      <c r="J12" s="19">
        <v>4.5499999999999545</v>
      </c>
      <c r="K12" s="19">
        <v>288</v>
      </c>
      <c r="L12" s="20">
        <v>1310.3999999999869</v>
      </c>
      <c r="M12" s="20">
        <v>89</v>
      </c>
      <c r="N12" s="20">
        <v>1221.3999999999869</v>
      </c>
      <c r="O12" s="20" t="s">
        <v>68</v>
      </c>
      <c r="P12" s="21">
        <v>1.03440521700024E-2</v>
      </c>
      <c r="Q12" s="16">
        <f t="shared" si="3"/>
        <v>192777.44999999998</v>
      </c>
      <c r="R12">
        <f t="shared" si="5"/>
        <v>2000</v>
      </c>
      <c r="S12">
        <f t="shared" si="0"/>
        <v>289</v>
      </c>
      <c r="T12">
        <f t="shared" si="1"/>
        <v>97</v>
      </c>
      <c r="U12">
        <f t="shared" si="2"/>
        <v>1217.9499999999869</v>
      </c>
      <c r="V12">
        <f t="shared" si="4"/>
        <v>212598.20000000022</v>
      </c>
    </row>
    <row r="13" spans="1:22" x14ac:dyDescent="0.25">
      <c r="A13" s="19" t="s">
        <v>19</v>
      </c>
      <c r="B13" s="17">
        <v>42746</v>
      </c>
      <c r="C13" s="18">
        <v>0.41666666666666669</v>
      </c>
      <c r="D13" s="19" t="s">
        <v>13</v>
      </c>
      <c r="E13" s="20">
        <v>3041.5</v>
      </c>
      <c r="F13" s="20">
        <v>3052</v>
      </c>
      <c r="G13" s="20">
        <v>3052</v>
      </c>
      <c r="H13" s="18">
        <v>0.44791666666666669</v>
      </c>
      <c r="I13" s="19">
        <v>10.5</v>
      </c>
      <c r="J13" s="19">
        <v>-10.5</v>
      </c>
      <c r="K13" s="19">
        <v>190</v>
      </c>
      <c r="L13" s="20">
        <v>-1995</v>
      </c>
      <c r="M13" s="20">
        <v>267</v>
      </c>
      <c r="N13" s="20">
        <v>-2262</v>
      </c>
      <c r="O13" s="20" t="s">
        <v>67</v>
      </c>
      <c r="P13" s="21">
        <v>3.4522439585730701E-3</v>
      </c>
      <c r="Q13" s="16">
        <f t="shared" si="3"/>
        <v>577885</v>
      </c>
      <c r="R13">
        <f t="shared" si="5"/>
        <v>2000</v>
      </c>
      <c r="S13">
        <f t="shared" si="0"/>
        <v>190</v>
      </c>
      <c r="T13">
        <f t="shared" si="1"/>
        <v>290</v>
      </c>
      <c r="U13">
        <f t="shared" si="2"/>
        <v>-2285</v>
      </c>
      <c r="V13">
        <f t="shared" si="4"/>
        <v>210313.20000000022</v>
      </c>
    </row>
    <row r="14" spans="1:22" x14ac:dyDescent="0.25">
      <c r="A14" s="19" t="s">
        <v>20</v>
      </c>
      <c r="B14" s="17">
        <v>42746</v>
      </c>
      <c r="C14" s="18">
        <v>0.45833333333333331</v>
      </c>
      <c r="D14" s="19" t="s">
        <v>15</v>
      </c>
      <c r="E14" s="20">
        <v>1227.95</v>
      </c>
      <c r="F14" s="20">
        <v>1222.05</v>
      </c>
      <c r="G14" s="20">
        <v>1222.05</v>
      </c>
      <c r="H14" s="18">
        <v>0.45833333333333331</v>
      </c>
      <c r="I14" s="19">
        <v>5.9000000000000909</v>
      </c>
      <c r="J14" s="19">
        <v>-5.9000000000000909</v>
      </c>
      <c r="K14" s="19">
        <v>337</v>
      </c>
      <c r="L14" s="20">
        <v>-1988.3000000000306</v>
      </c>
      <c r="M14" s="20">
        <v>190</v>
      </c>
      <c r="N14" s="20">
        <v>-2178.3000000000306</v>
      </c>
      <c r="O14" s="20" t="s">
        <v>67</v>
      </c>
      <c r="P14" s="21">
        <v>4.8047558939697003E-3</v>
      </c>
      <c r="Q14" s="16">
        <f t="shared" si="3"/>
        <v>415047.10000000003</v>
      </c>
      <c r="R14">
        <f t="shared" si="5"/>
        <v>2000</v>
      </c>
      <c r="S14">
        <f t="shared" si="0"/>
        <v>338</v>
      </c>
      <c r="T14">
        <f t="shared" si="1"/>
        <v>208</v>
      </c>
      <c r="U14">
        <f t="shared" si="2"/>
        <v>-2202.2000000000307</v>
      </c>
      <c r="V14">
        <f t="shared" si="4"/>
        <v>208111.00000000017</v>
      </c>
    </row>
    <row r="15" spans="1:22" x14ac:dyDescent="0.25">
      <c r="A15" s="19" t="s">
        <v>44</v>
      </c>
      <c r="B15" s="17">
        <v>42746</v>
      </c>
      <c r="C15" s="18">
        <v>0.41666666666666669</v>
      </c>
      <c r="D15" s="19" t="s">
        <v>13</v>
      </c>
      <c r="E15" s="20">
        <v>3041.1</v>
      </c>
      <c r="F15" s="20">
        <v>3060</v>
      </c>
      <c r="G15" s="20">
        <v>3060</v>
      </c>
      <c r="H15" s="18">
        <v>0.52083333333333337</v>
      </c>
      <c r="I15" s="19">
        <v>18.900000000000091</v>
      </c>
      <c r="J15" s="19">
        <v>-18.900000000000091</v>
      </c>
      <c r="K15" s="19">
        <v>105</v>
      </c>
      <c r="L15" s="20">
        <v>-1984.5000000000095</v>
      </c>
      <c r="M15" s="20">
        <v>148</v>
      </c>
      <c r="N15" s="20">
        <v>-2132.5000000000095</v>
      </c>
      <c r="O15" s="20" t="s">
        <v>67</v>
      </c>
      <c r="P15" s="21">
        <v>6.2148564664102103E-3</v>
      </c>
      <c r="Q15" s="16">
        <f t="shared" si="3"/>
        <v>319315.5</v>
      </c>
      <c r="R15">
        <f t="shared" si="5"/>
        <v>2000</v>
      </c>
      <c r="S15">
        <f t="shared" si="0"/>
        <v>105</v>
      </c>
      <c r="T15">
        <f t="shared" si="1"/>
        <v>161</v>
      </c>
      <c r="U15">
        <f t="shared" si="2"/>
        <v>-2145.5000000000095</v>
      </c>
      <c r="V15">
        <f t="shared" si="4"/>
        <v>205965.50000000017</v>
      </c>
    </row>
    <row r="16" spans="1:22" x14ac:dyDescent="0.25">
      <c r="A16" s="19" t="s">
        <v>22</v>
      </c>
      <c r="B16" s="17">
        <v>42747</v>
      </c>
      <c r="C16" s="18">
        <v>0.4375</v>
      </c>
      <c r="D16" s="19" t="s">
        <v>13</v>
      </c>
      <c r="E16" s="20">
        <v>930.15</v>
      </c>
      <c r="F16" s="20">
        <v>935.6</v>
      </c>
      <c r="G16" s="20">
        <v>935.6</v>
      </c>
      <c r="H16" s="18">
        <v>0.52083333333333337</v>
      </c>
      <c r="I16" s="19">
        <v>5.4500000000000455</v>
      </c>
      <c r="J16" s="19">
        <v>-5.4500000000000455</v>
      </c>
      <c r="K16" s="19">
        <v>365</v>
      </c>
      <c r="L16" s="20">
        <v>-1989.2500000000166</v>
      </c>
      <c r="M16" s="20">
        <v>157</v>
      </c>
      <c r="N16" s="20">
        <v>-2146.2500000000164</v>
      </c>
      <c r="O16" s="20" t="s">
        <v>67</v>
      </c>
      <c r="P16" s="21">
        <v>5.85927001021346E-3</v>
      </c>
      <c r="Q16" s="16">
        <f t="shared" si="3"/>
        <v>340434.89999999997</v>
      </c>
      <c r="R16">
        <f t="shared" si="5"/>
        <v>2000</v>
      </c>
      <c r="S16">
        <f t="shared" si="0"/>
        <v>366</v>
      </c>
      <c r="T16">
        <f t="shared" si="1"/>
        <v>171</v>
      </c>
      <c r="U16">
        <f t="shared" si="2"/>
        <v>-2165.7000000000166</v>
      </c>
      <c r="V16">
        <f t="shared" si="4"/>
        <v>203799.80000000016</v>
      </c>
    </row>
    <row r="17" spans="1:22" x14ac:dyDescent="0.25">
      <c r="A17" s="19" t="s">
        <v>25</v>
      </c>
      <c r="B17" s="17">
        <v>42748</v>
      </c>
      <c r="C17" s="18">
        <v>0.41666666666666669</v>
      </c>
      <c r="D17" s="19" t="s">
        <v>13</v>
      </c>
      <c r="E17" s="20">
        <v>850.5</v>
      </c>
      <c r="F17" s="20">
        <v>855.65</v>
      </c>
      <c r="G17" s="20">
        <v>847.5</v>
      </c>
      <c r="H17" s="18">
        <v>0.625</v>
      </c>
      <c r="I17" s="19">
        <v>5.1499999999999773</v>
      </c>
      <c r="J17" s="19">
        <v>3</v>
      </c>
      <c r="K17" s="19">
        <v>386</v>
      </c>
      <c r="L17" s="20">
        <v>1158</v>
      </c>
      <c r="M17" s="20">
        <v>151</v>
      </c>
      <c r="N17" s="20">
        <v>1007</v>
      </c>
      <c r="O17" s="20" t="s">
        <v>68</v>
      </c>
      <c r="P17" s="21">
        <v>6.0552616108171401E-3</v>
      </c>
      <c r="Q17" s="16">
        <f t="shared" si="3"/>
        <v>329994</v>
      </c>
      <c r="R17">
        <f t="shared" si="5"/>
        <v>2000</v>
      </c>
      <c r="S17">
        <f t="shared" si="0"/>
        <v>388</v>
      </c>
      <c r="T17">
        <f t="shared" si="1"/>
        <v>165</v>
      </c>
      <c r="U17">
        <f t="shared" si="2"/>
        <v>999</v>
      </c>
      <c r="V17">
        <f t="shared" si="4"/>
        <v>204798.80000000016</v>
      </c>
    </row>
    <row r="18" spans="1:22" x14ac:dyDescent="0.25">
      <c r="A18" s="19" t="s">
        <v>41</v>
      </c>
      <c r="B18" s="17">
        <v>42748</v>
      </c>
      <c r="C18" s="18">
        <v>0.41666666666666669</v>
      </c>
      <c r="D18" s="19" t="s">
        <v>13</v>
      </c>
      <c r="E18" s="20">
        <v>511.65</v>
      </c>
      <c r="F18" s="20">
        <v>515.54999999999995</v>
      </c>
      <c r="G18" s="20">
        <v>515.54999999999995</v>
      </c>
      <c r="H18" s="18">
        <v>0.625</v>
      </c>
      <c r="I18" s="19">
        <v>3.8999999999999773</v>
      </c>
      <c r="J18" s="19">
        <v>-3.8999999999999773</v>
      </c>
      <c r="K18" s="19">
        <v>509</v>
      </c>
      <c r="L18" s="20">
        <v>-1985.0999999999885</v>
      </c>
      <c r="M18" s="20">
        <v>121</v>
      </c>
      <c r="N18" s="20">
        <v>-2106.0999999999885</v>
      </c>
      <c r="O18" s="20" t="s">
        <v>67</v>
      </c>
      <c r="P18" s="21">
        <v>7.62239812371734E-3</v>
      </c>
      <c r="Q18" s="16">
        <f t="shared" si="3"/>
        <v>261964.79999999999</v>
      </c>
      <c r="R18">
        <f t="shared" si="5"/>
        <v>2000</v>
      </c>
      <c r="S18">
        <f t="shared" si="0"/>
        <v>512</v>
      </c>
      <c r="T18">
        <f t="shared" si="1"/>
        <v>132</v>
      </c>
      <c r="U18">
        <f t="shared" si="2"/>
        <v>-2128.7999999999884</v>
      </c>
      <c r="V18">
        <f t="shared" si="4"/>
        <v>202670.00000000017</v>
      </c>
    </row>
    <row r="19" spans="1:22" x14ac:dyDescent="0.25">
      <c r="A19" s="19" t="s">
        <v>58</v>
      </c>
      <c r="B19" s="17">
        <v>42748</v>
      </c>
      <c r="C19" s="18">
        <v>0.41666666666666669</v>
      </c>
      <c r="D19" s="19" t="s">
        <v>13</v>
      </c>
      <c r="E19" s="20">
        <v>2271.6999999999998</v>
      </c>
      <c r="F19" s="20">
        <v>2300</v>
      </c>
      <c r="G19" s="20">
        <v>2248</v>
      </c>
      <c r="H19" s="18">
        <v>0.625</v>
      </c>
      <c r="I19" s="19">
        <v>28.300000000000182</v>
      </c>
      <c r="J19" s="19">
        <v>23.699999999999818</v>
      </c>
      <c r="K19" s="19">
        <v>70</v>
      </c>
      <c r="L19" s="20">
        <v>1658.9999999999873</v>
      </c>
      <c r="M19" s="20">
        <v>73</v>
      </c>
      <c r="N19" s="20">
        <v>1585.9999999999873</v>
      </c>
      <c r="O19" s="20" t="s">
        <v>68</v>
      </c>
      <c r="P19" s="21">
        <v>1.24576308491439E-2</v>
      </c>
      <c r="Q19" s="16">
        <f t="shared" si="3"/>
        <v>159019</v>
      </c>
      <c r="R19">
        <f t="shared" si="5"/>
        <v>2000</v>
      </c>
      <c r="S19">
        <f t="shared" si="0"/>
        <v>70</v>
      </c>
      <c r="T19">
        <f t="shared" si="1"/>
        <v>80</v>
      </c>
      <c r="U19">
        <f t="shared" si="2"/>
        <v>1578.9999999999873</v>
      </c>
      <c r="V19">
        <f t="shared" si="4"/>
        <v>204249.00000000017</v>
      </c>
    </row>
    <row r="20" spans="1:22" x14ac:dyDescent="0.25">
      <c r="A20" s="19" t="s">
        <v>54</v>
      </c>
      <c r="B20" s="17">
        <v>42748</v>
      </c>
      <c r="C20" s="18">
        <v>0.54166666666666663</v>
      </c>
      <c r="D20" s="19" t="s">
        <v>15</v>
      </c>
      <c r="E20" s="20">
        <v>695</v>
      </c>
      <c r="F20" s="20">
        <v>690.3</v>
      </c>
      <c r="G20" s="20">
        <v>690.3</v>
      </c>
      <c r="H20" s="18">
        <v>0.54166666666666663</v>
      </c>
      <c r="I20" s="19">
        <v>4.7000000000000455</v>
      </c>
      <c r="J20" s="19">
        <v>-4.7000000000000455</v>
      </c>
      <c r="K20" s="19">
        <v>423</v>
      </c>
      <c r="L20" s="20">
        <v>-1988.1000000000192</v>
      </c>
      <c r="M20" s="20">
        <v>135</v>
      </c>
      <c r="N20" s="20">
        <v>-2123.1000000000195</v>
      </c>
      <c r="O20" s="20" t="s">
        <v>67</v>
      </c>
      <c r="P20" s="21">
        <v>6.7625899280576197E-3</v>
      </c>
      <c r="Q20" s="16">
        <f t="shared" si="3"/>
        <v>295375</v>
      </c>
      <c r="R20">
        <f t="shared" si="5"/>
        <v>2000</v>
      </c>
      <c r="S20">
        <f t="shared" si="0"/>
        <v>425</v>
      </c>
      <c r="T20">
        <f t="shared" si="1"/>
        <v>148</v>
      </c>
      <c r="U20">
        <f t="shared" si="2"/>
        <v>-2145.5000000000191</v>
      </c>
      <c r="V20">
        <f t="shared" si="4"/>
        <v>202103.50000000015</v>
      </c>
    </row>
    <row r="21" spans="1:22" x14ac:dyDescent="0.25">
      <c r="A21" s="19" t="s">
        <v>22</v>
      </c>
      <c r="B21" s="17">
        <v>42752</v>
      </c>
      <c r="C21" s="18">
        <v>0.5625</v>
      </c>
      <c r="D21" s="19" t="s">
        <v>15</v>
      </c>
      <c r="E21" s="20">
        <v>949.85</v>
      </c>
      <c r="F21" s="20">
        <v>941.75</v>
      </c>
      <c r="G21" s="20">
        <v>959.85</v>
      </c>
      <c r="H21" s="18">
        <v>0.625</v>
      </c>
      <c r="I21" s="19">
        <v>8.1000000000000227</v>
      </c>
      <c r="J21" s="19">
        <v>10</v>
      </c>
      <c r="K21" s="19">
        <v>246</v>
      </c>
      <c r="L21" s="20">
        <v>2460</v>
      </c>
      <c r="M21" s="20">
        <v>109</v>
      </c>
      <c r="N21" s="20">
        <v>2351</v>
      </c>
      <c r="O21" s="20" t="s">
        <v>68</v>
      </c>
      <c r="P21" s="21">
        <v>8.5276622624625206E-3</v>
      </c>
      <c r="Q21" s="16">
        <f t="shared" si="3"/>
        <v>233663.1</v>
      </c>
      <c r="R21">
        <f t="shared" si="5"/>
        <v>2000</v>
      </c>
      <c r="S21">
        <f t="shared" si="0"/>
        <v>246</v>
      </c>
      <c r="T21">
        <f t="shared" si="1"/>
        <v>118</v>
      </c>
      <c r="U21">
        <f t="shared" si="2"/>
        <v>2342</v>
      </c>
      <c r="V21">
        <f t="shared" si="4"/>
        <v>204445.50000000015</v>
      </c>
    </row>
    <row r="22" spans="1:22" x14ac:dyDescent="0.25">
      <c r="A22" s="19" t="s">
        <v>17</v>
      </c>
      <c r="B22" s="17">
        <v>42752</v>
      </c>
      <c r="C22" s="18">
        <v>0.48958333333333331</v>
      </c>
      <c r="D22" s="19" t="s">
        <v>15</v>
      </c>
      <c r="E22" s="20">
        <v>22497.599999999999</v>
      </c>
      <c r="F22" s="20">
        <v>22284</v>
      </c>
      <c r="G22" s="20">
        <v>22284</v>
      </c>
      <c r="H22" s="18">
        <v>0.48958333333333331</v>
      </c>
      <c r="I22" s="19">
        <v>213.59999999999854</v>
      </c>
      <c r="J22" s="19">
        <v>-213.59999999999854</v>
      </c>
      <c r="K22" s="19">
        <v>9</v>
      </c>
      <c r="L22" s="20">
        <v>-1922.3999999999869</v>
      </c>
      <c r="M22" s="20">
        <v>93</v>
      </c>
      <c r="N22" s="20">
        <v>-2015.3999999999869</v>
      </c>
      <c r="O22" s="20" t="s">
        <v>67</v>
      </c>
      <c r="P22" s="21">
        <v>9.4943460635800499E-3</v>
      </c>
      <c r="Q22" s="16">
        <f t="shared" si="3"/>
        <v>202478.4</v>
      </c>
      <c r="R22">
        <f t="shared" si="5"/>
        <v>2000</v>
      </c>
      <c r="S22">
        <f t="shared" si="0"/>
        <v>9</v>
      </c>
      <c r="T22">
        <f t="shared" si="1"/>
        <v>101</v>
      </c>
      <c r="U22">
        <f t="shared" si="2"/>
        <v>-2023.3999999999869</v>
      </c>
      <c r="V22">
        <f t="shared" si="4"/>
        <v>202422.10000000015</v>
      </c>
    </row>
    <row r="23" spans="1:22" x14ac:dyDescent="0.25">
      <c r="A23" s="19" t="s">
        <v>20</v>
      </c>
      <c r="B23" s="17">
        <v>42752</v>
      </c>
      <c r="C23" s="18">
        <v>0.41666666666666669</v>
      </c>
      <c r="D23" s="19" t="s">
        <v>13</v>
      </c>
      <c r="E23" s="20">
        <v>1250.25</v>
      </c>
      <c r="F23" s="20">
        <v>1255.1500000000001</v>
      </c>
      <c r="G23" s="20">
        <v>1246.8499999999999</v>
      </c>
      <c r="H23" s="18">
        <v>0.625</v>
      </c>
      <c r="I23" s="19">
        <v>4.9000000000000909</v>
      </c>
      <c r="J23" s="19">
        <v>3.4000000000000909</v>
      </c>
      <c r="K23" s="19">
        <v>406</v>
      </c>
      <c r="L23" s="20">
        <v>1380.4000000000369</v>
      </c>
      <c r="M23" s="20">
        <v>234</v>
      </c>
      <c r="N23" s="20">
        <v>1146.4000000000369</v>
      </c>
      <c r="O23" s="20" t="s">
        <v>68</v>
      </c>
      <c r="P23" s="21">
        <v>3.9192161567687201E-3</v>
      </c>
      <c r="Q23" s="16">
        <f t="shared" si="3"/>
        <v>510102</v>
      </c>
      <c r="R23">
        <f t="shared" si="5"/>
        <v>2000</v>
      </c>
      <c r="S23">
        <f t="shared" si="0"/>
        <v>408</v>
      </c>
      <c r="T23">
        <f t="shared" si="1"/>
        <v>255</v>
      </c>
      <c r="U23">
        <f t="shared" si="2"/>
        <v>1132.2000000000371</v>
      </c>
      <c r="V23">
        <f t="shared" si="4"/>
        <v>203554.30000000019</v>
      </c>
    </row>
    <row r="24" spans="1:22" x14ac:dyDescent="0.25">
      <c r="A24" s="19" t="s">
        <v>45</v>
      </c>
      <c r="B24" s="17">
        <v>42752</v>
      </c>
      <c r="C24" s="18">
        <v>0.41666666666666669</v>
      </c>
      <c r="D24" s="19" t="s">
        <v>13</v>
      </c>
      <c r="E24" s="20">
        <v>5672.85</v>
      </c>
      <c r="F24" s="20">
        <v>5692.35</v>
      </c>
      <c r="G24" s="20">
        <v>5692.35</v>
      </c>
      <c r="H24" s="18">
        <v>0.53125</v>
      </c>
      <c r="I24" s="19">
        <v>19.5</v>
      </c>
      <c r="J24" s="19">
        <v>-19.5</v>
      </c>
      <c r="K24" s="19">
        <v>102</v>
      </c>
      <c r="L24" s="20">
        <v>-1989</v>
      </c>
      <c r="M24" s="20">
        <v>267</v>
      </c>
      <c r="N24" s="20">
        <v>-2256</v>
      </c>
      <c r="O24" s="20" t="s">
        <v>67</v>
      </c>
      <c r="P24" s="21">
        <v>3.4374256326185201E-3</v>
      </c>
      <c r="Q24" s="16">
        <f t="shared" si="3"/>
        <v>578630.70000000007</v>
      </c>
      <c r="R24">
        <f t="shared" si="5"/>
        <v>2000</v>
      </c>
      <c r="S24">
        <f t="shared" si="0"/>
        <v>102</v>
      </c>
      <c r="T24">
        <f t="shared" si="1"/>
        <v>290</v>
      </c>
      <c r="U24">
        <f t="shared" si="2"/>
        <v>-2279</v>
      </c>
      <c r="V24">
        <f t="shared" si="4"/>
        <v>201275.30000000019</v>
      </c>
    </row>
    <row r="25" spans="1:22" x14ac:dyDescent="0.25">
      <c r="A25" s="19" t="s">
        <v>22</v>
      </c>
      <c r="B25" s="17">
        <v>42753</v>
      </c>
      <c r="C25" s="18">
        <v>0.55208333333333337</v>
      </c>
      <c r="D25" s="19" t="s">
        <v>15</v>
      </c>
      <c r="E25" s="20">
        <v>970.45</v>
      </c>
      <c r="F25" s="20">
        <v>965.8</v>
      </c>
      <c r="G25" s="20">
        <v>965.8</v>
      </c>
      <c r="H25" s="18">
        <v>0.55208333333333337</v>
      </c>
      <c r="I25" s="19">
        <v>4.6500000000000909</v>
      </c>
      <c r="J25" s="19">
        <v>-4.6500000000000909</v>
      </c>
      <c r="K25" s="19">
        <v>427</v>
      </c>
      <c r="L25" s="20">
        <v>-1985.5500000000388</v>
      </c>
      <c r="M25" s="20">
        <v>191</v>
      </c>
      <c r="N25" s="20">
        <v>-2176.5500000000388</v>
      </c>
      <c r="O25" s="20" t="s">
        <v>67</v>
      </c>
      <c r="P25" s="21">
        <v>4.7915915297028098E-3</v>
      </c>
      <c r="Q25" s="16">
        <f t="shared" si="3"/>
        <v>417293.5</v>
      </c>
      <c r="R25">
        <f t="shared" si="5"/>
        <v>2000</v>
      </c>
      <c r="S25">
        <f t="shared" si="0"/>
        <v>430</v>
      </c>
      <c r="T25">
        <f t="shared" si="1"/>
        <v>209</v>
      </c>
      <c r="U25">
        <f t="shared" si="2"/>
        <v>-2208.5000000000391</v>
      </c>
      <c r="V25">
        <f t="shared" si="4"/>
        <v>199066.80000000016</v>
      </c>
    </row>
    <row r="26" spans="1:22" x14ac:dyDescent="0.25">
      <c r="A26" s="19" t="s">
        <v>17</v>
      </c>
      <c r="B26" s="17">
        <v>42753</v>
      </c>
      <c r="C26" s="18">
        <v>0.54166666666666663</v>
      </c>
      <c r="D26" s="19" t="s">
        <v>15</v>
      </c>
      <c r="E26" s="20">
        <v>22600</v>
      </c>
      <c r="F26" s="20">
        <v>22445</v>
      </c>
      <c r="G26" s="20">
        <v>22445</v>
      </c>
      <c r="H26" s="18">
        <v>0.54166666666666663</v>
      </c>
      <c r="I26" s="19">
        <v>155</v>
      </c>
      <c r="J26" s="19">
        <v>-155</v>
      </c>
      <c r="K26" s="19">
        <v>12</v>
      </c>
      <c r="L26" s="20">
        <v>-1860</v>
      </c>
      <c r="M26" s="20">
        <v>125</v>
      </c>
      <c r="N26" s="20">
        <v>-1985</v>
      </c>
      <c r="O26" s="20" t="s">
        <v>67</v>
      </c>
      <c r="P26" s="21">
        <v>6.8584070796460202E-3</v>
      </c>
      <c r="Q26" s="16">
        <f t="shared" si="3"/>
        <v>271200</v>
      </c>
      <c r="R26">
        <f t="shared" si="5"/>
        <v>2000</v>
      </c>
      <c r="S26">
        <f t="shared" si="0"/>
        <v>12</v>
      </c>
      <c r="T26">
        <f t="shared" si="1"/>
        <v>136</v>
      </c>
      <c r="U26">
        <f t="shared" si="2"/>
        <v>-1996</v>
      </c>
      <c r="V26">
        <f t="shared" si="4"/>
        <v>197070.80000000016</v>
      </c>
    </row>
    <row r="27" spans="1:22" x14ac:dyDescent="0.25">
      <c r="A27" s="19" t="s">
        <v>22</v>
      </c>
      <c r="B27" s="17">
        <v>42755</v>
      </c>
      <c r="C27" s="18">
        <v>0.41666666666666669</v>
      </c>
      <c r="D27" s="19" t="s">
        <v>15</v>
      </c>
      <c r="E27" s="20">
        <v>967</v>
      </c>
      <c r="F27" s="20">
        <v>955.6</v>
      </c>
      <c r="G27" s="20">
        <v>965.9</v>
      </c>
      <c r="H27" s="18">
        <v>0.625</v>
      </c>
      <c r="I27" s="19">
        <v>11.399999999999977</v>
      </c>
      <c r="J27" s="19">
        <v>-1.1000000000000227</v>
      </c>
      <c r="K27" s="19">
        <v>175</v>
      </c>
      <c r="L27" s="20">
        <v>-192.50000000000398</v>
      </c>
      <c r="M27" s="20">
        <v>78</v>
      </c>
      <c r="N27" s="20">
        <v>-270.50000000000398</v>
      </c>
      <c r="O27" s="20" t="s">
        <v>67</v>
      </c>
      <c r="P27" s="21">
        <v>1.1789038262668E-2</v>
      </c>
      <c r="Q27" s="16">
        <f t="shared" si="3"/>
        <v>169225</v>
      </c>
      <c r="R27">
        <f t="shared" si="5"/>
        <v>2000</v>
      </c>
      <c r="S27">
        <f t="shared" si="0"/>
        <v>175</v>
      </c>
      <c r="T27">
        <f t="shared" si="1"/>
        <v>85</v>
      </c>
      <c r="U27">
        <f t="shared" si="2"/>
        <v>-277.50000000000398</v>
      </c>
      <c r="V27">
        <f t="shared" si="4"/>
        <v>196793.30000000016</v>
      </c>
    </row>
    <row r="28" spans="1:22" x14ac:dyDescent="0.25">
      <c r="A28" s="19" t="s">
        <v>41</v>
      </c>
      <c r="B28" s="17">
        <v>42755</v>
      </c>
      <c r="C28" s="18">
        <v>0.53125</v>
      </c>
      <c r="D28" s="19" t="s">
        <v>13</v>
      </c>
      <c r="E28" s="20">
        <v>524.79999999999995</v>
      </c>
      <c r="F28" s="20">
        <v>526.5</v>
      </c>
      <c r="G28" s="20">
        <v>523.29999999999995</v>
      </c>
      <c r="H28" s="18">
        <v>0.625</v>
      </c>
      <c r="I28" s="19">
        <v>1.7000000000000455</v>
      </c>
      <c r="J28" s="19">
        <v>1.5</v>
      </c>
      <c r="K28" s="19">
        <v>1160</v>
      </c>
      <c r="L28" s="20">
        <v>1740</v>
      </c>
      <c r="M28" s="20">
        <v>280</v>
      </c>
      <c r="N28" s="20">
        <v>1460</v>
      </c>
      <c r="O28" s="20" t="s">
        <v>68</v>
      </c>
      <c r="P28" s="21">
        <v>3.2393292682927699E-3</v>
      </c>
      <c r="Q28" s="16">
        <f t="shared" si="3"/>
        <v>617164.79999999993</v>
      </c>
      <c r="R28">
        <f t="shared" si="5"/>
        <v>2000</v>
      </c>
      <c r="S28">
        <f t="shared" si="0"/>
        <v>1176</v>
      </c>
      <c r="T28">
        <f t="shared" si="1"/>
        <v>309</v>
      </c>
      <c r="U28">
        <f t="shared" si="2"/>
        <v>1455</v>
      </c>
      <c r="V28">
        <f t="shared" si="4"/>
        <v>198248.30000000016</v>
      </c>
    </row>
    <row r="29" spans="1:22" x14ac:dyDescent="0.25">
      <c r="A29" s="19" t="s">
        <v>19</v>
      </c>
      <c r="B29" s="17">
        <v>42760</v>
      </c>
      <c r="C29" s="18">
        <v>0.4375</v>
      </c>
      <c r="D29" s="19" t="s">
        <v>13</v>
      </c>
      <c r="E29" s="20">
        <v>2962</v>
      </c>
      <c r="F29" s="20">
        <v>2976</v>
      </c>
      <c r="G29" s="20">
        <v>2976</v>
      </c>
      <c r="H29" s="18">
        <v>0.58333333333333337</v>
      </c>
      <c r="I29" s="19">
        <v>14</v>
      </c>
      <c r="J29" s="19">
        <v>-14</v>
      </c>
      <c r="K29" s="19">
        <v>142</v>
      </c>
      <c r="L29" s="20">
        <v>-1988</v>
      </c>
      <c r="M29" s="20">
        <v>194</v>
      </c>
      <c r="N29" s="20">
        <v>-2182</v>
      </c>
      <c r="O29" s="20" t="s">
        <v>67</v>
      </c>
      <c r="P29" s="21">
        <v>4.7265361242403801E-3</v>
      </c>
      <c r="Q29" s="16">
        <f t="shared" si="3"/>
        <v>420604</v>
      </c>
      <c r="R29">
        <f t="shared" si="5"/>
        <v>2000</v>
      </c>
      <c r="S29">
        <f t="shared" si="0"/>
        <v>142</v>
      </c>
      <c r="T29">
        <f t="shared" si="1"/>
        <v>211</v>
      </c>
      <c r="U29">
        <f t="shared" si="2"/>
        <v>-2199</v>
      </c>
      <c r="V29">
        <f t="shared" si="4"/>
        <v>196049.30000000016</v>
      </c>
    </row>
    <row r="30" spans="1:22" x14ac:dyDescent="0.25">
      <c r="A30" s="19" t="s">
        <v>45</v>
      </c>
      <c r="B30" s="17">
        <v>42760</v>
      </c>
      <c r="C30" s="18">
        <v>0.5</v>
      </c>
      <c r="D30" s="19" t="s">
        <v>15</v>
      </c>
      <c r="E30" s="20">
        <v>5779.9</v>
      </c>
      <c r="F30" s="20">
        <v>5751.5</v>
      </c>
      <c r="G30" s="20">
        <v>5751.5</v>
      </c>
      <c r="H30" s="18">
        <v>0.5</v>
      </c>
      <c r="I30" s="19">
        <v>28.399999999999636</v>
      </c>
      <c r="J30" s="19">
        <v>-28.399999999999636</v>
      </c>
      <c r="K30" s="19">
        <v>70</v>
      </c>
      <c r="L30" s="20">
        <v>-1987.9999999999745</v>
      </c>
      <c r="M30" s="20">
        <v>186</v>
      </c>
      <c r="N30" s="20">
        <v>-2173.9999999999745</v>
      </c>
      <c r="O30" s="20" t="s">
        <v>67</v>
      </c>
      <c r="P30" s="21">
        <v>4.9135798197199997E-3</v>
      </c>
      <c r="Q30" s="16">
        <f t="shared" si="3"/>
        <v>404593</v>
      </c>
      <c r="R30">
        <f t="shared" si="5"/>
        <v>2000</v>
      </c>
      <c r="S30">
        <f t="shared" si="0"/>
        <v>70</v>
      </c>
      <c r="T30">
        <f t="shared" si="1"/>
        <v>202</v>
      </c>
      <c r="U30">
        <f t="shared" si="2"/>
        <v>-2189.9999999999745</v>
      </c>
      <c r="V30">
        <f t="shared" si="4"/>
        <v>193859.30000000019</v>
      </c>
    </row>
    <row r="31" spans="1:22" x14ac:dyDescent="0.25">
      <c r="A31" s="19" t="s">
        <v>40</v>
      </c>
      <c r="B31" s="17">
        <v>42760</v>
      </c>
      <c r="C31" s="18">
        <v>0.41666666666666669</v>
      </c>
      <c r="D31" s="19" t="s">
        <v>13</v>
      </c>
      <c r="E31" s="20">
        <v>1022.85</v>
      </c>
      <c r="F31" s="20">
        <v>1026.3499999999999</v>
      </c>
      <c r="G31" s="20">
        <v>1016.6</v>
      </c>
      <c r="H31" s="18">
        <v>0.625</v>
      </c>
      <c r="I31" s="19">
        <v>3.4999999999998863</v>
      </c>
      <c r="J31" s="19">
        <v>6.25</v>
      </c>
      <c r="K31" s="19">
        <v>567</v>
      </c>
      <c r="L31" s="20">
        <v>3543.75</v>
      </c>
      <c r="M31" s="20">
        <v>266</v>
      </c>
      <c r="N31" s="20">
        <v>3277.75</v>
      </c>
      <c r="O31" s="20" t="s">
        <v>68</v>
      </c>
      <c r="P31" s="21">
        <v>3.4218116048295301E-3</v>
      </c>
      <c r="Q31" s="16">
        <f t="shared" si="3"/>
        <v>584047.35</v>
      </c>
      <c r="R31">
        <f t="shared" si="5"/>
        <v>2000</v>
      </c>
      <c r="S31">
        <f t="shared" si="0"/>
        <v>571</v>
      </c>
      <c r="T31">
        <f t="shared" si="1"/>
        <v>292</v>
      </c>
      <c r="U31">
        <f t="shared" si="2"/>
        <v>3276.75</v>
      </c>
      <c r="V31">
        <f t="shared" si="4"/>
        <v>197136.05000000019</v>
      </c>
    </row>
    <row r="32" spans="1:22" x14ac:dyDescent="0.25">
      <c r="A32" s="19" t="s">
        <v>47</v>
      </c>
      <c r="B32" s="17">
        <v>42762</v>
      </c>
      <c r="C32" s="18">
        <v>0.51041666666666663</v>
      </c>
      <c r="D32" s="19" t="s">
        <v>13</v>
      </c>
      <c r="E32" s="20">
        <v>262.60000000000002</v>
      </c>
      <c r="F32" s="20">
        <v>264.8</v>
      </c>
      <c r="G32" s="20">
        <v>264.8</v>
      </c>
      <c r="H32" s="18">
        <v>0.55208333333333337</v>
      </c>
      <c r="I32" s="19">
        <v>2.1999999999999886</v>
      </c>
      <c r="J32" s="19">
        <v>-2.1999999999999886</v>
      </c>
      <c r="K32" s="19">
        <v>899</v>
      </c>
      <c r="L32" s="20">
        <v>-1977.7999999999897</v>
      </c>
      <c r="M32" s="20">
        <v>110</v>
      </c>
      <c r="N32" s="20">
        <v>-2087.7999999999897</v>
      </c>
      <c r="O32" s="20" t="s">
        <v>67</v>
      </c>
      <c r="P32" s="21">
        <v>8.3777608530083408E-3</v>
      </c>
      <c r="Q32" s="16">
        <f t="shared" si="3"/>
        <v>238703.40000000002</v>
      </c>
      <c r="R32">
        <f t="shared" si="5"/>
        <v>2000</v>
      </c>
      <c r="S32">
        <f t="shared" si="0"/>
        <v>909</v>
      </c>
      <c r="T32">
        <f t="shared" si="1"/>
        <v>120</v>
      </c>
      <c r="U32">
        <f t="shared" si="2"/>
        <v>-2119.7999999999897</v>
      </c>
      <c r="V32">
        <f t="shared" si="4"/>
        <v>195016.2500000002</v>
      </c>
    </row>
    <row r="33" spans="1:22" x14ac:dyDescent="0.25">
      <c r="A33" s="19" t="s">
        <v>41</v>
      </c>
      <c r="B33" s="17">
        <v>42762</v>
      </c>
      <c r="C33" s="18">
        <v>0.46875</v>
      </c>
      <c r="D33" s="19" t="s">
        <v>13</v>
      </c>
      <c r="E33" s="20">
        <v>544.1</v>
      </c>
      <c r="F33" s="20">
        <v>548.5</v>
      </c>
      <c r="G33" s="20">
        <v>544.6</v>
      </c>
      <c r="H33" s="18">
        <v>0.625</v>
      </c>
      <c r="I33" s="19">
        <v>4.3999999999999773</v>
      </c>
      <c r="J33" s="19">
        <v>-0.5</v>
      </c>
      <c r="K33" s="19">
        <v>452</v>
      </c>
      <c r="L33" s="20">
        <v>-226</v>
      </c>
      <c r="M33" s="20">
        <v>114</v>
      </c>
      <c r="N33" s="20">
        <v>-340</v>
      </c>
      <c r="O33" s="20" t="s">
        <v>67</v>
      </c>
      <c r="P33" s="21">
        <v>8.0867487594191798E-3</v>
      </c>
      <c r="Q33" s="16">
        <f t="shared" si="3"/>
        <v>247021.40000000002</v>
      </c>
      <c r="R33">
        <f t="shared" si="5"/>
        <v>2000</v>
      </c>
      <c r="S33">
        <f t="shared" si="0"/>
        <v>454</v>
      </c>
      <c r="T33">
        <f t="shared" si="1"/>
        <v>124</v>
      </c>
      <c r="U33">
        <f t="shared" si="2"/>
        <v>-351</v>
      </c>
      <c r="V33">
        <f t="shared" si="4"/>
        <v>194665.2500000002</v>
      </c>
    </row>
    <row r="34" spans="1:22" x14ac:dyDescent="0.25">
      <c r="A34" s="19" t="s">
        <v>19</v>
      </c>
      <c r="B34" s="17">
        <v>42765</v>
      </c>
      <c r="C34" s="18">
        <v>0.41666666666666669</v>
      </c>
      <c r="D34" s="19" t="s">
        <v>15</v>
      </c>
      <c r="E34" s="20">
        <v>3024</v>
      </c>
      <c r="F34" s="20">
        <v>3009.05</v>
      </c>
      <c r="G34" s="20">
        <v>3020.15</v>
      </c>
      <c r="H34" s="18">
        <v>0.625</v>
      </c>
      <c r="I34" s="19">
        <v>14.949999999999818</v>
      </c>
      <c r="J34" s="19">
        <v>-3.8499999999999091</v>
      </c>
      <c r="K34" s="19">
        <v>133</v>
      </c>
      <c r="L34" s="20">
        <v>-512.0499999999879</v>
      </c>
      <c r="M34" s="20">
        <v>185</v>
      </c>
      <c r="N34" s="20">
        <v>-697.0499999999879</v>
      </c>
      <c r="O34" s="20" t="s">
        <v>67</v>
      </c>
      <c r="P34" s="21">
        <v>4.9437830687830099E-3</v>
      </c>
      <c r="Q34" s="16">
        <f t="shared" si="3"/>
        <v>402192</v>
      </c>
      <c r="R34">
        <f t="shared" si="5"/>
        <v>2000</v>
      </c>
      <c r="S34">
        <f t="shared" si="0"/>
        <v>133</v>
      </c>
      <c r="T34">
        <f t="shared" si="1"/>
        <v>201</v>
      </c>
      <c r="U34">
        <f t="shared" si="2"/>
        <v>-713.0499999999879</v>
      </c>
      <c r="V34">
        <f t="shared" si="4"/>
        <v>193952.20000000022</v>
      </c>
    </row>
    <row r="35" spans="1:22" x14ac:dyDescent="0.25">
      <c r="A35" s="19" t="s">
        <v>48</v>
      </c>
      <c r="B35" s="17">
        <v>42765</v>
      </c>
      <c r="C35" s="18">
        <v>0.5625</v>
      </c>
      <c r="D35" s="19" t="s">
        <v>15</v>
      </c>
      <c r="E35" s="20">
        <v>654.6</v>
      </c>
      <c r="F35" s="20">
        <v>647.25</v>
      </c>
      <c r="G35" s="20">
        <v>647.25</v>
      </c>
      <c r="H35" s="18">
        <v>0.5625</v>
      </c>
      <c r="I35" s="19">
        <v>7.3500000000000227</v>
      </c>
      <c r="J35" s="19">
        <v>-7.3500000000000227</v>
      </c>
      <c r="K35" s="19">
        <v>271</v>
      </c>
      <c r="L35" s="20">
        <v>-1991.8500000000063</v>
      </c>
      <c r="M35" s="20">
        <v>82</v>
      </c>
      <c r="N35" s="20">
        <v>-2073.8500000000063</v>
      </c>
      <c r="O35" s="20" t="s">
        <v>67</v>
      </c>
      <c r="P35" s="21">
        <v>1.12282309807516E-2</v>
      </c>
      <c r="Q35" s="16">
        <f t="shared" si="3"/>
        <v>178051.20000000001</v>
      </c>
      <c r="R35">
        <f t="shared" si="5"/>
        <v>2000</v>
      </c>
      <c r="S35">
        <f t="shared" si="0"/>
        <v>272</v>
      </c>
      <c r="T35">
        <f t="shared" si="1"/>
        <v>89</v>
      </c>
      <c r="U35">
        <f t="shared" si="2"/>
        <v>-2088.2000000000062</v>
      </c>
      <c r="V35">
        <f t="shared" si="4"/>
        <v>191864.0000000002</v>
      </c>
    </row>
    <row r="36" spans="1:22" x14ac:dyDescent="0.25">
      <c r="A36" s="19" t="s">
        <v>25</v>
      </c>
      <c r="B36" s="17">
        <v>42766</v>
      </c>
      <c r="C36" s="18">
        <v>0.41666666666666669</v>
      </c>
      <c r="D36" s="19" t="s">
        <v>13</v>
      </c>
      <c r="E36" s="20">
        <v>935.2</v>
      </c>
      <c r="F36" s="20">
        <v>955</v>
      </c>
      <c r="G36" s="20">
        <v>910.2</v>
      </c>
      <c r="H36" s="18">
        <v>0.625</v>
      </c>
      <c r="I36" s="19">
        <v>19.799999999999955</v>
      </c>
      <c r="J36" s="19">
        <v>25</v>
      </c>
      <c r="K36" s="19">
        <v>100</v>
      </c>
      <c r="L36" s="20">
        <v>2500</v>
      </c>
      <c r="M36" s="20">
        <v>43</v>
      </c>
      <c r="N36" s="20">
        <v>2457</v>
      </c>
      <c r="O36" s="20" t="s">
        <v>68</v>
      </c>
      <c r="P36" s="21">
        <v>2.1171941830624399E-2</v>
      </c>
      <c r="Q36" s="16">
        <f t="shared" si="3"/>
        <v>94455.200000000012</v>
      </c>
      <c r="R36">
        <f t="shared" si="5"/>
        <v>2000</v>
      </c>
      <c r="S36">
        <f t="shared" si="0"/>
        <v>101</v>
      </c>
      <c r="T36">
        <f t="shared" si="1"/>
        <v>47</v>
      </c>
      <c r="U36">
        <f t="shared" si="2"/>
        <v>2478</v>
      </c>
      <c r="V36">
        <f t="shared" si="4"/>
        <v>194342.0000000002</v>
      </c>
    </row>
    <row r="37" spans="1:22" x14ac:dyDescent="0.25">
      <c r="A37" s="19" t="s">
        <v>25</v>
      </c>
      <c r="B37" s="17">
        <v>42767</v>
      </c>
      <c r="C37" s="18">
        <v>0.5</v>
      </c>
      <c r="D37" s="19" t="s">
        <v>15</v>
      </c>
      <c r="E37" s="20">
        <v>939.8</v>
      </c>
      <c r="F37" s="20">
        <v>934</v>
      </c>
      <c r="G37" s="20">
        <v>934</v>
      </c>
      <c r="H37" s="18">
        <v>0.5</v>
      </c>
      <c r="I37" s="19">
        <v>5.7999999999999545</v>
      </c>
      <c r="J37" s="19">
        <v>-5.7999999999999545</v>
      </c>
      <c r="K37" s="19">
        <v>343</v>
      </c>
      <c r="L37" s="20">
        <v>-1989.3999999999844</v>
      </c>
      <c r="M37" s="20">
        <v>148</v>
      </c>
      <c r="N37" s="20">
        <v>-2137.3999999999842</v>
      </c>
      <c r="O37" s="20" t="s">
        <v>67</v>
      </c>
      <c r="P37" s="21">
        <v>6.1715258565651797E-3</v>
      </c>
      <c r="Q37" s="16">
        <f t="shared" si="3"/>
        <v>323291.2</v>
      </c>
      <c r="R37">
        <f t="shared" si="5"/>
        <v>2000</v>
      </c>
      <c r="S37">
        <f t="shared" si="0"/>
        <v>344</v>
      </c>
      <c r="T37">
        <f t="shared" si="1"/>
        <v>162</v>
      </c>
      <c r="U37">
        <f t="shared" si="2"/>
        <v>-2157.1999999999844</v>
      </c>
      <c r="V37">
        <f t="shared" si="4"/>
        <v>192184.80000000022</v>
      </c>
    </row>
    <row r="38" spans="1:22" x14ac:dyDescent="0.25">
      <c r="A38" s="19" t="s">
        <v>19</v>
      </c>
      <c r="B38" s="17">
        <v>42769</v>
      </c>
      <c r="C38" s="18">
        <v>0.5625</v>
      </c>
      <c r="D38" s="19" t="s">
        <v>15</v>
      </c>
      <c r="E38" s="20">
        <v>3129.75</v>
      </c>
      <c r="F38" s="20">
        <v>3110</v>
      </c>
      <c r="G38" s="20">
        <v>3142</v>
      </c>
      <c r="H38" s="18">
        <v>0.625</v>
      </c>
      <c r="I38" s="19">
        <v>19.75</v>
      </c>
      <c r="J38" s="19">
        <v>12.25</v>
      </c>
      <c r="K38" s="19">
        <v>101</v>
      </c>
      <c r="L38" s="20">
        <v>1237.25</v>
      </c>
      <c r="M38" s="20">
        <v>146</v>
      </c>
      <c r="N38" s="20">
        <v>1091.25</v>
      </c>
      <c r="O38" s="20" t="s">
        <v>68</v>
      </c>
      <c r="P38" s="21">
        <v>6.31040817956706E-3</v>
      </c>
      <c r="Q38" s="16">
        <f t="shared" si="3"/>
        <v>316104.75</v>
      </c>
      <c r="R38">
        <f t="shared" si="5"/>
        <v>2000</v>
      </c>
      <c r="S38">
        <f t="shared" si="0"/>
        <v>101</v>
      </c>
      <c r="T38">
        <f t="shared" si="1"/>
        <v>159</v>
      </c>
      <c r="U38">
        <f t="shared" si="2"/>
        <v>1078.25</v>
      </c>
      <c r="V38">
        <f t="shared" si="4"/>
        <v>193263.05000000022</v>
      </c>
    </row>
    <row r="39" spans="1:22" x14ac:dyDescent="0.25">
      <c r="A39" s="19" t="s">
        <v>20</v>
      </c>
      <c r="B39" s="17">
        <v>42769</v>
      </c>
      <c r="C39" s="18">
        <v>0.42708333333333331</v>
      </c>
      <c r="D39" s="19" t="s">
        <v>15</v>
      </c>
      <c r="E39" s="20">
        <v>1405</v>
      </c>
      <c r="F39" s="20">
        <v>1394.6</v>
      </c>
      <c r="G39" s="20">
        <v>1394.6</v>
      </c>
      <c r="H39" s="18">
        <v>0.42708333333333331</v>
      </c>
      <c r="I39" s="19">
        <v>10.400000000000091</v>
      </c>
      <c r="J39" s="19">
        <v>-10.400000000000091</v>
      </c>
      <c r="K39" s="19">
        <v>191</v>
      </c>
      <c r="L39" s="20">
        <v>-1986.4000000000174</v>
      </c>
      <c r="M39" s="20">
        <v>123</v>
      </c>
      <c r="N39" s="20">
        <v>-2109.4000000000174</v>
      </c>
      <c r="O39" s="20" t="s">
        <v>67</v>
      </c>
      <c r="P39" s="21">
        <v>7.4021352313167902E-3</v>
      </c>
      <c r="Q39" s="16">
        <f t="shared" si="3"/>
        <v>269760</v>
      </c>
      <c r="R39">
        <f t="shared" si="5"/>
        <v>2000</v>
      </c>
      <c r="S39">
        <f t="shared" si="0"/>
        <v>192</v>
      </c>
      <c r="T39">
        <f t="shared" si="1"/>
        <v>135</v>
      </c>
      <c r="U39">
        <f t="shared" si="2"/>
        <v>-2131.8000000000175</v>
      </c>
      <c r="V39">
        <f t="shared" si="4"/>
        <v>191131.2500000002</v>
      </c>
    </row>
    <row r="40" spans="1:22" x14ac:dyDescent="0.25">
      <c r="A40" s="19" t="s">
        <v>49</v>
      </c>
      <c r="B40" s="17">
        <v>42769</v>
      </c>
      <c r="C40" s="18">
        <v>0.46875</v>
      </c>
      <c r="D40" s="19" t="s">
        <v>15</v>
      </c>
      <c r="E40" s="20">
        <v>203.2</v>
      </c>
      <c r="F40" s="20">
        <v>201.65</v>
      </c>
      <c r="G40" s="20">
        <v>201.65</v>
      </c>
      <c r="H40" s="18">
        <v>0.46875</v>
      </c>
      <c r="I40" s="19">
        <v>1.5499999999999829</v>
      </c>
      <c r="J40" s="19">
        <v>-1.5499999999999829</v>
      </c>
      <c r="K40" s="19">
        <v>1271</v>
      </c>
      <c r="L40" s="20">
        <v>-1970.0499999999784</v>
      </c>
      <c r="M40" s="20">
        <v>119</v>
      </c>
      <c r="N40" s="20">
        <v>-2089.0499999999784</v>
      </c>
      <c r="O40" s="20" t="s">
        <v>67</v>
      </c>
      <c r="P40" s="21">
        <v>7.6279527559054297E-3</v>
      </c>
      <c r="Q40" s="16">
        <f t="shared" si="3"/>
        <v>262127.99999999997</v>
      </c>
      <c r="R40">
        <f t="shared" si="5"/>
        <v>2000</v>
      </c>
      <c r="S40">
        <f t="shared" si="0"/>
        <v>1290</v>
      </c>
      <c r="T40">
        <f t="shared" si="1"/>
        <v>131</v>
      </c>
      <c r="U40">
        <f t="shared" si="2"/>
        <v>-2130.4999999999782</v>
      </c>
      <c r="V40">
        <f t="shared" si="4"/>
        <v>189000.75000000023</v>
      </c>
    </row>
    <row r="41" spans="1:22" x14ac:dyDescent="0.25">
      <c r="A41" s="19" t="s">
        <v>40</v>
      </c>
      <c r="B41" s="17">
        <v>42769</v>
      </c>
      <c r="C41" s="18">
        <v>0.42708333333333331</v>
      </c>
      <c r="D41" s="19" t="s">
        <v>15</v>
      </c>
      <c r="E41" s="20">
        <v>1049.8</v>
      </c>
      <c r="F41" s="20">
        <v>1044.5</v>
      </c>
      <c r="G41" s="20">
        <v>1044.5</v>
      </c>
      <c r="H41" s="18">
        <v>0.42708333333333331</v>
      </c>
      <c r="I41" s="19">
        <v>5.2999999999999545</v>
      </c>
      <c r="J41" s="19">
        <v>-5.2999999999999545</v>
      </c>
      <c r="K41" s="19">
        <v>375</v>
      </c>
      <c r="L41" s="20">
        <v>-1987.4999999999829</v>
      </c>
      <c r="M41" s="20">
        <v>181</v>
      </c>
      <c r="N41" s="20">
        <v>-2168.4999999999827</v>
      </c>
      <c r="O41" s="20" t="s">
        <v>67</v>
      </c>
      <c r="P41" s="21">
        <v>5.0485806820346297E-3</v>
      </c>
      <c r="Q41" s="16">
        <f t="shared" si="3"/>
        <v>395774.6</v>
      </c>
      <c r="R41">
        <f t="shared" si="5"/>
        <v>2000</v>
      </c>
      <c r="S41">
        <f t="shared" si="0"/>
        <v>377</v>
      </c>
      <c r="T41">
        <f t="shared" si="1"/>
        <v>198</v>
      </c>
      <c r="U41">
        <f t="shared" si="2"/>
        <v>-2196.0999999999831</v>
      </c>
      <c r="V41">
        <f t="shared" si="4"/>
        <v>186804.65000000026</v>
      </c>
    </row>
    <row r="42" spans="1:22" x14ac:dyDescent="0.25">
      <c r="A42" s="19" t="s">
        <v>48</v>
      </c>
      <c r="B42" s="17">
        <v>42769</v>
      </c>
      <c r="C42" s="18">
        <v>0.42708333333333331</v>
      </c>
      <c r="D42" s="19" t="s">
        <v>15</v>
      </c>
      <c r="E42" s="20">
        <v>648.79999999999995</v>
      </c>
      <c r="F42" s="20">
        <v>644.95000000000005</v>
      </c>
      <c r="G42" s="20">
        <v>644.95000000000005</v>
      </c>
      <c r="H42" s="18">
        <v>0.42708333333333331</v>
      </c>
      <c r="I42" s="19">
        <v>3.8499999999999091</v>
      </c>
      <c r="J42" s="19">
        <v>-3.8499999999999091</v>
      </c>
      <c r="K42" s="19">
        <v>516</v>
      </c>
      <c r="L42" s="20">
        <v>-1986.5999999999531</v>
      </c>
      <c r="M42" s="20">
        <v>154</v>
      </c>
      <c r="N42" s="20">
        <v>-2140.5999999999531</v>
      </c>
      <c r="O42" s="20" t="s">
        <v>67</v>
      </c>
      <c r="P42" s="21">
        <v>5.9340320591860498E-3</v>
      </c>
      <c r="Q42" s="16">
        <f t="shared" si="3"/>
        <v>336727.19999999995</v>
      </c>
      <c r="R42">
        <f t="shared" si="5"/>
        <v>2000</v>
      </c>
      <c r="S42">
        <f t="shared" si="0"/>
        <v>519</v>
      </c>
      <c r="T42">
        <f t="shared" si="1"/>
        <v>168</v>
      </c>
      <c r="U42">
        <f t="shared" si="2"/>
        <v>-2166.1499999999528</v>
      </c>
      <c r="V42">
        <f t="shared" si="4"/>
        <v>184638.50000000029</v>
      </c>
    </row>
    <row r="43" spans="1:22" x14ac:dyDescent="0.25">
      <c r="A43" s="19" t="s">
        <v>41</v>
      </c>
      <c r="B43" s="17">
        <v>42769</v>
      </c>
      <c r="C43" s="18">
        <v>0.41666666666666669</v>
      </c>
      <c r="D43" s="19" t="s">
        <v>13</v>
      </c>
      <c r="E43" s="20">
        <v>526.35</v>
      </c>
      <c r="F43" s="20">
        <v>528.65</v>
      </c>
      <c r="G43" s="20">
        <v>522.6</v>
      </c>
      <c r="H43" s="18">
        <v>0.625</v>
      </c>
      <c r="I43" s="19">
        <v>2.2999999999999545</v>
      </c>
      <c r="J43" s="19">
        <v>3.75</v>
      </c>
      <c r="K43" s="19">
        <v>860</v>
      </c>
      <c r="L43" s="20">
        <v>3225</v>
      </c>
      <c r="M43" s="20">
        <v>208</v>
      </c>
      <c r="N43" s="20">
        <v>3017</v>
      </c>
      <c r="O43" s="20" t="s">
        <v>68</v>
      </c>
      <c r="P43" s="21">
        <v>4.3697159684619596E-3</v>
      </c>
      <c r="Q43" s="16">
        <f t="shared" si="3"/>
        <v>457398.15</v>
      </c>
      <c r="R43">
        <f t="shared" si="5"/>
        <v>2000</v>
      </c>
      <c r="S43">
        <f t="shared" si="0"/>
        <v>869</v>
      </c>
      <c r="T43">
        <f t="shared" si="1"/>
        <v>228</v>
      </c>
      <c r="U43">
        <f t="shared" si="2"/>
        <v>3030.75</v>
      </c>
      <c r="V43">
        <f t="shared" si="4"/>
        <v>187669.25000000029</v>
      </c>
    </row>
    <row r="44" spans="1:22" x14ac:dyDescent="0.25">
      <c r="A44" s="19" t="s">
        <v>18</v>
      </c>
      <c r="B44" s="17">
        <v>42772</v>
      </c>
      <c r="C44" s="18">
        <v>0.41666666666666669</v>
      </c>
      <c r="D44" s="19" t="s">
        <v>13</v>
      </c>
      <c r="E44" s="20">
        <v>303.85000000000002</v>
      </c>
      <c r="F44" s="20">
        <v>307</v>
      </c>
      <c r="G44" s="20">
        <v>307</v>
      </c>
      <c r="H44" s="18">
        <v>0.58333333333333337</v>
      </c>
      <c r="I44" s="19">
        <v>3.1499999999999773</v>
      </c>
      <c r="J44" s="19">
        <v>-3.1499999999999773</v>
      </c>
      <c r="K44" s="19">
        <v>630</v>
      </c>
      <c r="L44" s="20">
        <v>-1984.4999999999857</v>
      </c>
      <c r="M44" s="20">
        <v>89</v>
      </c>
      <c r="N44" s="20">
        <v>-2073.4999999999854</v>
      </c>
      <c r="O44" s="20" t="s">
        <v>67</v>
      </c>
      <c r="P44" s="21">
        <v>1.03669573802862E-2</v>
      </c>
      <c r="Q44" s="16">
        <f t="shared" si="3"/>
        <v>192640.90000000002</v>
      </c>
      <c r="R44">
        <f t="shared" si="5"/>
        <v>2000</v>
      </c>
      <c r="S44">
        <f t="shared" si="0"/>
        <v>634</v>
      </c>
      <c r="T44">
        <f t="shared" si="1"/>
        <v>97</v>
      </c>
      <c r="U44">
        <f t="shared" si="2"/>
        <v>-2094.0999999999858</v>
      </c>
      <c r="V44">
        <f t="shared" si="4"/>
        <v>185575.15000000031</v>
      </c>
    </row>
    <row r="45" spans="1:22" x14ac:dyDescent="0.25">
      <c r="A45" s="19" t="s">
        <v>25</v>
      </c>
      <c r="B45" s="17">
        <v>42772</v>
      </c>
      <c r="C45" s="18">
        <v>0.5625</v>
      </c>
      <c r="D45" s="19" t="s">
        <v>13</v>
      </c>
      <c r="E45" s="20">
        <v>946.5</v>
      </c>
      <c r="F45" s="20">
        <v>955</v>
      </c>
      <c r="G45" s="20">
        <v>944.3</v>
      </c>
      <c r="H45" s="18">
        <v>0.625</v>
      </c>
      <c r="I45" s="19">
        <v>8.5</v>
      </c>
      <c r="J45" s="19">
        <v>2.2000000000000455</v>
      </c>
      <c r="K45" s="19">
        <v>234</v>
      </c>
      <c r="L45" s="20">
        <v>514.80000000001064</v>
      </c>
      <c r="M45" s="20">
        <v>102</v>
      </c>
      <c r="N45" s="20">
        <v>412.80000000001064</v>
      </c>
      <c r="O45" s="20" t="s">
        <v>68</v>
      </c>
      <c r="P45" s="21">
        <v>8.9804543053354502E-3</v>
      </c>
      <c r="Q45" s="16">
        <f t="shared" si="3"/>
        <v>222427.5</v>
      </c>
      <c r="R45">
        <f t="shared" si="5"/>
        <v>2000</v>
      </c>
      <c r="S45">
        <f t="shared" si="0"/>
        <v>235</v>
      </c>
      <c r="T45">
        <f t="shared" si="1"/>
        <v>112</v>
      </c>
      <c r="U45">
        <f t="shared" si="2"/>
        <v>405.00000000001069</v>
      </c>
      <c r="V45">
        <f t="shared" si="4"/>
        <v>185980.15000000031</v>
      </c>
    </row>
    <row r="46" spans="1:22" x14ac:dyDescent="0.25">
      <c r="A46" s="19" t="s">
        <v>45</v>
      </c>
      <c r="B46" s="17">
        <v>42775</v>
      </c>
      <c r="C46" s="18">
        <v>0.41666666666666669</v>
      </c>
      <c r="D46" s="19" t="s">
        <v>13</v>
      </c>
      <c r="E46" s="20">
        <v>6167</v>
      </c>
      <c r="F46" s="20">
        <v>6183.95</v>
      </c>
      <c r="G46" s="20">
        <v>6160</v>
      </c>
      <c r="H46" s="18">
        <v>0.625</v>
      </c>
      <c r="I46" s="19">
        <v>16.949999999999818</v>
      </c>
      <c r="J46" s="19">
        <v>7</v>
      </c>
      <c r="K46" s="19">
        <v>117</v>
      </c>
      <c r="L46" s="20">
        <v>819</v>
      </c>
      <c r="M46" s="20">
        <v>332</v>
      </c>
      <c r="N46" s="20">
        <v>487</v>
      </c>
      <c r="O46" s="20" t="s">
        <v>68</v>
      </c>
      <c r="P46" s="21">
        <v>2.7485000810766702E-3</v>
      </c>
      <c r="Q46" s="16">
        <f t="shared" si="3"/>
        <v>721539</v>
      </c>
      <c r="R46">
        <f t="shared" si="5"/>
        <v>2000</v>
      </c>
      <c r="S46">
        <f t="shared" si="0"/>
        <v>117</v>
      </c>
      <c r="T46">
        <f t="shared" si="1"/>
        <v>361</v>
      </c>
      <c r="U46">
        <f t="shared" si="2"/>
        <v>458</v>
      </c>
      <c r="V46">
        <f t="shared" si="4"/>
        <v>186438.15000000031</v>
      </c>
    </row>
    <row r="47" spans="1:22" x14ac:dyDescent="0.25">
      <c r="A47" s="19" t="s">
        <v>58</v>
      </c>
      <c r="B47" s="17">
        <v>42775</v>
      </c>
      <c r="C47" s="18">
        <v>0.42708333333333331</v>
      </c>
      <c r="D47" s="19" t="s">
        <v>15</v>
      </c>
      <c r="E47" s="20">
        <v>2286.85</v>
      </c>
      <c r="F47" s="20">
        <v>2282.5</v>
      </c>
      <c r="G47" s="20">
        <v>2282.5</v>
      </c>
      <c r="H47" s="18">
        <v>0.42708333333333331</v>
      </c>
      <c r="I47" s="19">
        <v>4.3499999999999091</v>
      </c>
      <c r="J47" s="19">
        <v>-4.3499999999999091</v>
      </c>
      <c r="K47" s="19">
        <v>457</v>
      </c>
      <c r="L47" s="20">
        <v>-1987.9499999999584</v>
      </c>
      <c r="M47" s="20">
        <v>481</v>
      </c>
      <c r="N47" s="20">
        <v>-2468.9499999999584</v>
      </c>
      <c r="O47" s="20" t="s">
        <v>67</v>
      </c>
      <c r="P47" s="21">
        <v>1.90217985438481E-3</v>
      </c>
      <c r="Q47" s="16">
        <f t="shared" si="3"/>
        <v>1049664.1499999999</v>
      </c>
      <c r="R47">
        <f t="shared" si="5"/>
        <v>2000</v>
      </c>
      <c r="S47">
        <f t="shared" si="0"/>
        <v>459</v>
      </c>
      <c r="T47">
        <f t="shared" si="1"/>
        <v>525</v>
      </c>
      <c r="U47">
        <f t="shared" si="2"/>
        <v>-2521.6499999999583</v>
      </c>
      <c r="V47">
        <f t="shared" si="4"/>
        <v>183916.50000000035</v>
      </c>
    </row>
    <row r="48" spans="1:22" x14ac:dyDescent="0.25">
      <c r="A48" s="19" t="s">
        <v>19</v>
      </c>
      <c r="B48" s="17">
        <v>42776</v>
      </c>
      <c r="C48" s="18">
        <v>0.45833333333333331</v>
      </c>
      <c r="D48" s="19" t="s">
        <v>13</v>
      </c>
      <c r="E48" s="20">
        <v>3006.05</v>
      </c>
      <c r="F48" s="20">
        <v>3017.9</v>
      </c>
      <c r="G48" s="20">
        <v>2977.2</v>
      </c>
      <c r="H48" s="18">
        <v>0.625</v>
      </c>
      <c r="I48" s="19">
        <v>11.849999999999909</v>
      </c>
      <c r="J48" s="19">
        <v>28.850000000000364</v>
      </c>
      <c r="K48" s="19">
        <v>168</v>
      </c>
      <c r="L48" s="20">
        <v>4846.8000000000611</v>
      </c>
      <c r="M48" s="20">
        <v>232</v>
      </c>
      <c r="N48" s="20">
        <v>4614.8000000000611</v>
      </c>
      <c r="O48" s="20" t="s">
        <v>68</v>
      </c>
      <c r="P48" s="21">
        <v>3.9420501987657902E-3</v>
      </c>
      <c r="Q48" s="16">
        <f t="shared" si="3"/>
        <v>505016.4</v>
      </c>
      <c r="R48">
        <f t="shared" si="5"/>
        <v>2000</v>
      </c>
      <c r="S48">
        <f t="shared" si="0"/>
        <v>168</v>
      </c>
      <c r="T48">
        <f t="shared" si="1"/>
        <v>252</v>
      </c>
      <c r="U48">
        <f t="shared" si="2"/>
        <v>4594.8000000000611</v>
      </c>
      <c r="V48">
        <f t="shared" si="4"/>
        <v>188511.3000000004</v>
      </c>
    </row>
    <row r="49" spans="1:22" x14ac:dyDescent="0.25">
      <c r="A49" s="19" t="s">
        <v>20</v>
      </c>
      <c r="B49" s="17">
        <v>42776</v>
      </c>
      <c r="C49" s="18">
        <v>0.41666666666666669</v>
      </c>
      <c r="D49" s="19" t="s">
        <v>13</v>
      </c>
      <c r="E49" s="20">
        <v>1398.7</v>
      </c>
      <c r="F49" s="20">
        <v>1406.3</v>
      </c>
      <c r="G49" s="20">
        <v>1406.3</v>
      </c>
      <c r="H49" s="18">
        <v>0.42708333333333331</v>
      </c>
      <c r="I49" s="19">
        <v>7.5999999999999091</v>
      </c>
      <c r="J49" s="19">
        <v>-7.5999999999999091</v>
      </c>
      <c r="K49" s="19">
        <v>262</v>
      </c>
      <c r="L49" s="20">
        <v>-1991.1999999999762</v>
      </c>
      <c r="M49" s="20">
        <v>170</v>
      </c>
      <c r="N49" s="20">
        <v>-2161.1999999999762</v>
      </c>
      <c r="O49" s="20" t="s">
        <v>67</v>
      </c>
      <c r="P49" s="21">
        <v>5.4336169300063701E-3</v>
      </c>
      <c r="Q49" s="16">
        <f t="shared" si="3"/>
        <v>367858.10000000003</v>
      </c>
      <c r="R49">
        <f t="shared" si="5"/>
        <v>2000</v>
      </c>
      <c r="S49">
        <f t="shared" si="0"/>
        <v>263</v>
      </c>
      <c r="T49">
        <f t="shared" si="1"/>
        <v>185</v>
      </c>
      <c r="U49">
        <f t="shared" si="2"/>
        <v>-2183.7999999999761</v>
      </c>
      <c r="V49">
        <f t="shared" si="4"/>
        <v>186327.50000000041</v>
      </c>
    </row>
    <row r="50" spans="1:22" x14ac:dyDescent="0.25">
      <c r="A50" s="19" t="s">
        <v>17</v>
      </c>
      <c r="B50" s="17">
        <v>42779</v>
      </c>
      <c r="C50" s="18">
        <v>0.4375</v>
      </c>
      <c r="D50" s="19" t="s">
        <v>15</v>
      </c>
      <c r="E50" s="20">
        <v>24350</v>
      </c>
      <c r="F50" s="20">
        <v>24156</v>
      </c>
      <c r="G50" s="20">
        <v>24879.9</v>
      </c>
      <c r="H50" s="18">
        <v>0.625</v>
      </c>
      <c r="I50" s="19">
        <v>194</v>
      </c>
      <c r="J50" s="19">
        <v>529.90000000000146</v>
      </c>
      <c r="K50" s="19">
        <v>10</v>
      </c>
      <c r="L50" s="20">
        <v>5299.0000000000146</v>
      </c>
      <c r="M50" s="20">
        <v>114</v>
      </c>
      <c r="N50" s="20">
        <v>5185.0000000000146</v>
      </c>
      <c r="O50" s="20" t="s">
        <v>68</v>
      </c>
      <c r="P50" s="21">
        <v>7.9671457905544207E-3</v>
      </c>
      <c r="Q50" s="16">
        <f t="shared" si="3"/>
        <v>243500</v>
      </c>
      <c r="R50">
        <f t="shared" si="5"/>
        <v>2000</v>
      </c>
      <c r="S50">
        <f t="shared" si="0"/>
        <v>10</v>
      </c>
      <c r="T50">
        <f t="shared" si="1"/>
        <v>124</v>
      </c>
      <c r="U50">
        <f t="shared" si="2"/>
        <v>5175.0000000000146</v>
      </c>
      <c r="V50">
        <f t="shared" si="4"/>
        <v>191502.50000000041</v>
      </c>
    </row>
    <row r="51" spans="1:22" x14ac:dyDescent="0.25">
      <c r="A51" s="19" t="s">
        <v>48</v>
      </c>
      <c r="B51" s="17">
        <v>42779</v>
      </c>
      <c r="C51" s="18">
        <v>0.41666666666666669</v>
      </c>
      <c r="D51" s="19" t="s">
        <v>13</v>
      </c>
      <c r="E51" s="20">
        <v>653.04999999999995</v>
      </c>
      <c r="F51" s="20">
        <v>656.9</v>
      </c>
      <c r="G51" s="20">
        <v>655</v>
      </c>
      <c r="H51" s="18">
        <v>0.625</v>
      </c>
      <c r="I51" s="19">
        <v>3.8500000000000227</v>
      </c>
      <c r="J51" s="19">
        <v>-1.9500000000000455</v>
      </c>
      <c r="K51" s="19">
        <v>516</v>
      </c>
      <c r="L51" s="20">
        <v>-1006.2000000000235</v>
      </c>
      <c r="M51" s="20">
        <v>156</v>
      </c>
      <c r="N51" s="20">
        <v>-1162.2000000000235</v>
      </c>
      <c r="O51" s="20" t="s">
        <v>67</v>
      </c>
      <c r="P51" s="21">
        <v>5.8954138274251904E-3</v>
      </c>
      <c r="Q51" s="16">
        <f t="shared" si="3"/>
        <v>338932.94999999995</v>
      </c>
      <c r="R51">
        <f t="shared" si="5"/>
        <v>2000</v>
      </c>
      <c r="S51">
        <f t="shared" si="0"/>
        <v>519</v>
      </c>
      <c r="T51">
        <f t="shared" si="1"/>
        <v>170</v>
      </c>
      <c r="U51">
        <f t="shared" si="2"/>
        <v>-1182.0500000000236</v>
      </c>
      <c r="V51">
        <f t="shared" si="4"/>
        <v>190320.45000000039</v>
      </c>
    </row>
    <row r="52" spans="1:22" x14ac:dyDescent="0.25">
      <c r="A52" s="19" t="s">
        <v>22</v>
      </c>
      <c r="B52" s="17">
        <v>42782</v>
      </c>
      <c r="C52" s="18">
        <v>0.41666666666666669</v>
      </c>
      <c r="D52" s="19" t="s">
        <v>13</v>
      </c>
      <c r="E52" s="20">
        <v>977.05</v>
      </c>
      <c r="F52" s="20">
        <v>984.8</v>
      </c>
      <c r="G52" s="20">
        <v>970.05</v>
      </c>
      <c r="H52" s="18">
        <v>0.625</v>
      </c>
      <c r="I52" s="19">
        <v>7.75</v>
      </c>
      <c r="J52" s="19">
        <v>7</v>
      </c>
      <c r="K52" s="19">
        <v>257</v>
      </c>
      <c r="L52" s="20">
        <v>1799</v>
      </c>
      <c r="M52" s="20">
        <v>116</v>
      </c>
      <c r="N52" s="20">
        <v>1683</v>
      </c>
      <c r="O52" s="20" t="s">
        <v>68</v>
      </c>
      <c r="P52" s="21">
        <v>7.9320403254695294E-3</v>
      </c>
      <c r="Q52" s="16">
        <f t="shared" si="3"/>
        <v>252078.9</v>
      </c>
      <c r="R52">
        <f t="shared" si="5"/>
        <v>2000</v>
      </c>
      <c r="S52">
        <f t="shared" si="0"/>
        <v>258</v>
      </c>
      <c r="T52">
        <f t="shared" si="1"/>
        <v>126</v>
      </c>
      <c r="U52">
        <f t="shared" si="2"/>
        <v>1680</v>
      </c>
      <c r="V52">
        <f t="shared" si="4"/>
        <v>192000.45000000039</v>
      </c>
    </row>
    <row r="53" spans="1:22" x14ac:dyDescent="0.25">
      <c r="A53" s="19" t="s">
        <v>58</v>
      </c>
      <c r="B53" s="17">
        <v>42782</v>
      </c>
      <c r="C53" s="18">
        <v>0.4375</v>
      </c>
      <c r="D53" s="19" t="s">
        <v>13</v>
      </c>
      <c r="E53" s="20">
        <v>2442</v>
      </c>
      <c r="F53" s="20">
        <v>2459.65</v>
      </c>
      <c r="G53" s="20">
        <v>2459.65</v>
      </c>
      <c r="H53" s="18">
        <v>0.59375</v>
      </c>
      <c r="I53" s="19">
        <v>17.650000000000091</v>
      </c>
      <c r="J53" s="19">
        <v>-17.650000000000091</v>
      </c>
      <c r="K53" s="19">
        <v>113</v>
      </c>
      <c r="L53" s="20">
        <v>-1994.4500000000103</v>
      </c>
      <c r="M53" s="20">
        <v>128</v>
      </c>
      <c r="N53" s="20">
        <v>-2122.4500000000103</v>
      </c>
      <c r="O53" s="20" t="s">
        <v>67</v>
      </c>
      <c r="P53" s="21">
        <v>7.2276822276822602E-3</v>
      </c>
      <c r="Q53" s="16">
        <f t="shared" si="3"/>
        <v>275946</v>
      </c>
      <c r="R53">
        <f t="shared" si="5"/>
        <v>2000</v>
      </c>
      <c r="S53">
        <f t="shared" si="0"/>
        <v>113</v>
      </c>
      <c r="T53">
        <f t="shared" si="1"/>
        <v>139</v>
      </c>
      <c r="U53">
        <f t="shared" si="2"/>
        <v>-2133.4500000000103</v>
      </c>
      <c r="V53">
        <f t="shared" si="4"/>
        <v>189867.00000000038</v>
      </c>
    </row>
    <row r="54" spans="1:22" x14ac:dyDescent="0.25">
      <c r="A54" s="19" t="s">
        <v>19</v>
      </c>
      <c r="B54" s="17">
        <v>42783</v>
      </c>
      <c r="C54" s="18">
        <v>0.47916666666666669</v>
      </c>
      <c r="D54" s="19" t="s">
        <v>15</v>
      </c>
      <c r="E54" s="20">
        <v>2934.9</v>
      </c>
      <c r="F54" s="20">
        <v>2911.3</v>
      </c>
      <c r="G54" s="20">
        <v>2911.3</v>
      </c>
      <c r="H54" s="18">
        <v>0.47916666666666669</v>
      </c>
      <c r="I54" s="19">
        <v>23.599999999999909</v>
      </c>
      <c r="J54" s="19">
        <v>-23.599999999999909</v>
      </c>
      <c r="K54" s="19">
        <v>84</v>
      </c>
      <c r="L54" s="20">
        <v>-1982.3999999999924</v>
      </c>
      <c r="M54" s="20">
        <v>113</v>
      </c>
      <c r="N54" s="20">
        <v>-2095.3999999999924</v>
      </c>
      <c r="O54" s="20" t="s">
        <v>67</v>
      </c>
      <c r="P54" s="21">
        <v>8.0411598350880499E-3</v>
      </c>
      <c r="Q54" s="16">
        <f t="shared" si="3"/>
        <v>246531.6</v>
      </c>
      <c r="R54">
        <f t="shared" si="5"/>
        <v>2000</v>
      </c>
      <c r="S54">
        <f t="shared" si="0"/>
        <v>84</v>
      </c>
      <c r="T54">
        <f t="shared" si="1"/>
        <v>123</v>
      </c>
      <c r="U54">
        <f t="shared" si="2"/>
        <v>-2105.3999999999924</v>
      </c>
      <c r="V54">
        <f t="shared" si="4"/>
        <v>187761.60000000038</v>
      </c>
    </row>
    <row r="55" spans="1:22" x14ac:dyDescent="0.25">
      <c r="A55" s="19" t="s">
        <v>20</v>
      </c>
      <c r="B55" s="17">
        <v>42783</v>
      </c>
      <c r="C55" s="18">
        <v>0.42708333333333331</v>
      </c>
      <c r="D55" s="19" t="s">
        <v>13</v>
      </c>
      <c r="E55" s="20">
        <v>1410</v>
      </c>
      <c r="F55" s="20">
        <v>1417.35</v>
      </c>
      <c r="G55" s="20">
        <v>1417.35</v>
      </c>
      <c r="H55" s="18">
        <v>0.4375</v>
      </c>
      <c r="I55" s="19">
        <v>7.3499999999999091</v>
      </c>
      <c r="J55" s="19">
        <v>-7.3499999999999091</v>
      </c>
      <c r="K55" s="19">
        <v>271</v>
      </c>
      <c r="L55" s="20">
        <v>-1991.8499999999754</v>
      </c>
      <c r="M55" s="20">
        <v>177</v>
      </c>
      <c r="N55" s="20">
        <v>-2168.8499999999754</v>
      </c>
      <c r="O55" s="20" t="s">
        <v>67</v>
      </c>
      <c r="P55" s="21">
        <v>5.2127659574467402E-3</v>
      </c>
      <c r="Q55" s="16">
        <f t="shared" si="3"/>
        <v>383520</v>
      </c>
      <c r="R55">
        <f t="shared" si="5"/>
        <v>2000</v>
      </c>
      <c r="S55">
        <f t="shared" si="0"/>
        <v>272</v>
      </c>
      <c r="T55">
        <f t="shared" si="1"/>
        <v>193</v>
      </c>
      <c r="U55">
        <f t="shared" si="2"/>
        <v>-2192.1999999999753</v>
      </c>
      <c r="V55">
        <f t="shared" si="4"/>
        <v>185569.4000000004</v>
      </c>
    </row>
    <row r="56" spans="1:22" x14ac:dyDescent="0.25">
      <c r="A56" s="19" t="s">
        <v>41</v>
      </c>
      <c r="B56" s="17">
        <v>42783</v>
      </c>
      <c r="C56" s="18">
        <v>0.41666666666666669</v>
      </c>
      <c r="D56" s="19" t="s">
        <v>15</v>
      </c>
      <c r="E56" s="20">
        <v>450.7</v>
      </c>
      <c r="F56" s="20">
        <v>447.25</v>
      </c>
      <c r="G56" s="20">
        <v>453.2</v>
      </c>
      <c r="H56" s="18">
        <v>0.625</v>
      </c>
      <c r="I56" s="19">
        <v>3.4499999999999886</v>
      </c>
      <c r="J56" s="19">
        <v>2.5</v>
      </c>
      <c r="K56" s="19">
        <v>575</v>
      </c>
      <c r="L56" s="20">
        <v>1437.5</v>
      </c>
      <c r="M56" s="20">
        <v>120</v>
      </c>
      <c r="N56" s="20">
        <v>1317.5</v>
      </c>
      <c r="O56" s="20" t="s">
        <v>68</v>
      </c>
      <c r="P56" s="21">
        <v>7.6547592633680701E-3</v>
      </c>
      <c r="Q56" s="16">
        <f t="shared" si="3"/>
        <v>260955.3</v>
      </c>
      <c r="R56">
        <f t="shared" si="5"/>
        <v>2000</v>
      </c>
      <c r="S56">
        <f t="shared" si="0"/>
        <v>579</v>
      </c>
      <c r="T56">
        <f t="shared" si="1"/>
        <v>131</v>
      </c>
      <c r="U56">
        <f t="shared" si="2"/>
        <v>1316.5</v>
      </c>
      <c r="V56">
        <f t="shared" si="4"/>
        <v>186885.9000000004</v>
      </c>
    </row>
    <row r="57" spans="1:22" x14ac:dyDescent="0.25">
      <c r="A57" s="19" t="s">
        <v>22</v>
      </c>
      <c r="B57" s="17">
        <v>42786</v>
      </c>
      <c r="C57" s="18">
        <v>0.4375</v>
      </c>
      <c r="D57" s="19" t="s">
        <v>15</v>
      </c>
      <c r="E57" s="20">
        <v>967.2</v>
      </c>
      <c r="F57" s="20">
        <v>960.85</v>
      </c>
      <c r="G57" s="20">
        <v>977.05</v>
      </c>
      <c r="H57" s="18">
        <v>0.625</v>
      </c>
      <c r="I57" s="19">
        <v>6.3500000000000227</v>
      </c>
      <c r="J57" s="19">
        <v>9.8499999999999091</v>
      </c>
      <c r="K57" s="19">
        <v>313</v>
      </c>
      <c r="L57" s="20">
        <v>3083.0499999999715</v>
      </c>
      <c r="M57" s="20">
        <v>140</v>
      </c>
      <c r="N57" s="20">
        <v>2943.0499999999715</v>
      </c>
      <c r="O57" s="20" t="s">
        <v>68</v>
      </c>
      <c r="P57" s="21">
        <v>6.5653432588916698E-3</v>
      </c>
      <c r="Q57" s="16">
        <f t="shared" si="3"/>
        <v>303700.8</v>
      </c>
      <c r="R57">
        <f t="shared" si="5"/>
        <v>2000</v>
      </c>
      <c r="S57">
        <f t="shared" si="0"/>
        <v>314</v>
      </c>
      <c r="T57">
        <f t="shared" si="1"/>
        <v>153</v>
      </c>
      <c r="U57">
        <f t="shared" si="2"/>
        <v>2939.8999999999714</v>
      </c>
      <c r="V57">
        <f t="shared" si="4"/>
        <v>189825.80000000037</v>
      </c>
    </row>
    <row r="58" spans="1:22" x14ac:dyDescent="0.25">
      <c r="A58" s="19" t="s">
        <v>17</v>
      </c>
      <c r="B58" s="17">
        <v>42786</v>
      </c>
      <c r="C58" s="18">
        <v>0.59375</v>
      </c>
      <c r="D58" s="19" t="s">
        <v>15</v>
      </c>
      <c r="E58" s="20">
        <v>25223.5</v>
      </c>
      <c r="F58" s="20">
        <v>25038.799999999999</v>
      </c>
      <c r="G58" s="20">
        <v>25139.7</v>
      </c>
      <c r="H58" s="18">
        <v>0.625</v>
      </c>
      <c r="I58" s="19">
        <v>184.70000000000073</v>
      </c>
      <c r="J58" s="19">
        <v>-83.799999999999272</v>
      </c>
      <c r="K58" s="19">
        <v>10</v>
      </c>
      <c r="L58" s="20">
        <v>-837.99999999999272</v>
      </c>
      <c r="M58" s="20">
        <v>116</v>
      </c>
      <c r="N58" s="20">
        <v>-953.99999999999272</v>
      </c>
      <c r="O58" s="20" t="s">
        <v>67</v>
      </c>
      <c r="P58" s="21">
        <v>7.3225365234801196E-3</v>
      </c>
      <c r="Q58" s="16">
        <f t="shared" si="3"/>
        <v>252235</v>
      </c>
      <c r="R58">
        <f t="shared" si="5"/>
        <v>2000</v>
      </c>
      <c r="S58">
        <f t="shared" si="0"/>
        <v>10</v>
      </c>
      <c r="T58">
        <f t="shared" si="1"/>
        <v>126</v>
      </c>
      <c r="U58">
        <f t="shared" si="2"/>
        <v>-963.99999999999272</v>
      </c>
      <c r="V58">
        <f t="shared" si="4"/>
        <v>188861.80000000037</v>
      </c>
    </row>
    <row r="59" spans="1:22" x14ac:dyDescent="0.25">
      <c r="A59" s="19" t="s">
        <v>40</v>
      </c>
      <c r="B59" s="17">
        <v>42786</v>
      </c>
      <c r="C59" s="18">
        <v>0.5625</v>
      </c>
      <c r="D59" s="19" t="s">
        <v>15</v>
      </c>
      <c r="E59" s="20">
        <v>1075.5</v>
      </c>
      <c r="F59" s="20">
        <v>1071.9000000000001</v>
      </c>
      <c r="G59" s="20">
        <v>1071.9000000000001</v>
      </c>
      <c r="H59" s="18">
        <v>0.5625</v>
      </c>
      <c r="I59" s="19">
        <v>3.5999999999999091</v>
      </c>
      <c r="J59" s="19">
        <v>-3.5999999999999091</v>
      </c>
      <c r="K59" s="19">
        <v>552</v>
      </c>
      <c r="L59" s="20">
        <v>-1987.1999999999498</v>
      </c>
      <c r="M59" s="20">
        <v>273</v>
      </c>
      <c r="N59" s="20">
        <v>-2260.1999999999498</v>
      </c>
      <c r="O59" s="20" t="s">
        <v>67</v>
      </c>
      <c r="P59" s="21">
        <v>3.34728033472795E-3</v>
      </c>
      <c r="Q59" s="16">
        <f t="shared" si="3"/>
        <v>596902.5</v>
      </c>
      <c r="R59">
        <f t="shared" si="5"/>
        <v>2000</v>
      </c>
      <c r="S59">
        <f t="shared" si="0"/>
        <v>555</v>
      </c>
      <c r="T59">
        <f t="shared" si="1"/>
        <v>298</v>
      </c>
      <c r="U59">
        <f t="shared" si="2"/>
        <v>-2295.9999999999495</v>
      </c>
      <c r="V59">
        <f t="shared" si="4"/>
        <v>186565.80000000042</v>
      </c>
    </row>
    <row r="60" spans="1:22" x14ac:dyDescent="0.25">
      <c r="A60" s="19" t="s">
        <v>52</v>
      </c>
      <c r="B60" s="17">
        <v>42786</v>
      </c>
      <c r="C60" s="18">
        <v>0.51041666666666663</v>
      </c>
      <c r="D60" s="19" t="s">
        <v>15</v>
      </c>
      <c r="E60" s="20">
        <v>270.89999999999998</v>
      </c>
      <c r="F60" s="20">
        <v>268.8</v>
      </c>
      <c r="G60" s="20">
        <v>268.8</v>
      </c>
      <c r="H60" s="18">
        <v>0.51041666666666663</v>
      </c>
      <c r="I60" s="19">
        <v>2.0999999999999659</v>
      </c>
      <c r="J60" s="19">
        <v>-2.0999999999999659</v>
      </c>
      <c r="K60" s="19">
        <v>942</v>
      </c>
      <c r="L60" s="20">
        <v>-1978.199999999968</v>
      </c>
      <c r="M60" s="20">
        <v>117</v>
      </c>
      <c r="N60" s="20">
        <v>-2095.199999999968</v>
      </c>
      <c r="O60" s="20" t="s">
        <v>67</v>
      </c>
      <c r="P60" s="21">
        <v>7.7519379844959999E-3</v>
      </c>
      <c r="Q60" s="16">
        <f t="shared" si="3"/>
        <v>257896.8</v>
      </c>
      <c r="R60">
        <f t="shared" si="5"/>
        <v>2000</v>
      </c>
      <c r="S60">
        <f t="shared" si="0"/>
        <v>952</v>
      </c>
      <c r="T60">
        <f t="shared" si="1"/>
        <v>129</v>
      </c>
      <c r="U60">
        <f t="shared" si="2"/>
        <v>-2128.1999999999675</v>
      </c>
      <c r="V60">
        <f t="shared" si="4"/>
        <v>184437.60000000047</v>
      </c>
    </row>
    <row r="61" spans="1:22" x14ac:dyDescent="0.25">
      <c r="A61" s="19" t="s">
        <v>41</v>
      </c>
      <c r="B61" s="17">
        <v>42786</v>
      </c>
      <c r="C61" s="18">
        <v>0.52083333333333337</v>
      </c>
      <c r="D61" s="19" t="s">
        <v>15</v>
      </c>
      <c r="E61" s="20">
        <v>454.9</v>
      </c>
      <c r="F61" s="20">
        <v>452.5</v>
      </c>
      <c r="G61" s="20">
        <v>455.4</v>
      </c>
      <c r="H61" s="18">
        <v>0.625</v>
      </c>
      <c r="I61" s="19">
        <v>2.3999999999999773</v>
      </c>
      <c r="J61" s="19">
        <v>0.5</v>
      </c>
      <c r="K61" s="19">
        <v>825</v>
      </c>
      <c r="L61" s="20">
        <v>412.5</v>
      </c>
      <c r="M61" s="20">
        <v>173</v>
      </c>
      <c r="N61" s="20">
        <v>239.5</v>
      </c>
      <c r="O61" s="20" t="s">
        <v>68</v>
      </c>
      <c r="P61" s="21">
        <v>5.2758848098482698E-3</v>
      </c>
      <c r="Q61" s="16">
        <f t="shared" si="3"/>
        <v>378931.69999999995</v>
      </c>
      <c r="R61">
        <f t="shared" si="5"/>
        <v>2000</v>
      </c>
      <c r="S61">
        <f t="shared" si="0"/>
        <v>833</v>
      </c>
      <c r="T61">
        <f t="shared" si="1"/>
        <v>190</v>
      </c>
      <c r="U61">
        <f t="shared" si="2"/>
        <v>226.5</v>
      </c>
      <c r="V61">
        <f t="shared" si="4"/>
        <v>184664.10000000047</v>
      </c>
    </row>
    <row r="62" spans="1:22" x14ac:dyDescent="0.25">
      <c r="A62" s="19" t="s">
        <v>58</v>
      </c>
      <c r="B62" s="17">
        <v>42786</v>
      </c>
      <c r="C62" s="18">
        <v>0.44791666666666669</v>
      </c>
      <c r="D62" s="19" t="s">
        <v>15</v>
      </c>
      <c r="E62" s="20">
        <v>2449</v>
      </c>
      <c r="F62" s="20">
        <v>2433.85</v>
      </c>
      <c r="G62" s="20">
        <v>2454.75</v>
      </c>
      <c r="H62" s="18">
        <v>0.625</v>
      </c>
      <c r="I62" s="19">
        <v>15.150000000000091</v>
      </c>
      <c r="J62" s="19">
        <v>5.75</v>
      </c>
      <c r="K62" s="19">
        <v>131</v>
      </c>
      <c r="L62" s="20">
        <v>753.25</v>
      </c>
      <c r="M62" s="20">
        <v>148</v>
      </c>
      <c r="N62" s="20">
        <v>605.25</v>
      </c>
      <c r="O62" s="20" t="s">
        <v>68</v>
      </c>
      <c r="P62" s="21">
        <v>6.1861984483462997E-3</v>
      </c>
      <c r="Q62" s="16">
        <f t="shared" si="3"/>
        <v>323268</v>
      </c>
      <c r="R62">
        <f t="shared" si="5"/>
        <v>2000</v>
      </c>
      <c r="S62">
        <f t="shared" si="0"/>
        <v>132</v>
      </c>
      <c r="T62">
        <f t="shared" si="1"/>
        <v>162</v>
      </c>
      <c r="U62">
        <f t="shared" si="2"/>
        <v>597</v>
      </c>
      <c r="V62">
        <f t="shared" si="4"/>
        <v>185261.10000000047</v>
      </c>
    </row>
    <row r="63" spans="1:22" x14ac:dyDescent="0.25">
      <c r="A63" s="19" t="s">
        <v>47</v>
      </c>
      <c r="B63" s="17">
        <v>42787</v>
      </c>
      <c r="C63" s="18">
        <v>0.41666666666666669</v>
      </c>
      <c r="D63" s="19" t="s">
        <v>13</v>
      </c>
      <c r="E63" s="20">
        <v>262.10000000000002</v>
      </c>
      <c r="F63" s="20">
        <v>263.64999999999998</v>
      </c>
      <c r="G63" s="20">
        <v>263.64999999999998</v>
      </c>
      <c r="H63" s="18">
        <v>0.625</v>
      </c>
      <c r="I63" s="19">
        <v>1.5499999999999545</v>
      </c>
      <c r="J63" s="19">
        <v>-1.5499999999999545</v>
      </c>
      <c r="K63" s="19">
        <v>1271</v>
      </c>
      <c r="L63" s="20">
        <v>-1970.0499999999422</v>
      </c>
      <c r="M63" s="20">
        <v>154</v>
      </c>
      <c r="N63" s="20">
        <v>-2124.049999999942</v>
      </c>
      <c r="O63" s="20" t="s">
        <v>67</v>
      </c>
      <c r="P63" s="21">
        <v>5.9137733689429801E-3</v>
      </c>
      <c r="Q63" s="16">
        <f t="shared" si="3"/>
        <v>338109.00000000006</v>
      </c>
      <c r="R63">
        <f t="shared" si="5"/>
        <v>2000</v>
      </c>
      <c r="S63">
        <f t="shared" si="0"/>
        <v>1290</v>
      </c>
      <c r="T63">
        <f t="shared" si="1"/>
        <v>170</v>
      </c>
      <c r="U63">
        <f t="shared" si="2"/>
        <v>-2169.4999999999413</v>
      </c>
      <c r="V63">
        <f t="shared" si="4"/>
        <v>183091.60000000053</v>
      </c>
    </row>
    <row r="64" spans="1:22" x14ac:dyDescent="0.25">
      <c r="A64" s="19" t="s">
        <v>19</v>
      </c>
      <c r="B64" s="17">
        <v>42788</v>
      </c>
      <c r="C64" s="18">
        <v>0.47916666666666669</v>
      </c>
      <c r="D64" s="19" t="s">
        <v>15</v>
      </c>
      <c r="E64" s="20">
        <v>2921</v>
      </c>
      <c r="F64" s="20">
        <v>2907.5</v>
      </c>
      <c r="G64" s="20">
        <v>2907.5</v>
      </c>
      <c r="H64" s="18">
        <v>0.47916666666666669</v>
      </c>
      <c r="I64" s="19">
        <v>13.5</v>
      </c>
      <c r="J64" s="19">
        <v>-13.5</v>
      </c>
      <c r="K64" s="19">
        <v>147</v>
      </c>
      <c r="L64" s="20">
        <v>-1984.5</v>
      </c>
      <c r="M64" s="20">
        <v>198</v>
      </c>
      <c r="N64" s="20">
        <v>-2182.5</v>
      </c>
      <c r="O64" s="20" t="s">
        <v>67</v>
      </c>
      <c r="P64" s="21">
        <v>4.6217048955837E-3</v>
      </c>
      <c r="Q64" s="16">
        <f t="shared" si="3"/>
        <v>432308</v>
      </c>
      <c r="R64">
        <f t="shared" si="5"/>
        <v>2000</v>
      </c>
      <c r="S64">
        <f t="shared" si="0"/>
        <v>148</v>
      </c>
      <c r="T64">
        <f t="shared" si="1"/>
        <v>216</v>
      </c>
      <c r="U64">
        <f t="shared" si="2"/>
        <v>-2214</v>
      </c>
      <c r="V64">
        <f t="shared" si="4"/>
        <v>180877.60000000053</v>
      </c>
    </row>
    <row r="65" spans="1:22" x14ac:dyDescent="0.25">
      <c r="A65" s="19" t="s">
        <v>19</v>
      </c>
      <c r="B65" s="17">
        <v>42789</v>
      </c>
      <c r="C65" s="18">
        <v>0.41666666666666669</v>
      </c>
      <c r="D65" s="19" t="s">
        <v>13</v>
      </c>
      <c r="E65" s="20">
        <v>2903.2</v>
      </c>
      <c r="F65" s="20">
        <v>2914.6</v>
      </c>
      <c r="G65" s="20">
        <v>2884.9</v>
      </c>
      <c r="H65" s="18">
        <v>0.625</v>
      </c>
      <c r="I65" s="19">
        <v>11.400000000000091</v>
      </c>
      <c r="J65" s="19">
        <v>18.299999999999727</v>
      </c>
      <c r="K65" s="19">
        <v>175</v>
      </c>
      <c r="L65" s="20">
        <v>3202.4999999999523</v>
      </c>
      <c r="M65" s="20">
        <v>233</v>
      </c>
      <c r="N65" s="20">
        <v>2969.4999999999523</v>
      </c>
      <c r="O65" s="20" t="s">
        <v>68</v>
      </c>
      <c r="P65" s="21">
        <v>3.9267015706806602E-3</v>
      </c>
      <c r="Q65" s="16">
        <f t="shared" si="3"/>
        <v>508059.99999999994</v>
      </c>
      <c r="R65">
        <f t="shared" si="5"/>
        <v>2000</v>
      </c>
      <c r="S65">
        <f t="shared" si="0"/>
        <v>175</v>
      </c>
      <c r="T65">
        <f t="shared" si="1"/>
        <v>254</v>
      </c>
      <c r="U65">
        <f t="shared" si="2"/>
        <v>2948.4999999999523</v>
      </c>
      <c r="V65">
        <f t="shared" si="4"/>
        <v>183826.10000000047</v>
      </c>
    </row>
    <row r="66" spans="1:22" x14ac:dyDescent="0.25">
      <c r="A66" s="19" t="s">
        <v>22</v>
      </c>
      <c r="B66" s="17">
        <v>42793</v>
      </c>
      <c r="C66" s="18">
        <v>0.41666666666666669</v>
      </c>
      <c r="D66" s="19" t="s">
        <v>13</v>
      </c>
      <c r="E66" s="20">
        <v>1006</v>
      </c>
      <c r="F66" s="20">
        <v>1011.9</v>
      </c>
      <c r="G66" s="20">
        <v>1003.5</v>
      </c>
      <c r="H66" s="18">
        <v>0.625</v>
      </c>
      <c r="I66" s="19">
        <v>5.8999999999999773</v>
      </c>
      <c r="J66" s="19">
        <v>2.5</v>
      </c>
      <c r="K66" s="19">
        <v>337</v>
      </c>
      <c r="L66" s="20">
        <v>842.5</v>
      </c>
      <c r="M66" s="20">
        <v>156</v>
      </c>
      <c r="N66" s="20">
        <v>686.5</v>
      </c>
      <c r="O66" s="20" t="s">
        <v>68</v>
      </c>
      <c r="P66" s="21">
        <v>5.86481113320077E-3</v>
      </c>
      <c r="Q66" s="16">
        <f t="shared" si="3"/>
        <v>340028</v>
      </c>
      <c r="R66">
        <f t="shared" si="5"/>
        <v>2000</v>
      </c>
      <c r="S66">
        <f t="shared" ref="S66:S129" si="6">ROUNDDOWN(R66/I66,0)</f>
        <v>338</v>
      </c>
      <c r="T66">
        <f t="shared" ref="T66:T129" si="7">ROUNDUP(((E66*S66)+(G66*S66))*0.025/100,0)</f>
        <v>170</v>
      </c>
      <c r="U66">
        <f t="shared" ref="U66:U129" si="8">(S66*J66)-T66</f>
        <v>675</v>
      </c>
      <c r="V66">
        <f t="shared" si="4"/>
        <v>184501.10000000047</v>
      </c>
    </row>
    <row r="67" spans="1:22" x14ac:dyDescent="0.25">
      <c r="A67" s="19" t="s">
        <v>52</v>
      </c>
      <c r="B67" s="17">
        <v>42793</v>
      </c>
      <c r="C67" s="18">
        <v>0.41666666666666669</v>
      </c>
      <c r="D67" s="19" t="s">
        <v>13</v>
      </c>
      <c r="E67" s="20">
        <v>269.3</v>
      </c>
      <c r="F67" s="20">
        <v>270.60000000000002</v>
      </c>
      <c r="G67" s="20">
        <v>268.39999999999998</v>
      </c>
      <c r="H67" s="18">
        <v>0.625</v>
      </c>
      <c r="I67" s="19">
        <v>1.3000000000000114</v>
      </c>
      <c r="J67" s="19">
        <v>0.90000000000003411</v>
      </c>
      <c r="K67" s="19">
        <v>1511</v>
      </c>
      <c r="L67" s="20">
        <v>1359.9000000000515</v>
      </c>
      <c r="M67" s="20">
        <v>187</v>
      </c>
      <c r="N67" s="20">
        <v>1172.9000000000515</v>
      </c>
      <c r="O67" s="20" t="s">
        <v>68</v>
      </c>
      <c r="P67" s="21">
        <v>4.8273301151133003E-3</v>
      </c>
      <c r="Q67" s="16">
        <f t="shared" ref="Q67:Q130" si="9">S67*E67</f>
        <v>414183.4</v>
      </c>
      <c r="R67">
        <f t="shared" si="5"/>
        <v>2000</v>
      </c>
      <c r="S67">
        <f t="shared" si="6"/>
        <v>1538</v>
      </c>
      <c r="T67">
        <f t="shared" si="7"/>
        <v>207</v>
      </c>
      <c r="U67">
        <f t="shared" si="8"/>
        <v>1177.2000000000526</v>
      </c>
      <c r="V67">
        <f t="shared" ref="V67:V130" si="10">V66+U67</f>
        <v>185678.30000000051</v>
      </c>
    </row>
    <row r="68" spans="1:22" x14ac:dyDescent="0.25">
      <c r="A68" s="19" t="s">
        <v>25</v>
      </c>
      <c r="B68" s="17">
        <v>42795</v>
      </c>
      <c r="C68" s="18">
        <v>0.42708333333333331</v>
      </c>
      <c r="D68" s="19" t="s">
        <v>13</v>
      </c>
      <c r="E68" s="20">
        <v>983</v>
      </c>
      <c r="F68" s="20">
        <v>992.15</v>
      </c>
      <c r="G68" s="20">
        <v>992.15</v>
      </c>
      <c r="H68" s="18">
        <v>0.47916666666666669</v>
      </c>
      <c r="I68" s="19">
        <v>9.1499999999999773</v>
      </c>
      <c r="J68" s="19">
        <v>-9.1499999999999773</v>
      </c>
      <c r="K68" s="19">
        <v>218</v>
      </c>
      <c r="L68" s="20">
        <v>-1994.699999999995</v>
      </c>
      <c r="M68" s="20">
        <v>100</v>
      </c>
      <c r="N68" s="20">
        <v>-2094.6999999999953</v>
      </c>
      <c r="O68" s="20" t="s">
        <v>67</v>
      </c>
      <c r="P68" s="21">
        <v>9.3082400813834995E-3</v>
      </c>
      <c r="Q68" s="16">
        <f t="shared" si="9"/>
        <v>214294</v>
      </c>
      <c r="R68">
        <f t="shared" ref="R68:R131" si="11">IF(MONTH(B67)&lt;&gt;MONTH(B68),IF((INT(V67/100000)*1000)&lt;R67,R67,INT(V67/100000)*1000),R67)</f>
        <v>2000</v>
      </c>
      <c r="S68">
        <f t="shared" si="6"/>
        <v>218</v>
      </c>
      <c r="T68">
        <f t="shared" si="7"/>
        <v>108</v>
      </c>
      <c r="U68">
        <f t="shared" si="8"/>
        <v>-2102.6999999999953</v>
      </c>
      <c r="V68">
        <f t="shared" si="10"/>
        <v>183575.60000000053</v>
      </c>
    </row>
    <row r="69" spans="1:22" x14ac:dyDescent="0.25">
      <c r="A69" s="19" t="s">
        <v>40</v>
      </c>
      <c r="B69" s="17">
        <v>42796</v>
      </c>
      <c r="C69" s="18">
        <v>0.48958333333333331</v>
      </c>
      <c r="D69" s="19" t="s">
        <v>15</v>
      </c>
      <c r="E69" s="20">
        <v>1254.25</v>
      </c>
      <c r="F69" s="20">
        <v>1238</v>
      </c>
      <c r="G69" s="20">
        <v>1238</v>
      </c>
      <c r="H69" s="18">
        <v>0.48958333333333331</v>
      </c>
      <c r="I69" s="19">
        <v>16.25</v>
      </c>
      <c r="J69" s="19">
        <v>-16.25</v>
      </c>
      <c r="K69" s="19">
        <v>122</v>
      </c>
      <c r="L69" s="20">
        <v>-1982.5</v>
      </c>
      <c r="M69" s="20">
        <v>70</v>
      </c>
      <c r="N69" s="20">
        <v>-2052.5</v>
      </c>
      <c r="O69" s="20" t="s">
        <v>67</v>
      </c>
      <c r="P69" s="21">
        <v>1.29559497707794E-2</v>
      </c>
      <c r="Q69" s="16">
        <f t="shared" si="9"/>
        <v>154272.75</v>
      </c>
      <c r="R69">
        <f t="shared" si="11"/>
        <v>2000</v>
      </c>
      <c r="S69">
        <f t="shared" si="6"/>
        <v>123</v>
      </c>
      <c r="T69">
        <f t="shared" si="7"/>
        <v>77</v>
      </c>
      <c r="U69">
        <f t="shared" si="8"/>
        <v>-2075.75</v>
      </c>
      <c r="V69">
        <f t="shared" si="10"/>
        <v>181499.85000000053</v>
      </c>
    </row>
    <row r="70" spans="1:22" x14ac:dyDescent="0.25">
      <c r="A70" s="19" t="s">
        <v>29</v>
      </c>
      <c r="B70" s="17">
        <v>42797</v>
      </c>
      <c r="C70" s="18">
        <v>0.54166666666666663</v>
      </c>
      <c r="D70" s="19" t="s">
        <v>13</v>
      </c>
      <c r="E70" s="20">
        <v>621.5</v>
      </c>
      <c r="F70" s="20">
        <v>631.35</v>
      </c>
      <c r="G70" s="20">
        <v>631.35</v>
      </c>
      <c r="H70" s="18">
        <v>0.61458333333333337</v>
      </c>
      <c r="I70" s="19">
        <v>9.8500000000000227</v>
      </c>
      <c r="J70" s="19">
        <v>-9.8500000000000227</v>
      </c>
      <c r="K70" s="19">
        <v>202</v>
      </c>
      <c r="L70" s="20">
        <v>-1989.7000000000046</v>
      </c>
      <c r="M70" s="20">
        <v>59</v>
      </c>
      <c r="N70" s="20">
        <v>-2048.7000000000044</v>
      </c>
      <c r="O70" s="20" t="s">
        <v>67</v>
      </c>
      <c r="P70" s="21">
        <v>1.58487530168946E-2</v>
      </c>
      <c r="Q70" s="16">
        <f t="shared" si="9"/>
        <v>126164.5</v>
      </c>
      <c r="R70">
        <f t="shared" si="11"/>
        <v>2000</v>
      </c>
      <c r="S70">
        <f t="shared" si="6"/>
        <v>203</v>
      </c>
      <c r="T70">
        <f t="shared" si="7"/>
        <v>64</v>
      </c>
      <c r="U70">
        <f t="shared" si="8"/>
        <v>-2063.5500000000047</v>
      </c>
      <c r="V70">
        <f t="shared" si="10"/>
        <v>179436.30000000051</v>
      </c>
    </row>
    <row r="71" spans="1:22" x14ac:dyDescent="0.25">
      <c r="A71" s="19" t="s">
        <v>17</v>
      </c>
      <c r="B71" s="17">
        <v>42797</v>
      </c>
      <c r="C71" s="18">
        <v>0.41666666666666669</v>
      </c>
      <c r="D71" s="19" t="s">
        <v>13</v>
      </c>
      <c r="E71" s="20">
        <v>23175</v>
      </c>
      <c r="F71" s="20">
        <v>23318.2</v>
      </c>
      <c r="G71" s="20">
        <v>23046.1</v>
      </c>
      <c r="H71" s="18">
        <v>0.625</v>
      </c>
      <c r="I71" s="19">
        <v>143.20000000000073</v>
      </c>
      <c r="J71" s="19">
        <v>128.90000000000146</v>
      </c>
      <c r="K71" s="19">
        <v>13</v>
      </c>
      <c r="L71" s="20">
        <v>1675.7000000000189</v>
      </c>
      <c r="M71" s="20">
        <v>139</v>
      </c>
      <c r="N71" s="20">
        <v>1536.7000000000189</v>
      </c>
      <c r="O71" s="20" t="s">
        <v>68</v>
      </c>
      <c r="P71" s="21">
        <v>6.1790722761596896E-3</v>
      </c>
      <c r="Q71" s="16">
        <f t="shared" si="9"/>
        <v>301275</v>
      </c>
      <c r="R71">
        <f t="shared" si="11"/>
        <v>2000</v>
      </c>
      <c r="S71">
        <f t="shared" si="6"/>
        <v>13</v>
      </c>
      <c r="T71">
        <f t="shared" si="7"/>
        <v>151</v>
      </c>
      <c r="U71">
        <f t="shared" si="8"/>
        <v>1524.7000000000189</v>
      </c>
      <c r="V71">
        <f t="shared" si="10"/>
        <v>180961.00000000052</v>
      </c>
    </row>
    <row r="72" spans="1:22" x14ac:dyDescent="0.25">
      <c r="A72" s="19" t="s">
        <v>54</v>
      </c>
      <c r="B72" s="17">
        <v>42797</v>
      </c>
      <c r="C72" s="18">
        <v>0.45833333333333331</v>
      </c>
      <c r="D72" s="19" t="s">
        <v>13</v>
      </c>
      <c r="E72" s="20">
        <v>689.5</v>
      </c>
      <c r="F72" s="20">
        <v>695.8</v>
      </c>
      <c r="G72" s="20">
        <v>695.8</v>
      </c>
      <c r="H72" s="18">
        <v>0.51041666666666663</v>
      </c>
      <c r="I72" s="19">
        <v>6.2999999999999545</v>
      </c>
      <c r="J72" s="19">
        <v>-6.2999999999999545</v>
      </c>
      <c r="K72" s="19">
        <v>316</v>
      </c>
      <c r="L72" s="20">
        <v>-1990.7999999999856</v>
      </c>
      <c r="M72" s="20">
        <v>101</v>
      </c>
      <c r="N72" s="20">
        <v>-2091.7999999999856</v>
      </c>
      <c r="O72" s="20" t="s">
        <v>67</v>
      </c>
      <c r="P72" s="21">
        <v>9.13705583756339E-3</v>
      </c>
      <c r="Q72" s="16">
        <f t="shared" si="9"/>
        <v>218571.5</v>
      </c>
      <c r="R72">
        <f t="shared" si="11"/>
        <v>2000</v>
      </c>
      <c r="S72">
        <f t="shared" si="6"/>
        <v>317</v>
      </c>
      <c r="T72">
        <f t="shared" si="7"/>
        <v>110</v>
      </c>
      <c r="U72">
        <f t="shared" si="8"/>
        <v>-2107.0999999999858</v>
      </c>
      <c r="V72">
        <f t="shared" si="10"/>
        <v>178853.90000000055</v>
      </c>
    </row>
    <row r="73" spans="1:22" x14ac:dyDescent="0.25">
      <c r="A73" s="19" t="s">
        <v>29</v>
      </c>
      <c r="B73" s="17">
        <v>42801</v>
      </c>
      <c r="C73" s="18">
        <v>0.59375</v>
      </c>
      <c r="D73" s="19" t="s">
        <v>15</v>
      </c>
      <c r="E73" s="20">
        <v>647</v>
      </c>
      <c r="F73" s="20">
        <v>641.29999999999995</v>
      </c>
      <c r="G73" s="20">
        <v>641.29999999999995</v>
      </c>
      <c r="H73" s="18">
        <v>0.59375</v>
      </c>
      <c r="I73" s="19">
        <v>5.7000000000000455</v>
      </c>
      <c r="J73" s="19">
        <v>-5.7000000000000455</v>
      </c>
      <c r="K73" s="19">
        <v>349</v>
      </c>
      <c r="L73" s="20">
        <v>-1989.3000000000159</v>
      </c>
      <c r="M73" s="20">
        <v>104</v>
      </c>
      <c r="N73" s="20">
        <v>-2093.3000000000156</v>
      </c>
      <c r="O73" s="20" t="s">
        <v>67</v>
      </c>
      <c r="P73" s="21">
        <v>8.8098918083462808E-3</v>
      </c>
      <c r="Q73" s="16">
        <f t="shared" si="9"/>
        <v>226450</v>
      </c>
      <c r="R73">
        <f t="shared" si="11"/>
        <v>2000</v>
      </c>
      <c r="S73">
        <f t="shared" si="6"/>
        <v>350</v>
      </c>
      <c r="T73">
        <f t="shared" si="7"/>
        <v>113</v>
      </c>
      <c r="U73">
        <f t="shared" si="8"/>
        <v>-2108.0000000000159</v>
      </c>
      <c r="V73">
        <f t="shared" si="10"/>
        <v>176745.90000000052</v>
      </c>
    </row>
    <row r="74" spans="1:22" x14ac:dyDescent="0.25">
      <c r="A74" s="19" t="s">
        <v>52</v>
      </c>
      <c r="B74" s="17">
        <v>42801</v>
      </c>
      <c r="C74" s="18">
        <v>0.41666666666666669</v>
      </c>
      <c r="D74" s="19" t="s">
        <v>13</v>
      </c>
      <c r="E74" s="20">
        <v>268.64999999999998</v>
      </c>
      <c r="F74" s="20">
        <v>269.5</v>
      </c>
      <c r="G74" s="20">
        <v>267.8</v>
      </c>
      <c r="H74" s="18">
        <v>0.625</v>
      </c>
      <c r="I74" s="19">
        <v>0.85000000000002274</v>
      </c>
      <c r="J74" s="19">
        <v>0.84999999999996589</v>
      </c>
      <c r="K74" s="19">
        <v>2290</v>
      </c>
      <c r="L74" s="20">
        <v>1946.4999999999218</v>
      </c>
      <c r="M74" s="20">
        <v>283</v>
      </c>
      <c r="N74" s="20">
        <v>1663.4999999999218</v>
      </c>
      <c r="O74" s="20" t="s">
        <v>68</v>
      </c>
      <c r="P74" s="21">
        <v>3.1639679880886801E-3</v>
      </c>
      <c r="Q74" s="16">
        <f t="shared" si="9"/>
        <v>631864.79999999993</v>
      </c>
      <c r="R74">
        <f t="shared" si="11"/>
        <v>2000</v>
      </c>
      <c r="S74">
        <f t="shared" si="6"/>
        <v>2352</v>
      </c>
      <c r="T74">
        <f t="shared" si="7"/>
        <v>316</v>
      </c>
      <c r="U74">
        <f t="shared" si="8"/>
        <v>1683.1999999999198</v>
      </c>
      <c r="V74">
        <f t="shared" si="10"/>
        <v>178429.10000000044</v>
      </c>
    </row>
    <row r="75" spans="1:22" x14ac:dyDescent="0.25">
      <c r="A75" s="19" t="s">
        <v>48</v>
      </c>
      <c r="B75" s="17">
        <v>42801</v>
      </c>
      <c r="C75" s="18">
        <v>0.41666666666666669</v>
      </c>
      <c r="D75" s="19" t="s">
        <v>13</v>
      </c>
      <c r="E75" s="20">
        <v>678.1</v>
      </c>
      <c r="F75" s="20">
        <v>679.6</v>
      </c>
      <c r="G75" s="20">
        <v>679.6</v>
      </c>
      <c r="H75" s="18">
        <v>0.61458333333333337</v>
      </c>
      <c r="I75" s="19">
        <v>1.5</v>
      </c>
      <c r="J75" s="19">
        <v>-1.5</v>
      </c>
      <c r="K75" s="19">
        <v>1313</v>
      </c>
      <c r="L75" s="20">
        <v>-1969.5</v>
      </c>
      <c r="M75" s="20">
        <v>411</v>
      </c>
      <c r="N75" s="20">
        <v>-2380.5</v>
      </c>
      <c r="O75" s="20" t="s">
        <v>67</v>
      </c>
      <c r="P75" s="21">
        <v>2.2120631175342898E-3</v>
      </c>
      <c r="Q75" s="16">
        <f t="shared" si="9"/>
        <v>903907.3</v>
      </c>
      <c r="R75">
        <f t="shared" si="11"/>
        <v>2000</v>
      </c>
      <c r="S75">
        <f t="shared" si="6"/>
        <v>1333</v>
      </c>
      <c r="T75">
        <f t="shared" si="7"/>
        <v>453</v>
      </c>
      <c r="U75">
        <f t="shared" si="8"/>
        <v>-2452.5</v>
      </c>
      <c r="V75">
        <f t="shared" si="10"/>
        <v>175976.60000000044</v>
      </c>
    </row>
    <row r="76" spans="1:22" x14ac:dyDescent="0.25">
      <c r="A76" s="19" t="s">
        <v>17</v>
      </c>
      <c r="B76" s="17">
        <v>42802</v>
      </c>
      <c r="C76" s="18">
        <v>0.41666666666666669</v>
      </c>
      <c r="D76" s="19" t="s">
        <v>15</v>
      </c>
      <c r="E76" s="20">
        <v>23350</v>
      </c>
      <c r="F76" s="20">
        <v>23225.200000000001</v>
      </c>
      <c r="G76" s="20">
        <v>23430.3</v>
      </c>
      <c r="H76" s="18">
        <v>0.625</v>
      </c>
      <c r="I76" s="19">
        <v>124.79999999999927</v>
      </c>
      <c r="J76" s="19">
        <v>80.299999999999272</v>
      </c>
      <c r="K76" s="19">
        <v>16</v>
      </c>
      <c r="L76" s="20">
        <v>1284.7999999999884</v>
      </c>
      <c r="M76" s="20">
        <v>173</v>
      </c>
      <c r="N76" s="20">
        <v>1111.7999999999884</v>
      </c>
      <c r="O76" s="20" t="s">
        <v>68</v>
      </c>
      <c r="P76" s="21">
        <v>5.3447537473233098E-3</v>
      </c>
      <c r="Q76" s="16">
        <f t="shared" si="9"/>
        <v>373600</v>
      </c>
      <c r="R76">
        <f t="shared" si="11"/>
        <v>2000</v>
      </c>
      <c r="S76">
        <f t="shared" si="6"/>
        <v>16</v>
      </c>
      <c r="T76">
        <f t="shared" si="7"/>
        <v>188</v>
      </c>
      <c r="U76">
        <f t="shared" si="8"/>
        <v>1096.7999999999884</v>
      </c>
      <c r="V76">
        <f t="shared" si="10"/>
        <v>177073.40000000043</v>
      </c>
    </row>
    <row r="77" spans="1:22" x14ac:dyDescent="0.25">
      <c r="A77" s="19" t="s">
        <v>20</v>
      </c>
      <c r="B77" s="17">
        <v>42802</v>
      </c>
      <c r="C77" s="18">
        <v>0.44791666666666669</v>
      </c>
      <c r="D77" s="19" t="s">
        <v>15</v>
      </c>
      <c r="E77" s="20">
        <v>1374.95</v>
      </c>
      <c r="F77" s="20">
        <v>1370.15</v>
      </c>
      <c r="G77" s="20">
        <v>1370.15</v>
      </c>
      <c r="H77" s="18">
        <v>0.44791666666666669</v>
      </c>
      <c r="I77" s="19">
        <v>4.7999999999999545</v>
      </c>
      <c r="J77" s="19">
        <v>-4.7999999999999545</v>
      </c>
      <c r="K77" s="19">
        <v>414</v>
      </c>
      <c r="L77" s="20">
        <v>-1987.1999999999812</v>
      </c>
      <c r="M77" s="20">
        <v>262</v>
      </c>
      <c r="N77" s="20">
        <v>-2249.1999999999812</v>
      </c>
      <c r="O77" s="20" t="s">
        <v>67</v>
      </c>
      <c r="P77" s="21">
        <v>3.4910360376740599E-3</v>
      </c>
      <c r="Q77" s="16">
        <f t="shared" si="9"/>
        <v>571979.20000000007</v>
      </c>
      <c r="R77">
        <f t="shared" si="11"/>
        <v>2000</v>
      </c>
      <c r="S77">
        <f t="shared" si="6"/>
        <v>416</v>
      </c>
      <c r="T77">
        <f t="shared" si="7"/>
        <v>286</v>
      </c>
      <c r="U77">
        <f t="shared" si="8"/>
        <v>-2282.7999999999811</v>
      </c>
      <c r="V77">
        <f t="shared" si="10"/>
        <v>174790.60000000044</v>
      </c>
    </row>
    <row r="78" spans="1:22" x14ac:dyDescent="0.25">
      <c r="A78" s="19" t="s">
        <v>44</v>
      </c>
      <c r="B78" s="17">
        <v>42802</v>
      </c>
      <c r="C78" s="18">
        <v>0.46875</v>
      </c>
      <c r="D78" s="19" t="s">
        <v>13</v>
      </c>
      <c r="E78" s="20">
        <v>3272.4</v>
      </c>
      <c r="F78" s="20">
        <v>3296.75</v>
      </c>
      <c r="G78" s="20">
        <v>3275.05</v>
      </c>
      <c r="H78" s="18">
        <v>0.625</v>
      </c>
      <c r="I78" s="19">
        <v>24.349999999999909</v>
      </c>
      <c r="J78" s="19">
        <v>-2.6500000000000909</v>
      </c>
      <c r="K78" s="19">
        <v>82</v>
      </c>
      <c r="L78" s="20">
        <v>-217.30000000000746</v>
      </c>
      <c r="M78" s="20">
        <v>124</v>
      </c>
      <c r="N78" s="20">
        <v>-341.30000000000746</v>
      </c>
      <c r="O78" s="20" t="s">
        <v>67</v>
      </c>
      <c r="P78" s="21">
        <v>7.4410218799657504E-3</v>
      </c>
      <c r="Q78" s="16">
        <f t="shared" si="9"/>
        <v>268336.8</v>
      </c>
      <c r="R78">
        <f t="shared" si="11"/>
        <v>2000</v>
      </c>
      <c r="S78">
        <f t="shared" si="6"/>
        <v>82</v>
      </c>
      <c r="T78">
        <f t="shared" si="7"/>
        <v>135</v>
      </c>
      <c r="U78">
        <f t="shared" si="8"/>
        <v>-352.30000000000746</v>
      </c>
      <c r="V78">
        <f t="shared" si="10"/>
        <v>174438.30000000042</v>
      </c>
    </row>
    <row r="79" spans="1:22" x14ac:dyDescent="0.25">
      <c r="A79" s="19" t="s">
        <v>29</v>
      </c>
      <c r="B79" s="17">
        <v>42803</v>
      </c>
      <c r="C79" s="18">
        <v>0.4375</v>
      </c>
      <c r="D79" s="19" t="s">
        <v>13</v>
      </c>
      <c r="E79" s="20">
        <v>636.25</v>
      </c>
      <c r="F79" s="20">
        <v>639.79999999999995</v>
      </c>
      <c r="G79" s="20">
        <v>632</v>
      </c>
      <c r="H79" s="18">
        <v>0.625</v>
      </c>
      <c r="I79" s="19">
        <v>3.5499999999999545</v>
      </c>
      <c r="J79" s="19">
        <v>4.25</v>
      </c>
      <c r="K79" s="19">
        <v>559</v>
      </c>
      <c r="L79" s="20">
        <v>2375.75</v>
      </c>
      <c r="M79" s="20">
        <v>164</v>
      </c>
      <c r="N79" s="20">
        <v>2211.75</v>
      </c>
      <c r="O79" s="20" t="s">
        <v>68</v>
      </c>
      <c r="P79" s="21">
        <v>5.57956777996064E-3</v>
      </c>
      <c r="Q79" s="16">
        <f t="shared" si="9"/>
        <v>358208.75</v>
      </c>
      <c r="R79">
        <f t="shared" si="11"/>
        <v>2000</v>
      </c>
      <c r="S79">
        <f t="shared" si="6"/>
        <v>563</v>
      </c>
      <c r="T79">
        <f t="shared" si="7"/>
        <v>179</v>
      </c>
      <c r="U79">
        <f t="shared" si="8"/>
        <v>2213.75</v>
      </c>
      <c r="V79">
        <f t="shared" si="10"/>
        <v>176652.05000000042</v>
      </c>
    </row>
    <row r="80" spans="1:22" x14ac:dyDescent="0.25">
      <c r="A80" s="19" t="s">
        <v>19</v>
      </c>
      <c r="B80" s="17">
        <v>42803</v>
      </c>
      <c r="C80" s="18">
        <v>0.41666666666666669</v>
      </c>
      <c r="D80" s="19" t="s">
        <v>13</v>
      </c>
      <c r="E80" s="20">
        <v>2727</v>
      </c>
      <c r="F80" s="20">
        <v>2753.4</v>
      </c>
      <c r="G80" s="20">
        <v>2702</v>
      </c>
      <c r="H80" s="18">
        <v>0.625</v>
      </c>
      <c r="I80" s="19">
        <v>26.400000000000091</v>
      </c>
      <c r="J80" s="19">
        <v>25</v>
      </c>
      <c r="K80" s="19">
        <v>75</v>
      </c>
      <c r="L80" s="20">
        <v>1875</v>
      </c>
      <c r="M80" s="20">
        <v>94</v>
      </c>
      <c r="N80" s="20">
        <v>1781</v>
      </c>
      <c r="O80" s="20" t="s">
        <v>68</v>
      </c>
      <c r="P80" s="21">
        <v>9.6809680968097094E-3</v>
      </c>
      <c r="Q80" s="16">
        <f t="shared" si="9"/>
        <v>204525</v>
      </c>
      <c r="R80">
        <f t="shared" si="11"/>
        <v>2000</v>
      </c>
      <c r="S80">
        <f t="shared" si="6"/>
        <v>75</v>
      </c>
      <c r="T80">
        <f t="shared" si="7"/>
        <v>102</v>
      </c>
      <c r="U80">
        <f t="shared" si="8"/>
        <v>1773</v>
      </c>
      <c r="V80">
        <f t="shared" si="10"/>
        <v>178425.05000000042</v>
      </c>
    </row>
    <row r="81" spans="1:22" x14ac:dyDescent="0.25">
      <c r="A81" s="19" t="s">
        <v>52</v>
      </c>
      <c r="B81" s="17">
        <v>42803</v>
      </c>
      <c r="C81" s="18">
        <v>0.41666666666666669</v>
      </c>
      <c r="D81" s="19" t="s">
        <v>15</v>
      </c>
      <c r="E81" s="20">
        <v>272.25</v>
      </c>
      <c r="F81" s="20">
        <v>270.35000000000002</v>
      </c>
      <c r="G81" s="20">
        <v>273.35000000000002</v>
      </c>
      <c r="H81" s="18">
        <v>0.625</v>
      </c>
      <c r="I81" s="19">
        <v>1.8999999999999773</v>
      </c>
      <c r="J81" s="19">
        <v>1.1000000000000227</v>
      </c>
      <c r="K81" s="19">
        <v>1040</v>
      </c>
      <c r="L81" s="20">
        <v>1144.0000000000236</v>
      </c>
      <c r="M81" s="20">
        <v>131</v>
      </c>
      <c r="N81" s="20">
        <v>1013.0000000000236</v>
      </c>
      <c r="O81" s="20" t="s">
        <v>68</v>
      </c>
      <c r="P81" s="21">
        <v>6.9788797061523496E-3</v>
      </c>
      <c r="Q81" s="16">
        <f t="shared" si="9"/>
        <v>286407</v>
      </c>
      <c r="R81">
        <f t="shared" si="11"/>
        <v>2000</v>
      </c>
      <c r="S81">
        <f t="shared" si="6"/>
        <v>1052</v>
      </c>
      <c r="T81">
        <f t="shared" si="7"/>
        <v>144</v>
      </c>
      <c r="U81">
        <f t="shared" si="8"/>
        <v>1013.2000000000239</v>
      </c>
      <c r="V81">
        <f t="shared" si="10"/>
        <v>179438.25000000044</v>
      </c>
    </row>
    <row r="82" spans="1:22" x14ac:dyDescent="0.25">
      <c r="A82" s="19" t="s">
        <v>18</v>
      </c>
      <c r="B82" s="17">
        <v>42804</v>
      </c>
      <c r="C82" s="18">
        <v>0.41666666666666669</v>
      </c>
      <c r="D82" s="19" t="s">
        <v>13</v>
      </c>
      <c r="E82" s="20">
        <v>302</v>
      </c>
      <c r="F82" s="20">
        <v>303.35000000000002</v>
      </c>
      <c r="G82" s="20">
        <v>298.89999999999998</v>
      </c>
      <c r="H82" s="18">
        <v>0.625</v>
      </c>
      <c r="I82" s="19">
        <v>1.3500000000000227</v>
      </c>
      <c r="J82" s="19">
        <v>3.1000000000000227</v>
      </c>
      <c r="K82" s="19">
        <v>1456</v>
      </c>
      <c r="L82" s="20">
        <v>4513.6000000000331</v>
      </c>
      <c r="M82" s="20">
        <v>202</v>
      </c>
      <c r="N82" s="20">
        <v>4311.6000000000331</v>
      </c>
      <c r="O82" s="20" t="s">
        <v>68</v>
      </c>
      <c r="P82" s="21">
        <v>4.47019867549676E-3</v>
      </c>
      <c r="Q82" s="16">
        <f t="shared" si="9"/>
        <v>447262</v>
      </c>
      <c r="R82">
        <f t="shared" si="11"/>
        <v>2000</v>
      </c>
      <c r="S82">
        <f t="shared" si="6"/>
        <v>1481</v>
      </c>
      <c r="T82">
        <f t="shared" si="7"/>
        <v>223</v>
      </c>
      <c r="U82">
        <f t="shared" si="8"/>
        <v>4368.100000000034</v>
      </c>
      <c r="V82">
        <f t="shared" si="10"/>
        <v>183806.35000000047</v>
      </c>
    </row>
    <row r="83" spans="1:22" x14ac:dyDescent="0.25">
      <c r="A83" s="19" t="s">
        <v>29</v>
      </c>
      <c r="B83" s="17">
        <v>42804</v>
      </c>
      <c r="C83" s="18">
        <v>0.41666666666666669</v>
      </c>
      <c r="D83" s="19" t="s">
        <v>13</v>
      </c>
      <c r="E83" s="20">
        <v>627.1</v>
      </c>
      <c r="F83" s="20">
        <v>630.6</v>
      </c>
      <c r="G83" s="20">
        <v>623.1</v>
      </c>
      <c r="H83" s="18">
        <v>0.625</v>
      </c>
      <c r="I83" s="19">
        <v>3.5</v>
      </c>
      <c r="J83" s="19">
        <v>4</v>
      </c>
      <c r="K83" s="19">
        <v>567</v>
      </c>
      <c r="L83" s="20">
        <v>2268</v>
      </c>
      <c r="M83" s="20">
        <v>164</v>
      </c>
      <c r="N83" s="20">
        <v>2104</v>
      </c>
      <c r="O83" s="20" t="s">
        <v>68</v>
      </c>
      <c r="P83" s="21">
        <v>5.58124701004624E-3</v>
      </c>
      <c r="Q83" s="16">
        <f t="shared" si="9"/>
        <v>358074.10000000003</v>
      </c>
      <c r="R83">
        <f t="shared" si="11"/>
        <v>2000</v>
      </c>
      <c r="S83">
        <f t="shared" si="6"/>
        <v>571</v>
      </c>
      <c r="T83">
        <f t="shared" si="7"/>
        <v>179</v>
      </c>
      <c r="U83">
        <f t="shared" si="8"/>
        <v>2105</v>
      </c>
      <c r="V83">
        <f t="shared" si="10"/>
        <v>185911.35000000047</v>
      </c>
    </row>
    <row r="84" spans="1:22" x14ac:dyDescent="0.25">
      <c r="A84" s="19" t="s">
        <v>45</v>
      </c>
      <c r="B84" s="17">
        <v>42808</v>
      </c>
      <c r="C84" s="18">
        <v>0.41666666666666669</v>
      </c>
      <c r="D84" s="19" t="s">
        <v>15</v>
      </c>
      <c r="E84" s="20">
        <v>6091.65</v>
      </c>
      <c r="F84" s="20">
        <v>6056.9</v>
      </c>
      <c r="G84" s="20">
        <v>6130</v>
      </c>
      <c r="H84" s="18">
        <v>0.625</v>
      </c>
      <c r="I84" s="19">
        <v>34.75</v>
      </c>
      <c r="J84" s="19">
        <v>38.350000000000364</v>
      </c>
      <c r="K84" s="19">
        <v>57</v>
      </c>
      <c r="L84" s="20">
        <v>2185.9500000000207</v>
      </c>
      <c r="M84" s="20">
        <v>161</v>
      </c>
      <c r="N84" s="20">
        <v>2024.9500000000207</v>
      </c>
      <c r="O84" s="20" t="s">
        <v>68</v>
      </c>
      <c r="P84" s="21">
        <v>5.7045299713542304E-3</v>
      </c>
      <c r="Q84" s="16">
        <f t="shared" si="9"/>
        <v>347224.05</v>
      </c>
      <c r="R84">
        <f t="shared" si="11"/>
        <v>2000</v>
      </c>
      <c r="S84">
        <f t="shared" si="6"/>
        <v>57</v>
      </c>
      <c r="T84">
        <f t="shared" si="7"/>
        <v>175</v>
      </c>
      <c r="U84">
        <f t="shared" si="8"/>
        <v>2010.9500000000207</v>
      </c>
      <c r="V84">
        <f t="shared" si="10"/>
        <v>187922.30000000048</v>
      </c>
    </row>
    <row r="85" spans="1:22" x14ac:dyDescent="0.25">
      <c r="A85" s="19" t="s">
        <v>25</v>
      </c>
      <c r="B85" s="17">
        <v>42809</v>
      </c>
      <c r="C85" s="18">
        <v>0.41666666666666669</v>
      </c>
      <c r="D85" s="19" t="s">
        <v>15</v>
      </c>
      <c r="E85" s="20">
        <v>1037.75</v>
      </c>
      <c r="F85" s="20">
        <v>1033</v>
      </c>
      <c r="G85" s="20">
        <v>1049.5999999999999</v>
      </c>
      <c r="H85" s="18">
        <v>0.625</v>
      </c>
      <c r="I85" s="19">
        <v>4.75</v>
      </c>
      <c r="J85" s="19">
        <v>11.849999999999909</v>
      </c>
      <c r="K85" s="19">
        <v>419</v>
      </c>
      <c r="L85" s="20">
        <v>4965.1499999999614</v>
      </c>
      <c r="M85" s="20">
        <v>202</v>
      </c>
      <c r="N85" s="20">
        <v>4763.1499999999614</v>
      </c>
      <c r="O85" s="20" t="s">
        <v>68</v>
      </c>
      <c r="P85" s="21">
        <v>4.5772103107684899E-3</v>
      </c>
      <c r="Q85" s="16">
        <f t="shared" si="9"/>
        <v>436892.75</v>
      </c>
      <c r="R85">
        <f t="shared" si="11"/>
        <v>2000</v>
      </c>
      <c r="S85">
        <f t="shared" si="6"/>
        <v>421</v>
      </c>
      <c r="T85">
        <f t="shared" si="7"/>
        <v>220</v>
      </c>
      <c r="U85">
        <f t="shared" si="8"/>
        <v>4768.8499999999622</v>
      </c>
      <c r="V85">
        <f t="shared" si="10"/>
        <v>192691.15000000043</v>
      </c>
    </row>
    <row r="86" spans="1:22" x14ac:dyDescent="0.25">
      <c r="A86" s="19" t="s">
        <v>47</v>
      </c>
      <c r="B86" s="17">
        <v>42809</v>
      </c>
      <c r="C86" s="18">
        <v>0.42708333333333331</v>
      </c>
      <c r="D86" s="19" t="s">
        <v>15</v>
      </c>
      <c r="E86" s="20">
        <v>269.7</v>
      </c>
      <c r="F86" s="20">
        <v>268.3</v>
      </c>
      <c r="G86" s="20">
        <v>268.3</v>
      </c>
      <c r="H86" s="18">
        <v>0.42708333333333331</v>
      </c>
      <c r="I86" s="19">
        <v>1.3999999999999773</v>
      </c>
      <c r="J86" s="19">
        <v>-1.3999999999999773</v>
      </c>
      <c r="K86" s="19">
        <v>1405</v>
      </c>
      <c r="L86" s="20">
        <v>-1966.9999999999682</v>
      </c>
      <c r="M86" s="20">
        <v>174</v>
      </c>
      <c r="N86" s="20">
        <v>-2140.9999999999682</v>
      </c>
      <c r="O86" s="20" t="s">
        <v>67</v>
      </c>
      <c r="P86" s="21">
        <v>5.19095291064137E-3</v>
      </c>
      <c r="Q86" s="16">
        <f t="shared" si="9"/>
        <v>385131.6</v>
      </c>
      <c r="R86">
        <f t="shared" si="11"/>
        <v>2000</v>
      </c>
      <c r="S86">
        <f t="shared" si="6"/>
        <v>1428</v>
      </c>
      <c r="T86">
        <f t="shared" si="7"/>
        <v>193</v>
      </c>
      <c r="U86">
        <f t="shared" si="8"/>
        <v>-2192.1999999999675</v>
      </c>
      <c r="V86">
        <f t="shared" si="10"/>
        <v>190498.95000000048</v>
      </c>
    </row>
    <row r="87" spans="1:22" x14ac:dyDescent="0.25">
      <c r="A87" s="19" t="s">
        <v>45</v>
      </c>
      <c r="B87" s="17">
        <v>42809</v>
      </c>
      <c r="C87" s="18">
        <v>0.41666666666666669</v>
      </c>
      <c r="D87" s="19" t="s">
        <v>15</v>
      </c>
      <c r="E87" s="20">
        <v>6144</v>
      </c>
      <c r="F87" s="20">
        <v>6103.25</v>
      </c>
      <c r="G87" s="20">
        <v>6147.9</v>
      </c>
      <c r="H87" s="18">
        <v>0.625</v>
      </c>
      <c r="I87" s="19">
        <v>40.75</v>
      </c>
      <c r="J87" s="19">
        <v>3.8999999999996362</v>
      </c>
      <c r="K87" s="19">
        <v>49</v>
      </c>
      <c r="L87" s="20">
        <v>191.09999999998217</v>
      </c>
      <c r="M87" s="20">
        <v>139</v>
      </c>
      <c r="N87" s="20">
        <v>52.099999999982174</v>
      </c>
      <c r="O87" s="20" t="s">
        <v>68</v>
      </c>
      <c r="P87" s="21">
        <v>6.6324869791666704E-3</v>
      </c>
      <c r="Q87" s="16">
        <f t="shared" si="9"/>
        <v>301056</v>
      </c>
      <c r="R87">
        <f t="shared" si="11"/>
        <v>2000</v>
      </c>
      <c r="S87">
        <f t="shared" si="6"/>
        <v>49</v>
      </c>
      <c r="T87">
        <f t="shared" si="7"/>
        <v>151</v>
      </c>
      <c r="U87">
        <f t="shared" si="8"/>
        <v>40.099999999982174</v>
      </c>
      <c r="V87">
        <f t="shared" si="10"/>
        <v>190539.05000000045</v>
      </c>
    </row>
    <row r="88" spans="1:22" x14ac:dyDescent="0.25">
      <c r="A88" s="19" t="s">
        <v>49</v>
      </c>
      <c r="B88" s="17">
        <v>42809</v>
      </c>
      <c r="C88" s="18">
        <v>0.4375</v>
      </c>
      <c r="D88" s="19" t="s">
        <v>15</v>
      </c>
      <c r="E88" s="20">
        <v>192.95</v>
      </c>
      <c r="F88" s="20">
        <v>191.65</v>
      </c>
      <c r="G88" s="20">
        <v>191.65</v>
      </c>
      <c r="H88" s="18">
        <v>0.4375</v>
      </c>
      <c r="I88" s="19">
        <v>1.2999999999999829</v>
      </c>
      <c r="J88" s="19">
        <v>-1.2999999999999829</v>
      </c>
      <c r="K88" s="19">
        <v>1511</v>
      </c>
      <c r="L88" s="20">
        <v>-1964.2999999999743</v>
      </c>
      <c r="M88" s="20">
        <v>134</v>
      </c>
      <c r="N88" s="20">
        <v>-2098.2999999999743</v>
      </c>
      <c r="O88" s="20" t="s">
        <v>67</v>
      </c>
      <c r="P88" s="21">
        <v>6.7374967608187803E-3</v>
      </c>
      <c r="Q88" s="16">
        <f t="shared" si="9"/>
        <v>296757.09999999998</v>
      </c>
      <c r="R88">
        <f t="shared" si="11"/>
        <v>2000</v>
      </c>
      <c r="S88">
        <f t="shared" si="6"/>
        <v>1538</v>
      </c>
      <c r="T88">
        <f t="shared" si="7"/>
        <v>148</v>
      </c>
      <c r="U88">
        <f t="shared" si="8"/>
        <v>-2147.3999999999737</v>
      </c>
      <c r="V88">
        <f t="shared" si="10"/>
        <v>188391.65000000049</v>
      </c>
    </row>
    <row r="89" spans="1:22" x14ac:dyDescent="0.25">
      <c r="A89" s="19" t="s">
        <v>40</v>
      </c>
      <c r="B89" s="17">
        <v>42809</v>
      </c>
      <c r="C89" s="18">
        <v>0.41666666666666669</v>
      </c>
      <c r="D89" s="19" t="s">
        <v>15</v>
      </c>
      <c r="E89" s="20">
        <v>1305.3499999999999</v>
      </c>
      <c r="F89" s="20">
        <v>1299.6500000000001</v>
      </c>
      <c r="G89" s="20">
        <v>1306.8</v>
      </c>
      <c r="H89" s="18">
        <v>0.625</v>
      </c>
      <c r="I89" s="19">
        <v>5.6999999999998181</v>
      </c>
      <c r="J89" s="19">
        <v>1.4500000000000455</v>
      </c>
      <c r="K89" s="19">
        <v>349</v>
      </c>
      <c r="L89" s="20">
        <v>506.05000000001587</v>
      </c>
      <c r="M89" s="20">
        <v>210</v>
      </c>
      <c r="N89" s="20">
        <v>296.05000000001587</v>
      </c>
      <c r="O89" s="20" t="s">
        <v>68</v>
      </c>
      <c r="P89" s="21">
        <v>4.3666449611213997E-3</v>
      </c>
      <c r="Q89" s="16">
        <f t="shared" si="9"/>
        <v>456872.49999999994</v>
      </c>
      <c r="R89">
        <f t="shared" si="11"/>
        <v>2000</v>
      </c>
      <c r="S89">
        <f t="shared" si="6"/>
        <v>350</v>
      </c>
      <c r="T89">
        <f t="shared" si="7"/>
        <v>229</v>
      </c>
      <c r="U89">
        <f t="shared" si="8"/>
        <v>278.50000000001592</v>
      </c>
      <c r="V89">
        <f t="shared" si="10"/>
        <v>188670.15000000052</v>
      </c>
    </row>
    <row r="90" spans="1:22" x14ac:dyDescent="0.25">
      <c r="A90" s="19" t="s">
        <v>52</v>
      </c>
      <c r="B90" s="17">
        <v>42809</v>
      </c>
      <c r="C90" s="18">
        <v>0.41666666666666669</v>
      </c>
      <c r="D90" s="19" t="s">
        <v>15</v>
      </c>
      <c r="E90" s="20">
        <v>277.8</v>
      </c>
      <c r="F90" s="20">
        <v>274.75</v>
      </c>
      <c r="G90" s="20">
        <v>277.25</v>
      </c>
      <c r="H90" s="18">
        <v>0.625</v>
      </c>
      <c r="I90" s="19">
        <v>3.0500000000000114</v>
      </c>
      <c r="J90" s="19">
        <v>-0.55000000000001137</v>
      </c>
      <c r="K90" s="19">
        <v>650</v>
      </c>
      <c r="L90" s="20">
        <v>-357.50000000000739</v>
      </c>
      <c r="M90" s="20">
        <v>83</v>
      </c>
      <c r="N90" s="20">
        <v>-440.50000000000739</v>
      </c>
      <c r="O90" s="20" t="s">
        <v>67</v>
      </c>
      <c r="P90" s="21">
        <v>1.0979121670266399E-2</v>
      </c>
      <c r="Q90" s="16">
        <f t="shared" si="9"/>
        <v>181959</v>
      </c>
      <c r="R90">
        <f t="shared" si="11"/>
        <v>2000</v>
      </c>
      <c r="S90">
        <f t="shared" si="6"/>
        <v>655</v>
      </c>
      <c r="T90">
        <f t="shared" si="7"/>
        <v>91</v>
      </c>
      <c r="U90">
        <f t="shared" si="8"/>
        <v>-451.25000000000745</v>
      </c>
      <c r="V90">
        <f t="shared" si="10"/>
        <v>188218.90000000052</v>
      </c>
    </row>
    <row r="91" spans="1:22" x14ac:dyDescent="0.25">
      <c r="A91" s="19" t="s">
        <v>25</v>
      </c>
      <c r="B91" s="17">
        <v>42810</v>
      </c>
      <c r="C91" s="18">
        <v>0.41666666666666669</v>
      </c>
      <c r="D91" s="19" t="s">
        <v>13</v>
      </c>
      <c r="E91" s="20">
        <v>1048.0999999999999</v>
      </c>
      <c r="F91" s="20">
        <v>1054.0999999999999</v>
      </c>
      <c r="G91" s="20">
        <v>1054.0999999999999</v>
      </c>
      <c r="H91" s="18">
        <v>0.45833333333333331</v>
      </c>
      <c r="I91" s="19">
        <v>6</v>
      </c>
      <c r="J91" s="19">
        <v>-6</v>
      </c>
      <c r="K91" s="19">
        <v>332</v>
      </c>
      <c r="L91" s="20">
        <v>-1992</v>
      </c>
      <c r="M91" s="20">
        <v>161</v>
      </c>
      <c r="N91" s="20">
        <v>-2153</v>
      </c>
      <c r="O91" s="20" t="s">
        <v>67</v>
      </c>
      <c r="P91" s="21">
        <v>5.7246445949814002E-3</v>
      </c>
      <c r="Q91" s="16">
        <f t="shared" si="9"/>
        <v>349017.3</v>
      </c>
      <c r="R91">
        <f t="shared" si="11"/>
        <v>2000</v>
      </c>
      <c r="S91">
        <f t="shared" si="6"/>
        <v>333</v>
      </c>
      <c r="T91">
        <f t="shared" si="7"/>
        <v>176</v>
      </c>
      <c r="U91">
        <f t="shared" si="8"/>
        <v>-2174</v>
      </c>
      <c r="V91">
        <f t="shared" si="10"/>
        <v>186044.90000000052</v>
      </c>
    </row>
    <row r="92" spans="1:22" x14ac:dyDescent="0.25">
      <c r="A92" s="19" t="s">
        <v>20</v>
      </c>
      <c r="B92" s="17">
        <v>42810</v>
      </c>
      <c r="C92" s="18">
        <v>0.41666666666666669</v>
      </c>
      <c r="D92" s="19" t="s">
        <v>15</v>
      </c>
      <c r="E92" s="20">
        <v>1444.9</v>
      </c>
      <c r="F92" s="20">
        <v>1437.75</v>
      </c>
      <c r="G92" s="20">
        <v>1449.8</v>
      </c>
      <c r="H92" s="18">
        <v>0.625</v>
      </c>
      <c r="I92" s="19">
        <v>7.1500000000000909</v>
      </c>
      <c r="J92" s="19">
        <v>4.8999999999998636</v>
      </c>
      <c r="K92" s="19">
        <v>278</v>
      </c>
      <c r="L92" s="20">
        <v>1362.1999999999621</v>
      </c>
      <c r="M92" s="20">
        <v>186</v>
      </c>
      <c r="N92" s="20">
        <v>1176.1999999999621</v>
      </c>
      <c r="O92" s="20" t="s">
        <v>68</v>
      </c>
      <c r="P92" s="21">
        <v>4.9484393383625799E-3</v>
      </c>
      <c r="Q92" s="16">
        <f t="shared" si="9"/>
        <v>403127.10000000003</v>
      </c>
      <c r="R92">
        <f t="shared" si="11"/>
        <v>2000</v>
      </c>
      <c r="S92">
        <f t="shared" si="6"/>
        <v>279</v>
      </c>
      <c r="T92">
        <f t="shared" si="7"/>
        <v>202</v>
      </c>
      <c r="U92">
        <f t="shared" si="8"/>
        <v>1165.0999999999619</v>
      </c>
      <c r="V92">
        <f t="shared" si="10"/>
        <v>187210.00000000047</v>
      </c>
    </row>
    <row r="93" spans="1:22" x14ac:dyDescent="0.25">
      <c r="A93" s="19" t="s">
        <v>47</v>
      </c>
      <c r="B93" s="17">
        <v>42810</v>
      </c>
      <c r="C93" s="18">
        <v>0.42708333333333331</v>
      </c>
      <c r="D93" s="19" t="s">
        <v>13</v>
      </c>
      <c r="E93" s="20">
        <v>269.2</v>
      </c>
      <c r="F93" s="20">
        <v>270.3</v>
      </c>
      <c r="G93" s="20">
        <v>268.2</v>
      </c>
      <c r="H93" s="18">
        <v>0.625</v>
      </c>
      <c r="I93" s="19">
        <v>1.1000000000000227</v>
      </c>
      <c r="J93" s="19">
        <v>1</v>
      </c>
      <c r="K93" s="19">
        <v>1780</v>
      </c>
      <c r="L93" s="20">
        <v>1780</v>
      </c>
      <c r="M93" s="20">
        <v>221</v>
      </c>
      <c r="N93" s="20">
        <v>1559</v>
      </c>
      <c r="O93" s="20" t="s">
        <v>68</v>
      </c>
      <c r="P93" s="21">
        <v>4.0861812778604104E-3</v>
      </c>
      <c r="Q93" s="16">
        <f t="shared" si="9"/>
        <v>489405.6</v>
      </c>
      <c r="R93">
        <f t="shared" si="11"/>
        <v>2000</v>
      </c>
      <c r="S93">
        <f t="shared" si="6"/>
        <v>1818</v>
      </c>
      <c r="T93">
        <f t="shared" si="7"/>
        <v>245</v>
      </c>
      <c r="U93">
        <f t="shared" si="8"/>
        <v>1573</v>
      </c>
      <c r="V93">
        <f t="shared" si="10"/>
        <v>188783.00000000047</v>
      </c>
    </row>
    <row r="94" spans="1:22" x14ac:dyDescent="0.25">
      <c r="A94" s="19" t="s">
        <v>52</v>
      </c>
      <c r="B94" s="17">
        <v>42810</v>
      </c>
      <c r="C94" s="18">
        <v>0.41666666666666669</v>
      </c>
      <c r="D94" s="19" t="s">
        <v>13</v>
      </c>
      <c r="E94" s="20">
        <v>277.55</v>
      </c>
      <c r="F94" s="20">
        <v>278.35000000000002</v>
      </c>
      <c r="G94" s="20">
        <v>278.35000000000002</v>
      </c>
      <c r="H94" s="18">
        <v>0.54166666666666663</v>
      </c>
      <c r="I94" s="19">
        <v>0.80000000000001137</v>
      </c>
      <c r="J94" s="19">
        <v>-0.80000000000001137</v>
      </c>
      <c r="K94" s="19">
        <v>2430</v>
      </c>
      <c r="L94" s="20">
        <v>-1944.0000000000277</v>
      </c>
      <c r="M94" s="20">
        <v>311</v>
      </c>
      <c r="N94" s="20">
        <v>-2255.0000000000277</v>
      </c>
      <c r="O94" s="20" t="s">
        <v>67</v>
      </c>
      <c r="P94" s="21">
        <v>2.8823635381012799E-3</v>
      </c>
      <c r="Q94" s="16">
        <f t="shared" si="9"/>
        <v>693597.45000000007</v>
      </c>
      <c r="R94">
        <f t="shared" si="11"/>
        <v>2000</v>
      </c>
      <c r="S94">
        <f t="shared" si="6"/>
        <v>2499</v>
      </c>
      <c r="T94">
        <f t="shared" si="7"/>
        <v>348</v>
      </c>
      <c r="U94">
        <f t="shared" si="8"/>
        <v>-2347.2000000000285</v>
      </c>
      <c r="V94">
        <f t="shared" si="10"/>
        <v>186435.80000000042</v>
      </c>
    </row>
    <row r="95" spans="1:22" x14ac:dyDescent="0.25">
      <c r="A95" s="19" t="s">
        <v>29</v>
      </c>
      <c r="B95" s="17">
        <v>42814</v>
      </c>
      <c r="C95" s="18">
        <v>0.42708333333333331</v>
      </c>
      <c r="D95" s="19" t="s">
        <v>15</v>
      </c>
      <c r="E95" s="20">
        <v>646.29999999999995</v>
      </c>
      <c r="F95" s="20">
        <v>641.85</v>
      </c>
      <c r="G95" s="20">
        <v>643.65</v>
      </c>
      <c r="H95" s="18">
        <v>0.625</v>
      </c>
      <c r="I95" s="19">
        <v>4.4499999999999318</v>
      </c>
      <c r="J95" s="19">
        <v>-2.6499999999999773</v>
      </c>
      <c r="K95" s="19">
        <v>447</v>
      </c>
      <c r="L95" s="20">
        <v>-1184.5499999999897</v>
      </c>
      <c r="M95" s="20">
        <v>133</v>
      </c>
      <c r="N95" s="20">
        <v>-1317.5499999999897</v>
      </c>
      <c r="O95" s="20" t="s">
        <v>67</v>
      </c>
      <c r="P95" s="21">
        <v>6.8853473619061301E-3</v>
      </c>
      <c r="Q95" s="16">
        <f t="shared" si="9"/>
        <v>290188.69999999995</v>
      </c>
      <c r="R95">
        <f t="shared" si="11"/>
        <v>2000</v>
      </c>
      <c r="S95">
        <f t="shared" si="6"/>
        <v>449</v>
      </c>
      <c r="T95">
        <f t="shared" si="7"/>
        <v>145</v>
      </c>
      <c r="U95">
        <f t="shared" si="8"/>
        <v>-1334.8499999999899</v>
      </c>
      <c r="V95">
        <f t="shared" si="10"/>
        <v>185100.95000000045</v>
      </c>
    </row>
    <row r="96" spans="1:22" x14ac:dyDescent="0.25">
      <c r="A96" s="19" t="s">
        <v>29</v>
      </c>
      <c r="B96" s="17">
        <v>42816</v>
      </c>
      <c r="C96" s="18">
        <v>0.4375</v>
      </c>
      <c r="D96" s="19" t="s">
        <v>15</v>
      </c>
      <c r="E96" s="20">
        <v>637</v>
      </c>
      <c r="F96" s="20">
        <v>632.70000000000005</v>
      </c>
      <c r="G96" s="20">
        <v>645.5</v>
      </c>
      <c r="H96" s="18">
        <v>0.625</v>
      </c>
      <c r="I96" s="19">
        <v>4.2999999999999545</v>
      </c>
      <c r="J96" s="19">
        <v>8.5</v>
      </c>
      <c r="K96" s="19">
        <v>462</v>
      </c>
      <c r="L96" s="20">
        <v>3927</v>
      </c>
      <c r="M96" s="20">
        <v>137</v>
      </c>
      <c r="N96" s="20">
        <v>3790</v>
      </c>
      <c r="O96" s="20" t="s">
        <v>68</v>
      </c>
      <c r="P96" s="21">
        <v>6.7503924646781103E-3</v>
      </c>
      <c r="Q96" s="16">
        <f t="shared" si="9"/>
        <v>296205</v>
      </c>
      <c r="R96">
        <f t="shared" si="11"/>
        <v>2000</v>
      </c>
      <c r="S96">
        <f t="shared" si="6"/>
        <v>465</v>
      </c>
      <c r="T96">
        <f t="shared" si="7"/>
        <v>150</v>
      </c>
      <c r="U96">
        <f t="shared" si="8"/>
        <v>3802.5</v>
      </c>
      <c r="V96">
        <f t="shared" si="10"/>
        <v>188903.45000000045</v>
      </c>
    </row>
    <row r="97" spans="1:22" x14ac:dyDescent="0.25">
      <c r="A97" s="19" t="s">
        <v>20</v>
      </c>
      <c r="B97" s="17">
        <v>42816</v>
      </c>
      <c r="C97" s="18">
        <v>0.41666666666666669</v>
      </c>
      <c r="D97" s="19" t="s">
        <v>13</v>
      </c>
      <c r="E97" s="20">
        <v>1443.1</v>
      </c>
      <c r="F97" s="20">
        <v>1447</v>
      </c>
      <c r="G97" s="20">
        <v>1442.95</v>
      </c>
      <c r="H97" s="18">
        <v>0.625</v>
      </c>
      <c r="I97" s="19">
        <v>3.9000000000000909</v>
      </c>
      <c r="J97" s="19">
        <v>0.14999999999986358</v>
      </c>
      <c r="K97" s="19">
        <v>509</v>
      </c>
      <c r="L97" s="20">
        <v>76.34999999993056</v>
      </c>
      <c r="M97" s="20">
        <v>338</v>
      </c>
      <c r="N97" s="20">
        <v>-261.65000000006944</v>
      </c>
      <c r="O97" s="20" t="s">
        <v>67</v>
      </c>
      <c r="P97" s="21">
        <v>2.702515418197E-3</v>
      </c>
      <c r="Q97" s="16">
        <f t="shared" si="9"/>
        <v>738867.19999999995</v>
      </c>
      <c r="R97">
        <f t="shared" si="11"/>
        <v>2000</v>
      </c>
      <c r="S97">
        <f t="shared" si="6"/>
        <v>512</v>
      </c>
      <c r="T97">
        <f t="shared" si="7"/>
        <v>370</v>
      </c>
      <c r="U97">
        <f t="shared" si="8"/>
        <v>-293.20000000006985</v>
      </c>
      <c r="V97">
        <f t="shared" si="10"/>
        <v>188610.25000000038</v>
      </c>
    </row>
    <row r="98" spans="1:22" x14ac:dyDescent="0.25">
      <c r="A98" s="19" t="s">
        <v>40</v>
      </c>
      <c r="B98" s="17">
        <v>42817</v>
      </c>
      <c r="C98" s="18">
        <v>0.4375</v>
      </c>
      <c r="D98" s="19" t="s">
        <v>15</v>
      </c>
      <c r="E98" s="20">
        <v>1271</v>
      </c>
      <c r="F98" s="20">
        <v>1264.6500000000001</v>
      </c>
      <c r="G98" s="20">
        <v>1275.1500000000001</v>
      </c>
      <c r="H98" s="18">
        <v>0.625</v>
      </c>
      <c r="I98" s="19">
        <v>6.3499999999999091</v>
      </c>
      <c r="J98" s="19">
        <v>4.1500000000000909</v>
      </c>
      <c r="K98" s="19">
        <v>313</v>
      </c>
      <c r="L98" s="20">
        <v>1298.9500000000285</v>
      </c>
      <c r="M98" s="20">
        <v>184</v>
      </c>
      <c r="N98" s="20">
        <v>1114.9500000000285</v>
      </c>
      <c r="O98" s="20" t="s">
        <v>68</v>
      </c>
      <c r="P98" s="21">
        <v>4.9960660896930797E-3</v>
      </c>
      <c r="Q98" s="16">
        <f t="shared" si="9"/>
        <v>399094</v>
      </c>
      <c r="R98">
        <f t="shared" si="11"/>
        <v>2000</v>
      </c>
      <c r="S98">
        <f t="shared" si="6"/>
        <v>314</v>
      </c>
      <c r="T98">
        <f t="shared" si="7"/>
        <v>200</v>
      </c>
      <c r="U98">
        <f t="shared" si="8"/>
        <v>1103.1000000000286</v>
      </c>
      <c r="V98">
        <f t="shared" si="10"/>
        <v>189713.35000000041</v>
      </c>
    </row>
    <row r="99" spans="1:22" x14ac:dyDescent="0.25">
      <c r="A99" s="19" t="s">
        <v>52</v>
      </c>
      <c r="B99" s="17">
        <v>42817</v>
      </c>
      <c r="C99" s="18">
        <v>0.41666666666666669</v>
      </c>
      <c r="D99" s="19" t="s">
        <v>13</v>
      </c>
      <c r="E99" s="20">
        <v>267.7</v>
      </c>
      <c r="F99" s="20">
        <v>268.89999999999998</v>
      </c>
      <c r="G99" s="20">
        <v>268.89999999999998</v>
      </c>
      <c r="H99" s="18">
        <v>0.625</v>
      </c>
      <c r="I99" s="19">
        <v>1.1999999999999886</v>
      </c>
      <c r="J99" s="19">
        <v>-1.1999999999999886</v>
      </c>
      <c r="K99" s="19">
        <v>1635</v>
      </c>
      <c r="L99" s="20">
        <v>-1961.9999999999814</v>
      </c>
      <c r="M99" s="20">
        <v>202</v>
      </c>
      <c r="N99" s="20">
        <v>-2163.9999999999814</v>
      </c>
      <c r="O99" s="20" t="s">
        <v>67</v>
      </c>
      <c r="P99" s="21">
        <v>4.4826298094881901E-3</v>
      </c>
      <c r="Q99" s="16">
        <f t="shared" si="9"/>
        <v>445988.19999999995</v>
      </c>
      <c r="R99">
        <f t="shared" si="11"/>
        <v>2000</v>
      </c>
      <c r="S99">
        <f t="shared" si="6"/>
        <v>1666</v>
      </c>
      <c r="T99">
        <f t="shared" si="7"/>
        <v>224</v>
      </c>
      <c r="U99">
        <f t="shared" si="8"/>
        <v>-2223.1999999999812</v>
      </c>
      <c r="V99">
        <f t="shared" si="10"/>
        <v>187490.15000000043</v>
      </c>
    </row>
    <row r="100" spans="1:22" x14ac:dyDescent="0.25">
      <c r="A100" s="19" t="s">
        <v>40</v>
      </c>
      <c r="B100" s="17">
        <v>42818</v>
      </c>
      <c r="C100" s="18">
        <v>0.41666666666666669</v>
      </c>
      <c r="D100" s="19" t="s">
        <v>15</v>
      </c>
      <c r="E100" s="20">
        <v>1279</v>
      </c>
      <c r="F100" s="20">
        <v>1272.3</v>
      </c>
      <c r="G100" s="20">
        <v>1286.8</v>
      </c>
      <c r="H100" s="18">
        <v>0.625</v>
      </c>
      <c r="I100" s="19">
        <v>6.7000000000000455</v>
      </c>
      <c r="J100" s="19">
        <v>7.7999999999999545</v>
      </c>
      <c r="K100" s="19">
        <v>297</v>
      </c>
      <c r="L100" s="20">
        <v>2316.5999999999867</v>
      </c>
      <c r="M100" s="20">
        <v>176</v>
      </c>
      <c r="N100" s="20">
        <v>2140.5999999999867</v>
      </c>
      <c r="O100" s="20" t="s">
        <v>68</v>
      </c>
      <c r="P100" s="21">
        <v>5.2384675527756396E-3</v>
      </c>
      <c r="Q100" s="16">
        <f t="shared" si="9"/>
        <v>381142</v>
      </c>
      <c r="R100">
        <f t="shared" si="11"/>
        <v>2000</v>
      </c>
      <c r="S100">
        <f t="shared" si="6"/>
        <v>298</v>
      </c>
      <c r="T100">
        <f t="shared" si="7"/>
        <v>192</v>
      </c>
      <c r="U100">
        <f t="shared" si="8"/>
        <v>2132.3999999999864</v>
      </c>
      <c r="V100">
        <f t="shared" si="10"/>
        <v>189622.55000000042</v>
      </c>
    </row>
    <row r="101" spans="1:22" x14ac:dyDescent="0.25">
      <c r="A101" s="19" t="s">
        <v>18</v>
      </c>
      <c r="B101" s="17">
        <v>42821</v>
      </c>
      <c r="C101" s="18">
        <v>0.41666666666666669</v>
      </c>
      <c r="D101" s="19" t="s">
        <v>13</v>
      </c>
      <c r="E101" s="20">
        <v>320.5</v>
      </c>
      <c r="F101" s="20">
        <v>322.85000000000002</v>
      </c>
      <c r="G101" s="20">
        <v>319.45</v>
      </c>
      <c r="H101" s="18">
        <v>0.625</v>
      </c>
      <c r="I101" s="19">
        <v>2.3500000000000227</v>
      </c>
      <c r="J101" s="19">
        <v>1.0500000000000114</v>
      </c>
      <c r="K101" s="19">
        <v>842</v>
      </c>
      <c r="L101" s="20">
        <v>884.10000000000957</v>
      </c>
      <c r="M101" s="20">
        <v>124</v>
      </c>
      <c r="N101" s="20">
        <v>760.10000000000957</v>
      </c>
      <c r="O101" s="20" t="s">
        <v>68</v>
      </c>
      <c r="P101" s="21">
        <v>7.3322932917317396E-3</v>
      </c>
      <c r="Q101" s="16">
        <f t="shared" si="9"/>
        <v>272745.5</v>
      </c>
      <c r="R101">
        <f t="shared" si="11"/>
        <v>2000</v>
      </c>
      <c r="S101">
        <f t="shared" si="6"/>
        <v>851</v>
      </c>
      <c r="T101">
        <f t="shared" si="7"/>
        <v>137</v>
      </c>
      <c r="U101">
        <f t="shared" si="8"/>
        <v>756.55000000000973</v>
      </c>
      <c r="V101">
        <f t="shared" si="10"/>
        <v>190379.10000000044</v>
      </c>
    </row>
    <row r="102" spans="1:22" x14ac:dyDescent="0.25">
      <c r="A102" s="19" t="s">
        <v>29</v>
      </c>
      <c r="B102" s="17">
        <v>42821</v>
      </c>
      <c r="C102" s="18">
        <v>0.42708333333333331</v>
      </c>
      <c r="D102" s="19" t="s">
        <v>13</v>
      </c>
      <c r="E102" s="20">
        <v>643.79999999999995</v>
      </c>
      <c r="F102" s="20">
        <v>647.5</v>
      </c>
      <c r="G102" s="20">
        <v>643.85</v>
      </c>
      <c r="H102" s="18">
        <v>0.625</v>
      </c>
      <c r="I102" s="19">
        <v>3.7000000000000455</v>
      </c>
      <c r="J102" s="19">
        <v>-5.0000000000068212E-2</v>
      </c>
      <c r="K102" s="19">
        <v>537</v>
      </c>
      <c r="L102" s="20">
        <v>-26.85000000003663</v>
      </c>
      <c r="M102" s="20">
        <v>160</v>
      </c>
      <c r="N102" s="20">
        <v>-186.85000000003663</v>
      </c>
      <c r="O102" s="20" t="s">
        <v>67</v>
      </c>
      <c r="P102" s="21">
        <v>5.7471264367816802E-3</v>
      </c>
      <c r="Q102" s="16">
        <f t="shared" si="9"/>
        <v>347652</v>
      </c>
      <c r="R102">
        <f t="shared" si="11"/>
        <v>2000</v>
      </c>
      <c r="S102">
        <f t="shared" si="6"/>
        <v>540</v>
      </c>
      <c r="T102">
        <f t="shared" si="7"/>
        <v>174</v>
      </c>
      <c r="U102">
        <f t="shared" si="8"/>
        <v>-201.00000000003683</v>
      </c>
      <c r="V102">
        <f t="shared" si="10"/>
        <v>190178.10000000041</v>
      </c>
    </row>
    <row r="103" spans="1:22" x14ac:dyDescent="0.25">
      <c r="A103" s="19" t="s">
        <v>47</v>
      </c>
      <c r="B103" s="17">
        <v>42821</v>
      </c>
      <c r="C103" s="18">
        <v>0.41666666666666669</v>
      </c>
      <c r="D103" s="19" t="s">
        <v>13</v>
      </c>
      <c r="E103" s="20">
        <v>278</v>
      </c>
      <c r="F103" s="20">
        <v>279.8</v>
      </c>
      <c r="G103" s="20">
        <v>279.8</v>
      </c>
      <c r="H103" s="18">
        <v>0.57291666666666663</v>
      </c>
      <c r="I103" s="19">
        <v>1.8000000000000114</v>
      </c>
      <c r="J103" s="19">
        <v>-1.8000000000000114</v>
      </c>
      <c r="K103" s="19">
        <v>1097</v>
      </c>
      <c r="L103" s="20">
        <v>-1974.6000000000124</v>
      </c>
      <c r="M103" s="20">
        <v>141</v>
      </c>
      <c r="N103" s="20">
        <v>-2115.6000000000122</v>
      </c>
      <c r="O103" s="20" t="s">
        <v>67</v>
      </c>
      <c r="P103" s="21">
        <v>6.4748201438849301E-3</v>
      </c>
      <c r="Q103" s="16">
        <f t="shared" si="9"/>
        <v>308858</v>
      </c>
      <c r="R103">
        <f t="shared" si="11"/>
        <v>2000</v>
      </c>
      <c r="S103">
        <f t="shared" si="6"/>
        <v>1111</v>
      </c>
      <c r="T103">
        <f t="shared" si="7"/>
        <v>155</v>
      </c>
      <c r="U103">
        <f t="shared" si="8"/>
        <v>-2154.8000000000129</v>
      </c>
      <c r="V103">
        <f t="shared" si="10"/>
        <v>188023.3000000004</v>
      </c>
    </row>
    <row r="104" spans="1:22" x14ac:dyDescent="0.25">
      <c r="A104" s="19" t="s">
        <v>41</v>
      </c>
      <c r="B104" s="17">
        <v>42821</v>
      </c>
      <c r="C104" s="18">
        <v>0.41666666666666669</v>
      </c>
      <c r="D104" s="19" t="s">
        <v>13</v>
      </c>
      <c r="E104" s="20">
        <v>465.6</v>
      </c>
      <c r="F104" s="20">
        <v>467.7</v>
      </c>
      <c r="G104" s="20">
        <v>464.6</v>
      </c>
      <c r="H104" s="18">
        <v>0.625</v>
      </c>
      <c r="I104" s="19">
        <v>2.0999999999999659</v>
      </c>
      <c r="J104" s="19">
        <v>1</v>
      </c>
      <c r="K104" s="19">
        <v>942</v>
      </c>
      <c r="L104" s="20">
        <v>942</v>
      </c>
      <c r="M104" s="20">
        <v>202</v>
      </c>
      <c r="N104" s="20">
        <v>740</v>
      </c>
      <c r="O104" s="20" t="s">
        <v>68</v>
      </c>
      <c r="P104" s="21">
        <v>4.5103092783504396E-3</v>
      </c>
      <c r="Q104" s="16">
        <f t="shared" si="9"/>
        <v>443251.20000000001</v>
      </c>
      <c r="R104">
        <f t="shared" si="11"/>
        <v>2000</v>
      </c>
      <c r="S104">
        <f t="shared" si="6"/>
        <v>952</v>
      </c>
      <c r="T104">
        <f t="shared" si="7"/>
        <v>222</v>
      </c>
      <c r="U104">
        <f t="shared" si="8"/>
        <v>730</v>
      </c>
      <c r="V104">
        <f t="shared" si="10"/>
        <v>188753.3000000004</v>
      </c>
    </row>
    <row r="105" spans="1:22" x14ac:dyDescent="0.25">
      <c r="A105" s="19" t="s">
        <v>58</v>
      </c>
      <c r="B105" s="17">
        <v>42821</v>
      </c>
      <c r="C105" s="18">
        <v>0.47916666666666669</v>
      </c>
      <c r="D105" s="19" t="s">
        <v>15</v>
      </c>
      <c r="E105" s="20">
        <v>2438.9499999999998</v>
      </c>
      <c r="F105" s="20">
        <v>2423.5</v>
      </c>
      <c r="G105" s="20">
        <v>2423.5</v>
      </c>
      <c r="H105" s="18">
        <v>0.47916666666666669</v>
      </c>
      <c r="I105" s="19">
        <v>15.449999999999818</v>
      </c>
      <c r="J105" s="19">
        <v>-15.449999999999818</v>
      </c>
      <c r="K105" s="19">
        <v>129</v>
      </c>
      <c r="L105" s="20">
        <v>-1993.0499999999765</v>
      </c>
      <c r="M105" s="20">
        <v>145</v>
      </c>
      <c r="N105" s="20">
        <v>-2138.0499999999765</v>
      </c>
      <c r="O105" s="20" t="s">
        <v>67</v>
      </c>
      <c r="P105" s="21">
        <v>6.3346932081427797E-3</v>
      </c>
      <c r="Q105" s="16">
        <f t="shared" si="9"/>
        <v>314624.55</v>
      </c>
      <c r="R105">
        <f t="shared" si="11"/>
        <v>2000</v>
      </c>
      <c r="S105">
        <f t="shared" si="6"/>
        <v>129</v>
      </c>
      <c r="T105">
        <f t="shared" si="7"/>
        <v>157</v>
      </c>
      <c r="U105">
        <f t="shared" si="8"/>
        <v>-2150.0499999999765</v>
      </c>
      <c r="V105">
        <f t="shared" si="10"/>
        <v>186603.25000000041</v>
      </c>
    </row>
    <row r="106" spans="1:22" x14ac:dyDescent="0.25">
      <c r="A106" s="19" t="s">
        <v>19</v>
      </c>
      <c r="B106" s="17">
        <v>42822</v>
      </c>
      <c r="C106" s="18">
        <v>0.42708333333333331</v>
      </c>
      <c r="D106" s="19" t="s">
        <v>13</v>
      </c>
      <c r="E106" s="20">
        <v>2635</v>
      </c>
      <c r="F106" s="20">
        <v>2644</v>
      </c>
      <c r="G106" s="20">
        <v>2639.35</v>
      </c>
      <c r="H106" s="18">
        <v>0.625</v>
      </c>
      <c r="I106" s="19">
        <v>9</v>
      </c>
      <c r="J106" s="19">
        <v>-4.3499999999999091</v>
      </c>
      <c r="K106" s="19">
        <v>221</v>
      </c>
      <c r="L106" s="20">
        <v>-961.3499999999799</v>
      </c>
      <c r="M106" s="20">
        <v>269</v>
      </c>
      <c r="N106" s="20">
        <v>-1230.3499999999799</v>
      </c>
      <c r="O106" s="20" t="s">
        <v>67</v>
      </c>
      <c r="P106" s="21">
        <v>3.41555977229602E-3</v>
      </c>
      <c r="Q106" s="16">
        <f t="shared" si="9"/>
        <v>584970</v>
      </c>
      <c r="R106">
        <f t="shared" si="11"/>
        <v>2000</v>
      </c>
      <c r="S106">
        <f t="shared" si="6"/>
        <v>222</v>
      </c>
      <c r="T106">
        <f t="shared" si="7"/>
        <v>293</v>
      </c>
      <c r="U106">
        <f t="shared" si="8"/>
        <v>-1258.6999999999798</v>
      </c>
      <c r="V106">
        <f t="shared" si="10"/>
        <v>185344.55000000042</v>
      </c>
    </row>
    <row r="107" spans="1:22" x14ac:dyDescent="0.25">
      <c r="A107" s="19" t="s">
        <v>44</v>
      </c>
      <c r="B107" s="17">
        <v>42822</v>
      </c>
      <c r="C107" s="18">
        <v>0.41666666666666669</v>
      </c>
      <c r="D107" s="19" t="s">
        <v>13</v>
      </c>
      <c r="E107" s="20">
        <v>3326</v>
      </c>
      <c r="F107" s="20">
        <v>3348.25</v>
      </c>
      <c r="G107" s="20">
        <v>3322.65</v>
      </c>
      <c r="H107" s="18">
        <v>0.625</v>
      </c>
      <c r="I107" s="19">
        <v>22.25</v>
      </c>
      <c r="J107" s="19">
        <v>3.3499999999999091</v>
      </c>
      <c r="K107" s="19">
        <v>89</v>
      </c>
      <c r="L107" s="20">
        <v>298.14999999999191</v>
      </c>
      <c r="M107" s="20">
        <v>137</v>
      </c>
      <c r="N107" s="20">
        <v>161.14999999999191</v>
      </c>
      <c r="O107" s="20" t="s">
        <v>68</v>
      </c>
      <c r="P107" s="21">
        <v>6.6897173782321101E-3</v>
      </c>
      <c r="Q107" s="16">
        <f t="shared" si="9"/>
        <v>296014</v>
      </c>
      <c r="R107">
        <f t="shared" si="11"/>
        <v>2000</v>
      </c>
      <c r="S107">
        <f t="shared" si="6"/>
        <v>89</v>
      </c>
      <c r="T107">
        <f t="shared" si="7"/>
        <v>148</v>
      </c>
      <c r="U107">
        <f t="shared" si="8"/>
        <v>150.14999999999191</v>
      </c>
      <c r="V107">
        <f t="shared" si="10"/>
        <v>185494.70000000042</v>
      </c>
    </row>
    <row r="108" spans="1:22" x14ac:dyDescent="0.25">
      <c r="A108" s="19" t="s">
        <v>22</v>
      </c>
      <c r="B108" s="17">
        <v>42823</v>
      </c>
      <c r="C108" s="18">
        <v>0.59375</v>
      </c>
      <c r="D108" s="19" t="s">
        <v>15</v>
      </c>
      <c r="E108" s="20">
        <v>1071.5999999999999</v>
      </c>
      <c r="F108" s="20">
        <v>1064.2</v>
      </c>
      <c r="G108" s="20">
        <v>1064.2</v>
      </c>
      <c r="H108" s="18">
        <v>0.59375</v>
      </c>
      <c r="I108" s="19">
        <v>7.3999999999998636</v>
      </c>
      <c r="J108" s="19">
        <v>-7.3999999999998636</v>
      </c>
      <c r="K108" s="19">
        <v>269</v>
      </c>
      <c r="L108" s="20">
        <v>-1990.5999999999633</v>
      </c>
      <c r="M108" s="20">
        <v>133</v>
      </c>
      <c r="N108" s="20">
        <v>-2123.5999999999631</v>
      </c>
      <c r="O108" s="20" t="s">
        <v>67</v>
      </c>
      <c r="P108" s="21">
        <v>6.9055617767822602E-3</v>
      </c>
      <c r="Q108" s="16">
        <f t="shared" si="9"/>
        <v>289332</v>
      </c>
      <c r="R108">
        <f t="shared" si="11"/>
        <v>2000</v>
      </c>
      <c r="S108">
        <f t="shared" si="6"/>
        <v>270</v>
      </c>
      <c r="T108">
        <f t="shared" si="7"/>
        <v>145</v>
      </c>
      <c r="U108">
        <f t="shared" si="8"/>
        <v>-2142.9999999999632</v>
      </c>
      <c r="V108">
        <f t="shared" si="10"/>
        <v>183351.70000000045</v>
      </c>
    </row>
    <row r="109" spans="1:22" x14ac:dyDescent="0.25">
      <c r="A109" s="19" t="s">
        <v>19</v>
      </c>
      <c r="B109" s="17">
        <v>42823</v>
      </c>
      <c r="C109" s="18">
        <v>0.41666666666666669</v>
      </c>
      <c r="D109" s="19" t="s">
        <v>13</v>
      </c>
      <c r="E109" s="20">
        <v>2631.85</v>
      </c>
      <c r="F109" s="20">
        <v>2634.1</v>
      </c>
      <c r="G109" s="20">
        <v>2634.1</v>
      </c>
      <c r="H109" s="18">
        <v>0.47916666666666669</v>
      </c>
      <c r="I109" s="19">
        <v>2.25</v>
      </c>
      <c r="J109" s="19">
        <v>-2.25</v>
      </c>
      <c r="K109" s="19">
        <v>879</v>
      </c>
      <c r="L109" s="20">
        <v>-1977.75</v>
      </c>
      <c r="M109" s="20">
        <v>1065</v>
      </c>
      <c r="N109" s="20">
        <v>-3042.75</v>
      </c>
      <c r="O109" s="20" t="s">
        <v>67</v>
      </c>
      <c r="P109" s="21">
        <v>8.5491194406976103E-4</v>
      </c>
      <c r="Q109" s="16">
        <f t="shared" si="9"/>
        <v>2337082.7999999998</v>
      </c>
      <c r="R109">
        <f t="shared" si="11"/>
        <v>2000</v>
      </c>
      <c r="S109">
        <f t="shared" si="6"/>
        <v>888</v>
      </c>
      <c r="T109">
        <f t="shared" si="7"/>
        <v>1170</v>
      </c>
      <c r="U109">
        <f t="shared" si="8"/>
        <v>-3168</v>
      </c>
      <c r="V109">
        <f t="shared" si="10"/>
        <v>180183.70000000045</v>
      </c>
    </row>
    <row r="110" spans="1:22" x14ac:dyDescent="0.25">
      <c r="A110" s="19" t="s">
        <v>20</v>
      </c>
      <c r="B110" s="17">
        <v>42824</v>
      </c>
      <c r="C110" s="18">
        <v>0.55208333333333337</v>
      </c>
      <c r="D110" s="19" t="s">
        <v>13</v>
      </c>
      <c r="E110" s="20">
        <v>1516.05</v>
      </c>
      <c r="F110" s="20">
        <v>1519.95</v>
      </c>
      <c r="G110" s="20">
        <v>1519.95</v>
      </c>
      <c r="H110" s="18">
        <v>0.58333333333333337</v>
      </c>
      <c r="I110" s="19">
        <v>3.9000000000000909</v>
      </c>
      <c r="J110" s="19">
        <v>-3.9000000000000909</v>
      </c>
      <c r="K110" s="19">
        <v>509</v>
      </c>
      <c r="L110" s="20">
        <v>-1985.1000000000463</v>
      </c>
      <c r="M110" s="20">
        <v>356</v>
      </c>
      <c r="N110" s="20">
        <v>-2341.1000000000463</v>
      </c>
      <c r="O110" s="20" t="s">
        <v>67</v>
      </c>
      <c r="P110" s="21">
        <v>2.5724745226081498E-3</v>
      </c>
      <c r="Q110" s="16">
        <f t="shared" si="9"/>
        <v>776217.59999999998</v>
      </c>
      <c r="R110">
        <f t="shared" si="11"/>
        <v>2000</v>
      </c>
      <c r="S110">
        <f t="shared" si="6"/>
        <v>512</v>
      </c>
      <c r="T110">
        <f t="shared" si="7"/>
        <v>389</v>
      </c>
      <c r="U110">
        <f t="shared" si="8"/>
        <v>-2385.8000000000466</v>
      </c>
      <c r="V110">
        <f t="shared" si="10"/>
        <v>177797.9000000004</v>
      </c>
    </row>
    <row r="111" spans="1:22" x14ac:dyDescent="0.25">
      <c r="A111" s="19" t="s">
        <v>44</v>
      </c>
      <c r="B111" s="17">
        <v>42824</v>
      </c>
      <c r="C111" s="18">
        <v>0.45833333333333331</v>
      </c>
      <c r="D111" s="19" t="s">
        <v>15</v>
      </c>
      <c r="E111" s="20">
        <v>3265</v>
      </c>
      <c r="F111" s="20">
        <v>3245.05</v>
      </c>
      <c r="G111" s="20">
        <v>3245.05</v>
      </c>
      <c r="H111" s="18">
        <v>0.45833333333333331</v>
      </c>
      <c r="I111" s="19">
        <v>19.949999999999818</v>
      </c>
      <c r="J111" s="19">
        <v>-19.949999999999818</v>
      </c>
      <c r="K111" s="19">
        <v>100</v>
      </c>
      <c r="L111" s="20">
        <v>-1994.9999999999818</v>
      </c>
      <c r="M111" s="20">
        <v>150</v>
      </c>
      <c r="N111" s="20">
        <v>-2144.9999999999818</v>
      </c>
      <c r="O111" s="20" t="s">
        <v>67</v>
      </c>
      <c r="P111" s="21">
        <v>6.1102603369065298E-3</v>
      </c>
      <c r="Q111" s="16">
        <f t="shared" si="9"/>
        <v>326500</v>
      </c>
      <c r="R111">
        <f t="shared" si="11"/>
        <v>2000</v>
      </c>
      <c r="S111">
        <f t="shared" si="6"/>
        <v>100</v>
      </c>
      <c r="T111">
        <f t="shared" si="7"/>
        <v>163</v>
      </c>
      <c r="U111">
        <f t="shared" si="8"/>
        <v>-2157.9999999999818</v>
      </c>
      <c r="V111">
        <f t="shared" si="10"/>
        <v>175639.90000000043</v>
      </c>
    </row>
    <row r="112" spans="1:22" x14ac:dyDescent="0.25">
      <c r="A112" s="19" t="s">
        <v>40</v>
      </c>
      <c r="B112" s="17">
        <v>42824</v>
      </c>
      <c r="C112" s="18">
        <v>0.59375</v>
      </c>
      <c r="D112" s="19" t="s">
        <v>15</v>
      </c>
      <c r="E112" s="20">
        <v>1267.5</v>
      </c>
      <c r="F112" s="20">
        <v>1262</v>
      </c>
      <c r="G112" s="20">
        <v>1270.5999999999999</v>
      </c>
      <c r="H112" s="18">
        <v>0.625</v>
      </c>
      <c r="I112" s="19">
        <v>5.5</v>
      </c>
      <c r="J112" s="19">
        <v>3.0999999999999091</v>
      </c>
      <c r="K112" s="19">
        <v>362</v>
      </c>
      <c r="L112" s="20">
        <v>1122.1999999999671</v>
      </c>
      <c r="M112" s="20">
        <v>212</v>
      </c>
      <c r="N112" s="20">
        <v>910.19999999996708</v>
      </c>
      <c r="O112" s="20" t="s">
        <v>68</v>
      </c>
      <c r="P112" s="21">
        <v>4.3392504930966497E-3</v>
      </c>
      <c r="Q112" s="16">
        <f t="shared" si="9"/>
        <v>460102.5</v>
      </c>
      <c r="R112">
        <f t="shared" si="11"/>
        <v>2000</v>
      </c>
      <c r="S112">
        <f t="shared" si="6"/>
        <v>363</v>
      </c>
      <c r="T112">
        <f t="shared" si="7"/>
        <v>231</v>
      </c>
      <c r="U112">
        <f t="shared" si="8"/>
        <v>894.29999999996699</v>
      </c>
      <c r="V112">
        <f t="shared" si="10"/>
        <v>176534.20000000039</v>
      </c>
    </row>
    <row r="113" spans="1:22" x14ac:dyDescent="0.25">
      <c r="A113" s="19" t="s">
        <v>54</v>
      </c>
      <c r="B113" s="17">
        <v>42824</v>
      </c>
      <c r="C113" s="18">
        <v>0.44791666666666669</v>
      </c>
      <c r="D113" s="19" t="s">
        <v>13</v>
      </c>
      <c r="E113" s="20">
        <v>719</v>
      </c>
      <c r="F113" s="20">
        <v>724</v>
      </c>
      <c r="G113" s="20">
        <v>714.2</v>
      </c>
      <c r="H113" s="18">
        <v>0.625</v>
      </c>
      <c r="I113" s="19">
        <v>5</v>
      </c>
      <c r="J113" s="19">
        <v>4.7999999999999545</v>
      </c>
      <c r="K113" s="19">
        <v>398</v>
      </c>
      <c r="L113" s="20">
        <v>1910.3999999999819</v>
      </c>
      <c r="M113" s="20">
        <v>132</v>
      </c>
      <c r="N113" s="20">
        <v>1778.3999999999819</v>
      </c>
      <c r="O113" s="20" t="s">
        <v>68</v>
      </c>
      <c r="P113" s="21">
        <v>6.9541029207232296E-3</v>
      </c>
      <c r="Q113" s="16">
        <f t="shared" si="9"/>
        <v>287600</v>
      </c>
      <c r="R113">
        <f t="shared" si="11"/>
        <v>2000</v>
      </c>
      <c r="S113">
        <f t="shared" si="6"/>
        <v>400</v>
      </c>
      <c r="T113">
        <f t="shared" si="7"/>
        <v>144</v>
      </c>
      <c r="U113">
        <f t="shared" si="8"/>
        <v>1775.9999999999818</v>
      </c>
      <c r="V113">
        <f t="shared" si="10"/>
        <v>178310.20000000036</v>
      </c>
    </row>
    <row r="114" spans="1:22" x14ac:dyDescent="0.25">
      <c r="A114" s="19" t="s">
        <v>17</v>
      </c>
      <c r="B114" s="17">
        <v>42825</v>
      </c>
      <c r="C114" s="18">
        <v>0.42708333333333331</v>
      </c>
      <c r="D114" s="19" t="s">
        <v>13</v>
      </c>
      <c r="E114" s="20">
        <v>25430.9</v>
      </c>
      <c r="F114" s="20">
        <v>25573.5</v>
      </c>
      <c r="G114" s="20">
        <v>25573.5</v>
      </c>
      <c r="H114" s="18">
        <v>0.61458333333333337</v>
      </c>
      <c r="I114" s="19">
        <v>142.59999999999854</v>
      </c>
      <c r="J114" s="19">
        <v>-142.59999999999854</v>
      </c>
      <c r="K114" s="19">
        <v>14</v>
      </c>
      <c r="L114" s="20">
        <v>-1996.3999999999796</v>
      </c>
      <c r="M114" s="20">
        <v>165</v>
      </c>
      <c r="N114" s="20">
        <v>-2161.3999999999796</v>
      </c>
      <c r="O114" s="20" t="s">
        <v>67</v>
      </c>
      <c r="P114" s="21">
        <v>5.6073516863342802E-3</v>
      </c>
      <c r="Q114" s="16">
        <f t="shared" si="9"/>
        <v>356032.60000000003</v>
      </c>
      <c r="R114">
        <f t="shared" si="11"/>
        <v>2000</v>
      </c>
      <c r="S114">
        <f t="shared" si="6"/>
        <v>14</v>
      </c>
      <c r="T114">
        <f t="shared" si="7"/>
        <v>179</v>
      </c>
      <c r="U114">
        <f t="shared" si="8"/>
        <v>-2175.3999999999796</v>
      </c>
      <c r="V114">
        <f t="shared" si="10"/>
        <v>176134.8000000004</v>
      </c>
    </row>
    <row r="115" spans="1:22" x14ac:dyDescent="0.25">
      <c r="A115" s="19" t="s">
        <v>58</v>
      </c>
      <c r="B115" s="17">
        <v>42828</v>
      </c>
      <c r="C115" s="18">
        <v>0.41666666666666669</v>
      </c>
      <c r="D115" s="19" t="s">
        <v>13</v>
      </c>
      <c r="E115" s="20">
        <v>2418.4</v>
      </c>
      <c r="F115" s="20">
        <v>2425.5</v>
      </c>
      <c r="G115" s="20">
        <v>2425.5</v>
      </c>
      <c r="H115" s="18">
        <v>0.42708333333333331</v>
      </c>
      <c r="I115" s="19">
        <v>7.0999999999999091</v>
      </c>
      <c r="J115" s="19">
        <v>-7.0999999999999091</v>
      </c>
      <c r="K115" s="19">
        <v>280</v>
      </c>
      <c r="L115" s="20">
        <v>-1987.9999999999745</v>
      </c>
      <c r="M115" s="20">
        <v>312</v>
      </c>
      <c r="N115" s="20">
        <v>-2299.9999999999745</v>
      </c>
      <c r="O115" s="20" t="s">
        <v>67</v>
      </c>
      <c r="P115" s="21">
        <v>2.9358253390671099E-3</v>
      </c>
      <c r="Q115" s="16">
        <f t="shared" si="9"/>
        <v>679570.4</v>
      </c>
      <c r="R115">
        <f t="shared" si="11"/>
        <v>2000</v>
      </c>
      <c r="S115">
        <f t="shared" si="6"/>
        <v>281</v>
      </c>
      <c r="T115">
        <f t="shared" si="7"/>
        <v>341</v>
      </c>
      <c r="U115">
        <f t="shared" si="8"/>
        <v>-2336.0999999999744</v>
      </c>
      <c r="V115">
        <f t="shared" si="10"/>
        <v>173798.70000000042</v>
      </c>
    </row>
    <row r="116" spans="1:22" x14ac:dyDescent="0.25">
      <c r="A116" s="19" t="s">
        <v>54</v>
      </c>
      <c r="B116" s="17">
        <v>42828</v>
      </c>
      <c r="C116" s="18">
        <v>0.58333333333333337</v>
      </c>
      <c r="D116" s="19" t="s">
        <v>15</v>
      </c>
      <c r="E116" s="20">
        <v>733.95</v>
      </c>
      <c r="F116" s="20">
        <v>731.1</v>
      </c>
      <c r="G116" s="20">
        <v>731.1</v>
      </c>
      <c r="H116" s="18">
        <v>0.58333333333333337</v>
      </c>
      <c r="I116" s="19">
        <v>2.8500000000000227</v>
      </c>
      <c r="J116" s="19">
        <v>-2.8500000000000227</v>
      </c>
      <c r="K116" s="19">
        <v>696</v>
      </c>
      <c r="L116" s="20">
        <v>-1983.6000000000158</v>
      </c>
      <c r="M116" s="20">
        <v>235</v>
      </c>
      <c r="N116" s="20">
        <v>-2218.6000000000158</v>
      </c>
      <c r="O116" s="20" t="s">
        <v>67</v>
      </c>
      <c r="P116" s="21">
        <v>3.8830983036991901E-3</v>
      </c>
      <c r="Q116" s="16">
        <f t="shared" si="9"/>
        <v>514498.95</v>
      </c>
      <c r="R116">
        <f t="shared" si="11"/>
        <v>2000</v>
      </c>
      <c r="S116">
        <f t="shared" si="6"/>
        <v>701</v>
      </c>
      <c r="T116">
        <f t="shared" si="7"/>
        <v>257</v>
      </c>
      <c r="U116">
        <f t="shared" si="8"/>
        <v>-2254.8500000000158</v>
      </c>
      <c r="V116">
        <f t="shared" si="10"/>
        <v>171543.85000000041</v>
      </c>
    </row>
    <row r="117" spans="1:22" x14ac:dyDescent="0.25">
      <c r="A117" s="19" t="s">
        <v>58</v>
      </c>
      <c r="B117" s="17">
        <v>42830</v>
      </c>
      <c r="C117" s="18">
        <v>0.41666666666666669</v>
      </c>
      <c r="D117" s="19" t="s">
        <v>13</v>
      </c>
      <c r="E117" s="20">
        <v>2402.35</v>
      </c>
      <c r="F117" s="20">
        <v>2407.9499999999998</v>
      </c>
      <c r="G117" s="20">
        <v>2407.9499999999998</v>
      </c>
      <c r="H117" s="18">
        <v>0.63541666666666663</v>
      </c>
      <c r="I117" s="19">
        <v>5.5999999999999091</v>
      </c>
      <c r="J117" s="19">
        <v>-5.5999999999999091</v>
      </c>
      <c r="K117" s="19">
        <v>355</v>
      </c>
      <c r="L117" s="20">
        <v>-1987.9999999999677</v>
      </c>
      <c r="M117" s="20">
        <v>393</v>
      </c>
      <c r="N117" s="20">
        <v>-2380.9999999999677</v>
      </c>
      <c r="O117" s="20" t="s">
        <v>67</v>
      </c>
      <c r="P117" s="21">
        <v>2.33105084604654E-3</v>
      </c>
      <c r="Q117" s="16">
        <f t="shared" si="9"/>
        <v>857638.95</v>
      </c>
      <c r="R117">
        <f t="shared" si="11"/>
        <v>2000</v>
      </c>
      <c r="S117">
        <f t="shared" si="6"/>
        <v>357</v>
      </c>
      <c r="T117">
        <f t="shared" si="7"/>
        <v>430</v>
      </c>
      <c r="U117">
        <f t="shared" si="8"/>
        <v>-2429.1999999999675</v>
      </c>
      <c r="V117">
        <f t="shared" si="10"/>
        <v>169114.65000000046</v>
      </c>
    </row>
    <row r="118" spans="1:22" x14ac:dyDescent="0.25">
      <c r="A118" s="19" t="s">
        <v>48</v>
      </c>
      <c r="B118" s="17">
        <v>42831</v>
      </c>
      <c r="C118" s="18">
        <v>0.42708333333333331</v>
      </c>
      <c r="D118" s="19" t="s">
        <v>13</v>
      </c>
      <c r="E118" s="20">
        <v>685.55</v>
      </c>
      <c r="F118" s="20">
        <v>687.65</v>
      </c>
      <c r="G118" s="20">
        <v>687.65</v>
      </c>
      <c r="H118" s="18">
        <v>0.5625</v>
      </c>
      <c r="I118" s="19">
        <v>2.1000000000000227</v>
      </c>
      <c r="J118" s="19">
        <v>-2.1000000000000227</v>
      </c>
      <c r="K118" s="19">
        <v>942</v>
      </c>
      <c r="L118" s="20">
        <v>-1978.2000000000214</v>
      </c>
      <c r="M118" s="20">
        <v>298</v>
      </c>
      <c r="N118" s="20">
        <v>-2276.2000000000216</v>
      </c>
      <c r="O118" s="20" t="s">
        <v>67</v>
      </c>
      <c r="P118" s="21">
        <v>3.06323389978852E-3</v>
      </c>
      <c r="Q118" s="16">
        <f t="shared" si="9"/>
        <v>652643.6</v>
      </c>
      <c r="R118">
        <f t="shared" si="11"/>
        <v>2000</v>
      </c>
      <c r="S118">
        <f t="shared" si="6"/>
        <v>952</v>
      </c>
      <c r="T118">
        <f t="shared" si="7"/>
        <v>327</v>
      </c>
      <c r="U118">
        <f t="shared" si="8"/>
        <v>-2326.2000000000216</v>
      </c>
      <c r="V118">
        <f t="shared" si="10"/>
        <v>166788.45000000045</v>
      </c>
    </row>
    <row r="119" spans="1:22" x14ac:dyDescent="0.25">
      <c r="A119" s="19" t="s">
        <v>57</v>
      </c>
      <c r="B119" s="17">
        <v>42835</v>
      </c>
      <c r="C119" s="18">
        <v>0.53125</v>
      </c>
      <c r="D119" s="19" t="s">
        <v>13</v>
      </c>
      <c r="E119" s="20">
        <v>443.45</v>
      </c>
      <c r="F119" s="20">
        <v>444.95</v>
      </c>
      <c r="G119" s="20">
        <v>444.95</v>
      </c>
      <c r="H119" s="18">
        <v>0.59375</v>
      </c>
      <c r="I119" s="19">
        <v>1.5</v>
      </c>
      <c r="J119" s="19">
        <v>-1.5</v>
      </c>
      <c r="K119" s="19">
        <v>1313</v>
      </c>
      <c r="L119" s="20">
        <v>-1969.5</v>
      </c>
      <c r="M119" s="20">
        <v>269</v>
      </c>
      <c r="N119" s="20">
        <v>-2238.5</v>
      </c>
      <c r="O119" s="20" t="s">
        <v>67</v>
      </c>
      <c r="P119" s="21">
        <v>3.3825684970120598E-3</v>
      </c>
      <c r="Q119" s="16">
        <f t="shared" si="9"/>
        <v>591118.85</v>
      </c>
      <c r="R119">
        <f t="shared" si="11"/>
        <v>2000</v>
      </c>
      <c r="S119">
        <f t="shared" si="6"/>
        <v>1333</v>
      </c>
      <c r="T119">
        <f t="shared" si="7"/>
        <v>297</v>
      </c>
      <c r="U119">
        <f t="shared" si="8"/>
        <v>-2296.5</v>
      </c>
      <c r="V119">
        <f t="shared" si="10"/>
        <v>164491.95000000045</v>
      </c>
    </row>
    <row r="120" spans="1:22" x14ac:dyDescent="0.25">
      <c r="A120" s="19" t="s">
        <v>19</v>
      </c>
      <c r="B120" s="17">
        <v>42836</v>
      </c>
      <c r="C120" s="18">
        <v>0.42708333333333331</v>
      </c>
      <c r="D120" s="19" t="s">
        <v>13</v>
      </c>
      <c r="E120" s="20">
        <v>2635.05</v>
      </c>
      <c r="F120" s="20">
        <v>2646</v>
      </c>
      <c r="G120" s="20">
        <v>2629.45</v>
      </c>
      <c r="H120" s="18">
        <v>0.625</v>
      </c>
      <c r="I120" s="19">
        <v>10.949999999999818</v>
      </c>
      <c r="J120" s="19">
        <v>5.6000000000003638</v>
      </c>
      <c r="K120" s="19">
        <v>182</v>
      </c>
      <c r="L120" s="20">
        <v>1019.2000000000662</v>
      </c>
      <c r="M120" s="20">
        <v>221</v>
      </c>
      <c r="N120" s="20">
        <v>798.20000000006621</v>
      </c>
      <c r="O120" s="20" t="s">
        <v>68</v>
      </c>
      <c r="P120" s="21">
        <v>4.1555188706095996E-3</v>
      </c>
      <c r="Q120" s="16">
        <f t="shared" si="9"/>
        <v>479579.10000000003</v>
      </c>
      <c r="R120">
        <f t="shared" si="11"/>
        <v>2000</v>
      </c>
      <c r="S120">
        <f t="shared" si="6"/>
        <v>182</v>
      </c>
      <c r="T120">
        <f t="shared" si="7"/>
        <v>240</v>
      </c>
      <c r="U120">
        <f t="shared" si="8"/>
        <v>779.20000000006621</v>
      </c>
      <c r="V120">
        <f t="shared" si="10"/>
        <v>165271.15000000052</v>
      </c>
    </row>
    <row r="121" spans="1:22" x14ac:dyDescent="0.25">
      <c r="A121" s="19" t="s">
        <v>25</v>
      </c>
      <c r="B121" s="17">
        <v>42836</v>
      </c>
      <c r="C121" s="18">
        <v>0.41666666666666669</v>
      </c>
      <c r="D121" s="19" t="s">
        <v>13</v>
      </c>
      <c r="E121" s="20">
        <v>1086.25</v>
      </c>
      <c r="F121" s="20">
        <v>1094.75</v>
      </c>
      <c r="G121" s="20">
        <v>1088.45</v>
      </c>
      <c r="H121" s="18">
        <v>0.625</v>
      </c>
      <c r="I121" s="19">
        <v>8.5</v>
      </c>
      <c r="J121" s="19">
        <v>-2.2000000000000455</v>
      </c>
      <c r="K121" s="19">
        <v>234</v>
      </c>
      <c r="L121" s="20">
        <v>-514.80000000001064</v>
      </c>
      <c r="M121" s="20">
        <v>118</v>
      </c>
      <c r="N121" s="20">
        <v>-632.80000000001064</v>
      </c>
      <c r="O121" s="20" t="s">
        <v>67</v>
      </c>
      <c r="P121" s="21">
        <v>7.8250863060989606E-3</v>
      </c>
      <c r="Q121" s="16">
        <f t="shared" si="9"/>
        <v>255268.75</v>
      </c>
      <c r="R121">
        <f t="shared" si="11"/>
        <v>2000</v>
      </c>
      <c r="S121">
        <f t="shared" si="6"/>
        <v>235</v>
      </c>
      <c r="T121">
        <f t="shared" si="7"/>
        <v>128</v>
      </c>
      <c r="U121">
        <f t="shared" si="8"/>
        <v>-645.00000000001069</v>
      </c>
      <c r="V121">
        <f t="shared" si="10"/>
        <v>164626.15000000052</v>
      </c>
    </row>
    <row r="122" spans="1:22" x14ac:dyDescent="0.25">
      <c r="A122" s="19" t="s">
        <v>20</v>
      </c>
      <c r="B122" s="17">
        <v>42836</v>
      </c>
      <c r="C122" s="18">
        <v>0.4375</v>
      </c>
      <c r="D122" s="19" t="s">
        <v>15</v>
      </c>
      <c r="E122" s="20">
        <v>1475.65</v>
      </c>
      <c r="F122" s="20">
        <v>1467.95</v>
      </c>
      <c r="G122" s="20">
        <v>1475.85</v>
      </c>
      <c r="H122" s="18">
        <v>0.625</v>
      </c>
      <c r="I122" s="19">
        <v>7.7000000000000455</v>
      </c>
      <c r="J122" s="19">
        <v>0.1999999999998181</v>
      </c>
      <c r="K122" s="19">
        <v>258</v>
      </c>
      <c r="L122" s="20">
        <v>51.59999999995307</v>
      </c>
      <c r="M122" s="20">
        <v>176</v>
      </c>
      <c r="N122" s="20">
        <v>-124.40000000004693</v>
      </c>
      <c r="O122" s="20" t="s">
        <v>67</v>
      </c>
      <c r="P122" s="21">
        <v>5.2180395080134497E-3</v>
      </c>
      <c r="Q122" s="16">
        <f t="shared" si="9"/>
        <v>382193.35000000003</v>
      </c>
      <c r="R122">
        <f t="shared" si="11"/>
        <v>2000</v>
      </c>
      <c r="S122">
        <f t="shared" si="6"/>
        <v>259</v>
      </c>
      <c r="T122">
        <f t="shared" si="7"/>
        <v>192</v>
      </c>
      <c r="U122">
        <f t="shared" si="8"/>
        <v>-140.20000000004711</v>
      </c>
      <c r="V122">
        <f t="shared" si="10"/>
        <v>164485.95000000048</v>
      </c>
    </row>
    <row r="123" spans="1:22" x14ac:dyDescent="0.25">
      <c r="A123" s="19" t="s">
        <v>47</v>
      </c>
      <c r="B123" s="17">
        <v>42836</v>
      </c>
      <c r="C123" s="18">
        <v>0.41666666666666669</v>
      </c>
      <c r="D123" s="19" t="s">
        <v>15</v>
      </c>
      <c r="E123" s="20">
        <v>273.8</v>
      </c>
      <c r="F123" s="20">
        <v>273.10000000000002</v>
      </c>
      <c r="G123" s="20">
        <v>282.3</v>
      </c>
      <c r="H123" s="18">
        <v>0.625</v>
      </c>
      <c r="I123" s="19">
        <v>0.69999999999998863</v>
      </c>
      <c r="J123" s="19">
        <v>8.5</v>
      </c>
      <c r="K123" s="19">
        <v>2766</v>
      </c>
      <c r="L123" s="20">
        <v>23511</v>
      </c>
      <c r="M123" s="20">
        <v>354</v>
      </c>
      <c r="N123" s="20">
        <v>23157</v>
      </c>
      <c r="O123" s="20" t="s">
        <v>68</v>
      </c>
      <c r="P123" s="21">
        <v>2.5566106647187301E-3</v>
      </c>
      <c r="Q123" s="16">
        <f t="shared" si="9"/>
        <v>782246.6</v>
      </c>
      <c r="R123">
        <f t="shared" si="11"/>
        <v>2000</v>
      </c>
      <c r="S123">
        <f t="shared" si="6"/>
        <v>2857</v>
      </c>
      <c r="T123">
        <f t="shared" si="7"/>
        <v>398</v>
      </c>
      <c r="U123">
        <f t="shared" si="8"/>
        <v>23886.5</v>
      </c>
      <c r="V123">
        <f t="shared" si="10"/>
        <v>188372.45000000048</v>
      </c>
    </row>
    <row r="124" spans="1:22" x14ac:dyDescent="0.25">
      <c r="A124" s="19" t="s">
        <v>52</v>
      </c>
      <c r="B124" s="17">
        <v>42836</v>
      </c>
      <c r="C124" s="18">
        <v>0.5625</v>
      </c>
      <c r="D124" s="19" t="s">
        <v>15</v>
      </c>
      <c r="E124" s="20">
        <v>292.64999999999998</v>
      </c>
      <c r="F124" s="20">
        <v>290.5</v>
      </c>
      <c r="G124" s="20">
        <v>294.25</v>
      </c>
      <c r="H124" s="18">
        <v>0.625</v>
      </c>
      <c r="I124" s="19">
        <v>2.1499999999999773</v>
      </c>
      <c r="J124" s="19">
        <v>1.6000000000000227</v>
      </c>
      <c r="K124" s="19">
        <v>920</v>
      </c>
      <c r="L124" s="20">
        <v>1472.0000000000209</v>
      </c>
      <c r="M124" s="20">
        <v>125</v>
      </c>
      <c r="N124" s="20">
        <v>1347.0000000000209</v>
      </c>
      <c r="O124" s="20" t="s">
        <v>68</v>
      </c>
      <c r="P124" s="21">
        <v>7.3466598325644204E-3</v>
      </c>
      <c r="Q124" s="16">
        <f t="shared" si="9"/>
        <v>272164.5</v>
      </c>
      <c r="R124">
        <f t="shared" si="11"/>
        <v>2000</v>
      </c>
      <c r="S124">
        <f t="shared" si="6"/>
        <v>930</v>
      </c>
      <c r="T124">
        <f t="shared" si="7"/>
        <v>137</v>
      </c>
      <c r="U124">
        <f t="shared" si="8"/>
        <v>1351.0000000000211</v>
      </c>
      <c r="V124">
        <f t="shared" si="10"/>
        <v>189723.45000000051</v>
      </c>
    </row>
    <row r="125" spans="1:22" x14ac:dyDescent="0.25">
      <c r="A125" s="19" t="s">
        <v>52</v>
      </c>
      <c r="B125" s="17">
        <v>42838</v>
      </c>
      <c r="C125" s="18">
        <v>0.45833333333333331</v>
      </c>
      <c r="D125" s="19" t="s">
        <v>15</v>
      </c>
      <c r="E125" s="20">
        <v>292.5</v>
      </c>
      <c r="F125" s="20">
        <v>291.3</v>
      </c>
      <c r="G125" s="20">
        <v>291.3</v>
      </c>
      <c r="H125" s="18">
        <v>0.45833333333333331</v>
      </c>
      <c r="I125" s="19">
        <v>1.1999999999999886</v>
      </c>
      <c r="J125" s="19">
        <v>-1.1999999999999886</v>
      </c>
      <c r="K125" s="19">
        <v>1635</v>
      </c>
      <c r="L125" s="20">
        <v>-1961.9999999999814</v>
      </c>
      <c r="M125" s="20">
        <v>220</v>
      </c>
      <c r="N125" s="20">
        <v>-2181.9999999999814</v>
      </c>
      <c r="O125" s="20" t="s">
        <v>67</v>
      </c>
      <c r="P125" s="21">
        <v>4.1025641025640601E-3</v>
      </c>
      <c r="Q125" s="16">
        <f t="shared" si="9"/>
        <v>487305</v>
      </c>
      <c r="R125">
        <f t="shared" si="11"/>
        <v>2000</v>
      </c>
      <c r="S125">
        <f t="shared" si="6"/>
        <v>1666</v>
      </c>
      <c r="T125">
        <f t="shared" si="7"/>
        <v>244</v>
      </c>
      <c r="U125">
        <f t="shared" si="8"/>
        <v>-2243.1999999999812</v>
      </c>
      <c r="V125">
        <f t="shared" si="10"/>
        <v>187480.25000000052</v>
      </c>
    </row>
    <row r="126" spans="1:22" x14ac:dyDescent="0.25">
      <c r="A126" s="19" t="s">
        <v>20</v>
      </c>
      <c r="B126" s="17">
        <v>42842</v>
      </c>
      <c r="C126" s="18">
        <v>0.47916666666666669</v>
      </c>
      <c r="D126" s="19" t="s">
        <v>15</v>
      </c>
      <c r="E126" s="20">
        <v>1491.5</v>
      </c>
      <c r="F126" s="20">
        <v>1482.5</v>
      </c>
      <c r="G126" s="20">
        <v>1482.5</v>
      </c>
      <c r="H126" s="18">
        <v>0.47916666666666669</v>
      </c>
      <c r="I126" s="19">
        <v>9</v>
      </c>
      <c r="J126" s="19">
        <v>-9</v>
      </c>
      <c r="K126" s="19">
        <v>221</v>
      </c>
      <c r="L126" s="20">
        <v>-1989</v>
      </c>
      <c r="M126" s="20">
        <v>152</v>
      </c>
      <c r="N126" s="20">
        <v>-2141</v>
      </c>
      <c r="O126" s="20" t="s">
        <v>67</v>
      </c>
      <c r="P126" s="21">
        <v>6.0341937646664397E-3</v>
      </c>
      <c r="Q126" s="16">
        <f t="shared" si="9"/>
        <v>331113</v>
      </c>
      <c r="R126">
        <f t="shared" si="11"/>
        <v>2000</v>
      </c>
      <c r="S126">
        <f t="shared" si="6"/>
        <v>222</v>
      </c>
      <c r="T126">
        <f t="shared" si="7"/>
        <v>166</v>
      </c>
      <c r="U126">
        <f t="shared" si="8"/>
        <v>-2164</v>
      </c>
      <c r="V126">
        <f t="shared" si="10"/>
        <v>185316.25000000052</v>
      </c>
    </row>
    <row r="127" spans="1:22" x14ac:dyDescent="0.25">
      <c r="A127" s="19" t="s">
        <v>58</v>
      </c>
      <c r="B127" s="17">
        <v>42842</v>
      </c>
      <c r="C127" s="18">
        <v>0.42708333333333331</v>
      </c>
      <c r="D127" s="19" t="s">
        <v>13</v>
      </c>
      <c r="E127" s="20">
        <v>2305.9499999999998</v>
      </c>
      <c r="F127" s="20">
        <v>2316.5</v>
      </c>
      <c r="G127" s="20">
        <v>2316.5</v>
      </c>
      <c r="H127" s="18">
        <v>0.625</v>
      </c>
      <c r="I127" s="19">
        <v>10.550000000000182</v>
      </c>
      <c r="J127" s="19">
        <v>-10.550000000000182</v>
      </c>
      <c r="K127" s="19">
        <v>189</v>
      </c>
      <c r="L127" s="20">
        <v>-1993.9500000000344</v>
      </c>
      <c r="M127" s="20">
        <v>201</v>
      </c>
      <c r="N127" s="20">
        <v>-2194.9500000000344</v>
      </c>
      <c r="O127" s="20" t="s">
        <v>67</v>
      </c>
      <c r="P127" s="21">
        <v>4.5751208829333603E-3</v>
      </c>
      <c r="Q127" s="16">
        <f t="shared" si="9"/>
        <v>435824.55</v>
      </c>
      <c r="R127">
        <f t="shared" si="11"/>
        <v>2000</v>
      </c>
      <c r="S127">
        <f t="shared" si="6"/>
        <v>189</v>
      </c>
      <c r="T127">
        <f t="shared" si="7"/>
        <v>219</v>
      </c>
      <c r="U127">
        <f t="shared" si="8"/>
        <v>-2212.9500000000344</v>
      </c>
      <c r="V127">
        <f t="shared" si="10"/>
        <v>183103.30000000048</v>
      </c>
    </row>
    <row r="128" spans="1:22" x14ac:dyDescent="0.25">
      <c r="A128" s="19" t="s">
        <v>49</v>
      </c>
      <c r="B128" s="17">
        <v>42846</v>
      </c>
      <c r="C128" s="18">
        <v>0.53125</v>
      </c>
      <c r="D128" s="19" t="s">
        <v>15</v>
      </c>
      <c r="E128" s="20">
        <v>181.15</v>
      </c>
      <c r="F128" s="20">
        <v>180.5</v>
      </c>
      <c r="G128" s="20">
        <v>180.5</v>
      </c>
      <c r="H128" s="18">
        <v>0.53125</v>
      </c>
      <c r="I128" s="19">
        <v>0.65000000000000568</v>
      </c>
      <c r="J128" s="19">
        <v>-0.65000000000000568</v>
      </c>
      <c r="K128" s="19">
        <v>2971</v>
      </c>
      <c r="L128" s="20">
        <v>-1931.1500000000169</v>
      </c>
      <c r="M128" s="20">
        <v>248</v>
      </c>
      <c r="N128" s="20">
        <v>-2179.1500000000169</v>
      </c>
      <c r="O128" s="20" t="s">
        <v>67</v>
      </c>
      <c r="P128" s="21">
        <v>3.5881865857024901E-3</v>
      </c>
      <c r="Q128" s="16">
        <f t="shared" si="9"/>
        <v>557217.4</v>
      </c>
      <c r="R128">
        <f t="shared" si="11"/>
        <v>2000</v>
      </c>
      <c r="S128">
        <f t="shared" si="6"/>
        <v>3076</v>
      </c>
      <c r="T128">
        <f t="shared" si="7"/>
        <v>279</v>
      </c>
      <c r="U128">
        <f t="shared" si="8"/>
        <v>-2278.4000000000174</v>
      </c>
      <c r="V128">
        <f t="shared" si="10"/>
        <v>180824.90000000046</v>
      </c>
    </row>
    <row r="129" spans="1:22" x14ac:dyDescent="0.25">
      <c r="A129" s="19" t="s">
        <v>57</v>
      </c>
      <c r="B129" s="17">
        <v>42846</v>
      </c>
      <c r="C129" s="18">
        <v>0.44791666666666669</v>
      </c>
      <c r="D129" s="19" t="s">
        <v>15</v>
      </c>
      <c r="E129" s="20">
        <v>426.85</v>
      </c>
      <c r="F129" s="20">
        <v>425.05</v>
      </c>
      <c r="G129" s="20">
        <v>427.55</v>
      </c>
      <c r="H129" s="18">
        <v>0.625</v>
      </c>
      <c r="I129" s="19">
        <v>1.8000000000000114</v>
      </c>
      <c r="J129" s="19">
        <v>0.69999999999998863</v>
      </c>
      <c r="K129" s="19">
        <v>1097</v>
      </c>
      <c r="L129" s="20">
        <v>767.89999999998759</v>
      </c>
      <c r="M129" s="20">
        <v>216</v>
      </c>
      <c r="N129" s="20">
        <v>551.89999999998759</v>
      </c>
      <c r="O129" s="20" t="s">
        <v>68</v>
      </c>
      <c r="P129" s="21">
        <v>4.2169380344383497E-3</v>
      </c>
      <c r="Q129" s="16">
        <f t="shared" si="9"/>
        <v>474230.35000000003</v>
      </c>
      <c r="R129">
        <f t="shared" si="11"/>
        <v>2000</v>
      </c>
      <c r="S129">
        <f t="shared" si="6"/>
        <v>1111</v>
      </c>
      <c r="T129">
        <f t="shared" si="7"/>
        <v>238</v>
      </c>
      <c r="U129">
        <f t="shared" si="8"/>
        <v>539.69999999998731</v>
      </c>
      <c r="V129">
        <f t="shared" si="10"/>
        <v>181364.60000000044</v>
      </c>
    </row>
    <row r="130" spans="1:22" x14ac:dyDescent="0.25">
      <c r="A130" s="19" t="s">
        <v>47</v>
      </c>
      <c r="B130" s="17">
        <v>42849</v>
      </c>
      <c r="C130" s="18">
        <v>0.41666666666666669</v>
      </c>
      <c r="D130" s="19" t="s">
        <v>13</v>
      </c>
      <c r="E130" s="20">
        <v>272.8</v>
      </c>
      <c r="F130" s="20">
        <v>274.39999999999998</v>
      </c>
      <c r="G130" s="20">
        <v>274.39999999999998</v>
      </c>
      <c r="H130" s="18">
        <v>0.55208333333333337</v>
      </c>
      <c r="I130" s="19">
        <v>1.5999999999999659</v>
      </c>
      <c r="J130" s="19">
        <v>-1.5999999999999659</v>
      </c>
      <c r="K130" s="19">
        <v>1232</v>
      </c>
      <c r="L130" s="20">
        <v>-1971.199999999958</v>
      </c>
      <c r="M130" s="20">
        <v>156</v>
      </c>
      <c r="N130" s="20">
        <v>-2127.199999999958</v>
      </c>
      <c r="O130" s="20" t="s">
        <v>67</v>
      </c>
      <c r="P130" s="21">
        <v>5.8651026392960602E-3</v>
      </c>
      <c r="Q130" s="16">
        <f t="shared" si="9"/>
        <v>341000</v>
      </c>
      <c r="R130">
        <f t="shared" si="11"/>
        <v>2000</v>
      </c>
      <c r="S130">
        <f t="shared" ref="S130:S193" si="12">ROUNDDOWN(R130/I130,0)</f>
        <v>1250</v>
      </c>
      <c r="T130">
        <f t="shared" ref="T130:T193" si="13">ROUNDUP(((E130*S130)+(G130*S130))*0.025/100,0)</f>
        <v>171</v>
      </c>
      <c r="U130">
        <f t="shared" ref="U130:U193" si="14">(S130*J130)-T130</f>
        <v>-2170.9999999999573</v>
      </c>
      <c r="V130">
        <f t="shared" si="10"/>
        <v>179193.60000000047</v>
      </c>
    </row>
    <row r="131" spans="1:22" x14ac:dyDescent="0.25">
      <c r="A131" s="19" t="s">
        <v>54</v>
      </c>
      <c r="B131" s="17">
        <v>42849</v>
      </c>
      <c r="C131" s="18">
        <v>0.41666666666666669</v>
      </c>
      <c r="D131" s="19" t="s">
        <v>15</v>
      </c>
      <c r="E131" s="20">
        <v>788.4</v>
      </c>
      <c r="F131" s="20">
        <v>783</v>
      </c>
      <c r="G131" s="20">
        <v>794.75</v>
      </c>
      <c r="H131" s="18">
        <v>0.625</v>
      </c>
      <c r="I131" s="19">
        <v>5.3999999999999773</v>
      </c>
      <c r="J131" s="19">
        <v>6.3500000000000227</v>
      </c>
      <c r="K131" s="19">
        <v>368</v>
      </c>
      <c r="L131" s="20">
        <v>2336.8000000000084</v>
      </c>
      <c r="M131" s="20">
        <v>134</v>
      </c>
      <c r="N131" s="20">
        <v>2202.8000000000084</v>
      </c>
      <c r="O131" s="20" t="s">
        <v>68</v>
      </c>
      <c r="P131" s="21">
        <v>6.8493150684931199E-3</v>
      </c>
      <c r="Q131" s="16">
        <f t="shared" ref="Q131:Q194" si="15">S131*E131</f>
        <v>291708</v>
      </c>
      <c r="R131">
        <f t="shared" si="11"/>
        <v>2000</v>
      </c>
      <c r="S131">
        <f t="shared" si="12"/>
        <v>370</v>
      </c>
      <c r="T131">
        <f t="shared" si="13"/>
        <v>147</v>
      </c>
      <c r="U131">
        <f t="shared" si="14"/>
        <v>2202.5000000000082</v>
      </c>
      <c r="V131">
        <f t="shared" ref="V131:V194" si="16">V130+U131</f>
        <v>181396.10000000047</v>
      </c>
    </row>
    <row r="132" spans="1:22" x14ac:dyDescent="0.25">
      <c r="A132" s="19" t="s">
        <v>49</v>
      </c>
      <c r="B132" s="17">
        <v>42850</v>
      </c>
      <c r="C132" s="18">
        <v>0.41666666666666669</v>
      </c>
      <c r="D132" s="19" t="s">
        <v>13</v>
      </c>
      <c r="E132" s="20">
        <v>180.9</v>
      </c>
      <c r="F132" s="20">
        <v>181.45</v>
      </c>
      <c r="G132" s="20">
        <v>181.45</v>
      </c>
      <c r="H132" s="18">
        <v>0.48958333333333331</v>
      </c>
      <c r="I132" s="19">
        <v>0.54999999999998295</v>
      </c>
      <c r="J132" s="19">
        <v>-0.54999999999998295</v>
      </c>
      <c r="K132" s="19">
        <v>3490</v>
      </c>
      <c r="L132" s="20">
        <v>-1919.4999999999404</v>
      </c>
      <c r="M132" s="20">
        <v>291</v>
      </c>
      <c r="N132" s="20">
        <v>-2210.4999999999404</v>
      </c>
      <c r="O132" s="20" t="s">
        <v>67</v>
      </c>
      <c r="P132" s="21">
        <v>3.0403537866223501E-3</v>
      </c>
      <c r="Q132" s="16">
        <f t="shared" si="15"/>
        <v>657752.4</v>
      </c>
      <c r="R132">
        <f t="shared" ref="R132:R195" si="17">IF(MONTH(B131)&lt;&gt;MONTH(B132),IF((INT(V131/100000)*1000)&lt;R131,R131,INT(V131/100000)*1000),R131)</f>
        <v>2000</v>
      </c>
      <c r="S132">
        <f t="shared" si="12"/>
        <v>3636</v>
      </c>
      <c r="T132">
        <f t="shared" si="13"/>
        <v>330</v>
      </c>
      <c r="U132">
        <f t="shared" si="14"/>
        <v>-2329.7999999999379</v>
      </c>
      <c r="V132">
        <f t="shared" si="16"/>
        <v>179066.30000000054</v>
      </c>
    </row>
    <row r="133" spans="1:22" x14ac:dyDescent="0.25">
      <c r="A133" s="19" t="s">
        <v>40</v>
      </c>
      <c r="B133" s="17">
        <v>42850</v>
      </c>
      <c r="C133" s="18">
        <v>0.5625</v>
      </c>
      <c r="D133" s="19" t="s">
        <v>13</v>
      </c>
      <c r="E133" s="20">
        <v>1433.5</v>
      </c>
      <c r="F133" s="20">
        <v>1446.6</v>
      </c>
      <c r="G133" s="20">
        <v>1434.8</v>
      </c>
      <c r="H133" s="18">
        <v>0.625</v>
      </c>
      <c r="I133" s="19">
        <v>13.099999999999909</v>
      </c>
      <c r="J133" s="19">
        <v>-1.2999999999999545</v>
      </c>
      <c r="K133" s="19">
        <v>152</v>
      </c>
      <c r="L133" s="20">
        <v>-197.59999999999309</v>
      </c>
      <c r="M133" s="20">
        <v>101</v>
      </c>
      <c r="N133" s="20">
        <v>-298.59999999999309</v>
      </c>
      <c r="O133" s="20" t="s">
        <v>67</v>
      </c>
      <c r="P133" s="21">
        <v>9.1384722706661405E-3</v>
      </c>
      <c r="Q133" s="16">
        <f t="shared" si="15"/>
        <v>217892</v>
      </c>
      <c r="R133">
        <f t="shared" si="17"/>
        <v>2000</v>
      </c>
      <c r="S133">
        <f t="shared" si="12"/>
        <v>152</v>
      </c>
      <c r="T133">
        <f t="shared" si="13"/>
        <v>109</v>
      </c>
      <c r="U133">
        <f t="shared" si="14"/>
        <v>-306.59999999999309</v>
      </c>
      <c r="V133">
        <f t="shared" si="16"/>
        <v>178759.70000000054</v>
      </c>
    </row>
    <row r="134" spans="1:22" x14ac:dyDescent="0.25">
      <c r="A134" s="19" t="s">
        <v>22</v>
      </c>
      <c r="B134" s="17">
        <v>42851</v>
      </c>
      <c r="C134" s="18">
        <v>0.59375</v>
      </c>
      <c r="D134" s="19" t="s">
        <v>15</v>
      </c>
      <c r="E134" s="20">
        <v>1106.45</v>
      </c>
      <c r="F134" s="20">
        <v>1098.5999999999999</v>
      </c>
      <c r="G134" s="20">
        <v>1098.5999999999999</v>
      </c>
      <c r="H134" s="18">
        <v>0.59375</v>
      </c>
      <c r="I134" s="19">
        <v>7.8500000000001364</v>
      </c>
      <c r="J134" s="19">
        <v>-7.8500000000001364</v>
      </c>
      <c r="K134" s="19">
        <v>254</v>
      </c>
      <c r="L134" s="20">
        <v>-1993.9000000000347</v>
      </c>
      <c r="M134" s="20">
        <v>129</v>
      </c>
      <c r="N134" s="20">
        <v>-2122.9000000000347</v>
      </c>
      <c r="O134" s="20" t="s">
        <v>67</v>
      </c>
      <c r="P134" s="21">
        <v>7.0947625288084702E-3</v>
      </c>
      <c r="Q134" s="16">
        <f t="shared" si="15"/>
        <v>281038.3</v>
      </c>
      <c r="R134">
        <f t="shared" si="17"/>
        <v>2000</v>
      </c>
      <c r="S134">
        <f t="shared" si="12"/>
        <v>254</v>
      </c>
      <c r="T134">
        <f t="shared" si="13"/>
        <v>141</v>
      </c>
      <c r="U134">
        <f t="shared" si="14"/>
        <v>-2134.9000000000347</v>
      </c>
      <c r="V134">
        <f t="shared" si="16"/>
        <v>176624.80000000051</v>
      </c>
    </row>
    <row r="135" spans="1:22" x14ac:dyDescent="0.25">
      <c r="A135" s="19" t="s">
        <v>45</v>
      </c>
      <c r="B135" s="17">
        <v>42851</v>
      </c>
      <c r="C135" s="18">
        <v>0.42708333333333331</v>
      </c>
      <c r="D135" s="19" t="s">
        <v>15</v>
      </c>
      <c r="E135" s="20">
        <v>6377.15</v>
      </c>
      <c r="F135" s="20">
        <v>6328</v>
      </c>
      <c r="G135" s="20">
        <v>6419.1</v>
      </c>
      <c r="H135" s="18">
        <v>0.625</v>
      </c>
      <c r="I135" s="19">
        <v>49.149999999999636</v>
      </c>
      <c r="J135" s="19">
        <v>41.950000000000728</v>
      </c>
      <c r="K135" s="19">
        <v>40</v>
      </c>
      <c r="L135" s="20">
        <v>1678.0000000000291</v>
      </c>
      <c r="M135" s="20">
        <v>118</v>
      </c>
      <c r="N135" s="20">
        <v>1560.0000000000291</v>
      </c>
      <c r="O135" s="20" t="s">
        <v>68</v>
      </c>
      <c r="P135" s="21">
        <v>7.7072046290270202E-3</v>
      </c>
      <c r="Q135" s="16">
        <f t="shared" si="15"/>
        <v>255086</v>
      </c>
      <c r="R135">
        <f t="shared" si="17"/>
        <v>2000</v>
      </c>
      <c r="S135">
        <f t="shared" si="12"/>
        <v>40</v>
      </c>
      <c r="T135">
        <f t="shared" si="13"/>
        <v>128</v>
      </c>
      <c r="U135">
        <f t="shared" si="14"/>
        <v>1550.0000000000291</v>
      </c>
      <c r="V135">
        <f t="shared" si="16"/>
        <v>178174.80000000054</v>
      </c>
    </row>
    <row r="136" spans="1:22" x14ac:dyDescent="0.25">
      <c r="A136" s="19" t="s">
        <v>54</v>
      </c>
      <c r="B136" s="17">
        <v>42851</v>
      </c>
      <c r="C136" s="18">
        <v>0.41666666666666669</v>
      </c>
      <c r="D136" s="19" t="s">
        <v>15</v>
      </c>
      <c r="E136" s="20">
        <v>819.4</v>
      </c>
      <c r="F136" s="20">
        <v>809.1</v>
      </c>
      <c r="G136" s="20">
        <v>832.25</v>
      </c>
      <c r="H136" s="18">
        <v>0.625</v>
      </c>
      <c r="I136" s="19">
        <v>10.299999999999955</v>
      </c>
      <c r="J136" s="19">
        <v>12.850000000000023</v>
      </c>
      <c r="K136" s="19">
        <v>193</v>
      </c>
      <c r="L136" s="20">
        <v>2480.0500000000043</v>
      </c>
      <c r="M136" s="20">
        <v>74</v>
      </c>
      <c r="N136" s="20">
        <v>2406.0500000000043</v>
      </c>
      <c r="O136" s="20" t="s">
        <v>68</v>
      </c>
      <c r="P136" s="21">
        <v>1.25701732975347E-2</v>
      </c>
      <c r="Q136" s="16">
        <f t="shared" si="15"/>
        <v>158963.6</v>
      </c>
      <c r="R136">
        <f t="shared" si="17"/>
        <v>2000</v>
      </c>
      <c r="S136">
        <f t="shared" si="12"/>
        <v>194</v>
      </c>
      <c r="T136">
        <f t="shared" si="13"/>
        <v>81</v>
      </c>
      <c r="U136">
        <f t="shared" si="14"/>
        <v>2411.9000000000042</v>
      </c>
      <c r="V136">
        <f t="shared" si="16"/>
        <v>180586.70000000054</v>
      </c>
    </row>
    <row r="137" spans="1:22" x14ac:dyDescent="0.25">
      <c r="A137" s="19" t="s">
        <v>25</v>
      </c>
      <c r="B137" s="17">
        <v>42852</v>
      </c>
      <c r="C137" s="18">
        <v>0.4375</v>
      </c>
      <c r="D137" s="19" t="s">
        <v>13</v>
      </c>
      <c r="E137" s="20">
        <v>1151</v>
      </c>
      <c r="F137" s="20">
        <v>1160.45</v>
      </c>
      <c r="G137" s="20">
        <v>1160.45</v>
      </c>
      <c r="H137" s="18">
        <v>0.63541666666666663</v>
      </c>
      <c r="I137" s="19">
        <v>9.4500000000000455</v>
      </c>
      <c r="J137" s="19">
        <v>-9.4500000000000455</v>
      </c>
      <c r="K137" s="19">
        <v>211</v>
      </c>
      <c r="L137" s="20">
        <v>-1993.9500000000096</v>
      </c>
      <c r="M137" s="20">
        <v>113</v>
      </c>
      <c r="N137" s="20">
        <v>-2106.9500000000098</v>
      </c>
      <c r="O137" s="20" t="s">
        <v>67</v>
      </c>
      <c r="P137" s="21">
        <v>8.2102519548219299E-3</v>
      </c>
      <c r="Q137" s="16">
        <f t="shared" si="15"/>
        <v>242861</v>
      </c>
      <c r="R137">
        <f t="shared" si="17"/>
        <v>2000</v>
      </c>
      <c r="S137">
        <f t="shared" si="12"/>
        <v>211</v>
      </c>
      <c r="T137">
        <f t="shared" si="13"/>
        <v>122</v>
      </c>
      <c r="U137">
        <f t="shared" si="14"/>
        <v>-2115.9500000000098</v>
      </c>
      <c r="V137">
        <f t="shared" si="16"/>
        <v>178470.75000000052</v>
      </c>
    </row>
    <row r="138" spans="1:22" x14ac:dyDescent="0.25">
      <c r="A138" s="19" t="s">
        <v>58</v>
      </c>
      <c r="B138" s="17">
        <v>42852</v>
      </c>
      <c r="C138" s="18">
        <v>0.52083333333333337</v>
      </c>
      <c r="D138" s="19" t="s">
        <v>15</v>
      </c>
      <c r="E138" s="20">
        <v>2323.75</v>
      </c>
      <c r="F138" s="20">
        <v>2311.1</v>
      </c>
      <c r="G138" s="20">
        <v>2311.1</v>
      </c>
      <c r="H138" s="18">
        <v>0.52083333333333337</v>
      </c>
      <c r="I138" s="19">
        <v>12.650000000000091</v>
      </c>
      <c r="J138" s="19">
        <v>-12.650000000000091</v>
      </c>
      <c r="K138" s="19">
        <v>157</v>
      </c>
      <c r="L138" s="20">
        <v>-1986.0500000000143</v>
      </c>
      <c r="M138" s="20">
        <v>168</v>
      </c>
      <c r="N138" s="20">
        <v>-2154.0500000000143</v>
      </c>
      <c r="O138" s="20" t="s">
        <v>67</v>
      </c>
      <c r="P138" s="21">
        <v>5.4437869822485602E-3</v>
      </c>
      <c r="Q138" s="16">
        <f t="shared" si="15"/>
        <v>367152.5</v>
      </c>
      <c r="R138">
        <f t="shared" si="17"/>
        <v>2000</v>
      </c>
      <c r="S138">
        <f t="shared" si="12"/>
        <v>158</v>
      </c>
      <c r="T138">
        <f t="shared" si="13"/>
        <v>184</v>
      </c>
      <c r="U138">
        <f t="shared" si="14"/>
        <v>-2182.7000000000144</v>
      </c>
      <c r="V138">
        <f t="shared" si="16"/>
        <v>176288.05000000051</v>
      </c>
    </row>
    <row r="139" spans="1:22" x14ac:dyDescent="0.25">
      <c r="A139" s="19" t="s">
        <v>19</v>
      </c>
      <c r="B139" s="17">
        <v>42853</v>
      </c>
      <c r="C139" s="18">
        <v>0.41666666666666669</v>
      </c>
      <c r="D139" s="19" t="s">
        <v>13</v>
      </c>
      <c r="E139" s="20">
        <v>2592.0500000000002</v>
      </c>
      <c r="F139" s="20">
        <v>2602.9499999999998</v>
      </c>
      <c r="G139" s="20">
        <v>2602.9499999999998</v>
      </c>
      <c r="H139" s="18">
        <v>0.53125</v>
      </c>
      <c r="I139" s="19">
        <v>10.899999999999636</v>
      </c>
      <c r="J139" s="19">
        <v>-10.899999999999636</v>
      </c>
      <c r="K139" s="19">
        <v>183</v>
      </c>
      <c r="L139" s="20">
        <v>-1994.6999999999334</v>
      </c>
      <c r="M139" s="20">
        <v>219</v>
      </c>
      <c r="N139" s="20">
        <v>-2213.6999999999334</v>
      </c>
      <c r="O139" s="20" t="s">
        <v>67</v>
      </c>
      <c r="P139" s="21">
        <v>4.2051657954127603E-3</v>
      </c>
      <c r="Q139" s="16">
        <f t="shared" si="15"/>
        <v>474345.15</v>
      </c>
      <c r="R139">
        <f t="shared" si="17"/>
        <v>2000</v>
      </c>
      <c r="S139">
        <f t="shared" si="12"/>
        <v>183</v>
      </c>
      <c r="T139">
        <f t="shared" si="13"/>
        <v>238</v>
      </c>
      <c r="U139">
        <f t="shared" si="14"/>
        <v>-2232.6999999999334</v>
      </c>
      <c r="V139">
        <f t="shared" si="16"/>
        <v>174055.35000000059</v>
      </c>
    </row>
    <row r="140" spans="1:22" x14ac:dyDescent="0.25">
      <c r="A140" s="19" t="s">
        <v>45</v>
      </c>
      <c r="B140" s="17">
        <v>42853</v>
      </c>
      <c r="C140" s="18">
        <v>0.44791666666666669</v>
      </c>
      <c r="D140" s="19" t="s">
        <v>15</v>
      </c>
      <c r="E140" s="20">
        <v>6469.8</v>
      </c>
      <c r="F140" s="20">
        <v>6435</v>
      </c>
      <c r="G140" s="20">
        <v>6534.7</v>
      </c>
      <c r="H140" s="18">
        <v>0.625</v>
      </c>
      <c r="I140" s="19">
        <v>34.800000000000182</v>
      </c>
      <c r="J140" s="19">
        <v>64.899999999999636</v>
      </c>
      <c r="K140" s="19">
        <v>57</v>
      </c>
      <c r="L140" s="20">
        <v>3699.2999999999793</v>
      </c>
      <c r="M140" s="20">
        <v>171</v>
      </c>
      <c r="N140" s="20">
        <v>3528.2999999999793</v>
      </c>
      <c r="O140" s="20" t="s">
        <v>68</v>
      </c>
      <c r="P140" s="21">
        <v>5.3788370583325897E-3</v>
      </c>
      <c r="Q140" s="16">
        <f t="shared" si="15"/>
        <v>368778.60000000003</v>
      </c>
      <c r="R140">
        <f t="shared" si="17"/>
        <v>2000</v>
      </c>
      <c r="S140">
        <f t="shared" si="12"/>
        <v>57</v>
      </c>
      <c r="T140">
        <f t="shared" si="13"/>
        <v>186</v>
      </c>
      <c r="U140">
        <f t="shared" si="14"/>
        <v>3513.2999999999793</v>
      </c>
      <c r="V140">
        <f t="shared" si="16"/>
        <v>177568.65000000058</v>
      </c>
    </row>
    <row r="141" spans="1:22" x14ac:dyDescent="0.25">
      <c r="A141" s="19" t="s">
        <v>49</v>
      </c>
      <c r="B141" s="17">
        <v>42857</v>
      </c>
      <c r="C141" s="18">
        <v>0.41666666666666669</v>
      </c>
      <c r="D141" s="19" t="s">
        <v>15</v>
      </c>
      <c r="E141" s="20">
        <v>190.35</v>
      </c>
      <c r="F141" s="20">
        <v>188.5</v>
      </c>
      <c r="G141" s="20">
        <v>192.5</v>
      </c>
      <c r="H141" s="18">
        <v>0.625</v>
      </c>
      <c r="I141" s="19">
        <v>1.8499999999999943</v>
      </c>
      <c r="J141" s="19">
        <v>2.1500000000000057</v>
      </c>
      <c r="K141" s="19">
        <v>1067</v>
      </c>
      <c r="L141" s="20">
        <v>2294.0500000000061</v>
      </c>
      <c r="M141" s="20">
        <v>94</v>
      </c>
      <c r="N141" s="20">
        <v>2200.0500000000061</v>
      </c>
      <c r="O141" s="20" t="s">
        <v>68</v>
      </c>
      <c r="P141" s="21">
        <v>9.7189387969529497E-3</v>
      </c>
      <c r="Q141" s="16">
        <f t="shared" si="15"/>
        <v>205768.35</v>
      </c>
      <c r="R141">
        <f t="shared" si="17"/>
        <v>2000</v>
      </c>
      <c r="S141">
        <f t="shared" si="12"/>
        <v>1081</v>
      </c>
      <c r="T141">
        <f t="shared" si="13"/>
        <v>104</v>
      </c>
      <c r="U141">
        <f t="shared" si="14"/>
        <v>2220.150000000006</v>
      </c>
      <c r="V141">
        <f t="shared" si="16"/>
        <v>179788.80000000057</v>
      </c>
    </row>
    <row r="142" spans="1:22" x14ac:dyDescent="0.25">
      <c r="A142" s="19" t="s">
        <v>41</v>
      </c>
      <c r="B142" s="17">
        <v>42857</v>
      </c>
      <c r="C142" s="18">
        <v>0.45833333333333331</v>
      </c>
      <c r="D142" s="19" t="s">
        <v>13</v>
      </c>
      <c r="E142" s="20">
        <v>451</v>
      </c>
      <c r="F142" s="20">
        <v>452.4</v>
      </c>
      <c r="G142" s="20">
        <v>451.8</v>
      </c>
      <c r="H142" s="18">
        <v>0.625</v>
      </c>
      <c r="I142" s="19">
        <v>1.3999999999999773</v>
      </c>
      <c r="J142" s="19">
        <v>-0.80000000000001137</v>
      </c>
      <c r="K142" s="19">
        <v>1405</v>
      </c>
      <c r="L142" s="20">
        <v>-1124.0000000000159</v>
      </c>
      <c r="M142" s="20">
        <v>292</v>
      </c>
      <c r="N142" s="20">
        <v>-1416.0000000000159</v>
      </c>
      <c r="O142" s="20" t="s">
        <v>67</v>
      </c>
      <c r="P142" s="21">
        <v>3.1042128603103701E-3</v>
      </c>
      <c r="Q142" s="16">
        <f t="shared" si="15"/>
        <v>644028</v>
      </c>
      <c r="R142">
        <f t="shared" si="17"/>
        <v>2000</v>
      </c>
      <c r="S142">
        <f t="shared" si="12"/>
        <v>1428</v>
      </c>
      <c r="T142">
        <f t="shared" si="13"/>
        <v>323</v>
      </c>
      <c r="U142">
        <f t="shared" si="14"/>
        <v>-1465.4000000000162</v>
      </c>
      <c r="V142">
        <f t="shared" si="16"/>
        <v>178323.40000000055</v>
      </c>
    </row>
    <row r="143" spans="1:22" x14ac:dyDescent="0.25">
      <c r="A143" s="19" t="s">
        <v>49</v>
      </c>
      <c r="B143" s="17">
        <v>42858</v>
      </c>
      <c r="C143" s="18">
        <v>0.41666666666666669</v>
      </c>
      <c r="D143" s="19" t="s">
        <v>13</v>
      </c>
      <c r="E143" s="20">
        <v>192.5</v>
      </c>
      <c r="F143" s="20">
        <v>193.5</v>
      </c>
      <c r="G143" s="20">
        <v>190.95</v>
      </c>
      <c r="H143" s="18">
        <v>0.625</v>
      </c>
      <c r="I143" s="19">
        <v>1</v>
      </c>
      <c r="J143" s="19">
        <v>1.5500000000000114</v>
      </c>
      <c r="K143" s="19">
        <v>1955</v>
      </c>
      <c r="L143" s="20">
        <v>3030.2500000000223</v>
      </c>
      <c r="M143" s="20">
        <v>173</v>
      </c>
      <c r="N143" s="20">
        <v>2857.2500000000223</v>
      </c>
      <c r="O143" s="20" t="s">
        <v>68</v>
      </c>
      <c r="P143" s="21">
        <v>5.1948051948052E-3</v>
      </c>
      <c r="Q143" s="16">
        <f t="shared" si="15"/>
        <v>385000</v>
      </c>
      <c r="R143">
        <f t="shared" si="17"/>
        <v>2000</v>
      </c>
      <c r="S143">
        <f t="shared" si="12"/>
        <v>2000</v>
      </c>
      <c r="T143">
        <f t="shared" si="13"/>
        <v>192</v>
      </c>
      <c r="U143">
        <f t="shared" si="14"/>
        <v>2908.0000000000227</v>
      </c>
      <c r="V143">
        <f t="shared" si="16"/>
        <v>181231.40000000058</v>
      </c>
    </row>
    <row r="144" spans="1:22" x14ac:dyDescent="0.25">
      <c r="A144" s="19" t="s">
        <v>58</v>
      </c>
      <c r="B144" s="17">
        <v>42858</v>
      </c>
      <c r="C144" s="18">
        <v>0.41666666666666669</v>
      </c>
      <c r="D144" s="19" t="s">
        <v>15</v>
      </c>
      <c r="E144" s="20">
        <v>2308.8000000000002</v>
      </c>
      <c r="F144" s="20">
        <v>2293</v>
      </c>
      <c r="G144" s="20">
        <v>2336.25</v>
      </c>
      <c r="H144" s="18">
        <v>0.625</v>
      </c>
      <c r="I144" s="19">
        <v>15.800000000000182</v>
      </c>
      <c r="J144" s="19">
        <v>27.449999999999818</v>
      </c>
      <c r="K144" s="19">
        <v>126</v>
      </c>
      <c r="L144" s="20">
        <v>3458.6999999999771</v>
      </c>
      <c r="M144" s="20">
        <v>135</v>
      </c>
      <c r="N144" s="20">
        <v>3323.6999999999771</v>
      </c>
      <c r="O144" s="20" t="s">
        <v>68</v>
      </c>
      <c r="P144" s="21">
        <v>6.8433818433819198E-3</v>
      </c>
      <c r="Q144" s="16">
        <f t="shared" si="15"/>
        <v>290908.80000000005</v>
      </c>
      <c r="R144">
        <f t="shared" si="17"/>
        <v>2000</v>
      </c>
      <c r="S144">
        <f t="shared" si="12"/>
        <v>126</v>
      </c>
      <c r="T144">
        <f t="shared" si="13"/>
        <v>147</v>
      </c>
      <c r="U144">
        <f t="shared" si="14"/>
        <v>3311.6999999999771</v>
      </c>
      <c r="V144">
        <f t="shared" si="16"/>
        <v>184543.10000000056</v>
      </c>
    </row>
    <row r="145" spans="1:22" x14ac:dyDescent="0.25">
      <c r="A145" s="19" t="s">
        <v>44</v>
      </c>
      <c r="B145" s="17">
        <v>42859</v>
      </c>
      <c r="C145" s="18">
        <v>0.4375</v>
      </c>
      <c r="D145" s="19" t="s">
        <v>13</v>
      </c>
      <c r="E145" s="20">
        <v>3365</v>
      </c>
      <c r="F145" s="20">
        <v>3388.6</v>
      </c>
      <c r="G145" s="20">
        <v>3388.6</v>
      </c>
      <c r="H145" s="18">
        <v>0.625</v>
      </c>
      <c r="I145" s="19">
        <v>23.599999999999909</v>
      </c>
      <c r="J145" s="19">
        <v>-23.599999999999909</v>
      </c>
      <c r="K145" s="19">
        <v>84</v>
      </c>
      <c r="L145" s="20">
        <v>-1982.3999999999924</v>
      </c>
      <c r="M145" s="20">
        <v>131</v>
      </c>
      <c r="N145" s="20">
        <v>-2113.3999999999924</v>
      </c>
      <c r="O145" s="20" t="s">
        <v>67</v>
      </c>
      <c r="P145" s="21">
        <v>7.0133729569093299E-3</v>
      </c>
      <c r="Q145" s="16">
        <f t="shared" si="15"/>
        <v>282660</v>
      </c>
      <c r="R145">
        <f t="shared" si="17"/>
        <v>2000</v>
      </c>
      <c r="S145">
        <f t="shared" si="12"/>
        <v>84</v>
      </c>
      <c r="T145">
        <f t="shared" si="13"/>
        <v>142</v>
      </c>
      <c r="U145">
        <f t="shared" si="14"/>
        <v>-2124.3999999999924</v>
      </c>
      <c r="V145">
        <f t="shared" si="16"/>
        <v>182418.70000000056</v>
      </c>
    </row>
    <row r="146" spans="1:22" x14ac:dyDescent="0.25">
      <c r="A146" s="19" t="s">
        <v>47</v>
      </c>
      <c r="B146" s="17">
        <v>42859</v>
      </c>
      <c r="C146" s="18">
        <v>0.41666666666666669</v>
      </c>
      <c r="D146" s="19" t="s">
        <v>13</v>
      </c>
      <c r="E146" s="20">
        <v>276.8</v>
      </c>
      <c r="F146" s="20">
        <v>277.60000000000002</v>
      </c>
      <c r="G146" s="20">
        <v>277.60000000000002</v>
      </c>
      <c r="H146" s="18">
        <v>0.52083333333333337</v>
      </c>
      <c r="I146" s="19">
        <v>0.80000000000001137</v>
      </c>
      <c r="J146" s="19">
        <v>-0.80000000000001137</v>
      </c>
      <c r="K146" s="19">
        <v>2430</v>
      </c>
      <c r="L146" s="20">
        <v>-1944.0000000000277</v>
      </c>
      <c r="M146" s="20">
        <v>310</v>
      </c>
      <c r="N146" s="20">
        <v>-2254.0000000000277</v>
      </c>
      <c r="O146" s="20" t="s">
        <v>67</v>
      </c>
      <c r="P146" s="21">
        <v>2.8901734104046701E-3</v>
      </c>
      <c r="Q146" s="16">
        <f t="shared" si="15"/>
        <v>691723.20000000007</v>
      </c>
      <c r="R146">
        <f t="shared" si="17"/>
        <v>2000</v>
      </c>
      <c r="S146">
        <f t="shared" si="12"/>
        <v>2499</v>
      </c>
      <c r="T146">
        <f t="shared" si="13"/>
        <v>347</v>
      </c>
      <c r="U146">
        <f t="shared" si="14"/>
        <v>-2346.2000000000285</v>
      </c>
      <c r="V146">
        <f t="shared" si="16"/>
        <v>180072.50000000052</v>
      </c>
    </row>
    <row r="147" spans="1:22" x14ac:dyDescent="0.25">
      <c r="A147" s="19" t="s">
        <v>41</v>
      </c>
      <c r="B147" s="17">
        <v>42859</v>
      </c>
      <c r="C147" s="18">
        <v>0.41666666666666669</v>
      </c>
      <c r="D147" s="19" t="s">
        <v>13</v>
      </c>
      <c r="E147" s="20">
        <v>442.85</v>
      </c>
      <c r="F147" s="20">
        <v>444.1</v>
      </c>
      <c r="G147" s="20">
        <v>436.65</v>
      </c>
      <c r="H147" s="18">
        <v>0.625</v>
      </c>
      <c r="I147" s="19">
        <v>1.25</v>
      </c>
      <c r="J147" s="19">
        <v>6.2000000000000455</v>
      </c>
      <c r="K147" s="19">
        <v>1571</v>
      </c>
      <c r="L147" s="20">
        <v>9740.2000000000717</v>
      </c>
      <c r="M147" s="20">
        <v>318</v>
      </c>
      <c r="N147" s="20">
        <v>9422.2000000000717</v>
      </c>
      <c r="O147" s="20" t="s">
        <v>68</v>
      </c>
      <c r="P147" s="21">
        <v>2.8226261713898602E-3</v>
      </c>
      <c r="Q147" s="16">
        <f t="shared" si="15"/>
        <v>708560</v>
      </c>
      <c r="R147">
        <f t="shared" si="17"/>
        <v>2000</v>
      </c>
      <c r="S147">
        <f t="shared" si="12"/>
        <v>1600</v>
      </c>
      <c r="T147">
        <f t="shared" si="13"/>
        <v>352</v>
      </c>
      <c r="U147">
        <f t="shared" si="14"/>
        <v>9568.0000000000728</v>
      </c>
      <c r="V147">
        <f t="shared" si="16"/>
        <v>189640.50000000058</v>
      </c>
    </row>
    <row r="148" spans="1:22" x14ac:dyDescent="0.25">
      <c r="A148" s="19" t="s">
        <v>25</v>
      </c>
      <c r="B148" s="17">
        <v>42860</v>
      </c>
      <c r="C148" s="18">
        <v>0.41666666666666669</v>
      </c>
      <c r="D148" s="19" t="s">
        <v>13</v>
      </c>
      <c r="E148" s="20">
        <v>1192.1500000000001</v>
      </c>
      <c r="F148" s="20">
        <v>1201.75</v>
      </c>
      <c r="G148" s="20">
        <v>1201.75</v>
      </c>
      <c r="H148" s="18">
        <v>0.61458333333333337</v>
      </c>
      <c r="I148" s="19">
        <v>9.5999999999999091</v>
      </c>
      <c r="J148" s="19">
        <v>-9.5999999999999091</v>
      </c>
      <c r="K148" s="19">
        <v>207</v>
      </c>
      <c r="L148" s="20">
        <v>-1987.1999999999812</v>
      </c>
      <c r="M148" s="20">
        <v>114</v>
      </c>
      <c r="N148" s="20">
        <v>-2101.1999999999812</v>
      </c>
      <c r="O148" s="20" t="s">
        <v>67</v>
      </c>
      <c r="P148" s="21">
        <v>8.05267793482356E-3</v>
      </c>
      <c r="Q148" s="16">
        <f t="shared" si="15"/>
        <v>247967.2</v>
      </c>
      <c r="R148">
        <f t="shared" si="17"/>
        <v>2000</v>
      </c>
      <c r="S148">
        <f t="shared" si="12"/>
        <v>208</v>
      </c>
      <c r="T148">
        <f t="shared" si="13"/>
        <v>125</v>
      </c>
      <c r="U148">
        <f t="shared" si="14"/>
        <v>-2121.7999999999811</v>
      </c>
      <c r="V148">
        <f t="shared" si="16"/>
        <v>187518.70000000059</v>
      </c>
    </row>
    <row r="149" spans="1:22" x14ac:dyDescent="0.25">
      <c r="A149" s="19" t="s">
        <v>20</v>
      </c>
      <c r="B149" s="17">
        <v>42860</v>
      </c>
      <c r="C149" s="18">
        <v>0.44791666666666669</v>
      </c>
      <c r="D149" s="19" t="s">
        <v>13</v>
      </c>
      <c r="E149" s="20">
        <v>1546.25</v>
      </c>
      <c r="F149" s="20">
        <v>1551.45</v>
      </c>
      <c r="G149" s="20">
        <v>1547.85</v>
      </c>
      <c r="H149" s="18">
        <v>0.625</v>
      </c>
      <c r="I149" s="19">
        <v>5.2000000000000455</v>
      </c>
      <c r="J149" s="19">
        <v>-1.5999999999999091</v>
      </c>
      <c r="K149" s="19">
        <v>382</v>
      </c>
      <c r="L149" s="20">
        <v>-611.19999999996526</v>
      </c>
      <c r="M149" s="20">
        <v>272</v>
      </c>
      <c r="N149" s="20">
        <v>-883.19999999996526</v>
      </c>
      <c r="O149" s="20" t="s">
        <v>67</v>
      </c>
      <c r="P149" s="21">
        <v>3.3629749393694701E-3</v>
      </c>
      <c r="Q149" s="16">
        <f t="shared" si="15"/>
        <v>593760</v>
      </c>
      <c r="R149">
        <f t="shared" si="17"/>
        <v>2000</v>
      </c>
      <c r="S149">
        <f t="shared" si="12"/>
        <v>384</v>
      </c>
      <c r="T149">
        <f t="shared" si="13"/>
        <v>298</v>
      </c>
      <c r="U149">
        <f t="shared" si="14"/>
        <v>-912.39999999996508</v>
      </c>
      <c r="V149">
        <f t="shared" si="16"/>
        <v>186606.30000000063</v>
      </c>
    </row>
    <row r="150" spans="1:22" x14ac:dyDescent="0.25">
      <c r="A150" s="19" t="s">
        <v>52</v>
      </c>
      <c r="B150" s="17">
        <v>42863</v>
      </c>
      <c r="C150" s="18">
        <v>0.41666666666666669</v>
      </c>
      <c r="D150" s="19" t="s">
        <v>15</v>
      </c>
      <c r="E150" s="20">
        <v>299.25</v>
      </c>
      <c r="F150" s="20">
        <v>295.35000000000002</v>
      </c>
      <c r="G150" s="20">
        <v>299.55</v>
      </c>
      <c r="H150" s="18">
        <v>0.625</v>
      </c>
      <c r="I150" s="19">
        <v>3.8999999999999773</v>
      </c>
      <c r="J150" s="19">
        <v>0.30000000000001137</v>
      </c>
      <c r="K150" s="19">
        <v>509</v>
      </c>
      <c r="L150" s="20">
        <v>152.70000000000579</v>
      </c>
      <c r="M150" s="20">
        <v>71</v>
      </c>
      <c r="N150" s="20">
        <v>81.700000000005787</v>
      </c>
      <c r="O150" s="20" t="s">
        <v>68</v>
      </c>
      <c r="P150" s="21">
        <v>1.3032581453634E-2</v>
      </c>
      <c r="Q150" s="16">
        <f t="shared" si="15"/>
        <v>153216</v>
      </c>
      <c r="R150">
        <f t="shared" si="17"/>
        <v>2000</v>
      </c>
      <c r="S150">
        <f t="shared" si="12"/>
        <v>512</v>
      </c>
      <c r="T150">
        <f t="shared" si="13"/>
        <v>77</v>
      </c>
      <c r="U150">
        <f t="shared" si="14"/>
        <v>76.600000000005821</v>
      </c>
      <c r="V150">
        <f t="shared" si="16"/>
        <v>186682.90000000063</v>
      </c>
    </row>
    <row r="151" spans="1:22" x14ac:dyDescent="0.25">
      <c r="A151" s="19" t="s">
        <v>57</v>
      </c>
      <c r="B151" s="17">
        <v>42864</v>
      </c>
      <c r="C151" s="18">
        <v>0.42708333333333331</v>
      </c>
      <c r="D151" s="19" t="s">
        <v>15</v>
      </c>
      <c r="E151" s="20">
        <v>424.9</v>
      </c>
      <c r="F151" s="20">
        <v>421.65</v>
      </c>
      <c r="G151" s="20">
        <v>426.6</v>
      </c>
      <c r="H151" s="18">
        <v>0.625</v>
      </c>
      <c r="I151" s="19">
        <v>3.25</v>
      </c>
      <c r="J151" s="19">
        <v>1.7000000000000455</v>
      </c>
      <c r="K151" s="19">
        <v>611</v>
      </c>
      <c r="L151" s="20">
        <v>1038.7000000000278</v>
      </c>
      <c r="M151" s="20">
        <v>120</v>
      </c>
      <c r="N151" s="20">
        <v>918.70000000002779</v>
      </c>
      <c r="O151" s="20" t="s">
        <v>68</v>
      </c>
      <c r="P151" s="21">
        <v>7.6488585549541101E-3</v>
      </c>
      <c r="Q151" s="16">
        <f t="shared" si="15"/>
        <v>261313.5</v>
      </c>
      <c r="R151">
        <f t="shared" si="17"/>
        <v>2000</v>
      </c>
      <c r="S151">
        <f t="shared" si="12"/>
        <v>615</v>
      </c>
      <c r="T151">
        <f t="shared" si="13"/>
        <v>131</v>
      </c>
      <c r="U151">
        <f t="shared" si="14"/>
        <v>914.50000000002797</v>
      </c>
      <c r="V151">
        <f t="shared" si="16"/>
        <v>187597.40000000066</v>
      </c>
    </row>
    <row r="152" spans="1:22" x14ac:dyDescent="0.25">
      <c r="A152" s="19" t="s">
        <v>54</v>
      </c>
      <c r="B152" s="17">
        <v>42864</v>
      </c>
      <c r="C152" s="18">
        <v>0.54166666666666663</v>
      </c>
      <c r="D152" s="19" t="s">
        <v>15</v>
      </c>
      <c r="E152" s="20">
        <v>808.2</v>
      </c>
      <c r="F152" s="20">
        <v>804</v>
      </c>
      <c r="G152" s="20">
        <v>804</v>
      </c>
      <c r="H152" s="18">
        <v>0.54166666666666663</v>
      </c>
      <c r="I152" s="19">
        <v>4.2000000000000455</v>
      </c>
      <c r="J152" s="19">
        <v>-4.2000000000000455</v>
      </c>
      <c r="K152" s="19">
        <v>473</v>
      </c>
      <c r="L152" s="20">
        <v>-1986.6000000000215</v>
      </c>
      <c r="M152" s="20">
        <v>176</v>
      </c>
      <c r="N152" s="20">
        <v>-2162.6000000000213</v>
      </c>
      <c r="O152" s="20" t="s">
        <v>67</v>
      </c>
      <c r="P152" s="21">
        <v>5.1967334818114903E-3</v>
      </c>
      <c r="Q152" s="16">
        <f t="shared" si="15"/>
        <v>384703.2</v>
      </c>
      <c r="R152">
        <f t="shared" si="17"/>
        <v>2000</v>
      </c>
      <c r="S152">
        <f t="shared" si="12"/>
        <v>476</v>
      </c>
      <c r="T152">
        <f t="shared" si="13"/>
        <v>192</v>
      </c>
      <c r="U152">
        <f t="shared" si="14"/>
        <v>-2191.2000000000216</v>
      </c>
      <c r="V152">
        <f t="shared" si="16"/>
        <v>185406.20000000065</v>
      </c>
    </row>
    <row r="153" spans="1:22" x14ac:dyDescent="0.25">
      <c r="A153" s="19" t="s">
        <v>20</v>
      </c>
      <c r="B153" s="17">
        <v>42865</v>
      </c>
      <c r="C153" s="18">
        <v>0.41666666666666669</v>
      </c>
      <c r="D153" s="19" t="s">
        <v>15</v>
      </c>
      <c r="E153" s="20">
        <v>1544.6</v>
      </c>
      <c r="F153" s="20">
        <v>1535.8</v>
      </c>
      <c r="G153" s="20">
        <v>1571.3</v>
      </c>
      <c r="H153" s="18">
        <v>0.625</v>
      </c>
      <c r="I153" s="19">
        <v>8.7999999999999545</v>
      </c>
      <c r="J153" s="19">
        <v>26.700000000000045</v>
      </c>
      <c r="K153" s="19">
        <v>226</v>
      </c>
      <c r="L153" s="20">
        <v>6034.2000000000098</v>
      </c>
      <c r="M153" s="20">
        <v>162</v>
      </c>
      <c r="N153" s="20">
        <v>5872.2000000000098</v>
      </c>
      <c r="O153" s="20" t="s">
        <v>68</v>
      </c>
      <c r="P153" s="21">
        <v>5.6972679010746799E-3</v>
      </c>
      <c r="Q153" s="16">
        <f t="shared" si="15"/>
        <v>350624.19999999995</v>
      </c>
      <c r="R153">
        <f t="shared" si="17"/>
        <v>2000</v>
      </c>
      <c r="S153">
        <f t="shared" si="12"/>
        <v>227</v>
      </c>
      <c r="T153">
        <f t="shared" si="13"/>
        <v>177</v>
      </c>
      <c r="U153">
        <f t="shared" si="14"/>
        <v>5883.9000000000106</v>
      </c>
      <c r="V153">
        <f t="shared" si="16"/>
        <v>191290.10000000068</v>
      </c>
    </row>
    <row r="154" spans="1:22" x14ac:dyDescent="0.25">
      <c r="A154" s="19" t="s">
        <v>41</v>
      </c>
      <c r="B154" s="17">
        <v>42865</v>
      </c>
      <c r="C154" s="18">
        <v>0.41666666666666669</v>
      </c>
      <c r="D154" s="19" t="s">
        <v>15</v>
      </c>
      <c r="E154" s="20">
        <v>428.5</v>
      </c>
      <c r="F154" s="20">
        <v>425.9</v>
      </c>
      <c r="G154" s="20">
        <v>432.1</v>
      </c>
      <c r="H154" s="18">
        <v>0.625</v>
      </c>
      <c r="I154" s="19">
        <v>2.6000000000000227</v>
      </c>
      <c r="J154" s="19">
        <v>3.6000000000000227</v>
      </c>
      <c r="K154" s="19">
        <v>762</v>
      </c>
      <c r="L154" s="20">
        <v>2743.2000000000171</v>
      </c>
      <c r="M154" s="20">
        <v>151</v>
      </c>
      <c r="N154" s="20">
        <v>2592.2000000000171</v>
      </c>
      <c r="O154" s="20" t="s">
        <v>68</v>
      </c>
      <c r="P154" s="21">
        <v>6.0676779463244403E-3</v>
      </c>
      <c r="Q154" s="16">
        <f t="shared" si="15"/>
        <v>329516.5</v>
      </c>
      <c r="R154">
        <f t="shared" si="17"/>
        <v>2000</v>
      </c>
      <c r="S154">
        <f t="shared" si="12"/>
        <v>769</v>
      </c>
      <c r="T154">
        <f t="shared" si="13"/>
        <v>166</v>
      </c>
      <c r="U154">
        <f t="shared" si="14"/>
        <v>2602.4000000000174</v>
      </c>
      <c r="V154">
        <f t="shared" si="16"/>
        <v>193892.5000000007</v>
      </c>
    </row>
    <row r="155" spans="1:22" x14ac:dyDescent="0.25">
      <c r="A155" s="19" t="s">
        <v>17</v>
      </c>
      <c r="B155" s="17">
        <v>42866</v>
      </c>
      <c r="C155" s="18">
        <v>0.41666666666666669</v>
      </c>
      <c r="D155" s="19" t="s">
        <v>15</v>
      </c>
      <c r="E155" s="20">
        <v>28667.1</v>
      </c>
      <c r="F155" s="20">
        <v>28300.9</v>
      </c>
      <c r="G155" s="20">
        <v>29440.1</v>
      </c>
      <c r="H155" s="18">
        <v>0.625</v>
      </c>
      <c r="I155" s="19">
        <v>366.19999999999709</v>
      </c>
      <c r="J155" s="19">
        <v>773</v>
      </c>
      <c r="K155" s="19">
        <v>5</v>
      </c>
      <c r="L155" s="20">
        <v>3865</v>
      </c>
      <c r="M155" s="20">
        <v>67</v>
      </c>
      <c r="N155" s="20">
        <v>3798</v>
      </c>
      <c r="O155" s="20" t="s">
        <v>68</v>
      </c>
      <c r="P155" s="21">
        <v>1.27742255058934E-2</v>
      </c>
      <c r="Q155" s="16">
        <f t="shared" si="15"/>
        <v>143335.5</v>
      </c>
      <c r="R155">
        <f t="shared" si="17"/>
        <v>2000</v>
      </c>
      <c r="S155">
        <f t="shared" si="12"/>
        <v>5</v>
      </c>
      <c r="T155">
        <f t="shared" si="13"/>
        <v>73</v>
      </c>
      <c r="U155">
        <f t="shared" si="14"/>
        <v>3792</v>
      </c>
      <c r="V155">
        <f t="shared" si="16"/>
        <v>197684.5000000007</v>
      </c>
    </row>
    <row r="156" spans="1:22" x14ac:dyDescent="0.25">
      <c r="A156" s="19" t="s">
        <v>52</v>
      </c>
      <c r="B156" s="17">
        <v>42866</v>
      </c>
      <c r="C156" s="18">
        <v>0.41666666666666669</v>
      </c>
      <c r="D156" s="19" t="s">
        <v>13</v>
      </c>
      <c r="E156" s="20">
        <v>294.89999999999998</v>
      </c>
      <c r="F156" s="20">
        <v>295.8</v>
      </c>
      <c r="G156" s="20">
        <v>295.8</v>
      </c>
      <c r="H156" s="18">
        <v>0.4375</v>
      </c>
      <c r="I156" s="19">
        <v>0.90000000000003411</v>
      </c>
      <c r="J156" s="19">
        <v>-0.90000000000003411</v>
      </c>
      <c r="K156" s="19">
        <v>2166</v>
      </c>
      <c r="L156" s="20">
        <v>-1949.4000000000738</v>
      </c>
      <c r="M156" s="20">
        <v>295</v>
      </c>
      <c r="N156" s="20">
        <v>-2244.4000000000738</v>
      </c>
      <c r="O156" s="20" t="s">
        <v>67</v>
      </c>
      <c r="P156" s="21">
        <v>3.05188199389635E-3</v>
      </c>
      <c r="Q156" s="16">
        <f t="shared" si="15"/>
        <v>655267.79999999993</v>
      </c>
      <c r="R156">
        <f t="shared" si="17"/>
        <v>2000</v>
      </c>
      <c r="S156">
        <f t="shared" si="12"/>
        <v>2222</v>
      </c>
      <c r="T156">
        <f t="shared" si="13"/>
        <v>329</v>
      </c>
      <c r="U156">
        <f t="shared" si="14"/>
        <v>-2328.8000000000757</v>
      </c>
      <c r="V156">
        <f t="shared" si="16"/>
        <v>195355.70000000062</v>
      </c>
    </row>
    <row r="157" spans="1:22" x14ac:dyDescent="0.25">
      <c r="A157" s="19" t="s">
        <v>19</v>
      </c>
      <c r="B157" s="17">
        <v>42867</v>
      </c>
      <c r="C157" s="18">
        <v>0.42708333333333331</v>
      </c>
      <c r="D157" s="19" t="s">
        <v>13</v>
      </c>
      <c r="E157" s="20">
        <v>2555</v>
      </c>
      <c r="F157" s="20">
        <v>2581.8000000000002</v>
      </c>
      <c r="G157" s="20">
        <v>2581.8000000000002</v>
      </c>
      <c r="H157" s="18">
        <v>0.46875</v>
      </c>
      <c r="I157" s="19">
        <v>26.800000000000182</v>
      </c>
      <c r="J157" s="19">
        <v>-26.800000000000182</v>
      </c>
      <c r="K157" s="19">
        <v>74</v>
      </c>
      <c r="L157" s="20">
        <v>-1983.2000000000135</v>
      </c>
      <c r="M157" s="20">
        <v>88</v>
      </c>
      <c r="N157" s="20">
        <v>-2071.2000000000135</v>
      </c>
      <c r="O157" s="20" t="s">
        <v>67</v>
      </c>
      <c r="P157" s="21">
        <v>1.0489236790606701E-2</v>
      </c>
      <c r="Q157" s="16">
        <f t="shared" si="15"/>
        <v>189070</v>
      </c>
      <c r="R157">
        <f t="shared" si="17"/>
        <v>2000</v>
      </c>
      <c r="S157">
        <f t="shared" si="12"/>
        <v>74</v>
      </c>
      <c r="T157">
        <f t="shared" si="13"/>
        <v>96</v>
      </c>
      <c r="U157">
        <f t="shared" si="14"/>
        <v>-2079.2000000000135</v>
      </c>
      <c r="V157">
        <f t="shared" si="16"/>
        <v>193276.50000000061</v>
      </c>
    </row>
    <row r="158" spans="1:22" x14ac:dyDescent="0.25">
      <c r="A158" s="19" t="s">
        <v>52</v>
      </c>
      <c r="B158" s="17">
        <v>42867</v>
      </c>
      <c r="C158" s="18">
        <v>0.57291666666666663</v>
      </c>
      <c r="D158" s="19" t="s">
        <v>13</v>
      </c>
      <c r="E158" s="20">
        <v>298.55</v>
      </c>
      <c r="F158" s="20">
        <v>299.8</v>
      </c>
      <c r="G158" s="20">
        <v>297.60000000000002</v>
      </c>
      <c r="H158" s="18">
        <v>0.625</v>
      </c>
      <c r="I158" s="19">
        <v>1.25</v>
      </c>
      <c r="J158" s="19">
        <v>0.94999999999998863</v>
      </c>
      <c r="K158" s="19">
        <v>1571</v>
      </c>
      <c r="L158" s="20">
        <v>1492.4499999999821</v>
      </c>
      <c r="M158" s="20">
        <v>216</v>
      </c>
      <c r="N158" s="20">
        <v>1276.4499999999821</v>
      </c>
      <c r="O158" s="20" t="s">
        <v>68</v>
      </c>
      <c r="P158" s="21">
        <v>4.1869033662703097E-3</v>
      </c>
      <c r="Q158" s="16">
        <f t="shared" si="15"/>
        <v>477680</v>
      </c>
      <c r="R158">
        <f t="shared" si="17"/>
        <v>2000</v>
      </c>
      <c r="S158">
        <f t="shared" si="12"/>
        <v>1600</v>
      </c>
      <c r="T158">
        <f t="shared" si="13"/>
        <v>239</v>
      </c>
      <c r="U158">
        <f t="shared" si="14"/>
        <v>1280.9999999999818</v>
      </c>
      <c r="V158">
        <f t="shared" si="16"/>
        <v>194557.50000000058</v>
      </c>
    </row>
    <row r="159" spans="1:22" x14ac:dyDescent="0.25">
      <c r="A159" s="19" t="s">
        <v>19</v>
      </c>
      <c r="B159" s="17">
        <v>42870</v>
      </c>
      <c r="C159" s="18">
        <v>0.41666666666666669</v>
      </c>
      <c r="D159" s="19" t="s">
        <v>15</v>
      </c>
      <c r="E159" s="20">
        <v>2631.45</v>
      </c>
      <c r="F159" s="20">
        <v>2610</v>
      </c>
      <c r="G159" s="20">
        <v>2680</v>
      </c>
      <c r="H159" s="18">
        <v>0.625</v>
      </c>
      <c r="I159" s="19">
        <v>21.449999999999818</v>
      </c>
      <c r="J159" s="19">
        <v>48.550000000000182</v>
      </c>
      <c r="K159" s="19">
        <v>93</v>
      </c>
      <c r="L159" s="20">
        <v>4515.1500000000169</v>
      </c>
      <c r="M159" s="20">
        <v>114</v>
      </c>
      <c r="N159" s="20">
        <v>4401.1500000000169</v>
      </c>
      <c r="O159" s="20" t="s">
        <v>68</v>
      </c>
      <c r="P159" s="21">
        <v>8.1513994185714398E-3</v>
      </c>
      <c r="Q159" s="16">
        <f t="shared" si="15"/>
        <v>244724.84999999998</v>
      </c>
      <c r="R159">
        <f t="shared" si="17"/>
        <v>2000</v>
      </c>
      <c r="S159">
        <f t="shared" si="12"/>
        <v>93</v>
      </c>
      <c r="T159">
        <f t="shared" si="13"/>
        <v>124</v>
      </c>
      <c r="U159">
        <f t="shared" si="14"/>
        <v>4391.1500000000169</v>
      </c>
      <c r="V159">
        <f t="shared" si="16"/>
        <v>198948.65000000061</v>
      </c>
    </row>
    <row r="160" spans="1:22" x14ac:dyDescent="0.25">
      <c r="A160" s="19" t="s">
        <v>45</v>
      </c>
      <c r="B160" s="17">
        <v>42870</v>
      </c>
      <c r="C160" s="18">
        <v>0.42708333333333331</v>
      </c>
      <c r="D160" s="19" t="s">
        <v>15</v>
      </c>
      <c r="E160" s="20">
        <v>6771.05</v>
      </c>
      <c r="F160" s="20">
        <v>6733.45</v>
      </c>
      <c r="G160" s="20">
        <v>6823.6</v>
      </c>
      <c r="H160" s="18">
        <v>0.625</v>
      </c>
      <c r="I160" s="19">
        <v>37.600000000000364</v>
      </c>
      <c r="J160" s="19">
        <v>52.550000000000182</v>
      </c>
      <c r="K160" s="19">
        <v>53</v>
      </c>
      <c r="L160" s="20">
        <v>2785.1500000000096</v>
      </c>
      <c r="M160" s="20">
        <v>166</v>
      </c>
      <c r="N160" s="20">
        <v>2619.1500000000096</v>
      </c>
      <c r="O160" s="20" t="s">
        <v>68</v>
      </c>
      <c r="P160" s="21">
        <v>5.5530530715325304E-3</v>
      </c>
      <c r="Q160" s="16">
        <f t="shared" si="15"/>
        <v>358865.65</v>
      </c>
      <c r="R160">
        <f t="shared" si="17"/>
        <v>2000</v>
      </c>
      <c r="S160">
        <f t="shared" si="12"/>
        <v>53</v>
      </c>
      <c r="T160">
        <f t="shared" si="13"/>
        <v>181</v>
      </c>
      <c r="U160">
        <f t="shared" si="14"/>
        <v>2604.1500000000096</v>
      </c>
      <c r="V160">
        <f t="shared" si="16"/>
        <v>201552.80000000063</v>
      </c>
    </row>
    <row r="161" spans="1:22" x14ac:dyDescent="0.25">
      <c r="A161" s="19" t="s">
        <v>54</v>
      </c>
      <c r="B161" s="17">
        <v>42870</v>
      </c>
      <c r="C161" s="18">
        <v>0.41666666666666669</v>
      </c>
      <c r="D161" s="19" t="s">
        <v>15</v>
      </c>
      <c r="E161" s="20">
        <v>836.05</v>
      </c>
      <c r="F161" s="20">
        <v>828.1</v>
      </c>
      <c r="G161" s="20">
        <v>837.1</v>
      </c>
      <c r="H161" s="18">
        <v>0.625</v>
      </c>
      <c r="I161" s="19">
        <v>7.9499999999999318</v>
      </c>
      <c r="J161" s="19">
        <v>1.0500000000000682</v>
      </c>
      <c r="K161" s="19">
        <v>250</v>
      </c>
      <c r="L161" s="20">
        <v>262.50000000001705</v>
      </c>
      <c r="M161" s="20">
        <v>97</v>
      </c>
      <c r="N161" s="20">
        <v>165.50000000001705</v>
      </c>
      <c r="O161" s="20" t="s">
        <v>68</v>
      </c>
      <c r="P161" s="21">
        <v>9.5090006578553102E-3</v>
      </c>
      <c r="Q161" s="16">
        <f t="shared" si="15"/>
        <v>209848.55</v>
      </c>
      <c r="R161">
        <f t="shared" si="17"/>
        <v>2000</v>
      </c>
      <c r="S161">
        <f t="shared" si="12"/>
        <v>251</v>
      </c>
      <c r="T161">
        <f t="shared" si="13"/>
        <v>105</v>
      </c>
      <c r="U161">
        <f t="shared" si="14"/>
        <v>158.55000000001712</v>
      </c>
      <c r="V161">
        <f t="shared" si="16"/>
        <v>201711.35000000065</v>
      </c>
    </row>
    <row r="162" spans="1:22" x14ac:dyDescent="0.25">
      <c r="A162" s="19" t="s">
        <v>19</v>
      </c>
      <c r="B162" s="17">
        <v>42871</v>
      </c>
      <c r="C162" s="18">
        <v>0.5625</v>
      </c>
      <c r="D162" s="19" t="s">
        <v>15</v>
      </c>
      <c r="E162" s="20">
        <v>2732</v>
      </c>
      <c r="F162" s="20">
        <v>2714.05</v>
      </c>
      <c r="G162" s="20">
        <v>2726.5</v>
      </c>
      <c r="H162" s="18">
        <v>0.625</v>
      </c>
      <c r="I162" s="19">
        <v>17.949999999999818</v>
      </c>
      <c r="J162" s="19">
        <v>-5.5</v>
      </c>
      <c r="K162" s="19">
        <v>111</v>
      </c>
      <c r="L162" s="20">
        <v>-610.5</v>
      </c>
      <c r="M162" s="20">
        <v>140</v>
      </c>
      <c r="N162" s="20">
        <v>-750.5</v>
      </c>
      <c r="O162" s="20" t="s">
        <v>67</v>
      </c>
      <c r="P162" s="21">
        <v>6.5702781844801704E-3</v>
      </c>
      <c r="Q162" s="16">
        <f t="shared" si="15"/>
        <v>303252</v>
      </c>
      <c r="R162">
        <f t="shared" si="17"/>
        <v>2000</v>
      </c>
      <c r="S162">
        <f t="shared" si="12"/>
        <v>111</v>
      </c>
      <c r="T162">
        <f t="shared" si="13"/>
        <v>152</v>
      </c>
      <c r="U162">
        <f t="shared" si="14"/>
        <v>-762.5</v>
      </c>
      <c r="V162">
        <f t="shared" si="16"/>
        <v>200948.85000000065</v>
      </c>
    </row>
    <row r="163" spans="1:22" x14ac:dyDescent="0.25">
      <c r="A163" s="19" t="s">
        <v>17</v>
      </c>
      <c r="B163" s="17">
        <v>42871</v>
      </c>
      <c r="C163" s="18">
        <v>0.41666666666666669</v>
      </c>
      <c r="D163" s="19" t="s">
        <v>13</v>
      </c>
      <c r="E163" s="20">
        <v>28868.400000000001</v>
      </c>
      <c r="F163" s="20">
        <v>29045.8</v>
      </c>
      <c r="G163" s="20">
        <v>29045.8</v>
      </c>
      <c r="H163" s="18">
        <v>0.46875</v>
      </c>
      <c r="I163" s="19">
        <v>177.39999999999782</v>
      </c>
      <c r="J163" s="19">
        <v>-177.39999999999782</v>
      </c>
      <c r="K163" s="19">
        <v>11</v>
      </c>
      <c r="L163" s="20">
        <v>-1951.399999999976</v>
      </c>
      <c r="M163" s="20">
        <v>147</v>
      </c>
      <c r="N163" s="20">
        <v>-2098.399999999976</v>
      </c>
      <c r="O163" s="20" t="s">
        <v>67</v>
      </c>
      <c r="P163" s="21">
        <v>6.1451275443044203E-3</v>
      </c>
      <c r="Q163" s="16">
        <f t="shared" si="15"/>
        <v>317552.40000000002</v>
      </c>
      <c r="R163">
        <f t="shared" si="17"/>
        <v>2000</v>
      </c>
      <c r="S163">
        <f t="shared" si="12"/>
        <v>11</v>
      </c>
      <c r="T163">
        <f t="shared" si="13"/>
        <v>160</v>
      </c>
      <c r="U163">
        <f t="shared" si="14"/>
        <v>-2111.399999999976</v>
      </c>
      <c r="V163">
        <f t="shared" si="16"/>
        <v>198837.45000000068</v>
      </c>
    </row>
    <row r="164" spans="1:22" x14ac:dyDescent="0.25">
      <c r="A164" s="19" t="s">
        <v>58</v>
      </c>
      <c r="B164" s="17">
        <v>42871</v>
      </c>
      <c r="C164" s="18">
        <v>0.46875</v>
      </c>
      <c r="D164" s="19" t="s">
        <v>15</v>
      </c>
      <c r="E164" s="20">
        <v>2414.5</v>
      </c>
      <c r="F164" s="20">
        <v>2399</v>
      </c>
      <c r="G164" s="20">
        <v>2399</v>
      </c>
      <c r="H164" s="18">
        <v>0.46875</v>
      </c>
      <c r="I164" s="19">
        <v>15.5</v>
      </c>
      <c r="J164" s="19">
        <v>-15.5</v>
      </c>
      <c r="K164" s="19">
        <v>128</v>
      </c>
      <c r="L164" s="20">
        <v>-1984</v>
      </c>
      <c r="M164" s="20">
        <v>142</v>
      </c>
      <c r="N164" s="20">
        <v>-2126</v>
      </c>
      <c r="O164" s="20" t="s">
        <v>67</v>
      </c>
      <c r="P164" s="21">
        <v>6.4195485607786299E-3</v>
      </c>
      <c r="Q164" s="16">
        <f t="shared" si="15"/>
        <v>311470.5</v>
      </c>
      <c r="R164">
        <f t="shared" si="17"/>
        <v>2000</v>
      </c>
      <c r="S164">
        <f t="shared" si="12"/>
        <v>129</v>
      </c>
      <c r="T164">
        <f t="shared" si="13"/>
        <v>156</v>
      </c>
      <c r="U164">
        <f t="shared" si="14"/>
        <v>-2155.5</v>
      </c>
      <c r="V164">
        <f t="shared" si="16"/>
        <v>196681.95000000068</v>
      </c>
    </row>
    <row r="165" spans="1:22" x14ac:dyDescent="0.25">
      <c r="A165" s="19" t="s">
        <v>29</v>
      </c>
      <c r="B165" s="17">
        <v>42872</v>
      </c>
      <c r="C165" s="18">
        <v>0.41666666666666669</v>
      </c>
      <c r="D165" s="19" t="s">
        <v>13</v>
      </c>
      <c r="E165" s="20">
        <v>726.4</v>
      </c>
      <c r="F165" s="20">
        <v>728.5</v>
      </c>
      <c r="G165" s="20">
        <v>728.5</v>
      </c>
      <c r="H165" s="18">
        <v>0.4375</v>
      </c>
      <c r="I165" s="19">
        <v>2.1000000000000227</v>
      </c>
      <c r="J165" s="19">
        <v>-2.1000000000000227</v>
      </c>
      <c r="K165" s="19">
        <v>942</v>
      </c>
      <c r="L165" s="20">
        <v>-1978.2000000000214</v>
      </c>
      <c r="M165" s="20">
        <v>316</v>
      </c>
      <c r="N165" s="20">
        <v>-2294.2000000000216</v>
      </c>
      <c r="O165" s="20" t="s">
        <v>67</v>
      </c>
      <c r="P165" s="21">
        <v>2.8909691629956302E-3</v>
      </c>
      <c r="Q165" s="16">
        <f t="shared" si="15"/>
        <v>691532.79999999993</v>
      </c>
      <c r="R165">
        <f t="shared" si="17"/>
        <v>2000</v>
      </c>
      <c r="S165">
        <f t="shared" si="12"/>
        <v>952</v>
      </c>
      <c r="T165">
        <f t="shared" si="13"/>
        <v>347</v>
      </c>
      <c r="U165">
        <f t="shared" si="14"/>
        <v>-2346.2000000000216</v>
      </c>
      <c r="V165">
        <f t="shared" si="16"/>
        <v>194335.75000000067</v>
      </c>
    </row>
    <row r="166" spans="1:22" x14ac:dyDescent="0.25">
      <c r="A166" s="19" t="s">
        <v>20</v>
      </c>
      <c r="B166" s="17">
        <v>42872</v>
      </c>
      <c r="C166" s="18">
        <v>0.41666666666666669</v>
      </c>
      <c r="D166" s="19" t="s">
        <v>13</v>
      </c>
      <c r="E166" s="20">
        <v>1560.45</v>
      </c>
      <c r="F166" s="20">
        <v>1563.9</v>
      </c>
      <c r="G166" s="20">
        <v>1552.95</v>
      </c>
      <c r="H166" s="18">
        <v>0.625</v>
      </c>
      <c r="I166" s="19">
        <v>3.4500000000000455</v>
      </c>
      <c r="J166" s="19">
        <v>7.5</v>
      </c>
      <c r="K166" s="19">
        <v>575</v>
      </c>
      <c r="L166" s="20">
        <v>4312.5</v>
      </c>
      <c r="M166" s="20">
        <v>412</v>
      </c>
      <c r="N166" s="20">
        <v>3900.5</v>
      </c>
      <c r="O166" s="20" t="s">
        <v>68</v>
      </c>
      <c r="P166" s="21">
        <v>2.2109007017206898E-3</v>
      </c>
      <c r="Q166" s="16">
        <f t="shared" si="15"/>
        <v>903500.55</v>
      </c>
      <c r="R166">
        <f t="shared" si="17"/>
        <v>2000</v>
      </c>
      <c r="S166">
        <f t="shared" si="12"/>
        <v>579</v>
      </c>
      <c r="T166">
        <f t="shared" si="13"/>
        <v>451</v>
      </c>
      <c r="U166">
        <f t="shared" si="14"/>
        <v>3891.5</v>
      </c>
      <c r="V166">
        <f t="shared" si="16"/>
        <v>198227.25000000067</v>
      </c>
    </row>
    <row r="167" spans="1:22" x14ac:dyDescent="0.25">
      <c r="A167" s="19" t="s">
        <v>40</v>
      </c>
      <c r="B167" s="17">
        <v>42872</v>
      </c>
      <c r="C167" s="18">
        <v>0.42708333333333331</v>
      </c>
      <c r="D167" s="19" t="s">
        <v>15</v>
      </c>
      <c r="E167" s="20">
        <v>1359.9</v>
      </c>
      <c r="F167" s="20">
        <v>1354.8</v>
      </c>
      <c r="G167" s="20">
        <v>1354.8</v>
      </c>
      <c r="H167" s="18">
        <v>0.42708333333333331</v>
      </c>
      <c r="I167" s="19">
        <v>5.1000000000001364</v>
      </c>
      <c r="J167" s="19">
        <v>-5.1000000000001364</v>
      </c>
      <c r="K167" s="19">
        <v>390</v>
      </c>
      <c r="L167" s="20">
        <v>-1989.0000000000532</v>
      </c>
      <c r="M167" s="20">
        <v>244</v>
      </c>
      <c r="N167" s="20">
        <v>-2233.0000000000532</v>
      </c>
      <c r="O167" s="20" t="s">
        <v>67</v>
      </c>
      <c r="P167" s="21">
        <v>3.7502757555703601E-3</v>
      </c>
      <c r="Q167" s="16">
        <f t="shared" si="15"/>
        <v>533080.80000000005</v>
      </c>
      <c r="R167">
        <f t="shared" si="17"/>
        <v>2000</v>
      </c>
      <c r="S167">
        <f t="shared" si="12"/>
        <v>392</v>
      </c>
      <c r="T167">
        <f t="shared" si="13"/>
        <v>267</v>
      </c>
      <c r="U167">
        <f t="shared" si="14"/>
        <v>-2266.2000000000535</v>
      </c>
      <c r="V167">
        <f t="shared" si="16"/>
        <v>195961.05000000063</v>
      </c>
    </row>
    <row r="168" spans="1:22" x14ac:dyDescent="0.25">
      <c r="A168" s="19" t="s">
        <v>29</v>
      </c>
      <c r="B168" s="17">
        <v>42873</v>
      </c>
      <c r="C168" s="18">
        <v>0.41666666666666669</v>
      </c>
      <c r="D168" s="19" t="s">
        <v>13</v>
      </c>
      <c r="E168" s="20">
        <v>719.45</v>
      </c>
      <c r="F168" s="20">
        <v>724.45</v>
      </c>
      <c r="G168" s="20">
        <v>716.85</v>
      </c>
      <c r="H168" s="18">
        <v>0.625</v>
      </c>
      <c r="I168" s="19">
        <v>5</v>
      </c>
      <c r="J168" s="19">
        <v>2.6000000000000227</v>
      </c>
      <c r="K168" s="19">
        <v>398</v>
      </c>
      <c r="L168" s="20">
        <v>1034.800000000009</v>
      </c>
      <c r="M168" s="20">
        <v>132</v>
      </c>
      <c r="N168" s="20">
        <v>902.80000000000905</v>
      </c>
      <c r="O168" s="20" t="s">
        <v>68</v>
      </c>
      <c r="P168" s="21">
        <v>6.9497532837584303E-3</v>
      </c>
      <c r="Q168" s="16">
        <f t="shared" si="15"/>
        <v>287780</v>
      </c>
      <c r="R168">
        <f t="shared" si="17"/>
        <v>2000</v>
      </c>
      <c r="S168">
        <f t="shared" si="12"/>
        <v>400</v>
      </c>
      <c r="T168">
        <f t="shared" si="13"/>
        <v>144</v>
      </c>
      <c r="U168">
        <f t="shared" si="14"/>
        <v>896.00000000000909</v>
      </c>
      <c r="V168">
        <f t="shared" si="16"/>
        <v>196857.05000000063</v>
      </c>
    </row>
    <row r="169" spans="1:22" x14ac:dyDescent="0.25">
      <c r="A169" s="19" t="s">
        <v>49</v>
      </c>
      <c r="B169" s="17">
        <v>42873</v>
      </c>
      <c r="C169" s="18">
        <v>0.41666666666666669</v>
      </c>
      <c r="D169" s="19" t="s">
        <v>13</v>
      </c>
      <c r="E169" s="20">
        <v>182.7</v>
      </c>
      <c r="F169" s="20">
        <v>183.7</v>
      </c>
      <c r="G169" s="20">
        <v>181</v>
      </c>
      <c r="H169" s="18">
        <v>0.625</v>
      </c>
      <c r="I169" s="19">
        <v>1</v>
      </c>
      <c r="J169" s="19">
        <v>1.6999999999999886</v>
      </c>
      <c r="K169" s="19">
        <v>1955</v>
      </c>
      <c r="L169" s="20">
        <v>3323.4999999999777</v>
      </c>
      <c r="M169" s="20">
        <v>164</v>
      </c>
      <c r="N169" s="20">
        <v>3159.4999999999777</v>
      </c>
      <c r="O169" s="20" t="s">
        <v>68</v>
      </c>
      <c r="P169" s="21">
        <v>5.47345374931582E-3</v>
      </c>
      <c r="Q169" s="16">
        <f t="shared" si="15"/>
        <v>365400</v>
      </c>
      <c r="R169">
        <f t="shared" si="17"/>
        <v>2000</v>
      </c>
      <c r="S169">
        <f t="shared" si="12"/>
        <v>2000</v>
      </c>
      <c r="T169">
        <f t="shared" si="13"/>
        <v>182</v>
      </c>
      <c r="U169">
        <f t="shared" si="14"/>
        <v>3217.9999999999773</v>
      </c>
      <c r="V169">
        <f t="shared" si="16"/>
        <v>200075.0500000006</v>
      </c>
    </row>
    <row r="170" spans="1:22" x14ac:dyDescent="0.25">
      <c r="A170" s="19" t="s">
        <v>40</v>
      </c>
      <c r="B170" s="17">
        <v>42873</v>
      </c>
      <c r="C170" s="18">
        <v>0.48958333333333331</v>
      </c>
      <c r="D170" s="19" t="s">
        <v>13</v>
      </c>
      <c r="E170" s="20">
        <v>1335.5</v>
      </c>
      <c r="F170" s="20">
        <v>1348.6</v>
      </c>
      <c r="G170" s="20">
        <v>1327.05</v>
      </c>
      <c r="H170" s="18">
        <v>0.625</v>
      </c>
      <c r="I170" s="19">
        <v>13.099999999999909</v>
      </c>
      <c r="J170" s="19">
        <v>8.4500000000000455</v>
      </c>
      <c r="K170" s="19">
        <v>152</v>
      </c>
      <c r="L170" s="20">
        <v>1284.4000000000069</v>
      </c>
      <c r="M170" s="20">
        <v>94</v>
      </c>
      <c r="N170" s="20">
        <v>1190.4000000000069</v>
      </c>
      <c r="O170" s="20" t="s">
        <v>68</v>
      </c>
      <c r="P170" s="21">
        <v>9.80906027704973E-3</v>
      </c>
      <c r="Q170" s="16">
        <f t="shared" si="15"/>
        <v>202996</v>
      </c>
      <c r="R170">
        <f t="shared" si="17"/>
        <v>2000</v>
      </c>
      <c r="S170">
        <f t="shared" si="12"/>
        <v>152</v>
      </c>
      <c r="T170">
        <f t="shared" si="13"/>
        <v>102</v>
      </c>
      <c r="U170">
        <f t="shared" si="14"/>
        <v>1182.4000000000069</v>
      </c>
      <c r="V170">
        <f t="shared" si="16"/>
        <v>201257.45000000059</v>
      </c>
    </row>
    <row r="171" spans="1:22" x14ac:dyDescent="0.25">
      <c r="A171" s="19" t="s">
        <v>18</v>
      </c>
      <c r="B171" s="17">
        <v>42874</v>
      </c>
      <c r="C171" s="18">
        <v>0.44791666666666669</v>
      </c>
      <c r="D171" s="19" t="s">
        <v>13</v>
      </c>
      <c r="E171" s="20">
        <v>348.05</v>
      </c>
      <c r="F171" s="20">
        <v>350.95</v>
      </c>
      <c r="G171" s="20">
        <v>348.05</v>
      </c>
      <c r="H171" s="18">
        <v>0.625</v>
      </c>
      <c r="I171" s="19">
        <v>2.8999999999999773</v>
      </c>
      <c r="J171" s="19">
        <v>0</v>
      </c>
      <c r="K171" s="19">
        <v>684</v>
      </c>
      <c r="L171" s="20">
        <v>0</v>
      </c>
      <c r="M171" s="20">
        <v>110</v>
      </c>
      <c r="N171" s="20">
        <v>-110</v>
      </c>
      <c r="O171" s="20" t="s">
        <v>67</v>
      </c>
      <c r="P171" s="21">
        <v>8.3321361873293399E-3</v>
      </c>
      <c r="Q171" s="16">
        <f t="shared" si="15"/>
        <v>239806.45</v>
      </c>
      <c r="R171">
        <f t="shared" si="17"/>
        <v>2000</v>
      </c>
      <c r="S171">
        <f t="shared" si="12"/>
        <v>689</v>
      </c>
      <c r="T171">
        <f t="shared" si="13"/>
        <v>120</v>
      </c>
      <c r="U171">
        <f t="shared" si="14"/>
        <v>-120</v>
      </c>
      <c r="V171">
        <f t="shared" si="16"/>
        <v>201137.45000000059</v>
      </c>
    </row>
    <row r="172" spans="1:22" x14ac:dyDescent="0.25">
      <c r="A172" s="19" t="s">
        <v>17</v>
      </c>
      <c r="B172" s="17">
        <v>42877</v>
      </c>
      <c r="C172" s="18">
        <v>0.41666666666666669</v>
      </c>
      <c r="D172" s="19" t="s">
        <v>13</v>
      </c>
      <c r="E172" s="20">
        <v>27651</v>
      </c>
      <c r="F172" s="20">
        <v>27767.9</v>
      </c>
      <c r="G172" s="20">
        <v>27767.9</v>
      </c>
      <c r="H172" s="18">
        <v>0.42708333333333331</v>
      </c>
      <c r="I172" s="19">
        <v>116.90000000000146</v>
      </c>
      <c r="J172" s="19">
        <v>-116.90000000000146</v>
      </c>
      <c r="K172" s="19">
        <v>17</v>
      </c>
      <c r="L172" s="20">
        <v>-1987.3000000000247</v>
      </c>
      <c r="M172" s="20">
        <v>217</v>
      </c>
      <c r="N172" s="20">
        <v>-2204.3000000000247</v>
      </c>
      <c r="O172" s="20" t="s">
        <v>67</v>
      </c>
      <c r="P172" s="21">
        <v>4.2276952008969502E-3</v>
      </c>
      <c r="Q172" s="16">
        <f t="shared" si="15"/>
        <v>470067</v>
      </c>
      <c r="R172">
        <f t="shared" si="17"/>
        <v>2000</v>
      </c>
      <c r="S172">
        <f t="shared" si="12"/>
        <v>17</v>
      </c>
      <c r="T172">
        <f t="shared" si="13"/>
        <v>236</v>
      </c>
      <c r="U172">
        <f t="shared" si="14"/>
        <v>-2223.3000000000247</v>
      </c>
      <c r="V172">
        <f t="shared" si="16"/>
        <v>198914.15000000058</v>
      </c>
    </row>
    <row r="173" spans="1:22" x14ac:dyDescent="0.25">
      <c r="A173" s="19" t="s">
        <v>45</v>
      </c>
      <c r="B173" s="17">
        <v>42877</v>
      </c>
      <c r="C173" s="18">
        <v>0.5</v>
      </c>
      <c r="D173" s="19" t="s">
        <v>13</v>
      </c>
      <c r="E173" s="20">
        <v>6717</v>
      </c>
      <c r="F173" s="20">
        <v>6747</v>
      </c>
      <c r="G173" s="20">
        <v>6747</v>
      </c>
      <c r="H173" s="18">
        <v>0.57291666666666663</v>
      </c>
      <c r="I173" s="19">
        <v>30</v>
      </c>
      <c r="J173" s="19">
        <v>-30</v>
      </c>
      <c r="K173" s="19">
        <v>66</v>
      </c>
      <c r="L173" s="20">
        <v>-1980</v>
      </c>
      <c r="M173" s="20">
        <v>205</v>
      </c>
      <c r="N173" s="20">
        <v>-2185</v>
      </c>
      <c r="O173" s="20" t="s">
        <v>67</v>
      </c>
      <c r="P173" s="21">
        <v>4.4662795891022801E-3</v>
      </c>
      <c r="Q173" s="16">
        <f t="shared" si="15"/>
        <v>443322</v>
      </c>
      <c r="R173">
        <f t="shared" si="17"/>
        <v>2000</v>
      </c>
      <c r="S173">
        <f t="shared" si="12"/>
        <v>66</v>
      </c>
      <c r="T173">
        <f t="shared" si="13"/>
        <v>223</v>
      </c>
      <c r="U173">
        <f t="shared" si="14"/>
        <v>-2203</v>
      </c>
      <c r="V173">
        <f t="shared" si="16"/>
        <v>196711.15000000058</v>
      </c>
    </row>
    <row r="174" spans="1:22" x14ac:dyDescent="0.25">
      <c r="A174" s="19" t="s">
        <v>40</v>
      </c>
      <c r="B174" s="17">
        <v>42877</v>
      </c>
      <c r="C174" s="18">
        <v>0.42708333333333331</v>
      </c>
      <c r="D174" s="19" t="s">
        <v>13</v>
      </c>
      <c r="E174" s="20">
        <v>1321.05</v>
      </c>
      <c r="F174" s="20">
        <v>1327.3</v>
      </c>
      <c r="G174" s="20">
        <v>1327.3</v>
      </c>
      <c r="H174" s="18">
        <v>0.58333333333333337</v>
      </c>
      <c r="I174" s="19">
        <v>6.25</v>
      </c>
      <c r="J174" s="19">
        <v>-6.25</v>
      </c>
      <c r="K174" s="19">
        <v>318</v>
      </c>
      <c r="L174" s="20">
        <v>-1987.5</v>
      </c>
      <c r="M174" s="20">
        <v>194</v>
      </c>
      <c r="N174" s="20">
        <v>-2181.5</v>
      </c>
      <c r="O174" s="20" t="s">
        <v>67</v>
      </c>
      <c r="P174" s="21">
        <v>4.7310851216835099E-3</v>
      </c>
      <c r="Q174" s="16">
        <f t="shared" si="15"/>
        <v>422736</v>
      </c>
      <c r="R174">
        <f t="shared" si="17"/>
        <v>2000</v>
      </c>
      <c r="S174">
        <f t="shared" si="12"/>
        <v>320</v>
      </c>
      <c r="T174">
        <f t="shared" si="13"/>
        <v>212</v>
      </c>
      <c r="U174">
        <f t="shared" si="14"/>
        <v>-2212</v>
      </c>
      <c r="V174">
        <f t="shared" si="16"/>
        <v>194499.15000000058</v>
      </c>
    </row>
    <row r="175" spans="1:22" x14ac:dyDescent="0.25">
      <c r="A175" s="19" t="s">
        <v>48</v>
      </c>
      <c r="B175" s="17">
        <v>42877</v>
      </c>
      <c r="C175" s="18">
        <v>0.41666666666666669</v>
      </c>
      <c r="D175" s="19" t="s">
        <v>13</v>
      </c>
      <c r="E175" s="20">
        <v>638</v>
      </c>
      <c r="F175" s="20">
        <v>643</v>
      </c>
      <c r="G175" s="20">
        <v>640</v>
      </c>
      <c r="H175" s="18">
        <v>0.625</v>
      </c>
      <c r="I175" s="19">
        <v>5</v>
      </c>
      <c r="J175" s="19">
        <v>-2</v>
      </c>
      <c r="K175" s="19">
        <v>398</v>
      </c>
      <c r="L175" s="20">
        <v>-796</v>
      </c>
      <c r="M175" s="20">
        <v>117</v>
      </c>
      <c r="N175" s="20">
        <v>-913</v>
      </c>
      <c r="O175" s="20" t="s">
        <v>67</v>
      </c>
      <c r="P175" s="21">
        <v>7.8369905956112793E-3</v>
      </c>
      <c r="Q175" s="16">
        <f t="shared" si="15"/>
        <v>255200</v>
      </c>
      <c r="R175">
        <f t="shared" si="17"/>
        <v>2000</v>
      </c>
      <c r="S175">
        <f t="shared" si="12"/>
        <v>400</v>
      </c>
      <c r="T175">
        <f t="shared" si="13"/>
        <v>128</v>
      </c>
      <c r="U175">
        <f t="shared" si="14"/>
        <v>-928</v>
      </c>
      <c r="V175">
        <f t="shared" si="16"/>
        <v>193571.15000000058</v>
      </c>
    </row>
    <row r="176" spans="1:22" x14ac:dyDescent="0.25">
      <c r="A176" s="19" t="s">
        <v>22</v>
      </c>
      <c r="B176" s="17">
        <v>42878</v>
      </c>
      <c r="C176" s="18">
        <v>0.46875</v>
      </c>
      <c r="D176" s="19" t="s">
        <v>13</v>
      </c>
      <c r="E176" s="20">
        <v>1095</v>
      </c>
      <c r="F176" s="20">
        <v>1107.55</v>
      </c>
      <c r="G176" s="20">
        <v>1097.1500000000001</v>
      </c>
      <c r="H176" s="18">
        <v>0.625</v>
      </c>
      <c r="I176" s="19">
        <v>12.549999999999955</v>
      </c>
      <c r="J176" s="19">
        <v>-2.1500000000000909</v>
      </c>
      <c r="K176" s="19">
        <v>159</v>
      </c>
      <c r="L176" s="20">
        <v>-341.85000000001446</v>
      </c>
      <c r="M176" s="20">
        <v>81</v>
      </c>
      <c r="N176" s="20">
        <v>-422.85000000001446</v>
      </c>
      <c r="O176" s="20" t="s">
        <v>67</v>
      </c>
      <c r="P176" s="21">
        <v>1.14611872146118E-2</v>
      </c>
      <c r="Q176" s="16">
        <f t="shared" si="15"/>
        <v>174105</v>
      </c>
      <c r="R176">
        <f t="shared" si="17"/>
        <v>2000</v>
      </c>
      <c r="S176">
        <f t="shared" si="12"/>
        <v>159</v>
      </c>
      <c r="T176">
        <f t="shared" si="13"/>
        <v>88</v>
      </c>
      <c r="U176">
        <f t="shared" si="14"/>
        <v>-429.85000000001446</v>
      </c>
      <c r="V176">
        <f t="shared" si="16"/>
        <v>193141.30000000057</v>
      </c>
    </row>
    <row r="177" spans="1:22" x14ac:dyDescent="0.25">
      <c r="A177" s="19" t="s">
        <v>40</v>
      </c>
      <c r="B177" s="17">
        <v>42881</v>
      </c>
      <c r="C177" s="18">
        <v>0.41666666666666669</v>
      </c>
      <c r="D177" s="19" t="s">
        <v>15</v>
      </c>
      <c r="E177" s="20">
        <v>1308.95</v>
      </c>
      <c r="F177" s="20">
        <v>1304.05</v>
      </c>
      <c r="G177" s="20">
        <v>1338.55</v>
      </c>
      <c r="H177" s="18">
        <v>0.625</v>
      </c>
      <c r="I177" s="19">
        <v>4.9000000000000909</v>
      </c>
      <c r="J177" s="19">
        <v>29.599999999999909</v>
      </c>
      <c r="K177" s="19">
        <v>406</v>
      </c>
      <c r="L177" s="20">
        <v>12017.599999999962</v>
      </c>
      <c r="M177" s="20">
        <v>248</v>
      </c>
      <c r="N177" s="20">
        <v>11769.599999999962</v>
      </c>
      <c r="O177" s="20" t="s">
        <v>68</v>
      </c>
      <c r="P177" s="21">
        <v>3.74345849726887E-3</v>
      </c>
      <c r="Q177" s="16">
        <f t="shared" si="15"/>
        <v>534051.6</v>
      </c>
      <c r="R177">
        <f t="shared" si="17"/>
        <v>2000</v>
      </c>
      <c r="S177">
        <f t="shared" si="12"/>
        <v>408</v>
      </c>
      <c r="T177">
        <f t="shared" si="13"/>
        <v>271</v>
      </c>
      <c r="U177">
        <f t="shared" si="14"/>
        <v>11805.799999999963</v>
      </c>
      <c r="V177">
        <f t="shared" si="16"/>
        <v>204947.10000000053</v>
      </c>
    </row>
    <row r="178" spans="1:22" x14ac:dyDescent="0.25">
      <c r="A178" s="19" t="s">
        <v>18</v>
      </c>
      <c r="B178" s="17">
        <v>42885</v>
      </c>
      <c r="C178" s="18">
        <v>0.41666666666666669</v>
      </c>
      <c r="D178" s="19" t="s">
        <v>15</v>
      </c>
      <c r="E178" s="20">
        <v>334.3</v>
      </c>
      <c r="F178" s="20">
        <v>329.3</v>
      </c>
      <c r="G178" s="20">
        <v>340.05</v>
      </c>
      <c r="H178" s="18">
        <v>0.625</v>
      </c>
      <c r="I178" s="19">
        <v>5</v>
      </c>
      <c r="J178" s="19">
        <v>5.75</v>
      </c>
      <c r="K178" s="19">
        <v>398</v>
      </c>
      <c r="L178" s="20">
        <v>2288.5</v>
      </c>
      <c r="M178" s="20">
        <v>62</v>
      </c>
      <c r="N178" s="20">
        <v>2226.5</v>
      </c>
      <c r="O178" s="20" t="s">
        <v>68</v>
      </c>
      <c r="P178" s="21">
        <v>1.49566257852229E-2</v>
      </c>
      <c r="Q178" s="16">
        <f t="shared" si="15"/>
        <v>133720</v>
      </c>
      <c r="R178">
        <f t="shared" si="17"/>
        <v>2000</v>
      </c>
      <c r="S178">
        <f t="shared" si="12"/>
        <v>400</v>
      </c>
      <c r="T178">
        <f t="shared" si="13"/>
        <v>68</v>
      </c>
      <c r="U178">
        <f t="shared" si="14"/>
        <v>2232</v>
      </c>
      <c r="V178">
        <f t="shared" si="16"/>
        <v>207179.10000000053</v>
      </c>
    </row>
    <row r="179" spans="1:22" x14ac:dyDescent="0.25">
      <c r="A179" s="19" t="s">
        <v>19</v>
      </c>
      <c r="B179" s="17">
        <v>42885</v>
      </c>
      <c r="C179" s="18">
        <v>0.41666666666666669</v>
      </c>
      <c r="D179" s="19" t="s">
        <v>15</v>
      </c>
      <c r="E179" s="20">
        <v>2475</v>
      </c>
      <c r="F179" s="20">
        <v>2448</v>
      </c>
      <c r="G179" s="20">
        <v>2482</v>
      </c>
      <c r="H179" s="18">
        <v>0.625</v>
      </c>
      <c r="I179" s="19">
        <v>27</v>
      </c>
      <c r="J179" s="19">
        <v>7</v>
      </c>
      <c r="K179" s="19">
        <v>74</v>
      </c>
      <c r="L179" s="20">
        <v>518</v>
      </c>
      <c r="M179" s="20">
        <v>85</v>
      </c>
      <c r="N179" s="20">
        <v>433</v>
      </c>
      <c r="O179" s="20" t="s">
        <v>68</v>
      </c>
      <c r="P179" s="21">
        <v>1.09090909090909E-2</v>
      </c>
      <c r="Q179" s="16">
        <f t="shared" si="15"/>
        <v>183150</v>
      </c>
      <c r="R179">
        <f t="shared" si="17"/>
        <v>2000</v>
      </c>
      <c r="S179">
        <f t="shared" si="12"/>
        <v>74</v>
      </c>
      <c r="T179">
        <f t="shared" si="13"/>
        <v>92</v>
      </c>
      <c r="U179">
        <f t="shared" si="14"/>
        <v>426</v>
      </c>
      <c r="V179">
        <f t="shared" si="16"/>
        <v>207605.10000000053</v>
      </c>
    </row>
    <row r="180" spans="1:22" x14ac:dyDescent="0.25">
      <c r="A180" s="19" t="s">
        <v>22</v>
      </c>
      <c r="B180" s="17">
        <v>42886</v>
      </c>
      <c r="C180" s="18">
        <v>0.42708333333333331</v>
      </c>
      <c r="D180" s="19" t="s">
        <v>15</v>
      </c>
      <c r="E180" s="20">
        <v>1161.5</v>
      </c>
      <c r="F180" s="20">
        <v>1157.55</v>
      </c>
      <c r="G180" s="20">
        <v>1157.55</v>
      </c>
      <c r="H180" s="18">
        <v>0.42708333333333331</v>
      </c>
      <c r="I180" s="19">
        <v>3.9500000000000455</v>
      </c>
      <c r="J180" s="19">
        <v>-3.9500000000000455</v>
      </c>
      <c r="K180" s="19">
        <v>503</v>
      </c>
      <c r="L180" s="20">
        <v>-1986.8500000000229</v>
      </c>
      <c r="M180" s="20">
        <v>269</v>
      </c>
      <c r="N180" s="20">
        <v>-2255.8500000000231</v>
      </c>
      <c r="O180" s="20" t="s">
        <v>67</v>
      </c>
      <c r="P180" s="21">
        <v>3.4007748600947399E-3</v>
      </c>
      <c r="Q180" s="16">
        <f t="shared" si="15"/>
        <v>587719</v>
      </c>
      <c r="R180">
        <f t="shared" si="17"/>
        <v>2000</v>
      </c>
      <c r="S180">
        <f t="shared" si="12"/>
        <v>506</v>
      </c>
      <c r="T180">
        <f t="shared" si="13"/>
        <v>294</v>
      </c>
      <c r="U180">
        <f t="shared" si="14"/>
        <v>-2292.700000000023</v>
      </c>
      <c r="V180">
        <f t="shared" si="16"/>
        <v>205312.40000000052</v>
      </c>
    </row>
    <row r="181" spans="1:22" x14ac:dyDescent="0.25">
      <c r="A181" s="19" t="s">
        <v>19</v>
      </c>
      <c r="B181" s="17">
        <v>42886</v>
      </c>
      <c r="C181" s="18">
        <v>0.47916666666666669</v>
      </c>
      <c r="D181" s="19" t="s">
        <v>15</v>
      </c>
      <c r="E181" s="20">
        <v>2504.4499999999998</v>
      </c>
      <c r="F181" s="20">
        <v>2485.5</v>
      </c>
      <c r="G181" s="20">
        <v>2530.15</v>
      </c>
      <c r="H181" s="18">
        <v>0.625</v>
      </c>
      <c r="I181" s="19">
        <v>18.949999999999818</v>
      </c>
      <c r="J181" s="19">
        <v>25.700000000000273</v>
      </c>
      <c r="K181" s="19">
        <v>105</v>
      </c>
      <c r="L181" s="20">
        <v>2698.5000000000286</v>
      </c>
      <c r="M181" s="20">
        <v>122</v>
      </c>
      <c r="N181" s="20">
        <v>2576.5000000000286</v>
      </c>
      <c r="O181" s="20" t="s">
        <v>68</v>
      </c>
      <c r="P181" s="21">
        <v>7.5665315737985699E-3</v>
      </c>
      <c r="Q181" s="16">
        <f t="shared" si="15"/>
        <v>262967.25</v>
      </c>
      <c r="R181">
        <f t="shared" si="17"/>
        <v>2000</v>
      </c>
      <c r="S181">
        <f t="shared" si="12"/>
        <v>105</v>
      </c>
      <c r="T181">
        <f t="shared" si="13"/>
        <v>133</v>
      </c>
      <c r="U181">
        <f t="shared" si="14"/>
        <v>2565.5000000000286</v>
      </c>
      <c r="V181">
        <f t="shared" si="16"/>
        <v>207877.90000000055</v>
      </c>
    </row>
    <row r="182" spans="1:22" x14ac:dyDescent="0.25">
      <c r="A182" s="19" t="s">
        <v>44</v>
      </c>
      <c r="B182" s="17">
        <v>42886</v>
      </c>
      <c r="C182" s="18">
        <v>0.41666666666666669</v>
      </c>
      <c r="D182" s="19" t="s">
        <v>15</v>
      </c>
      <c r="E182" s="20">
        <v>3739.4</v>
      </c>
      <c r="F182" s="20">
        <v>3723</v>
      </c>
      <c r="G182" s="20">
        <v>3750.7</v>
      </c>
      <c r="H182" s="18">
        <v>0.625</v>
      </c>
      <c r="I182" s="19">
        <v>16.400000000000091</v>
      </c>
      <c r="J182" s="19">
        <v>11.299999999999727</v>
      </c>
      <c r="K182" s="19">
        <v>121</v>
      </c>
      <c r="L182" s="20">
        <v>1367.299999999967</v>
      </c>
      <c r="M182" s="20">
        <v>209</v>
      </c>
      <c r="N182" s="20">
        <v>1158.299999999967</v>
      </c>
      <c r="O182" s="20" t="s">
        <v>68</v>
      </c>
      <c r="P182" s="21">
        <v>4.3857303310691799E-3</v>
      </c>
      <c r="Q182" s="16">
        <f t="shared" si="15"/>
        <v>452467.4</v>
      </c>
      <c r="R182">
        <f t="shared" si="17"/>
        <v>2000</v>
      </c>
      <c r="S182">
        <f t="shared" si="12"/>
        <v>121</v>
      </c>
      <c r="T182">
        <f t="shared" si="13"/>
        <v>227</v>
      </c>
      <c r="U182">
        <f t="shared" si="14"/>
        <v>1140.299999999967</v>
      </c>
      <c r="V182">
        <f t="shared" si="16"/>
        <v>209018.20000000051</v>
      </c>
    </row>
    <row r="183" spans="1:22" x14ac:dyDescent="0.25">
      <c r="A183" s="19" t="s">
        <v>20</v>
      </c>
      <c r="B183" s="17">
        <v>42887</v>
      </c>
      <c r="C183" s="18">
        <v>0.41666666666666669</v>
      </c>
      <c r="D183" s="19" t="s">
        <v>15</v>
      </c>
      <c r="E183" s="20">
        <v>1572</v>
      </c>
      <c r="F183" s="20">
        <v>1561.9</v>
      </c>
      <c r="G183" s="20">
        <v>1586.1</v>
      </c>
      <c r="H183" s="18">
        <v>0.625</v>
      </c>
      <c r="I183" s="19">
        <v>10.099999999999909</v>
      </c>
      <c r="J183" s="19">
        <v>14.099999999999909</v>
      </c>
      <c r="K183" s="19">
        <v>197</v>
      </c>
      <c r="L183" s="20">
        <v>2777.6999999999821</v>
      </c>
      <c r="M183" s="20">
        <v>144</v>
      </c>
      <c r="N183" s="20">
        <v>2633.6999999999821</v>
      </c>
      <c r="O183" s="20" t="s">
        <v>68</v>
      </c>
      <c r="P183" s="21">
        <v>6.4249363867683899E-3</v>
      </c>
      <c r="Q183" s="16">
        <f t="shared" si="15"/>
        <v>311256</v>
      </c>
      <c r="R183">
        <f t="shared" si="17"/>
        <v>2000</v>
      </c>
      <c r="S183">
        <f t="shared" si="12"/>
        <v>198</v>
      </c>
      <c r="T183">
        <f t="shared" si="13"/>
        <v>157</v>
      </c>
      <c r="U183">
        <f t="shared" si="14"/>
        <v>2634.799999999982</v>
      </c>
      <c r="V183">
        <f t="shared" si="16"/>
        <v>211653.00000000049</v>
      </c>
    </row>
    <row r="184" spans="1:22" x14ac:dyDescent="0.25">
      <c r="A184" s="19" t="s">
        <v>44</v>
      </c>
      <c r="B184" s="17">
        <v>42887</v>
      </c>
      <c r="C184" s="18">
        <v>0.48958333333333331</v>
      </c>
      <c r="D184" s="19" t="s">
        <v>15</v>
      </c>
      <c r="E184" s="20">
        <v>3796</v>
      </c>
      <c r="F184" s="20">
        <v>3788.05</v>
      </c>
      <c r="G184" s="20">
        <v>3788.05</v>
      </c>
      <c r="H184" s="18">
        <v>0.48958333333333331</v>
      </c>
      <c r="I184" s="19">
        <v>7.9499999999998181</v>
      </c>
      <c r="J184" s="19">
        <v>-7.9499999999998181</v>
      </c>
      <c r="K184" s="19">
        <v>250</v>
      </c>
      <c r="L184" s="20">
        <v>-1987.4999999999545</v>
      </c>
      <c r="M184" s="20">
        <v>437</v>
      </c>
      <c r="N184" s="20">
        <v>-2424.4999999999545</v>
      </c>
      <c r="O184" s="20" t="s">
        <v>67</v>
      </c>
      <c r="P184" s="21">
        <v>2.0943097997892001E-3</v>
      </c>
      <c r="Q184" s="16">
        <f t="shared" si="15"/>
        <v>952796</v>
      </c>
      <c r="R184">
        <f t="shared" si="17"/>
        <v>2000</v>
      </c>
      <c r="S184">
        <f t="shared" si="12"/>
        <v>251</v>
      </c>
      <c r="T184">
        <f t="shared" si="13"/>
        <v>476</v>
      </c>
      <c r="U184">
        <f t="shared" si="14"/>
        <v>-2471.4499999999543</v>
      </c>
      <c r="V184">
        <f t="shared" si="16"/>
        <v>209181.55000000054</v>
      </c>
    </row>
    <row r="185" spans="1:22" x14ac:dyDescent="0.25">
      <c r="A185" s="19" t="s">
        <v>41</v>
      </c>
      <c r="B185" s="17">
        <v>42887</v>
      </c>
      <c r="C185" s="18">
        <v>0.41666666666666669</v>
      </c>
      <c r="D185" s="19" t="s">
        <v>13</v>
      </c>
      <c r="E185" s="20">
        <v>475</v>
      </c>
      <c r="F185" s="20">
        <v>477.9</v>
      </c>
      <c r="G185" s="20">
        <v>477.9</v>
      </c>
      <c r="H185" s="18">
        <v>0.47916666666666669</v>
      </c>
      <c r="I185" s="19">
        <v>2.8999999999999773</v>
      </c>
      <c r="J185" s="19">
        <v>-2.8999999999999773</v>
      </c>
      <c r="K185" s="19">
        <v>684</v>
      </c>
      <c r="L185" s="20">
        <v>-1983.5999999999844</v>
      </c>
      <c r="M185" s="20">
        <v>150</v>
      </c>
      <c r="N185" s="20">
        <v>-2133.5999999999844</v>
      </c>
      <c r="O185" s="20" t="s">
        <v>67</v>
      </c>
      <c r="P185" s="21">
        <v>6.10526315789469E-3</v>
      </c>
      <c r="Q185" s="16">
        <f t="shared" si="15"/>
        <v>327275</v>
      </c>
      <c r="R185">
        <f t="shared" si="17"/>
        <v>2000</v>
      </c>
      <c r="S185">
        <f t="shared" si="12"/>
        <v>689</v>
      </c>
      <c r="T185">
        <f t="shared" si="13"/>
        <v>165</v>
      </c>
      <c r="U185">
        <f t="shared" si="14"/>
        <v>-2163.0999999999844</v>
      </c>
      <c r="V185">
        <f t="shared" si="16"/>
        <v>207018.45000000056</v>
      </c>
    </row>
    <row r="186" spans="1:22" x14ac:dyDescent="0.25">
      <c r="A186" s="19" t="s">
        <v>52</v>
      </c>
      <c r="B186" s="17">
        <v>42891</v>
      </c>
      <c r="C186" s="18">
        <v>0.44791666666666669</v>
      </c>
      <c r="D186" s="19" t="s">
        <v>15</v>
      </c>
      <c r="E186" s="20">
        <v>289.39999999999998</v>
      </c>
      <c r="F186" s="20">
        <v>288.5</v>
      </c>
      <c r="G186" s="20">
        <v>288.5</v>
      </c>
      <c r="H186" s="18">
        <v>0.44791666666666669</v>
      </c>
      <c r="I186" s="19">
        <v>0.89999999999997726</v>
      </c>
      <c r="J186" s="19">
        <v>-0.89999999999997726</v>
      </c>
      <c r="K186" s="19">
        <v>2166</v>
      </c>
      <c r="L186" s="20">
        <v>-1949.3999999999508</v>
      </c>
      <c r="M186" s="20">
        <v>288</v>
      </c>
      <c r="N186" s="20">
        <v>-2237.3999999999505</v>
      </c>
      <c r="O186" s="20" t="s">
        <v>67</v>
      </c>
      <c r="P186" s="21">
        <v>3.1098825155493298E-3</v>
      </c>
      <c r="Q186" s="16">
        <f t="shared" si="15"/>
        <v>643046.79999999993</v>
      </c>
      <c r="R186">
        <f t="shared" si="17"/>
        <v>2000</v>
      </c>
      <c r="S186">
        <f t="shared" si="12"/>
        <v>2222</v>
      </c>
      <c r="T186">
        <f t="shared" si="13"/>
        <v>322</v>
      </c>
      <c r="U186">
        <f t="shared" si="14"/>
        <v>-2321.7999999999493</v>
      </c>
      <c r="V186">
        <f t="shared" si="16"/>
        <v>204696.65000000061</v>
      </c>
    </row>
    <row r="187" spans="1:22" x14ac:dyDescent="0.25">
      <c r="A187" s="19" t="s">
        <v>17</v>
      </c>
      <c r="B187" s="17">
        <v>42892</v>
      </c>
      <c r="C187" s="18">
        <v>0.44791666666666669</v>
      </c>
      <c r="D187" s="19" t="s">
        <v>13</v>
      </c>
      <c r="E187" s="20">
        <v>29036.400000000001</v>
      </c>
      <c r="F187" s="20">
        <v>29210</v>
      </c>
      <c r="G187" s="20">
        <v>29210</v>
      </c>
      <c r="H187" s="18">
        <v>0.625</v>
      </c>
      <c r="I187" s="19">
        <v>173.59999999999854</v>
      </c>
      <c r="J187" s="19">
        <v>-173.59999999999854</v>
      </c>
      <c r="K187" s="19">
        <v>11</v>
      </c>
      <c r="L187" s="20">
        <v>-1909.599999999984</v>
      </c>
      <c r="M187" s="20">
        <v>148</v>
      </c>
      <c r="N187" s="20">
        <v>-2057.599999999984</v>
      </c>
      <c r="O187" s="20" t="s">
        <v>67</v>
      </c>
      <c r="P187" s="21">
        <v>5.9787025939854301E-3</v>
      </c>
      <c r="Q187" s="16">
        <f t="shared" si="15"/>
        <v>319400.40000000002</v>
      </c>
      <c r="R187">
        <f t="shared" si="17"/>
        <v>2000</v>
      </c>
      <c r="S187">
        <f t="shared" si="12"/>
        <v>11</v>
      </c>
      <c r="T187">
        <f t="shared" si="13"/>
        <v>161</v>
      </c>
      <c r="U187">
        <f t="shared" si="14"/>
        <v>-2070.599999999984</v>
      </c>
      <c r="V187">
        <f t="shared" si="16"/>
        <v>202626.05000000063</v>
      </c>
    </row>
    <row r="188" spans="1:22" x14ac:dyDescent="0.25">
      <c r="A188" s="19" t="s">
        <v>45</v>
      </c>
      <c r="B188" s="17">
        <v>42892</v>
      </c>
      <c r="C188" s="18">
        <v>0.44791666666666669</v>
      </c>
      <c r="D188" s="19" t="s">
        <v>13</v>
      </c>
      <c r="E188" s="20">
        <v>7105</v>
      </c>
      <c r="F188" s="20">
        <v>7132.1</v>
      </c>
      <c r="G188" s="20">
        <v>7109.85</v>
      </c>
      <c r="H188" s="18">
        <v>0.625</v>
      </c>
      <c r="I188" s="19">
        <v>27.100000000000364</v>
      </c>
      <c r="J188" s="19">
        <v>-4.8500000000003638</v>
      </c>
      <c r="K188" s="19">
        <v>73</v>
      </c>
      <c r="L188" s="20">
        <v>-354.05000000002656</v>
      </c>
      <c r="M188" s="20">
        <v>239</v>
      </c>
      <c r="N188" s="20">
        <v>-593.05000000002656</v>
      </c>
      <c r="O188" s="20" t="s">
        <v>67</v>
      </c>
      <c r="P188" s="21">
        <v>3.8142153413089899E-3</v>
      </c>
      <c r="Q188" s="16">
        <f t="shared" si="15"/>
        <v>518665</v>
      </c>
      <c r="R188">
        <f t="shared" si="17"/>
        <v>2000</v>
      </c>
      <c r="S188">
        <f t="shared" si="12"/>
        <v>73</v>
      </c>
      <c r="T188">
        <f t="shared" si="13"/>
        <v>260</v>
      </c>
      <c r="U188">
        <f t="shared" si="14"/>
        <v>-614.05000000002656</v>
      </c>
      <c r="V188">
        <f t="shared" si="16"/>
        <v>202012.00000000061</v>
      </c>
    </row>
    <row r="189" spans="1:22" x14ac:dyDescent="0.25">
      <c r="A189" s="19" t="s">
        <v>19</v>
      </c>
      <c r="B189" s="17">
        <v>42893</v>
      </c>
      <c r="C189" s="18">
        <v>0.41666666666666669</v>
      </c>
      <c r="D189" s="19" t="s">
        <v>15</v>
      </c>
      <c r="E189" s="20">
        <v>2546.5</v>
      </c>
      <c r="F189" s="20">
        <v>2532</v>
      </c>
      <c r="G189" s="20">
        <v>2542.9</v>
      </c>
      <c r="H189" s="18">
        <v>0.625</v>
      </c>
      <c r="I189" s="19">
        <v>14.5</v>
      </c>
      <c r="J189" s="19">
        <v>-3.5999999999999091</v>
      </c>
      <c r="K189" s="19">
        <v>137</v>
      </c>
      <c r="L189" s="20">
        <v>-493.19999999998754</v>
      </c>
      <c r="M189" s="20">
        <v>161</v>
      </c>
      <c r="N189" s="20">
        <v>-654.19999999998754</v>
      </c>
      <c r="O189" s="20" t="s">
        <v>67</v>
      </c>
      <c r="P189" s="21">
        <v>5.6940899273512698E-3</v>
      </c>
      <c r="Q189" s="16">
        <f t="shared" si="15"/>
        <v>348870.5</v>
      </c>
      <c r="R189">
        <f t="shared" si="17"/>
        <v>2000</v>
      </c>
      <c r="S189">
        <f t="shared" si="12"/>
        <v>137</v>
      </c>
      <c r="T189">
        <f t="shared" si="13"/>
        <v>175</v>
      </c>
      <c r="U189">
        <f t="shared" si="14"/>
        <v>-668.19999999998754</v>
      </c>
      <c r="V189">
        <f t="shared" si="16"/>
        <v>201343.80000000063</v>
      </c>
    </row>
    <row r="190" spans="1:22" x14ac:dyDescent="0.25">
      <c r="A190" s="19" t="s">
        <v>48</v>
      </c>
      <c r="B190" s="17">
        <v>42893</v>
      </c>
      <c r="C190" s="18">
        <v>0.41666666666666669</v>
      </c>
      <c r="D190" s="19" t="s">
        <v>15</v>
      </c>
      <c r="E190" s="20">
        <v>510.5</v>
      </c>
      <c r="F190" s="20">
        <v>507.95</v>
      </c>
      <c r="G190" s="20">
        <v>511.5</v>
      </c>
      <c r="H190" s="18">
        <v>0.625</v>
      </c>
      <c r="I190" s="19">
        <v>2.5500000000000114</v>
      </c>
      <c r="J190" s="19">
        <v>1</v>
      </c>
      <c r="K190" s="19">
        <v>777</v>
      </c>
      <c r="L190" s="20">
        <v>777</v>
      </c>
      <c r="M190" s="20">
        <v>183</v>
      </c>
      <c r="N190" s="20">
        <v>594</v>
      </c>
      <c r="O190" s="20" t="s">
        <v>68</v>
      </c>
      <c r="P190" s="21">
        <v>4.9951028403526204E-3</v>
      </c>
      <c r="Q190" s="16">
        <f t="shared" si="15"/>
        <v>400232</v>
      </c>
      <c r="R190">
        <f t="shared" si="17"/>
        <v>2000</v>
      </c>
      <c r="S190">
        <f t="shared" si="12"/>
        <v>784</v>
      </c>
      <c r="T190">
        <f t="shared" si="13"/>
        <v>201</v>
      </c>
      <c r="U190">
        <f t="shared" si="14"/>
        <v>583</v>
      </c>
      <c r="V190">
        <f t="shared" si="16"/>
        <v>201926.80000000063</v>
      </c>
    </row>
    <row r="191" spans="1:22" x14ac:dyDescent="0.25">
      <c r="A191" s="19" t="s">
        <v>19</v>
      </c>
      <c r="B191" s="17">
        <v>42894</v>
      </c>
      <c r="C191" s="18">
        <v>0.41666666666666669</v>
      </c>
      <c r="D191" s="19" t="s">
        <v>15</v>
      </c>
      <c r="E191" s="20">
        <v>2598.65</v>
      </c>
      <c r="F191" s="20">
        <v>2570</v>
      </c>
      <c r="G191" s="20">
        <v>2635.05</v>
      </c>
      <c r="H191" s="18">
        <v>0.625</v>
      </c>
      <c r="I191" s="19">
        <v>28.650000000000091</v>
      </c>
      <c r="J191" s="19">
        <v>36.400000000000091</v>
      </c>
      <c r="K191" s="19">
        <v>69</v>
      </c>
      <c r="L191" s="20">
        <v>2511.6000000000063</v>
      </c>
      <c r="M191" s="20">
        <v>84</v>
      </c>
      <c r="N191" s="20">
        <v>2427.6000000000063</v>
      </c>
      <c r="O191" s="20" t="s">
        <v>68</v>
      </c>
      <c r="P191" s="21">
        <v>1.10249552652339E-2</v>
      </c>
      <c r="Q191" s="16">
        <f t="shared" si="15"/>
        <v>179306.85</v>
      </c>
      <c r="R191">
        <f t="shared" si="17"/>
        <v>2000</v>
      </c>
      <c r="S191">
        <f t="shared" si="12"/>
        <v>69</v>
      </c>
      <c r="T191">
        <f t="shared" si="13"/>
        <v>91</v>
      </c>
      <c r="U191">
        <f t="shared" si="14"/>
        <v>2420.6000000000063</v>
      </c>
      <c r="V191">
        <f t="shared" si="16"/>
        <v>204347.40000000063</v>
      </c>
    </row>
    <row r="192" spans="1:22" x14ac:dyDescent="0.25">
      <c r="A192" s="19" t="s">
        <v>25</v>
      </c>
      <c r="B192" s="17">
        <v>42894</v>
      </c>
      <c r="C192" s="18">
        <v>0.4375</v>
      </c>
      <c r="D192" s="19" t="s">
        <v>13</v>
      </c>
      <c r="E192" s="20">
        <v>1130.3</v>
      </c>
      <c r="F192" s="20">
        <v>1136.6500000000001</v>
      </c>
      <c r="G192" s="20">
        <v>1126.05</v>
      </c>
      <c r="H192" s="18">
        <v>0.625</v>
      </c>
      <c r="I192" s="19">
        <v>6.3500000000001364</v>
      </c>
      <c r="J192" s="19">
        <v>4.25</v>
      </c>
      <c r="K192" s="19">
        <v>313</v>
      </c>
      <c r="L192" s="20">
        <v>1330.25</v>
      </c>
      <c r="M192" s="20">
        <v>163</v>
      </c>
      <c r="N192" s="20">
        <v>1167.25</v>
      </c>
      <c r="O192" s="20" t="s">
        <v>68</v>
      </c>
      <c r="P192" s="21">
        <v>5.6179775280900098E-3</v>
      </c>
      <c r="Q192" s="16">
        <f t="shared" si="15"/>
        <v>354914.2</v>
      </c>
      <c r="R192">
        <f t="shared" si="17"/>
        <v>2000</v>
      </c>
      <c r="S192">
        <f t="shared" si="12"/>
        <v>314</v>
      </c>
      <c r="T192">
        <f t="shared" si="13"/>
        <v>178</v>
      </c>
      <c r="U192">
        <f t="shared" si="14"/>
        <v>1156.5</v>
      </c>
      <c r="V192">
        <f t="shared" si="16"/>
        <v>205503.90000000063</v>
      </c>
    </row>
    <row r="193" spans="1:22" x14ac:dyDescent="0.25">
      <c r="A193" s="19" t="s">
        <v>20</v>
      </c>
      <c r="B193" s="17">
        <v>42894</v>
      </c>
      <c r="C193" s="18">
        <v>0.41666666666666669</v>
      </c>
      <c r="D193" s="19" t="s">
        <v>15</v>
      </c>
      <c r="E193" s="20">
        <v>1625</v>
      </c>
      <c r="F193" s="20">
        <v>1617.25</v>
      </c>
      <c r="G193" s="20">
        <v>1633.45</v>
      </c>
      <c r="H193" s="18">
        <v>0.625</v>
      </c>
      <c r="I193" s="19">
        <v>7.75</v>
      </c>
      <c r="J193" s="19">
        <v>8.4500000000000455</v>
      </c>
      <c r="K193" s="19">
        <v>257</v>
      </c>
      <c r="L193" s="20">
        <v>2171.6500000000115</v>
      </c>
      <c r="M193" s="20">
        <v>193</v>
      </c>
      <c r="N193" s="20">
        <v>1978.6500000000115</v>
      </c>
      <c r="O193" s="20" t="s">
        <v>68</v>
      </c>
      <c r="P193" s="21">
        <v>4.7692307692307704E-3</v>
      </c>
      <c r="Q193" s="16">
        <f t="shared" si="15"/>
        <v>419250</v>
      </c>
      <c r="R193">
        <f t="shared" si="17"/>
        <v>2000</v>
      </c>
      <c r="S193">
        <f t="shared" si="12"/>
        <v>258</v>
      </c>
      <c r="T193">
        <f t="shared" si="13"/>
        <v>211</v>
      </c>
      <c r="U193">
        <f t="shared" si="14"/>
        <v>1969.1000000000117</v>
      </c>
      <c r="V193">
        <f t="shared" si="16"/>
        <v>207473.00000000064</v>
      </c>
    </row>
    <row r="194" spans="1:22" x14ac:dyDescent="0.25">
      <c r="A194" s="19" t="s">
        <v>18</v>
      </c>
      <c r="B194" s="17">
        <v>42895</v>
      </c>
      <c r="C194" s="18">
        <v>0.41666666666666669</v>
      </c>
      <c r="D194" s="19" t="s">
        <v>13</v>
      </c>
      <c r="E194" s="20">
        <v>352.75</v>
      </c>
      <c r="F194" s="20">
        <v>355.2</v>
      </c>
      <c r="G194" s="20">
        <v>355.2</v>
      </c>
      <c r="H194" s="18">
        <v>0.44791666666666669</v>
      </c>
      <c r="I194" s="19">
        <v>2.4499999999999886</v>
      </c>
      <c r="J194" s="19">
        <v>-2.4499999999999886</v>
      </c>
      <c r="K194" s="19">
        <v>808</v>
      </c>
      <c r="L194" s="20">
        <v>-1979.5999999999908</v>
      </c>
      <c r="M194" s="20">
        <v>132</v>
      </c>
      <c r="N194" s="20">
        <v>-2111.5999999999908</v>
      </c>
      <c r="O194" s="20" t="s">
        <v>67</v>
      </c>
      <c r="P194" s="21">
        <v>6.9454287739191796E-3</v>
      </c>
      <c r="Q194" s="16">
        <f t="shared" si="15"/>
        <v>287844</v>
      </c>
      <c r="R194">
        <f t="shared" si="17"/>
        <v>2000</v>
      </c>
      <c r="S194">
        <f t="shared" ref="S194:S257" si="18">ROUNDDOWN(R194/I194,0)</f>
        <v>816</v>
      </c>
      <c r="T194">
        <f t="shared" ref="T194:T257" si="19">ROUNDUP(((E194*S194)+(G194*S194))*0.025/100,0)</f>
        <v>145</v>
      </c>
      <c r="U194">
        <f t="shared" ref="U194:U257" si="20">(S194*J194)-T194</f>
        <v>-2144.1999999999907</v>
      </c>
      <c r="V194">
        <f t="shared" si="16"/>
        <v>205328.80000000066</v>
      </c>
    </row>
    <row r="195" spans="1:22" x14ac:dyDescent="0.25">
      <c r="A195" s="19" t="s">
        <v>25</v>
      </c>
      <c r="B195" s="17">
        <v>42895</v>
      </c>
      <c r="C195" s="18">
        <v>0.41666666666666669</v>
      </c>
      <c r="D195" s="19" t="s">
        <v>13</v>
      </c>
      <c r="E195" s="20">
        <v>1110.7</v>
      </c>
      <c r="F195" s="20">
        <v>1117.5</v>
      </c>
      <c r="G195" s="20">
        <v>1117.5</v>
      </c>
      <c r="H195" s="18">
        <v>0.63541666666666663</v>
      </c>
      <c r="I195" s="19">
        <v>6.7999999999999545</v>
      </c>
      <c r="J195" s="19">
        <v>-6.7999999999999545</v>
      </c>
      <c r="K195" s="19">
        <v>293</v>
      </c>
      <c r="L195" s="20">
        <v>-1992.3999999999867</v>
      </c>
      <c r="M195" s="20">
        <v>151</v>
      </c>
      <c r="N195" s="20">
        <v>-2143.3999999999869</v>
      </c>
      <c r="O195" s="20" t="s">
        <v>67</v>
      </c>
      <c r="P195" s="21">
        <v>6.12226523813807E-3</v>
      </c>
      <c r="Q195" s="16">
        <f t="shared" ref="Q195:Q258" si="21">S195*E195</f>
        <v>326545.8</v>
      </c>
      <c r="R195">
        <f t="shared" si="17"/>
        <v>2000</v>
      </c>
      <c r="S195">
        <f t="shared" si="18"/>
        <v>294</v>
      </c>
      <c r="T195">
        <f t="shared" si="19"/>
        <v>164</v>
      </c>
      <c r="U195">
        <f t="shared" si="20"/>
        <v>-2163.1999999999866</v>
      </c>
      <c r="V195">
        <f t="shared" ref="V195:V258" si="22">V194+U195</f>
        <v>203165.60000000068</v>
      </c>
    </row>
    <row r="196" spans="1:22" x14ac:dyDescent="0.25">
      <c r="A196" s="19" t="s">
        <v>47</v>
      </c>
      <c r="B196" s="17">
        <v>42895</v>
      </c>
      <c r="C196" s="18">
        <v>0.41666666666666669</v>
      </c>
      <c r="D196" s="19" t="s">
        <v>13</v>
      </c>
      <c r="E196" s="20">
        <v>309.5</v>
      </c>
      <c r="F196" s="20">
        <v>310.55</v>
      </c>
      <c r="G196" s="20">
        <v>306</v>
      </c>
      <c r="H196" s="18">
        <v>0.625</v>
      </c>
      <c r="I196" s="19">
        <v>1.0500000000000114</v>
      </c>
      <c r="J196" s="19">
        <v>3.5</v>
      </c>
      <c r="K196" s="19">
        <v>1863</v>
      </c>
      <c r="L196" s="20">
        <v>6520.5</v>
      </c>
      <c r="M196" s="20">
        <v>264</v>
      </c>
      <c r="N196" s="20">
        <v>6256.5</v>
      </c>
      <c r="O196" s="20" t="s">
        <v>68</v>
      </c>
      <c r="P196" s="21">
        <v>3.3925686591276599E-3</v>
      </c>
      <c r="Q196" s="16">
        <f t="shared" si="21"/>
        <v>589288</v>
      </c>
      <c r="R196">
        <f t="shared" ref="R196:R259" si="23">IF(MONTH(B195)&lt;&gt;MONTH(B196),IF((INT(V195/100000)*1000)&lt;R195,R195,INT(V195/100000)*1000),R195)</f>
        <v>2000</v>
      </c>
      <c r="S196">
        <f t="shared" si="18"/>
        <v>1904</v>
      </c>
      <c r="T196">
        <f t="shared" si="19"/>
        <v>293</v>
      </c>
      <c r="U196">
        <f t="shared" si="20"/>
        <v>6371</v>
      </c>
      <c r="V196">
        <f t="shared" si="22"/>
        <v>209536.60000000068</v>
      </c>
    </row>
    <row r="197" spans="1:22" x14ac:dyDescent="0.25">
      <c r="A197" s="19" t="s">
        <v>40</v>
      </c>
      <c r="B197" s="17">
        <v>42898</v>
      </c>
      <c r="C197" s="18">
        <v>0.41666666666666669</v>
      </c>
      <c r="D197" s="19" t="s">
        <v>13</v>
      </c>
      <c r="E197" s="20">
        <v>1321.05</v>
      </c>
      <c r="F197" s="20">
        <v>1325.4</v>
      </c>
      <c r="G197" s="20">
        <v>1318.25</v>
      </c>
      <c r="H197" s="18">
        <v>0.625</v>
      </c>
      <c r="I197" s="19">
        <v>4.3500000000001364</v>
      </c>
      <c r="J197" s="19">
        <v>2.7999999999999545</v>
      </c>
      <c r="K197" s="19">
        <v>457</v>
      </c>
      <c r="L197" s="20">
        <v>1279.5999999999792</v>
      </c>
      <c r="M197" s="20">
        <v>278</v>
      </c>
      <c r="N197" s="20">
        <v>1001.5999999999792</v>
      </c>
      <c r="O197" s="20" t="s">
        <v>68</v>
      </c>
      <c r="P197" s="21">
        <v>3.2928352446918302E-3</v>
      </c>
      <c r="Q197" s="16">
        <f t="shared" si="21"/>
        <v>606361.94999999995</v>
      </c>
      <c r="R197">
        <f t="shared" si="23"/>
        <v>2000</v>
      </c>
      <c r="S197">
        <f t="shared" si="18"/>
        <v>459</v>
      </c>
      <c r="T197">
        <f t="shared" si="19"/>
        <v>303</v>
      </c>
      <c r="U197">
        <f t="shared" si="20"/>
        <v>982.19999999997913</v>
      </c>
      <c r="V197">
        <f t="shared" si="22"/>
        <v>210518.80000000066</v>
      </c>
    </row>
    <row r="198" spans="1:22" x14ac:dyDescent="0.25">
      <c r="A198" s="19" t="s">
        <v>19</v>
      </c>
      <c r="B198" s="17">
        <v>42899</v>
      </c>
      <c r="C198" s="18">
        <v>0.41666666666666669</v>
      </c>
      <c r="D198" s="19" t="s">
        <v>13</v>
      </c>
      <c r="E198" s="20">
        <v>2630.1</v>
      </c>
      <c r="F198" s="20">
        <v>2640.4</v>
      </c>
      <c r="G198" s="20">
        <v>2627.85</v>
      </c>
      <c r="H198" s="18">
        <v>0.625</v>
      </c>
      <c r="I198" s="19">
        <v>10.300000000000182</v>
      </c>
      <c r="J198" s="19">
        <v>2.25</v>
      </c>
      <c r="K198" s="19">
        <v>193</v>
      </c>
      <c r="L198" s="20">
        <v>434.25</v>
      </c>
      <c r="M198" s="20">
        <v>234</v>
      </c>
      <c r="N198" s="20">
        <v>200.25</v>
      </c>
      <c r="O198" s="20" t="s">
        <v>68</v>
      </c>
      <c r="P198" s="21">
        <v>3.9162009049086297E-3</v>
      </c>
      <c r="Q198" s="16">
        <f t="shared" si="21"/>
        <v>510239.39999999997</v>
      </c>
      <c r="R198">
        <f t="shared" si="23"/>
        <v>2000</v>
      </c>
      <c r="S198">
        <f t="shared" si="18"/>
        <v>194</v>
      </c>
      <c r="T198">
        <f t="shared" si="19"/>
        <v>256</v>
      </c>
      <c r="U198">
        <f t="shared" si="20"/>
        <v>180.5</v>
      </c>
      <c r="V198">
        <f t="shared" si="22"/>
        <v>210699.30000000066</v>
      </c>
    </row>
    <row r="199" spans="1:22" x14ac:dyDescent="0.25">
      <c r="A199" s="19" t="s">
        <v>20</v>
      </c>
      <c r="B199" s="17">
        <v>42899</v>
      </c>
      <c r="C199" s="18">
        <v>0.41666666666666669</v>
      </c>
      <c r="D199" s="19" t="s">
        <v>15</v>
      </c>
      <c r="E199" s="20">
        <v>1652.4</v>
      </c>
      <c r="F199" s="20">
        <v>1648.6</v>
      </c>
      <c r="G199" s="20">
        <v>1670</v>
      </c>
      <c r="H199" s="18">
        <v>0.625</v>
      </c>
      <c r="I199" s="19">
        <v>3.8000000000001819</v>
      </c>
      <c r="J199" s="19">
        <v>17.599999999999909</v>
      </c>
      <c r="K199" s="19">
        <v>523</v>
      </c>
      <c r="L199" s="20">
        <v>9204.799999999952</v>
      </c>
      <c r="M199" s="20">
        <v>400</v>
      </c>
      <c r="N199" s="20">
        <v>8804.799999999952</v>
      </c>
      <c r="O199" s="20" t="s">
        <v>68</v>
      </c>
      <c r="P199" s="21">
        <v>2.29968530622136E-3</v>
      </c>
      <c r="Q199" s="16">
        <f t="shared" si="21"/>
        <v>869162.4</v>
      </c>
      <c r="R199">
        <f t="shared" si="23"/>
        <v>2000</v>
      </c>
      <c r="S199">
        <f t="shared" si="18"/>
        <v>526</v>
      </c>
      <c r="T199">
        <f t="shared" si="19"/>
        <v>437</v>
      </c>
      <c r="U199">
        <f t="shared" si="20"/>
        <v>8820.5999999999513</v>
      </c>
      <c r="V199">
        <f t="shared" si="22"/>
        <v>219519.90000000061</v>
      </c>
    </row>
    <row r="200" spans="1:22" x14ac:dyDescent="0.25">
      <c r="A200" s="19" t="s">
        <v>17</v>
      </c>
      <c r="B200" s="17">
        <v>42900</v>
      </c>
      <c r="C200" s="18">
        <v>0.41666666666666669</v>
      </c>
      <c r="D200" s="19" t="s">
        <v>13</v>
      </c>
      <c r="E200" s="20">
        <v>29011</v>
      </c>
      <c r="F200" s="20">
        <v>29124.3</v>
      </c>
      <c r="G200" s="20">
        <v>29095</v>
      </c>
      <c r="H200" s="18">
        <v>0.625</v>
      </c>
      <c r="I200" s="19">
        <v>113.29999999999927</v>
      </c>
      <c r="J200" s="19">
        <v>-84</v>
      </c>
      <c r="K200" s="19">
        <v>17</v>
      </c>
      <c r="L200" s="20">
        <v>-1428</v>
      </c>
      <c r="M200" s="20">
        <v>228</v>
      </c>
      <c r="N200" s="20">
        <v>-1656</v>
      </c>
      <c r="O200" s="20" t="s">
        <v>67</v>
      </c>
      <c r="P200" s="21">
        <v>3.9054151873427101E-3</v>
      </c>
      <c r="Q200" s="16">
        <f t="shared" si="21"/>
        <v>493187</v>
      </c>
      <c r="R200">
        <f t="shared" si="23"/>
        <v>2000</v>
      </c>
      <c r="S200">
        <f t="shared" si="18"/>
        <v>17</v>
      </c>
      <c r="T200">
        <f t="shared" si="19"/>
        <v>247</v>
      </c>
      <c r="U200">
        <f t="shared" si="20"/>
        <v>-1675</v>
      </c>
      <c r="V200">
        <f t="shared" si="22"/>
        <v>217844.90000000061</v>
      </c>
    </row>
    <row r="201" spans="1:22" x14ac:dyDescent="0.25">
      <c r="A201" s="19" t="s">
        <v>20</v>
      </c>
      <c r="B201" s="17">
        <v>42900</v>
      </c>
      <c r="C201" s="18">
        <v>0.45833333333333331</v>
      </c>
      <c r="D201" s="19" t="s">
        <v>13</v>
      </c>
      <c r="E201" s="20">
        <v>1651.05</v>
      </c>
      <c r="F201" s="20">
        <v>1659.05</v>
      </c>
      <c r="G201" s="20">
        <v>1651</v>
      </c>
      <c r="H201" s="18">
        <v>0.625</v>
      </c>
      <c r="I201" s="19">
        <v>8</v>
      </c>
      <c r="J201" s="19">
        <v>4.9999999999954525E-2</v>
      </c>
      <c r="K201" s="19">
        <v>249</v>
      </c>
      <c r="L201" s="20">
        <v>12.449999999988677</v>
      </c>
      <c r="M201" s="20">
        <v>190</v>
      </c>
      <c r="N201" s="20">
        <v>-177.55000000001132</v>
      </c>
      <c r="O201" s="20" t="s">
        <v>67</v>
      </c>
      <c r="P201" s="21">
        <v>4.8454014112231597E-3</v>
      </c>
      <c r="Q201" s="16">
        <f t="shared" si="21"/>
        <v>412762.5</v>
      </c>
      <c r="R201">
        <f t="shared" si="23"/>
        <v>2000</v>
      </c>
      <c r="S201">
        <f t="shared" si="18"/>
        <v>250</v>
      </c>
      <c r="T201">
        <f t="shared" si="19"/>
        <v>207</v>
      </c>
      <c r="U201">
        <f t="shared" si="20"/>
        <v>-194.50000000001137</v>
      </c>
      <c r="V201">
        <f t="shared" si="22"/>
        <v>217650.40000000061</v>
      </c>
    </row>
    <row r="202" spans="1:22" x14ac:dyDescent="0.25">
      <c r="A202" s="19" t="s">
        <v>54</v>
      </c>
      <c r="B202" s="17">
        <v>42900</v>
      </c>
      <c r="C202" s="18">
        <v>0.41666666666666669</v>
      </c>
      <c r="D202" s="19" t="s">
        <v>13</v>
      </c>
      <c r="E202" s="20">
        <v>838.7</v>
      </c>
      <c r="F202" s="20">
        <v>842.85</v>
      </c>
      <c r="G202" s="20">
        <v>842.85</v>
      </c>
      <c r="H202" s="18">
        <v>0.42708333333333331</v>
      </c>
      <c r="I202" s="19">
        <v>4.1499999999999773</v>
      </c>
      <c r="J202" s="19">
        <v>-4.1499999999999773</v>
      </c>
      <c r="K202" s="19">
        <v>479</v>
      </c>
      <c r="L202" s="20">
        <v>-1987.849999999989</v>
      </c>
      <c r="M202" s="20">
        <v>186</v>
      </c>
      <c r="N202" s="20">
        <v>-2173.849999999989</v>
      </c>
      <c r="O202" s="20" t="s">
        <v>67</v>
      </c>
      <c r="P202" s="21">
        <v>4.94813401693094E-3</v>
      </c>
      <c r="Q202" s="16">
        <f t="shared" si="21"/>
        <v>403414.7</v>
      </c>
      <c r="R202">
        <f t="shared" si="23"/>
        <v>2000</v>
      </c>
      <c r="S202">
        <f t="shared" si="18"/>
        <v>481</v>
      </c>
      <c r="T202">
        <f t="shared" si="19"/>
        <v>203</v>
      </c>
      <c r="U202">
        <f t="shared" si="20"/>
        <v>-2199.1499999999892</v>
      </c>
      <c r="V202">
        <f t="shared" si="22"/>
        <v>215451.25000000061</v>
      </c>
    </row>
    <row r="203" spans="1:22" x14ac:dyDescent="0.25">
      <c r="A203" s="19" t="s">
        <v>44</v>
      </c>
      <c r="B203" s="17">
        <v>42901</v>
      </c>
      <c r="C203" s="18">
        <v>0.59375</v>
      </c>
      <c r="D203" s="19" t="s">
        <v>13</v>
      </c>
      <c r="E203" s="20">
        <v>3775.55</v>
      </c>
      <c r="F203" s="20">
        <v>3795</v>
      </c>
      <c r="G203" s="20">
        <v>3782</v>
      </c>
      <c r="H203" s="18">
        <v>0.625</v>
      </c>
      <c r="I203" s="19">
        <v>19.449999999999818</v>
      </c>
      <c r="J203" s="19">
        <v>-6.4499999999998181</v>
      </c>
      <c r="K203" s="19">
        <v>102</v>
      </c>
      <c r="L203" s="20">
        <v>-657.89999999998145</v>
      </c>
      <c r="M203" s="20">
        <v>178</v>
      </c>
      <c r="N203" s="20">
        <v>-835.89999999998145</v>
      </c>
      <c r="O203" s="20" t="s">
        <v>67</v>
      </c>
      <c r="P203" s="21">
        <v>5.1515673213173799E-3</v>
      </c>
      <c r="Q203" s="16">
        <f t="shared" si="21"/>
        <v>385106.10000000003</v>
      </c>
      <c r="R203">
        <f t="shared" si="23"/>
        <v>2000</v>
      </c>
      <c r="S203">
        <f t="shared" si="18"/>
        <v>102</v>
      </c>
      <c r="T203">
        <f t="shared" si="19"/>
        <v>193</v>
      </c>
      <c r="U203">
        <f t="shared" si="20"/>
        <v>-850.89999999998145</v>
      </c>
      <c r="V203">
        <f t="shared" si="22"/>
        <v>214600.35000000062</v>
      </c>
    </row>
    <row r="204" spans="1:22" x14ac:dyDescent="0.25">
      <c r="A204" s="19" t="s">
        <v>52</v>
      </c>
      <c r="B204" s="17">
        <v>42901</v>
      </c>
      <c r="C204" s="18">
        <v>0.44791666666666669</v>
      </c>
      <c r="D204" s="19" t="s">
        <v>15</v>
      </c>
      <c r="E204" s="20">
        <v>284.85000000000002</v>
      </c>
      <c r="F204" s="20">
        <v>283.85000000000002</v>
      </c>
      <c r="G204" s="20">
        <v>283.85000000000002</v>
      </c>
      <c r="H204" s="18">
        <v>0.44791666666666669</v>
      </c>
      <c r="I204" s="19">
        <v>1</v>
      </c>
      <c r="J204" s="19">
        <v>-1</v>
      </c>
      <c r="K204" s="19">
        <v>1955</v>
      </c>
      <c r="L204" s="20">
        <v>-1955</v>
      </c>
      <c r="M204" s="20">
        <v>256</v>
      </c>
      <c r="N204" s="20">
        <v>-2211</v>
      </c>
      <c r="O204" s="20" t="s">
        <v>67</v>
      </c>
      <c r="P204" s="21">
        <v>3.5106196243637E-3</v>
      </c>
      <c r="Q204" s="16">
        <f t="shared" si="21"/>
        <v>569700</v>
      </c>
      <c r="R204">
        <f t="shared" si="23"/>
        <v>2000</v>
      </c>
      <c r="S204">
        <f t="shared" si="18"/>
        <v>2000</v>
      </c>
      <c r="T204">
        <f t="shared" si="19"/>
        <v>285</v>
      </c>
      <c r="U204">
        <f t="shared" si="20"/>
        <v>-2285</v>
      </c>
      <c r="V204">
        <f t="shared" si="22"/>
        <v>212315.35000000062</v>
      </c>
    </row>
    <row r="205" spans="1:22" x14ac:dyDescent="0.25">
      <c r="A205" s="19" t="s">
        <v>41</v>
      </c>
      <c r="B205" s="17">
        <v>42901</v>
      </c>
      <c r="C205" s="18">
        <v>0.44791666666666669</v>
      </c>
      <c r="D205" s="19" t="s">
        <v>15</v>
      </c>
      <c r="E205" s="20">
        <v>453.9</v>
      </c>
      <c r="F205" s="20">
        <v>452.1</v>
      </c>
      <c r="G205" s="20">
        <v>452.1</v>
      </c>
      <c r="H205" s="18">
        <v>0.44791666666666669</v>
      </c>
      <c r="I205" s="19">
        <v>1.7999999999999545</v>
      </c>
      <c r="J205" s="19">
        <v>-1.7999999999999545</v>
      </c>
      <c r="K205" s="19">
        <v>1097</v>
      </c>
      <c r="L205" s="20">
        <v>-1974.5999999999501</v>
      </c>
      <c r="M205" s="20">
        <v>229</v>
      </c>
      <c r="N205" s="20">
        <v>-2203.5999999999503</v>
      </c>
      <c r="O205" s="20" t="s">
        <v>67</v>
      </c>
      <c r="P205" s="21">
        <v>3.9656311962986404E-3</v>
      </c>
      <c r="Q205" s="16">
        <f t="shared" si="21"/>
        <v>504282.89999999997</v>
      </c>
      <c r="R205">
        <f t="shared" si="23"/>
        <v>2000</v>
      </c>
      <c r="S205">
        <f t="shared" si="18"/>
        <v>1111</v>
      </c>
      <c r="T205">
        <f t="shared" si="19"/>
        <v>252</v>
      </c>
      <c r="U205">
        <f t="shared" si="20"/>
        <v>-2251.7999999999493</v>
      </c>
      <c r="V205">
        <f t="shared" si="22"/>
        <v>210063.55000000066</v>
      </c>
    </row>
    <row r="206" spans="1:22" x14ac:dyDescent="0.25">
      <c r="A206" s="19" t="s">
        <v>25</v>
      </c>
      <c r="B206" s="17">
        <v>42902</v>
      </c>
      <c r="C206" s="18">
        <v>0.47916666666666669</v>
      </c>
      <c r="D206" s="19" t="s">
        <v>15</v>
      </c>
      <c r="E206" s="20">
        <v>1122.1500000000001</v>
      </c>
      <c r="F206" s="20">
        <v>1116.4000000000001</v>
      </c>
      <c r="G206" s="20">
        <v>1116.4000000000001</v>
      </c>
      <c r="H206" s="18">
        <v>0.47916666666666669</v>
      </c>
      <c r="I206" s="19">
        <v>5.75</v>
      </c>
      <c r="J206" s="19">
        <v>-5.75</v>
      </c>
      <c r="K206" s="19">
        <v>346</v>
      </c>
      <c r="L206" s="20">
        <v>-1989.5</v>
      </c>
      <c r="M206" s="20">
        <v>179</v>
      </c>
      <c r="N206" s="20">
        <v>-2168.5</v>
      </c>
      <c r="O206" s="20" t="s">
        <v>67</v>
      </c>
      <c r="P206" s="21">
        <v>5.1240921445439604E-3</v>
      </c>
      <c r="Q206" s="16">
        <f t="shared" si="21"/>
        <v>389386.05000000005</v>
      </c>
      <c r="R206">
        <f t="shared" si="23"/>
        <v>2000</v>
      </c>
      <c r="S206">
        <f t="shared" si="18"/>
        <v>347</v>
      </c>
      <c r="T206">
        <f t="shared" si="19"/>
        <v>195</v>
      </c>
      <c r="U206">
        <f t="shared" si="20"/>
        <v>-2190.25</v>
      </c>
      <c r="V206">
        <f t="shared" si="22"/>
        <v>207873.30000000066</v>
      </c>
    </row>
    <row r="207" spans="1:22" x14ac:dyDescent="0.25">
      <c r="A207" s="19" t="s">
        <v>47</v>
      </c>
      <c r="B207" s="17">
        <v>42902</v>
      </c>
      <c r="C207" s="18">
        <v>0.41666666666666669</v>
      </c>
      <c r="D207" s="19" t="s">
        <v>15</v>
      </c>
      <c r="E207" s="20">
        <v>306.39999999999998</v>
      </c>
      <c r="F207" s="20">
        <v>304.55</v>
      </c>
      <c r="G207" s="20">
        <v>306.89999999999998</v>
      </c>
      <c r="H207" s="18">
        <v>0.625</v>
      </c>
      <c r="I207" s="19">
        <v>1.8499999999999659</v>
      </c>
      <c r="J207" s="19">
        <v>0.5</v>
      </c>
      <c r="K207" s="19">
        <v>1067</v>
      </c>
      <c r="L207" s="20">
        <v>533.5</v>
      </c>
      <c r="M207" s="20">
        <v>151</v>
      </c>
      <c r="N207" s="20">
        <v>382.5</v>
      </c>
      <c r="O207" s="20" t="s">
        <v>68</v>
      </c>
      <c r="P207" s="21">
        <v>6.0378590078327904E-3</v>
      </c>
      <c r="Q207" s="16">
        <f t="shared" si="21"/>
        <v>331218.39999999997</v>
      </c>
      <c r="R207">
        <f t="shared" si="23"/>
        <v>2000</v>
      </c>
      <c r="S207">
        <f t="shared" si="18"/>
        <v>1081</v>
      </c>
      <c r="T207">
        <f t="shared" si="19"/>
        <v>166</v>
      </c>
      <c r="U207">
        <f t="shared" si="20"/>
        <v>374.5</v>
      </c>
      <c r="V207">
        <f t="shared" si="22"/>
        <v>208247.80000000066</v>
      </c>
    </row>
    <row r="208" spans="1:22" x14ac:dyDescent="0.25">
      <c r="A208" s="19" t="s">
        <v>58</v>
      </c>
      <c r="B208" s="17">
        <v>42902</v>
      </c>
      <c r="C208" s="18">
        <v>0.41666666666666669</v>
      </c>
      <c r="D208" s="19" t="s">
        <v>13</v>
      </c>
      <c r="E208" s="20">
        <v>2395</v>
      </c>
      <c r="F208" s="20">
        <v>2420.6999999999998</v>
      </c>
      <c r="G208" s="20">
        <v>2400</v>
      </c>
      <c r="H208" s="18">
        <v>0.625</v>
      </c>
      <c r="I208" s="19">
        <v>25.699999999999818</v>
      </c>
      <c r="J208" s="19">
        <v>-5</v>
      </c>
      <c r="K208" s="19">
        <v>77</v>
      </c>
      <c r="L208" s="20">
        <v>-385</v>
      </c>
      <c r="M208" s="20">
        <v>85</v>
      </c>
      <c r="N208" s="20">
        <v>-470</v>
      </c>
      <c r="O208" s="20" t="s">
        <v>67</v>
      </c>
      <c r="P208" s="21">
        <v>1.07306889352818E-2</v>
      </c>
      <c r="Q208" s="16">
        <f t="shared" si="21"/>
        <v>184415</v>
      </c>
      <c r="R208">
        <f t="shared" si="23"/>
        <v>2000</v>
      </c>
      <c r="S208">
        <f t="shared" si="18"/>
        <v>77</v>
      </c>
      <c r="T208">
        <f t="shared" si="19"/>
        <v>93</v>
      </c>
      <c r="U208">
        <f t="shared" si="20"/>
        <v>-478</v>
      </c>
      <c r="V208">
        <f t="shared" si="22"/>
        <v>207769.80000000066</v>
      </c>
    </row>
    <row r="209" spans="1:22" x14ac:dyDescent="0.25">
      <c r="A209" s="19" t="s">
        <v>54</v>
      </c>
      <c r="B209" s="17">
        <v>42905</v>
      </c>
      <c r="C209" s="18">
        <v>0.41666666666666669</v>
      </c>
      <c r="D209" s="19" t="s">
        <v>13</v>
      </c>
      <c r="E209" s="20">
        <v>866.15</v>
      </c>
      <c r="F209" s="20">
        <v>871.45</v>
      </c>
      <c r="G209" s="20">
        <v>871.45</v>
      </c>
      <c r="H209" s="18">
        <v>0.44791666666666669</v>
      </c>
      <c r="I209" s="19">
        <v>5.3000000000000682</v>
      </c>
      <c r="J209" s="19">
        <v>-5.3000000000000682</v>
      </c>
      <c r="K209" s="19">
        <v>375</v>
      </c>
      <c r="L209" s="20">
        <v>-1987.5000000000255</v>
      </c>
      <c r="M209" s="20">
        <v>150</v>
      </c>
      <c r="N209" s="20">
        <v>-2137.5000000000255</v>
      </c>
      <c r="O209" s="20" t="s">
        <v>67</v>
      </c>
      <c r="P209" s="21">
        <v>6.1190325001443998E-3</v>
      </c>
      <c r="Q209" s="16">
        <f t="shared" si="21"/>
        <v>326538.55</v>
      </c>
      <c r="R209">
        <f t="shared" si="23"/>
        <v>2000</v>
      </c>
      <c r="S209">
        <f t="shared" si="18"/>
        <v>377</v>
      </c>
      <c r="T209">
        <f t="shared" si="19"/>
        <v>164</v>
      </c>
      <c r="U209">
        <f t="shared" si="20"/>
        <v>-2162.1000000000258</v>
      </c>
      <c r="V209">
        <f t="shared" si="22"/>
        <v>205607.70000000062</v>
      </c>
    </row>
    <row r="210" spans="1:22" x14ac:dyDescent="0.25">
      <c r="A210" s="19" t="s">
        <v>40</v>
      </c>
      <c r="B210" s="17">
        <v>42907</v>
      </c>
      <c r="C210" s="18">
        <v>0.41666666666666669</v>
      </c>
      <c r="D210" s="19" t="s">
        <v>15</v>
      </c>
      <c r="E210" s="20">
        <v>1419.35</v>
      </c>
      <c r="F210" s="20">
        <v>1411.85</v>
      </c>
      <c r="G210" s="20">
        <v>1419.45</v>
      </c>
      <c r="H210" s="18">
        <v>0.625</v>
      </c>
      <c r="I210" s="19">
        <v>7.5</v>
      </c>
      <c r="J210" s="19">
        <v>0.10000000000013642</v>
      </c>
      <c r="K210" s="19">
        <v>265</v>
      </c>
      <c r="L210" s="20">
        <v>26.500000000036152</v>
      </c>
      <c r="M210" s="20">
        <v>174</v>
      </c>
      <c r="N210" s="20">
        <v>-147.49999999996385</v>
      </c>
      <c r="O210" s="20" t="s">
        <v>67</v>
      </c>
      <c r="P210" s="21">
        <v>5.2841089230986002E-3</v>
      </c>
      <c r="Q210" s="16">
        <f t="shared" si="21"/>
        <v>377547.1</v>
      </c>
      <c r="R210">
        <f t="shared" si="23"/>
        <v>2000</v>
      </c>
      <c r="S210">
        <f t="shared" si="18"/>
        <v>266</v>
      </c>
      <c r="T210">
        <f t="shared" si="19"/>
        <v>189</v>
      </c>
      <c r="U210">
        <f t="shared" si="20"/>
        <v>-162.39999999996371</v>
      </c>
      <c r="V210">
        <f t="shared" si="22"/>
        <v>205445.30000000066</v>
      </c>
    </row>
    <row r="211" spans="1:22" x14ac:dyDescent="0.25">
      <c r="A211" s="19" t="s">
        <v>52</v>
      </c>
      <c r="B211" s="17">
        <v>42907</v>
      </c>
      <c r="C211" s="18">
        <v>0.41666666666666669</v>
      </c>
      <c r="D211" s="19" t="s">
        <v>15</v>
      </c>
      <c r="E211" s="20">
        <v>290.14999999999998</v>
      </c>
      <c r="F211" s="20">
        <v>289.39999999999998</v>
      </c>
      <c r="G211" s="20">
        <v>290.89999999999998</v>
      </c>
      <c r="H211" s="18">
        <v>0.625</v>
      </c>
      <c r="I211" s="19">
        <v>0.75</v>
      </c>
      <c r="J211" s="19">
        <v>0.75</v>
      </c>
      <c r="K211" s="19">
        <v>2587</v>
      </c>
      <c r="L211" s="20">
        <v>1940.25</v>
      </c>
      <c r="M211" s="20">
        <v>346</v>
      </c>
      <c r="N211" s="20">
        <v>1594.25</v>
      </c>
      <c r="O211" s="20" t="s">
        <v>68</v>
      </c>
      <c r="P211" s="21">
        <v>2.5848698948819598E-3</v>
      </c>
      <c r="Q211" s="16">
        <f t="shared" si="21"/>
        <v>773539.89999999991</v>
      </c>
      <c r="R211">
        <f t="shared" si="23"/>
        <v>2000</v>
      </c>
      <c r="S211">
        <f t="shared" si="18"/>
        <v>2666</v>
      </c>
      <c r="T211">
        <f t="shared" si="19"/>
        <v>388</v>
      </c>
      <c r="U211">
        <f t="shared" si="20"/>
        <v>1611.5</v>
      </c>
      <c r="V211">
        <f t="shared" si="22"/>
        <v>207056.80000000066</v>
      </c>
    </row>
    <row r="212" spans="1:22" x14ac:dyDescent="0.25">
      <c r="A212" s="19" t="s">
        <v>18</v>
      </c>
      <c r="B212" s="17">
        <v>42908</v>
      </c>
      <c r="C212" s="18">
        <v>0.52083333333333337</v>
      </c>
      <c r="D212" s="19" t="s">
        <v>15</v>
      </c>
      <c r="E212" s="20">
        <v>372.6</v>
      </c>
      <c r="F212" s="20">
        <v>371</v>
      </c>
      <c r="G212" s="20">
        <v>371</v>
      </c>
      <c r="H212" s="18">
        <v>0.52083333333333337</v>
      </c>
      <c r="I212" s="19">
        <v>1.6000000000000227</v>
      </c>
      <c r="J212" s="19">
        <v>-1.6000000000000227</v>
      </c>
      <c r="K212" s="19">
        <v>1232</v>
      </c>
      <c r="L212" s="20">
        <v>-1971.200000000028</v>
      </c>
      <c r="M212" s="20">
        <v>211</v>
      </c>
      <c r="N212" s="20">
        <v>-2182.200000000028</v>
      </c>
      <c r="O212" s="20" t="s">
        <v>67</v>
      </c>
      <c r="P212" s="21">
        <v>4.2941492216855099E-3</v>
      </c>
      <c r="Q212" s="16">
        <f t="shared" si="21"/>
        <v>465377.4</v>
      </c>
      <c r="R212">
        <f t="shared" si="23"/>
        <v>2000</v>
      </c>
      <c r="S212">
        <f t="shared" si="18"/>
        <v>1249</v>
      </c>
      <c r="T212">
        <f t="shared" si="19"/>
        <v>233</v>
      </c>
      <c r="U212">
        <f t="shared" si="20"/>
        <v>-2231.4000000000283</v>
      </c>
      <c r="V212">
        <f t="shared" si="22"/>
        <v>204825.40000000063</v>
      </c>
    </row>
    <row r="213" spans="1:22" x14ac:dyDescent="0.25">
      <c r="A213" s="19" t="s">
        <v>25</v>
      </c>
      <c r="B213" s="17">
        <v>42908</v>
      </c>
      <c r="C213" s="18">
        <v>0.41666666666666669</v>
      </c>
      <c r="D213" s="19" t="s">
        <v>15</v>
      </c>
      <c r="E213" s="20">
        <v>1161.9000000000001</v>
      </c>
      <c r="F213" s="20">
        <v>1135.8499999999999</v>
      </c>
      <c r="G213" s="20">
        <v>1173.3</v>
      </c>
      <c r="H213" s="18">
        <v>0.625</v>
      </c>
      <c r="I213" s="19">
        <v>26.050000000000182</v>
      </c>
      <c r="J213" s="19">
        <v>11.399999999999864</v>
      </c>
      <c r="K213" s="19">
        <v>76</v>
      </c>
      <c r="L213" s="20">
        <v>866.39999999998963</v>
      </c>
      <c r="M213" s="20">
        <v>41</v>
      </c>
      <c r="N213" s="20">
        <v>825.39999999998963</v>
      </c>
      <c r="O213" s="20" t="s">
        <v>68</v>
      </c>
      <c r="P213" s="21">
        <v>2.2420173853171702E-2</v>
      </c>
      <c r="Q213" s="16">
        <f t="shared" si="21"/>
        <v>88304.400000000009</v>
      </c>
      <c r="R213">
        <f t="shared" si="23"/>
        <v>2000</v>
      </c>
      <c r="S213">
        <f t="shared" si="18"/>
        <v>76</v>
      </c>
      <c r="T213">
        <f t="shared" si="19"/>
        <v>45</v>
      </c>
      <c r="U213">
        <f t="shared" si="20"/>
        <v>821.39999999998963</v>
      </c>
      <c r="V213">
        <f t="shared" si="22"/>
        <v>205646.80000000063</v>
      </c>
    </row>
    <row r="214" spans="1:22" x14ac:dyDescent="0.25">
      <c r="A214" s="19" t="s">
        <v>29</v>
      </c>
      <c r="B214" s="17">
        <v>42909</v>
      </c>
      <c r="C214" s="18">
        <v>0.41666666666666669</v>
      </c>
      <c r="D214" s="19" t="s">
        <v>13</v>
      </c>
      <c r="E214" s="20">
        <v>634.6</v>
      </c>
      <c r="F214" s="20">
        <v>638.9</v>
      </c>
      <c r="G214" s="20">
        <v>631.20000000000005</v>
      </c>
      <c r="H214" s="18">
        <v>0.625</v>
      </c>
      <c r="I214" s="19">
        <v>4.2999999999999545</v>
      </c>
      <c r="J214" s="19">
        <v>3.3999999999999773</v>
      </c>
      <c r="K214" s="19">
        <v>462</v>
      </c>
      <c r="L214" s="20">
        <v>1570.7999999999895</v>
      </c>
      <c r="M214" s="20">
        <v>135</v>
      </c>
      <c r="N214" s="20">
        <v>1435.7999999999895</v>
      </c>
      <c r="O214" s="20" t="s">
        <v>68</v>
      </c>
      <c r="P214" s="21">
        <v>6.7759218405294003E-3</v>
      </c>
      <c r="Q214" s="16">
        <f t="shared" si="21"/>
        <v>295089</v>
      </c>
      <c r="R214">
        <f t="shared" si="23"/>
        <v>2000</v>
      </c>
      <c r="S214">
        <f t="shared" si="18"/>
        <v>465</v>
      </c>
      <c r="T214">
        <f t="shared" si="19"/>
        <v>148</v>
      </c>
      <c r="U214">
        <f t="shared" si="20"/>
        <v>1432.9999999999895</v>
      </c>
      <c r="V214">
        <f t="shared" si="22"/>
        <v>207079.80000000063</v>
      </c>
    </row>
    <row r="215" spans="1:22" x14ac:dyDescent="0.25">
      <c r="A215" s="19" t="s">
        <v>49</v>
      </c>
      <c r="B215" s="17">
        <v>42909</v>
      </c>
      <c r="C215" s="18">
        <v>0.41666666666666669</v>
      </c>
      <c r="D215" s="19" t="s">
        <v>13</v>
      </c>
      <c r="E215" s="20">
        <v>158.69999999999999</v>
      </c>
      <c r="F215" s="20">
        <v>159.85</v>
      </c>
      <c r="G215" s="20">
        <v>158</v>
      </c>
      <c r="H215" s="18">
        <v>0.625</v>
      </c>
      <c r="I215" s="19">
        <v>1.1500000000000057</v>
      </c>
      <c r="J215" s="19">
        <v>0.69999999999998863</v>
      </c>
      <c r="K215" s="19">
        <v>1705</v>
      </c>
      <c r="L215" s="20">
        <v>1193.4999999999807</v>
      </c>
      <c r="M215" s="20">
        <v>125</v>
      </c>
      <c r="N215" s="20">
        <v>1068.4999999999807</v>
      </c>
      <c r="O215" s="20" t="s">
        <v>68</v>
      </c>
      <c r="P215" s="21">
        <v>7.2463768115942403E-3</v>
      </c>
      <c r="Q215" s="16">
        <f t="shared" si="21"/>
        <v>275979.3</v>
      </c>
      <c r="R215">
        <f t="shared" si="23"/>
        <v>2000</v>
      </c>
      <c r="S215">
        <f t="shared" si="18"/>
        <v>1739</v>
      </c>
      <c r="T215">
        <f t="shared" si="19"/>
        <v>138</v>
      </c>
      <c r="U215">
        <f t="shared" si="20"/>
        <v>1079.2999999999802</v>
      </c>
      <c r="V215">
        <f t="shared" si="22"/>
        <v>208159.10000000062</v>
      </c>
    </row>
    <row r="216" spans="1:22" x14ac:dyDescent="0.25">
      <c r="A216" s="19" t="s">
        <v>22</v>
      </c>
      <c r="B216" s="17">
        <v>42913</v>
      </c>
      <c r="C216" s="18">
        <v>0.41666666666666669</v>
      </c>
      <c r="D216" s="19" t="s">
        <v>13</v>
      </c>
      <c r="E216" s="20">
        <v>1153.1500000000001</v>
      </c>
      <c r="F216" s="20">
        <v>1161.05</v>
      </c>
      <c r="G216" s="20">
        <v>1131.1500000000001</v>
      </c>
      <c r="H216" s="18">
        <v>0.625</v>
      </c>
      <c r="I216" s="19">
        <v>7.8999999999998636</v>
      </c>
      <c r="J216" s="19">
        <v>22</v>
      </c>
      <c r="K216" s="19">
        <v>252</v>
      </c>
      <c r="L216" s="20">
        <v>5544</v>
      </c>
      <c r="M216" s="20">
        <v>133</v>
      </c>
      <c r="N216" s="20">
        <v>5411</v>
      </c>
      <c r="O216" s="20" t="s">
        <v>68</v>
      </c>
      <c r="P216" s="21">
        <v>6.8507999826560801E-3</v>
      </c>
      <c r="Q216" s="16">
        <f t="shared" si="21"/>
        <v>291746.95</v>
      </c>
      <c r="R216">
        <f t="shared" si="23"/>
        <v>2000</v>
      </c>
      <c r="S216">
        <f t="shared" si="18"/>
        <v>253</v>
      </c>
      <c r="T216">
        <f t="shared" si="19"/>
        <v>145</v>
      </c>
      <c r="U216">
        <f t="shared" si="20"/>
        <v>5421</v>
      </c>
      <c r="V216">
        <f t="shared" si="22"/>
        <v>213580.10000000062</v>
      </c>
    </row>
    <row r="217" spans="1:22" x14ac:dyDescent="0.25">
      <c r="A217" s="19" t="s">
        <v>19</v>
      </c>
      <c r="B217" s="17">
        <v>42913</v>
      </c>
      <c r="C217" s="18">
        <v>0.55208333333333337</v>
      </c>
      <c r="D217" s="19" t="s">
        <v>15</v>
      </c>
      <c r="E217" s="20">
        <v>2656.95</v>
      </c>
      <c r="F217" s="20">
        <v>2647</v>
      </c>
      <c r="G217" s="20">
        <v>2647</v>
      </c>
      <c r="H217" s="18">
        <v>0.55208333333333337</v>
      </c>
      <c r="I217" s="19">
        <v>9.9499999999998181</v>
      </c>
      <c r="J217" s="19">
        <v>-9.9499999999998181</v>
      </c>
      <c r="K217" s="19">
        <v>200</v>
      </c>
      <c r="L217" s="20">
        <v>-1989.9999999999636</v>
      </c>
      <c r="M217" s="20">
        <v>244</v>
      </c>
      <c r="N217" s="20">
        <v>-2233.9999999999636</v>
      </c>
      <c r="O217" s="20" t="s">
        <v>67</v>
      </c>
      <c r="P217" s="21">
        <v>3.7448954628426599E-3</v>
      </c>
      <c r="Q217" s="16">
        <f t="shared" si="21"/>
        <v>534046.94999999995</v>
      </c>
      <c r="R217">
        <f t="shared" si="23"/>
        <v>2000</v>
      </c>
      <c r="S217">
        <f t="shared" si="18"/>
        <v>201</v>
      </c>
      <c r="T217">
        <f t="shared" si="19"/>
        <v>267</v>
      </c>
      <c r="U217">
        <f t="shared" si="20"/>
        <v>-2266.9499999999634</v>
      </c>
      <c r="V217">
        <f t="shared" si="22"/>
        <v>211313.15000000066</v>
      </c>
    </row>
    <row r="218" spans="1:22" x14ac:dyDescent="0.25">
      <c r="A218" s="19" t="s">
        <v>17</v>
      </c>
      <c r="B218" s="17">
        <v>42913</v>
      </c>
      <c r="C218" s="18">
        <v>0.41666666666666669</v>
      </c>
      <c r="D218" s="19" t="s">
        <v>13</v>
      </c>
      <c r="E218" s="20">
        <v>27000</v>
      </c>
      <c r="F218" s="20">
        <v>27301.1</v>
      </c>
      <c r="G218" s="20">
        <v>26667.3</v>
      </c>
      <c r="H218" s="18">
        <v>0.625</v>
      </c>
      <c r="I218" s="19">
        <v>301.09999999999854</v>
      </c>
      <c r="J218" s="19">
        <v>332.70000000000073</v>
      </c>
      <c r="K218" s="19">
        <v>6</v>
      </c>
      <c r="L218" s="20">
        <v>1996.2000000000044</v>
      </c>
      <c r="M218" s="20">
        <v>75</v>
      </c>
      <c r="N218" s="20">
        <v>1921.2000000000044</v>
      </c>
      <c r="O218" s="20" t="s">
        <v>68</v>
      </c>
      <c r="P218" s="21">
        <v>1.11518518518518E-2</v>
      </c>
      <c r="Q218" s="16">
        <f t="shared" si="21"/>
        <v>162000</v>
      </c>
      <c r="R218">
        <f t="shared" si="23"/>
        <v>2000</v>
      </c>
      <c r="S218">
        <f t="shared" si="18"/>
        <v>6</v>
      </c>
      <c r="T218">
        <f t="shared" si="19"/>
        <v>81</v>
      </c>
      <c r="U218">
        <f t="shared" si="20"/>
        <v>1915.2000000000044</v>
      </c>
      <c r="V218">
        <f t="shared" si="22"/>
        <v>213228.35000000068</v>
      </c>
    </row>
    <row r="219" spans="1:22" x14ac:dyDescent="0.25">
      <c r="A219" s="19" t="s">
        <v>17</v>
      </c>
      <c r="B219" s="17">
        <v>42914</v>
      </c>
      <c r="C219" s="18">
        <v>0.41666666666666669</v>
      </c>
      <c r="D219" s="19" t="s">
        <v>15</v>
      </c>
      <c r="E219" s="20">
        <v>26841</v>
      </c>
      <c r="F219" s="20">
        <v>26565.1</v>
      </c>
      <c r="G219" s="20">
        <v>27195</v>
      </c>
      <c r="H219" s="18">
        <v>0.625</v>
      </c>
      <c r="I219" s="19">
        <v>275.90000000000146</v>
      </c>
      <c r="J219" s="19">
        <v>354</v>
      </c>
      <c r="K219" s="19">
        <v>7</v>
      </c>
      <c r="L219" s="20">
        <v>2478</v>
      </c>
      <c r="M219" s="20">
        <v>87</v>
      </c>
      <c r="N219" s="20">
        <v>2391</v>
      </c>
      <c r="O219" s="20" t="s">
        <v>68</v>
      </c>
      <c r="P219" s="21">
        <v>1.0279050706009501E-2</v>
      </c>
      <c r="Q219" s="16">
        <f t="shared" si="21"/>
        <v>187887</v>
      </c>
      <c r="R219">
        <f t="shared" si="23"/>
        <v>2000</v>
      </c>
      <c r="S219">
        <f t="shared" si="18"/>
        <v>7</v>
      </c>
      <c r="T219">
        <f t="shared" si="19"/>
        <v>95</v>
      </c>
      <c r="U219">
        <f t="shared" si="20"/>
        <v>2383</v>
      </c>
      <c r="V219">
        <f t="shared" si="22"/>
        <v>215611.35000000068</v>
      </c>
    </row>
    <row r="220" spans="1:22" x14ac:dyDescent="0.25">
      <c r="A220" s="19" t="s">
        <v>40</v>
      </c>
      <c r="B220" s="17">
        <v>42914</v>
      </c>
      <c r="C220" s="18">
        <v>0.41666666666666669</v>
      </c>
      <c r="D220" s="19" t="s">
        <v>13</v>
      </c>
      <c r="E220" s="20">
        <v>1423.1</v>
      </c>
      <c r="F220" s="20">
        <v>1427.9</v>
      </c>
      <c r="G220" s="20">
        <v>1427.9</v>
      </c>
      <c r="H220" s="18">
        <v>0.42708333333333331</v>
      </c>
      <c r="I220" s="19">
        <v>4.8000000000001819</v>
      </c>
      <c r="J220" s="19">
        <v>-4.8000000000001819</v>
      </c>
      <c r="K220" s="19">
        <v>414</v>
      </c>
      <c r="L220" s="20">
        <v>-1987.2000000000753</v>
      </c>
      <c r="M220" s="20">
        <v>272</v>
      </c>
      <c r="N220" s="20">
        <v>-2259.2000000000753</v>
      </c>
      <c r="O220" s="20" t="s">
        <v>67</v>
      </c>
      <c r="P220" s="21">
        <v>3.3729182770010401E-3</v>
      </c>
      <c r="Q220" s="16">
        <f t="shared" si="21"/>
        <v>592009.6</v>
      </c>
      <c r="R220">
        <f t="shared" si="23"/>
        <v>2000</v>
      </c>
      <c r="S220">
        <f t="shared" si="18"/>
        <v>416</v>
      </c>
      <c r="T220">
        <f t="shared" si="19"/>
        <v>297</v>
      </c>
      <c r="U220">
        <f t="shared" si="20"/>
        <v>-2293.8000000000757</v>
      </c>
      <c r="V220">
        <f t="shared" si="22"/>
        <v>213317.5500000006</v>
      </c>
    </row>
    <row r="221" spans="1:22" x14ac:dyDescent="0.25">
      <c r="A221" s="19" t="s">
        <v>58</v>
      </c>
      <c r="B221" s="17">
        <v>42914</v>
      </c>
      <c r="C221" s="18">
        <v>0.41666666666666669</v>
      </c>
      <c r="D221" s="19" t="s">
        <v>13</v>
      </c>
      <c r="E221" s="20">
        <v>2335.1999999999998</v>
      </c>
      <c r="F221" s="20">
        <v>2352</v>
      </c>
      <c r="G221" s="20">
        <v>2352</v>
      </c>
      <c r="H221" s="18">
        <v>0.4375</v>
      </c>
      <c r="I221" s="19">
        <v>16.800000000000182</v>
      </c>
      <c r="J221" s="19">
        <v>-16.800000000000182</v>
      </c>
      <c r="K221" s="19">
        <v>118</v>
      </c>
      <c r="L221" s="20">
        <v>-1982.4000000000215</v>
      </c>
      <c r="M221" s="20">
        <v>128</v>
      </c>
      <c r="N221" s="20">
        <v>-2110.4000000000215</v>
      </c>
      <c r="O221" s="20" t="s">
        <v>67</v>
      </c>
      <c r="P221" s="21">
        <v>7.19424460431662E-3</v>
      </c>
      <c r="Q221" s="16">
        <f t="shared" si="21"/>
        <v>277888.8</v>
      </c>
      <c r="R221">
        <f t="shared" si="23"/>
        <v>2000</v>
      </c>
      <c r="S221">
        <f t="shared" si="18"/>
        <v>119</v>
      </c>
      <c r="T221">
        <f t="shared" si="19"/>
        <v>140</v>
      </c>
      <c r="U221">
        <f t="shared" si="20"/>
        <v>-2139.2000000000216</v>
      </c>
      <c r="V221">
        <f t="shared" si="22"/>
        <v>211178.35000000059</v>
      </c>
    </row>
    <row r="222" spans="1:22" x14ac:dyDescent="0.25">
      <c r="A222" s="19" t="s">
        <v>20</v>
      </c>
      <c r="B222" s="17">
        <v>42916</v>
      </c>
      <c r="C222" s="18">
        <v>0.41666666666666669</v>
      </c>
      <c r="D222" s="19" t="s">
        <v>13</v>
      </c>
      <c r="E222" s="20">
        <v>1608.3</v>
      </c>
      <c r="F222" s="20">
        <v>1614.95</v>
      </c>
      <c r="G222" s="20">
        <v>1614.95</v>
      </c>
      <c r="H222" s="18">
        <v>0.42708333333333331</v>
      </c>
      <c r="I222" s="19">
        <v>6.6500000000000909</v>
      </c>
      <c r="J222" s="19">
        <v>-6.6500000000000909</v>
      </c>
      <c r="K222" s="19">
        <v>299</v>
      </c>
      <c r="L222" s="20">
        <v>-1988.3500000000272</v>
      </c>
      <c r="M222" s="20">
        <v>222</v>
      </c>
      <c r="N222" s="20">
        <v>-2210.3500000000272</v>
      </c>
      <c r="O222" s="20" t="s">
        <v>67</v>
      </c>
      <c r="P222" s="21">
        <v>4.1348007212585296E-3</v>
      </c>
      <c r="Q222" s="16">
        <f t="shared" si="21"/>
        <v>482490</v>
      </c>
      <c r="R222">
        <f t="shared" si="23"/>
        <v>2000</v>
      </c>
      <c r="S222">
        <f t="shared" si="18"/>
        <v>300</v>
      </c>
      <c r="T222">
        <f t="shared" si="19"/>
        <v>242</v>
      </c>
      <c r="U222">
        <f t="shared" si="20"/>
        <v>-2237.0000000000273</v>
      </c>
      <c r="V222">
        <f t="shared" si="22"/>
        <v>208941.35000000056</v>
      </c>
    </row>
    <row r="223" spans="1:22" x14ac:dyDescent="0.25">
      <c r="A223" s="19" t="s">
        <v>19</v>
      </c>
      <c r="B223" s="17">
        <v>42920</v>
      </c>
      <c r="C223" s="18">
        <v>0.41666666666666669</v>
      </c>
      <c r="D223" s="19" t="s">
        <v>13</v>
      </c>
      <c r="E223" s="20">
        <v>2661.2</v>
      </c>
      <c r="F223" s="20">
        <v>2671.2</v>
      </c>
      <c r="G223" s="20">
        <v>2624.75</v>
      </c>
      <c r="H223" s="18">
        <v>0.625</v>
      </c>
      <c r="I223" s="19">
        <v>10</v>
      </c>
      <c r="J223" s="19">
        <v>36.449999999999818</v>
      </c>
      <c r="K223" s="19">
        <v>199</v>
      </c>
      <c r="L223" s="20">
        <v>7253.5499999999638</v>
      </c>
      <c r="M223" s="20">
        <v>242</v>
      </c>
      <c r="N223" s="20">
        <v>7011.5499999999638</v>
      </c>
      <c r="O223" s="20" t="s">
        <v>68</v>
      </c>
      <c r="P223" s="21">
        <v>3.7577032917480799E-3</v>
      </c>
      <c r="Q223" s="16">
        <f t="shared" si="21"/>
        <v>532240</v>
      </c>
      <c r="R223">
        <f t="shared" si="23"/>
        <v>2000</v>
      </c>
      <c r="S223">
        <f t="shared" si="18"/>
        <v>200</v>
      </c>
      <c r="T223">
        <f t="shared" si="19"/>
        <v>265</v>
      </c>
      <c r="U223">
        <f t="shared" si="20"/>
        <v>7024.9999999999636</v>
      </c>
      <c r="V223">
        <f t="shared" si="22"/>
        <v>215966.35000000053</v>
      </c>
    </row>
    <row r="224" spans="1:22" x14ac:dyDescent="0.25">
      <c r="A224" s="19" t="s">
        <v>20</v>
      </c>
      <c r="B224" s="17">
        <v>42920</v>
      </c>
      <c r="C224" s="18">
        <v>0.53125</v>
      </c>
      <c r="D224" s="19" t="s">
        <v>15</v>
      </c>
      <c r="E224" s="20">
        <v>1636.9</v>
      </c>
      <c r="F224" s="20">
        <v>1622.15</v>
      </c>
      <c r="G224" s="20">
        <v>1640.75</v>
      </c>
      <c r="H224" s="18">
        <v>0.625</v>
      </c>
      <c r="I224" s="19">
        <v>14.75</v>
      </c>
      <c r="J224" s="19">
        <v>3.8499999999999091</v>
      </c>
      <c r="K224" s="19">
        <v>135</v>
      </c>
      <c r="L224" s="20">
        <v>519.74999999998772</v>
      </c>
      <c r="M224" s="20">
        <v>102</v>
      </c>
      <c r="N224" s="20">
        <v>417.74999999998772</v>
      </c>
      <c r="O224" s="20" t="s">
        <v>68</v>
      </c>
      <c r="P224" s="21">
        <v>9.0109353045390705E-3</v>
      </c>
      <c r="Q224" s="16">
        <f t="shared" si="21"/>
        <v>220981.5</v>
      </c>
      <c r="R224">
        <f t="shared" si="23"/>
        <v>2000</v>
      </c>
      <c r="S224">
        <f t="shared" si="18"/>
        <v>135</v>
      </c>
      <c r="T224">
        <f t="shared" si="19"/>
        <v>111</v>
      </c>
      <c r="U224">
        <f t="shared" si="20"/>
        <v>408.74999999998772</v>
      </c>
      <c r="V224">
        <f t="shared" si="22"/>
        <v>216375.10000000053</v>
      </c>
    </row>
    <row r="225" spans="1:22" x14ac:dyDescent="0.25">
      <c r="A225" s="19" t="s">
        <v>49</v>
      </c>
      <c r="B225" s="17">
        <v>42920</v>
      </c>
      <c r="C225" s="18">
        <v>0.52083333333333337</v>
      </c>
      <c r="D225" s="19" t="s">
        <v>15</v>
      </c>
      <c r="E225" s="20">
        <v>161.19999999999999</v>
      </c>
      <c r="F225" s="20">
        <v>159.94999999999999</v>
      </c>
      <c r="G225" s="20">
        <v>159.94999999999999</v>
      </c>
      <c r="H225" s="18">
        <v>0.52083333333333337</v>
      </c>
      <c r="I225" s="19">
        <v>1.25</v>
      </c>
      <c r="J225" s="19">
        <v>-1.25</v>
      </c>
      <c r="K225" s="19">
        <v>1571</v>
      </c>
      <c r="L225" s="20">
        <v>-1963.75</v>
      </c>
      <c r="M225" s="20">
        <v>117</v>
      </c>
      <c r="N225" s="20">
        <v>-2080.75</v>
      </c>
      <c r="O225" s="20" t="s">
        <v>67</v>
      </c>
      <c r="P225" s="21">
        <v>7.7543424317617904E-3</v>
      </c>
      <c r="Q225" s="16">
        <f t="shared" si="21"/>
        <v>257919.99999999997</v>
      </c>
      <c r="R225">
        <f t="shared" si="23"/>
        <v>2000</v>
      </c>
      <c r="S225">
        <f t="shared" si="18"/>
        <v>1600</v>
      </c>
      <c r="T225">
        <f t="shared" si="19"/>
        <v>129</v>
      </c>
      <c r="U225">
        <f t="shared" si="20"/>
        <v>-2129</v>
      </c>
      <c r="V225">
        <f t="shared" si="22"/>
        <v>214246.10000000053</v>
      </c>
    </row>
    <row r="226" spans="1:22" x14ac:dyDescent="0.25">
      <c r="A226" s="19" t="s">
        <v>25</v>
      </c>
      <c r="B226" s="17">
        <v>42921</v>
      </c>
      <c r="C226" s="18">
        <v>0.41666666666666669</v>
      </c>
      <c r="D226" s="19" t="s">
        <v>15</v>
      </c>
      <c r="E226" s="20">
        <v>1269.9000000000001</v>
      </c>
      <c r="F226" s="20">
        <v>1263</v>
      </c>
      <c r="G226" s="20">
        <v>1287.8</v>
      </c>
      <c r="H226" s="18">
        <v>0.625</v>
      </c>
      <c r="I226" s="19">
        <v>6.9000000000000909</v>
      </c>
      <c r="J226" s="19">
        <v>17.899999999999864</v>
      </c>
      <c r="K226" s="19">
        <v>288</v>
      </c>
      <c r="L226" s="20">
        <v>5155.1999999999607</v>
      </c>
      <c r="M226" s="20">
        <v>170</v>
      </c>
      <c r="N226" s="20">
        <v>4985.1999999999607</v>
      </c>
      <c r="O226" s="20" t="s">
        <v>68</v>
      </c>
      <c r="P226" s="21">
        <v>5.4334987006851602E-3</v>
      </c>
      <c r="Q226" s="16">
        <f t="shared" si="21"/>
        <v>367001.10000000003</v>
      </c>
      <c r="R226">
        <f t="shared" si="23"/>
        <v>2000</v>
      </c>
      <c r="S226">
        <f t="shared" si="18"/>
        <v>289</v>
      </c>
      <c r="T226">
        <f t="shared" si="19"/>
        <v>185</v>
      </c>
      <c r="U226">
        <f t="shared" si="20"/>
        <v>4988.0999999999603</v>
      </c>
      <c r="V226">
        <f t="shared" si="22"/>
        <v>219234.20000000048</v>
      </c>
    </row>
    <row r="227" spans="1:22" x14ac:dyDescent="0.25">
      <c r="A227" s="19" t="s">
        <v>49</v>
      </c>
      <c r="B227" s="17">
        <v>42921</v>
      </c>
      <c r="C227" s="18">
        <v>0.42708333333333331</v>
      </c>
      <c r="D227" s="19" t="s">
        <v>15</v>
      </c>
      <c r="E227" s="20">
        <v>161.35</v>
      </c>
      <c r="F227" s="20">
        <v>160.44999999999999</v>
      </c>
      <c r="G227" s="20">
        <v>162.69999999999999</v>
      </c>
      <c r="H227" s="18">
        <v>0.625</v>
      </c>
      <c r="I227" s="19">
        <v>0.90000000000000568</v>
      </c>
      <c r="J227" s="19">
        <v>1.3499999999999943</v>
      </c>
      <c r="K227" s="19">
        <v>2166</v>
      </c>
      <c r="L227" s="20">
        <v>2924.0999999999876</v>
      </c>
      <c r="M227" s="20">
        <v>162</v>
      </c>
      <c r="N227" s="20">
        <v>2762.0999999999876</v>
      </c>
      <c r="O227" s="20" t="s">
        <v>68</v>
      </c>
      <c r="P227" s="21">
        <v>5.5779361636195002E-3</v>
      </c>
      <c r="Q227" s="16">
        <f t="shared" si="21"/>
        <v>358519.7</v>
      </c>
      <c r="R227">
        <f t="shared" si="23"/>
        <v>2000</v>
      </c>
      <c r="S227">
        <f t="shared" si="18"/>
        <v>2222</v>
      </c>
      <c r="T227">
        <f t="shared" si="19"/>
        <v>181</v>
      </c>
      <c r="U227">
        <f t="shared" si="20"/>
        <v>2818.6999999999875</v>
      </c>
      <c r="V227">
        <f t="shared" si="22"/>
        <v>222052.90000000046</v>
      </c>
    </row>
    <row r="228" spans="1:22" x14ac:dyDescent="0.25">
      <c r="A228" s="19" t="s">
        <v>25</v>
      </c>
      <c r="B228" s="17">
        <v>42922</v>
      </c>
      <c r="C228" s="18">
        <v>0.57291666666666663</v>
      </c>
      <c r="D228" s="19" t="s">
        <v>13</v>
      </c>
      <c r="E228" s="20">
        <v>1270.3499999999999</v>
      </c>
      <c r="F228" s="20">
        <v>1279.6500000000001</v>
      </c>
      <c r="G228" s="20">
        <v>1271.3499999999999</v>
      </c>
      <c r="H228" s="18">
        <v>0.625</v>
      </c>
      <c r="I228" s="19">
        <v>9.3000000000001819</v>
      </c>
      <c r="J228" s="19">
        <v>-1</v>
      </c>
      <c r="K228" s="19">
        <v>214</v>
      </c>
      <c r="L228" s="20">
        <v>-214</v>
      </c>
      <c r="M228" s="20">
        <v>126</v>
      </c>
      <c r="N228" s="20">
        <v>-340</v>
      </c>
      <c r="O228" s="20" t="s">
        <v>67</v>
      </c>
      <c r="P228" s="21">
        <v>7.3208170976504002E-3</v>
      </c>
      <c r="Q228" s="16">
        <f t="shared" si="21"/>
        <v>273125.25</v>
      </c>
      <c r="R228">
        <f t="shared" si="23"/>
        <v>2000</v>
      </c>
      <c r="S228">
        <f t="shared" si="18"/>
        <v>215</v>
      </c>
      <c r="T228">
        <f t="shared" si="19"/>
        <v>137</v>
      </c>
      <c r="U228">
        <f t="shared" si="20"/>
        <v>-352</v>
      </c>
      <c r="V228">
        <f t="shared" si="22"/>
        <v>221700.90000000046</v>
      </c>
    </row>
    <row r="229" spans="1:22" x14ac:dyDescent="0.25">
      <c r="A229" s="19" t="s">
        <v>47</v>
      </c>
      <c r="B229" s="17">
        <v>42922</v>
      </c>
      <c r="C229" s="18">
        <v>0.41666666666666669</v>
      </c>
      <c r="D229" s="19" t="s">
        <v>15</v>
      </c>
      <c r="E229" s="20">
        <v>336.8</v>
      </c>
      <c r="F229" s="20">
        <v>332.15</v>
      </c>
      <c r="G229" s="20">
        <v>337.05</v>
      </c>
      <c r="H229" s="18">
        <v>0.625</v>
      </c>
      <c r="I229" s="19">
        <v>4.6500000000000341</v>
      </c>
      <c r="J229" s="19">
        <v>0.25</v>
      </c>
      <c r="K229" s="19">
        <v>427</v>
      </c>
      <c r="L229" s="20">
        <v>106.75</v>
      </c>
      <c r="M229" s="20">
        <v>67</v>
      </c>
      <c r="N229" s="20">
        <v>39.75</v>
      </c>
      <c r="O229" s="20" t="s">
        <v>68</v>
      </c>
      <c r="P229" s="21">
        <v>1.3806413301662801E-2</v>
      </c>
      <c r="Q229" s="16">
        <f t="shared" si="21"/>
        <v>144824</v>
      </c>
      <c r="R229">
        <f t="shared" si="23"/>
        <v>2000</v>
      </c>
      <c r="S229">
        <f t="shared" si="18"/>
        <v>430</v>
      </c>
      <c r="T229">
        <f t="shared" si="19"/>
        <v>73</v>
      </c>
      <c r="U229">
        <f t="shared" si="20"/>
        <v>34.5</v>
      </c>
      <c r="V229">
        <f t="shared" si="22"/>
        <v>221735.40000000046</v>
      </c>
    </row>
    <row r="230" spans="1:22" x14ac:dyDescent="0.25">
      <c r="A230" s="19" t="s">
        <v>49</v>
      </c>
      <c r="B230" s="17">
        <v>42923</v>
      </c>
      <c r="C230" s="18">
        <v>0.41666666666666669</v>
      </c>
      <c r="D230" s="19" t="s">
        <v>13</v>
      </c>
      <c r="E230" s="20">
        <v>160.5</v>
      </c>
      <c r="F230" s="20">
        <v>161.4</v>
      </c>
      <c r="G230" s="20">
        <v>161.4</v>
      </c>
      <c r="H230" s="18">
        <v>0.4375</v>
      </c>
      <c r="I230" s="19">
        <v>0.90000000000000568</v>
      </c>
      <c r="J230" s="19">
        <v>-0.90000000000000568</v>
      </c>
      <c r="K230" s="19">
        <v>2166</v>
      </c>
      <c r="L230" s="20">
        <v>-1949.4000000000124</v>
      </c>
      <c r="M230" s="20">
        <v>161</v>
      </c>
      <c r="N230" s="20">
        <v>-2110.4000000000124</v>
      </c>
      <c r="O230" s="20" t="s">
        <v>67</v>
      </c>
      <c r="P230" s="21">
        <v>5.6074766355140504E-3</v>
      </c>
      <c r="Q230" s="16">
        <f t="shared" si="21"/>
        <v>356631</v>
      </c>
      <c r="R230">
        <f t="shared" si="23"/>
        <v>2000</v>
      </c>
      <c r="S230">
        <f t="shared" si="18"/>
        <v>2222</v>
      </c>
      <c r="T230">
        <f t="shared" si="19"/>
        <v>179</v>
      </c>
      <c r="U230">
        <f t="shared" si="20"/>
        <v>-2178.8000000000129</v>
      </c>
      <c r="V230">
        <f t="shared" si="22"/>
        <v>219556.60000000044</v>
      </c>
    </row>
    <row r="231" spans="1:22" x14ac:dyDescent="0.25">
      <c r="A231" s="19" t="s">
        <v>25</v>
      </c>
      <c r="B231" s="17">
        <v>42928</v>
      </c>
      <c r="C231" s="18">
        <v>0.45833333333333331</v>
      </c>
      <c r="D231" s="19" t="s">
        <v>13</v>
      </c>
      <c r="E231" s="20">
        <v>1261.25</v>
      </c>
      <c r="F231" s="20">
        <v>1268.2</v>
      </c>
      <c r="G231" s="20">
        <v>1268.2</v>
      </c>
      <c r="H231" s="18">
        <v>0.63541666666666663</v>
      </c>
      <c r="I231" s="19">
        <v>6.9500000000000455</v>
      </c>
      <c r="J231" s="19">
        <v>-6.9500000000000455</v>
      </c>
      <c r="K231" s="19">
        <v>286</v>
      </c>
      <c r="L231" s="20">
        <v>-1987.700000000013</v>
      </c>
      <c r="M231" s="20">
        <v>167</v>
      </c>
      <c r="N231" s="20">
        <v>-2154.700000000013</v>
      </c>
      <c r="O231" s="20" t="s">
        <v>67</v>
      </c>
      <c r="P231" s="21">
        <v>5.51040634291381E-3</v>
      </c>
      <c r="Q231" s="16">
        <f t="shared" si="21"/>
        <v>361978.75</v>
      </c>
      <c r="R231">
        <f t="shared" si="23"/>
        <v>2000</v>
      </c>
      <c r="S231">
        <f t="shared" si="18"/>
        <v>287</v>
      </c>
      <c r="T231">
        <f t="shared" si="19"/>
        <v>182</v>
      </c>
      <c r="U231">
        <f t="shared" si="20"/>
        <v>-2176.6500000000133</v>
      </c>
      <c r="V231">
        <f t="shared" si="22"/>
        <v>217379.95000000042</v>
      </c>
    </row>
    <row r="232" spans="1:22" x14ac:dyDescent="0.25">
      <c r="A232" s="19" t="s">
        <v>44</v>
      </c>
      <c r="B232" s="17">
        <v>42928</v>
      </c>
      <c r="C232" s="18">
        <v>0.41666666666666669</v>
      </c>
      <c r="D232" s="19" t="s">
        <v>13</v>
      </c>
      <c r="E232" s="20">
        <v>3745.3</v>
      </c>
      <c r="F232" s="20">
        <v>3763.65</v>
      </c>
      <c r="G232" s="20">
        <v>3729.85</v>
      </c>
      <c r="H232" s="18">
        <v>0.625</v>
      </c>
      <c r="I232" s="19">
        <v>18.349999999999909</v>
      </c>
      <c r="J232" s="19">
        <v>15.450000000000273</v>
      </c>
      <c r="K232" s="19">
        <v>108</v>
      </c>
      <c r="L232" s="20">
        <v>1668.6000000000295</v>
      </c>
      <c r="M232" s="20">
        <v>186</v>
      </c>
      <c r="N232" s="20">
        <v>1482.6000000000295</v>
      </c>
      <c r="O232" s="20" t="s">
        <v>68</v>
      </c>
      <c r="P232" s="21">
        <v>4.8994740074226103E-3</v>
      </c>
      <c r="Q232" s="16">
        <f t="shared" si="21"/>
        <v>404492.4</v>
      </c>
      <c r="R232">
        <f t="shared" si="23"/>
        <v>2000</v>
      </c>
      <c r="S232">
        <f t="shared" si="18"/>
        <v>108</v>
      </c>
      <c r="T232">
        <f t="shared" si="19"/>
        <v>202</v>
      </c>
      <c r="U232">
        <f t="shared" si="20"/>
        <v>1466.6000000000295</v>
      </c>
      <c r="V232">
        <f t="shared" si="22"/>
        <v>218846.55000000045</v>
      </c>
    </row>
    <row r="233" spans="1:22" x14ac:dyDescent="0.25">
      <c r="A233" s="19" t="s">
        <v>52</v>
      </c>
      <c r="B233" s="17">
        <v>42928</v>
      </c>
      <c r="C233" s="18">
        <v>0.41666666666666669</v>
      </c>
      <c r="D233" s="19" t="s">
        <v>13</v>
      </c>
      <c r="E233" s="20">
        <v>283.60000000000002</v>
      </c>
      <c r="F233" s="20">
        <v>285.05</v>
      </c>
      <c r="G233" s="20">
        <v>285.05</v>
      </c>
      <c r="H233" s="18">
        <v>0.4375</v>
      </c>
      <c r="I233" s="19">
        <v>1.4499999999999886</v>
      </c>
      <c r="J233" s="19">
        <v>-1.4499999999999886</v>
      </c>
      <c r="K233" s="19">
        <v>1357</v>
      </c>
      <c r="L233" s="20">
        <v>-1967.6499999999846</v>
      </c>
      <c r="M233" s="20">
        <v>178</v>
      </c>
      <c r="N233" s="20">
        <v>-2145.6499999999846</v>
      </c>
      <c r="O233" s="20" t="s">
        <v>67</v>
      </c>
      <c r="P233" s="21">
        <v>5.1128349788433997E-3</v>
      </c>
      <c r="Q233" s="16">
        <f t="shared" si="21"/>
        <v>391084.4</v>
      </c>
      <c r="R233">
        <f t="shared" si="23"/>
        <v>2000</v>
      </c>
      <c r="S233">
        <f t="shared" si="18"/>
        <v>1379</v>
      </c>
      <c r="T233">
        <f t="shared" si="19"/>
        <v>197</v>
      </c>
      <c r="U233">
        <f t="shared" si="20"/>
        <v>-2196.5499999999843</v>
      </c>
      <c r="V233">
        <f t="shared" si="22"/>
        <v>216650.00000000047</v>
      </c>
    </row>
    <row r="234" spans="1:22" x14ac:dyDescent="0.25">
      <c r="A234" s="19" t="s">
        <v>57</v>
      </c>
      <c r="B234" s="17">
        <v>42928</v>
      </c>
      <c r="C234" s="18">
        <v>0.41666666666666669</v>
      </c>
      <c r="D234" s="19" t="s">
        <v>13</v>
      </c>
      <c r="E234" s="20">
        <v>385.6</v>
      </c>
      <c r="F234" s="20">
        <v>388.15</v>
      </c>
      <c r="G234" s="20">
        <v>387.5</v>
      </c>
      <c r="H234" s="18">
        <v>0.625</v>
      </c>
      <c r="I234" s="19">
        <v>2.5499999999999545</v>
      </c>
      <c r="J234" s="19">
        <v>-1.8999999999999773</v>
      </c>
      <c r="K234" s="19">
        <v>777</v>
      </c>
      <c r="L234" s="20">
        <v>-1476.2999999999824</v>
      </c>
      <c r="M234" s="20">
        <v>139</v>
      </c>
      <c r="N234" s="20">
        <v>-1615.2999999999824</v>
      </c>
      <c r="O234" s="20" t="s">
        <v>67</v>
      </c>
      <c r="P234" s="21">
        <v>6.61307053941897E-3</v>
      </c>
      <c r="Q234" s="16">
        <f t="shared" si="21"/>
        <v>302310.40000000002</v>
      </c>
      <c r="R234">
        <f t="shared" si="23"/>
        <v>2000</v>
      </c>
      <c r="S234">
        <f t="shared" si="18"/>
        <v>784</v>
      </c>
      <c r="T234">
        <f t="shared" si="19"/>
        <v>152</v>
      </c>
      <c r="U234">
        <f t="shared" si="20"/>
        <v>-1641.5999999999822</v>
      </c>
      <c r="V234">
        <f t="shared" si="22"/>
        <v>215008.40000000049</v>
      </c>
    </row>
    <row r="235" spans="1:22" x14ac:dyDescent="0.25">
      <c r="A235" s="19" t="s">
        <v>54</v>
      </c>
      <c r="B235" s="17">
        <v>42928</v>
      </c>
      <c r="C235" s="18">
        <v>0.59375</v>
      </c>
      <c r="D235" s="19" t="s">
        <v>15</v>
      </c>
      <c r="E235" s="20">
        <v>863.85</v>
      </c>
      <c r="F235" s="20">
        <v>861.05</v>
      </c>
      <c r="G235" s="20">
        <v>861.05</v>
      </c>
      <c r="H235" s="18">
        <v>0.59375</v>
      </c>
      <c r="I235" s="19">
        <v>2.8000000000000682</v>
      </c>
      <c r="J235" s="19">
        <v>-2.8000000000000682</v>
      </c>
      <c r="K235" s="19">
        <v>708</v>
      </c>
      <c r="L235" s="20">
        <v>-1982.4000000000483</v>
      </c>
      <c r="M235" s="20">
        <v>281</v>
      </c>
      <c r="N235" s="20">
        <v>-2263.4000000000483</v>
      </c>
      <c r="O235" s="20" t="s">
        <v>67</v>
      </c>
      <c r="P235" s="21">
        <v>3.2413034670371798E-3</v>
      </c>
      <c r="Q235" s="16">
        <f t="shared" si="21"/>
        <v>616788.9</v>
      </c>
      <c r="R235">
        <f t="shared" si="23"/>
        <v>2000</v>
      </c>
      <c r="S235">
        <f t="shared" si="18"/>
        <v>714</v>
      </c>
      <c r="T235">
        <f t="shared" si="19"/>
        <v>308</v>
      </c>
      <c r="U235">
        <f t="shared" si="20"/>
        <v>-2307.2000000000489</v>
      </c>
      <c r="V235">
        <f t="shared" si="22"/>
        <v>212701.20000000045</v>
      </c>
    </row>
    <row r="236" spans="1:22" x14ac:dyDescent="0.25">
      <c r="A236" s="19" t="s">
        <v>22</v>
      </c>
      <c r="B236" s="17">
        <v>42930</v>
      </c>
      <c r="C236" s="18">
        <v>0.4375</v>
      </c>
      <c r="D236" s="19" t="s">
        <v>13</v>
      </c>
      <c r="E236" s="20">
        <v>1114.25</v>
      </c>
      <c r="F236" s="20">
        <v>1119.8499999999999</v>
      </c>
      <c r="G236" s="20">
        <v>1119.8499999999999</v>
      </c>
      <c r="H236" s="18">
        <v>0.52083333333333337</v>
      </c>
      <c r="I236" s="19">
        <v>5.5999999999999091</v>
      </c>
      <c r="J236" s="19">
        <v>-5.5999999999999091</v>
      </c>
      <c r="K236" s="19">
        <v>355</v>
      </c>
      <c r="L236" s="20">
        <v>-1987.9999999999677</v>
      </c>
      <c r="M236" s="20">
        <v>183</v>
      </c>
      <c r="N236" s="20">
        <v>-2170.9999999999677</v>
      </c>
      <c r="O236" s="20" t="s">
        <v>67</v>
      </c>
      <c r="P236" s="21">
        <v>5.0258021090418799E-3</v>
      </c>
      <c r="Q236" s="16">
        <f t="shared" si="21"/>
        <v>397787.25</v>
      </c>
      <c r="R236">
        <f t="shared" si="23"/>
        <v>2000</v>
      </c>
      <c r="S236">
        <f t="shared" si="18"/>
        <v>357</v>
      </c>
      <c r="T236">
        <f t="shared" si="19"/>
        <v>200</v>
      </c>
      <c r="U236">
        <f t="shared" si="20"/>
        <v>-2199.1999999999675</v>
      </c>
      <c r="V236">
        <f t="shared" si="22"/>
        <v>210502.00000000049</v>
      </c>
    </row>
    <row r="237" spans="1:22" x14ac:dyDescent="0.25">
      <c r="A237" s="19" t="s">
        <v>25</v>
      </c>
      <c r="B237" s="17">
        <v>42930</v>
      </c>
      <c r="C237" s="18">
        <v>0.4375</v>
      </c>
      <c r="D237" s="19" t="s">
        <v>13</v>
      </c>
      <c r="E237" s="20">
        <v>1271.25</v>
      </c>
      <c r="F237" s="20">
        <v>1280.75</v>
      </c>
      <c r="G237" s="20">
        <v>1280.75</v>
      </c>
      <c r="H237" s="18">
        <v>0.5</v>
      </c>
      <c r="I237" s="19">
        <v>9.5</v>
      </c>
      <c r="J237" s="19">
        <v>-9.5</v>
      </c>
      <c r="K237" s="19">
        <v>210</v>
      </c>
      <c r="L237" s="20">
        <v>-1995</v>
      </c>
      <c r="M237" s="20">
        <v>124</v>
      </c>
      <c r="N237" s="20">
        <v>-2119</v>
      </c>
      <c r="O237" s="20" t="s">
        <v>67</v>
      </c>
      <c r="P237" s="21">
        <v>7.4729596853490704E-3</v>
      </c>
      <c r="Q237" s="16">
        <f t="shared" si="21"/>
        <v>266962.5</v>
      </c>
      <c r="R237">
        <f t="shared" si="23"/>
        <v>2000</v>
      </c>
      <c r="S237">
        <f t="shared" si="18"/>
        <v>210</v>
      </c>
      <c r="T237">
        <f t="shared" si="19"/>
        <v>134</v>
      </c>
      <c r="U237">
        <f t="shared" si="20"/>
        <v>-2129</v>
      </c>
      <c r="V237">
        <f t="shared" si="22"/>
        <v>208373.00000000049</v>
      </c>
    </row>
    <row r="238" spans="1:22" x14ac:dyDescent="0.25">
      <c r="A238" s="19" t="s">
        <v>40</v>
      </c>
      <c r="B238" s="17">
        <v>42930</v>
      </c>
      <c r="C238" s="18">
        <v>0.45833333333333331</v>
      </c>
      <c r="D238" s="19" t="s">
        <v>15</v>
      </c>
      <c r="E238" s="20">
        <v>1527.75</v>
      </c>
      <c r="F238" s="20">
        <v>1522</v>
      </c>
      <c r="G238" s="20">
        <v>1535.45</v>
      </c>
      <c r="H238" s="18">
        <v>0.625</v>
      </c>
      <c r="I238" s="19">
        <v>5.75</v>
      </c>
      <c r="J238" s="19">
        <v>7.7000000000000455</v>
      </c>
      <c r="K238" s="19">
        <v>346</v>
      </c>
      <c r="L238" s="20">
        <v>2664.2000000000157</v>
      </c>
      <c r="M238" s="20">
        <v>244</v>
      </c>
      <c r="N238" s="20">
        <v>2420.2000000000157</v>
      </c>
      <c r="O238" s="20" t="s">
        <v>68</v>
      </c>
      <c r="P238" s="21">
        <v>3.7637047946326302E-3</v>
      </c>
      <c r="Q238" s="16">
        <f t="shared" si="21"/>
        <v>530129.25</v>
      </c>
      <c r="R238">
        <f t="shared" si="23"/>
        <v>2000</v>
      </c>
      <c r="S238">
        <f t="shared" si="18"/>
        <v>347</v>
      </c>
      <c r="T238">
        <f t="shared" si="19"/>
        <v>266</v>
      </c>
      <c r="U238">
        <f t="shared" si="20"/>
        <v>2405.900000000016</v>
      </c>
      <c r="V238">
        <f t="shared" si="22"/>
        <v>210778.90000000052</v>
      </c>
    </row>
    <row r="239" spans="1:22" x14ac:dyDescent="0.25">
      <c r="A239" s="19" t="s">
        <v>25</v>
      </c>
      <c r="B239" s="17">
        <v>42933</v>
      </c>
      <c r="C239" s="18">
        <v>0.41666666666666669</v>
      </c>
      <c r="D239" s="19" t="s">
        <v>15</v>
      </c>
      <c r="E239" s="20">
        <v>1324.95</v>
      </c>
      <c r="F239" s="20">
        <v>1295.75</v>
      </c>
      <c r="G239" s="20">
        <v>1306.6500000000001</v>
      </c>
      <c r="H239" s="18">
        <v>0.625</v>
      </c>
      <c r="I239" s="19">
        <v>29.200000000000045</v>
      </c>
      <c r="J239" s="19">
        <v>-18.299999999999955</v>
      </c>
      <c r="K239" s="19">
        <v>68</v>
      </c>
      <c r="L239" s="20">
        <v>-1244.3999999999969</v>
      </c>
      <c r="M239" s="20">
        <v>42</v>
      </c>
      <c r="N239" s="20">
        <v>-1286.3999999999969</v>
      </c>
      <c r="O239" s="20" t="s">
        <v>67</v>
      </c>
      <c r="P239" s="21">
        <v>2.2038567493113E-2</v>
      </c>
      <c r="Q239" s="16">
        <f t="shared" si="21"/>
        <v>90096.6</v>
      </c>
      <c r="R239">
        <f t="shared" si="23"/>
        <v>2000</v>
      </c>
      <c r="S239">
        <f t="shared" si="18"/>
        <v>68</v>
      </c>
      <c r="T239">
        <f t="shared" si="19"/>
        <v>45</v>
      </c>
      <c r="U239">
        <f t="shared" si="20"/>
        <v>-1289.3999999999969</v>
      </c>
      <c r="V239">
        <f t="shared" si="22"/>
        <v>209489.50000000052</v>
      </c>
    </row>
    <row r="240" spans="1:22" x14ac:dyDescent="0.25">
      <c r="A240" s="19" t="s">
        <v>57</v>
      </c>
      <c r="B240" s="17">
        <v>42933</v>
      </c>
      <c r="C240" s="18">
        <v>0.44791666666666669</v>
      </c>
      <c r="D240" s="19" t="s">
        <v>15</v>
      </c>
      <c r="E240" s="20">
        <v>395.5</v>
      </c>
      <c r="F240" s="20">
        <v>392.15</v>
      </c>
      <c r="G240" s="20">
        <v>392.15</v>
      </c>
      <c r="H240" s="18">
        <v>0.44791666666666669</v>
      </c>
      <c r="I240" s="19">
        <v>3.3500000000000227</v>
      </c>
      <c r="J240" s="19">
        <v>-3.3500000000000227</v>
      </c>
      <c r="K240" s="19">
        <v>592</v>
      </c>
      <c r="L240" s="20">
        <v>-1983.2000000000135</v>
      </c>
      <c r="M240" s="20">
        <v>108</v>
      </c>
      <c r="N240" s="20">
        <v>-2091.2000000000135</v>
      </c>
      <c r="O240" s="20" t="s">
        <v>67</v>
      </c>
      <c r="P240" s="21">
        <v>8.4702907711757796E-3</v>
      </c>
      <c r="Q240" s="16">
        <f t="shared" si="21"/>
        <v>236113.5</v>
      </c>
      <c r="R240">
        <f t="shared" si="23"/>
        <v>2000</v>
      </c>
      <c r="S240">
        <f t="shared" si="18"/>
        <v>597</v>
      </c>
      <c r="T240">
        <f t="shared" si="19"/>
        <v>118</v>
      </c>
      <c r="U240">
        <f t="shared" si="20"/>
        <v>-2117.9500000000135</v>
      </c>
      <c r="V240">
        <f t="shared" si="22"/>
        <v>207371.55000000051</v>
      </c>
    </row>
    <row r="241" spans="1:22" x14ac:dyDescent="0.25">
      <c r="A241" s="19" t="s">
        <v>54</v>
      </c>
      <c r="B241" s="17">
        <v>42933</v>
      </c>
      <c r="C241" s="18">
        <v>0.45833333333333331</v>
      </c>
      <c r="D241" s="19" t="s">
        <v>13</v>
      </c>
      <c r="E241" s="20">
        <v>863.55</v>
      </c>
      <c r="F241" s="20">
        <v>867.35</v>
      </c>
      <c r="G241" s="20">
        <v>864.9</v>
      </c>
      <c r="H241" s="18">
        <v>0.625</v>
      </c>
      <c r="I241" s="19">
        <v>3.8000000000000682</v>
      </c>
      <c r="J241" s="19">
        <v>-1.3500000000000227</v>
      </c>
      <c r="K241" s="19">
        <v>523</v>
      </c>
      <c r="L241" s="20">
        <v>-706.05000000001189</v>
      </c>
      <c r="M241" s="20">
        <v>208</v>
      </c>
      <c r="N241" s="20">
        <v>-914.05000000001189</v>
      </c>
      <c r="O241" s="20" t="s">
        <v>67</v>
      </c>
      <c r="P241" s="21">
        <v>4.40044004400448E-3</v>
      </c>
      <c r="Q241" s="16">
        <f t="shared" si="21"/>
        <v>454227.3</v>
      </c>
      <c r="R241">
        <f t="shared" si="23"/>
        <v>2000</v>
      </c>
      <c r="S241">
        <f t="shared" si="18"/>
        <v>526</v>
      </c>
      <c r="T241">
        <f t="shared" si="19"/>
        <v>228</v>
      </c>
      <c r="U241">
        <f t="shared" si="20"/>
        <v>-938.10000000001196</v>
      </c>
      <c r="V241">
        <f t="shared" si="22"/>
        <v>206433.45000000051</v>
      </c>
    </row>
    <row r="242" spans="1:22" x14ac:dyDescent="0.25">
      <c r="A242" s="19" t="s">
        <v>45</v>
      </c>
      <c r="B242" s="17">
        <v>42935</v>
      </c>
      <c r="C242" s="18">
        <v>0.4375</v>
      </c>
      <c r="D242" s="19" t="s">
        <v>15</v>
      </c>
      <c r="E242" s="20">
        <v>7581</v>
      </c>
      <c r="F242" s="20">
        <v>7556</v>
      </c>
      <c r="G242" s="20">
        <v>7556</v>
      </c>
      <c r="H242" s="18">
        <v>0.4375</v>
      </c>
      <c r="I242" s="19">
        <v>25</v>
      </c>
      <c r="J242" s="19">
        <v>-25</v>
      </c>
      <c r="K242" s="19">
        <v>79</v>
      </c>
      <c r="L242" s="20">
        <v>-1975</v>
      </c>
      <c r="M242" s="20">
        <v>276</v>
      </c>
      <c r="N242" s="20">
        <v>-2251</v>
      </c>
      <c r="O242" s="20" t="s">
        <v>67</v>
      </c>
      <c r="P242" s="21">
        <v>3.2977179791584201E-3</v>
      </c>
      <c r="Q242" s="16">
        <f t="shared" si="21"/>
        <v>606480</v>
      </c>
      <c r="R242">
        <f t="shared" si="23"/>
        <v>2000</v>
      </c>
      <c r="S242">
        <f t="shared" si="18"/>
        <v>80</v>
      </c>
      <c r="T242">
        <f t="shared" si="19"/>
        <v>303</v>
      </c>
      <c r="U242">
        <f t="shared" si="20"/>
        <v>-2303</v>
      </c>
      <c r="V242">
        <f t="shared" si="22"/>
        <v>204130.45000000051</v>
      </c>
    </row>
    <row r="243" spans="1:22" x14ac:dyDescent="0.25">
      <c r="A243" s="19" t="s">
        <v>52</v>
      </c>
      <c r="B243" s="17">
        <v>42935</v>
      </c>
      <c r="C243" s="18">
        <v>0.57291666666666663</v>
      </c>
      <c r="D243" s="19" t="s">
        <v>15</v>
      </c>
      <c r="E243" s="20">
        <v>293.2</v>
      </c>
      <c r="F243" s="20">
        <v>291.5</v>
      </c>
      <c r="G243" s="20">
        <v>291.5</v>
      </c>
      <c r="H243" s="18">
        <v>0.57291666666666663</v>
      </c>
      <c r="I243" s="19">
        <v>1.6999999999999886</v>
      </c>
      <c r="J243" s="19">
        <v>-1.6999999999999886</v>
      </c>
      <c r="K243" s="19">
        <v>1160</v>
      </c>
      <c r="L243" s="20">
        <v>-1971.9999999999868</v>
      </c>
      <c r="M243" s="20">
        <v>156</v>
      </c>
      <c r="N243" s="20">
        <v>-2127.9999999999868</v>
      </c>
      <c r="O243" s="20" t="s">
        <v>67</v>
      </c>
      <c r="P243" s="21">
        <v>5.7980900409276602E-3</v>
      </c>
      <c r="Q243" s="16">
        <f t="shared" si="21"/>
        <v>344803.2</v>
      </c>
      <c r="R243">
        <f t="shared" si="23"/>
        <v>2000</v>
      </c>
      <c r="S243">
        <f t="shared" si="18"/>
        <v>1176</v>
      </c>
      <c r="T243">
        <f t="shared" si="19"/>
        <v>172</v>
      </c>
      <c r="U243">
        <f t="shared" si="20"/>
        <v>-2171.1999999999866</v>
      </c>
      <c r="V243">
        <f t="shared" si="22"/>
        <v>201959.25000000052</v>
      </c>
    </row>
    <row r="244" spans="1:22" x14ac:dyDescent="0.25">
      <c r="A244" s="19" t="s">
        <v>41</v>
      </c>
      <c r="B244" s="17">
        <v>42935</v>
      </c>
      <c r="C244" s="18">
        <v>0.41666666666666669</v>
      </c>
      <c r="D244" s="19" t="s">
        <v>15</v>
      </c>
      <c r="E244" s="20">
        <v>457</v>
      </c>
      <c r="F244" s="20">
        <v>455.6</v>
      </c>
      <c r="G244" s="20">
        <v>460.25</v>
      </c>
      <c r="H244" s="18">
        <v>0.625</v>
      </c>
      <c r="I244" s="19">
        <v>1.3999999999999773</v>
      </c>
      <c r="J244" s="19">
        <v>3.25</v>
      </c>
      <c r="K244" s="19">
        <v>1405</v>
      </c>
      <c r="L244" s="20">
        <v>4566.25</v>
      </c>
      <c r="M244" s="20">
        <v>297</v>
      </c>
      <c r="N244" s="20">
        <v>4269.25</v>
      </c>
      <c r="O244" s="20" t="s">
        <v>68</v>
      </c>
      <c r="P244" s="21">
        <v>3.0634573304156999E-3</v>
      </c>
      <c r="Q244" s="16">
        <f t="shared" si="21"/>
        <v>652596</v>
      </c>
      <c r="R244">
        <f t="shared" si="23"/>
        <v>2000</v>
      </c>
      <c r="S244">
        <f t="shared" si="18"/>
        <v>1428</v>
      </c>
      <c r="T244">
        <f t="shared" si="19"/>
        <v>328</v>
      </c>
      <c r="U244">
        <f t="shared" si="20"/>
        <v>4313</v>
      </c>
      <c r="V244">
        <f t="shared" si="22"/>
        <v>206272.25000000052</v>
      </c>
    </row>
    <row r="245" spans="1:22" x14ac:dyDescent="0.25">
      <c r="A245" s="19" t="s">
        <v>18</v>
      </c>
      <c r="B245" s="17">
        <v>42936</v>
      </c>
      <c r="C245" s="18">
        <v>0.51041666666666663</v>
      </c>
      <c r="D245" s="19" t="s">
        <v>13</v>
      </c>
      <c r="E245" s="20">
        <v>380</v>
      </c>
      <c r="F245" s="20">
        <v>381.2</v>
      </c>
      <c r="G245" s="20">
        <v>380.15</v>
      </c>
      <c r="H245" s="18">
        <v>0.625</v>
      </c>
      <c r="I245" s="19">
        <v>1.1999999999999886</v>
      </c>
      <c r="J245" s="19">
        <v>-0.14999999999997726</v>
      </c>
      <c r="K245" s="19">
        <v>1635</v>
      </c>
      <c r="L245" s="20">
        <v>-245.24999999996282</v>
      </c>
      <c r="M245" s="20">
        <v>286</v>
      </c>
      <c r="N245" s="20">
        <v>-531.24999999996282</v>
      </c>
      <c r="O245" s="20" t="s">
        <v>67</v>
      </c>
      <c r="P245" s="21">
        <v>3.15789473684208E-3</v>
      </c>
      <c r="Q245" s="16">
        <f t="shared" si="21"/>
        <v>633080</v>
      </c>
      <c r="R245">
        <f t="shared" si="23"/>
        <v>2000</v>
      </c>
      <c r="S245">
        <f t="shared" si="18"/>
        <v>1666</v>
      </c>
      <c r="T245">
        <f t="shared" si="19"/>
        <v>317</v>
      </c>
      <c r="U245">
        <f t="shared" si="20"/>
        <v>-566.89999999996212</v>
      </c>
      <c r="V245">
        <f t="shared" si="22"/>
        <v>205705.35000000056</v>
      </c>
    </row>
    <row r="246" spans="1:22" x14ac:dyDescent="0.25">
      <c r="A246" s="19" t="s">
        <v>41</v>
      </c>
      <c r="B246" s="17">
        <v>42936</v>
      </c>
      <c r="C246" s="18">
        <v>0.41666666666666669</v>
      </c>
      <c r="D246" s="19" t="s">
        <v>13</v>
      </c>
      <c r="E246" s="20">
        <v>459.5</v>
      </c>
      <c r="F246" s="20">
        <v>462</v>
      </c>
      <c r="G246" s="20">
        <v>459.9</v>
      </c>
      <c r="H246" s="18">
        <v>0.625</v>
      </c>
      <c r="I246" s="19">
        <v>2.5</v>
      </c>
      <c r="J246" s="19">
        <v>-0.39999999999997726</v>
      </c>
      <c r="K246" s="19">
        <v>792</v>
      </c>
      <c r="L246" s="20">
        <v>-316.79999999998199</v>
      </c>
      <c r="M246" s="20">
        <v>168</v>
      </c>
      <c r="N246" s="20">
        <v>-484.79999999998199</v>
      </c>
      <c r="O246" s="20" t="s">
        <v>67</v>
      </c>
      <c r="P246" s="21">
        <v>5.4406964091403701E-3</v>
      </c>
      <c r="Q246" s="16">
        <f t="shared" si="21"/>
        <v>367600</v>
      </c>
      <c r="R246">
        <f t="shared" si="23"/>
        <v>2000</v>
      </c>
      <c r="S246">
        <f t="shared" si="18"/>
        <v>800</v>
      </c>
      <c r="T246">
        <f t="shared" si="19"/>
        <v>184</v>
      </c>
      <c r="U246">
        <f t="shared" si="20"/>
        <v>-503.99999999998181</v>
      </c>
      <c r="V246">
        <f t="shared" si="22"/>
        <v>205201.35000000059</v>
      </c>
    </row>
    <row r="247" spans="1:22" x14ac:dyDescent="0.25">
      <c r="A247" s="19" t="s">
        <v>52</v>
      </c>
      <c r="B247" s="17">
        <v>42937</v>
      </c>
      <c r="C247" s="18">
        <v>0.5</v>
      </c>
      <c r="D247" s="19" t="s">
        <v>13</v>
      </c>
      <c r="E247" s="20">
        <v>290.39999999999998</v>
      </c>
      <c r="F247" s="20">
        <v>291.5</v>
      </c>
      <c r="G247" s="20">
        <v>290.55</v>
      </c>
      <c r="H247" s="18">
        <v>0.625</v>
      </c>
      <c r="I247" s="19">
        <v>1.1000000000000227</v>
      </c>
      <c r="J247" s="19">
        <v>-0.15000000000003411</v>
      </c>
      <c r="K247" s="19">
        <v>1780</v>
      </c>
      <c r="L247" s="20">
        <v>-267.00000000006071</v>
      </c>
      <c r="M247" s="20">
        <v>238</v>
      </c>
      <c r="N247" s="20">
        <v>-505.00000000006071</v>
      </c>
      <c r="O247" s="20" t="s">
        <v>67</v>
      </c>
      <c r="P247" s="21">
        <v>3.7878787878788699E-3</v>
      </c>
      <c r="Q247" s="16">
        <f t="shared" si="21"/>
        <v>527947.19999999995</v>
      </c>
      <c r="R247">
        <f t="shared" si="23"/>
        <v>2000</v>
      </c>
      <c r="S247">
        <f t="shared" si="18"/>
        <v>1818</v>
      </c>
      <c r="T247">
        <f t="shared" si="19"/>
        <v>265</v>
      </c>
      <c r="U247">
        <f t="shared" si="20"/>
        <v>-537.700000000062</v>
      </c>
      <c r="V247">
        <f t="shared" si="22"/>
        <v>204663.65000000052</v>
      </c>
    </row>
    <row r="248" spans="1:22" x14ac:dyDescent="0.25">
      <c r="A248" s="19" t="s">
        <v>41</v>
      </c>
      <c r="B248" s="17">
        <v>42937</v>
      </c>
      <c r="C248" s="18">
        <v>0.53125</v>
      </c>
      <c r="D248" s="19" t="s">
        <v>15</v>
      </c>
      <c r="E248" s="20">
        <v>463</v>
      </c>
      <c r="F248" s="20">
        <v>461</v>
      </c>
      <c r="G248" s="20">
        <v>461</v>
      </c>
      <c r="H248" s="18">
        <v>0.53125</v>
      </c>
      <c r="I248" s="19">
        <v>2</v>
      </c>
      <c r="J248" s="19">
        <v>-2</v>
      </c>
      <c r="K248" s="19">
        <v>988</v>
      </c>
      <c r="L248" s="20">
        <v>-1976</v>
      </c>
      <c r="M248" s="20">
        <v>210</v>
      </c>
      <c r="N248" s="20">
        <v>-2186</v>
      </c>
      <c r="O248" s="20" t="s">
        <v>67</v>
      </c>
      <c r="P248" s="21">
        <v>4.3196544276457903E-3</v>
      </c>
      <c r="Q248" s="16">
        <f t="shared" si="21"/>
        <v>463000</v>
      </c>
      <c r="R248">
        <f t="shared" si="23"/>
        <v>2000</v>
      </c>
      <c r="S248">
        <f t="shared" si="18"/>
        <v>1000</v>
      </c>
      <c r="T248">
        <f t="shared" si="19"/>
        <v>231</v>
      </c>
      <c r="U248">
        <f t="shared" si="20"/>
        <v>-2231</v>
      </c>
      <c r="V248">
        <f t="shared" si="22"/>
        <v>202432.65000000052</v>
      </c>
    </row>
    <row r="249" spans="1:22" x14ac:dyDescent="0.25">
      <c r="A249" s="19" t="s">
        <v>48</v>
      </c>
      <c r="B249" s="17">
        <v>42940</v>
      </c>
      <c r="C249" s="18">
        <v>0.41666666666666669</v>
      </c>
      <c r="D249" s="19" t="s">
        <v>13</v>
      </c>
      <c r="E249" s="20">
        <v>572.20000000000005</v>
      </c>
      <c r="F249" s="20">
        <v>574.79999999999995</v>
      </c>
      <c r="G249" s="20">
        <v>571.15</v>
      </c>
      <c r="H249" s="18">
        <v>0.625</v>
      </c>
      <c r="I249" s="19">
        <v>2.5999999999999091</v>
      </c>
      <c r="J249" s="19">
        <v>1.0500000000000682</v>
      </c>
      <c r="K249" s="19">
        <v>762</v>
      </c>
      <c r="L249" s="20">
        <v>800.10000000005198</v>
      </c>
      <c r="M249" s="20">
        <v>201</v>
      </c>
      <c r="N249" s="20">
        <v>599.10000000005198</v>
      </c>
      <c r="O249" s="20" t="s">
        <v>68</v>
      </c>
      <c r="P249" s="21">
        <v>4.5438657811952303E-3</v>
      </c>
      <c r="Q249" s="16">
        <f t="shared" si="21"/>
        <v>440021.80000000005</v>
      </c>
      <c r="R249">
        <f t="shared" si="23"/>
        <v>2000</v>
      </c>
      <c r="S249">
        <f t="shared" si="18"/>
        <v>769</v>
      </c>
      <c r="T249">
        <f t="shared" si="19"/>
        <v>220</v>
      </c>
      <c r="U249">
        <f t="shared" si="20"/>
        <v>587.45000000005246</v>
      </c>
      <c r="V249">
        <f t="shared" si="22"/>
        <v>203020.10000000056</v>
      </c>
    </row>
    <row r="250" spans="1:22" x14ac:dyDescent="0.25">
      <c r="A250" s="19" t="s">
        <v>58</v>
      </c>
      <c r="B250" s="17">
        <v>42940</v>
      </c>
      <c r="C250" s="18">
        <v>0.44791666666666669</v>
      </c>
      <c r="D250" s="19" t="s">
        <v>15</v>
      </c>
      <c r="E250" s="20">
        <v>2506.8000000000002</v>
      </c>
      <c r="F250" s="20">
        <v>2501.1</v>
      </c>
      <c r="G250" s="20">
        <v>2501.1</v>
      </c>
      <c r="H250" s="18">
        <v>0.44791666666666669</v>
      </c>
      <c r="I250" s="19">
        <v>5.7000000000002728</v>
      </c>
      <c r="J250" s="19">
        <v>-5.7000000000002728</v>
      </c>
      <c r="K250" s="19">
        <v>349</v>
      </c>
      <c r="L250" s="20">
        <v>-1989.3000000000952</v>
      </c>
      <c r="M250" s="20">
        <v>402</v>
      </c>
      <c r="N250" s="20">
        <v>-2391.3000000000952</v>
      </c>
      <c r="O250" s="20" t="s">
        <v>67</v>
      </c>
      <c r="P250" s="21">
        <v>2.27381522259465E-3</v>
      </c>
      <c r="Q250" s="16">
        <f t="shared" si="21"/>
        <v>877380.00000000012</v>
      </c>
      <c r="R250">
        <f t="shared" si="23"/>
        <v>2000</v>
      </c>
      <c r="S250">
        <f t="shared" si="18"/>
        <v>350</v>
      </c>
      <c r="T250">
        <f t="shared" si="19"/>
        <v>439</v>
      </c>
      <c r="U250">
        <f t="shared" si="20"/>
        <v>-2434.0000000000955</v>
      </c>
      <c r="V250">
        <f t="shared" si="22"/>
        <v>200586.10000000047</v>
      </c>
    </row>
    <row r="251" spans="1:22" x14ac:dyDescent="0.25">
      <c r="A251" s="19" t="s">
        <v>19</v>
      </c>
      <c r="B251" s="17">
        <v>42941</v>
      </c>
      <c r="C251" s="18">
        <v>0.47916666666666669</v>
      </c>
      <c r="D251" s="19" t="s">
        <v>13</v>
      </c>
      <c r="E251" s="20">
        <v>2685</v>
      </c>
      <c r="F251" s="20">
        <v>2695.7</v>
      </c>
      <c r="G251" s="20">
        <v>2695.7</v>
      </c>
      <c r="H251" s="18">
        <v>0.57291666666666663</v>
      </c>
      <c r="I251" s="19">
        <v>10.699999999999818</v>
      </c>
      <c r="J251" s="19">
        <v>-10.699999999999818</v>
      </c>
      <c r="K251" s="19">
        <v>186</v>
      </c>
      <c r="L251" s="20">
        <v>-1990.1999999999662</v>
      </c>
      <c r="M251" s="20">
        <v>231</v>
      </c>
      <c r="N251" s="20">
        <v>-2221.1999999999662</v>
      </c>
      <c r="O251" s="20" t="s">
        <v>67</v>
      </c>
      <c r="P251" s="21">
        <v>3.9851024208565396E-3</v>
      </c>
      <c r="Q251" s="16">
        <f t="shared" si="21"/>
        <v>499410</v>
      </c>
      <c r="R251">
        <f t="shared" si="23"/>
        <v>2000</v>
      </c>
      <c r="S251">
        <f t="shared" si="18"/>
        <v>186</v>
      </c>
      <c r="T251">
        <f t="shared" si="19"/>
        <v>251</v>
      </c>
      <c r="U251">
        <f t="shared" si="20"/>
        <v>-2241.1999999999662</v>
      </c>
      <c r="V251">
        <f t="shared" si="22"/>
        <v>198344.90000000052</v>
      </c>
    </row>
    <row r="252" spans="1:22" x14ac:dyDescent="0.25">
      <c r="A252" s="19" t="s">
        <v>45</v>
      </c>
      <c r="B252" s="17">
        <v>42941</v>
      </c>
      <c r="C252" s="18">
        <v>0.46875</v>
      </c>
      <c r="D252" s="19" t="s">
        <v>13</v>
      </c>
      <c r="E252" s="20">
        <v>7530</v>
      </c>
      <c r="F252" s="20">
        <v>7559.5</v>
      </c>
      <c r="G252" s="20">
        <v>7502.15</v>
      </c>
      <c r="H252" s="18">
        <v>0.625</v>
      </c>
      <c r="I252" s="19">
        <v>29.5</v>
      </c>
      <c r="J252" s="19">
        <v>27.850000000000364</v>
      </c>
      <c r="K252" s="19">
        <v>67</v>
      </c>
      <c r="L252" s="20">
        <v>1865.9500000000244</v>
      </c>
      <c r="M252" s="20">
        <v>232</v>
      </c>
      <c r="N252" s="20">
        <v>1633.9500000000244</v>
      </c>
      <c r="O252" s="20" t="s">
        <v>68</v>
      </c>
      <c r="P252" s="21">
        <v>3.9176626826029201E-3</v>
      </c>
      <c r="Q252" s="16">
        <f t="shared" si="21"/>
        <v>504510</v>
      </c>
      <c r="R252">
        <f t="shared" si="23"/>
        <v>2000</v>
      </c>
      <c r="S252">
        <f t="shared" si="18"/>
        <v>67</v>
      </c>
      <c r="T252">
        <f t="shared" si="19"/>
        <v>252</v>
      </c>
      <c r="U252">
        <f t="shared" si="20"/>
        <v>1613.9500000000244</v>
      </c>
      <c r="V252">
        <f t="shared" si="22"/>
        <v>199958.85000000053</v>
      </c>
    </row>
    <row r="253" spans="1:22" x14ac:dyDescent="0.25">
      <c r="A253" s="19" t="s">
        <v>58</v>
      </c>
      <c r="B253" s="17">
        <v>42942</v>
      </c>
      <c r="C253" s="18">
        <v>0.5</v>
      </c>
      <c r="D253" s="19" t="s">
        <v>13</v>
      </c>
      <c r="E253" s="20">
        <v>2550.9</v>
      </c>
      <c r="F253" s="20">
        <v>2566.6999999999998</v>
      </c>
      <c r="G253" s="20">
        <v>2566.6999999999998</v>
      </c>
      <c r="H253" s="18">
        <v>0.51041666666666663</v>
      </c>
      <c r="I253" s="19">
        <v>15.799999999999727</v>
      </c>
      <c r="J253" s="19">
        <v>-15.799999999999727</v>
      </c>
      <c r="K253" s="19">
        <v>126</v>
      </c>
      <c r="L253" s="20">
        <v>-1990.7999999999656</v>
      </c>
      <c r="M253" s="20">
        <v>149</v>
      </c>
      <c r="N253" s="20">
        <v>-2139.7999999999656</v>
      </c>
      <c r="O253" s="20" t="s">
        <v>67</v>
      </c>
      <c r="P253" s="21">
        <v>6.1938923517188896E-3</v>
      </c>
      <c r="Q253" s="16">
        <f t="shared" si="21"/>
        <v>321413.40000000002</v>
      </c>
      <c r="R253">
        <f t="shared" si="23"/>
        <v>2000</v>
      </c>
      <c r="S253">
        <f t="shared" si="18"/>
        <v>126</v>
      </c>
      <c r="T253">
        <f t="shared" si="19"/>
        <v>162</v>
      </c>
      <c r="U253">
        <f t="shared" si="20"/>
        <v>-2152.7999999999656</v>
      </c>
      <c r="V253">
        <f t="shared" si="22"/>
        <v>197806.05000000057</v>
      </c>
    </row>
    <row r="254" spans="1:22" x14ac:dyDescent="0.25">
      <c r="A254" s="19" t="s">
        <v>29</v>
      </c>
      <c r="B254" s="17">
        <v>42943</v>
      </c>
      <c r="C254" s="18">
        <v>0.52083333333333337</v>
      </c>
      <c r="D254" s="19" t="s">
        <v>15</v>
      </c>
      <c r="E254" s="20">
        <v>475</v>
      </c>
      <c r="F254" s="20">
        <v>472.95</v>
      </c>
      <c r="G254" s="20">
        <v>472.95</v>
      </c>
      <c r="H254" s="18">
        <v>0.52083333333333337</v>
      </c>
      <c r="I254" s="19">
        <v>2.0500000000000114</v>
      </c>
      <c r="J254" s="19">
        <v>-2.0500000000000114</v>
      </c>
      <c r="K254" s="19">
        <v>964</v>
      </c>
      <c r="L254" s="20">
        <v>-1976.200000000011</v>
      </c>
      <c r="M254" s="20">
        <v>211</v>
      </c>
      <c r="N254" s="20">
        <v>-2187.2000000000107</v>
      </c>
      <c r="O254" s="20" t="s">
        <v>67</v>
      </c>
      <c r="P254" s="21">
        <v>4.3157894736842303E-3</v>
      </c>
      <c r="Q254" s="16">
        <f t="shared" si="21"/>
        <v>463125</v>
      </c>
      <c r="R254">
        <f t="shared" si="23"/>
        <v>2000</v>
      </c>
      <c r="S254">
        <f t="shared" si="18"/>
        <v>975</v>
      </c>
      <c r="T254">
        <f t="shared" si="19"/>
        <v>232</v>
      </c>
      <c r="U254">
        <f t="shared" si="20"/>
        <v>-2230.7500000000109</v>
      </c>
      <c r="V254">
        <f t="shared" si="22"/>
        <v>195575.30000000057</v>
      </c>
    </row>
    <row r="255" spans="1:22" x14ac:dyDescent="0.25">
      <c r="A255" s="19" t="s">
        <v>54</v>
      </c>
      <c r="B255" s="17">
        <v>42943</v>
      </c>
      <c r="C255" s="18">
        <v>0.47916666666666669</v>
      </c>
      <c r="D255" s="19" t="s">
        <v>13</v>
      </c>
      <c r="E255" s="20">
        <v>875.6</v>
      </c>
      <c r="F255" s="20">
        <v>879</v>
      </c>
      <c r="G255" s="20">
        <v>869.05</v>
      </c>
      <c r="H255" s="18">
        <v>0.625</v>
      </c>
      <c r="I255" s="19">
        <v>3.3999999999999773</v>
      </c>
      <c r="J255" s="19">
        <v>6.5500000000000682</v>
      </c>
      <c r="K255" s="19">
        <v>584</v>
      </c>
      <c r="L255" s="20">
        <v>3825.2000000000398</v>
      </c>
      <c r="M255" s="20">
        <v>235</v>
      </c>
      <c r="N255" s="20">
        <v>3590.2000000000398</v>
      </c>
      <c r="O255" s="20" t="s">
        <v>68</v>
      </c>
      <c r="P255" s="21">
        <v>3.8830516217450602E-3</v>
      </c>
      <c r="Q255" s="16">
        <f t="shared" si="21"/>
        <v>514852.8</v>
      </c>
      <c r="R255">
        <f t="shared" si="23"/>
        <v>2000</v>
      </c>
      <c r="S255">
        <f t="shared" si="18"/>
        <v>588</v>
      </c>
      <c r="T255">
        <f t="shared" si="19"/>
        <v>257</v>
      </c>
      <c r="U255">
        <f t="shared" si="20"/>
        <v>3594.4000000000401</v>
      </c>
      <c r="V255">
        <f t="shared" si="22"/>
        <v>199169.70000000062</v>
      </c>
    </row>
    <row r="256" spans="1:22" x14ac:dyDescent="0.25">
      <c r="A256" s="19" t="s">
        <v>45</v>
      </c>
      <c r="B256" s="17">
        <v>42947</v>
      </c>
      <c r="C256" s="18">
        <v>0.41666666666666669</v>
      </c>
      <c r="D256" s="19" t="s">
        <v>15</v>
      </c>
      <c r="E256" s="20">
        <v>7740</v>
      </c>
      <c r="F256" s="20">
        <v>7682.4</v>
      </c>
      <c r="G256" s="20">
        <v>7753.1</v>
      </c>
      <c r="H256" s="18">
        <v>0.625</v>
      </c>
      <c r="I256" s="19">
        <v>57.600000000000364</v>
      </c>
      <c r="J256" s="19">
        <v>13.100000000000364</v>
      </c>
      <c r="K256" s="19">
        <v>34</v>
      </c>
      <c r="L256" s="20">
        <v>445.40000000001237</v>
      </c>
      <c r="M256" s="20">
        <v>122</v>
      </c>
      <c r="N256" s="20">
        <v>323.40000000001237</v>
      </c>
      <c r="O256" s="20" t="s">
        <v>68</v>
      </c>
      <c r="P256" s="21">
        <v>7.4418604651163298E-3</v>
      </c>
      <c r="Q256" s="16">
        <f t="shared" si="21"/>
        <v>263160</v>
      </c>
      <c r="R256">
        <f t="shared" si="23"/>
        <v>2000</v>
      </c>
      <c r="S256">
        <f t="shared" si="18"/>
        <v>34</v>
      </c>
      <c r="T256">
        <f t="shared" si="19"/>
        <v>132</v>
      </c>
      <c r="U256">
        <f t="shared" si="20"/>
        <v>313.40000000001237</v>
      </c>
      <c r="V256">
        <f t="shared" si="22"/>
        <v>199483.10000000065</v>
      </c>
    </row>
    <row r="257" spans="1:22" x14ac:dyDescent="0.25">
      <c r="A257" s="19" t="s">
        <v>40</v>
      </c>
      <c r="B257" s="17">
        <v>42947</v>
      </c>
      <c r="C257" s="18">
        <v>0.57291666666666663</v>
      </c>
      <c r="D257" s="19" t="s">
        <v>15</v>
      </c>
      <c r="E257" s="20">
        <v>1613.45</v>
      </c>
      <c r="F257" s="20">
        <v>1605</v>
      </c>
      <c r="G257" s="20">
        <v>1615.75</v>
      </c>
      <c r="H257" s="18">
        <v>0.625</v>
      </c>
      <c r="I257" s="19">
        <v>8.4500000000000455</v>
      </c>
      <c r="J257" s="19">
        <v>2.2999999999999545</v>
      </c>
      <c r="K257" s="19">
        <v>236</v>
      </c>
      <c r="L257" s="20">
        <v>542.79999999998927</v>
      </c>
      <c r="M257" s="20">
        <v>176</v>
      </c>
      <c r="N257" s="20">
        <v>366.79999999998927</v>
      </c>
      <c r="O257" s="20" t="s">
        <v>68</v>
      </c>
      <c r="P257" s="21">
        <v>5.23722458086711E-3</v>
      </c>
      <c r="Q257" s="16">
        <f t="shared" si="21"/>
        <v>380774.2</v>
      </c>
      <c r="R257">
        <f t="shared" si="23"/>
        <v>2000</v>
      </c>
      <c r="S257">
        <f t="shared" si="18"/>
        <v>236</v>
      </c>
      <c r="T257">
        <f t="shared" si="19"/>
        <v>191</v>
      </c>
      <c r="U257">
        <f t="shared" si="20"/>
        <v>351.79999999998927</v>
      </c>
      <c r="V257">
        <f t="shared" si="22"/>
        <v>199834.90000000063</v>
      </c>
    </row>
    <row r="258" spans="1:22" x14ac:dyDescent="0.25">
      <c r="A258" s="19" t="s">
        <v>40</v>
      </c>
      <c r="B258" s="17">
        <v>42948</v>
      </c>
      <c r="C258" s="18">
        <v>0.41666666666666669</v>
      </c>
      <c r="D258" s="19" t="s">
        <v>13</v>
      </c>
      <c r="E258" s="20">
        <v>1608</v>
      </c>
      <c r="F258" s="20">
        <v>1612.65</v>
      </c>
      <c r="G258" s="20">
        <v>1603.75</v>
      </c>
      <c r="H258" s="18">
        <v>0.625</v>
      </c>
      <c r="I258" s="19">
        <v>4.6500000000000909</v>
      </c>
      <c r="J258" s="19">
        <v>4.25</v>
      </c>
      <c r="K258" s="19">
        <v>427</v>
      </c>
      <c r="L258" s="20">
        <v>1814.75</v>
      </c>
      <c r="M258" s="20">
        <v>316</v>
      </c>
      <c r="N258" s="20">
        <v>1498.75</v>
      </c>
      <c r="O258" s="20" t="s">
        <v>68</v>
      </c>
      <c r="P258" s="21">
        <v>2.8917910447761801E-3</v>
      </c>
      <c r="Q258" s="16">
        <f t="shared" si="21"/>
        <v>691440</v>
      </c>
      <c r="R258">
        <f t="shared" si="23"/>
        <v>2000</v>
      </c>
      <c r="S258">
        <f t="shared" ref="S258:S321" si="24">ROUNDDOWN(R258/I258,0)</f>
        <v>430</v>
      </c>
      <c r="T258">
        <f t="shared" ref="T258:T321" si="25">ROUNDUP(((E258*S258)+(G258*S258))*0.025/100,0)</f>
        <v>346</v>
      </c>
      <c r="U258">
        <f t="shared" ref="U258:U321" si="26">(S258*J258)-T258</f>
        <v>1481.5</v>
      </c>
      <c r="V258">
        <f t="shared" si="22"/>
        <v>201316.40000000063</v>
      </c>
    </row>
    <row r="259" spans="1:22" x14ac:dyDescent="0.25">
      <c r="A259" s="19" t="s">
        <v>19</v>
      </c>
      <c r="B259" s="17">
        <v>42950</v>
      </c>
      <c r="C259" s="18">
        <v>0.54166666666666663</v>
      </c>
      <c r="D259" s="19" t="s">
        <v>13</v>
      </c>
      <c r="E259" s="20">
        <v>2371.4499999999998</v>
      </c>
      <c r="F259" s="20">
        <v>2388</v>
      </c>
      <c r="G259" s="20">
        <v>2326.3000000000002</v>
      </c>
      <c r="H259" s="18">
        <v>0.625</v>
      </c>
      <c r="I259" s="19">
        <v>16.550000000000182</v>
      </c>
      <c r="J259" s="19">
        <v>45.149999999999636</v>
      </c>
      <c r="K259" s="19">
        <v>120</v>
      </c>
      <c r="L259" s="20">
        <v>5417.9999999999563</v>
      </c>
      <c r="M259" s="20">
        <v>130</v>
      </c>
      <c r="N259" s="20">
        <v>5287.9999999999563</v>
      </c>
      <c r="O259" s="20" t="s">
        <v>68</v>
      </c>
      <c r="P259" s="21">
        <v>6.97885260072959E-3</v>
      </c>
      <c r="Q259" s="16">
        <f t="shared" ref="Q259:Q322" si="27">S259*E259</f>
        <v>284574</v>
      </c>
      <c r="R259">
        <f t="shared" si="23"/>
        <v>2000</v>
      </c>
      <c r="S259">
        <f t="shared" si="24"/>
        <v>120</v>
      </c>
      <c r="T259">
        <f t="shared" si="25"/>
        <v>141</v>
      </c>
      <c r="U259">
        <f t="shared" si="26"/>
        <v>5276.9999999999563</v>
      </c>
      <c r="V259">
        <f t="shared" ref="V259:V322" si="28">V258+U259</f>
        <v>206593.40000000061</v>
      </c>
    </row>
    <row r="260" spans="1:22" x14ac:dyDescent="0.25">
      <c r="A260" s="19" t="s">
        <v>29</v>
      </c>
      <c r="B260" s="17">
        <v>42955</v>
      </c>
      <c r="C260" s="18">
        <v>0.41666666666666669</v>
      </c>
      <c r="D260" s="19" t="s">
        <v>13</v>
      </c>
      <c r="E260" s="20">
        <v>515.79999999999995</v>
      </c>
      <c r="F260" s="20">
        <v>520.5</v>
      </c>
      <c r="G260" s="20">
        <v>520.5</v>
      </c>
      <c r="H260" s="18">
        <v>0.47916666666666669</v>
      </c>
      <c r="I260" s="19">
        <v>4.7000000000000455</v>
      </c>
      <c r="J260" s="19">
        <v>-4.7000000000000455</v>
      </c>
      <c r="K260" s="19">
        <v>423</v>
      </c>
      <c r="L260" s="20">
        <v>-1988.1000000000192</v>
      </c>
      <c r="M260" s="20">
        <v>101</v>
      </c>
      <c r="N260" s="20">
        <v>-2089.1000000000195</v>
      </c>
      <c r="O260" s="20" t="s">
        <v>67</v>
      </c>
      <c r="P260" s="21">
        <v>9.1120589375727895E-3</v>
      </c>
      <c r="Q260" s="16">
        <f t="shared" si="27"/>
        <v>219214.99999999997</v>
      </c>
      <c r="R260">
        <f t="shared" ref="R260:R323" si="29">IF(MONTH(B259)&lt;&gt;MONTH(B260),IF((INT(V259/100000)*1000)&lt;R259,R259,INT(V259/100000)*1000),R259)</f>
        <v>2000</v>
      </c>
      <c r="S260">
        <f t="shared" si="24"/>
        <v>425</v>
      </c>
      <c r="T260">
        <f t="shared" si="25"/>
        <v>111</v>
      </c>
      <c r="U260">
        <f t="shared" si="26"/>
        <v>-2108.5000000000191</v>
      </c>
      <c r="V260">
        <f t="shared" si="28"/>
        <v>204484.90000000058</v>
      </c>
    </row>
    <row r="261" spans="1:22" x14ac:dyDescent="0.25">
      <c r="A261" s="19" t="s">
        <v>19</v>
      </c>
      <c r="B261" s="17">
        <v>42955</v>
      </c>
      <c r="C261" s="18">
        <v>0.41666666666666669</v>
      </c>
      <c r="D261" s="19" t="s">
        <v>13</v>
      </c>
      <c r="E261" s="20">
        <v>2172.4</v>
      </c>
      <c r="F261" s="20">
        <v>2191</v>
      </c>
      <c r="G261" s="20">
        <v>2092.85</v>
      </c>
      <c r="H261" s="18">
        <v>0.625</v>
      </c>
      <c r="I261" s="19">
        <v>18.599999999999909</v>
      </c>
      <c r="J261" s="19">
        <v>79.550000000000182</v>
      </c>
      <c r="K261" s="19">
        <v>107</v>
      </c>
      <c r="L261" s="20">
        <v>8511.8500000000204</v>
      </c>
      <c r="M261" s="20">
        <v>105</v>
      </c>
      <c r="N261" s="20">
        <v>8406.8500000000204</v>
      </c>
      <c r="O261" s="20" t="s">
        <v>68</v>
      </c>
      <c r="P261" s="21">
        <v>8.5619591235499507E-3</v>
      </c>
      <c r="Q261" s="16">
        <f t="shared" si="27"/>
        <v>232446.80000000002</v>
      </c>
      <c r="R261">
        <f t="shared" si="29"/>
        <v>2000</v>
      </c>
      <c r="S261">
        <f t="shared" si="24"/>
        <v>107</v>
      </c>
      <c r="T261">
        <f t="shared" si="25"/>
        <v>115</v>
      </c>
      <c r="U261">
        <f t="shared" si="26"/>
        <v>8396.8500000000204</v>
      </c>
      <c r="V261">
        <f t="shared" si="28"/>
        <v>212881.75000000058</v>
      </c>
    </row>
    <row r="262" spans="1:22" x14ac:dyDescent="0.25">
      <c r="A262" s="19" t="s">
        <v>44</v>
      </c>
      <c r="B262" s="17">
        <v>42955</v>
      </c>
      <c r="C262" s="18">
        <v>0.41666666666666669</v>
      </c>
      <c r="D262" s="19" t="s">
        <v>13</v>
      </c>
      <c r="E262" s="20">
        <v>3936.05</v>
      </c>
      <c r="F262" s="20">
        <v>3968.65</v>
      </c>
      <c r="G262" s="20">
        <v>3912.95</v>
      </c>
      <c r="H262" s="18">
        <v>0.625</v>
      </c>
      <c r="I262" s="19">
        <v>32.599999999999909</v>
      </c>
      <c r="J262" s="19">
        <v>23.100000000000364</v>
      </c>
      <c r="K262" s="19">
        <v>61</v>
      </c>
      <c r="L262" s="20">
        <v>1409.1000000000222</v>
      </c>
      <c r="M262" s="20">
        <v>111</v>
      </c>
      <c r="N262" s="20">
        <v>1298.1000000000222</v>
      </c>
      <c r="O262" s="20" t="s">
        <v>68</v>
      </c>
      <c r="P262" s="21">
        <v>8.2824151115966308E-3</v>
      </c>
      <c r="Q262" s="16">
        <f t="shared" si="27"/>
        <v>240099.05000000002</v>
      </c>
      <c r="R262">
        <f t="shared" si="29"/>
        <v>2000</v>
      </c>
      <c r="S262">
        <f t="shared" si="24"/>
        <v>61</v>
      </c>
      <c r="T262">
        <f t="shared" si="25"/>
        <v>120</v>
      </c>
      <c r="U262">
        <f t="shared" si="26"/>
        <v>1289.1000000000222</v>
      </c>
      <c r="V262">
        <f t="shared" si="28"/>
        <v>214170.85000000062</v>
      </c>
    </row>
    <row r="263" spans="1:22" x14ac:dyDescent="0.25">
      <c r="A263" s="19" t="s">
        <v>45</v>
      </c>
      <c r="B263" s="17">
        <v>42955</v>
      </c>
      <c r="C263" s="18">
        <v>0.41666666666666669</v>
      </c>
      <c r="D263" s="19" t="s">
        <v>13</v>
      </c>
      <c r="E263" s="20">
        <v>7795.05</v>
      </c>
      <c r="F263" s="20">
        <v>7857.9</v>
      </c>
      <c r="G263" s="20">
        <v>7752.05</v>
      </c>
      <c r="H263" s="18">
        <v>0.625</v>
      </c>
      <c r="I263" s="19">
        <v>62.849999999999454</v>
      </c>
      <c r="J263" s="19">
        <v>43</v>
      </c>
      <c r="K263" s="19">
        <v>31</v>
      </c>
      <c r="L263" s="20">
        <v>1333</v>
      </c>
      <c r="M263" s="20">
        <v>111</v>
      </c>
      <c r="N263" s="20">
        <v>1222</v>
      </c>
      <c r="O263" s="20" t="s">
        <v>68</v>
      </c>
      <c r="P263" s="21">
        <v>8.0628090903842094E-3</v>
      </c>
      <c r="Q263" s="16">
        <f t="shared" si="27"/>
        <v>241646.55000000002</v>
      </c>
      <c r="R263">
        <f t="shared" si="29"/>
        <v>2000</v>
      </c>
      <c r="S263">
        <f t="shared" si="24"/>
        <v>31</v>
      </c>
      <c r="T263">
        <f t="shared" si="25"/>
        <v>121</v>
      </c>
      <c r="U263">
        <f t="shared" si="26"/>
        <v>1212</v>
      </c>
      <c r="V263">
        <f t="shared" si="28"/>
        <v>215382.85000000062</v>
      </c>
    </row>
    <row r="264" spans="1:22" x14ac:dyDescent="0.25">
      <c r="A264" s="19" t="s">
        <v>54</v>
      </c>
      <c r="B264" s="17">
        <v>42955</v>
      </c>
      <c r="C264" s="18">
        <v>0.41666666666666669</v>
      </c>
      <c r="D264" s="19" t="s">
        <v>13</v>
      </c>
      <c r="E264" s="20">
        <v>871.35</v>
      </c>
      <c r="F264" s="20">
        <v>880.7</v>
      </c>
      <c r="G264" s="20">
        <v>862.6</v>
      </c>
      <c r="H264" s="18">
        <v>0.625</v>
      </c>
      <c r="I264" s="19">
        <v>9.3500000000000227</v>
      </c>
      <c r="J264" s="19">
        <v>8.75</v>
      </c>
      <c r="K264" s="19">
        <v>213</v>
      </c>
      <c r="L264" s="20">
        <v>1863.75</v>
      </c>
      <c r="M264" s="20">
        <v>85</v>
      </c>
      <c r="N264" s="20">
        <v>1778.75</v>
      </c>
      <c r="O264" s="20" t="s">
        <v>68</v>
      </c>
      <c r="P264" s="21">
        <v>1.0730475698628599E-2</v>
      </c>
      <c r="Q264" s="16">
        <f t="shared" si="27"/>
        <v>185597.55000000002</v>
      </c>
      <c r="R264">
        <f t="shared" si="29"/>
        <v>2000</v>
      </c>
      <c r="S264">
        <f t="shared" si="24"/>
        <v>213</v>
      </c>
      <c r="T264">
        <f t="shared" si="25"/>
        <v>93</v>
      </c>
      <c r="U264">
        <f t="shared" si="26"/>
        <v>1770.75</v>
      </c>
      <c r="V264">
        <f t="shared" si="28"/>
        <v>217153.60000000062</v>
      </c>
    </row>
    <row r="265" spans="1:22" x14ac:dyDescent="0.25">
      <c r="A265" s="19" t="s">
        <v>17</v>
      </c>
      <c r="B265" s="17">
        <v>42956</v>
      </c>
      <c r="C265" s="18">
        <v>0.5625</v>
      </c>
      <c r="D265" s="19" t="s">
        <v>13</v>
      </c>
      <c r="E265" s="20">
        <v>31930.799999999999</v>
      </c>
      <c r="F265" s="20">
        <v>32209.9</v>
      </c>
      <c r="G265" s="20">
        <v>31542.2</v>
      </c>
      <c r="H265" s="18">
        <v>0.625</v>
      </c>
      <c r="I265" s="19">
        <v>279.10000000000218</v>
      </c>
      <c r="J265" s="19">
        <v>388.59999999999854</v>
      </c>
      <c r="K265" s="19">
        <v>7</v>
      </c>
      <c r="L265" s="20">
        <v>2720.1999999999898</v>
      </c>
      <c r="M265" s="20">
        <v>103</v>
      </c>
      <c r="N265" s="20">
        <v>2617.1999999999898</v>
      </c>
      <c r="O265" s="20" t="s">
        <v>68</v>
      </c>
      <c r="P265" s="21">
        <v>8.7407769301114397E-3</v>
      </c>
      <c r="Q265" s="16">
        <f t="shared" si="27"/>
        <v>223515.6</v>
      </c>
      <c r="R265">
        <f t="shared" si="29"/>
        <v>2000</v>
      </c>
      <c r="S265">
        <f t="shared" si="24"/>
        <v>7</v>
      </c>
      <c r="T265">
        <f t="shared" si="25"/>
        <v>112</v>
      </c>
      <c r="U265">
        <f t="shared" si="26"/>
        <v>2608.1999999999898</v>
      </c>
      <c r="V265">
        <f t="shared" si="28"/>
        <v>219761.8000000006</v>
      </c>
    </row>
    <row r="266" spans="1:22" x14ac:dyDescent="0.25">
      <c r="A266" s="19" t="s">
        <v>20</v>
      </c>
      <c r="B266" s="17">
        <v>42956</v>
      </c>
      <c r="C266" s="18">
        <v>0.41666666666666669</v>
      </c>
      <c r="D266" s="19" t="s">
        <v>15</v>
      </c>
      <c r="E266" s="20">
        <v>1719.8</v>
      </c>
      <c r="F266" s="20">
        <v>1713.55</v>
      </c>
      <c r="G266" s="20">
        <v>1731.5</v>
      </c>
      <c r="H266" s="18">
        <v>0.625</v>
      </c>
      <c r="I266" s="19">
        <v>6.25</v>
      </c>
      <c r="J266" s="19">
        <v>11.700000000000045</v>
      </c>
      <c r="K266" s="19">
        <v>318</v>
      </c>
      <c r="L266" s="20">
        <v>3720.6000000000145</v>
      </c>
      <c r="M266" s="20">
        <v>253</v>
      </c>
      <c r="N266" s="20">
        <v>3467.6000000000145</v>
      </c>
      <c r="O266" s="20" t="s">
        <v>68</v>
      </c>
      <c r="P266" s="21">
        <v>3.6341435050587299E-3</v>
      </c>
      <c r="Q266" s="16">
        <f t="shared" si="27"/>
        <v>550336</v>
      </c>
      <c r="R266">
        <f t="shared" si="29"/>
        <v>2000</v>
      </c>
      <c r="S266">
        <f t="shared" si="24"/>
        <v>320</v>
      </c>
      <c r="T266">
        <f t="shared" si="25"/>
        <v>277</v>
      </c>
      <c r="U266">
        <f t="shared" si="26"/>
        <v>3467.0000000000146</v>
      </c>
      <c r="V266">
        <f t="shared" si="28"/>
        <v>223228.80000000063</v>
      </c>
    </row>
    <row r="267" spans="1:22" x14ac:dyDescent="0.25">
      <c r="A267" s="19" t="s">
        <v>57</v>
      </c>
      <c r="B267" s="17">
        <v>42956</v>
      </c>
      <c r="C267" s="18">
        <v>0.41666666666666669</v>
      </c>
      <c r="D267" s="19" t="s">
        <v>13</v>
      </c>
      <c r="E267" s="20">
        <v>396.2</v>
      </c>
      <c r="F267" s="20">
        <v>397.65</v>
      </c>
      <c r="G267" s="20">
        <v>393.8</v>
      </c>
      <c r="H267" s="18">
        <v>0.625</v>
      </c>
      <c r="I267" s="19">
        <v>1.4499999999999886</v>
      </c>
      <c r="J267" s="19">
        <v>2.3999999999999773</v>
      </c>
      <c r="K267" s="19">
        <v>1357</v>
      </c>
      <c r="L267" s="20">
        <v>3256.7999999999693</v>
      </c>
      <c r="M267" s="20">
        <v>247</v>
      </c>
      <c r="N267" s="20">
        <v>3009.7999999999693</v>
      </c>
      <c r="O267" s="20" t="s">
        <v>68</v>
      </c>
      <c r="P267" s="21">
        <v>3.6597677940433801E-3</v>
      </c>
      <c r="Q267" s="16">
        <f t="shared" si="27"/>
        <v>546359.79999999993</v>
      </c>
      <c r="R267">
        <f t="shared" si="29"/>
        <v>2000</v>
      </c>
      <c r="S267">
        <f t="shared" si="24"/>
        <v>1379</v>
      </c>
      <c r="T267">
        <f t="shared" si="25"/>
        <v>273</v>
      </c>
      <c r="U267">
        <f t="shared" si="26"/>
        <v>3036.5999999999685</v>
      </c>
      <c r="V267">
        <f t="shared" si="28"/>
        <v>226265.40000000061</v>
      </c>
    </row>
    <row r="268" spans="1:22" x14ac:dyDescent="0.25">
      <c r="A268" s="19" t="s">
        <v>17</v>
      </c>
      <c r="B268" s="17">
        <v>42957</v>
      </c>
      <c r="C268" s="18">
        <v>0.41666666666666669</v>
      </c>
      <c r="D268" s="19" t="s">
        <v>13</v>
      </c>
      <c r="E268" s="20">
        <v>30603.3</v>
      </c>
      <c r="F268" s="20">
        <v>31004.799999999999</v>
      </c>
      <c r="G268" s="20">
        <v>30046</v>
      </c>
      <c r="H268" s="18">
        <v>0.625</v>
      </c>
      <c r="I268" s="19">
        <v>401.5</v>
      </c>
      <c r="J268" s="19">
        <v>557.29999999999927</v>
      </c>
      <c r="K268" s="19">
        <v>4</v>
      </c>
      <c r="L268" s="20">
        <v>2229.1999999999971</v>
      </c>
      <c r="M268" s="20">
        <v>56</v>
      </c>
      <c r="N268" s="20">
        <v>2173.1999999999971</v>
      </c>
      <c r="O268" s="20" t="s">
        <v>68</v>
      </c>
      <c r="P268" s="21">
        <v>1.3119500184620599E-2</v>
      </c>
      <c r="Q268" s="16">
        <f t="shared" si="27"/>
        <v>122413.2</v>
      </c>
      <c r="R268">
        <f t="shared" si="29"/>
        <v>2000</v>
      </c>
      <c r="S268">
        <f t="shared" si="24"/>
        <v>4</v>
      </c>
      <c r="T268">
        <f t="shared" si="25"/>
        <v>61</v>
      </c>
      <c r="U268">
        <f t="shared" si="26"/>
        <v>2168.1999999999971</v>
      </c>
      <c r="V268">
        <f t="shared" si="28"/>
        <v>228433.60000000062</v>
      </c>
    </row>
    <row r="269" spans="1:22" x14ac:dyDescent="0.25">
      <c r="A269" s="19" t="s">
        <v>47</v>
      </c>
      <c r="B269" s="17">
        <v>42957</v>
      </c>
      <c r="C269" s="18">
        <v>0.41666666666666669</v>
      </c>
      <c r="D269" s="19" t="s">
        <v>15</v>
      </c>
      <c r="E269" s="20">
        <v>273.45</v>
      </c>
      <c r="F269" s="20">
        <v>271.3</v>
      </c>
      <c r="G269" s="20">
        <v>272.35000000000002</v>
      </c>
      <c r="H269" s="18">
        <v>0.625</v>
      </c>
      <c r="I269" s="19">
        <v>2.1499999999999773</v>
      </c>
      <c r="J269" s="19">
        <v>-1.0999999999999659</v>
      </c>
      <c r="K269" s="19">
        <v>920</v>
      </c>
      <c r="L269" s="20">
        <v>-1011.9999999999686</v>
      </c>
      <c r="M269" s="20">
        <v>116</v>
      </c>
      <c r="N269" s="20">
        <v>-1127.9999999999686</v>
      </c>
      <c r="O269" s="20" t="s">
        <v>67</v>
      </c>
      <c r="P269" s="21">
        <v>7.8624977143901195E-3</v>
      </c>
      <c r="Q269" s="16">
        <f t="shared" si="27"/>
        <v>254308.5</v>
      </c>
      <c r="R269">
        <f t="shared" si="29"/>
        <v>2000</v>
      </c>
      <c r="S269">
        <f t="shared" si="24"/>
        <v>930</v>
      </c>
      <c r="T269">
        <f t="shared" si="25"/>
        <v>127</v>
      </c>
      <c r="U269">
        <f t="shared" si="26"/>
        <v>-1149.9999999999682</v>
      </c>
      <c r="V269">
        <f t="shared" si="28"/>
        <v>227283.60000000065</v>
      </c>
    </row>
    <row r="270" spans="1:22" x14ac:dyDescent="0.25">
      <c r="A270" s="19" t="s">
        <v>25</v>
      </c>
      <c r="B270" s="17">
        <v>42958</v>
      </c>
      <c r="C270" s="18">
        <v>0.52083333333333337</v>
      </c>
      <c r="D270" s="19" t="s">
        <v>15</v>
      </c>
      <c r="E270" s="20">
        <v>1066</v>
      </c>
      <c r="F270" s="20">
        <v>1056.3</v>
      </c>
      <c r="G270" s="20">
        <v>1056.3</v>
      </c>
      <c r="H270" s="18">
        <v>0.52083333333333337</v>
      </c>
      <c r="I270" s="19">
        <v>9.7000000000000455</v>
      </c>
      <c r="J270" s="19">
        <v>-9.7000000000000455</v>
      </c>
      <c r="K270" s="19">
        <v>205</v>
      </c>
      <c r="L270" s="20">
        <v>-1988.5000000000093</v>
      </c>
      <c r="M270" s="20">
        <v>101</v>
      </c>
      <c r="N270" s="20">
        <v>-2089.5000000000091</v>
      </c>
      <c r="O270" s="20" t="s">
        <v>67</v>
      </c>
      <c r="P270" s="21">
        <v>9.0994371482176796E-3</v>
      </c>
      <c r="Q270" s="16">
        <f t="shared" si="27"/>
        <v>219596</v>
      </c>
      <c r="R270">
        <f t="shared" si="29"/>
        <v>2000</v>
      </c>
      <c r="S270">
        <f t="shared" si="24"/>
        <v>206</v>
      </c>
      <c r="T270">
        <f t="shared" si="25"/>
        <v>110</v>
      </c>
      <c r="U270">
        <f t="shared" si="26"/>
        <v>-2108.2000000000094</v>
      </c>
      <c r="V270">
        <f t="shared" si="28"/>
        <v>225175.40000000063</v>
      </c>
    </row>
    <row r="271" spans="1:22" x14ac:dyDescent="0.25">
      <c r="A271" s="19" t="s">
        <v>25</v>
      </c>
      <c r="B271" s="17">
        <v>42961</v>
      </c>
      <c r="C271" s="18">
        <v>0.51041666666666663</v>
      </c>
      <c r="D271" s="19" t="s">
        <v>15</v>
      </c>
      <c r="E271" s="20">
        <v>1089.25</v>
      </c>
      <c r="F271" s="20">
        <v>1078.8499999999999</v>
      </c>
      <c r="G271" s="20">
        <v>1078.8499999999999</v>
      </c>
      <c r="H271" s="18">
        <v>0.51041666666666663</v>
      </c>
      <c r="I271" s="19">
        <v>10.400000000000091</v>
      </c>
      <c r="J271" s="19">
        <v>-10.400000000000091</v>
      </c>
      <c r="K271" s="19">
        <v>191</v>
      </c>
      <c r="L271" s="20">
        <v>-1986.4000000000174</v>
      </c>
      <c r="M271" s="20">
        <v>96</v>
      </c>
      <c r="N271" s="20">
        <v>-2082.4000000000174</v>
      </c>
      <c r="O271" s="20" t="s">
        <v>67</v>
      </c>
      <c r="P271" s="21">
        <v>9.5478540280010005E-3</v>
      </c>
      <c r="Q271" s="16">
        <f t="shared" si="27"/>
        <v>209136</v>
      </c>
      <c r="R271">
        <f t="shared" si="29"/>
        <v>2000</v>
      </c>
      <c r="S271">
        <f t="shared" si="24"/>
        <v>192</v>
      </c>
      <c r="T271">
        <f t="shared" si="25"/>
        <v>105</v>
      </c>
      <c r="U271">
        <f t="shared" si="26"/>
        <v>-2101.8000000000175</v>
      </c>
      <c r="V271">
        <f t="shared" si="28"/>
        <v>223073.60000000062</v>
      </c>
    </row>
    <row r="272" spans="1:22" x14ac:dyDescent="0.25">
      <c r="A272" s="19" t="s">
        <v>57</v>
      </c>
      <c r="B272" s="17">
        <v>42961</v>
      </c>
      <c r="C272" s="18">
        <v>0.41666666666666669</v>
      </c>
      <c r="D272" s="19" t="s">
        <v>13</v>
      </c>
      <c r="E272" s="20">
        <v>403</v>
      </c>
      <c r="F272" s="20">
        <v>404.95</v>
      </c>
      <c r="G272" s="20">
        <v>402.2</v>
      </c>
      <c r="H272" s="18">
        <v>0.625</v>
      </c>
      <c r="I272" s="19">
        <v>1.9499999999999886</v>
      </c>
      <c r="J272" s="19">
        <v>0.80000000000001137</v>
      </c>
      <c r="K272" s="19">
        <v>1013</v>
      </c>
      <c r="L272" s="20">
        <v>810.40000000001146</v>
      </c>
      <c r="M272" s="20">
        <v>188</v>
      </c>
      <c r="N272" s="20">
        <v>622.40000000001146</v>
      </c>
      <c r="O272" s="20" t="s">
        <v>68</v>
      </c>
      <c r="P272" s="21">
        <v>4.8387096774193299E-3</v>
      </c>
      <c r="Q272" s="16">
        <f t="shared" si="27"/>
        <v>413075</v>
      </c>
      <c r="R272">
        <f t="shared" si="29"/>
        <v>2000</v>
      </c>
      <c r="S272">
        <f t="shared" si="24"/>
        <v>1025</v>
      </c>
      <c r="T272">
        <f t="shared" si="25"/>
        <v>207</v>
      </c>
      <c r="U272">
        <f t="shared" si="26"/>
        <v>613.0000000000116</v>
      </c>
      <c r="V272">
        <f t="shared" si="28"/>
        <v>223686.60000000062</v>
      </c>
    </row>
    <row r="273" spans="1:22" x14ac:dyDescent="0.25">
      <c r="A273" s="19" t="s">
        <v>48</v>
      </c>
      <c r="B273" s="17">
        <v>42963</v>
      </c>
      <c r="C273" s="18">
        <v>0.41666666666666669</v>
      </c>
      <c r="D273" s="19" t="s">
        <v>15</v>
      </c>
      <c r="E273" s="20">
        <v>480.4</v>
      </c>
      <c r="F273" s="20">
        <v>472.5</v>
      </c>
      <c r="G273" s="20">
        <v>485.75</v>
      </c>
      <c r="H273" s="18">
        <v>0.625</v>
      </c>
      <c r="I273" s="19">
        <v>7.8999999999999773</v>
      </c>
      <c r="J273" s="19">
        <v>5.3500000000000227</v>
      </c>
      <c r="K273" s="19">
        <v>252</v>
      </c>
      <c r="L273" s="20">
        <v>1348.2000000000057</v>
      </c>
      <c r="M273" s="20">
        <v>56</v>
      </c>
      <c r="N273" s="20">
        <v>1292.2000000000057</v>
      </c>
      <c r="O273" s="20" t="s">
        <v>68</v>
      </c>
      <c r="P273" s="21">
        <v>1.6444629475437102E-2</v>
      </c>
      <c r="Q273" s="16">
        <f t="shared" si="27"/>
        <v>121541.2</v>
      </c>
      <c r="R273">
        <f t="shared" si="29"/>
        <v>2000</v>
      </c>
      <c r="S273">
        <f t="shared" si="24"/>
        <v>253</v>
      </c>
      <c r="T273">
        <f t="shared" si="25"/>
        <v>62</v>
      </c>
      <c r="U273">
        <f t="shared" si="26"/>
        <v>1291.5500000000056</v>
      </c>
      <c r="V273">
        <f t="shared" si="28"/>
        <v>224978.15000000063</v>
      </c>
    </row>
    <row r="274" spans="1:22" x14ac:dyDescent="0.25">
      <c r="A274" s="19" t="s">
        <v>58</v>
      </c>
      <c r="B274" s="17">
        <v>42963</v>
      </c>
      <c r="C274" s="18">
        <v>0.41666666666666669</v>
      </c>
      <c r="D274" s="19" t="s">
        <v>13</v>
      </c>
      <c r="E274" s="20">
        <v>2470</v>
      </c>
      <c r="F274" s="20">
        <v>2482.1999999999998</v>
      </c>
      <c r="G274" s="20">
        <v>2482.1999999999998</v>
      </c>
      <c r="H274" s="18">
        <v>0.59375</v>
      </c>
      <c r="I274" s="19">
        <v>12.199999999999818</v>
      </c>
      <c r="J274" s="19">
        <v>-12.199999999999818</v>
      </c>
      <c r="K274" s="19">
        <v>163</v>
      </c>
      <c r="L274" s="20">
        <v>-1988.5999999999704</v>
      </c>
      <c r="M274" s="20">
        <v>186</v>
      </c>
      <c r="N274" s="20">
        <v>-2174.5999999999704</v>
      </c>
      <c r="O274" s="20" t="s">
        <v>67</v>
      </c>
      <c r="P274" s="21">
        <v>4.9392712550606604E-3</v>
      </c>
      <c r="Q274" s="16">
        <f t="shared" si="27"/>
        <v>402610</v>
      </c>
      <c r="R274">
        <f t="shared" si="29"/>
        <v>2000</v>
      </c>
      <c r="S274">
        <f t="shared" si="24"/>
        <v>163</v>
      </c>
      <c r="T274">
        <f t="shared" si="25"/>
        <v>202</v>
      </c>
      <c r="U274">
        <f t="shared" si="26"/>
        <v>-2190.5999999999704</v>
      </c>
      <c r="V274">
        <f t="shared" si="28"/>
        <v>222787.55000000066</v>
      </c>
    </row>
    <row r="275" spans="1:22" x14ac:dyDescent="0.25">
      <c r="A275" s="19" t="s">
        <v>41</v>
      </c>
      <c r="B275" s="17">
        <v>42965</v>
      </c>
      <c r="C275" s="18">
        <v>0.51041666666666663</v>
      </c>
      <c r="D275" s="19" t="s">
        <v>13</v>
      </c>
      <c r="E275" s="20">
        <v>378.4</v>
      </c>
      <c r="F275" s="20">
        <v>381</v>
      </c>
      <c r="G275" s="20">
        <v>381</v>
      </c>
      <c r="H275" s="18">
        <v>0.63541666666666663</v>
      </c>
      <c r="I275" s="19">
        <v>2.6000000000000227</v>
      </c>
      <c r="J275" s="19">
        <v>-2.6000000000000227</v>
      </c>
      <c r="K275" s="19">
        <v>762</v>
      </c>
      <c r="L275" s="20">
        <v>-1981.2000000000173</v>
      </c>
      <c r="M275" s="20">
        <v>134</v>
      </c>
      <c r="N275" s="20">
        <v>-2115.2000000000171</v>
      </c>
      <c r="O275" s="20" t="s">
        <v>67</v>
      </c>
      <c r="P275" s="21">
        <v>6.8710359408034397E-3</v>
      </c>
      <c r="Q275" s="16">
        <f t="shared" si="27"/>
        <v>290989.59999999998</v>
      </c>
      <c r="R275">
        <f t="shared" si="29"/>
        <v>2000</v>
      </c>
      <c r="S275">
        <f t="shared" si="24"/>
        <v>769</v>
      </c>
      <c r="T275">
        <f t="shared" si="25"/>
        <v>146</v>
      </c>
      <c r="U275">
        <f t="shared" si="26"/>
        <v>-2145.4000000000174</v>
      </c>
      <c r="V275">
        <f t="shared" si="28"/>
        <v>220642.15000000063</v>
      </c>
    </row>
    <row r="276" spans="1:22" x14ac:dyDescent="0.25">
      <c r="A276" s="19" t="s">
        <v>40</v>
      </c>
      <c r="B276" s="17">
        <v>42968</v>
      </c>
      <c r="C276" s="18">
        <v>0.44791666666666669</v>
      </c>
      <c r="D276" s="19" t="s">
        <v>15</v>
      </c>
      <c r="E276" s="20">
        <v>1581.8</v>
      </c>
      <c r="F276" s="20">
        <v>1570.5</v>
      </c>
      <c r="G276" s="20">
        <v>1570.5</v>
      </c>
      <c r="H276" s="18">
        <v>0.44791666666666669</v>
      </c>
      <c r="I276" s="19">
        <v>11.299999999999955</v>
      </c>
      <c r="J276" s="19">
        <v>-11.299999999999955</v>
      </c>
      <c r="K276" s="19">
        <v>176</v>
      </c>
      <c r="L276" s="20">
        <v>-1988.799999999992</v>
      </c>
      <c r="M276" s="20">
        <v>128</v>
      </c>
      <c r="N276" s="20">
        <v>-2116.799999999992</v>
      </c>
      <c r="O276" s="20" t="s">
        <v>67</v>
      </c>
      <c r="P276" s="21">
        <v>7.1437602731065598E-3</v>
      </c>
      <c r="Q276" s="16">
        <f t="shared" si="27"/>
        <v>278396.79999999999</v>
      </c>
      <c r="R276">
        <f t="shared" si="29"/>
        <v>2000</v>
      </c>
      <c r="S276">
        <f t="shared" si="24"/>
        <v>176</v>
      </c>
      <c r="T276">
        <f t="shared" si="25"/>
        <v>139</v>
      </c>
      <c r="U276">
        <f t="shared" si="26"/>
        <v>-2127.799999999992</v>
      </c>
      <c r="V276">
        <f t="shared" si="28"/>
        <v>218514.35000000065</v>
      </c>
    </row>
    <row r="277" spans="1:22" x14ac:dyDescent="0.25">
      <c r="A277" s="19" t="s">
        <v>52</v>
      </c>
      <c r="B277" s="17">
        <v>42968</v>
      </c>
      <c r="C277" s="18">
        <v>0.42708333333333331</v>
      </c>
      <c r="D277" s="19" t="s">
        <v>15</v>
      </c>
      <c r="E277" s="20">
        <v>280</v>
      </c>
      <c r="F277" s="20">
        <v>278.5</v>
      </c>
      <c r="G277" s="20">
        <v>278.5</v>
      </c>
      <c r="H277" s="18">
        <v>0.42708333333333331</v>
      </c>
      <c r="I277" s="19">
        <v>1.5</v>
      </c>
      <c r="J277" s="19">
        <v>-1.5</v>
      </c>
      <c r="K277" s="19">
        <v>1313</v>
      </c>
      <c r="L277" s="20">
        <v>-1969.5</v>
      </c>
      <c r="M277" s="20">
        <v>169</v>
      </c>
      <c r="N277" s="20">
        <v>-2138.5</v>
      </c>
      <c r="O277" s="20" t="s">
        <v>67</v>
      </c>
      <c r="P277" s="21">
        <v>5.3571428571428598E-3</v>
      </c>
      <c r="Q277" s="16">
        <f t="shared" si="27"/>
        <v>373240</v>
      </c>
      <c r="R277">
        <f t="shared" si="29"/>
        <v>2000</v>
      </c>
      <c r="S277">
        <f t="shared" si="24"/>
        <v>1333</v>
      </c>
      <c r="T277">
        <f t="shared" si="25"/>
        <v>187</v>
      </c>
      <c r="U277">
        <f t="shared" si="26"/>
        <v>-2186.5</v>
      </c>
      <c r="V277">
        <f t="shared" si="28"/>
        <v>216327.85000000065</v>
      </c>
    </row>
    <row r="278" spans="1:22" x14ac:dyDescent="0.25">
      <c r="A278" s="19" t="s">
        <v>20</v>
      </c>
      <c r="B278" s="17">
        <v>42971</v>
      </c>
      <c r="C278" s="18">
        <v>0.41666666666666669</v>
      </c>
      <c r="D278" s="19" t="s">
        <v>13</v>
      </c>
      <c r="E278" s="20">
        <v>1753</v>
      </c>
      <c r="F278" s="20">
        <v>1759.1</v>
      </c>
      <c r="G278" s="20">
        <v>1759.1</v>
      </c>
      <c r="H278" s="18">
        <v>0.53125</v>
      </c>
      <c r="I278" s="19">
        <v>6.0999999999999091</v>
      </c>
      <c r="J278" s="19">
        <v>-6.0999999999999091</v>
      </c>
      <c r="K278" s="19">
        <v>326</v>
      </c>
      <c r="L278" s="20">
        <v>-1988.5999999999704</v>
      </c>
      <c r="M278" s="20">
        <v>264</v>
      </c>
      <c r="N278" s="20">
        <v>-2252.5999999999704</v>
      </c>
      <c r="O278" s="20" t="s">
        <v>67</v>
      </c>
      <c r="P278" s="21">
        <v>3.4797490017112998E-3</v>
      </c>
      <c r="Q278" s="16">
        <f t="shared" si="27"/>
        <v>573231</v>
      </c>
      <c r="R278">
        <f t="shared" si="29"/>
        <v>2000</v>
      </c>
      <c r="S278">
        <f t="shared" si="24"/>
        <v>327</v>
      </c>
      <c r="T278">
        <f t="shared" si="25"/>
        <v>288</v>
      </c>
      <c r="U278">
        <f t="shared" si="26"/>
        <v>-2282.6999999999703</v>
      </c>
      <c r="V278">
        <f t="shared" si="28"/>
        <v>214045.15000000066</v>
      </c>
    </row>
    <row r="279" spans="1:22" x14ac:dyDescent="0.25">
      <c r="A279" s="19" t="s">
        <v>40</v>
      </c>
      <c r="B279" s="17">
        <v>42971</v>
      </c>
      <c r="C279" s="18">
        <v>0.42708333333333331</v>
      </c>
      <c r="D279" s="19" t="s">
        <v>13</v>
      </c>
      <c r="E279" s="20">
        <v>1578.8</v>
      </c>
      <c r="F279" s="20">
        <v>1589</v>
      </c>
      <c r="G279" s="20">
        <v>1567.7</v>
      </c>
      <c r="H279" s="18">
        <v>0.625</v>
      </c>
      <c r="I279" s="19">
        <v>10.200000000000045</v>
      </c>
      <c r="J279" s="19">
        <v>11.099999999999909</v>
      </c>
      <c r="K279" s="19">
        <v>195</v>
      </c>
      <c r="L279" s="20">
        <v>2164.4999999999823</v>
      </c>
      <c r="M279" s="20">
        <v>142</v>
      </c>
      <c r="N279" s="20">
        <v>2022.4999999999823</v>
      </c>
      <c r="O279" s="20" t="s">
        <v>68</v>
      </c>
      <c r="P279" s="21">
        <v>6.4606029896123896E-3</v>
      </c>
      <c r="Q279" s="16">
        <f t="shared" si="27"/>
        <v>309444.8</v>
      </c>
      <c r="R279">
        <f t="shared" si="29"/>
        <v>2000</v>
      </c>
      <c r="S279">
        <f t="shared" si="24"/>
        <v>196</v>
      </c>
      <c r="T279">
        <f t="shared" si="25"/>
        <v>155</v>
      </c>
      <c r="U279">
        <f t="shared" si="26"/>
        <v>2020.5999999999822</v>
      </c>
      <c r="V279">
        <f t="shared" si="28"/>
        <v>216065.75000000064</v>
      </c>
    </row>
    <row r="280" spans="1:22" x14ac:dyDescent="0.25">
      <c r="A280" s="19" t="s">
        <v>25</v>
      </c>
      <c r="B280" s="17">
        <v>42976</v>
      </c>
      <c r="C280" s="18">
        <v>0.41666666666666669</v>
      </c>
      <c r="D280" s="19" t="s">
        <v>13</v>
      </c>
      <c r="E280" s="20">
        <v>1137.75</v>
      </c>
      <c r="F280" s="20">
        <v>1144.25</v>
      </c>
      <c r="G280" s="20">
        <v>1134.8</v>
      </c>
      <c r="H280" s="18">
        <v>0.625</v>
      </c>
      <c r="I280" s="19">
        <v>6.5</v>
      </c>
      <c r="J280" s="19">
        <v>2.9500000000000455</v>
      </c>
      <c r="K280" s="19">
        <v>306</v>
      </c>
      <c r="L280" s="20">
        <v>902.70000000001392</v>
      </c>
      <c r="M280" s="20">
        <v>160</v>
      </c>
      <c r="N280" s="20">
        <v>742.70000000001392</v>
      </c>
      <c r="O280" s="20" t="s">
        <v>68</v>
      </c>
      <c r="P280" s="21">
        <v>5.71303010327401E-3</v>
      </c>
      <c r="Q280" s="16">
        <f t="shared" si="27"/>
        <v>349289.25</v>
      </c>
      <c r="R280">
        <f t="shared" si="29"/>
        <v>2000</v>
      </c>
      <c r="S280">
        <f t="shared" si="24"/>
        <v>307</v>
      </c>
      <c r="T280">
        <f t="shared" si="25"/>
        <v>175</v>
      </c>
      <c r="U280">
        <f t="shared" si="26"/>
        <v>730.65000000001396</v>
      </c>
      <c r="V280">
        <f t="shared" si="28"/>
        <v>216796.40000000066</v>
      </c>
    </row>
    <row r="281" spans="1:22" x14ac:dyDescent="0.25">
      <c r="A281" s="19" t="s">
        <v>18</v>
      </c>
      <c r="B281" s="17">
        <v>42979</v>
      </c>
      <c r="C281" s="18">
        <v>0.59375</v>
      </c>
      <c r="D281" s="19" t="s">
        <v>15</v>
      </c>
      <c r="E281" s="20">
        <v>395.5</v>
      </c>
      <c r="F281" s="20">
        <v>394.05</v>
      </c>
      <c r="G281" s="20">
        <v>394.05</v>
      </c>
      <c r="H281" s="18">
        <v>0.59375</v>
      </c>
      <c r="I281" s="19">
        <v>1.4499999999999886</v>
      </c>
      <c r="J281" s="19">
        <v>-1.4499999999999886</v>
      </c>
      <c r="K281" s="19">
        <v>1357</v>
      </c>
      <c r="L281" s="20">
        <v>-1967.6499999999846</v>
      </c>
      <c r="M281" s="20">
        <v>247</v>
      </c>
      <c r="N281" s="20">
        <v>-2214.6499999999846</v>
      </c>
      <c r="O281" s="20" t="s">
        <v>67</v>
      </c>
      <c r="P281" s="21">
        <v>3.6662452591655799E-3</v>
      </c>
      <c r="Q281" s="16">
        <f t="shared" si="27"/>
        <v>545394.5</v>
      </c>
      <c r="R281">
        <f t="shared" si="29"/>
        <v>2000</v>
      </c>
      <c r="S281">
        <f t="shared" si="24"/>
        <v>1379</v>
      </c>
      <c r="T281">
        <f t="shared" si="25"/>
        <v>273</v>
      </c>
      <c r="U281">
        <f t="shared" si="26"/>
        <v>-2272.5499999999843</v>
      </c>
      <c r="V281">
        <f t="shared" si="28"/>
        <v>214523.85000000068</v>
      </c>
    </row>
    <row r="282" spans="1:22" x14ac:dyDescent="0.25">
      <c r="A282" s="19" t="s">
        <v>22</v>
      </c>
      <c r="B282" s="17">
        <v>42979</v>
      </c>
      <c r="C282" s="18">
        <v>0.41666666666666669</v>
      </c>
      <c r="D282" s="19" t="s">
        <v>15</v>
      </c>
      <c r="E282" s="20">
        <v>1189.8</v>
      </c>
      <c r="F282" s="20">
        <v>1168.8</v>
      </c>
      <c r="G282" s="20">
        <v>1217.8</v>
      </c>
      <c r="H282" s="18">
        <v>0.625</v>
      </c>
      <c r="I282" s="19">
        <v>21</v>
      </c>
      <c r="J282" s="19">
        <v>28</v>
      </c>
      <c r="K282" s="19">
        <v>95</v>
      </c>
      <c r="L282" s="20">
        <v>2660</v>
      </c>
      <c r="M282" s="20">
        <v>53</v>
      </c>
      <c r="N282" s="20">
        <v>2607</v>
      </c>
      <c r="O282" s="20" t="s">
        <v>68</v>
      </c>
      <c r="P282" s="21">
        <v>1.7650025214321699E-2</v>
      </c>
      <c r="Q282" s="16">
        <f t="shared" si="27"/>
        <v>113031</v>
      </c>
      <c r="R282">
        <f t="shared" si="29"/>
        <v>2000</v>
      </c>
      <c r="S282">
        <f t="shared" si="24"/>
        <v>95</v>
      </c>
      <c r="T282">
        <f t="shared" si="25"/>
        <v>58</v>
      </c>
      <c r="U282">
        <f t="shared" si="26"/>
        <v>2602</v>
      </c>
      <c r="V282">
        <f t="shared" si="28"/>
        <v>217125.85000000068</v>
      </c>
    </row>
    <row r="283" spans="1:22" x14ac:dyDescent="0.25">
      <c r="A283" s="19" t="s">
        <v>17</v>
      </c>
      <c r="B283" s="17">
        <v>42979</v>
      </c>
      <c r="C283" s="18">
        <v>0.41666666666666669</v>
      </c>
      <c r="D283" s="19" t="s">
        <v>13</v>
      </c>
      <c r="E283" s="20">
        <v>31430</v>
      </c>
      <c r="F283" s="20">
        <v>31526.1</v>
      </c>
      <c r="G283" s="20">
        <v>31526.1</v>
      </c>
      <c r="H283" s="18">
        <v>0.4375</v>
      </c>
      <c r="I283" s="19">
        <v>96.099999999998545</v>
      </c>
      <c r="J283" s="19">
        <v>-96.099999999998545</v>
      </c>
      <c r="K283" s="19">
        <v>20</v>
      </c>
      <c r="L283" s="20">
        <v>-1921.9999999999709</v>
      </c>
      <c r="M283" s="20">
        <v>290</v>
      </c>
      <c r="N283" s="20">
        <v>-2211.9999999999709</v>
      </c>
      <c r="O283" s="20" t="s">
        <v>67</v>
      </c>
      <c r="P283" s="21">
        <v>3.05758829144125E-3</v>
      </c>
      <c r="Q283" s="16">
        <f t="shared" si="27"/>
        <v>628600</v>
      </c>
      <c r="R283">
        <f t="shared" si="29"/>
        <v>2000</v>
      </c>
      <c r="S283">
        <f t="shared" si="24"/>
        <v>20</v>
      </c>
      <c r="T283">
        <f t="shared" si="25"/>
        <v>315</v>
      </c>
      <c r="U283">
        <f t="shared" si="26"/>
        <v>-2236.9999999999709</v>
      </c>
      <c r="V283">
        <f t="shared" si="28"/>
        <v>214888.8500000007</v>
      </c>
    </row>
    <row r="284" spans="1:22" x14ac:dyDescent="0.25">
      <c r="A284" s="19" t="s">
        <v>54</v>
      </c>
      <c r="B284" s="17">
        <v>42979</v>
      </c>
      <c r="C284" s="18">
        <v>0.41666666666666669</v>
      </c>
      <c r="D284" s="19" t="s">
        <v>15</v>
      </c>
      <c r="E284" s="20">
        <v>835</v>
      </c>
      <c r="F284" s="20">
        <v>829.3</v>
      </c>
      <c r="G284" s="20">
        <v>832.35</v>
      </c>
      <c r="H284" s="18">
        <v>0.625</v>
      </c>
      <c r="I284" s="19">
        <v>5.7000000000000455</v>
      </c>
      <c r="J284" s="19">
        <v>-2.6499999999999773</v>
      </c>
      <c r="K284" s="19">
        <v>349</v>
      </c>
      <c r="L284" s="20">
        <v>-924.84999999999206</v>
      </c>
      <c r="M284" s="20">
        <v>134</v>
      </c>
      <c r="N284" s="20">
        <v>-1058.8499999999922</v>
      </c>
      <c r="O284" s="20" t="s">
        <v>67</v>
      </c>
      <c r="P284" s="21">
        <v>6.8263473053892798E-3</v>
      </c>
      <c r="Q284" s="16">
        <f t="shared" si="27"/>
        <v>292250</v>
      </c>
      <c r="R284">
        <f t="shared" si="29"/>
        <v>2000</v>
      </c>
      <c r="S284">
        <f t="shared" si="24"/>
        <v>350</v>
      </c>
      <c r="T284">
        <f t="shared" si="25"/>
        <v>146</v>
      </c>
      <c r="U284">
        <f t="shared" si="26"/>
        <v>-1073.499999999992</v>
      </c>
      <c r="V284">
        <f t="shared" si="28"/>
        <v>213815.3500000007</v>
      </c>
    </row>
    <row r="285" spans="1:22" x14ac:dyDescent="0.25">
      <c r="A285" s="19" t="s">
        <v>25</v>
      </c>
      <c r="B285" s="17">
        <v>42982</v>
      </c>
      <c r="C285" s="18">
        <v>0.48958333333333331</v>
      </c>
      <c r="D285" s="19" t="s">
        <v>15</v>
      </c>
      <c r="E285" s="20">
        <v>1182.8</v>
      </c>
      <c r="F285" s="20">
        <v>1174</v>
      </c>
      <c r="G285" s="20">
        <v>1174</v>
      </c>
      <c r="H285" s="18">
        <v>0.48958333333333331</v>
      </c>
      <c r="I285" s="19">
        <v>8.7999999999999545</v>
      </c>
      <c r="J285" s="19">
        <v>-8.7999999999999545</v>
      </c>
      <c r="K285" s="19">
        <v>226</v>
      </c>
      <c r="L285" s="20">
        <v>-1988.7999999999897</v>
      </c>
      <c r="M285" s="20">
        <v>123</v>
      </c>
      <c r="N285" s="20">
        <v>-2111.7999999999897</v>
      </c>
      <c r="O285" s="20" t="s">
        <v>67</v>
      </c>
      <c r="P285" s="21">
        <v>7.4399729455528899E-3</v>
      </c>
      <c r="Q285" s="16">
        <f t="shared" si="27"/>
        <v>268495.59999999998</v>
      </c>
      <c r="R285">
        <f t="shared" si="29"/>
        <v>2000</v>
      </c>
      <c r="S285">
        <f t="shared" si="24"/>
        <v>227</v>
      </c>
      <c r="T285">
        <f t="shared" si="25"/>
        <v>134</v>
      </c>
      <c r="U285">
        <f t="shared" si="26"/>
        <v>-2131.5999999999894</v>
      </c>
      <c r="V285">
        <f t="shared" si="28"/>
        <v>211683.75000000073</v>
      </c>
    </row>
    <row r="286" spans="1:22" x14ac:dyDescent="0.25">
      <c r="A286" s="19" t="s">
        <v>45</v>
      </c>
      <c r="B286" s="17">
        <v>42983</v>
      </c>
      <c r="C286" s="18">
        <v>0.42708333333333331</v>
      </c>
      <c r="D286" s="19" t="s">
        <v>15</v>
      </c>
      <c r="E286" s="20">
        <v>7854.8</v>
      </c>
      <c r="F286" s="20">
        <v>7840</v>
      </c>
      <c r="G286" s="20">
        <v>7840</v>
      </c>
      <c r="H286" s="18">
        <v>0.42708333333333331</v>
      </c>
      <c r="I286" s="19">
        <v>14.800000000000182</v>
      </c>
      <c r="J286" s="19">
        <v>-14.800000000000182</v>
      </c>
      <c r="K286" s="19">
        <v>134</v>
      </c>
      <c r="L286" s="20">
        <v>-1983.2000000000244</v>
      </c>
      <c r="M286" s="20">
        <v>484</v>
      </c>
      <c r="N286" s="20">
        <v>-2467.2000000000244</v>
      </c>
      <c r="O286" s="20" t="s">
        <v>67</v>
      </c>
      <c r="P286" s="21">
        <v>1.88419819728067E-3</v>
      </c>
      <c r="Q286" s="16">
        <f t="shared" si="27"/>
        <v>1060398</v>
      </c>
      <c r="R286">
        <f t="shared" si="29"/>
        <v>2000</v>
      </c>
      <c r="S286">
        <f t="shared" si="24"/>
        <v>135</v>
      </c>
      <c r="T286">
        <f t="shared" si="25"/>
        <v>530</v>
      </c>
      <c r="U286">
        <f t="shared" si="26"/>
        <v>-2528.0000000000246</v>
      </c>
      <c r="V286">
        <f t="shared" si="28"/>
        <v>209155.7500000007</v>
      </c>
    </row>
    <row r="287" spans="1:22" x14ac:dyDescent="0.25">
      <c r="A287" s="19" t="s">
        <v>49</v>
      </c>
      <c r="B287" s="17">
        <v>42983</v>
      </c>
      <c r="C287" s="18">
        <v>0.41666666666666669</v>
      </c>
      <c r="D287" s="19" t="s">
        <v>13</v>
      </c>
      <c r="E287" s="20">
        <v>162.19999999999999</v>
      </c>
      <c r="F287" s="20">
        <v>162.6</v>
      </c>
      <c r="G287" s="20">
        <v>162.6</v>
      </c>
      <c r="H287" s="18">
        <v>0.48958333333333331</v>
      </c>
      <c r="I287" s="19">
        <v>0.40000000000000568</v>
      </c>
      <c r="J287" s="19">
        <v>-0.40000000000000568</v>
      </c>
      <c r="K287" s="19">
        <v>4728</v>
      </c>
      <c r="L287" s="20">
        <v>-1891.2000000000269</v>
      </c>
      <c r="M287" s="20">
        <v>354</v>
      </c>
      <c r="N287" s="20">
        <v>-2245.2000000000271</v>
      </c>
      <c r="O287" s="20" t="s">
        <v>67</v>
      </c>
      <c r="P287" s="21">
        <v>2.4660912453761102E-3</v>
      </c>
      <c r="Q287" s="16">
        <f t="shared" si="27"/>
        <v>810837.79999999993</v>
      </c>
      <c r="R287">
        <f t="shared" si="29"/>
        <v>2000</v>
      </c>
      <c r="S287">
        <f t="shared" si="24"/>
        <v>4999</v>
      </c>
      <c r="T287">
        <f t="shared" si="25"/>
        <v>406</v>
      </c>
      <c r="U287">
        <f t="shared" si="26"/>
        <v>-2405.6000000000286</v>
      </c>
      <c r="V287">
        <f t="shared" si="28"/>
        <v>206750.15000000066</v>
      </c>
    </row>
    <row r="288" spans="1:22" x14ac:dyDescent="0.25">
      <c r="A288" s="19" t="s">
        <v>47</v>
      </c>
      <c r="B288" s="17">
        <v>42984</v>
      </c>
      <c r="C288" s="18">
        <v>0.41666666666666669</v>
      </c>
      <c r="D288" s="19" t="s">
        <v>13</v>
      </c>
      <c r="E288" s="20">
        <v>278.25</v>
      </c>
      <c r="F288" s="20">
        <v>280.05</v>
      </c>
      <c r="G288" s="20">
        <v>275.64999999999998</v>
      </c>
      <c r="H288" s="18">
        <v>0.625</v>
      </c>
      <c r="I288" s="19">
        <v>1.8000000000000114</v>
      </c>
      <c r="J288" s="19">
        <v>2.6000000000000227</v>
      </c>
      <c r="K288" s="19">
        <v>1097</v>
      </c>
      <c r="L288" s="20">
        <v>2852.2000000000248</v>
      </c>
      <c r="M288" s="20">
        <v>140</v>
      </c>
      <c r="N288" s="20">
        <v>2712.2000000000248</v>
      </c>
      <c r="O288" s="20" t="s">
        <v>68</v>
      </c>
      <c r="P288" s="21">
        <v>6.4690026954178298E-3</v>
      </c>
      <c r="Q288" s="16">
        <f t="shared" si="27"/>
        <v>309135.75</v>
      </c>
      <c r="R288">
        <f t="shared" si="29"/>
        <v>2000</v>
      </c>
      <c r="S288">
        <f t="shared" si="24"/>
        <v>1111</v>
      </c>
      <c r="T288">
        <f t="shared" si="25"/>
        <v>154</v>
      </c>
      <c r="U288">
        <f t="shared" si="26"/>
        <v>2734.6000000000254</v>
      </c>
      <c r="V288">
        <f t="shared" si="28"/>
        <v>209484.7500000007</v>
      </c>
    </row>
    <row r="289" spans="1:22" x14ac:dyDescent="0.25">
      <c r="A289" s="19" t="s">
        <v>20</v>
      </c>
      <c r="B289" s="17">
        <v>42985</v>
      </c>
      <c r="C289" s="18">
        <v>0.41666666666666669</v>
      </c>
      <c r="D289" s="19" t="s">
        <v>13</v>
      </c>
      <c r="E289" s="20">
        <v>1765.35</v>
      </c>
      <c r="F289" s="20">
        <v>1768.9</v>
      </c>
      <c r="G289" s="20">
        <v>1768.9</v>
      </c>
      <c r="H289" s="18">
        <v>0.52083333333333337</v>
      </c>
      <c r="I289" s="19">
        <v>3.5500000000001819</v>
      </c>
      <c r="J289" s="19">
        <v>-3.5500000000001819</v>
      </c>
      <c r="K289" s="19">
        <v>559</v>
      </c>
      <c r="L289" s="20">
        <v>-1984.4500000001017</v>
      </c>
      <c r="M289" s="20">
        <v>455</v>
      </c>
      <c r="N289" s="20">
        <v>-2439.4500000001017</v>
      </c>
      <c r="O289" s="20" t="s">
        <v>67</v>
      </c>
      <c r="P289" s="21">
        <v>2.0109326762399399E-3</v>
      </c>
      <c r="Q289" s="16">
        <f t="shared" si="27"/>
        <v>993892.04999999993</v>
      </c>
      <c r="R289">
        <f t="shared" si="29"/>
        <v>2000</v>
      </c>
      <c r="S289">
        <f t="shared" si="24"/>
        <v>563</v>
      </c>
      <c r="T289">
        <f t="shared" si="25"/>
        <v>498</v>
      </c>
      <c r="U289">
        <f t="shared" si="26"/>
        <v>-2496.6500000001024</v>
      </c>
      <c r="V289">
        <f t="shared" si="28"/>
        <v>206988.10000000059</v>
      </c>
    </row>
    <row r="290" spans="1:22" x14ac:dyDescent="0.25">
      <c r="A290" s="19" t="s">
        <v>29</v>
      </c>
      <c r="B290" s="17">
        <v>42986</v>
      </c>
      <c r="C290" s="18">
        <v>0.41666666666666669</v>
      </c>
      <c r="D290" s="19" t="s">
        <v>13</v>
      </c>
      <c r="E290" s="20">
        <v>517.29999999999995</v>
      </c>
      <c r="F290" s="20">
        <v>521.4</v>
      </c>
      <c r="G290" s="20">
        <v>521.4</v>
      </c>
      <c r="H290" s="18">
        <v>0.42708333333333331</v>
      </c>
      <c r="I290" s="19">
        <v>4.1000000000000227</v>
      </c>
      <c r="J290" s="19">
        <v>-4.1000000000000227</v>
      </c>
      <c r="K290" s="19">
        <v>485</v>
      </c>
      <c r="L290" s="20">
        <v>-1988.5000000000109</v>
      </c>
      <c r="M290" s="20">
        <v>116</v>
      </c>
      <c r="N290" s="20">
        <v>-2104.5000000000109</v>
      </c>
      <c r="O290" s="20" t="s">
        <v>67</v>
      </c>
      <c r="P290" s="21">
        <v>7.9257684129132502E-3</v>
      </c>
      <c r="Q290" s="16">
        <f t="shared" si="27"/>
        <v>251925.09999999998</v>
      </c>
      <c r="R290">
        <f t="shared" si="29"/>
        <v>2000</v>
      </c>
      <c r="S290">
        <f t="shared" si="24"/>
        <v>487</v>
      </c>
      <c r="T290">
        <f t="shared" si="25"/>
        <v>127</v>
      </c>
      <c r="U290">
        <f t="shared" si="26"/>
        <v>-2123.7000000000112</v>
      </c>
      <c r="V290">
        <f t="shared" si="28"/>
        <v>204864.40000000058</v>
      </c>
    </row>
    <row r="291" spans="1:22" x14ac:dyDescent="0.25">
      <c r="A291" s="19" t="s">
        <v>17</v>
      </c>
      <c r="B291" s="17">
        <v>42986</v>
      </c>
      <c r="C291" s="18">
        <v>0.53125</v>
      </c>
      <c r="D291" s="19" t="s">
        <v>13</v>
      </c>
      <c r="E291" s="20">
        <v>33057.9</v>
      </c>
      <c r="F291" s="20">
        <v>33290</v>
      </c>
      <c r="G291" s="20">
        <v>32632.9</v>
      </c>
      <c r="H291" s="18">
        <v>0.625</v>
      </c>
      <c r="I291" s="19">
        <v>232.09999999999854</v>
      </c>
      <c r="J291" s="19">
        <v>425</v>
      </c>
      <c r="K291" s="19">
        <v>8</v>
      </c>
      <c r="L291" s="20">
        <v>3400</v>
      </c>
      <c r="M291" s="20">
        <v>121</v>
      </c>
      <c r="N291" s="20">
        <v>3279</v>
      </c>
      <c r="O291" s="20" t="s">
        <v>68</v>
      </c>
      <c r="P291" s="21">
        <v>7.0210146440033601E-3</v>
      </c>
      <c r="Q291" s="16">
        <f t="shared" si="27"/>
        <v>264463.2</v>
      </c>
      <c r="R291">
        <f t="shared" si="29"/>
        <v>2000</v>
      </c>
      <c r="S291">
        <f t="shared" si="24"/>
        <v>8</v>
      </c>
      <c r="T291">
        <f t="shared" si="25"/>
        <v>132</v>
      </c>
      <c r="U291">
        <f t="shared" si="26"/>
        <v>3268</v>
      </c>
      <c r="V291">
        <f t="shared" si="28"/>
        <v>208132.40000000058</v>
      </c>
    </row>
    <row r="292" spans="1:22" x14ac:dyDescent="0.25">
      <c r="A292" s="19" t="s">
        <v>58</v>
      </c>
      <c r="B292" s="17">
        <v>42986</v>
      </c>
      <c r="C292" s="18">
        <v>0.42708333333333331</v>
      </c>
      <c r="D292" s="19" t="s">
        <v>15</v>
      </c>
      <c r="E292" s="20">
        <v>2474</v>
      </c>
      <c r="F292" s="20">
        <v>2467.1</v>
      </c>
      <c r="G292" s="20">
        <v>2467.1</v>
      </c>
      <c r="H292" s="18">
        <v>0.42708333333333331</v>
      </c>
      <c r="I292" s="19">
        <v>6.9000000000000909</v>
      </c>
      <c r="J292" s="19">
        <v>-6.9000000000000909</v>
      </c>
      <c r="K292" s="19">
        <v>288</v>
      </c>
      <c r="L292" s="20">
        <v>-1987.2000000000262</v>
      </c>
      <c r="M292" s="20">
        <v>328</v>
      </c>
      <c r="N292" s="20">
        <v>-2315.2000000000262</v>
      </c>
      <c r="O292" s="20" t="s">
        <v>67</v>
      </c>
      <c r="P292" s="21">
        <v>2.7890056588520998E-3</v>
      </c>
      <c r="Q292" s="16">
        <f t="shared" si="27"/>
        <v>714986</v>
      </c>
      <c r="R292">
        <f t="shared" si="29"/>
        <v>2000</v>
      </c>
      <c r="S292">
        <f t="shared" si="24"/>
        <v>289</v>
      </c>
      <c r="T292">
        <f t="shared" si="25"/>
        <v>357</v>
      </c>
      <c r="U292">
        <f t="shared" si="26"/>
        <v>-2351.1000000000263</v>
      </c>
      <c r="V292">
        <f t="shared" si="28"/>
        <v>205781.30000000054</v>
      </c>
    </row>
    <row r="293" spans="1:22" x14ac:dyDescent="0.25">
      <c r="A293" s="19" t="s">
        <v>58</v>
      </c>
      <c r="B293" s="17">
        <v>42989</v>
      </c>
      <c r="C293" s="18">
        <v>0.44791666666666669</v>
      </c>
      <c r="D293" s="19" t="s">
        <v>13</v>
      </c>
      <c r="E293" s="20">
        <v>2462</v>
      </c>
      <c r="F293" s="20">
        <v>2468.15</v>
      </c>
      <c r="G293" s="20">
        <v>2468.15</v>
      </c>
      <c r="H293" s="18">
        <v>0.46875</v>
      </c>
      <c r="I293" s="19">
        <v>6.1500000000000909</v>
      </c>
      <c r="J293" s="19">
        <v>-6.1500000000000909</v>
      </c>
      <c r="K293" s="19">
        <v>323</v>
      </c>
      <c r="L293" s="20">
        <v>-1986.4500000000294</v>
      </c>
      <c r="M293" s="20">
        <v>367</v>
      </c>
      <c r="N293" s="20">
        <v>-2353.4500000000294</v>
      </c>
      <c r="O293" s="20" t="s">
        <v>67</v>
      </c>
      <c r="P293" s="21">
        <v>2.4979691307880098E-3</v>
      </c>
      <c r="Q293" s="16">
        <f t="shared" si="27"/>
        <v>800150</v>
      </c>
      <c r="R293">
        <f t="shared" si="29"/>
        <v>2000</v>
      </c>
      <c r="S293">
        <f t="shared" si="24"/>
        <v>325</v>
      </c>
      <c r="T293">
        <f t="shared" si="25"/>
        <v>401</v>
      </c>
      <c r="U293">
        <f t="shared" si="26"/>
        <v>-2399.7500000000296</v>
      </c>
      <c r="V293">
        <f t="shared" si="28"/>
        <v>203381.55000000051</v>
      </c>
    </row>
    <row r="294" spans="1:22" x14ac:dyDescent="0.25">
      <c r="A294" s="19" t="s">
        <v>47</v>
      </c>
      <c r="B294" s="17">
        <v>42990</v>
      </c>
      <c r="C294" s="18">
        <v>0.46875</v>
      </c>
      <c r="D294" s="19" t="s">
        <v>15</v>
      </c>
      <c r="E294" s="20">
        <v>277.25</v>
      </c>
      <c r="F294" s="20">
        <v>275.75</v>
      </c>
      <c r="G294" s="20">
        <v>275.75</v>
      </c>
      <c r="H294" s="18">
        <v>0.46875</v>
      </c>
      <c r="I294" s="19">
        <v>1.5</v>
      </c>
      <c r="J294" s="19">
        <v>-1.5</v>
      </c>
      <c r="K294" s="19">
        <v>1313</v>
      </c>
      <c r="L294" s="20">
        <v>-1969.5</v>
      </c>
      <c r="M294" s="20">
        <v>168</v>
      </c>
      <c r="N294" s="20">
        <v>-2137.5</v>
      </c>
      <c r="O294" s="20" t="s">
        <v>67</v>
      </c>
      <c r="P294" s="21">
        <v>5.4102795311091103E-3</v>
      </c>
      <c r="Q294" s="16">
        <f t="shared" si="27"/>
        <v>369574.25</v>
      </c>
      <c r="R294">
        <f t="shared" si="29"/>
        <v>2000</v>
      </c>
      <c r="S294">
        <f t="shared" si="24"/>
        <v>1333</v>
      </c>
      <c r="T294">
        <f t="shared" si="25"/>
        <v>185</v>
      </c>
      <c r="U294">
        <f t="shared" si="26"/>
        <v>-2184.5</v>
      </c>
      <c r="V294">
        <f t="shared" si="28"/>
        <v>201197.05000000051</v>
      </c>
    </row>
    <row r="295" spans="1:22" x14ac:dyDescent="0.25">
      <c r="A295" s="19" t="s">
        <v>40</v>
      </c>
      <c r="B295" s="17">
        <v>42990</v>
      </c>
      <c r="C295" s="18">
        <v>0.41666666666666669</v>
      </c>
      <c r="D295" s="19" t="s">
        <v>13</v>
      </c>
      <c r="E295" s="20">
        <v>820.3</v>
      </c>
      <c r="F295" s="20">
        <v>822.35</v>
      </c>
      <c r="G295" s="20">
        <v>822.35</v>
      </c>
      <c r="H295" s="18">
        <v>0.45833333333333331</v>
      </c>
      <c r="I295" s="19">
        <v>2.0500000000000682</v>
      </c>
      <c r="J295" s="19">
        <v>-2.0500000000000682</v>
      </c>
      <c r="K295" s="19">
        <v>964</v>
      </c>
      <c r="L295" s="20">
        <v>-1976.2000000000658</v>
      </c>
      <c r="M295" s="20">
        <v>365</v>
      </c>
      <c r="N295" s="20">
        <v>-2341.2000000000658</v>
      </c>
      <c r="O295" s="20" t="s">
        <v>67</v>
      </c>
      <c r="P295" s="21">
        <v>2.49908570035361E-3</v>
      </c>
      <c r="Q295" s="16">
        <f t="shared" si="27"/>
        <v>799792.5</v>
      </c>
      <c r="R295">
        <f t="shared" si="29"/>
        <v>2000</v>
      </c>
      <c r="S295">
        <f t="shared" si="24"/>
        <v>975</v>
      </c>
      <c r="T295">
        <f t="shared" si="25"/>
        <v>401</v>
      </c>
      <c r="U295">
        <f t="shared" si="26"/>
        <v>-2399.7500000000664</v>
      </c>
      <c r="V295">
        <f t="shared" si="28"/>
        <v>198797.30000000045</v>
      </c>
    </row>
    <row r="296" spans="1:22" x14ac:dyDescent="0.25">
      <c r="A296" s="19" t="s">
        <v>19</v>
      </c>
      <c r="B296" s="17">
        <v>42991</v>
      </c>
      <c r="C296" s="18">
        <v>0.4375</v>
      </c>
      <c r="D296" s="19" t="s">
        <v>15</v>
      </c>
      <c r="E296" s="20">
        <v>2206</v>
      </c>
      <c r="F296" s="20">
        <v>2183.25</v>
      </c>
      <c r="G296" s="20">
        <v>2210.6999999999998</v>
      </c>
      <c r="H296" s="18">
        <v>0.625</v>
      </c>
      <c r="I296" s="19">
        <v>22.75</v>
      </c>
      <c r="J296" s="19">
        <v>4.6999999999998181</v>
      </c>
      <c r="K296" s="19">
        <v>87</v>
      </c>
      <c r="L296" s="20">
        <v>408.89999999998417</v>
      </c>
      <c r="M296" s="20">
        <v>89</v>
      </c>
      <c r="N296" s="20">
        <v>319.89999999998417</v>
      </c>
      <c r="O296" s="20" t="s">
        <v>68</v>
      </c>
      <c r="P296" s="21">
        <v>1.0312783318223001E-2</v>
      </c>
      <c r="Q296" s="16">
        <f t="shared" si="27"/>
        <v>191922</v>
      </c>
      <c r="R296">
        <f t="shared" si="29"/>
        <v>2000</v>
      </c>
      <c r="S296">
        <f t="shared" si="24"/>
        <v>87</v>
      </c>
      <c r="T296">
        <f t="shared" si="25"/>
        <v>97</v>
      </c>
      <c r="U296">
        <f t="shared" si="26"/>
        <v>311.89999999998417</v>
      </c>
      <c r="V296">
        <f t="shared" si="28"/>
        <v>199109.20000000045</v>
      </c>
    </row>
    <row r="297" spans="1:22" x14ac:dyDescent="0.25">
      <c r="A297" s="19" t="s">
        <v>17</v>
      </c>
      <c r="B297" s="17">
        <v>42991</v>
      </c>
      <c r="C297" s="18">
        <v>0.41666666666666669</v>
      </c>
      <c r="D297" s="19" t="s">
        <v>13</v>
      </c>
      <c r="E297" s="20">
        <v>32452</v>
      </c>
      <c r="F297" s="20">
        <v>32560.3</v>
      </c>
      <c r="G297" s="20">
        <v>32082.3</v>
      </c>
      <c r="H297" s="18">
        <v>0.625</v>
      </c>
      <c r="I297" s="19">
        <v>108.29999999999927</v>
      </c>
      <c r="J297" s="19">
        <v>369.70000000000073</v>
      </c>
      <c r="K297" s="19">
        <v>18</v>
      </c>
      <c r="L297" s="20">
        <v>6654.6000000000131</v>
      </c>
      <c r="M297" s="20">
        <v>268</v>
      </c>
      <c r="N297" s="20">
        <v>6386.6000000000131</v>
      </c>
      <c r="O297" s="20" t="s">
        <v>68</v>
      </c>
      <c r="P297" s="21">
        <v>3.3372365339578202E-3</v>
      </c>
      <c r="Q297" s="16">
        <f t="shared" si="27"/>
        <v>584136</v>
      </c>
      <c r="R297">
        <f t="shared" si="29"/>
        <v>2000</v>
      </c>
      <c r="S297">
        <f t="shared" si="24"/>
        <v>18</v>
      </c>
      <c r="T297">
        <f t="shared" si="25"/>
        <v>291</v>
      </c>
      <c r="U297">
        <f t="shared" si="26"/>
        <v>6363.6000000000131</v>
      </c>
      <c r="V297">
        <f t="shared" si="28"/>
        <v>205472.80000000045</v>
      </c>
    </row>
    <row r="298" spans="1:22" x14ac:dyDescent="0.25">
      <c r="A298" s="19" t="s">
        <v>22</v>
      </c>
      <c r="B298" s="17">
        <v>42992</v>
      </c>
      <c r="C298" s="18">
        <v>0.45833333333333331</v>
      </c>
      <c r="D298" s="19" t="s">
        <v>15</v>
      </c>
      <c r="E298" s="20">
        <v>1261.8</v>
      </c>
      <c r="F298" s="20">
        <v>1253.75</v>
      </c>
      <c r="G298" s="20">
        <v>1253.75</v>
      </c>
      <c r="H298" s="18">
        <v>0.45833333333333331</v>
      </c>
      <c r="I298" s="19">
        <v>8.0499999999999545</v>
      </c>
      <c r="J298" s="19">
        <v>-8.0499999999999545</v>
      </c>
      <c r="K298" s="19">
        <v>247</v>
      </c>
      <c r="L298" s="20">
        <v>-1988.3499999999888</v>
      </c>
      <c r="M298" s="20">
        <v>143</v>
      </c>
      <c r="N298" s="20">
        <v>-2131.3499999999885</v>
      </c>
      <c r="O298" s="20" t="s">
        <v>67</v>
      </c>
      <c r="P298" s="21">
        <v>6.3797749247106999E-3</v>
      </c>
      <c r="Q298" s="16">
        <f t="shared" si="27"/>
        <v>312926.39999999997</v>
      </c>
      <c r="R298">
        <f t="shared" si="29"/>
        <v>2000</v>
      </c>
      <c r="S298">
        <f t="shared" si="24"/>
        <v>248</v>
      </c>
      <c r="T298">
        <f t="shared" si="25"/>
        <v>156</v>
      </c>
      <c r="U298">
        <f t="shared" si="26"/>
        <v>-2152.3999999999887</v>
      </c>
      <c r="V298">
        <f t="shared" si="28"/>
        <v>203320.40000000046</v>
      </c>
    </row>
    <row r="299" spans="1:22" x14ac:dyDescent="0.25">
      <c r="A299" s="19" t="s">
        <v>19</v>
      </c>
      <c r="B299" s="17">
        <v>42992</v>
      </c>
      <c r="C299" s="18">
        <v>0.42708333333333331</v>
      </c>
      <c r="D299" s="19" t="s">
        <v>15</v>
      </c>
      <c r="E299" s="20">
        <v>2252</v>
      </c>
      <c r="F299" s="20">
        <v>2240.1</v>
      </c>
      <c r="G299" s="20">
        <v>2240.1</v>
      </c>
      <c r="H299" s="18">
        <v>0.42708333333333331</v>
      </c>
      <c r="I299" s="19">
        <v>11.900000000000091</v>
      </c>
      <c r="J299" s="19">
        <v>-11.900000000000091</v>
      </c>
      <c r="K299" s="19">
        <v>167</v>
      </c>
      <c r="L299" s="20">
        <v>-1987.3000000000152</v>
      </c>
      <c r="M299" s="20">
        <v>173</v>
      </c>
      <c r="N299" s="20">
        <v>-2160.3000000000152</v>
      </c>
      <c r="O299" s="20" t="s">
        <v>67</v>
      </c>
      <c r="P299" s="21">
        <v>5.2841918294849397E-3</v>
      </c>
      <c r="Q299" s="16">
        <f t="shared" si="27"/>
        <v>378336</v>
      </c>
      <c r="R299">
        <f t="shared" si="29"/>
        <v>2000</v>
      </c>
      <c r="S299">
        <f t="shared" si="24"/>
        <v>168</v>
      </c>
      <c r="T299">
        <f t="shared" si="25"/>
        <v>189</v>
      </c>
      <c r="U299">
        <f t="shared" si="26"/>
        <v>-2188.2000000000153</v>
      </c>
      <c r="V299">
        <f t="shared" si="28"/>
        <v>201132.20000000045</v>
      </c>
    </row>
    <row r="300" spans="1:22" x14ac:dyDescent="0.25">
      <c r="A300" s="19" t="s">
        <v>47</v>
      </c>
      <c r="B300" s="17">
        <v>42993</v>
      </c>
      <c r="C300" s="18">
        <v>0.41666666666666669</v>
      </c>
      <c r="D300" s="19" t="s">
        <v>13</v>
      </c>
      <c r="E300" s="20">
        <v>270.7</v>
      </c>
      <c r="F300" s="20">
        <v>271.64999999999998</v>
      </c>
      <c r="G300" s="20">
        <v>269.14999999999998</v>
      </c>
      <c r="H300" s="18">
        <v>0.625</v>
      </c>
      <c r="I300" s="19">
        <v>0.94999999999998863</v>
      </c>
      <c r="J300" s="19">
        <v>1.5500000000000114</v>
      </c>
      <c r="K300" s="19">
        <v>2055</v>
      </c>
      <c r="L300" s="20">
        <v>3185.2500000000232</v>
      </c>
      <c r="M300" s="20">
        <v>256</v>
      </c>
      <c r="N300" s="20">
        <v>2929.2500000000232</v>
      </c>
      <c r="O300" s="20" t="s">
        <v>68</v>
      </c>
      <c r="P300" s="21">
        <v>3.5094200221647198E-3</v>
      </c>
      <c r="Q300" s="16">
        <f t="shared" si="27"/>
        <v>569823.5</v>
      </c>
      <c r="R300">
        <f t="shared" si="29"/>
        <v>2000</v>
      </c>
      <c r="S300">
        <f t="shared" si="24"/>
        <v>2105</v>
      </c>
      <c r="T300">
        <f t="shared" si="25"/>
        <v>285</v>
      </c>
      <c r="U300">
        <f t="shared" si="26"/>
        <v>2977.7500000000241</v>
      </c>
      <c r="V300">
        <f t="shared" si="28"/>
        <v>204109.95000000048</v>
      </c>
    </row>
    <row r="301" spans="1:22" x14ac:dyDescent="0.25">
      <c r="A301" s="19" t="s">
        <v>25</v>
      </c>
      <c r="B301" s="17">
        <v>42996</v>
      </c>
      <c r="C301" s="18">
        <v>0.41666666666666669</v>
      </c>
      <c r="D301" s="19" t="s">
        <v>13</v>
      </c>
      <c r="E301" s="20">
        <v>1240.5</v>
      </c>
      <c r="F301" s="20">
        <v>1247.7</v>
      </c>
      <c r="G301" s="20">
        <v>1228.9000000000001</v>
      </c>
      <c r="H301" s="18">
        <v>0.625</v>
      </c>
      <c r="I301" s="19">
        <v>7.2000000000000455</v>
      </c>
      <c r="J301" s="19">
        <v>11.599999999999909</v>
      </c>
      <c r="K301" s="19">
        <v>276</v>
      </c>
      <c r="L301" s="20">
        <v>3201.5999999999749</v>
      </c>
      <c r="M301" s="20">
        <v>157</v>
      </c>
      <c r="N301" s="20">
        <v>3044.5999999999749</v>
      </c>
      <c r="O301" s="20" t="s">
        <v>68</v>
      </c>
      <c r="P301" s="21">
        <v>5.80411124546558E-3</v>
      </c>
      <c r="Q301" s="16">
        <f t="shared" si="27"/>
        <v>343618.5</v>
      </c>
      <c r="R301">
        <f t="shared" si="29"/>
        <v>2000</v>
      </c>
      <c r="S301">
        <f t="shared" si="24"/>
        <v>277</v>
      </c>
      <c r="T301">
        <f t="shared" si="25"/>
        <v>172</v>
      </c>
      <c r="U301">
        <f t="shared" si="26"/>
        <v>3041.1999999999748</v>
      </c>
      <c r="V301">
        <f t="shared" si="28"/>
        <v>207151.15000000046</v>
      </c>
    </row>
    <row r="302" spans="1:22" x14ac:dyDescent="0.25">
      <c r="A302" s="19" t="s">
        <v>40</v>
      </c>
      <c r="B302" s="17">
        <v>42997</v>
      </c>
      <c r="C302" s="18">
        <v>0.51041666666666663</v>
      </c>
      <c r="D302" s="19" t="s">
        <v>13</v>
      </c>
      <c r="E302" s="20">
        <v>838.8</v>
      </c>
      <c r="F302" s="20">
        <v>842</v>
      </c>
      <c r="G302" s="20">
        <v>839.15</v>
      </c>
      <c r="H302" s="18">
        <v>0.625</v>
      </c>
      <c r="I302" s="19">
        <v>3.2000000000000455</v>
      </c>
      <c r="J302" s="19">
        <v>-0.35000000000002274</v>
      </c>
      <c r="K302" s="19">
        <v>620</v>
      </c>
      <c r="L302" s="20">
        <v>-217.0000000000141</v>
      </c>
      <c r="M302" s="20">
        <v>240</v>
      </c>
      <c r="N302" s="20">
        <v>-457.0000000000141</v>
      </c>
      <c r="O302" s="20" t="s">
        <v>67</v>
      </c>
      <c r="P302" s="21">
        <v>3.8149737720553699E-3</v>
      </c>
      <c r="Q302" s="16">
        <f t="shared" si="27"/>
        <v>523411.19999999995</v>
      </c>
      <c r="R302">
        <f t="shared" si="29"/>
        <v>2000</v>
      </c>
      <c r="S302">
        <f t="shared" si="24"/>
        <v>624</v>
      </c>
      <c r="T302">
        <f t="shared" si="25"/>
        <v>262</v>
      </c>
      <c r="U302">
        <f t="shared" si="26"/>
        <v>-480.40000000001419</v>
      </c>
      <c r="V302">
        <f t="shared" si="28"/>
        <v>206670.75000000044</v>
      </c>
    </row>
    <row r="303" spans="1:22" x14ac:dyDescent="0.25">
      <c r="A303" s="19" t="s">
        <v>49</v>
      </c>
      <c r="B303" s="17">
        <v>42998</v>
      </c>
      <c r="C303" s="18">
        <v>0.41666666666666669</v>
      </c>
      <c r="D303" s="19" t="s">
        <v>13</v>
      </c>
      <c r="E303" s="20">
        <v>165.3</v>
      </c>
      <c r="F303" s="20">
        <v>166.15</v>
      </c>
      <c r="G303" s="20">
        <v>166.15</v>
      </c>
      <c r="H303" s="18">
        <v>0.46875</v>
      </c>
      <c r="I303" s="19">
        <v>0.84999999999999432</v>
      </c>
      <c r="J303" s="19">
        <v>-0.84999999999999432</v>
      </c>
      <c r="K303" s="19">
        <v>2290</v>
      </c>
      <c r="L303" s="20">
        <v>-1946.499999999987</v>
      </c>
      <c r="M303" s="20">
        <v>175</v>
      </c>
      <c r="N303" s="20">
        <v>-2121.4999999999873</v>
      </c>
      <c r="O303" s="20" t="s">
        <v>67</v>
      </c>
      <c r="P303" s="21">
        <v>5.1421657592256196E-3</v>
      </c>
      <c r="Q303" s="16">
        <f t="shared" si="27"/>
        <v>388785.60000000003</v>
      </c>
      <c r="R303">
        <f t="shared" si="29"/>
        <v>2000</v>
      </c>
      <c r="S303">
        <f t="shared" si="24"/>
        <v>2352</v>
      </c>
      <c r="T303">
        <f t="shared" si="25"/>
        <v>195</v>
      </c>
      <c r="U303">
        <f t="shared" si="26"/>
        <v>-2194.1999999999866</v>
      </c>
      <c r="V303">
        <f t="shared" si="28"/>
        <v>204476.55000000045</v>
      </c>
    </row>
    <row r="304" spans="1:22" x14ac:dyDescent="0.25">
      <c r="A304" s="19" t="s">
        <v>19</v>
      </c>
      <c r="B304" s="17">
        <v>42999</v>
      </c>
      <c r="C304" s="18">
        <v>0.41666666666666669</v>
      </c>
      <c r="D304" s="19" t="s">
        <v>15</v>
      </c>
      <c r="E304" s="20">
        <v>2408.5500000000002</v>
      </c>
      <c r="F304" s="20">
        <v>2388.5500000000002</v>
      </c>
      <c r="G304" s="20">
        <v>2484.6999999999998</v>
      </c>
      <c r="H304" s="18">
        <v>0.625</v>
      </c>
      <c r="I304" s="19">
        <v>20</v>
      </c>
      <c r="J304" s="19">
        <v>76.149999999999636</v>
      </c>
      <c r="K304" s="19">
        <v>99</v>
      </c>
      <c r="L304" s="20">
        <v>7538.849999999964</v>
      </c>
      <c r="M304" s="20">
        <v>112</v>
      </c>
      <c r="N304" s="20">
        <v>7426.849999999964</v>
      </c>
      <c r="O304" s="20" t="s">
        <v>68</v>
      </c>
      <c r="P304" s="21">
        <v>8.3037512196134592E-3</v>
      </c>
      <c r="Q304" s="16">
        <f t="shared" si="27"/>
        <v>240855.00000000003</v>
      </c>
      <c r="R304">
        <f t="shared" si="29"/>
        <v>2000</v>
      </c>
      <c r="S304">
        <f t="shared" si="24"/>
        <v>100</v>
      </c>
      <c r="T304">
        <f t="shared" si="25"/>
        <v>123</v>
      </c>
      <c r="U304">
        <f t="shared" si="26"/>
        <v>7491.9999999999636</v>
      </c>
      <c r="V304">
        <f t="shared" si="28"/>
        <v>211968.55000000042</v>
      </c>
    </row>
    <row r="305" spans="1:22" x14ac:dyDescent="0.25">
      <c r="A305" s="19" t="s">
        <v>52</v>
      </c>
      <c r="B305" s="17">
        <v>42999</v>
      </c>
      <c r="C305" s="18">
        <v>0.41666666666666669</v>
      </c>
      <c r="D305" s="19" t="s">
        <v>13</v>
      </c>
      <c r="E305" s="20">
        <v>268.39999999999998</v>
      </c>
      <c r="F305" s="20">
        <v>270.3</v>
      </c>
      <c r="G305" s="20">
        <v>268.5</v>
      </c>
      <c r="H305" s="18">
        <v>0.625</v>
      </c>
      <c r="I305" s="19">
        <v>1.9000000000000341</v>
      </c>
      <c r="J305" s="19">
        <v>-0.10000000000002274</v>
      </c>
      <c r="K305" s="19">
        <v>1040</v>
      </c>
      <c r="L305" s="20">
        <v>-104.00000000002365</v>
      </c>
      <c r="M305" s="20">
        <v>129</v>
      </c>
      <c r="N305" s="20">
        <v>-233.00000000002365</v>
      </c>
      <c r="O305" s="20" t="s">
        <v>67</v>
      </c>
      <c r="P305" s="21">
        <v>7.0789865871834397E-3</v>
      </c>
      <c r="Q305" s="16">
        <f t="shared" si="27"/>
        <v>282356.8</v>
      </c>
      <c r="R305">
        <f t="shared" si="29"/>
        <v>2000</v>
      </c>
      <c r="S305">
        <f t="shared" si="24"/>
        <v>1052</v>
      </c>
      <c r="T305">
        <f t="shared" si="25"/>
        <v>142</v>
      </c>
      <c r="U305">
        <f t="shared" si="26"/>
        <v>-247.20000000002392</v>
      </c>
      <c r="V305">
        <f t="shared" si="28"/>
        <v>211721.35000000041</v>
      </c>
    </row>
    <row r="306" spans="1:22" x14ac:dyDescent="0.25">
      <c r="A306" s="19" t="s">
        <v>41</v>
      </c>
      <c r="B306" s="17">
        <v>42999</v>
      </c>
      <c r="C306" s="18">
        <v>0.41666666666666669</v>
      </c>
      <c r="D306" s="19" t="s">
        <v>13</v>
      </c>
      <c r="E306" s="20">
        <v>411.55</v>
      </c>
      <c r="F306" s="20">
        <v>416.6</v>
      </c>
      <c r="G306" s="20">
        <v>416.6</v>
      </c>
      <c r="H306" s="18">
        <v>0.61458333333333337</v>
      </c>
      <c r="I306" s="19">
        <v>5.0500000000000114</v>
      </c>
      <c r="J306" s="19">
        <v>-5.0500000000000114</v>
      </c>
      <c r="K306" s="19">
        <v>394</v>
      </c>
      <c r="L306" s="20">
        <v>-1989.7000000000044</v>
      </c>
      <c r="M306" s="20">
        <v>76</v>
      </c>
      <c r="N306" s="20">
        <v>-2065.7000000000044</v>
      </c>
      <c r="O306" s="20" t="s">
        <v>67</v>
      </c>
      <c r="P306" s="21">
        <v>1.2270683999514099E-2</v>
      </c>
      <c r="Q306" s="16">
        <f t="shared" si="27"/>
        <v>162973.80000000002</v>
      </c>
      <c r="R306">
        <f t="shared" si="29"/>
        <v>2000</v>
      </c>
      <c r="S306">
        <f t="shared" si="24"/>
        <v>396</v>
      </c>
      <c r="T306">
        <f t="shared" si="25"/>
        <v>82</v>
      </c>
      <c r="U306">
        <f t="shared" si="26"/>
        <v>-2081.8000000000047</v>
      </c>
      <c r="V306">
        <f t="shared" si="28"/>
        <v>209639.5500000004</v>
      </c>
    </row>
    <row r="307" spans="1:22" x14ac:dyDescent="0.25">
      <c r="A307" s="19" t="s">
        <v>57</v>
      </c>
      <c r="B307" s="17">
        <v>42999</v>
      </c>
      <c r="C307" s="18">
        <v>0.52083333333333337</v>
      </c>
      <c r="D307" s="19" t="s">
        <v>15</v>
      </c>
      <c r="E307" s="20">
        <v>455</v>
      </c>
      <c r="F307" s="20">
        <v>451.1</v>
      </c>
      <c r="G307" s="20">
        <v>460.8</v>
      </c>
      <c r="H307" s="18">
        <v>0.625</v>
      </c>
      <c r="I307" s="19">
        <v>3.8999999999999773</v>
      </c>
      <c r="J307" s="19">
        <v>5.8000000000000114</v>
      </c>
      <c r="K307" s="19">
        <v>509</v>
      </c>
      <c r="L307" s="20">
        <v>2952.2000000000057</v>
      </c>
      <c r="M307" s="20">
        <v>108</v>
      </c>
      <c r="N307" s="20">
        <v>2844.2000000000057</v>
      </c>
      <c r="O307" s="20" t="s">
        <v>68</v>
      </c>
      <c r="P307" s="21">
        <v>8.5714285714285198E-3</v>
      </c>
      <c r="Q307" s="16">
        <f t="shared" si="27"/>
        <v>232960</v>
      </c>
      <c r="R307">
        <f t="shared" si="29"/>
        <v>2000</v>
      </c>
      <c r="S307">
        <f t="shared" si="24"/>
        <v>512</v>
      </c>
      <c r="T307">
        <f t="shared" si="25"/>
        <v>118</v>
      </c>
      <c r="U307">
        <f t="shared" si="26"/>
        <v>2851.6000000000058</v>
      </c>
      <c r="V307">
        <f t="shared" si="28"/>
        <v>212491.1500000004</v>
      </c>
    </row>
    <row r="308" spans="1:22" x14ac:dyDescent="0.25">
      <c r="A308" s="19" t="s">
        <v>22</v>
      </c>
      <c r="B308" s="17">
        <v>43000</v>
      </c>
      <c r="C308" s="18">
        <v>0.41666666666666669</v>
      </c>
      <c r="D308" s="19" t="s">
        <v>13</v>
      </c>
      <c r="E308" s="20">
        <v>1216.5999999999999</v>
      </c>
      <c r="F308" s="20">
        <v>1221</v>
      </c>
      <c r="G308" s="20">
        <v>1221</v>
      </c>
      <c r="H308" s="18">
        <v>0.5</v>
      </c>
      <c r="I308" s="19">
        <v>4.4000000000000909</v>
      </c>
      <c r="J308" s="19">
        <v>-4.4000000000000909</v>
      </c>
      <c r="K308" s="19">
        <v>452</v>
      </c>
      <c r="L308" s="20">
        <v>-1988.8000000000411</v>
      </c>
      <c r="M308" s="20">
        <v>254</v>
      </c>
      <c r="N308" s="20">
        <v>-2242.8000000000411</v>
      </c>
      <c r="O308" s="20" t="s">
        <v>67</v>
      </c>
      <c r="P308" s="21">
        <v>3.6166365280290102E-3</v>
      </c>
      <c r="Q308" s="16">
        <f t="shared" si="27"/>
        <v>552336.39999999991</v>
      </c>
      <c r="R308">
        <f t="shared" si="29"/>
        <v>2000</v>
      </c>
      <c r="S308">
        <f t="shared" si="24"/>
        <v>454</v>
      </c>
      <c r="T308">
        <f t="shared" si="25"/>
        <v>277</v>
      </c>
      <c r="U308">
        <f t="shared" si="26"/>
        <v>-2274.6000000000413</v>
      </c>
      <c r="V308">
        <f t="shared" si="28"/>
        <v>210216.55000000037</v>
      </c>
    </row>
    <row r="309" spans="1:22" x14ac:dyDescent="0.25">
      <c r="A309" s="19" t="s">
        <v>58</v>
      </c>
      <c r="B309" s="17">
        <v>43000</v>
      </c>
      <c r="C309" s="18">
        <v>0.55208333333333337</v>
      </c>
      <c r="D309" s="19" t="s">
        <v>13</v>
      </c>
      <c r="E309" s="20">
        <v>2500</v>
      </c>
      <c r="F309" s="20">
        <v>2516.8000000000002</v>
      </c>
      <c r="G309" s="20">
        <v>2500.0500000000002</v>
      </c>
      <c r="H309" s="18">
        <v>0.625</v>
      </c>
      <c r="I309" s="19">
        <v>16.800000000000182</v>
      </c>
      <c r="J309" s="19">
        <v>-5.0000000000181899E-2</v>
      </c>
      <c r="K309" s="19">
        <v>118</v>
      </c>
      <c r="L309" s="20">
        <v>-5.9000000000214641</v>
      </c>
      <c r="M309" s="20">
        <v>136</v>
      </c>
      <c r="N309" s="20">
        <v>-141.90000000002146</v>
      </c>
      <c r="O309" s="20" t="s">
        <v>67</v>
      </c>
      <c r="P309" s="21">
        <v>6.7200000000000697E-3</v>
      </c>
      <c r="Q309" s="16">
        <f t="shared" si="27"/>
        <v>297500</v>
      </c>
      <c r="R309">
        <f t="shared" si="29"/>
        <v>2000</v>
      </c>
      <c r="S309">
        <f t="shared" si="24"/>
        <v>119</v>
      </c>
      <c r="T309">
        <f t="shared" si="25"/>
        <v>149</v>
      </c>
      <c r="U309">
        <f t="shared" si="26"/>
        <v>-154.95000000002165</v>
      </c>
      <c r="V309">
        <f t="shared" si="28"/>
        <v>210061.60000000036</v>
      </c>
    </row>
    <row r="310" spans="1:22" x14ac:dyDescent="0.25">
      <c r="A310" s="19" t="s">
        <v>22</v>
      </c>
      <c r="B310" s="17">
        <v>43003</v>
      </c>
      <c r="C310" s="18">
        <v>0.41666666666666669</v>
      </c>
      <c r="D310" s="19" t="s">
        <v>13</v>
      </c>
      <c r="E310" s="20">
        <v>1197.7</v>
      </c>
      <c r="F310" s="20">
        <v>1208.3</v>
      </c>
      <c r="G310" s="20">
        <v>1199.3499999999999</v>
      </c>
      <c r="H310" s="18">
        <v>0.625</v>
      </c>
      <c r="I310" s="19">
        <v>10.599999999999909</v>
      </c>
      <c r="J310" s="19">
        <v>-1.6499999999998636</v>
      </c>
      <c r="K310" s="19">
        <v>188</v>
      </c>
      <c r="L310" s="20">
        <v>-310.19999999997435</v>
      </c>
      <c r="M310" s="20">
        <v>104</v>
      </c>
      <c r="N310" s="20">
        <v>-414.19999999997435</v>
      </c>
      <c r="O310" s="20" t="s">
        <v>67</v>
      </c>
      <c r="P310" s="21">
        <v>8.85029640143601E-3</v>
      </c>
      <c r="Q310" s="16">
        <f t="shared" si="27"/>
        <v>225167.6</v>
      </c>
      <c r="R310">
        <f t="shared" si="29"/>
        <v>2000</v>
      </c>
      <c r="S310">
        <f t="shared" si="24"/>
        <v>188</v>
      </c>
      <c r="T310">
        <f t="shared" si="25"/>
        <v>113</v>
      </c>
      <c r="U310">
        <f t="shared" si="26"/>
        <v>-423.19999999997435</v>
      </c>
      <c r="V310">
        <f t="shared" si="28"/>
        <v>209638.40000000037</v>
      </c>
    </row>
    <row r="311" spans="1:22" x14ac:dyDescent="0.25">
      <c r="A311" s="19" t="s">
        <v>18</v>
      </c>
      <c r="B311" s="17">
        <v>43004</v>
      </c>
      <c r="C311" s="18">
        <v>0.45833333333333331</v>
      </c>
      <c r="D311" s="19" t="s">
        <v>15</v>
      </c>
      <c r="E311" s="20">
        <v>393.95</v>
      </c>
      <c r="F311" s="20">
        <v>390.5</v>
      </c>
      <c r="G311" s="20">
        <v>390.5</v>
      </c>
      <c r="H311" s="18">
        <v>0.45833333333333331</v>
      </c>
      <c r="I311" s="19">
        <v>3.4499999999999886</v>
      </c>
      <c r="J311" s="19">
        <v>-3.4499999999999886</v>
      </c>
      <c r="K311" s="19">
        <v>575</v>
      </c>
      <c r="L311" s="20">
        <v>-1983.7499999999934</v>
      </c>
      <c r="M311" s="20">
        <v>104</v>
      </c>
      <c r="N311" s="20">
        <v>-2087.7499999999936</v>
      </c>
      <c r="O311" s="20" t="s">
        <v>67</v>
      </c>
      <c r="P311" s="21">
        <v>8.7574565300164702E-3</v>
      </c>
      <c r="Q311" s="16">
        <f t="shared" si="27"/>
        <v>228097.05</v>
      </c>
      <c r="R311">
        <f t="shared" si="29"/>
        <v>2000</v>
      </c>
      <c r="S311">
        <f t="shared" si="24"/>
        <v>579</v>
      </c>
      <c r="T311">
        <f t="shared" si="25"/>
        <v>114</v>
      </c>
      <c r="U311">
        <f t="shared" si="26"/>
        <v>-2111.5499999999934</v>
      </c>
      <c r="V311">
        <f t="shared" si="28"/>
        <v>207526.85000000038</v>
      </c>
    </row>
    <row r="312" spans="1:22" x14ac:dyDescent="0.25">
      <c r="A312" s="19" t="s">
        <v>47</v>
      </c>
      <c r="B312" s="17">
        <v>43005</v>
      </c>
      <c r="C312" s="18">
        <v>0.59375</v>
      </c>
      <c r="D312" s="19" t="s">
        <v>13</v>
      </c>
      <c r="E312" s="20">
        <v>261.45</v>
      </c>
      <c r="F312" s="20">
        <v>262.55</v>
      </c>
      <c r="G312" s="20">
        <v>257.45</v>
      </c>
      <c r="H312" s="18">
        <v>0.625</v>
      </c>
      <c r="I312" s="19">
        <v>1.1000000000000227</v>
      </c>
      <c r="J312" s="19">
        <v>4</v>
      </c>
      <c r="K312" s="19">
        <v>1780</v>
      </c>
      <c r="L312" s="20">
        <v>7120</v>
      </c>
      <c r="M312" s="20">
        <v>213</v>
      </c>
      <c r="N312" s="20">
        <v>6907</v>
      </c>
      <c r="O312" s="20" t="s">
        <v>68</v>
      </c>
      <c r="P312" s="21">
        <v>4.2073054121247802E-3</v>
      </c>
      <c r="Q312" s="16">
        <f t="shared" si="27"/>
        <v>475316.1</v>
      </c>
      <c r="R312">
        <f t="shared" si="29"/>
        <v>2000</v>
      </c>
      <c r="S312">
        <f t="shared" si="24"/>
        <v>1818</v>
      </c>
      <c r="T312">
        <f t="shared" si="25"/>
        <v>236</v>
      </c>
      <c r="U312">
        <f t="shared" si="26"/>
        <v>7036</v>
      </c>
      <c r="V312">
        <f t="shared" si="28"/>
        <v>214562.85000000038</v>
      </c>
    </row>
    <row r="313" spans="1:22" x14ac:dyDescent="0.25">
      <c r="A313" s="19" t="s">
        <v>58</v>
      </c>
      <c r="B313" s="17">
        <v>43005</v>
      </c>
      <c r="C313" s="18">
        <v>0.59375</v>
      </c>
      <c r="D313" s="19" t="s">
        <v>15</v>
      </c>
      <c r="E313" s="20">
        <v>2500.5</v>
      </c>
      <c r="F313" s="20">
        <v>2489.5</v>
      </c>
      <c r="G313" s="20">
        <v>2489.5</v>
      </c>
      <c r="H313" s="18">
        <v>0.59375</v>
      </c>
      <c r="I313" s="19">
        <v>11</v>
      </c>
      <c r="J313" s="19">
        <v>-11</v>
      </c>
      <c r="K313" s="19">
        <v>181</v>
      </c>
      <c r="L313" s="20">
        <v>-1991</v>
      </c>
      <c r="M313" s="20">
        <v>208</v>
      </c>
      <c r="N313" s="20">
        <v>-2199</v>
      </c>
      <c r="O313" s="20" t="s">
        <v>67</v>
      </c>
      <c r="P313" s="21">
        <v>4.3991201759648099E-3</v>
      </c>
      <c r="Q313" s="16">
        <f t="shared" si="27"/>
        <v>452590.5</v>
      </c>
      <c r="R313">
        <f t="shared" si="29"/>
        <v>2000</v>
      </c>
      <c r="S313">
        <f t="shared" si="24"/>
        <v>181</v>
      </c>
      <c r="T313">
        <f t="shared" si="25"/>
        <v>226</v>
      </c>
      <c r="U313">
        <f t="shared" si="26"/>
        <v>-2217</v>
      </c>
      <c r="V313">
        <f t="shared" si="28"/>
        <v>212345.85000000038</v>
      </c>
    </row>
    <row r="314" spans="1:22" x14ac:dyDescent="0.25">
      <c r="A314" s="19" t="s">
        <v>19</v>
      </c>
      <c r="B314" s="17">
        <v>43006</v>
      </c>
      <c r="C314" s="18">
        <v>0.41666666666666669</v>
      </c>
      <c r="D314" s="19" t="s">
        <v>15</v>
      </c>
      <c r="E314" s="20">
        <v>2342.4</v>
      </c>
      <c r="F314" s="20">
        <v>2298.4499999999998</v>
      </c>
      <c r="G314" s="20">
        <v>2380.15</v>
      </c>
      <c r="H314" s="18">
        <v>0.625</v>
      </c>
      <c r="I314" s="19">
        <v>43.950000000000273</v>
      </c>
      <c r="J314" s="19">
        <v>37.75</v>
      </c>
      <c r="K314" s="19">
        <v>45</v>
      </c>
      <c r="L314" s="20">
        <v>1698.75</v>
      </c>
      <c r="M314" s="20">
        <v>49</v>
      </c>
      <c r="N314" s="20">
        <v>1649.75</v>
      </c>
      <c r="O314" s="20" t="s">
        <v>68</v>
      </c>
      <c r="P314" s="21">
        <v>1.8762807377049301E-2</v>
      </c>
      <c r="Q314" s="16">
        <f t="shared" si="27"/>
        <v>105408</v>
      </c>
      <c r="R314">
        <f t="shared" si="29"/>
        <v>2000</v>
      </c>
      <c r="S314">
        <f t="shared" si="24"/>
        <v>45</v>
      </c>
      <c r="T314">
        <f t="shared" si="25"/>
        <v>54</v>
      </c>
      <c r="U314">
        <f t="shared" si="26"/>
        <v>1644.75</v>
      </c>
      <c r="V314">
        <f t="shared" si="28"/>
        <v>213990.60000000038</v>
      </c>
    </row>
    <row r="315" spans="1:22" x14ac:dyDescent="0.25">
      <c r="A315" s="19" t="s">
        <v>25</v>
      </c>
      <c r="B315" s="17">
        <v>43006</v>
      </c>
      <c r="C315" s="18">
        <v>0.41666666666666669</v>
      </c>
      <c r="D315" s="19" t="s">
        <v>15</v>
      </c>
      <c r="E315" s="20">
        <v>1122</v>
      </c>
      <c r="F315" s="20">
        <v>1111.8499999999999</v>
      </c>
      <c r="G315" s="20">
        <v>1124.5999999999999</v>
      </c>
      <c r="H315" s="18">
        <v>0.625</v>
      </c>
      <c r="I315" s="19">
        <v>10.150000000000091</v>
      </c>
      <c r="J315" s="19">
        <v>2.5999999999999091</v>
      </c>
      <c r="K315" s="19">
        <v>196</v>
      </c>
      <c r="L315" s="20">
        <v>509.59999999998217</v>
      </c>
      <c r="M315" s="20">
        <v>102</v>
      </c>
      <c r="N315" s="20">
        <v>407.59999999998217</v>
      </c>
      <c r="O315" s="20" t="s">
        <v>68</v>
      </c>
      <c r="P315" s="21">
        <v>9.0463458110517803E-3</v>
      </c>
      <c r="Q315" s="16">
        <f t="shared" si="27"/>
        <v>221034</v>
      </c>
      <c r="R315">
        <f t="shared" si="29"/>
        <v>2000</v>
      </c>
      <c r="S315">
        <f t="shared" si="24"/>
        <v>197</v>
      </c>
      <c r="T315">
        <f t="shared" si="25"/>
        <v>111</v>
      </c>
      <c r="U315">
        <f t="shared" si="26"/>
        <v>401.19999999998208</v>
      </c>
      <c r="V315">
        <f t="shared" si="28"/>
        <v>214391.80000000037</v>
      </c>
    </row>
    <row r="316" spans="1:22" x14ac:dyDescent="0.25">
      <c r="A316" s="19" t="s">
        <v>49</v>
      </c>
      <c r="B316" s="17">
        <v>43006</v>
      </c>
      <c r="C316" s="18">
        <v>0.41666666666666669</v>
      </c>
      <c r="D316" s="19" t="s">
        <v>15</v>
      </c>
      <c r="E316" s="20">
        <v>170.35</v>
      </c>
      <c r="F316" s="20">
        <v>168.2</v>
      </c>
      <c r="G316" s="20">
        <v>171.7</v>
      </c>
      <c r="H316" s="18">
        <v>0.625</v>
      </c>
      <c r="I316" s="19">
        <v>2.1500000000000057</v>
      </c>
      <c r="J316" s="19">
        <v>1.3499999999999943</v>
      </c>
      <c r="K316" s="19">
        <v>920</v>
      </c>
      <c r="L316" s="20">
        <v>1241.9999999999948</v>
      </c>
      <c r="M316" s="20">
        <v>73</v>
      </c>
      <c r="N316" s="20">
        <v>1168.9999999999948</v>
      </c>
      <c r="O316" s="20" t="s">
        <v>68</v>
      </c>
      <c r="P316" s="21">
        <v>1.26210742588788E-2</v>
      </c>
      <c r="Q316" s="16">
        <f t="shared" si="27"/>
        <v>158425.5</v>
      </c>
      <c r="R316">
        <f t="shared" si="29"/>
        <v>2000</v>
      </c>
      <c r="S316">
        <f t="shared" si="24"/>
        <v>930</v>
      </c>
      <c r="T316">
        <f t="shared" si="25"/>
        <v>80</v>
      </c>
      <c r="U316">
        <f t="shared" si="26"/>
        <v>1175.4999999999948</v>
      </c>
      <c r="V316">
        <f t="shared" si="28"/>
        <v>215567.30000000037</v>
      </c>
    </row>
    <row r="317" spans="1:22" x14ac:dyDescent="0.25">
      <c r="A317" s="19" t="s">
        <v>57</v>
      </c>
      <c r="B317" s="17">
        <v>43006</v>
      </c>
      <c r="C317" s="18">
        <v>0.41666666666666669</v>
      </c>
      <c r="D317" s="19" t="s">
        <v>13</v>
      </c>
      <c r="E317" s="20">
        <v>448.05</v>
      </c>
      <c r="F317" s="20">
        <v>451.5</v>
      </c>
      <c r="G317" s="20">
        <v>451.5</v>
      </c>
      <c r="H317" s="18">
        <v>0.42708333333333331</v>
      </c>
      <c r="I317" s="19">
        <v>3.4499999999999886</v>
      </c>
      <c r="J317" s="19">
        <v>-3.4499999999999886</v>
      </c>
      <c r="K317" s="19">
        <v>575</v>
      </c>
      <c r="L317" s="20">
        <v>-1983.7499999999934</v>
      </c>
      <c r="M317" s="20">
        <v>119</v>
      </c>
      <c r="N317" s="20">
        <v>-2102.7499999999936</v>
      </c>
      <c r="O317" s="20" t="s">
        <v>67</v>
      </c>
      <c r="P317" s="21">
        <v>7.7000334784063998E-3</v>
      </c>
      <c r="Q317" s="16">
        <f t="shared" si="27"/>
        <v>259420.95</v>
      </c>
      <c r="R317">
        <f t="shared" si="29"/>
        <v>2000</v>
      </c>
      <c r="S317">
        <f t="shared" si="24"/>
        <v>579</v>
      </c>
      <c r="T317">
        <f t="shared" si="25"/>
        <v>131</v>
      </c>
      <c r="U317">
        <f t="shared" si="26"/>
        <v>-2128.5499999999934</v>
      </c>
      <c r="V317">
        <f t="shared" si="28"/>
        <v>213438.75000000038</v>
      </c>
    </row>
    <row r="318" spans="1:22" x14ac:dyDescent="0.25">
      <c r="A318" s="19" t="s">
        <v>18</v>
      </c>
      <c r="B318" s="17">
        <v>43012</v>
      </c>
      <c r="C318" s="18">
        <v>0.42708333333333331</v>
      </c>
      <c r="D318" s="19" t="s">
        <v>15</v>
      </c>
      <c r="E318" s="20">
        <v>387</v>
      </c>
      <c r="F318" s="20">
        <v>382.75</v>
      </c>
      <c r="G318" s="20">
        <v>387.15</v>
      </c>
      <c r="H318" s="18">
        <v>0.625</v>
      </c>
      <c r="I318" s="19">
        <v>4.25</v>
      </c>
      <c r="J318" s="19">
        <v>0.14999999999997726</v>
      </c>
      <c r="K318" s="19">
        <v>468</v>
      </c>
      <c r="L318" s="20">
        <v>70.199999999989359</v>
      </c>
      <c r="M318" s="20">
        <v>84</v>
      </c>
      <c r="N318" s="20">
        <v>-13.800000000010641</v>
      </c>
      <c r="O318" s="20" t="s">
        <v>67</v>
      </c>
      <c r="P318" s="21">
        <v>1.09819121447028E-2</v>
      </c>
      <c r="Q318" s="16">
        <f t="shared" si="27"/>
        <v>181890</v>
      </c>
      <c r="R318">
        <f t="shared" si="29"/>
        <v>2000</v>
      </c>
      <c r="S318">
        <f t="shared" si="24"/>
        <v>470</v>
      </c>
      <c r="T318">
        <f t="shared" si="25"/>
        <v>91</v>
      </c>
      <c r="U318">
        <f t="shared" si="26"/>
        <v>-20.500000000010687</v>
      </c>
      <c r="V318">
        <f t="shared" si="28"/>
        <v>213418.25000000038</v>
      </c>
    </row>
    <row r="319" spans="1:22" x14ac:dyDescent="0.25">
      <c r="A319" s="19" t="s">
        <v>29</v>
      </c>
      <c r="B319" s="17">
        <v>43012</v>
      </c>
      <c r="C319" s="18">
        <v>0.42708333333333331</v>
      </c>
      <c r="D319" s="19" t="s">
        <v>13</v>
      </c>
      <c r="E319" s="20">
        <v>479</v>
      </c>
      <c r="F319" s="20">
        <v>484</v>
      </c>
      <c r="G319" s="20">
        <v>484</v>
      </c>
      <c r="H319" s="18">
        <v>0.51041666666666663</v>
      </c>
      <c r="I319" s="19">
        <v>5</v>
      </c>
      <c r="J319" s="19">
        <v>-5</v>
      </c>
      <c r="K319" s="19">
        <v>398</v>
      </c>
      <c r="L319" s="20">
        <v>-1990</v>
      </c>
      <c r="M319" s="20">
        <v>89</v>
      </c>
      <c r="N319" s="20">
        <v>-2079</v>
      </c>
      <c r="O319" s="20" t="s">
        <v>67</v>
      </c>
      <c r="P319" s="21">
        <v>1.04384133611691E-2</v>
      </c>
      <c r="Q319" s="16">
        <f t="shared" si="27"/>
        <v>191600</v>
      </c>
      <c r="R319">
        <f t="shared" si="29"/>
        <v>2000</v>
      </c>
      <c r="S319">
        <f t="shared" si="24"/>
        <v>400</v>
      </c>
      <c r="T319">
        <f t="shared" si="25"/>
        <v>97</v>
      </c>
      <c r="U319">
        <f t="shared" si="26"/>
        <v>-2097</v>
      </c>
      <c r="V319">
        <f t="shared" si="28"/>
        <v>211321.25000000038</v>
      </c>
    </row>
    <row r="320" spans="1:22" x14ac:dyDescent="0.25">
      <c r="A320" s="19" t="s">
        <v>47</v>
      </c>
      <c r="B320" s="17">
        <v>43012</v>
      </c>
      <c r="C320" s="18">
        <v>0.47916666666666669</v>
      </c>
      <c r="D320" s="19" t="s">
        <v>15</v>
      </c>
      <c r="E320" s="20">
        <v>265.5</v>
      </c>
      <c r="F320" s="20">
        <v>264</v>
      </c>
      <c r="G320" s="20">
        <v>267.35000000000002</v>
      </c>
      <c r="H320" s="18">
        <v>0.625</v>
      </c>
      <c r="I320" s="19">
        <v>1.5</v>
      </c>
      <c r="J320" s="19">
        <v>1.8500000000000227</v>
      </c>
      <c r="K320" s="19">
        <v>1313</v>
      </c>
      <c r="L320" s="20">
        <v>2429.0500000000297</v>
      </c>
      <c r="M320" s="20">
        <v>161</v>
      </c>
      <c r="N320" s="20">
        <v>2268.0500000000297</v>
      </c>
      <c r="O320" s="20" t="s">
        <v>68</v>
      </c>
      <c r="P320" s="21">
        <v>5.6497175141242903E-3</v>
      </c>
      <c r="Q320" s="16">
        <f t="shared" si="27"/>
        <v>353911.5</v>
      </c>
      <c r="R320">
        <f t="shared" si="29"/>
        <v>2000</v>
      </c>
      <c r="S320">
        <f t="shared" si="24"/>
        <v>1333</v>
      </c>
      <c r="T320">
        <f t="shared" si="25"/>
        <v>178</v>
      </c>
      <c r="U320">
        <f t="shared" si="26"/>
        <v>2288.0500000000302</v>
      </c>
      <c r="V320">
        <f t="shared" si="28"/>
        <v>213609.3000000004</v>
      </c>
    </row>
    <row r="321" spans="1:22" x14ac:dyDescent="0.25">
      <c r="A321" s="19" t="s">
        <v>48</v>
      </c>
      <c r="B321" s="17">
        <v>43012</v>
      </c>
      <c r="C321" s="18">
        <v>0.41666666666666669</v>
      </c>
      <c r="D321" s="19" t="s">
        <v>15</v>
      </c>
      <c r="E321" s="20">
        <v>509.95</v>
      </c>
      <c r="F321" s="20">
        <v>505.35</v>
      </c>
      <c r="G321" s="20">
        <v>516.5</v>
      </c>
      <c r="H321" s="18">
        <v>0.625</v>
      </c>
      <c r="I321" s="19">
        <v>4.5999999999999659</v>
      </c>
      <c r="J321" s="19">
        <v>6.5500000000000114</v>
      </c>
      <c r="K321" s="19">
        <v>432</v>
      </c>
      <c r="L321" s="20">
        <v>2829.6000000000049</v>
      </c>
      <c r="M321" s="20">
        <v>102</v>
      </c>
      <c r="N321" s="20">
        <v>2727.6000000000049</v>
      </c>
      <c r="O321" s="20" t="s">
        <v>68</v>
      </c>
      <c r="P321" s="21">
        <v>9.0204922051180803E-3</v>
      </c>
      <c r="Q321" s="16">
        <f t="shared" si="27"/>
        <v>221318.3</v>
      </c>
      <c r="R321">
        <f t="shared" si="29"/>
        <v>2000</v>
      </c>
      <c r="S321">
        <f t="shared" si="24"/>
        <v>434</v>
      </c>
      <c r="T321">
        <f t="shared" si="25"/>
        <v>112</v>
      </c>
      <c r="U321">
        <f t="shared" si="26"/>
        <v>2730.7000000000048</v>
      </c>
      <c r="V321">
        <f t="shared" si="28"/>
        <v>216340.00000000041</v>
      </c>
    </row>
    <row r="322" spans="1:22" x14ac:dyDescent="0.25">
      <c r="A322" s="19" t="s">
        <v>22</v>
      </c>
      <c r="B322" s="17">
        <v>43013</v>
      </c>
      <c r="C322" s="18">
        <v>0.42708333333333331</v>
      </c>
      <c r="D322" s="19" t="s">
        <v>15</v>
      </c>
      <c r="E322" s="20">
        <v>1159.05</v>
      </c>
      <c r="F322" s="20">
        <v>1157.6500000000001</v>
      </c>
      <c r="G322" s="20">
        <v>1157.6500000000001</v>
      </c>
      <c r="H322" s="18">
        <v>0.42708333333333331</v>
      </c>
      <c r="I322" s="19">
        <v>1.3999999999998636</v>
      </c>
      <c r="J322" s="19">
        <v>-1.3999999999998636</v>
      </c>
      <c r="K322" s="19">
        <v>1405</v>
      </c>
      <c r="L322" s="20">
        <v>-1966.9999999998083</v>
      </c>
      <c r="M322" s="20">
        <v>749</v>
      </c>
      <c r="N322" s="20">
        <v>-2715.9999999998081</v>
      </c>
      <c r="O322" s="20" t="s">
        <v>67</v>
      </c>
      <c r="P322" s="21">
        <v>1.2078857685172001E-3</v>
      </c>
      <c r="Q322" s="16">
        <f t="shared" si="27"/>
        <v>1655123.4</v>
      </c>
      <c r="R322">
        <f t="shared" si="29"/>
        <v>2000</v>
      </c>
      <c r="S322">
        <f t="shared" ref="S322:S385" si="30">ROUNDDOWN(R322/I322,0)</f>
        <v>1428</v>
      </c>
      <c r="T322">
        <f t="shared" ref="T322:T385" si="31">ROUNDUP(((E322*S322)+(G322*S322))*0.025/100,0)</f>
        <v>828</v>
      </c>
      <c r="U322">
        <f t="shared" ref="U322:U385" si="32">(S322*J322)-T322</f>
        <v>-2827.1999999998052</v>
      </c>
      <c r="V322">
        <f t="shared" si="28"/>
        <v>213512.8000000006</v>
      </c>
    </row>
    <row r="323" spans="1:22" x14ac:dyDescent="0.25">
      <c r="A323" s="19" t="s">
        <v>25</v>
      </c>
      <c r="B323" s="17">
        <v>43013</v>
      </c>
      <c r="C323" s="18">
        <v>0.44791666666666669</v>
      </c>
      <c r="D323" s="19" t="s">
        <v>15</v>
      </c>
      <c r="E323" s="20">
        <v>1154.8</v>
      </c>
      <c r="F323" s="20">
        <v>1147.3</v>
      </c>
      <c r="G323" s="20">
        <v>1147.3</v>
      </c>
      <c r="H323" s="18">
        <v>0.44791666666666669</v>
      </c>
      <c r="I323" s="19">
        <v>7.5</v>
      </c>
      <c r="J323" s="19">
        <v>-7.5</v>
      </c>
      <c r="K323" s="19">
        <v>265</v>
      </c>
      <c r="L323" s="20">
        <v>-1987.5</v>
      </c>
      <c r="M323" s="20">
        <v>141</v>
      </c>
      <c r="N323" s="20">
        <v>-2128.5</v>
      </c>
      <c r="O323" s="20" t="s">
        <v>67</v>
      </c>
      <c r="P323" s="21">
        <v>6.4946311049532404E-3</v>
      </c>
      <c r="Q323" s="16">
        <f t="shared" ref="Q323:Q386" si="33">S323*E323</f>
        <v>307176.8</v>
      </c>
      <c r="R323">
        <f t="shared" si="29"/>
        <v>2000</v>
      </c>
      <c r="S323">
        <f t="shared" si="30"/>
        <v>266</v>
      </c>
      <c r="T323">
        <f t="shared" si="31"/>
        <v>154</v>
      </c>
      <c r="U323">
        <f t="shared" si="32"/>
        <v>-2149</v>
      </c>
      <c r="V323">
        <f t="shared" ref="V323:V386" si="34">V322+U323</f>
        <v>211363.8000000006</v>
      </c>
    </row>
    <row r="324" spans="1:22" x14ac:dyDescent="0.25">
      <c r="A324" s="19" t="s">
        <v>41</v>
      </c>
      <c r="B324" s="17">
        <v>43013</v>
      </c>
      <c r="C324" s="18">
        <v>0.4375</v>
      </c>
      <c r="D324" s="19" t="s">
        <v>15</v>
      </c>
      <c r="E324" s="20">
        <v>425.8</v>
      </c>
      <c r="F324" s="20">
        <v>422.35</v>
      </c>
      <c r="G324" s="20">
        <v>422.35</v>
      </c>
      <c r="H324" s="18">
        <v>0.4375</v>
      </c>
      <c r="I324" s="19">
        <v>3.4499999999999886</v>
      </c>
      <c r="J324" s="19">
        <v>-3.4499999999999886</v>
      </c>
      <c r="K324" s="19">
        <v>575</v>
      </c>
      <c r="L324" s="20">
        <v>-1983.7499999999934</v>
      </c>
      <c r="M324" s="20">
        <v>113</v>
      </c>
      <c r="N324" s="20">
        <v>-2096.7499999999936</v>
      </c>
      <c r="O324" s="20" t="s">
        <v>67</v>
      </c>
      <c r="P324" s="21">
        <v>8.1023954908407397E-3</v>
      </c>
      <c r="Q324" s="16">
        <f t="shared" si="33"/>
        <v>246538.2</v>
      </c>
      <c r="R324">
        <f t="shared" ref="R324:R387" si="35">IF(MONTH(B323)&lt;&gt;MONTH(B324),IF((INT(V323/100000)*1000)&lt;R323,R323,INT(V323/100000)*1000),R323)</f>
        <v>2000</v>
      </c>
      <c r="S324">
        <f t="shared" si="30"/>
        <v>579</v>
      </c>
      <c r="T324">
        <f t="shared" si="31"/>
        <v>123</v>
      </c>
      <c r="U324">
        <f t="shared" si="32"/>
        <v>-2120.5499999999934</v>
      </c>
      <c r="V324">
        <f t="shared" si="34"/>
        <v>209243.25000000061</v>
      </c>
    </row>
    <row r="325" spans="1:22" x14ac:dyDescent="0.25">
      <c r="A325" s="19" t="s">
        <v>29</v>
      </c>
      <c r="B325" s="17">
        <v>43014</v>
      </c>
      <c r="C325" s="18">
        <v>0.5</v>
      </c>
      <c r="D325" s="19" t="s">
        <v>15</v>
      </c>
      <c r="E325" s="20">
        <v>483.5</v>
      </c>
      <c r="F325" s="20">
        <v>480</v>
      </c>
      <c r="G325" s="20">
        <v>488.95</v>
      </c>
      <c r="H325" s="18">
        <v>0.625</v>
      </c>
      <c r="I325" s="19">
        <v>3.5</v>
      </c>
      <c r="J325" s="19">
        <v>5.4499999999999886</v>
      </c>
      <c r="K325" s="19">
        <v>567</v>
      </c>
      <c r="L325" s="20">
        <v>3090.1499999999937</v>
      </c>
      <c r="M325" s="20">
        <v>127</v>
      </c>
      <c r="N325" s="20">
        <v>2963.1499999999937</v>
      </c>
      <c r="O325" s="20" t="s">
        <v>68</v>
      </c>
      <c r="P325" s="21">
        <v>7.2388831437435403E-3</v>
      </c>
      <c r="Q325" s="16">
        <f t="shared" si="33"/>
        <v>276078.5</v>
      </c>
      <c r="R325">
        <f t="shared" si="35"/>
        <v>2000</v>
      </c>
      <c r="S325">
        <f t="shared" si="30"/>
        <v>571</v>
      </c>
      <c r="T325">
        <f t="shared" si="31"/>
        <v>139</v>
      </c>
      <c r="U325">
        <f t="shared" si="32"/>
        <v>2972.9499999999935</v>
      </c>
      <c r="V325">
        <f t="shared" si="34"/>
        <v>212216.20000000059</v>
      </c>
    </row>
    <row r="326" spans="1:22" x14ac:dyDescent="0.25">
      <c r="A326" s="19" t="s">
        <v>44</v>
      </c>
      <c r="B326" s="17">
        <v>43014</v>
      </c>
      <c r="C326" s="18">
        <v>0.52083333333333337</v>
      </c>
      <c r="D326" s="19" t="s">
        <v>13</v>
      </c>
      <c r="E326" s="20">
        <v>3735</v>
      </c>
      <c r="F326" s="20">
        <v>3763.85</v>
      </c>
      <c r="G326" s="20">
        <v>3706</v>
      </c>
      <c r="H326" s="18">
        <v>0.625</v>
      </c>
      <c r="I326" s="19">
        <v>28.849999999999909</v>
      </c>
      <c r="J326" s="19">
        <v>29</v>
      </c>
      <c r="K326" s="19">
        <v>69</v>
      </c>
      <c r="L326" s="20">
        <v>2001</v>
      </c>
      <c r="M326" s="20">
        <v>119</v>
      </c>
      <c r="N326" s="20">
        <v>1882</v>
      </c>
      <c r="O326" s="20" t="s">
        <v>68</v>
      </c>
      <c r="P326" s="21">
        <v>7.7242302543507101E-3</v>
      </c>
      <c r="Q326" s="16">
        <f t="shared" si="33"/>
        <v>257715</v>
      </c>
      <c r="R326">
        <f t="shared" si="35"/>
        <v>2000</v>
      </c>
      <c r="S326">
        <f t="shared" si="30"/>
        <v>69</v>
      </c>
      <c r="T326">
        <f t="shared" si="31"/>
        <v>129</v>
      </c>
      <c r="U326">
        <f t="shared" si="32"/>
        <v>1872</v>
      </c>
      <c r="V326">
        <f t="shared" si="34"/>
        <v>214088.20000000059</v>
      </c>
    </row>
    <row r="327" spans="1:22" x14ac:dyDescent="0.25">
      <c r="A327" s="19" t="s">
        <v>47</v>
      </c>
      <c r="B327" s="17">
        <v>43014</v>
      </c>
      <c r="C327" s="18">
        <v>0.48958333333333331</v>
      </c>
      <c r="D327" s="19" t="s">
        <v>15</v>
      </c>
      <c r="E327" s="20">
        <v>267.2</v>
      </c>
      <c r="F327" s="20">
        <v>265.8</v>
      </c>
      <c r="G327" s="20">
        <v>265.8</v>
      </c>
      <c r="H327" s="18">
        <v>0.48958333333333331</v>
      </c>
      <c r="I327" s="19">
        <v>1.3999999999999773</v>
      </c>
      <c r="J327" s="19">
        <v>-1.3999999999999773</v>
      </c>
      <c r="K327" s="19">
        <v>1405</v>
      </c>
      <c r="L327" s="20">
        <v>-1966.9999999999682</v>
      </c>
      <c r="M327" s="20">
        <v>173</v>
      </c>
      <c r="N327" s="20">
        <v>-2139.9999999999682</v>
      </c>
      <c r="O327" s="20" t="s">
        <v>67</v>
      </c>
      <c r="P327" s="21">
        <v>5.2395209580837496E-3</v>
      </c>
      <c r="Q327" s="16">
        <f t="shared" si="33"/>
        <v>381561.59999999998</v>
      </c>
      <c r="R327">
        <f t="shared" si="35"/>
        <v>2000</v>
      </c>
      <c r="S327">
        <f t="shared" si="30"/>
        <v>1428</v>
      </c>
      <c r="T327">
        <f t="shared" si="31"/>
        <v>191</v>
      </c>
      <c r="U327">
        <f t="shared" si="32"/>
        <v>-2190.1999999999675</v>
      </c>
      <c r="V327">
        <f t="shared" si="34"/>
        <v>211898.00000000064</v>
      </c>
    </row>
    <row r="328" spans="1:22" x14ac:dyDescent="0.25">
      <c r="A328" s="19" t="s">
        <v>41</v>
      </c>
      <c r="B328" s="17">
        <v>43014</v>
      </c>
      <c r="C328" s="18">
        <v>0.41666666666666669</v>
      </c>
      <c r="D328" s="19" t="s">
        <v>15</v>
      </c>
      <c r="E328" s="20">
        <v>422.45</v>
      </c>
      <c r="F328" s="20">
        <v>418.5</v>
      </c>
      <c r="G328" s="20">
        <v>425.3</v>
      </c>
      <c r="H328" s="18">
        <v>0.625</v>
      </c>
      <c r="I328" s="19">
        <v>3.9499999999999886</v>
      </c>
      <c r="J328" s="19">
        <v>2.8500000000000227</v>
      </c>
      <c r="K328" s="19">
        <v>503</v>
      </c>
      <c r="L328" s="20">
        <v>1433.5500000000116</v>
      </c>
      <c r="M328" s="20">
        <v>99</v>
      </c>
      <c r="N328" s="20">
        <v>1334.5500000000116</v>
      </c>
      <c r="O328" s="20" t="s">
        <v>68</v>
      </c>
      <c r="P328" s="21">
        <v>9.3502189608237404E-3</v>
      </c>
      <c r="Q328" s="16">
        <f t="shared" si="33"/>
        <v>213759.69999999998</v>
      </c>
      <c r="R328">
        <f t="shared" si="35"/>
        <v>2000</v>
      </c>
      <c r="S328">
        <f t="shared" si="30"/>
        <v>506</v>
      </c>
      <c r="T328">
        <f t="shared" si="31"/>
        <v>108</v>
      </c>
      <c r="U328">
        <f t="shared" si="32"/>
        <v>1334.1000000000115</v>
      </c>
      <c r="V328">
        <f t="shared" si="34"/>
        <v>213232.10000000065</v>
      </c>
    </row>
    <row r="329" spans="1:22" x14ac:dyDescent="0.25">
      <c r="A329" s="19" t="s">
        <v>25</v>
      </c>
      <c r="B329" s="17">
        <v>43017</v>
      </c>
      <c r="C329" s="18">
        <v>0.46875</v>
      </c>
      <c r="D329" s="19" t="s">
        <v>15</v>
      </c>
      <c r="E329" s="20">
        <v>1161.9000000000001</v>
      </c>
      <c r="F329" s="20">
        <v>1155.3499999999999</v>
      </c>
      <c r="G329" s="20">
        <v>1155.3499999999999</v>
      </c>
      <c r="H329" s="18">
        <v>0.46875</v>
      </c>
      <c r="I329" s="19">
        <v>6.5500000000001819</v>
      </c>
      <c r="J329" s="19">
        <v>-6.5500000000001819</v>
      </c>
      <c r="K329" s="19">
        <v>304</v>
      </c>
      <c r="L329" s="20">
        <v>-1991.2000000000553</v>
      </c>
      <c r="M329" s="20">
        <v>163</v>
      </c>
      <c r="N329" s="20">
        <v>-2154.2000000000553</v>
      </c>
      <c r="O329" s="20" t="s">
        <v>67</v>
      </c>
      <c r="P329" s="21">
        <v>5.6373181857304203E-3</v>
      </c>
      <c r="Q329" s="16">
        <f t="shared" si="33"/>
        <v>354379.5</v>
      </c>
      <c r="R329">
        <f t="shared" si="35"/>
        <v>2000</v>
      </c>
      <c r="S329">
        <f t="shared" si="30"/>
        <v>305</v>
      </c>
      <c r="T329">
        <f t="shared" si="31"/>
        <v>177</v>
      </c>
      <c r="U329">
        <f t="shared" si="32"/>
        <v>-2174.7500000000555</v>
      </c>
      <c r="V329">
        <f t="shared" si="34"/>
        <v>211057.35000000059</v>
      </c>
    </row>
    <row r="330" spans="1:22" x14ac:dyDescent="0.25">
      <c r="A330" s="19" t="s">
        <v>22</v>
      </c>
      <c r="B330" s="17">
        <v>43019</v>
      </c>
      <c r="C330" s="18">
        <v>0.51041666666666663</v>
      </c>
      <c r="D330" s="19" t="s">
        <v>15</v>
      </c>
      <c r="E330" s="20">
        <v>1171.8499999999999</v>
      </c>
      <c r="F330" s="20">
        <v>1166</v>
      </c>
      <c r="G330" s="20">
        <v>1166</v>
      </c>
      <c r="H330" s="18">
        <v>0.51041666666666663</v>
      </c>
      <c r="I330" s="19">
        <v>5.8499999999999091</v>
      </c>
      <c r="J330" s="19">
        <v>-5.8499999999999091</v>
      </c>
      <c r="K330" s="19">
        <v>340</v>
      </c>
      <c r="L330" s="20">
        <v>-1988.9999999999691</v>
      </c>
      <c r="M330" s="20">
        <v>183</v>
      </c>
      <c r="N330" s="20">
        <v>-2171.9999999999691</v>
      </c>
      <c r="O330" s="20" t="s">
        <v>67</v>
      </c>
      <c r="P330" s="21">
        <v>4.9921064982718904E-3</v>
      </c>
      <c r="Q330" s="16">
        <f t="shared" si="33"/>
        <v>399600.85</v>
      </c>
      <c r="R330">
        <f t="shared" si="35"/>
        <v>2000</v>
      </c>
      <c r="S330">
        <f t="shared" si="30"/>
        <v>341</v>
      </c>
      <c r="T330">
        <f t="shared" si="31"/>
        <v>200</v>
      </c>
      <c r="U330">
        <f t="shared" si="32"/>
        <v>-2194.849999999969</v>
      </c>
      <c r="V330">
        <f t="shared" si="34"/>
        <v>208862.50000000061</v>
      </c>
    </row>
    <row r="331" spans="1:22" x14ac:dyDescent="0.25">
      <c r="A331" s="19" t="s">
        <v>47</v>
      </c>
      <c r="B331" s="17">
        <v>43019</v>
      </c>
      <c r="C331" s="18">
        <v>0.41666666666666669</v>
      </c>
      <c r="D331" s="19" t="s">
        <v>13</v>
      </c>
      <c r="E331" s="20">
        <v>264.89999999999998</v>
      </c>
      <c r="F331" s="20">
        <v>266.60000000000002</v>
      </c>
      <c r="G331" s="20">
        <v>265.55</v>
      </c>
      <c r="H331" s="18">
        <v>0.625</v>
      </c>
      <c r="I331" s="19">
        <v>1.7000000000000455</v>
      </c>
      <c r="J331" s="19">
        <v>-0.65000000000003411</v>
      </c>
      <c r="K331" s="19">
        <v>1160</v>
      </c>
      <c r="L331" s="20">
        <v>-754.00000000003956</v>
      </c>
      <c r="M331" s="20">
        <v>142</v>
      </c>
      <c r="N331" s="20">
        <v>-896.00000000003956</v>
      </c>
      <c r="O331" s="20" t="s">
        <v>67</v>
      </c>
      <c r="P331" s="21">
        <v>6.4175160437902803E-3</v>
      </c>
      <c r="Q331" s="16">
        <f t="shared" si="33"/>
        <v>311522.39999999997</v>
      </c>
      <c r="R331">
        <f t="shared" si="35"/>
        <v>2000</v>
      </c>
      <c r="S331">
        <f t="shared" si="30"/>
        <v>1176</v>
      </c>
      <c r="T331">
        <f t="shared" si="31"/>
        <v>156</v>
      </c>
      <c r="U331">
        <f t="shared" si="32"/>
        <v>-920.40000000004011</v>
      </c>
      <c r="V331">
        <f t="shared" si="34"/>
        <v>207942.10000000056</v>
      </c>
    </row>
    <row r="332" spans="1:22" x14ac:dyDescent="0.25">
      <c r="A332" s="19" t="s">
        <v>58</v>
      </c>
      <c r="B332" s="17">
        <v>43019</v>
      </c>
      <c r="C332" s="18">
        <v>0.41666666666666669</v>
      </c>
      <c r="D332" s="19" t="s">
        <v>15</v>
      </c>
      <c r="E332" s="20">
        <v>2482.1999999999998</v>
      </c>
      <c r="F332" s="20">
        <v>2465.8000000000002</v>
      </c>
      <c r="G332" s="20">
        <v>2502.0500000000002</v>
      </c>
      <c r="H332" s="18">
        <v>0.625</v>
      </c>
      <c r="I332" s="19">
        <v>16.399999999999636</v>
      </c>
      <c r="J332" s="19">
        <v>19.850000000000364</v>
      </c>
      <c r="K332" s="19">
        <v>121</v>
      </c>
      <c r="L332" s="20">
        <v>2401.850000000044</v>
      </c>
      <c r="M332" s="20">
        <v>139</v>
      </c>
      <c r="N332" s="20">
        <v>2262.850000000044</v>
      </c>
      <c r="O332" s="20" t="s">
        <v>68</v>
      </c>
      <c r="P332" s="21">
        <v>6.60704214003692E-3</v>
      </c>
      <c r="Q332" s="16">
        <f t="shared" si="33"/>
        <v>300346.19999999995</v>
      </c>
      <c r="R332">
        <f t="shared" si="35"/>
        <v>2000</v>
      </c>
      <c r="S332">
        <f t="shared" si="30"/>
        <v>121</v>
      </c>
      <c r="T332">
        <f t="shared" si="31"/>
        <v>151</v>
      </c>
      <c r="U332">
        <f t="shared" si="32"/>
        <v>2250.850000000044</v>
      </c>
      <c r="V332">
        <f t="shared" si="34"/>
        <v>210192.95000000059</v>
      </c>
    </row>
    <row r="333" spans="1:22" x14ac:dyDescent="0.25">
      <c r="A333" s="19" t="s">
        <v>19</v>
      </c>
      <c r="B333" s="17">
        <v>43020</v>
      </c>
      <c r="C333" s="18">
        <v>0.41666666666666669</v>
      </c>
      <c r="D333" s="19" t="s">
        <v>13</v>
      </c>
      <c r="E333" s="20">
        <v>2373</v>
      </c>
      <c r="F333" s="20">
        <v>2383.65</v>
      </c>
      <c r="G333" s="20">
        <v>2383.65</v>
      </c>
      <c r="H333" s="18">
        <v>0.51041666666666663</v>
      </c>
      <c r="I333" s="19">
        <v>10.650000000000091</v>
      </c>
      <c r="J333" s="19">
        <v>-10.650000000000091</v>
      </c>
      <c r="K333" s="19">
        <v>187</v>
      </c>
      <c r="L333" s="20">
        <v>-1991.550000000017</v>
      </c>
      <c r="M333" s="20">
        <v>205</v>
      </c>
      <c r="N333" s="20">
        <v>-2196.550000000017</v>
      </c>
      <c r="O333" s="20" t="s">
        <v>67</v>
      </c>
      <c r="P333" s="21">
        <v>4.4879898862200101E-3</v>
      </c>
      <c r="Q333" s="16">
        <f t="shared" si="33"/>
        <v>443751</v>
      </c>
      <c r="R333">
        <f t="shared" si="35"/>
        <v>2000</v>
      </c>
      <c r="S333">
        <f t="shared" si="30"/>
        <v>187</v>
      </c>
      <c r="T333">
        <f t="shared" si="31"/>
        <v>223</v>
      </c>
      <c r="U333">
        <f t="shared" si="32"/>
        <v>-2214.550000000017</v>
      </c>
      <c r="V333">
        <f t="shared" si="34"/>
        <v>207978.40000000058</v>
      </c>
    </row>
    <row r="334" spans="1:22" x14ac:dyDescent="0.25">
      <c r="A334" s="19" t="s">
        <v>52</v>
      </c>
      <c r="B334" s="17">
        <v>43020</v>
      </c>
      <c r="C334" s="18">
        <v>0.42708333333333331</v>
      </c>
      <c r="D334" s="19" t="s">
        <v>15</v>
      </c>
      <c r="E334" s="20">
        <v>252.8</v>
      </c>
      <c r="F334" s="20">
        <v>252.05</v>
      </c>
      <c r="G334" s="20">
        <v>252.05</v>
      </c>
      <c r="H334" s="18">
        <v>0.42708333333333331</v>
      </c>
      <c r="I334" s="19">
        <v>0.75</v>
      </c>
      <c r="J334" s="19">
        <v>-0.75</v>
      </c>
      <c r="K334" s="19">
        <v>2587</v>
      </c>
      <c r="L334" s="20">
        <v>-1940.25</v>
      </c>
      <c r="M334" s="20">
        <v>301</v>
      </c>
      <c r="N334" s="20">
        <v>-2241.25</v>
      </c>
      <c r="O334" s="20" t="s">
        <v>67</v>
      </c>
      <c r="P334" s="21">
        <v>2.96677215189873E-3</v>
      </c>
      <c r="Q334" s="16">
        <f t="shared" si="33"/>
        <v>673964.8</v>
      </c>
      <c r="R334">
        <f t="shared" si="35"/>
        <v>2000</v>
      </c>
      <c r="S334">
        <f t="shared" si="30"/>
        <v>2666</v>
      </c>
      <c r="T334">
        <f t="shared" si="31"/>
        <v>337</v>
      </c>
      <c r="U334">
        <f t="shared" si="32"/>
        <v>-2336.5</v>
      </c>
      <c r="V334">
        <f t="shared" si="34"/>
        <v>205641.90000000058</v>
      </c>
    </row>
    <row r="335" spans="1:22" x14ac:dyDescent="0.25">
      <c r="A335" s="19" t="s">
        <v>48</v>
      </c>
      <c r="B335" s="17">
        <v>43020</v>
      </c>
      <c r="C335" s="18">
        <v>0.41666666666666669</v>
      </c>
      <c r="D335" s="19" t="s">
        <v>13</v>
      </c>
      <c r="E335" s="20">
        <v>535.45000000000005</v>
      </c>
      <c r="F335" s="20">
        <v>539</v>
      </c>
      <c r="G335" s="20">
        <v>539</v>
      </c>
      <c r="H335" s="18">
        <v>0.60416666666666663</v>
      </c>
      <c r="I335" s="19">
        <v>3.5499999999999545</v>
      </c>
      <c r="J335" s="19">
        <v>-3.5499999999999545</v>
      </c>
      <c r="K335" s="19">
        <v>559</v>
      </c>
      <c r="L335" s="20">
        <v>-1984.4499999999746</v>
      </c>
      <c r="M335" s="20">
        <v>139</v>
      </c>
      <c r="N335" s="20">
        <v>-2123.4499999999744</v>
      </c>
      <c r="O335" s="20" t="s">
        <v>67</v>
      </c>
      <c r="P335" s="21">
        <v>6.6299374358015804E-3</v>
      </c>
      <c r="Q335" s="16">
        <f t="shared" si="33"/>
        <v>301458.35000000003</v>
      </c>
      <c r="R335">
        <f t="shared" si="35"/>
        <v>2000</v>
      </c>
      <c r="S335">
        <f t="shared" si="30"/>
        <v>563</v>
      </c>
      <c r="T335">
        <f t="shared" si="31"/>
        <v>152</v>
      </c>
      <c r="U335">
        <f t="shared" si="32"/>
        <v>-2150.6499999999742</v>
      </c>
      <c r="V335">
        <f t="shared" si="34"/>
        <v>203491.25000000061</v>
      </c>
    </row>
    <row r="336" spans="1:22" x14ac:dyDescent="0.25">
      <c r="A336" s="19" t="s">
        <v>17</v>
      </c>
      <c r="B336" s="17">
        <v>43021</v>
      </c>
      <c r="C336" s="18">
        <v>0.41666666666666669</v>
      </c>
      <c r="D336" s="19" t="s">
        <v>13</v>
      </c>
      <c r="E336" s="20">
        <v>31361</v>
      </c>
      <c r="F336" s="20">
        <v>31440</v>
      </c>
      <c r="G336" s="20">
        <v>31440</v>
      </c>
      <c r="H336" s="18">
        <v>0.58333333333333337</v>
      </c>
      <c r="I336" s="19">
        <v>79</v>
      </c>
      <c r="J336" s="19">
        <v>-79</v>
      </c>
      <c r="K336" s="19">
        <v>25</v>
      </c>
      <c r="L336" s="20">
        <v>-1975</v>
      </c>
      <c r="M336" s="20">
        <v>362</v>
      </c>
      <c r="N336" s="20">
        <v>-2337</v>
      </c>
      <c r="O336" s="20" t="s">
        <v>67</v>
      </c>
      <c r="P336" s="21">
        <v>2.51905232613756E-3</v>
      </c>
      <c r="Q336" s="16">
        <f t="shared" si="33"/>
        <v>784025</v>
      </c>
      <c r="R336">
        <f t="shared" si="35"/>
        <v>2000</v>
      </c>
      <c r="S336">
        <f t="shared" si="30"/>
        <v>25</v>
      </c>
      <c r="T336">
        <f t="shared" si="31"/>
        <v>393</v>
      </c>
      <c r="U336">
        <f t="shared" si="32"/>
        <v>-2368</v>
      </c>
      <c r="V336">
        <f t="shared" si="34"/>
        <v>201123.25000000061</v>
      </c>
    </row>
    <row r="337" spans="1:22" x14ac:dyDescent="0.25">
      <c r="A337" s="19" t="s">
        <v>54</v>
      </c>
      <c r="B337" s="17">
        <v>43021</v>
      </c>
      <c r="C337" s="18">
        <v>0.41666666666666669</v>
      </c>
      <c r="D337" s="19" t="s">
        <v>13</v>
      </c>
      <c r="E337" s="20">
        <v>808.5</v>
      </c>
      <c r="F337" s="20">
        <v>811</v>
      </c>
      <c r="G337" s="20">
        <v>803</v>
      </c>
      <c r="H337" s="18">
        <v>0.625</v>
      </c>
      <c r="I337" s="19">
        <v>2.5</v>
      </c>
      <c r="J337" s="19">
        <v>5.5</v>
      </c>
      <c r="K337" s="19">
        <v>792</v>
      </c>
      <c r="L337" s="20">
        <v>4356</v>
      </c>
      <c r="M337" s="20">
        <v>294</v>
      </c>
      <c r="N337" s="20">
        <v>4062</v>
      </c>
      <c r="O337" s="20" t="s">
        <v>68</v>
      </c>
      <c r="P337" s="21">
        <v>3.09214594928881E-3</v>
      </c>
      <c r="Q337" s="16">
        <f t="shared" si="33"/>
        <v>646800</v>
      </c>
      <c r="R337">
        <f t="shared" si="35"/>
        <v>2000</v>
      </c>
      <c r="S337">
        <f t="shared" si="30"/>
        <v>800</v>
      </c>
      <c r="T337">
        <f t="shared" si="31"/>
        <v>323</v>
      </c>
      <c r="U337">
        <f t="shared" si="32"/>
        <v>4077</v>
      </c>
      <c r="V337">
        <f t="shared" si="34"/>
        <v>205200.25000000061</v>
      </c>
    </row>
    <row r="338" spans="1:22" x14ac:dyDescent="0.25">
      <c r="A338" s="19" t="s">
        <v>44</v>
      </c>
      <c r="B338" s="17">
        <v>43024</v>
      </c>
      <c r="C338" s="18">
        <v>0.52083333333333337</v>
      </c>
      <c r="D338" s="19" t="s">
        <v>13</v>
      </c>
      <c r="E338" s="20">
        <v>3775</v>
      </c>
      <c r="F338" s="20">
        <v>3791.8</v>
      </c>
      <c r="G338" s="20">
        <v>3791.8</v>
      </c>
      <c r="H338" s="18">
        <v>0.5625</v>
      </c>
      <c r="I338" s="19">
        <v>16.800000000000182</v>
      </c>
      <c r="J338" s="19">
        <v>-16.800000000000182</v>
      </c>
      <c r="K338" s="19">
        <v>118</v>
      </c>
      <c r="L338" s="20">
        <v>-1982.4000000000215</v>
      </c>
      <c r="M338" s="20">
        <v>206</v>
      </c>
      <c r="N338" s="20">
        <v>-2188.4000000000215</v>
      </c>
      <c r="O338" s="20" t="s">
        <v>67</v>
      </c>
      <c r="P338" s="21">
        <v>4.4503311258278604E-3</v>
      </c>
      <c r="Q338" s="16">
        <f t="shared" si="33"/>
        <v>449225</v>
      </c>
      <c r="R338">
        <f t="shared" si="35"/>
        <v>2000</v>
      </c>
      <c r="S338">
        <f t="shared" si="30"/>
        <v>119</v>
      </c>
      <c r="T338">
        <f t="shared" si="31"/>
        <v>226</v>
      </c>
      <c r="U338">
        <f t="shared" si="32"/>
        <v>-2225.2000000000216</v>
      </c>
      <c r="V338">
        <f t="shared" si="34"/>
        <v>202975.0500000006</v>
      </c>
    </row>
    <row r="339" spans="1:22" x14ac:dyDescent="0.25">
      <c r="A339" s="19" t="s">
        <v>52</v>
      </c>
      <c r="B339" s="17">
        <v>43024</v>
      </c>
      <c r="C339" s="18">
        <v>0.44791666666666669</v>
      </c>
      <c r="D339" s="19" t="s">
        <v>13</v>
      </c>
      <c r="E339" s="20">
        <v>252</v>
      </c>
      <c r="F339" s="20">
        <v>253.35</v>
      </c>
      <c r="G339" s="20">
        <v>252.05</v>
      </c>
      <c r="H339" s="18">
        <v>0.625</v>
      </c>
      <c r="I339" s="19">
        <v>1.3499999999999943</v>
      </c>
      <c r="J339" s="19">
        <v>-5.0000000000011369E-2</v>
      </c>
      <c r="K339" s="19">
        <v>1456</v>
      </c>
      <c r="L339" s="20">
        <v>-72.800000000016553</v>
      </c>
      <c r="M339" s="20">
        <v>169</v>
      </c>
      <c r="N339" s="20">
        <v>-241.80000000001655</v>
      </c>
      <c r="O339" s="20" t="s">
        <v>67</v>
      </c>
      <c r="P339" s="21">
        <v>5.3571428571428303E-3</v>
      </c>
      <c r="Q339" s="16">
        <f t="shared" si="33"/>
        <v>373212</v>
      </c>
      <c r="R339">
        <f t="shared" si="35"/>
        <v>2000</v>
      </c>
      <c r="S339">
        <f t="shared" si="30"/>
        <v>1481</v>
      </c>
      <c r="T339">
        <f t="shared" si="31"/>
        <v>187</v>
      </c>
      <c r="U339">
        <f t="shared" si="32"/>
        <v>-261.05000000001684</v>
      </c>
      <c r="V339">
        <f t="shared" si="34"/>
        <v>202714.00000000058</v>
      </c>
    </row>
    <row r="340" spans="1:22" x14ac:dyDescent="0.25">
      <c r="A340" s="19" t="s">
        <v>45</v>
      </c>
      <c r="B340" s="17">
        <v>43025</v>
      </c>
      <c r="C340" s="18">
        <v>0.46875</v>
      </c>
      <c r="D340" s="19" t="s">
        <v>15</v>
      </c>
      <c r="E340" s="20">
        <v>7895</v>
      </c>
      <c r="F340" s="20">
        <v>7877</v>
      </c>
      <c r="G340" s="20">
        <v>7877</v>
      </c>
      <c r="H340" s="18">
        <v>0.46875</v>
      </c>
      <c r="I340" s="19">
        <v>18</v>
      </c>
      <c r="J340" s="19">
        <v>-18</v>
      </c>
      <c r="K340" s="19">
        <v>110</v>
      </c>
      <c r="L340" s="20">
        <v>-1980</v>
      </c>
      <c r="M340" s="20">
        <v>400</v>
      </c>
      <c r="N340" s="20">
        <v>-2380</v>
      </c>
      <c r="O340" s="20" t="s">
        <v>67</v>
      </c>
      <c r="P340" s="21">
        <v>2.2799240025332501E-3</v>
      </c>
      <c r="Q340" s="16">
        <f t="shared" si="33"/>
        <v>876345</v>
      </c>
      <c r="R340">
        <f t="shared" si="35"/>
        <v>2000</v>
      </c>
      <c r="S340">
        <f t="shared" si="30"/>
        <v>111</v>
      </c>
      <c r="T340">
        <f t="shared" si="31"/>
        <v>438</v>
      </c>
      <c r="U340">
        <f t="shared" si="32"/>
        <v>-2436</v>
      </c>
      <c r="V340">
        <f t="shared" si="34"/>
        <v>200278.00000000058</v>
      </c>
    </row>
    <row r="341" spans="1:22" x14ac:dyDescent="0.25">
      <c r="A341" s="19" t="s">
        <v>47</v>
      </c>
      <c r="B341" s="17">
        <v>43026</v>
      </c>
      <c r="C341" s="18">
        <v>0.41666666666666669</v>
      </c>
      <c r="D341" s="19" t="s">
        <v>13</v>
      </c>
      <c r="E341" s="20">
        <v>267.10000000000002</v>
      </c>
      <c r="F341" s="20">
        <v>267.60000000000002</v>
      </c>
      <c r="G341" s="20">
        <v>267.60000000000002</v>
      </c>
      <c r="H341" s="18">
        <v>0.42708333333333331</v>
      </c>
      <c r="I341" s="19">
        <v>0.5</v>
      </c>
      <c r="J341" s="19">
        <v>-0.5</v>
      </c>
      <c r="K341" s="19">
        <v>3824</v>
      </c>
      <c r="L341" s="20">
        <v>-1912</v>
      </c>
      <c r="M341" s="20">
        <v>471</v>
      </c>
      <c r="N341" s="20">
        <v>-2383</v>
      </c>
      <c r="O341" s="20" t="s">
        <v>67</v>
      </c>
      <c r="P341" s="21">
        <v>1.87195806813927E-3</v>
      </c>
      <c r="Q341" s="16">
        <f t="shared" si="33"/>
        <v>1068400</v>
      </c>
      <c r="R341">
        <f t="shared" si="35"/>
        <v>2000</v>
      </c>
      <c r="S341">
        <f t="shared" si="30"/>
        <v>4000</v>
      </c>
      <c r="T341">
        <f t="shared" si="31"/>
        <v>535</v>
      </c>
      <c r="U341">
        <f t="shared" si="32"/>
        <v>-2535</v>
      </c>
      <c r="V341">
        <f t="shared" si="34"/>
        <v>197743.00000000058</v>
      </c>
    </row>
    <row r="342" spans="1:22" x14ac:dyDescent="0.25">
      <c r="A342" s="19" t="s">
        <v>45</v>
      </c>
      <c r="B342" s="17">
        <v>43026</v>
      </c>
      <c r="C342" s="18">
        <v>0.48958333333333331</v>
      </c>
      <c r="D342" s="19" t="s">
        <v>13</v>
      </c>
      <c r="E342" s="20">
        <v>7785</v>
      </c>
      <c r="F342" s="20">
        <v>7840.5</v>
      </c>
      <c r="G342" s="20">
        <v>7840.5</v>
      </c>
      <c r="H342" s="18">
        <v>0.5625</v>
      </c>
      <c r="I342" s="19">
        <v>55.5</v>
      </c>
      <c r="J342" s="19">
        <v>-55.5</v>
      </c>
      <c r="K342" s="19">
        <v>36</v>
      </c>
      <c r="L342" s="20">
        <v>-1998</v>
      </c>
      <c r="M342" s="20">
        <v>130</v>
      </c>
      <c r="N342" s="20">
        <v>-2128</v>
      </c>
      <c r="O342" s="20" t="s">
        <v>67</v>
      </c>
      <c r="P342" s="21">
        <v>7.1290944123314102E-3</v>
      </c>
      <c r="Q342" s="16">
        <f t="shared" si="33"/>
        <v>280260</v>
      </c>
      <c r="R342">
        <f t="shared" si="35"/>
        <v>2000</v>
      </c>
      <c r="S342">
        <f t="shared" si="30"/>
        <v>36</v>
      </c>
      <c r="T342">
        <f t="shared" si="31"/>
        <v>141</v>
      </c>
      <c r="U342">
        <f t="shared" si="32"/>
        <v>-2139</v>
      </c>
      <c r="V342">
        <f t="shared" si="34"/>
        <v>195604.00000000058</v>
      </c>
    </row>
    <row r="343" spans="1:22" x14ac:dyDescent="0.25">
      <c r="A343" s="19" t="s">
        <v>40</v>
      </c>
      <c r="B343" s="17">
        <v>43026</v>
      </c>
      <c r="C343" s="18">
        <v>0.41666666666666669</v>
      </c>
      <c r="D343" s="19" t="s">
        <v>15</v>
      </c>
      <c r="E343" s="20">
        <v>889.3</v>
      </c>
      <c r="F343" s="20">
        <v>882.35</v>
      </c>
      <c r="G343" s="20">
        <v>913.45</v>
      </c>
      <c r="H343" s="18">
        <v>0.625</v>
      </c>
      <c r="I343" s="19">
        <v>6.9499999999999318</v>
      </c>
      <c r="J343" s="19">
        <v>24.150000000000091</v>
      </c>
      <c r="K343" s="19">
        <v>286</v>
      </c>
      <c r="L343" s="20">
        <v>6906.900000000026</v>
      </c>
      <c r="M343" s="20">
        <v>119</v>
      </c>
      <c r="N343" s="20">
        <v>6787.900000000026</v>
      </c>
      <c r="O343" s="20" t="s">
        <v>68</v>
      </c>
      <c r="P343" s="21">
        <v>7.8151354998312501E-3</v>
      </c>
      <c r="Q343" s="16">
        <f t="shared" si="33"/>
        <v>255229.09999999998</v>
      </c>
      <c r="R343">
        <f t="shared" si="35"/>
        <v>2000</v>
      </c>
      <c r="S343">
        <f t="shared" si="30"/>
        <v>287</v>
      </c>
      <c r="T343">
        <f t="shared" si="31"/>
        <v>130</v>
      </c>
      <c r="U343">
        <f t="shared" si="32"/>
        <v>6801.0500000000266</v>
      </c>
      <c r="V343">
        <f t="shared" si="34"/>
        <v>202405.0500000006</v>
      </c>
    </row>
    <row r="344" spans="1:22" x14ac:dyDescent="0.25">
      <c r="A344" s="19" t="s">
        <v>41</v>
      </c>
      <c r="B344" s="17">
        <v>43026</v>
      </c>
      <c r="C344" s="18">
        <v>0.48958333333333331</v>
      </c>
      <c r="D344" s="19" t="s">
        <v>15</v>
      </c>
      <c r="E344" s="20">
        <v>433.3</v>
      </c>
      <c r="F344" s="20">
        <v>430</v>
      </c>
      <c r="G344" s="20">
        <v>430</v>
      </c>
      <c r="H344" s="18">
        <v>0.48958333333333331</v>
      </c>
      <c r="I344" s="19">
        <v>3.3000000000000114</v>
      </c>
      <c r="J344" s="19">
        <v>-3.3000000000000114</v>
      </c>
      <c r="K344" s="19">
        <v>601</v>
      </c>
      <c r="L344" s="20">
        <v>-1983.3000000000068</v>
      </c>
      <c r="M344" s="20">
        <v>120</v>
      </c>
      <c r="N344" s="20">
        <v>-2103.3000000000065</v>
      </c>
      <c r="O344" s="20" t="s">
        <v>67</v>
      </c>
      <c r="P344" s="21">
        <v>7.6159704592661196E-3</v>
      </c>
      <c r="Q344" s="16">
        <f t="shared" si="33"/>
        <v>262579.8</v>
      </c>
      <c r="R344">
        <f t="shared" si="35"/>
        <v>2000</v>
      </c>
      <c r="S344">
        <f t="shared" si="30"/>
        <v>606</v>
      </c>
      <c r="T344">
        <f t="shared" si="31"/>
        <v>131</v>
      </c>
      <c r="U344">
        <f t="shared" si="32"/>
        <v>-2130.800000000007</v>
      </c>
      <c r="V344">
        <f t="shared" si="34"/>
        <v>200274.25000000058</v>
      </c>
    </row>
    <row r="345" spans="1:22" x14ac:dyDescent="0.25">
      <c r="A345" s="19" t="s">
        <v>58</v>
      </c>
      <c r="B345" s="17">
        <v>43026</v>
      </c>
      <c r="C345" s="18">
        <v>0.5625</v>
      </c>
      <c r="D345" s="19" t="s">
        <v>13</v>
      </c>
      <c r="E345" s="20">
        <v>2580.0500000000002</v>
      </c>
      <c r="F345" s="20">
        <v>2599.25</v>
      </c>
      <c r="G345" s="20">
        <v>2599.25</v>
      </c>
      <c r="H345" s="18">
        <v>0.61458333333333337</v>
      </c>
      <c r="I345" s="19">
        <v>19.199999999999818</v>
      </c>
      <c r="J345" s="19">
        <v>-19.199999999999818</v>
      </c>
      <c r="K345" s="19">
        <v>104</v>
      </c>
      <c r="L345" s="20">
        <v>-1996.7999999999811</v>
      </c>
      <c r="M345" s="20">
        <v>124</v>
      </c>
      <c r="N345" s="20">
        <v>-2120.7999999999811</v>
      </c>
      <c r="O345" s="20" t="s">
        <v>67</v>
      </c>
      <c r="P345" s="21">
        <v>7.4417162458091197E-3</v>
      </c>
      <c r="Q345" s="16">
        <f t="shared" si="33"/>
        <v>268325.2</v>
      </c>
      <c r="R345">
        <f t="shared" si="35"/>
        <v>2000</v>
      </c>
      <c r="S345">
        <f t="shared" si="30"/>
        <v>104</v>
      </c>
      <c r="T345">
        <f t="shared" si="31"/>
        <v>135</v>
      </c>
      <c r="U345">
        <f t="shared" si="32"/>
        <v>-2131.7999999999811</v>
      </c>
      <c r="V345">
        <f t="shared" si="34"/>
        <v>198142.45000000059</v>
      </c>
    </row>
    <row r="346" spans="1:22" x14ac:dyDescent="0.25">
      <c r="A346" s="19" t="s">
        <v>19</v>
      </c>
      <c r="B346" s="17">
        <v>43032</v>
      </c>
      <c r="C346" s="18">
        <v>0.5</v>
      </c>
      <c r="D346" s="19" t="s">
        <v>13</v>
      </c>
      <c r="E346" s="20">
        <v>2359.15</v>
      </c>
      <c r="F346" s="20">
        <v>2372</v>
      </c>
      <c r="G346" s="20">
        <v>2372</v>
      </c>
      <c r="H346" s="18">
        <v>0.53125</v>
      </c>
      <c r="I346" s="19">
        <v>12.849999999999909</v>
      </c>
      <c r="J346" s="19">
        <v>-12.849999999999909</v>
      </c>
      <c r="K346" s="19">
        <v>155</v>
      </c>
      <c r="L346" s="20">
        <v>-1991.7499999999859</v>
      </c>
      <c r="M346" s="20">
        <v>169</v>
      </c>
      <c r="N346" s="20">
        <v>-2160.7499999999859</v>
      </c>
      <c r="O346" s="20" t="s">
        <v>67</v>
      </c>
      <c r="P346" s="21">
        <v>5.44687705317589E-3</v>
      </c>
      <c r="Q346" s="16">
        <f t="shared" si="33"/>
        <v>365668.25</v>
      </c>
      <c r="R346">
        <f t="shared" si="35"/>
        <v>2000</v>
      </c>
      <c r="S346">
        <f t="shared" si="30"/>
        <v>155</v>
      </c>
      <c r="T346">
        <f t="shared" si="31"/>
        <v>184</v>
      </c>
      <c r="U346">
        <f t="shared" si="32"/>
        <v>-2175.7499999999859</v>
      </c>
      <c r="V346">
        <f t="shared" si="34"/>
        <v>195966.70000000059</v>
      </c>
    </row>
    <row r="347" spans="1:22" x14ac:dyDescent="0.25">
      <c r="A347" s="19" t="s">
        <v>48</v>
      </c>
      <c r="B347" s="17">
        <v>43033</v>
      </c>
      <c r="C347" s="18">
        <v>0.41666666666666669</v>
      </c>
      <c r="D347" s="19" t="s">
        <v>13</v>
      </c>
      <c r="E347" s="20">
        <v>533.20000000000005</v>
      </c>
      <c r="F347" s="20">
        <v>537.5</v>
      </c>
      <c r="G347" s="20">
        <v>523.29999999999995</v>
      </c>
      <c r="H347" s="18">
        <v>0.625</v>
      </c>
      <c r="I347" s="19">
        <v>4.2999999999999545</v>
      </c>
      <c r="J347" s="19">
        <v>9.9000000000000909</v>
      </c>
      <c r="K347" s="19">
        <v>462</v>
      </c>
      <c r="L347" s="20">
        <v>4573.800000000042</v>
      </c>
      <c r="M347" s="20">
        <v>113</v>
      </c>
      <c r="N347" s="20">
        <v>4460.800000000042</v>
      </c>
      <c r="O347" s="20" t="s">
        <v>68</v>
      </c>
      <c r="P347" s="21">
        <v>8.0645161290321694E-3</v>
      </c>
      <c r="Q347" s="16">
        <f t="shared" si="33"/>
        <v>247938.00000000003</v>
      </c>
      <c r="R347">
        <f t="shared" si="35"/>
        <v>2000</v>
      </c>
      <c r="S347">
        <f t="shared" si="30"/>
        <v>465</v>
      </c>
      <c r="T347">
        <f t="shared" si="31"/>
        <v>123</v>
      </c>
      <c r="U347">
        <f t="shared" si="32"/>
        <v>4480.5000000000418</v>
      </c>
      <c r="V347">
        <f t="shared" si="34"/>
        <v>200447.20000000062</v>
      </c>
    </row>
    <row r="348" spans="1:22" x14ac:dyDescent="0.25">
      <c r="A348" s="19" t="s">
        <v>18</v>
      </c>
      <c r="B348" s="17">
        <v>43035</v>
      </c>
      <c r="C348" s="18">
        <v>0.41666666666666669</v>
      </c>
      <c r="D348" s="19" t="s">
        <v>15</v>
      </c>
      <c r="E348" s="20">
        <v>422.4</v>
      </c>
      <c r="F348" s="20">
        <v>417.1</v>
      </c>
      <c r="G348" s="20">
        <v>431.95</v>
      </c>
      <c r="H348" s="18">
        <v>0.625</v>
      </c>
      <c r="I348" s="19">
        <v>5.2999999999999545</v>
      </c>
      <c r="J348" s="19">
        <v>9.5500000000000114</v>
      </c>
      <c r="K348" s="19">
        <v>375</v>
      </c>
      <c r="L348" s="20">
        <v>3581.2500000000041</v>
      </c>
      <c r="M348" s="20">
        <v>74</v>
      </c>
      <c r="N348" s="20">
        <v>3507.2500000000041</v>
      </c>
      <c r="O348" s="20" t="s">
        <v>68</v>
      </c>
      <c r="P348" s="21">
        <v>1.2547348484848401E-2</v>
      </c>
      <c r="Q348" s="16">
        <f t="shared" si="33"/>
        <v>159244.79999999999</v>
      </c>
      <c r="R348">
        <f t="shared" si="35"/>
        <v>2000</v>
      </c>
      <c r="S348">
        <f t="shared" si="30"/>
        <v>377</v>
      </c>
      <c r="T348">
        <f t="shared" si="31"/>
        <v>81</v>
      </c>
      <c r="U348">
        <f t="shared" si="32"/>
        <v>3519.3500000000045</v>
      </c>
      <c r="V348">
        <f t="shared" si="34"/>
        <v>203966.55000000063</v>
      </c>
    </row>
    <row r="349" spans="1:22" x14ac:dyDescent="0.25">
      <c r="A349" s="19" t="s">
        <v>29</v>
      </c>
      <c r="B349" s="17">
        <v>43035</v>
      </c>
      <c r="C349" s="18">
        <v>0.41666666666666669</v>
      </c>
      <c r="D349" s="19" t="s">
        <v>13</v>
      </c>
      <c r="E349" s="20">
        <v>538.1</v>
      </c>
      <c r="F349" s="20">
        <v>541</v>
      </c>
      <c r="G349" s="20">
        <v>528.15</v>
      </c>
      <c r="H349" s="18">
        <v>0.625</v>
      </c>
      <c r="I349" s="19">
        <v>2.8999999999999773</v>
      </c>
      <c r="J349" s="19">
        <v>9.9500000000000455</v>
      </c>
      <c r="K349" s="19">
        <v>684</v>
      </c>
      <c r="L349" s="20">
        <v>6805.8000000000311</v>
      </c>
      <c r="M349" s="20">
        <v>168</v>
      </c>
      <c r="N349" s="20">
        <v>6637.8000000000311</v>
      </c>
      <c r="O349" s="20" t="s">
        <v>68</v>
      </c>
      <c r="P349" s="21">
        <v>5.3893328377624602E-3</v>
      </c>
      <c r="Q349" s="16">
        <f t="shared" si="33"/>
        <v>370750.9</v>
      </c>
      <c r="R349">
        <f t="shared" si="35"/>
        <v>2000</v>
      </c>
      <c r="S349">
        <f t="shared" si="30"/>
        <v>689</v>
      </c>
      <c r="T349">
        <f t="shared" si="31"/>
        <v>184</v>
      </c>
      <c r="U349">
        <f t="shared" si="32"/>
        <v>6671.5500000000311</v>
      </c>
      <c r="V349">
        <f t="shared" si="34"/>
        <v>210638.10000000065</v>
      </c>
    </row>
    <row r="350" spans="1:22" x14ac:dyDescent="0.25">
      <c r="A350" s="19" t="s">
        <v>25</v>
      </c>
      <c r="B350" s="17">
        <v>43035</v>
      </c>
      <c r="C350" s="18">
        <v>0.53125</v>
      </c>
      <c r="D350" s="19" t="s">
        <v>15</v>
      </c>
      <c r="E350" s="20">
        <v>1207.7</v>
      </c>
      <c r="F350" s="20">
        <v>1195.3</v>
      </c>
      <c r="G350" s="20">
        <v>1195.3</v>
      </c>
      <c r="H350" s="18">
        <v>0.53125</v>
      </c>
      <c r="I350" s="19">
        <v>12.400000000000091</v>
      </c>
      <c r="J350" s="19">
        <v>-12.400000000000091</v>
      </c>
      <c r="K350" s="19">
        <v>160</v>
      </c>
      <c r="L350" s="20">
        <v>-1984.0000000000146</v>
      </c>
      <c r="M350" s="20">
        <v>89</v>
      </c>
      <c r="N350" s="20">
        <v>-2073.0000000000146</v>
      </c>
      <c r="O350" s="20" t="s">
        <v>67</v>
      </c>
      <c r="P350" s="21">
        <v>1.02674505257929E-2</v>
      </c>
      <c r="Q350" s="16">
        <f t="shared" si="33"/>
        <v>194439.7</v>
      </c>
      <c r="R350">
        <f t="shared" si="35"/>
        <v>2000</v>
      </c>
      <c r="S350">
        <f t="shared" si="30"/>
        <v>161</v>
      </c>
      <c r="T350">
        <f t="shared" si="31"/>
        <v>97</v>
      </c>
      <c r="U350">
        <f t="shared" si="32"/>
        <v>-2093.4000000000146</v>
      </c>
      <c r="V350">
        <f t="shared" si="34"/>
        <v>208544.70000000062</v>
      </c>
    </row>
    <row r="351" spans="1:22" x14ac:dyDescent="0.25">
      <c r="A351" s="19" t="s">
        <v>44</v>
      </c>
      <c r="B351" s="17">
        <v>43035</v>
      </c>
      <c r="C351" s="18">
        <v>0.41666666666666669</v>
      </c>
      <c r="D351" s="19" t="s">
        <v>15</v>
      </c>
      <c r="E351" s="20">
        <v>3782.95</v>
      </c>
      <c r="F351" s="20">
        <v>3756.9</v>
      </c>
      <c r="G351" s="20">
        <v>3782.45</v>
      </c>
      <c r="H351" s="18">
        <v>0.625</v>
      </c>
      <c r="I351" s="19">
        <v>26.049999999999727</v>
      </c>
      <c r="J351" s="19">
        <v>-0.5</v>
      </c>
      <c r="K351" s="19">
        <v>76</v>
      </c>
      <c r="L351" s="20">
        <v>-38</v>
      </c>
      <c r="M351" s="20">
        <v>133</v>
      </c>
      <c r="N351" s="20">
        <v>-171</v>
      </c>
      <c r="O351" s="20" t="s">
        <v>67</v>
      </c>
      <c r="P351" s="21">
        <v>6.8861602717455199E-3</v>
      </c>
      <c r="Q351" s="16">
        <f t="shared" si="33"/>
        <v>287504.2</v>
      </c>
      <c r="R351">
        <f t="shared" si="35"/>
        <v>2000</v>
      </c>
      <c r="S351">
        <f t="shared" si="30"/>
        <v>76</v>
      </c>
      <c r="T351">
        <f t="shared" si="31"/>
        <v>144</v>
      </c>
      <c r="U351">
        <f t="shared" si="32"/>
        <v>-182</v>
      </c>
      <c r="V351">
        <f t="shared" si="34"/>
        <v>208362.70000000062</v>
      </c>
    </row>
    <row r="352" spans="1:22" x14ac:dyDescent="0.25">
      <c r="A352" s="19" t="s">
        <v>19</v>
      </c>
      <c r="B352" s="17">
        <v>43038</v>
      </c>
      <c r="C352" s="18">
        <v>0.4375</v>
      </c>
      <c r="D352" s="19" t="s">
        <v>15</v>
      </c>
      <c r="E352" s="20">
        <v>2403.35</v>
      </c>
      <c r="F352" s="20">
        <v>2371.9499999999998</v>
      </c>
      <c r="G352" s="20">
        <v>2438.4499999999998</v>
      </c>
      <c r="H352" s="18">
        <v>0.625</v>
      </c>
      <c r="I352" s="19">
        <v>31.400000000000091</v>
      </c>
      <c r="J352" s="19">
        <v>35.099999999999909</v>
      </c>
      <c r="K352" s="19">
        <v>63</v>
      </c>
      <c r="L352" s="20">
        <v>2211.2999999999943</v>
      </c>
      <c r="M352" s="20">
        <v>71</v>
      </c>
      <c r="N352" s="20">
        <v>2140.2999999999943</v>
      </c>
      <c r="O352" s="20" t="s">
        <v>68</v>
      </c>
      <c r="P352" s="21">
        <v>1.3065096635945701E-2</v>
      </c>
      <c r="Q352" s="16">
        <f t="shared" si="33"/>
        <v>151411.04999999999</v>
      </c>
      <c r="R352">
        <f t="shared" si="35"/>
        <v>2000</v>
      </c>
      <c r="S352">
        <f t="shared" si="30"/>
        <v>63</v>
      </c>
      <c r="T352">
        <f t="shared" si="31"/>
        <v>77</v>
      </c>
      <c r="U352">
        <f t="shared" si="32"/>
        <v>2134.2999999999943</v>
      </c>
      <c r="V352">
        <f t="shared" si="34"/>
        <v>210497.00000000061</v>
      </c>
    </row>
    <row r="353" spans="1:22" x14ac:dyDescent="0.25">
      <c r="A353" s="19" t="s">
        <v>49</v>
      </c>
      <c r="B353" s="17">
        <v>43039</v>
      </c>
      <c r="C353" s="18">
        <v>0.46875</v>
      </c>
      <c r="D353" s="19" t="s">
        <v>15</v>
      </c>
      <c r="E353" s="20">
        <v>189.15</v>
      </c>
      <c r="F353" s="20">
        <v>185.6</v>
      </c>
      <c r="G353" s="20">
        <v>191.2</v>
      </c>
      <c r="H353" s="18">
        <v>0.625</v>
      </c>
      <c r="I353" s="19">
        <v>3.5500000000000114</v>
      </c>
      <c r="J353" s="19">
        <v>2.0499999999999829</v>
      </c>
      <c r="K353" s="19">
        <v>559</v>
      </c>
      <c r="L353" s="20">
        <v>1145.9499999999905</v>
      </c>
      <c r="M353" s="20">
        <v>49</v>
      </c>
      <c r="N353" s="20">
        <v>1096.9499999999905</v>
      </c>
      <c r="O353" s="20" t="s">
        <v>68</v>
      </c>
      <c r="P353" s="21">
        <v>1.8768173407348699E-2</v>
      </c>
      <c r="Q353" s="16">
        <f t="shared" si="33"/>
        <v>106491.45</v>
      </c>
      <c r="R353">
        <f t="shared" si="35"/>
        <v>2000</v>
      </c>
      <c r="S353">
        <f t="shared" si="30"/>
        <v>563</v>
      </c>
      <c r="T353">
        <f t="shared" si="31"/>
        <v>54</v>
      </c>
      <c r="U353">
        <f t="shared" si="32"/>
        <v>1100.1499999999903</v>
      </c>
      <c r="V353">
        <f t="shared" si="34"/>
        <v>211597.15000000061</v>
      </c>
    </row>
    <row r="354" spans="1:22" x14ac:dyDescent="0.25">
      <c r="A354" s="19" t="s">
        <v>29</v>
      </c>
      <c r="B354" s="17">
        <v>43040</v>
      </c>
      <c r="C354" s="18">
        <v>0.41666666666666669</v>
      </c>
      <c r="D354" s="19" t="s">
        <v>13</v>
      </c>
      <c r="E354" s="20">
        <v>539.35</v>
      </c>
      <c r="F354" s="20">
        <v>544.04999999999995</v>
      </c>
      <c r="G354" s="20">
        <v>540</v>
      </c>
      <c r="H354" s="18">
        <v>0.625</v>
      </c>
      <c r="I354" s="19">
        <v>4.6999999999999318</v>
      </c>
      <c r="J354" s="19">
        <v>-0.64999999999997726</v>
      </c>
      <c r="K354" s="19">
        <v>423</v>
      </c>
      <c r="L354" s="20">
        <v>-274.94999999999038</v>
      </c>
      <c r="M354" s="20">
        <v>106</v>
      </c>
      <c r="N354" s="20">
        <v>-380.94999999999038</v>
      </c>
      <c r="O354" s="20" t="s">
        <v>67</v>
      </c>
      <c r="P354" s="21">
        <v>8.7141930101046292E-3</v>
      </c>
      <c r="Q354" s="16">
        <f t="shared" si="33"/>
        <v>229223.75</v>
      </c>
      <c r="R354">
        <f t="shared" si="35"/>
        <v>2000</v>
      </c>
      <c r="S354">
        <f t="shared" si="30"/>
        <v>425</v>
      </c>
      <c r="T354">
        <f t="shared" si="31"/>
        <v>115</v>
      </c>
      <c r="U354">
        <f t="shared" si="32"/>
        <v>-391.24999999999034</v>
      </c>
      <c r="V354">
        <f t="shared" si="34"/>
        <v>211205.90000000061</v>
      </c>
    </row>
    <row r="355" spans="1:22" x14ac:dyDescent="0.25">
      <c r="A355" s="19" t="s">
        <v>20</v>
      </c>
      <c r="B355" s="17">
        <v>43040</v>
      </c>
      <c r="C355" s="18">
        <v>0.41666666666666669</v>
      </c>
      <c r="D355" s="19" t="s">
        <v>15</v>
      </c>
      <c r="E355" s="20">
        <v>1725.4</v>
      </c>
      <c r="F355" s="20">
        <v>1717</v>
      </c>
      <c r="G355" s="20">
        <v>1752.55</v>
      </c>
      <c r="H355" s="18">
        <v>0.625</v>
      </c>
      <c r="I355" s="19">
        <v>8.4000000000000909</v>
      </c>
      <c r="J355" s="19">
        <v>27.149999999999864</v>
      </c>
      <c r="K355" s="19">
        <v>237</v>
      </c>
      <c r="L355" s="20">
        <v>6434.5499999999674</v>
      </c>
      <c r="M355" s="20">
        <v>190</v>
      </c>
      <c r="N355" s="20">
        <v>6244.5499999999674</v>
      </c>
      <c r="O355" s="20" t="s">
        <v>68</v>
      </c>
      <c r="P355" s="21">
        <v>4.8684363046250703E-3</v>
      </c>
      <c r="Q355" s="16">
        <f t="shared" si="33"/>
        <v>410645.2</v>
      </c>
      <c r="R355">
        <f t="shared" si="35"/>
        <v>2000</v>
      </c>
      <c r="S355">
        <f t="shared" si="30"/>
        <v>238</v>
      </c>
      <c r="T355">
        <f t="shared" si="31"/>
        <v>207</v>
      </c>
      <c r="U355">
        <f t="shared" si="32"/>
        <v>6254.699999999968</v>
      </c>
      <c r="V355">
        <f t="shared" si="34"/>
        <v>217460.60000000056</v>
      </c>
    </row>
    <row r="356" spans="1:22" x14ac:dyDescent="0.25">
      <c r="A356" s="19" t="s">
        <v>47</v>
      </c>
      <c r="B356" s="17">
        <v>43040</v>
      </c>
      <c r="C356" s="18">
        <v>0.48958333333333331</v>
      </c>
      <c r="D356" s="19" t="s">
        <v>15</v>
      </c>
      <c r="E356" s="20">
        <v>268.10000000000002</v>
      </c>
      <c r="F356" s="20">
        <v>267.14999999999998</v>
      </c>
      <c r="G356" s="20">
        <v>269.95</v>
      </c>
      <c r="H356" s="18">
        <v>0.625</v>
      </c>
      <c r="I356" s="19">
        <v>0.95000000000004547</v>
      </c>
      <c r="J356" s="19">
        <v>1.8499999999999659</v>
      </c>
      <c r="K356" s="19">
        <v>2055</v>
      </c>
      <c r="L356" s="20">
        <v>3801.74999999993</v>
      </c>
      <c r="M356" s="20">
        <v>255</v>
      </c>
      <c r="N356" s="20">
        <v>3546.74999999993</v>
      </c>
      <c r="O356" s="20" t="s">
        <v>68</v>
      </c>
      <c r="P356" s="21">
        <v>3.5434539350990102E-3</v>
      </c>
      <c r="Q356" s="16">
        <f t="shared" si="33"/>
        <v>564350.5</v>
      </c>
      <c r="R356">
        <f t="shared" si="35"/>
        <v>2000</v>
      </c>
      <c r="S356">
        <f t="shared" si="30"/>
        <v>2105</v>
      </c>
      <c r="T356">
        <f t="shared" si="31"/>
        <v>284</v>
      </c>
      <c r="U356">
        <f t="shared" si="32"/>
        <v>3610.2499999999281</v>
      </c>
      <c r="V356">
        <f t="shared" si="34"/>
        <v>221070.8500000005</v>
      </c>
    </row>
    <row r="357" spans="1:22" x14ac:dyDescent="0.25">
      <c r="A357" s="19" t="s">
        <v>58</v>
      </c>
      <c r="B357" s="17">
        <v>43040</v>
      </c>
      <c r="C357" s="18">
        <v>0.42708333333333331</v>
      </c>
      <c r="D357" s="19" t="s">
        <v>13</v>
      </c>
      <c r="E357" s="20">
        <v>2598</v>
      </c>
      <c r="F357" s="20">
        <v>2610.25</v>
      </c>
      <c r="G357" s="20">
        <v>2610.25</v>
      </c>
      <c r="H357" s="18">
        <v>0.63541666666666663</v>
      </c>
      <c r="I357" s="19">
        <v>12.25</v>
      </c>
      <c r="J357" s="19">
        <v>-12.25</v>
      </c>
      <c r="K357" s="19">
        <v>162</v>
      </c>
      <c r="L357" s="20">
        <v>-1984.5</v>
      </c>
      <c r="M357" s="20">
        <v>195</v>
      </c>
      <c r="N357" s="20">
        <v>-2179.5</v>
      </c>
      <c r="O357" s="20" t="s">
        <v>67</v>
      </c>
      <c r="P357" s="21">
        <v>4.7151655119322599E-3</v>
      </c>
      <c r="Q357" s="16">
        <f t="shared" si="33"/>
        <v>423474</v>
      </c>
      <c r="R357">
        <f t="shared" si="35"/>
        <v>2000</v>
      </c>
      <c r="S357">
        <f t="shared" si="30"/>
        <v>163</v>
      </c>
      <c r="T357">
        <f t="shared" si="31"/>
        <v>213</v>
      </c>
      <c r="U357">
        <f t="shared" si="32"/>
        <v>-2209.75</v>
      </c>
      <c r="V357">
        <f t="shared" si="34"/>
        <v>218861.1000000005</v>
      </c>
    </row>
    <row r="358" spans="1:22" x14ac:dyDescent="0.25">
      <c r="A358" s="19" t="s">
        <v>22</v>
      </c>
      <c r="B358" s="17">
        <v>43041</v>
      </c>
      <c r="C358" s="18">
        <v>0.41666666666666669</v>
      </c>
      <c r="D358" s="19" t="s">
        <v>13</v>
      </c>
      <c r="E358" s="20">
        <v>1170</v>
      </c>
      <c r="F358" s="20">
        <v>1172.9000000000001</v>
      </c>
      <c r="G358" s="20">
        <v>1172.9000000000001</v>
      </c>
      <c r="H358" s="18">
        <v>0.44791666666666669</v>
      </c>
      <c r="I358" s="19">
        <v>2.9000000000000909</v>
      </c>
      <c r="J358" s="19">
        <v>-2.9000000000000909</v>
      </c>
      <c r="K358" s="19">
        <v>684</v>
      </c>
      <c r="L358" s="20">
        <v>-1983.6000000000622</v>
      </c>
      <c r="M358" s="20">
        <v>369</v>
      </c>
      <c r="N358" s="20">
        <v>-2352.6000000000622</v>
      </c>
      <c r="O358" s="20" t="s">
        <v>67</v>
      </c>
      <c r="P358" s="21">
        <v>2.4786324786325599E-3</v>
      </c>
      <c r="Q358" s="16">
        <f t="shared" si="33"/>
        <v>806130</v>
      </c>
      <c r="R358">
        <f t="shared" si="35"/>
        <v>2000</v>
      </c>
      <c r="S358">
        <f t="shared" si="30"/>
        <v>689</v>
      </c>
      <c r="T358">
        <f t="shared" si="31"/>
        <v>404</v>
      </c>
      <c r="U358">
        <f t="shared" si="32"/>
        <v>-2402.1000000000627</v>
      </c>
      <c r="V358">
        <f t="shared" si="34"/>
        <v>216459.00000000044</v>
      </c>
    </row>
    <row r="359" spans="1:22" x14ac:dyDescent="0.25">
      <c r="A359" s="19" t="s">
        <v>52</v>
      </c>
      <c r="B359" s="17">
        <v>43041</v>
      </c>
      <c r="C359" s="18">
        <v>0.41666666666666669</v>
      </c>
      <c r="D359" s="19" t="s">
        <v>13</v>
      </c>
      <c r="E359" s="20">
        <v>315.39999999999998</v>
      </c>
      <c r="F359" s="20">
        <v>316.7</v>
      </c>
      <c r="G359" s="20">
        <v>316.7</v>
      </c>
      <c r="H359" s="18">
        <v>0.42708333333333331</v>
      </c>
      <c r="I359" s="19">
        <v>1.3000000000000114</v>
      </c>
      <c r="J359" s="19">
        <v>-1.3000000000000114</v>
      </c>
      <c r="K359" s="19">
        <v>1511</v>
      </c>
      <c r="L359" s="20">
        <v>-1964.3000000000172</v>
      </c>
      <c r="M359" s="20">
        <v>220</v>
      </c>
      <c r="N359" s="20">
        <v>-2184.3000000000175</v>
      </c>
      <c r="O359" s="20" t="s">
        <v>67</v>
      </c>
      <c r="P359" s="21">
        <v>4.1217501585288901E-3</v>
      </c>
      <c r="Q359" s="16">
        <f t="shared" si="33"/>
        <v>485085.19999999995</v>
      </c>
      <c r="R359">
        <f t="shared" si="35"/>
        <v>2000</v>
      </c>
      <c r="S359">
        <f t="shared" si="30"/>
        <v>1538</v>
      </c>
      <c r="T359">
        <f t="shared" si="31"/>
        <v>244</v>
      </c>
      <c r="U359">
        <f t="shared" si="32"/>
        <v>-2243.4000000000174</v>
      </c>
      <c r="V359">
        <f t="shared" si="34"/>
        <v>214215.60000000041</v>
      </c>
    </row>
    <row r="360" spans="1:22" x14ac:dyDescent="0.25">
      <c r="A360" s="19" t="s">
        <v>25</v>
      </c>
      <c r="B360" s="17">
        <v>43046</v>
      </c>
      <c r="C360" s="18">
        <v>0.41666666666666669</v>
      </c>
      <c r="D360" s="19" t="s">
        <v>13</v>
      </c>
      <c r="E360" s="20">
        <v>1280</v>
      </c>
      <c r="F360" s="20">
        <v>1288</v>
      </c>
      <c r="G360" s="20">
        <v>1260.9000000000001</v>
      </c>
      <c r="H360" s="18">
        <v>0.625</v>
      </c>
      <c r="I360" s="19">
        <v>8</v>
      </c>
      <c r="J360" s="19">
        <v>19.099999999999909</v>
      </c>
      <c r="K360" s="19">
        <v>249</v>
      </c>
      <c r="L360" s="20">
        <v>4755.8999999999778</v>
      </c>
      <c r="M360" s="20">
        <v>146</v>
      </c>
      <c r="N360" s="20">
        <v>4609.8999999999778</v>
      </c>
      <c r="O360" s="20" t="s">
        <v>68</v>
      </c>
      <c r="P360" s="21">
        <v>6.2500000000000003E-3</v>
      </c>
      <c r="Q360" s="16">
        <f t="shared" si="33"/>
        <v>320000</v>
      </c>
      <c r="R360">
        <f t="shared" si="35"/>
        <v>2000</v>
      </c>
      <c r="S360">
        <f t="shared" si="30"/>
        <v>250</v>
      </c>
      <c r="T360">
        <f t="shared" si="31"/>
        <v>159</v>
      </c>
      <c r="U360">
        <f t="shared" si="32"/>
        <v>4615.9999999999773</v>
      </c>
      <c r="V360">
        <f t="shared" si="34"/>
        <v>218831.60000000038</v>
      </c>
    </row>
    <row r="361" spans="1:22" x14ac:dyDescent="0.25">
      <c r="A361" s="19" t="s">
        <v>49</v>
      </c>
      <c r="B361" s="17">
        <v>43046</v>
      </c>
      <c r="C361" s="18">
        <v>0.41666666666666669</v>
      </c>
      <c r="D361" s="19" t="s">
        <v>13</v>
      </c>
      <c r="E361" s="20">
        <v>201.25</v>
      </c>
      <c r="F361" s="20">
        <v>204</v>
      </c>
      <c r="G361" s="20">
        <v>193.75</v>
      </c>
      <c r="H361" s="18">
        <v>0.625</v>
      </c>
      <c r="I361" s="19">
        <v>2.75</v>
      </c>
      <c r="J361" s="19">
        <v>7.5</v>
      </c>
      <c r="K361" s="19">
        <v>721</v>
      </c>
      <c r="L361" s="20">
        <v>5407.5</v>
      </c>
      <c r="M361" s="20">
        <v>66</v>
      </c>
      <c r="N361" s="20">
        <v>5341.5</v>
      </c>
      <c r="O361" s="20" t="s">
        <v>68</v>
      </c>
      <c r="P361" s="21">
        <v>1.3664596273291901E-2</v>
      </c>
      <c r="Q361" s="16">
        <f t="shared" si="33"/>
        <v>146308.75</v>
      </c>
      <c r="R361">
        <f t="shared" si="35"/>
        <v>2000</v>
      </c>
      <c r="S361">
        <f t="shared" si="30"/>
        <v>727</v>
      </c>
      <c r="T361">
        <f t="shared" si="31"/>
        <v>72</v>
      </c>
      <c r="U361">
        <f t="shared" si="32"/>
        <v>5380.5</v>
      </c>
      <c r="V361">
        <f t="shared" si="34"/>
        <v>224212.10000000038</v>
      </c>
    </row>
    <row r="362" spans="1:22" x14ac:dyDescent="0.25">
      <c r="A362" s="19" t="s">
        <v>52</v>
      </c>
      <c r="B362" s="17">
        <v>43046</v>
      </c>
      <c r="C362" s="18">
        <v>0.41666666666666669</v>
      </c>
      <c r="D362" s="19" t="s">
        <v>13</v>
      </c>
      <c r="E362" s="20">
        <v>327.10000000000002</v>
      </c>
      <c r="F362" s="20">
        <v>329.9</v>
      </c>
      <c r="G362" s="20">
        <v>316.5</v>
      </c>
      <c r="H362" s="18">
        <v>0.625</v>
      </c>
      <c r="I362" s="19">
        <v>2.7999999999999545</v>
      </c>
      <c r="J362" s="19">
        <v>10.600000000000023</v>
      </c>
      <c r="K362" s="19">
        <v>708</v>
      </c>
      <c r="L362" s="20">
        <v>7504.8000000000156</v>
      </c>
      <c r="M362" s="20">
        <v>105</v>
      </c>
      <c r="N362" s="20">
        <v>7399.8000000000156</v>
      </c>
      <c r="O362" s="20" t="s">
        <v>68</v>
      </c>
      <c r="P362" s="21">
        <v>8.5600733720573394E-3</v>
      </c>
      <c r="Q362" s="16">
        <f t="shared" si="33"/>
        <v>233549.40000000002</v>
      </c>
      <c r="R362">
        <f t="shared" si="35"/>
        <v>2000</v>
      </c>
      <c r="S362">
        <f t="shared" si="30"/>
        <v>714</v>
      </c>
      <c r="T362">
        <f t="shared" si="31"/>
        <v>115</v>
      </c>
      <c r="U362">
        <f t="shared" si="32"/>
        <v>7453.400000000016</v>
      </c>
      <c r="V362">
        <f t="shared" si="34"/>
        <v>231665.50000000041</v>
      </c>
    </row>
    <row r="363" spans="1:22" x14ac:dyDescent="0.25">
      <c r="A363" s="19" t="s">
        <v>57</v>
      </c>
      <c r="B363" s="17">
        <v>43046</v>
      </c>
      <c r="C363" s="18">
        <v>0.41666666666666669</v>
      </c>
      <c r="D363" s="19" t="s">
        <v>15</v>
      </c>
      <c r="E363" s="20">
        <v>466.45</v>
      </c>
      <c r="F363" s="20">
        <v>463.5</v>
      </c>
      <c r="G363" s="20">
        <v>470.15</v>
      </c>
      <c r="H363" s="18">
        <v>0.625</v>
      </c>
      <c r="I363" s="19">
        <v>2.9499999999999886</v>
      </c>
      <c r="J363" s="19">
        <v>3.6999999999999886</v>
      </c>
      <c r="K363" s="19">
        <v>672</v>
      </c>
      <c r="L363" s="20">
        <v>2486.3999999999924</v>
      </c>
      <c r="M363" s="20">
        <v>145</v>
      </c>
      <c r="N363" s="20">
        <v>2341.3999999999924</v>
      </c>
      <c r="O363" s="20" t="s">
        <v>68</v>
      </c>
      <c r="P363" s="21">
        <v>6.32436488369598E-3</v>
      </c>
      <c r="Q363" s="16">
        <f t="shared" si="33"/>
        <v>315786.64999999997</v>
      </c>
      <c r="R363">
        <f t="shared" si="35"/>
        <v>2000</v>
      </c>
      <c r="S363">
        <f t="shared" si="30"/>
        <v>677</v>
      </c>
      <c r="T363">
        <f t="shared" si="31"/>
        <v>159</v>
      </c>
      <c r="U363">
        <f t="shared" si="32"/>
        <v>2345.8999999999924</v>
      </c>
      <c r="V363">
        <f t="shared" si="34"/>
        <v>234011.4000000004</v>
      </c>
    </row>
    <row r="364" spans="1:22" x14ac:dyDescent="0.25">
      <c r="A364" s="19" t="s">
        <v>54</v>
      </c>
      <c r="B364" s="17">
        <v>43046</v>
      </c>
      <c r="C364" s="18">
        <v>0.41666666666666669</v>
      </c>
      <c r="D364" s="19" t="s">
        <v>13</v>
      </c>
      <c r="E364" s="20">
        <v>750.25</v>
      </c>
      <c r="F364" s="20">
        <v>757.4</v>
      </c>
      <c r="G364" s="20">
        <v>741.3</v>
      </c>
      <c r="H364" s="18">
        <v>0.625</v>
      </c>
      <c r="I364" s="19">
        <v>7.1499999999999773</v>
      </c>
      <c r="J364" s="19">
        <v>8.9500000000000455</v>
      </c>
      <c r="K364" s="19">
        <v>278</v>
      </c>
      <c r="L364" s="20">
        <v>2488.1000000000126</v>
      </c>
      <c r="M364" s="20">
        <v>96</v>
      </c>
      <c r="N364" s="20">
        <v>2392.1000000000126</v>
      </c>
      <c r="O364" s="20" t="s">
        <v>68</v>
      </c>
      <c r="P364" s="21">
        <v>9.5301566144618197E-3</v>
      </c>
      <c r="Q364" s="16">
        <f t="shared" si="33"/>
        <v>209319.75</v>
      </c>
      <c r="R364">
        <f t="shared" si="35"/>
        <v>2000</v>
      </c>
      <c r="S364">
        <f t="shared" si="30"/>
        <v>279</v>
      </c>
      <c r="T364">
        <f t="shared" si="31"/>
        <v>105</v>
      </c>
      <c r="U364">
        <f t="shared" si="32"/>
        <v>2392.0500000000129</v>
      </c>
      <c r="V364">
        <f t="shared" si="34"/>
        <v>236403.45000000042</v>
      </c>
    </row>
    <row r="365" spans="1:22" x14ac:dyDescent="0.25">
      <c r="A365" s="19" t="s">
        <v>44</v>
      </c>
      <c r="B365" s="17">
        <v>43047</v>
      </c>
      <c r="C365" s="18">
        <v>0.41666666666666669</v>
      </c>
      <c r="D365" s="19" t="s">
        <v>13</v>
      </c>
      <c r="E365" s="20">
        <v>3688.5</v>
      </c>
      <c r="F365" s="20">
        <v>3706.8</v>
      </c>
      <c r="G365" s="20">
        <v>3626.95</v>
      </c>
      <c r="H365" s="18">
        <v>0.625</v>
      </c>
      <c r="I365" s="19">
        <v>18.300000000000182</v>
      </c>
      <c r="J365" s="19">
        <v>61.550000000000182</v>
      </c>
      <c r="K365" s="19">
        <v>109</v>
      </c>
      <c r="L365" s="20">
        <v>6708.9500000000198</v>
      </c>
      <c r="M365" s="20">
        <v>184</v>
      </c>
      <c r="N365" s="20">
        <v>6524.9500000000198</v>
      </c>
      <c r="O365" s="20" t="s">
        <v>68</v>
      </c>
      <c r="P365" s="21">
        <v>4.9613664091094399E-3</v>
      </c>
      <c r="Q365" s="16">
        <f t="shared" si="33"/>
        <v>402046.5</v>
      </c>
      <c r="R365">
        <f t="shared" si="35"/>
        <v>2000</v>
      </c>
      <c r="S365">
        <f t="shared" si="30"/>
        <v>109</v>
      </c>
      <c r="T365">
        <f t="shared" si="31"/>
        <v>200</v>
      </c>
      <c r="U365">
        <f t="shared" si="32"/>
        <v>6508.9500000000198</v>
      </c>
      <c r="V365">
        <f t="shared" si="34"/>
        <v>242912.40000000043</v>
      </c>
    </row>
    <row r="366" spans="1:22" x14ac:dyDescent="0.25">
      <c r="A366" s="19" t="s">
        <v>48</v>
      </c>
      <c r="B366" s="17">
        <v>43047</v>
      </c>
      <c r="C366" s="18">
        <v>0.55208333333333337</v>
      </c>
      <c r="D366" s="19" t="s">
        <v>15</v>
      </c>
      <c r="E366" s="20">
        <v>543.70000000000005</v>
      </c>
      <c r="F366" s="20">
        <v>537.29999999999995</v>
      </c>
      <c r="G366" s="20">
        <v>537.29999999999995</v>
      </c>
      <c r="H366" s="18">
        <v>0.55208333333333337</v>
      </c>
      <c r="I366" s="19">
        <v>6.4000000000000909</v>
      </c>
      <c r="J366" s="19">
        <v>-6.4000000000000909</v>
      </c>
      <c r="K366" s="19">
        <v>311</v>
      </c>
      <c r="L366" s="20">
        <v>-1990.4000000000283</v>
      </c>
      <c r="M366" s="20">
        <v>78</v>
      </c>
      <c r="N366" s="20">
        <v>-2068.4000000000283</v>
      </c>
      <c r="O366" s="20" t="s">
        <v>67</v>
      </c>
      <c r="P366" s="21">
        <v>1.17711973514808E-2</v>
      </c>
      <c r="Q366" s="16">
        <f t="shared" si="33"/>
        <v>169634.40000000002</v>
      </c>
      <c r="R366">
        <f t="shared" si="35"/>
        <v>2000</v>
      </c>
      <c r="S366">
        <f t="shared" si="30"/>
        <v>312</v>
      </c>
      <c r="T366">
        <f t="shared" si="31"/>
        <v>85</v>
      </c>
      <c r="U366">
        <f t="shared" si="32"/>
        <v>-2081.8000000000284</v>
      </c>
      <c r="V366">
        <f t="shared" si="34"/>
        <v>240830.60000000041</v>
      </c>
    </row>
    <row r="367" spans="1:22" x14ac:dyDescent="0.25">
      <c r="A367" s="19" t="s">
        <v>20</v>
      </c>
      <c r="B367" s="17">
        <v>43048</v>
      </c>
      <c r="C367" s="18">
        <v>0.41666666666666669</v>
      </c>
      <c r="D367" s="19" t="s">
        <v>13</v>
      </c>
      <c r="E367" s="20">
        <v>1724.15</v>
      </c>
      <c r="F367" s="20">
        <v>1732.65</v>
      </c>
      <c r="G367" s="20">
        <v>1726.8</v>
      </c>
      <c r="H367" s="18">
        <v>0.625</v>
      </c>
      <c r="I367" s="19">
        <v>8.5</v>
      </c>
      <c r="J367" s="19">
        <v>-2.6499999999998636</v>
      </c>
      <c r="K367" s="19">
        <v>234</v>
      </c>
      <c r="L367" s="20">
        <v>-620.09999999996808</v>
      </c>
      <c r="M367" s="20">
        <v>186</v>
      </c>
      <c r="N367" s="20">
        <v>-806.09999999996808</v>
      </c>
      <c r="O367" s="20" t="s">
        <v>67</v>
      </c>
      <c r="P367" s="21">
        <v>4.9299654902415701E-3</v>
      </c>
      <c r="Q367" s="16">
        <f t="shared" si="33"/>
        <v>405175.25</v>
      </c>
      <c r="R367">
        <f t="shared" si="35"/>
        <v>2000</v>
      </c>
      <c r="S367">
        <f t="shared" si="30"/>
        <v>235</v>
      </c>
      <c r="T367">
        <f t="shared" si="31"/>
        <v>203</v>
      </c>
      <c r="U367">
        <f t="shared" si="32"/>
        <v>-825.74999999996794</v>
      </c>
      <c r="V367">
        <f t="shared" si="34"/>
        <v>240004.85000000044</v>
      </c>
    </row>
    <row r="368" spans="1:22" x14ac:dyDescent="0.25">
      <c r="A368" s="19" t="s">
        <v>49</v>
      </c>
      <c r="B368" s="17">
        <v>43048</v>
      </c>
      <c r="C368" s="18">
        <v>0.41666666666666669</v>
      </c>
      <c r="D368" s="19" t="s">
        <v>13</v>
      </c>
      <c r="E368" s="20">
        <v>192.5</v>
      </c>
      <c r="F368" s="20">
        <v>194</v>
      </c>
      <c r="G368" s="20">
        <v>189.6</v>
      </c>
      <c r="H368" s="18">
        <v>0.625</v>
      </c>
      <c r="I368" s="19">
        <v>1.5</v>
      </c>
      <c r="J368" s="19">
        <v>2.9000000000000057</v>
      </c>
      <c r="K368" s="19">
        <v>1313</v>
      </c>
      <c r="L368" s="20">
        <v>3807.7000000000075</v>
      </c>
      <c r="M368" s="20">
        <v>116</v>
      </c>
      <c r="N368" s="20">
        <v>3691.7000000000075</v>
      </c>
      <c r="O368" s="20" t="s">
        <v>68</v>
      </c>
      <c r="P368" s="21">
        <v>7.7922077922077896E-3</v>
      </c>
      <c r="Q368" s="16">
        <f t="shared" si="33"/>
        <v>256602.5</v>
      </c>
      <c r="R368">
        <f t="shared" si="35"/>
        <v>2000</v>
      </c>
      <c r="S368">
        <f t="shared" si="30"/>
        <v>1333</v>
      </c>
      <c r="T368">
        <f t="shared" si="31"/>
        <v>128</v>
      </c>
      <c r="U368">
        <f t="shared" si="32"/>
        <v>3737.7000000000075</v>
      </c>
      <c r="V368">
        <f t="shared" si="34"/>
        <v>243742.55000000045</v>
      </c>
    </row>
    <row r="369" spans="1:22" x14ac:dyDescent="0.25">
      <c r="A369" s="19" t="s">
        <v>29</v>
      </c>
      <c r="B369" s="17">
        <v>43049</v>
      </c>
      <c r="C369" s="18">
        <v>0.48958333333333331</v>
      </c>
      <c r="D369" s="19" t="s">
        <v>13</v>
      </c>
      <c r="E369" s="20">
        <v>510.2</v>
      </c>
      <c r="F369" s="20">
        <v>514.65</v>
      </c>
      <c r="G369" s="20">
        <v>512.95000000000005</v>
      </c>
      <c r="H369" s="18">
        <v>0.625</v>
      </c>
      <c r="I369" s="19">
        <v>4.4499999999999886</v>
      </c>
      <c r="J369" s="19">
        <v>-2.7500000000000568</v>
      </c>
      <c r="K369" s="19">
        <v>447</v>
      </c>
      <c r="L369" s="20">
        <v>-1229.2500000000255</v>
      </c>
      <c r="M369" s="20">
        <v>106</v>
      </c>
      <c r="N369" s="20">
        <v>-1335.2500000000255</v>
      </c>
      <c r="O369" s="20" t="s">
        <v>67</v>
      </c>
      <c r="P369" s="21">
        <v>8.72206977655819E-3</v>
      </c>
      <c r="Q369" s="16">
        <f t="shared" si="33"/>
        <v>229079.8</v>
      </c>
      <c r="R369">
        <f t="shared" si="35"/>
        <v>2000</v>
      </c>
      <c r="S369">
        <f t="shared" si="30"/>
        <v>449</v>
      </c>
      <c r="T369">
        <f t="shared" si="31"/>
        <v>115</v>
      </c>
      <c r="U369">
        <f t="shared" si="32"/>
        <v>-1349.7500000000255</v>
      </c>
      <c r="V369">
        <f t="shared" si="34"/>
        <v>242392.80000000042</v>
      </c>
    </row>
    <row r="370" spans="1:22" x14ac:dyDescent="0.25">
      <c r="A370" s="19" t="s">
        <v>19</v>
      </c>
      <c r="B370" s="17">
        <v>43052</v>
      </c>
      <c r="C370" s="18">
        <v>0.41666666666666669</v>
      </c>
      <c r="D370" s="19" t="s">
        <v>13</v>
      </c>
      <c r="E370" s="20">
        <v>2338.4</v>
      </c>
      <c r="F370" s="20">
        <v>2353.35</v>
      </c>
      <c r="G370" s="20">
        <v>2353.35</v>
      </c>
      <c r="H370" s="18">
        <v>0.5</v>
      </c>
      <c r="I370" s="19">
        <v>14.949999999999818</v>
      </c>
      <c r="J370" s="19">
        <v>-14.949999999999818</v>
      </c>
      <c r="K370" s="19">
        <v>133</v>
      </c>
      <c r="L370" s="20">
        <v>-1988.3499999999758</v>
      </c>
      <c r="M370" s="20">
        <v>144</v>
      </c>
      <c r="N370" s="20">
        <v>-2132.3499999999758</v>
      </c>
      <c r="O370" s="20" t="s">
        <v>67</v>
      </c>
      <c r="P370" s="21">
        <v>6.3932603489564701E-3</v>
      </c>
      <c r="Q370" s="16">
        <f t="shared" si="33"/>
        <v>311007.2</v>
      </c>
      <c r="R370">
        <f t="shared" si="35"/>
        <v>2000</v>
      </c>
      <c r="S370">
        <f t="shared" si="30"/>
        <v>133</v>
      </c>
      <c r="T370">
        <f t="shared" si="31"/>
        <v>157</v>
      </c>
      <c r="U370">
        <f t="shared" si="32"/>
        <v>-2145.3499999999758</v>
      </c>
      <c r="V370">
        <f t="shared" si="34"/>
        <v>240247.45000000045</v>
      </c>
    </row>
    <row r="371" spans="1:22" x14ac:dyDescent="0.25">
      <c r="A371" s="19" t="s">
        <v>54</v>
      </c>
      <c r="B371" s="17">
        <v>43052</v>
      </c>
      <c r="C371" s="18">
        <v>0.44791666666666669</v>
      </c>
      <c r="D371" s="19" t="s">
        <v>15</v>
      </c>
      <c r="E371" s="20">
        <v>735.1</v>
      </c>
      <c r="F371" s="20">
        <v>729.55</v>
      </c>
      <c r="G371" s="20">
        <v>738.7</v>
      </c>
      <c r="H371" s="18">
        <v>0.625</v>
      </c>
      <c r="I371" s="19">
        <v>5.5500000000000682</v>
      </c>
      <c r="J371" s="19">
        <v>3.6000000000000227</v>
      </c>
      <c r="K371" s="19">
        <v>358</v>
      </c>
      <c r="L371" s="20">
        <v>1288.8000000000081</v>
      </c>
      <c r="M371" s="20">
        <v>122</v>
      </c>
      <c r="N371" s="20">
        <v>1166.8000000000081</v>
      </c>
      <c r="O371" s="20" t="s">
        <v>68</v>
      </c>
      <c r="P371" s="21">
        <v>7.5499931982044204E-3</v>
      </c>
      <c r="Q371" s="16">
        <f t="shared" si="33"/>
        <v>264636</v>
      </c>
      <c r="R371">
        <f t="shared" si="35"/>
        <v>2000</v>
      </c>
      <c r="S371">
        <f t="shared" si="30"/>
        <v>360</v>
      </c>
      <c r="T371">
        <f t="shared" si="31"/>
        <v>133</v>
      </c>
      <c r="U371">
        <f t="shared" si="32"/>
        <v>1163.0000000000082</v>
      </c>
      <c r="V371">
        <f t="shared" si="34"/>
        <v>241410.45000000045</v>
      </c>
    </row>
    <row r="372" spans="1:22" x14ac:dyDescent="0.25">
      <c r="A372" s="19" t="s">
        <v>18</v>
      </c>
      <c r="B372" s="17">
        <v>43053</v>
      </c>
      <c r="C372" s="18">
        <v>0.41666666666666669</v>
      </c>
      <c r="D372" s="19" t="s">
        <v>13</v>
      </c>
      <c r="E372" s="20">
        <v>411.6</v>
      </c>
      <c r="F372" s="20">
        <v>415.65</v>
      </c>
      <c r="G372" s="20">
        <v>410.4</v>
      </c>
      <c r="H372" s="18">
        <v>0.625</v>
      </c>
      <c r="I372" s="19">
        <v>4.0499999999999545</v>
      </c>
      <c r="J372" s="19">
        <v>1.2000000000000455</v>
      </c>
      <c r="K372" s="19">
        <v>491</v>
      </c>
      <c r="L372" s="20">
        <v>589.20000000002233</v>
      </c>
      <c r="M372" s="20">
        <v>93</v>
      </c>
      <c r="N372" s="20">
        <v>496.20000000002233</v>
      </c>
      <c r="O372" s="20" t="s">
        <v>68</v>
      </c>
      <c r="P372" s="21">
        <v>9.8396501457724793E-3</v>
      </c>
      <c r="Q372" s="16">
        <f t="shared" si="33"/>
        <v>202918.80000000002</v>
      </c>
      <c r="R372">
        <f t="shared" si="35"/>
        <v>2000</v>
      </c>
      <c r="S372">
        <f t="shared" si="30"/>
        <v>493</v>
      </c>
      <c r="T372">
        <f t="shared" si="31"/>
        <v>102</v>
      </c>
      <c r="U372">
        <f t="shared" si="32"/>
        <v>489.60000000002242</v>
      </c>
      <c r="V372">
        <f t="shared" si="34"/>
        <v>241900.05000000048</v>
      </c>
    </row>
    <row r="373" spans="1:22" x14ac:dyDescent="0.25">
      <c r="A373" s="19" t="s">
        <v>52</v>
      </c>
      <c r="B373" s="17">
        <v>43053</v>
      </c>
      <c r="C373" s="18">
        <v>0.41666666666666669</v>
      </c>
      <c r="D373" s="19" t="s">
        <v>13</v>
      </c>
      <c r="E373" s="20">
        <v>330.05</v>
      </c>
      <c r="F373" s="20">
        <v>332.45</v>
      </c>
      <c r="G373" s="20">
        <v>332.45</v>
      </c>
      <c r="H373" s="18">
        <v>0.45833333333333331</v>
      </c>
      <c r="I373" s="19">
        <v>2.3999999999999773</v>
      </c>
      <c r="J373" s="19">
        <v>-2.3999999999999773</v>
      </c>
      <c r="K373" s="19">
        <v>825</v>
      </c>
      <c r="L373" s="20">
        <v>-1979.9999999999814</v>
      </c>
      <c r="M373" s="20">
        <v>126</v>
      </c>
      <c r="N373" s="20">
        <v>-2105.9999999999814</v>
      </c>
      <c r="O373" s="20" t="s">
        <v>67</v>
      </c>
      <c r="P373" s="21">
        <v>7.2716255112860997E-3</v>
      </c>
      <c r="Q373" s="16">
        <f t="shared" si="33"/>
        <v>274931.65000000002</v>
      </c>
      <c r="R373">
        <f t="shared" si="35"/>
        <v>2000</v>
      </c>
      <c r="S373">
        <f t="shared" si="30"/>
        <v>833</v>
      </c>
      <c r="T373">
        <f t="shared" si="31"/>
        <v>138</v>
      </c>
      <c r="U373">
        <f t="shared" si="32"/>
        <v>-2137.1999999999812</v>
      </c>
      <c r="V373">
        <f t="shared" si="34"/>
        <v>239762.8500000005</v>
      </c>
    </row>
    <row r="374" spans="1:22" x14ac:dyDescent="0.25">
      <c r="A374" s="19" t="s">
        <v>41</v>
      </c>
      <c r="B374" s="17">
        <v>43053</v>
      </c>
      <c r="C374" s="18">
        <v>0.41666666666666669</v>
      </c>
      <c r="D374" s="19" t="s">
        <v>13</v>
      </c>
      <c r="E374" s="20">
        <v>415.9</v>
      </c>
      <c r="F374" s="20">
        <v>418.85</v>
      </c>
      <c r="G374" s="20">
        <v>418.85</v>
      </c>
      <c r="H374" s="18">
        <v>0.55208333333333337</v>
      </c>
      <c r="I374" s="19">
        <v>2.9500000000000455</v>
      </c>
      <c r="J374" s="19">
        <v>-2.9500000000000455</v>
      </c>
      <c r="K374" s="19">
        <v>672</v>
      </c>
      <c r="L374" s="20">
        <v>-1982.4000000000306</v>
      </c>
      <c r="M374" s="20">
        <v>130</v>
      </c>
      <c r="N374" s="20">
        <v>-2112.4000000000306</v>
      </c>
      <c r="O374" s="20" t="s">
        <v>67</v>
      </c>
      <c r="P374" s="21">
        <v>7.0930512142343E-3</v>
      </c>
      <c r="Q374" s="16">
        <f t="shared" si="33"/>
        <v>281564.3</v>
      </c>
      <c r="R374">
        <f t="shared" si="35"/>
        <v>2000</v>
      </c>
      <c r="S374">
        <f t="shared" si="30"/>
        <v>677</v>
      </c>
      <c r="T374">
        <f t="shared" si="31"/>
        <v>142</v>
      </c>
      <c r="U374">
        <f t="shared" si="32"/>
        <v>-2139.1500000000306</v>
      </c>
      <c r="V374">
        <f t="shared" si="34"/>
        <v>237623.70000000048</v>
      </c>
    </row>
    <row r="375" spans="1:22" x14ac:dyDescent="0.25">
      <c r="A375" s="19" t="s">
        <v>57</v>
      </c>
      <c r="B375" s="17">
        <v>43053</v>
      </c>
      <c r="C375" s="18">
        <v>0.41666666666666669</v>
      </c>
      <c r="D375" s="19" t="s">
        <v>13</v>
      </c>
      <c r="E375" s="20">
        <v>488.7</v>
      </c>
      <c r="F375" s="20">
        <v>491.2</v>
      </c>
      <c r="G375" s="20">
        <v>486.35</v>
      </c>
      <c r="H375" s="18">
        <v>0.625</v>
      </c>
      <c r="I375" s="19">
        <v>2.5</v>
      </c>
      <c r="J375" s="19">
        <v>2.3499999999999659</v>
      </c>
      <c r="K375" s="19">
        <v>792</v>
      </c>
      <c r="L375" s="20">
        <v>1861.199999999973</v>
      </c>
      <c r="M375" s="20">
        <v>178</v>
      </c>
      <c r="N375" s="20">
        <v>1683.199999999973</v>
      </c>
      <c r="O375" s="20" t="s">
        <v>68</v>
      </c>
      <c r="P375" s="21">
        <v>5.1156128504194799E-3</v>
      </c>
      <c r="Q375" s="16">
        <f t="shared" si="33"/>
        <v>390960</v>
      </c>
      <c r="R375">
        <f t="shared" si="35"/>
        <v>2000</v>
      </c>
      <c r="S375">
        <f t="shared" si="30"/>
        <v>800</v>
      </c>
      <c r="T375">
        <f t="shared" si="31"/>
        <v>196</v>
      </c>
      <c r="U375">
        <f t="shared" si="32"/>
        <v>1683.9999999999727</v>
      </c>
      <c r="V375">
        <f t="shared" si="34"/>
        <v>239307.70000000045</v>
      </c>
    </row>
    <row r="376" spans="1:22" x14ac:dyDescent="0.25">
      <c r="A376" s="19" t="s">
        <v>54</v>
      </c>
      <c r="B376" s="17">
        <v>43054</v>
      </c>
      <c r="C376" s="18">
        <v>0.41666666666666669</v>
      </c>
      <c r="D376" s="19" t="s">
        <v>13</v>
      </c>
      <c r="E376" s="20">
        <v>732.5</v>
      </c>
      <c r="F376" s="20">
        <v>735.3</v>
      </c>
      <c r="G376" s="20">
        <v>735.3</v>
      </c>
      <c r="H376" s="18">
        <v>0.42708333333333331</v>
      </c>
      <c r="I376" s="19">
        <v>2.7999999999999545</v>
      </c>
      <c r="J376" s="19">
        <v>-2.7999999999999545</v>
      </c>
      <c r="K376" s="19">
        <v>708</v>
      </c>
      <c r="L376" s="20">
        <v>-1982.3999999999678</v>
      </c>
      <c r="M376" s="20">
        <v>240</v>
      </c>
      <c r="N376" s="20">
        <v>-2222.3999999999678</v>
      </c>
      <c r="O376" s="20" t="s">
        <v>67</v>
      </c>
      <c r="P376" s="21">
        <v>3.82252559726956E-3</v>
      </c>
      <c r="Q376" s="16">
        <f t="shared" si="33"/>
        <v>523005</v>
      </c>
      <c r="R376">
        <f t="shared" si="35"/>
        <v>2000</v>
      </c>
      <c r="S376">
        <f t="shared" si="30"/>
        <v>714</v>
      </c>
      <c r="T376">
        <f t="shared" si="31"/>
        <v>263</v>
      </c>
      <c r="U376">
        <f t="shared" si="32"/>
        <v>-2262.1999999999675</v>
      </c>
      <c r="V376">
        <f t="shared" si="34"/>
        <v>237045.50000000049</v>
      </c>
    </row>
    <row r="377" spans="1:22" x14ac:dyDescent="0.25">
      <c r="A377" s="19" t="s">
        <v>18</v>
      </c>
      <c r="B377" s="17">
        <v>43055</v>
      </c>
      <c r="C377" s="18">
        <v>0.41666666666666669</v>
      </c>
      <c r="D377" s="19" t="s">
        <v>13</v>
      </c>
      <c r="E377" s="20">
        <v>395.65</v>
      </c>
      <c r="F377" s="20">
        <v>402.3</v>
      </c>
      <c r="G377" s="20">
        <v>396.85</v>
      </c>
      <c r="H377" s="18">
        <v>0.625</v>
      </c>
      <c r="I377" s="19">
        <v>6.6500000000000341</v>
      </c>
      <c r="J377" s="19">
        <v>-1.2000000000000455</v>
      </c>
      <c r="K377" s="19">
        <v>299</v>
      </c>
      <c r="L377" s="20">
        <v>-358.8000000000136</v>
      </c>
      <c r="M377" s="20">
        <v>55</v>
      </c>
      <c r="N377" s="20">
        <v>-413.8000000000136</v>
      </c>
      <c r="O377" s="20" t="s">
        <v>67</v>
      </c>
      <c r="P377" s="21">
        <v>1.6807784658157601E-2</v>
      </c>
      <c r="Q377" s="16">
        <f t="shared" si="33"/>
        <v>118695</v>
      </c>
      <c r="R377">
        <f t="shared" si="35"/>
        <v>2000</v>
      </c>
      <c r="S377">
        <f t="shared" si="30"/>
        <v>300</v>
      </c>
      <c r="T377">
        <f t="shared" si="31"/>
        <v>60</v>
      </c>
      <c r="U377">
        <f t="shared" si="32"/>
        <v>-420.00000000001364</v>
      </c>
      <c r="V377">
        <f t="shared" si="34"/>
        <v>236625.50000000049</v>
      </c>
    </row>
    <row r="378" spans="1:22" x14ac:dyDescent="0.25">
      <c r="A378" s="19" t="s">
        <v>19</v>
      </c>
      <c r="B378" s="17">
        <v>43055</v>
      </c>
      <c r="C378" s="18">
        <v>0.44791666666666669</v>
      </c>
      <c r="D378" s="19" t="s">
        <v>13</v>
      </c>
      <c r="E378" s="20">
        <v>2316.5</v>
      </c>
      <c r="F378" s="20">
        <v>2333</v>
      </c>
      <c r="G378" s="20">
        <v>2333</v>
      </c>
      <c r="H378" s="18">
        <v>0.5625</v>
      </c>
      <c r="I378" s="19">
        <v>16.5</v>
      </c>
      <c r="J378" s="19">
        <v>-16.5</v>
      </c>
      <c r="K378" s="19">
        <v>121</v>
      </c>
      <c r="L378" s="20">
        <v>-1996.5</v>
      </c>
      <c r="M378" s="20">
        <v>130</v>
      </c>
      <c r="N378" s="20">
        <v>-2126.5</v>
      </c>
      <c r="O378" s="20" t="s">
        <v>67</v>
      </c>
      <c r="P378" s="21">
        <v>7.1228145909777701E-3</v>
      </c>
      <c r="Q378" s="16">
        <f t="shared" si="33"/>
        <v>280296.5</v>
      </c>
      <c r="R378">
        <f t="shared" si="35"/>
        <v>2000</v>
      </c>
      <c r="S378">
        <f t="shared" si="30"/>
        <v>121</v>
      </c>
      <c r="T378">
        <f t="shared" si="31"/>
        <v>141</v>
      </c>
      <c r="U378">
        <f t="shared" si="32"/>
        <v>-2137.5</v>
      </c>
      <c r="V378">
        <f t="shared" si="34"/>
        <v>234488.00000000049</v>
      </c>
    </row>
    <row r="379" spans="1:22" x14ac:dyDescent="0.25">
      <c r="A379" s="19" t="s">
        <v>49</v>
      </c>
      <c r="B379" s="17">
        <v>43055</v>
      </c>
      <c r="C379" s="18">
        <v>0.4375</v>
      </c>
      <c r="D379" s="19" t="s">
        <v>13</v>
      </c>
      <c r="E379" s="20">
        <v>178.2</v>
      </c>
      <c r="F379" s="20">
        <v>179.55</v>
      </c>
      <c r="G379" s="20">
        <v>179.55</v>
      </c>
      <c r="H379" s="18">
        <v>0.54166666666666663</v>
      </c>
      <c r="I379" s="19">
        <v>1.3500000000000227</v>
      </c>
      <c r="J379" s="19">
        <v>-1.3500000000000227</v>
      </c>
      <c r="K379" s="19">
        <v>1456</v>
      </c>
      <c r="L379" s="20">
        <v>-1965.6000000000331</v>
      </c>
      <c r="M379" s="20">
        <v>120</v>
      </c>
      <c r="N379" s="20">
        <v>-2085.6000000000331</v>
      </c>
      <c r="O379" s="20" t="s">
        <v>67</v>
      </c>
      <c r="P379" s="21">
        <v>7.5757575757577E-3</v>
      </c>
      <c r="Q379" s="16">
        <f t="shared" si="33"/>
        <v>263914.2</v>
      </c>
      <c r="R379">
        <f t="shared" si="35"/>
        <v>2000</v>
      </c>
      <c r="S379">
        <f t="shared" si="30"/>
        <v>1481</v>
      </c>
      <c r="T379">
        <f t="shared" si="31"/>
        <v>133</v>
      </c>
      <c r="U379">
        <f t="shared" si="32"/>
        <v>-2132.3500000000336</v>
      </c>
      <c r="V379">
        <f t="shared" si="34"/>
        <v>232355.65000000046</v>
      </c>
    </row>
    <row r="380" spans="1:22" x14ac:dyDescent="0.25">
      <c r="A380" s="19" t="s">
        <v>47</v>
      </c>
      <c r="B380" s="17">
        <v>43056</v>
      </c>
      <c r="C380" s="18">
        <v>0.41666666666666669</v>
      </c>
      <c r="D380" s="19" t="s">
        <v>15</v>
      </c>
      <c r="E380" s="20">
        <v>258.05</v>
      </c>
      <c r="F380" s="20">
        <v>256.95</v>
      </c>
      <c r="G380" s="20">
        <v>258.05</v>
      </c>
      <c r="H380" s="18">
        <v>0.625</v>
      </c>
      <c r="I380" s="19">
        <v>1.1000000000000227</v>
      </c>
      <c r="J380" s="19">
        <v>0</v>
      </c>
      <c r="K380" s="19">
        <v>1780</v>
      </c>
      <c r="L380" s="20">
        <v>0</v>
      </c>
      <c r="M380" s="20">
        <v>212</v>
      </c>
      <c r="N380" s="20">
        <v>-212</v>
      </c>
      <c r="O380" s="20" t="s">
        <v>67</v>
      </c>
      <c r="P380" s="21">
        <v>4.2627397791126596E-3</v>
      </c>
      <c r="Q380" s="16">
        <f t="shared" si="33"/>
        <v>469134.9</v>
      </c>
      <c r="R380">
        <f t="shared" si="35"/>
        <v>2000</v>
      </c>
      <c r="S380">
        <f t="shared" si="30"/>
        <v>1818</v>
      </c>
      <c r="T380">
        <f t="shared" si="31"/>
        <v>235</v>
      </c>
      <c r="U380">
        <f t="shared" si="32"/>
        <v>-235</v>
      </c>
      <c r="V380">
        <f t="shared" si="34"/>
        <v>232120.65000000046</v>
      </c>
    </row>
    <row r="381" spans="1:22" x14ac:dyDescent="0.25">
      <c r="A381" s="19" t="s">
        <v>18</v>
      </c>
      <c r="B381" s="17">
        <v>43059</v>
      </c>
      <c r="C381" s="18">
        <v>0.58333333333333337</v>
      </c>
      <c r="D381" s="19" t="s">
        <v>13</v>
      </c>
      <c r="E381" s="20">
        <v>399.35</v>
      </c>
      <c r="F381" s="20">
        <v>404.15</v>
      </c>
      <c r="G381" s="20">
        <v>398.95</v>
      </c>
      <c r="H381" s="18">
        <v>0.625</v>
      </c>
      <c r="I381" s="19">
        <v>4.7999999999999545</v>
      </c>
      <c r="J381" s="19">
        <v>0.40000000000003411</v>
      </c>
      <c r="K381" s="19">
        <v>414</v>
      </c>
      <c r="L381" s="20">
        <v>165.60000000001412</v>
      </c>
      <c r="M381" s="20">
        <v>77</v>
      </c>
      <c r="N381" s="20">
        <v>88.60000000001412</v>
      </c>
      <c r="O381" s="20" t="s">
        <v>68</v>
      </c>
      <c r="P381" s="21">
        <v>1.2019531739075899E-2</v>
      </c>
      <c r="Q381" s="16">
        <f t="shared" si="33"/>
        <v>166129.60000000001</v>
      </c>
      <c r="R381">
        <f t="shared" si="35"/>
        <v>2000</v>
      </c>
      <c r="S381">
        <f t="shared" si="30"/>
        <v>416</v>
      </c>
      <c r="T381">
        <f t="shared" si="31"/>
        <v>84</v>
      </c>
      <c r="U381">
        <f t="shared" si="32"/>
        <v>82.400000000014188</v>
      </c>
      <c r="V381">
        <f t="shared" si="34"/>
        <v>232203.05000000048</v>
      </c>
    </row>
    <row r="382" spans="1:22" x14ac:dyDescent="0.25">
      <c r="A382" s="19" t="s">
        <v>52</v>
      </c>
      <c r="B382" s="17">
        <v>43059</v>
      </c>
      <c r="C382" s="18">
        <v>0.42708333333333331</v>
      </c>
      <c r="D382" s="19" t="s">
        <v>13</v>
      </c>
      <c r="E382" s="20">
        <v>332.7</v>
      </c>
      <c r="F382" s="20">
        <v>335</v>
      </c>
      <c r="G382" s="20">
        <v>335</v>
      </c>
      <c r="H382" s="18">
        <v>0.5625</v>
      </c>
      <c r="I382" s="19">
        <v>2.3000000000000114</v>
      </c>
      <c r="J382" s="19">
        <v>-2.3000000000000114</v>
      </c>
      <c r="K382" s="19">
        <v>860</v>
      </c>
      <c r="L382" s="20">
        <v>-1978.0000000000098</v>
      </c>
      <c r="M382" s="20">
        <v>133</v>
      </c>
      <c r="N382" s="20">
        <v>-2111.00000000001</v>
      </c>
      <c r="O382" s="20" t="s">
        <v>67</v>
      </c>
      <c r="P382" s="21">
        <v>6.9131349564172297E-3</v>
      </c>
      <c r="Q382" s="16">
        <f t="shared" si="33"/>
        <v>289116.3</v>
      </c>
      <c r="R382">
        <f t="shared" si="35"/>
        <v>2000</v>
      </c>
      <c r="S382">
        <f t="shared" si="30"/>
        <v>869</v>
      </c>
      <c r="T382">
        <f t="shared" si="31"/>
        <v>146</v>
      </c>
      <c r="U382">
        <f t="shared" si="32"/>
        <v>-2144.7000000000098</v>
      </c>
      <c r="V382">
        <f t="shared" si="34"/>
        <v>230058.35000000047</v>
      </c>
    </row>
    <row r="383" spans="1:22" x14ac:dyDescent="0.25">
      <c r="A383" s="19" t="s">
        <v>17</v>
      </c>
      <c r="B383" s="17">
        <v>43060</v>
      </c>
      <c r="C383" s="18">
        <v>0.47916666666666669</v>
      </c>
      <c r="D383" s="19" t="s">
        <v>13</v>
      </c>
      <c r="E383" s="20">
        <v>30545</v>
      </c>
      <c r="F383" s="20">
        <v>30617.3</v>
      </c>
      <c r="G383" s="20">
        <v>30450</v>
      </c>
      <c r="H383" s="18">
        <v>0.625</v>
      </c>
      <c r="I383" s="19">
        <v>72.299999999999272</v>
      </c>
      <c r="J383" s="19">
        <v>95</v>
      </c>
      <c r="K383" s="19">
        <v>27</v>
      </c>
      <c r="L383" s="20">
        <v>2565</v>
      </c>
      <c r="M383" s="20">
        <v>379</v>
      </c>
      <c r="N383" s="20">
        <v>2186</v>
      </c>
      <c r="O383" s="20" t="s">
        <v>68</v>
      </c>
      <c r="P383" s="21">
        <v>2.3669995089212401E-3</v>
      </c>
      <c r="Q383" s="16">
        <f t="shared" si="33"/>
        <v>824715</v>
      </c>
      <c r="R383">
        <f t="shared" si="35"/>
        <v>2000</v>
      </c>
      <c r="S383">
        <f t="shared" si="30"/>
        <v>27</v>
      </c>
      <c r="T383">
        <f t="shared" si="31"/>
        <v>412</v>
      </c>
      <c r="U383">
        <f t="shared" si="32"/>
        <v>2153</v>
      </c>
      <c r="V383">
        <f t="shared" si="34"/>
        <v>232211.35000000047</v>
      </c>
    </row>
    <row r="384" spans="1:22" x14ac:dyDescent="0.25">
      <c r="A384" s="19" t="s">
        <v>54</v>
      </c>
      <c r="B384" s="17">
        <v>43060</v>
      </c>
      <c r="C384" s="18">
        <v>0.41666666666666669</v>
      </c>
      <c r="D384" s="19" t="s">
        <v>15</v>
      </c>
      <c r="E384" s="20">
        <v>736.8</v>
      </c>
      <c r="F384" s="20">
        <v>733.1</v>
      </c>
      <c r="G384" s="20">
        <v>755</v>
      </c>
      <c r="H384" s="18">
        <v>0.625</v>
      </c>
      <c r="I384" s="19">
        <v>3.6999999999999318</v>
      </c>
      <c r="J384" s="19">
        <v>18.200000000000045</v>
      </c>
      <c r="K384" s="19">
        <v>537</v>
      </c>
      <c r="L384" s="20">
        <v>9773.4000000000251</v>
      </c>
      <c r="M384" s="20">
        <v>185</v>
      </c>
      <c r="N384" s="20">
        <v>9588.4000000000251</v>
      </c>
      <c r="O384" s="20" t="s">
        <v>68</v>
      </c>
      <c r="P384" s="21">
        <v>5.0217155266014304E-3</v>
      </c>
      <c r="Q384" s="16">
        <f t="shared" si="33"/>
        <v>397872</v>
      </c>
      <c r="R384">
        <f t="shared" si="35"/>
        <v>2000</v>
      </c>
      <c r="S384">
        <f t="shared" si="30"/>
        <v>540</v>
      </c>
      <c r="T384">
        <f t="shared" si="31"/>
        <v>202</v>
      </c>
      <c r="U384">
        <f t="shared" si="32"/>
        <v>9626.0000000000255</v>
      </c>
      <c r="V384">
        <f t="shared" si="34"/>
        <v>241837.3500000005</v>
      </c>
    </row>
    <row r="385" spans="1:22" x14ac:dyDescent="0.25">
      <c r="A385" s="19" t="s">
        <v>49</v>
      </c>
      <c r="B385" s="17">
        <v>43061</v>
      </c>
      <c r="C385" s="18">
        <v>0.41666666666666669</v>
      </c>
      <c r="D385" s="19" t="s">
        <v>13</v>
      </c>
      <c r="E385" s="20">
        <v>181</v>
      </c>
      <c r="F385" s="20">
        <v>181.85</v>
      </c>
      <c r="G385" s="20">
        <v>181.85</v>
      </c>
      <c r="H385" s="18">
        <v>0.44791666666666669</v>
      </c>
      <c r="I385" s="19">
        <v>0.84999999999999432</v>
      </c>
      <c r="J385" s="19">
        <v>-0.84999999999999432</v>
      </c>
      <c r="K385" s="19">
        <v>2290</v>
      </c>
      <c r="L385" s="20">
        <v>-1946.499999999987</v>
      </c>
      <c r="M385" s="20">
        <v>192</v>
      </c>
      <c r="N385" s="20">
        <v>-2138.4999999999873</v>
      </c>
      <c r="O385" s="20" t="s">
        <v>67</v>
      </c>
      <c r="P385" s="21">
        <v>4.6961325966850499E-3</v>
      </c>
      <c r="Q385" s="16">
        <f t="shared" si="33"/>
        <v>425712</v>
      </c>
      <c r="R385">
        <f t="shared" si="35"/>
        <v>2000</v>
      </c>
      <c r="S385">
        <f t="shared" si="30"/>
        <v>2352</v>
      </c>
      <c r="T385">
        <f t="shared" si="31"/>
        <v>214</v>
      </c>
      <c r="U385">
        <f t="shared" si="32"/>
        <v>-2213.1999999999866</v>
      </c>
      <c r="V385">
        <f t="shared" si="34"/>
        <v>239624.15000000052</v>
      </c>
    </row>
    <row r="386" spans="1:22" x14ac:dyDescent="0.25">
      <c r="A386" s="19" t="s">
        <v>41</v>
      </c>
      <c r="B386" s="17">
        <v>43061</v>
      </c>
      <c r="C386" s="18">
        <v>0.4375</v>
      </c>
      <c r="D386" s="19" t="s">
        <v>15</v>
      </c>
      <c r="E386" s="20">
        <v>428.3</v>
      </c>
      <c r="F386" s="20">
        <v>425.45</v>
      </c>
      <c r="G386" s="20">
        <v>428.5</v>
      </c>
      <c r="H386" s="18">
        <v>0.625</v>
      </c>
      <c r="I386" s="19">
        <v>2.8500000000000227</v>
      </c>
      <c r="J386" s="19">
        <v>0.19999999999998863</v>
      </c>
      <c r="K386" s="19">
        <v>696</v>
      </c>
      <c r="L386" s="20">
        <v>139.19999999999209</v>
      </c>
      <c r="M386" s="20">
        <v>138</v>
      </c>
      <c r="N386" s="20">
        <v>1.1999999999920874</v>
      </c>
      <c r="O386" s="20" t="s">
        <v>68</v>
      </c>
      <c r="P386" s="21">
        <v>6.6542143357460198E-3</v>
      </c>
      <c r="Q386" s="16">
        <f t="shared" si="33"/>
        <v>300238.3</v>
      </c>
      <c r="R386">
        <f t="shared" si="35"/>
        <v>2000</v>
      </c>
      <c r="S386">
        <f t="shared" ref="S386:S449" si="36">ROUNDDOWN(R386/I386,0)</f>
        <v>701</v>
      </c>
      <c r="T386">
        <f t="shared" ref="T386:T449" si="37">ROUNDUP(((E386*S386)+(G386*S386))*0.025/100,0)</f>
        <v>151</v>
      </c>
      <c r="U386">
        <f t="shared" ref="U386:U449" si="38">(S386*J386)-T386</f>
        <v>-10.800000000007969</v>
      </c>
      <c r="V386">
        <f t="shared" si="34"/>
        <v>239613.3500000005</v>
      </c>
    </row>
    <row r="387" spans="1:22" x14ac:dyDescent="0.25">
      <c r="A387" s="19" t="s">
        <v>47</v>
      </c>
      <c r="B387" s="17">
        <v>43062</v>
      </c>
      <c r="C387" s="18">
        <v>0.53125</v>
      </c>
      <c r="D387" s="19" t="s">
        <v>15</v>
      </c>
      <c r="E387" s="20">
        <v>259.14999999999998</v>
      </c>
      <c r="F387" s="20">
        <v>257.95</v>
      </c>
      <c r="G387" s="20">
        <v>257.95</v>
      </c>
      <c r="H387" s="18">
        <v>0.53125</v>
      </c>
      <c r="I387" s="19">
        <v>1.1999999999999886</v>
      </c>
      <c r="J387" s="19">
        <v>-1.1999999999999886</v>
      </c>
      <c r="K387" s="19">
        <v>1635</v>
      </c>
      <c r="L387" s="20">
        <v>-1961.9999999999814</v>
      </c>
      <c r="M387" s="20">
        <v>195</v>
      </c>
      <c r="N387" s="20">
        <v>-2156.9999999999814</v>
      </c>
      <c r="O387" s="20" t="s">
        <v>67</v>
      </c>
      <c r="P387" s="21">
        <v>4.6305228632065902E-3</v>
      </c>
      <c r="Q387" s="16">
        <f t="shared" ref="Q387:Q450" si="39">S387*E387</f>
        <v>431743.89999999997</v>
      </c>
      <c r="R387">
        <f t="shared" si="35"/>
        <v>2000</v>
      </c>
      <c r="S387">
        <f t="shared" si="36"/>
        <v>1666</v>
      </c>
      <c r="T387">
        <f t="shared" si="37"/>
        <v>216</v>
      </c>
      <c r="U387">
        <f t="shared" si="38"/>
        <v>-2215.1999999999812</v>
      </c>
      <c r="V387">
        <f t="shared" ref="V387:V450" si="40">V386+U387</f>
        <v>237398.15000000052</v>
      </c>
    </row>
    <row r="388" spans="1:22" x14ac:dyDescent="0.25">
      <c r="A388" s="19" t="s">
        <v>52</v>
      </c>
      <c r="B388" s="17">
        <v>43062</v>
      </c>
      <c r="C388" s="18">
        <v>0.54166666666666663</v>
      </c>
      <c r="D388" s="19" t="s">
        <v>13</v>
      </c>
      <c r="E388" s="20">
        <v>332.5</v>
      </c>
      <c r="F388" s="20">
        <v>335.6</v>
      </c>
      <c r="G388" s="20">
        <v>335.6</v>
      </c>
      <c r="H388" s="18">
        <v>0.60416666666666663</v>
      </c>
      <c r="I388" s="19">
        <v>3.1000000000000227</v>
      </c>
      <c r="J388" s="19">
        <v>-3.1000000000000227</v>
      </c>
      <c r="K388" s="19">
        <v>640</v>
      </c>
      <c r="L388" s="20">
        <v>-1984.0000000000146</v>
      </c>
      <c r="M388" s="20">
        <v>99</v>
      </c>
      <c r="N388" s="20">
        <v>-2083.0000000000146</v>
      </c>
      <c r="O388" s="20" t="s">
        <v>67</v>
      </c>
      <c r="P388" s="21">
        <v>9.3233082706767594E-3</v>
      </c>
      <c r="Q388" s="16">
        <f t="shared" si="39"/>
        <v>214462.5</v>
      </c>
      <c r="R388">
        <f t="shared" ref="R388:R451" si="41">IF(MONTH(B387)&lt;&gt;MONTH(B388),IF((INT(V387/100000)*1000)&lt;R387,R387,INT(V387/100000)*1000),R387)</f>
        <v>2000</v>
      </c>
      <c r="S388">
        <f t="shared" si="36"/>
        <v>645</v>
      </c>
      <c r="T388">
        <f t="shared" si="37"/>
        <v>108</v>
      </c>
      <c r="U388">
        <f t="shared" si="38"/>
        <v>-2107.5000000000146</v>
      </c>
      <c r="V388">
        <f t="shared" si="40"/>
        <v>235290.65000000049</v>
      </c>
    </row>
    <row r="389" spans="1:22" x14ac:dyDescent="0.25">
      <c r="A389" s="19" t="s">
        <v>29</v>
      </c>
      <c r="B389" s="17">
        <v>43063</v>
      </c>
      <c r="C389" s="18">
        <v>0.42708333333333331</v>
      </c>
      <c r="D389" s="19" t="s">
        <v>15</v>
      </c>
      <c r="E389" s="20">
        <v>508.65</v>
      </c>
      <c r="F389" s="20">
        <v>505.75</v>
      </c>
      <c r="G389" s="20">
        <v>511</v>
      </c>
      <c r="H389" s="18">
        <v>0.625</v>
      </c>
      <c r="I389" s="19">
        <v>2.8999999999999773</v>
      </c>
      <c r="J389" s="19">
        <v>2.3500000000000227</v>
      </c>
      <c r="K389" s="19">
        <v>684</v>
      </c>
      <c r="L389" s="20">
        <v>1607.4000000000156</v>
      </c>
      <c r="M389" s="20">
        <v>161</v>
      </c>
      <c r="N389" s="20">
        <v>1446.4000000000156</v>
      </c>
      <c r="O389" s="20" t="s">
        <v>68</v>
      </c>
      <c r="P389" s="21">
        <v>5.7013663619384196E-3</v>
      </c>
      <c r="Q389" s="16">
        <f t="shared" si="39"/>
        <v>350459.85</v>
      </c>
      <c r="R389">
        <f t="shared" si="41"/>
        <v>2000</v>
      </c>
      <c r="S389">
        <f t="shared" si="36"/>
        <v>689</v>
      </c>
      <c r="T389">
        <f t="shared" si="37"/>
        <v>176</v>
      </c>
      <c r="U389">
        <f t="shared" si="38"/>
        <v>1443.1500000000156</v>
      </c>
      <c r="V389">
        <f t="shared" si="40"/>
        <v>236733.80000000051</v>
      </c>
    </row>
    <row r="390" spans="1:22" x14ac:dyDescent="0.25">
      <c r="A390" s="19" t="s">
        <v>17</v>
      </c>
      <c r="B390" s="17">
        <v>43063</v>
      </c>
      <c r="C390" s="18">
        <v>0.41666666666666669</v>
      </c>
      <c r="D390" s="19" t="s">
        <v>15</v>
      </c>
      <c r="E390" s="20">
        <v>30845.8</v>
      </c>
      <c r="F390" s="20">
        <v>30744.3</v>
      </c>
      <c r="G390" s="20">
        <v>30833.3</v>
      </c>
      <c r="H390" s="18">
        <v>0.625</v>
      </c>
      <c r="I390" s="19">
        <v>101.5</v>
      </c>
      <c r="J390" s="19">
        <v>-12.5</v>
      </c>
      <c r="K390" s="19">
        <v>19</v>
      </c>
      <c r="L390" s="20">
        <v>-237.5</v>
      </c>
      <c r="M390" s="20">
        <v>270</v>
      </c>
      <c r="N390" s="20">
        <v>-507.5</v>
      </c>
      <c r="O390" s="20" t="s">
        <v>67</v>
      </c>
      <c r="P390" s="21">
        <v>3.29056143786188E-3</v>
      </c>
      <c r="Q390" s="16">
        <f t="shared" si="39"/>
        <v>586070.19999999995</v>
      </c>
      <c r="R390">
        <f t="shared" si="41"/>
        <v>2000</v>
      </c>
      <c r="S390">
        <f t="shared" si="36"/>
        <v>19</v>
      </c>
      <c r="T390">
        <f t="shared" si="37"/>
        <v>293</v>
      </c>
      <c r="U390">
        <f t="shared" si="38"/>
        <v>-530.5</v>
      </c>
      <c r="V390">
        <f t="shared" si="40"/>
        <v>236203.30000000051</v>
      </c>
    </row>
    <row r="391" spans="1:22" x14ac:dyDescent="0.25">
      <c r="A391" s="19" t="s">
        <v>25</v>
      </c>
      <c r="B391" s="17">
        <v>43063</v>
      </c>
      <c r="C391" s="18">
        <v>0.52083333333333337</v>
      </c>
      <c r="D391" s="19" t="s">
        <v>15</v>
      </c>
      <c r="E391" s="20">
        <v>1219.5</v>
      </c>
      <c r="F391" s="20">
        <v>1209.1500000000001</v>
      </c>
      <c r="G391" s="20">
        <v>1209.1500000000001</v>
      </c>
      <c r="H391" s="18">
        <v>0.52083333333333337</v>
      </c>
      <c r="I391" s="19">
        <v>10.349999999999909</v>
      </c>
      <c r="J391" s="19">
        <v>-10.349999999999909</v>
      </c>
      <c r="K391" s="19">
        <v>192</v>
      </c>
      <c r="L391" s="20">
        <v>-1987.1999999999825</v>
      </c>
      <c r="M391" s="20">
        <v>108</v>
      </c>
      <c r="N391" s="20">
        <v>-2095.1999999999825</v>
      </c>
      <c r="O391" s="20" t="s">
        <v>67</v>
      </c>
      <c r="P391" s="21">
        <v>8.48708487084863E-3</v>
      </c>
      <c r="Q391" s="16">
        <f t="shared" si="39"/>
        <v>235363.5</v>
      </c>
      <c r="R391">
        <f t="shared" si="41"/>
        <v>2000</v>
      </c>
      <c r="S391">
        <f t="shared" si="36"/>
        <v>193</v>
      </c>
      <c r="T391">
        <f t="shared" si="37"/>
        <v>118</v>
      </c>
      <c r="U391">
        <f t="shared" si="38"/>
        <v>-2115.5499999999824</v>
      </c>
      <c r="V391">
        <f t="shared" si="40"/>
        <v>234087.75000000052</v>
      </c>
    </row>
    <row r="392" spans="1:22" x14ac:dyDescent="0.25">
      <c r="A392" s="19" t="s">
        <v>48</v>
      </c>
      <c r="B392" s="17">
        <v>43066</v>
      </c>
      <c r="C392" s="18">
        <v>0.42708333333333331</v>
      </c>
      <c r="D392" s="19" t="s">
        <v>15</v>
      </c>
      <c r="E392" s="20">
        <v>546.79999999999995</v>
      </c>
      <c r="F392" s="20">
        <v>544.04999999999995</v>
      </c>
      <c r="G392" s="20">
        <v>551.6</v>
      </c>
      <c r="H392" s="18">
        <v>0.625</v>
      </c>
      <c r="I392" s="19">
        <v>2.75</v>
      </c>
      <c r="J392" s="19">
        <v>4.8000000000000682</v>
      </c>
      <c r="K392" s="19">
        <v>721</v>
      </c>
      <c r="L392" s="20">
        <v>3460.8000000000493</v>
      </c>
      <c r="M392" s="20">
        <v>183</v>
      </c>
      <c r="N392" s="20">
        <v>3277.8000000000493</v>
      </c>
      <c r="O392" s="20" t="s">
        <v>68</v>
      </c>
      <c r="P392" s="21">
        <v>5.02926115581566E-3</v>
      </c>
      <c r="Q392" s="16">
        <f t="shared" si="39"/>
        <v>397523.6</v>
      </c>
      <c r="R392">
        <f t="shared" si="41"/>
        <v>2000</v>
      </c>
      <c r="S392">
        <f t="shared" si="36"/>
        <v>727</v>
      </c>
      <c r="T392">
        <f t="shared" si="37"/>
        <v>200</v>
      </c>
      <c r="U392">
        <f t="shared" si="38"/>
        <v>3289.6000000000495</v>
      </c>
      <c r="V392">
        <f t="shared" si="40"/>
        <v>237377.35000000056</v>
      </c>
    </row>
    <row r="393" spans="1:22" x14ac:dyDescent="0.25">
      <c r="A393" s="19" t="s">
        <v>58</v>
      </c>
      <c r="B393" s="17">
        <v>43066</v>
      </c>
      <c r="C393" s="18">
        <v>0.41666666666666669</v>
      </c>
      <c r="D393" s="19" t="s">
        <v>13</v>
      </c>
      <c r="E393" s="20">
        <v>2674.7</v>
      </c>
      <c r="F393" s="20">
        <v>2679.35</v>
      </c>
      <c r="G393" s="20">
        <v>2679.35</v>
      </c>
      <c r="H393" s="18">
        <v>0.55208333333333337</v>
      </c>
      <c r="I393" s="19">
        <v>4.6500000000000909</v>
      </c>
      <c r="J393" s="19">
        <v>-4.6500000000000909</v>
      </c>
      <c r="K393" s="19">
        <v>427</v>
      </c>
      <c r="L393" s="20">
        <v>-1985.5500000000388</v>
      </c>
      <c r="M393" s="20">
        <v>526</v>
      </c>
      <c r="N393" s="20">
        <v>-2511.5500000000388</v>
      </c>
      <c r="O393" s="20" t="s">
        <v>67</v>
      </c>
      <c r="P393" s="21">
        <v>1.7385127303996999E-3</v>
      </c>
      <c r="Q393" s="16">
        <f t="shared" si="39"/>
        <v>1150121</v>
      </c>
      <c r="R393">
        <f t="shared" si="41"/>
        <v>2000</v>
      </c>
      <c r="S393">
        <f t="shared" si="36"/>
        <v>430</v>
      </c>
      <c r="T393">
        <f t="shared" si="37"/>
        <v>576</v>
      </c>
      <c r="U393">
        <f t="shared" si="38"/>
        <v>-2575.5000000000391</v>
      </c>
      <c r="V393">
        <f t="shared" si="40"/>
        <v>234801.85000000053</v>
      </c>
    </row>
    <row r="394" spans="1:22" x14ac:dyDescent="0.25">
      <c r="A394" s="19" t="s">
        <v>58</v>
      </c>
      <c r="B394" s="17">
        <v>43067</v>
      </c>
      <c r="C394" s="18">
        <v>0.48958333333333331</v>
      </c>
      <c r="D394" s="19" t="s">
        <v>13</v>
      </c>
      <c r="E394" s="20">
        <v>2671.3</v>
      </c>
      <c r="F394" s="20">
        <v>2680.45</v>
      </c>
      <c r="G394" s="20">
        <v>2680.45</v>
      </c>
      <c r="H394" s="18">
        <v>0.55208333333333337</v>
      </c>
      <c r="I394" s="19">
        <v>9.1499999999996362</v>
      </c>
      <c r="J394" s="19">
        <v>-9.1499999999996362</v>
      </c>
      <c r="K394" s="19">
        <v>218</v>
      </c>
      <c r="L394" s="20">
        <v>-1994.6999999999207</v>
      </c>
      <c r="M394" s="20">
        <v>269</v>
      </c>
      <c r="N394" s="20">
        <v>-2263.6999999999207</v>
      </c>
      <c r="O394" s="20" t="s">
        <v>67</v>
      </c>
      <c r="P394" s="21">
        <v>3.4252985437800499E-3</v>
      </c>
      <c r="Q394" s="16">
        <f t="shared" si="39"/>
        <v>582343.4</v>
      </c>
      <c r="R394">
        <f t="shared" si="41"/>
        <v>2000</v>
      </c>
      <c r="S394">
        <f t="shared" si="36"/>
        <v>218</v>
      </c>
      <c r="T394">
        <f t="shared" si="37"/>
        <v>292</v>
      </c>
      <c r="U394">
        <f t="shared" si="38"/>
        <v>-2286.6999999999207</v>
      </c>
      <c r="V394">
        <f t="shared" si="40"/>
        <v>232515.15000000061</v>
      </c>
    </row>
    <row r="395" spans="1:22" x14ac:dyDescent="0.25">
      <c r="A395" s="19" t="s">
        <v>25</v>
      </c>
      <c r="B395" s="17">
        <v>43069</v>
      </c>
      <c r="C395" s="18">
        <v>0.41666666666666669</v>
      </c>
      <c r="D395" s="19" t="s">
        <v>13</v>
      </c>
      <c r="E395" s="20">
        <v>1172</v>
      </c>
      <c r="F395" s="20">
        <v>1176.75</v>
      </c>
      <c r="G395" s="20">
        <v>1176.75</v>
      </c>
      <c r="H395" s="18">
        <v>0.42708333333333331</v>
      </c>
      <c r="I395" s="19">
        <v>4.75</v>
      </c>
      <c r="J395" s="19">
        <v>-4.75</v>
      </c>
      <c r="K395" s="19">
        <v>419</v>
      </c>
      <c r="L395" s="20">
        <v>-1990.25</v>
      </c>
      <c r="M395" s="20">
        <v>227</v>
      </c>
      <c r="N395" s="20">
        <v>-2217.25</v>
      </c>
      <c r="O395" s="20" t="s">
        <v>67</v>
      </c>
      <c r="P395" s="21">
        <v>4.0529010238907802E-3</v>
      </c>
      <c r="Q395" s="16">
        <f t="shared" si="39"/>
        <v>493412</v>
      </c>
      <c r="R395">
        <f t="shared" si="41"/>
        <v>2000</v>
      </c>
      <c r="S395">
        <f t="shared" si="36"/>
        <v>421</v>
      </c>
      <c r="T395">
        <f t="shared" si="37"/>
        <v>248</v>
      </c>
      <c r="U395">
        <f t="shared" si="38"/>
        <v>-2247.75</v>
      </c>
      <c r="V395">
        <f t="shared" si="40"/>
        <v>230267.40000000061</v>
      </c>
    </row>
    <row r="396" spans="1:22" x14ac:dyDescent="0.25">
      <c r="A396" s="19" t="s">
        <v>47</v>
      </c>
      <c r="B396" s="17">
        <v>43069</v>
      </c>
      <c r="C396" s="18">
        <v>0.41666666666666669</v>
      </c>
      <c r="D396" s="19" t="s">
        <v>13</v>
      </c>
      <c r="E396" s="20">
        <v>255.9</v>
      </c>
      <c r="F396" s="20">
        <v>256.95</v>
      </c>
      <c r="G396" s="20">
        <v>256.95</v>
      </c>
      <c r="H396" s="18">
        <v>0.59375</v>
      </c>
      <c r="I396" s="19">
        <v>1.0499999999999829</v>
      </c>
      <c r="J396" s="19">
        <v>-1.0499999999999829</v>
      </c>
      <c r="K396" s="19">
        <v>1863</v>
      </c>
      <c r="L396" s="20">
        <v>-1956.1499999999683</v>
      </c>
      <c r="M396" s="20">
        <v>220</v>
      </c>
      <c r="N396" s="20">
        <v>-2176.1499999999683</v>
      </c>
      <c r="O396" s="20" t="s">
        <v>67</v>
      </c>
      <c r="P396" s="21">
        <v>4.1031652989448296E-3</v>
      </c>
      <c r="Q396" s="16">
        <f t="shared" si="39"/>
        <v>487233.60000000003</v>
      </c>
      <c r="R396">
        <f t="shared" si="41"/>
        <v>2000</v>
      </c>
      <c r="S396">
        <f t="shared" si="36"/>
        <v>1904</v>
      </c>
      <c r="T396">
        <f t="shared" si="37"/>
        <v>245</v>
      </c>
      <c r="U396">
        <f t="shared" si="38"/>
        <v>-2244.1999999999675</v>
      </c>
      <c r="V396">
        <f t="shared" si="40"/>
        <v>228023.20000000065</v>
      </c>
    </row>
    <row r="397" spans="1:22" x14ac:dyDescent="0.25">
      <c r="A397" s="19" t="s">
        <v>18</v>
      </c>
      <c r="B397" s="17">
        <v>43070</v>
      </c>
      <c r="C397" s="18">
        <v>0.44791666666666669</v>
      </c>
      <c r="D397" s="19" t="s">
        <v>13</v>
      </c>
      <c r="E397" s="20">
        <v>398.35</v>
      </c>
      <c r="F397" s="20">
        <v>401.95</v>
      </c>
      <c r="G397" s="20">
        <v>387.15</v>
      </c>
      <c r="H397" s="18">
        <v>0.625</v>
      </c>
      <c r="I397" s="19">
        <v>3.5999999999999659</v>
      </c>
      <c r="J397" s="19">
        <v>11.200000000000045</v>
      </c>
      <c r="K397" s="19">
        <v>552</v>
      </c>
      <c r="L397" s="20">
        <v>6182.4000000000251</v>
      </c>
      <c r="M397" s="20">
        <v>100</v>
      </c>
      <c r="N397" s="20">
        <v>6082.4000000000251</v>
      </c>
      <c r="O397" s="20" t="s">
        <v>68</v>
      </c>
      <c r="P397" s="21">
        <v>9.0372787749465697E-3</v>
      </c>
      <c r="Q397" s="16">
        <f t="shared" si="39"/>
        <v>221084.25</v>
      </c>
      <c r="R397">
        <f t="shared" si="41"/>
        <v>2000</v>
      </c>
      <c r="S397">
        <f t="shared" si="36"/>
        <v>555</v>
      </c>
      <c r="T397">
        <f t="shared" si="37"/>
        <v>109</v>
      </c>
      <c r="U397">
        <f t="shared" si="38"/>
        <v>6107.0000000000255</v>
      </c>
      <c r="V397">
        <f t="shared" si="40"/>
        <v>234130.20000000068</v>
      </c>
    </row>
    <row r="398" spans="1:22" x14ac:dyDescent="0.25">
      <c r="A398" s="19" t="s">
        <v>22</v>
      </c>
      <c r="B398" s="17">
        <v>43070</v>
      </c>
      <c r="C398" s="18">
        <v>0.46875</v>
      </c>
      <c r="D398" s="19" t="s">
        <v>13</v>
      </c>
      <c r="E398" s="20">
        <v>1144.55</v>
      </c>
      <c r="F398" s="20">
        <v>1150.6500000000001</v>
      </c>
      <c r="G398" s="20">
        <v>1135</v>
      </c>
      <c r="H398" s="18">
        <v>0.625</v>
      </c>
      <c r="I398" s="19">
        <v>6.1000000000001364</v>
      </c>
      <c r="J398" s="19">
        <v>9.5499999999999545</v>
      </c>
      <c r="K398" s="19">
        <v>326</v>
      </c>
      <c r="L398" s="20">
        <v>3113.2999999999852</v>
      </c>
      <c r="M398" s="20">
        <v>171</v>
      </c>
      <c r="N398" s="20">
        <v>2942.2999999999852</v>
      </c>
      <c r="O398" s="20" t="s">
        <v>68</v>
      </c>
      <c r="P398" s="21">
        <v>5.3296055218209201E-3</v>
      </c>
      <c r="Q398" s="16">
        <f t="shared" si="39"/>
        <v>374267.85</v>
      </c>
      <c r="R398">
        <f t="shared" si="41"/>
        <v>2000</v>
      </c>
      <c r="S398">
        <f t="shared" si="36"/>
        <v>327</v>
      </c>
      <c r="T398">
        <f t="shared" si="37"/>
        <v>187</v>
      </c>
      <c r="U398">
        <f t="shared" si="38"/>
        <v>2935.8499999999849</v>
      </c>
      <c r="V398">
        <f t="shared" si="40"/>
        <v>237066.05000000066</v>
      </c>
    </row>
    <row r="399" spans="1:22" x14ac:dyDescent="0.25">
      <c r="A399" s="19" t="s">
        <v>19</v>
      </c>
      <c r="B399" s="17">
        <v>43070</v>
      </c>
      <c r="C399" s="18">
        <v>0.48958333333333331</v>
      </c>
      <c r="D399" s="19" t="s">
        <v>13</v>
      </c>
      <c r="E399" s="20">
        <v>2265.3000000000002</v>
      </c>
      <c r="F399" s="20">
        <v>2281</v>
      </c>
      <c r="G399" s="20">
        <v>2235.6</v>
      </c>
      <c r="H399" s="18">
        <v>0.625</v>
      </c>
      <c r="I399" s="19">
        <v>15.699999999999818</v>
      </c>
      <c r="J399" s="19">
        <v>29.700000000000273</v>
      </c>
      <c r="K399" s="19">
        <v>127</v>
      </c>
      <c r="L399" s="20">
        <v>3771.9000000000347</v>
      </c>
      <c r="M399" s="20">
        <v>132</v>
      </c>
      <c r="N399" s="20">
        <v>3639.9000000000347</v>
      </c>
      <c r="O399" s="20" t="s">
        <v>68</v>
      </c>
      <c r="P399" s="21">
        <v>6.9306493621153096E-3</v>
      </c>
      <c r="Q399" s="16">
        <f t="shared" si="39"/>
        <v>287693.10000000003</v>
      </c>
      <c r="R399">
        <f t="shared" si="41"/>
        <v>2000</v>
      </c>
      <c r="S399">
        <f t="shared" si="36"/>
        <v>127</v>
      </c>
      <c r="T399">
        <f t="shared" si="37"/>
        <v>143</v>
      </c>
      <c r="U399">
        <f t="shared" si="38"/>
        <v>3628.9000000000347</v>
      </c>
      <c r="V399">
        <f t="shared" si="40"/>
        <v>240694.95000000068</v>
      </c>
    </row>
    <row r="400" spans="1:22" x14ac:dyDescent="0.25">
      <c r="A400" s="19" t="s">
        <v>25</v>
      </c>
      <c r="B400" s="17">
        <v>43070</v>
      </c>
      <c r="C400" s="18">
        <v>0.47916666666666669</v>
      </c>
      <c r="D400" s="19" t="s">
        <v>13</v>
      </c>
      <c r="E400" s="20">
        <v>1162.95</v>
      </c>
      <c r="F400" s="20">
        <v>1171.5999999999999</v>
      </c>
      <c r="G400" s="20">
        <v>1145</v>
      </c>
      <c r="H400" s="18">
        <v>0.625</v>
      </c>
      <c r="I400" s="19">
        <v>8.6499999999998636</v>
      </c>
      <c r="J400" s="19">
        <v>17.950000000000045</v>
      </c>
      <c r="K400" s="19">
        <v>230</v>
      </c>
      <c r="L400" s="20">
        <v>4128.5000000000109</v>
      </c>
      <c r="M400" s="20">
        <v>123</v>
      </c>
      <c r="N400" s="20">
        <v>4005.5000000000109</v>
      </c>
      <c r="O400" s="20" t="s">
        <v>68</v>
      </c>
      <c r="P400" s="21">
        <v>7.4379809966033496E-3</v>
      </c>
      <c r="Q400" s="16">
        <f t="shared" si="39"/>
        <v>268641.45</v>
      </c>
      <c r="R400">
        <f t="shared" si="41"/>
        <v>2000</v>
      </c>
      <c r="S400">
        <f t="shared" si="36"/>
        <v>231</v>
      </c>
      <c r="T400">
        <f t="shared" si="37"/>
        <v>134</v>
      </c>
      <c r="U400">
        <f t="shared" si="38"/>
        <v>4012.4500000000107</v>
      </c>
      <c r="V400">
        <f t="shared" si="40"/>
        <v>244707.40000000069</v>
      </c>
    </row>
    <row r="401" spans="1:22" x14ac:dyDescent="0.25">
      <c r="A401" s="19" t="s">
        <v>45</v>
      </c>
      <c r="B401" s="17">
        <v>43070</v>
      </c>
      <c r="C401" s="18">
        <v>0.45833333333333331</v>
      </c>
      <c r="D401" s="19" t="s">
        <v>15</v>
      </c>
      <c r="E401" s="20">
        <v>8675.35</v>
      </c>
      <c r="F401" s="20">
        <v>8646.5499999999993</v>
      </c>
      <c r="G401" s="20">
        <v>8646.5499999999993</v>
      </c>
      <c r="H401" s="18">
        <v>0.45833333333333331</v>
      </c>
      <c r="I401" s="19">
        <v>28.800000000001091</v>
      </c>
      <c r="J401" s="19">
        <v>-28.800000000001091</v>
      </c>
      <c r="K401" s="19">
        <v>69</v>
      </c>
      <c r="L401" s="20">
        <v>-1987.2000000000753</v>
      </c>
      <c r="M401" s="20">
        <v>275</v>
      </c>
      <c r="N401" s="20">
        <v>-2262.2000000000753</v>
      </c>
      <c r="O401" s="20" t="s">
        <v>67</v>
      </c>
      <c r="P401" s="21">
        <v>3.3197507881527599E-3</v>
      </c>
      <c r="Q401" s="16">
        <f t="shared" si="39"/>
        <v>598599.15</v>
      </c>
      <c r="R401">
        <f t="shared" si="41"/>
        <v>2000</v>
      </c>
      <c r="S401">
        <f t="shared" si="36"/>
        <v>69</v>
      </c>
      <c r="T401">
        <f t="shared" si="37"/>
        <v>299</v>
      </c>
      <c r="U401">
        <f t="shared" si="38"/>
        <v>-2286.2000000000753</v>
      </c>
      <c r="V401">
        <f t="shared" si="40"/>
        <v>242421.20000000062</v>
      </c>
    </row>
    <row r="402" spans="1:22" x14ac:dyDescent="0.25">
      <c r="A402" s="19" t="s">
        <v>40</v>
      </c>
      <c r="B402" s="17">
        <v>43070</v>
      </c>
      <c r="C402" s="18">
        <v>0.44791666666666669</v>
      </c>
      <c r="D402" s="19" t="s">
        <v>13</v>
      </c>
      <c r="E402" s="20">
        <v>920.7</v>
      </c>
      <c r="F402" s="20">
        <v>927</v>
      </c>
      <c r="G402" s="20">
        <v>910.05</v>
      </c>
      <c r="H402" s="18">
        <v>0.625</v>
      </c>
      <c r="I402" s="19">
        <v>6.2999999999999545</v>
      </c>
      <c r="J402" s="19">
        <v>10.650000000000091</v>
      </c>
      <c r="K402" s="19">
        <v>316</v>
      </c>
      <c r="L402" s="20">
        <v>3365.4000000000287</v>
      </c>
      <c r="M402" s="20">
        <v>134</v>
      </c>
      <c r="N402" s="20">
        <v>3231.4000000000287</v>
      </c>
      <c r="O402" s="20" t="s">
        <v>68</v>
      </c>
      <c r="P402" s="21">
        <v>6.8426197458455002E-3</v>
      </c>
      <c r="Q402" s="16">
        <f t="shared" si="39"/>
        <v>291861.90000000002</v>
      </c>
      <c r="R402">
        <f t="shared" si="41"/>
        <v>2000</v>
      </c>
      <c r="S402">
        <f t="shared" si="36"/>
        <v>317</v>
      </c>
      <c r="T402">
        <f t="shared" si="37"/>
        <v>146</v>
      </c>
      <c r="U402">
        <f t="shared" si="38"/>
        <v>3230.0500000000288</v>
      </c>
      <c r="V402">
        <f t="shared" si="40"/>
        <v>245651.25000000064</v>
      </c>
    </row>
    <row r="403" spans="1:22" x14ac:dyDescent="0.25">
      <c r="A403" s="19" t="s">
        <v>22</v>
      </c>
      <c r="B403" s="17">
        <v>43074</v>
      </c>
      <c r="C403" s="18">
        <v>0.41666666666666669</v>
      </c>
      <c r="D403" s="19" t="s">
        <v>13</v>
      </c>
      <c r="E403" s="20">
        <v>1111</v>
      </c>
      <c r="F403" s="20">
        <v>1119.4000000000001</v>
      </c>
      <c r="G403" s="20">
        <v>1115</v>
      </c>
      <c r="H403" s="18">
        <v>0.625</v>
      </c>
      <c r="I403" s="19">
        <v>8.4000000000000909</v>
      </c>
      <c r="J403" s="19">
        <v>-4</v>
      </c>
      <c r="K403" s="19">
        <v>237</v>
      </c>
      <c r="L403" s="20">
        <v>-948</v>
      </c>
      <c r="M403" s="20">
        <v>122</v>
      </c>
      <c r="N403" s="20">
        <v>-1070</v>
      </c>
      <c r="O403" s="20" t="s">
        <v>67</v>
      </c>
      <c r="P403" s="21">
        <v>7.56075607560764E-3</v>
      </c>
      <c r="Q403" s="16">
        <f t="shared" si="39"/>
        <v>264418</v>
      </c>
      <c r="R403">
        <f t="shared" si="41"/>
        <v>2000</v>
      </c>
      <c r="S403">
        <f t="shared" si="36"/>
        <v>238</v>
      </c>
      <c r="T403">
        <f t="shared" si="37"/>
        <v>133</v>
      </c>
      <c r="U403">
        <f t="shared" si="38"/>
        <v>-1085</v>
      </c>
      <c r="V403">
        <f t="shared" si="40"/>
        <v>244566.25000000064</v>
      </c>
    </row>
    <row r="404" spans="1:22" x14ac:dyDescent="0.25">
      <c r="A404" s="19" t="s">
        <v>20</v>
      </c>
      <c r="B404" s="17">
        <v>43075</v>
      </c>
      <c r="C404" s="18">
        <v>0.41666666666666669</v>
      </c>
      <c r="D404" s="19" t="s">
        <v>13</v>
      </c>
      <c r="E404" s="20">
        <v>1665.1</v>
      </c>
      <c r="F404" s="20">
        <v>1672.6</v>
      </c>
      <c r="G404" s="20">
        <v>1647.55</v>
      </c>
      <c r="H404" s="18">
        <v>0.625</v>
      </c>
      <c r="I404" s="19">
        <v>7.5</v>
      </c>
      <c r="J404" s="19">
        <v>17.549999999999955</v>
      </c>
      <c r="K404" s="19">
        <v>265</v>
      </c>
      <c r="L404" s="20">
        <v>4650.7499999999882</v>
      </c>
      <c r="M404" s="20">
        <v>202</v>
      </c>
      <c r="N404" s="20">
        <v>4448.7499999999882</v>
      </c>
      <c r="O404" s="20" t="s">
        <v>68</v>
      </c>
      <c r="P404" s="21">
        <v>4.5042339799411402E-3</v>
      </c>
      <c r="Q404" s="16">
        <f t="shared" si="39"/>
        <v>442916.6</v>
      </c>
      <c r="R404">
        <f t="shared" si="41"/>
        <v>2000</v>
      </c>
      <c r="S404">
        <f t="shared" si="36"/>
        <v>266</v>
      </c>
      <c r="T404">
        <f t="shared" si="37"/>
        <v>221</v>
      </c>
      <c r="U404">
        <f t="shared" si="38"/>
        <v>4447.2999999999884</v>
      </c>
      <c r="V404">
        <f t="shared" si="40"/>
        <v>249013.55000000063</v>
      </c>
    </row>
    <row r="405" spans="1:22" x14ac:dyDescent="0.25">
      <c r="A405" s="19" t="s">
        <v>19</v>
      </c>
      <c r="B405" s="17">
        <v>43076</v>
      </c>
      <c r="C405" s="18">
        <v>0.41666666666666669</v>
      </c>
      <c r="D405" s="19" t="s">
        <v>13</v>
      </c>
      <c r="E405" s="20">
        <v>2202.3000000000002</v>
      </c>
      <c r="F405" s="20">
        <v>2208</v>
      </c>
      <c r="G405" s="20">
        <v>2208</v>
      </c>
      <c r="H405" s="18">
        <v>0.42708333333333331</v>
      </c>
      <c r="I405" s="19">
        <v>5.6999999999998181</v>
      </c>
      <c r="J405" s="19">
        <v>-5.6999999999998181</v>
      </c>
      <c r="K405" s="19">
        <v>349</v>
      </c>
      <c r="L405" s="20">
        <v>-1989.2999999999365</v>
      </c>
      <c r="M405" s="20">
        <v>355</v>
      </c>
      <c r="N405" s="20">
        <v>-2344.2999999999365</v>
      </c>
      <c r="O405" s="20" t="s">
        <v>67</v>
      </c>
      <c r="P405" s="21">
        <v>2.5882032420650302E-3</v>
      </c>
      <c r="Q405" s="16">
        <f t="shared" si="39"/>
        <v>770805.00000000012</v>
      </c>
      <c r="R405">
        <f t="shared" si="41"/>
        <v>2000</v>
      </c>
      <c r="S405">
        <f t="shared" si="36"/>
        <v>350</v>
      </c>
      <c r="T405">
        <f t="shared" si="37"/>
        <v>386</v>
      </c>
      <c r="U405">
        <f t="shared" si="38"/>
        <v>-2380.9999999999363</v>
      </c>
      <c r="V405">
        <f t="shared" si="40"/>
        <v>246632.55000000069</v>
      </c>
    </row>
    <row r="406" spans="1:22" x14ac:dyDescent="0.25">
      <c r="A406" s="19" t="s">
        <v>17</v>
      </c>
      <c r="B406" s="17">
        <v>43076</v>
      </c>
      <c r="C406" s="18">
        <v>0.41666666666666669</v>
      </c>
      <c r="D406" s="19" t="s">
        <v>15</v>
      </c>
      <c r="E406" s="20">
        <v>28439.9</v>
      </c>
      <c r="F406" s="20">
        <v>28322.799999999999</v>
      </c>
      <c r="G406" s="20">
        <v>28900</v>
      </c>
      <c r="H406" s="18">
        <v>0.625</v>
      </c>
      <c r="I406" s="19">
        <v>117.10000000000218</v>
      </c>
      <c r="J406" s="19">
        <v>460.09999999999854</v>
      </c>
      <c r="K406" s="19">
        <v>17</v>
      </c>
      <c r="L406" s="20">
        <v>7821.6999999999753</v>
      </c>
      <c r="M406" s="20">
        <v>225</v>
      </c>
      <c r="N406" s="20">
        <v>7596.6999999999753</v>
      </c>
      <c r="O406" s="20" t="s">
        <v>68</v>
      </c>
      <c r="P406" s="21">
        <v>4.1174547027240703E-3</v>
      </c>
      <c r="Q406" s="16">
        <f t="shared" si="39"/>
        <v>483478.30000000005</v>
      </c>
      <c r="R406">
        <f t="shared" si="41"/>
        <v>2000</v>
      </c>
      <c r="S406">
        <f t="shared" si="36"/>
        <v>17</v>
      </c>
      <c r="T406">
        <f t="shared" si="37"/>
        <v>244</v>
      </c>
      <c r="U406">
        <f t="shared" si="38"/>
        <v>7577.6999999999753</v>
      </c>
      <c r="V406">
        <f t="shared" si="40"/>
        <v>254210.25000000067</v>
      </c>
    </row>
    <row r="407" spans="1:22" x14ac:dyDescent="0.25">
      <c r="A407" s="19" t="s">
        <v>54</v>
      </c>
      <c r="B407" s="17">
        <v>43076</v>
      </c>
      <c r="C407" s="18">
        <v>0.41666666666666669</v>
      </c>
      <c r="D407" s="19" t="s">
        <v>15</v>
      </c>
      <c r="E407" s="20">
        <v>694.3</v>
      </c>
      <c r="F407" s="20">
        <v>690</v>
      </c>
      <c r="G407" s="20">
        <v>722.8</v>
      </c>
      <c r="H407" s="18">
        <v>0.625</v>
      </c>
      <c r="I407" s="19">
        <v>4.2999999999999545</v>
      </c>
      <c r="J407" s="19">
        <v>28.5</v>
      </c>
      <c r="K407" s="19">
        <v>462</v>
      </c>
      <c r="L407" s="20">
        <v>13167</v>
      </c>
      <c r="M407" s="20">
        <v>151</v>
      </c>
      <c r="N407" s="20">
        <v>13016</v>
      </c>
      <c r="O407" s="20" t="s">
        <v>68</v>
      </c>
      <c r="P407" s="21">
        <v>6.1932882039463597E-3</v>
      </c>
      <c r="Q407" s="16">
        <f t="shared" si="39"/>
        <v>322849.5</v>
      </c>
      <c r="R407">
        <f t="shared" si="41"/>
        <v>2000</v>
      </c>
      <c r="S407">
        <f t="shared" si="36"/>
        <v>465</v>
      </c>
      <c r="T407">
        <f t="shared" si="37"/>
        <v>165</v>
      </c>
      <c r="U407">
        <f t="shared" si="38"/>
        <v>13087.5</v>
      </c>
      <c r="V407">
        <f t="shared" si="40"/>
        <v>267297.7500000007</v>
      </c>
    </row>
    <row r="408" spans="1:22" x14ac:dyDescent="0.25">
      <c r="A408" s="19" t="s">
        <v>29</v>
      </c>
      <c r="B408" s="17">
        <v>43077</v>
      </c>
      <c r="C408" s="18">
        <v>0.41666666666666669</v>
      </c>
      <c r="D408" s="19" t="s">
        <v>15</v>
      </c>
      <c r="E408" s="20">
        <v>504.85</v>
      </c>
      <c r="F408" s="20">
        <v>502</v>
      </c>
      <c r="G408" s="20">
        <v>514.6</v>
      </c>
      <c r="H408" s="18">
        <v>0.625</v>
      </c>
      <c r="I408" s="19">
        <v>2.8500000000000227</v>
      </c>
      <c r="J408" s="19">
        <v>9.75</v>
      </c>
      <c r="K408" s="19">
        <v>696</v>
      </c>
      <c r="L408" s="20">
        <v>6786</v>
      </c>
      <c r="M408" s="20">
        <v>164</v>
      </c>
      <c r="N408" s="20">
        <v>6622</v>
      </c>
      <c r="O408" s="20" t="s">
        <v>68</v>
      </c>
      <c r="P408" s="21">
        <v>5.6452411607408604E-3</v>
      </c>
      <c r="Q408" s="16">
        <f t="shared" si="39"/>
        <v>353899.85000000003</v>
      </c>
      <c r="R408">
        <f t="shared" si="41"/>
        <v>2000</v>
      </c>
      <c r="S408">
        <f t="shared" si="36"/>
        <v>701</v>
      </c>
      <c r="T408">
        <f t="shared" si="37"/>
        <v>179</v>
      </c>
      <c r="U408">
        <f t="shared" si="38"/>
        <v>6655.75</v>
      </c>
      <c r="V408">
        <f t="shared" si="40"/>
        <v>273953.5000000007</v>
      </c>
    </row>
    <row r="409" spans="1:22" x14ac:dyDescent="0.25">
      <c r="A409" s="19" t="s">
        <v>44</v>
      </c>
      <c r="B409" s="17">
        <v>43077</v>
      </c>
      <c r="C409" s="18">
        <v>0.41666666666666669</v>
      </c>
      <c r="D409" s="19" t="s">
        <v>13</v>
      </c>
      <c r="E409" s="20">
        <v>3526.2</v>
      </c>
      <c r="F409" s="20">
        <v>3558.8</v>
      </c>
      <c r="G409" s="20">
        <v>3522.05</v>
      </c>
      <c r="H409" s="18">
        <v>0.625</v>
      </c>
      <c r="I409" s="19">
        <v>32.600000000000364</v>
      </c>
      <c r="J409" s="19">
        <v>4.1499999999996362</v>
      </c>
      <c r="K409" s="19">
        <v>61</v>
      </c>
      <c r="L409" s="20">
        <v>253.14999999997781</v>
      </c>
      <c r="M409" s="20">
        <v>99</v>
      </c>
      <c r="N409" s="20">
        <v>154.14999999997781</v>
      </c>
      <c r="O409" s="20" t="s">
        <v>68</v>
      </c>
      <c r="P409" s="21">
        <v>9.2450796891839302E-3</v>
      </c>
      <c r="Q409" s="16">
        <f t="shared" si="39"/>
        <v>215098.19999999998</v>
      </c>
      <c r="R409">
        <f t="shared" si="41"/>
        <v>2000</v>
      </c>
      <c r="S409">
        <f t="shared" si="36"/>
        <v>61</v>
      </c>
      <c r="T409">
        <f t="shared" si="37"/>
        <v>108</v>
      </c>
      <c r="U409">
        <f t="shared" si="38"/>
        <v>145.14999999997781</v>
      </c>
      <c r="V409">
        <f t="shared" si="40"/>
        <v>274098.65000000066</v>
      </c>
    </row>
    <row r="410" spans="1:22" x14ac:dyDescent="0.25">
      <c r="A410" s="19" t="s">
        <v>48</v>
      </c>
      <c r="B410" s="17">
        <v>43080</v>
      </c>
      <c r="C410" s="18">
        <v>0.44791666666666669</v>
      </c>
      <c r="D410" s="19" t="s">
        <v>15</v>
      </c>
      <c r="E410" s="20">
        <v>527.9</v>
      </c>
      <c r="F410" s="20">
        <v>524.5</v>
      </c>
      <c r="G410" s="20">
        <v>524.5</v>
      </c>
      <c r="H410" s="18">
        <v>0.44791666666666669</v>
      </c>
      <c r="I410" s="19">
        <v>3.3999999999999773</v>
      </c>
      <c r="J410" s="19">
        <v>-3.3999999999999773</v>
      </c>
      <c r="K410" s="19">
        <v>584</v>
      </c>
      <c r="L410" s="20">
        <v>-1985.5999999999867</v>
      </c>
      <c r="M410" s="20">
        <v>142</v>
      </c>
      <c r="N410" s="20">
        <v>-2127.5999999999867</v>
      </c>
      <c r="O410" s="20" t="s">
        <v>67</v>
      </c>
      <c r="P410" s="21">
        <v>6.4406137526046197E-3</v>
      </c>
      <c r="Q410" s="16">
        <f t="shared" si="39"/>
        <v>310405.2</v>
      </c>
      <c r="R410">
        <f t="shared" si="41"/>
        <v>2000</v>
      </c>
      <c r="S410">
        <f t="shared" si="36"/>
        <v>588</v>
      </c>
      <c r="T410">
        <f t="shared" si="37"/>
        <v>155</v>
      </c>
      <c r="U410">
        <f t="shared" si="38"/>
        <v>-2154.1999999999866</v>
      </c>
      <c r="V410">
        <f t="shared" si="40"/>
        <v>271944.45000000065</v>
      </c>
    </row>
    <row r="411" spans="1:22" x14ac:dyDescent="0.25">
      <c r="A411" s="19" t="s">
        <v>58</v>
      </c>
      <c r="B411" s="17">
        <v>43081</v>
      </c>
      <c r="C411" s="18">
        <v>0.45833333333333331</v>
      </c>
      <c r="D411" s="19" t="s">
        <v>13</v>
      </c>
      <c r="E411" s="20">
        <v>2625</v>
      </c>
      <c r="F411" s="20">
        <v>2637.9</v>
      </c>
      <c r="G411" s="20">
        <v>2611.6999999999998</v>
      </c>
      <c r="H411" s="18">
        <v>0.625</v>
      </c>
      <c r="I411" s="19">
        <v>12.900000000000091</v>
      </c>
      <c r="J411" s="19">
        <v>13.300000000000182</v>
      </c>
      <c r="K411" s="19">
        <v>154</v>
      </c>
      <c r="L411" s="20">
        <v>2048.200000000028</v>
      </c>
      <c r="M411" s="20">
        <v>186</v>
      </c>
      <c r="N411" s="20">
        <v>1862.200000000028</v>
      </c>
      <c r="O411" s="20" t="s">
        <v>68</v>
      </c>
      <c r="P411" s="21">
        <v>4.9142857142857503E-3</v>
      </c>
      <c r="Q411" s="16">
        <f t="shared" si="39"/>
        <v>406875</v>
      </c>
      <c r="R411">
        <f t="shared" si="41"/>
        <v>2000</v>
      </c>
      <c r="S411">
        <f t="shared" si="36"/>
        <v>155</v>
      </c>
      <c r="T411">
        <f t="shared" si="37"/>
        <v>203</v>
      </c>
      <c r="U411">
        <f t="shared" si="38"/>
        <v>1858.5000000000282</v>
      </c>
      <c r="V411">
        <f t="shared" si="40"/>
        <v>273802.95000000065</v>
      </c>
    </row>
    <row r="412" spans="1:22" x14ac:dyDescent="0.25">
      <c r="A412" s="19" t="s">
        <v>57</v>
      </c>
      <c r="B412" s="17">
        <v>43081</v>
      </c>
      <c r="C412" s="18">
        <v>0.41666666666666669</v>
      </c>
      <c r="D412" s="19" t="s">
        <v>13</v>
      </c>
      <c r="E412" s="20">
        <v>498.45</v>
      </c>
      <c r="F412" s="20">
        <v>502.4</v>
      </c>
      <c r="G412" s="20">
        <v>502.4</v>
      </c>
      <c r="H412" s="18">
        <v>0.57291666666666663</v>
      </c>
      <c r="I412" s="19">
        <v>3.9499999999999886</v>
      </c>
      <c r="J412" s="19">
        <v>-3.9499999999999886</v>
      </c>
      <c r="K412" s="19">
        <v>503</v>
      </c>
      <c r="L412" s="20">
        <v>-1986.8499999999942</v>
      </c>
      <c r="M412" s="20">
        <v>116</v>
      </c>
      <c r="N412" s="20">
        <v>-2102.849999999994</v>
      </c>
      <c r="O412" s="20" t="s">
        <v>67</v>
      </c>
      <c r="P412" s="21">
        <v>7.9245661550807305E-3</v>
      </c>
      <c r="Q412" s="16">
        <f t="shared" si="39"/>
        <v>252215.69999999998</v>
      </c>
      <c r="R412">
        <f t="shared" si="41"/>
        <v>2000</v>
      </c>
      <c r="S412">
        <f t="shared" si="36"/>
        <v>506</v>
      </c>
      <c r="T412">
        <f t="shared" si="37"/>
        <v>127</v>
      </c>
      <c r="U412">
        <f t="shared" si="38"/>
        <v>-2125.6999999999944</v>
      </c>
      <c r="V412">
        <f t="shared" si="40"/>
        <v>271677.25000000064</v>
      </c>
    </row>
    <row r="413" spans="1:22" x14ac:dyDescent="0.25">
      <c r="A413" s="19" t="s">
        <v>57</v>
      </c>
      <c r="B413" s="17">
        <v>43082</v>
      </c>
      <c r="C413" s="18">
        <v>0.58333333333333337</v>
      </c>
      <c r="D413" s="19" t="s">
        <v>15</v>
      </c>
      <c r="E413" s="20">
        <v>505.65</v>
      </c>
      <c r="F413" s="20">
        <v>502.9</v>
      </c>
      <c r="G413" s="20">
        <v>502.9</v>
      </c>
      <c r="H413" s="18">
        <v>0.58333333333333337</v>
      </c>
      <c r="I413" s="19">
        <v>2.75</v>
      </c>
      <c r="J413" s="19">
        <v>-2.75</v>
      </c>
      <c r="K413" s="19">
        <v>721</v>
      </c>
      <c r="L413" s="20">
        <v>-1982.75</v>
      </c>
      <c r="M413" s="20">
        <v>168</v>
      </c>
      <c r="N413" s="20">
        <v>-2150.75</v>
      </c>
      <c r="O413" s="20" t="s">
        <v>67</v>
      </c>
      <c r="P413" s="21">
        <v>5.4385444477405304E-3</v>
      </c>
      <c r="Q413" s="16">
        <f t="shared" si="39"/>
        <v>367607.55</v>
      </c>
      <c r="R413">
        <f t="shared" si="41"/>
        <v>2000</v>
      </c>
      <c r="S413">
        <f t="shared" si="36"/>
        <v>727</v>
      </c>
      <c r="T413">
        <f t="shared" si="37"/>
        <v>184</v>
      </c>
      <c r="U413">
        <f t="shared" si="38"/>
        <v>-2183.25</v>
      </c>
      <c r="V413">
        <f t="shared" si="40"/>
        <v>269494.00000000064</v>
      </c>
    </row>
    <row r="414" spans="1:22" x14ac:dyDescent="0.25">
      <c r="A414" s="19" t="s">
        <v>45</v>
      </c>
      <c r="B414" s="17">
        <v>43083</v>
      </c>
      <c r="C414" s="18">
        <v>0.42708333333333331</v>
      </c>
      <c r="D414" s="19" t="s">
        <v>13</v>
      </c>
      <c r="E414" s="20">
        <v>9085.2000000000007</v>
      </c>
      <c r="F414" s="20">
        <v>9116.1</v>
      </c>
      <c r="G414" s="20">
        <v>9116.1</v>
      </c>
      <c r="H414" s="18">
        <v>0.625</v>
      </c>
      <c r="I414" s="19">
        <v>30.899999999999636</v>
      </c>
      <c r="J414" s="19">
        <v>-30.899999999999636</v>
      </c>
      <c r="K414" s="19">
        <v>64</v>
      </c>
      <c r="L414" s="20">
        <v>-1977.5999999999767</v>
      </c>
      <c r="M414" s="20">
        <v>268</v>
      </c>
      <c r="N414" s="20">
        <v>-2245.5999999999767</v>
      </c>
      <c r="O414" s="20" t="s">
        <v>67</v>
      </c>
      <c r="P414" s="21">
        <v>3.4011359133535499E-3</v>
      </c>
      <c r="Q414" s="16">
        <f t="shared" si="39"/>
        <v>581452.80000000005</v>
      </c>
      <c r="R414">
        <f t="shared" si="41"/>
        <v>2000</v>
      </c>
      <c r="S414">
        <f t="shared" si="36"/>
        <v>64</v>
      </c>
      <c r="T414">
        <f t="shared" si="37"/>
        <v>292</v>
      </c>
      <c r="U414">
        <f t="shared" si="38"/>
        <v>-2269.5999999999767</v>
      </c>
      <c r="V414">
        <f t="shared" si="40"/>
        <v>267224.40000000066</v>
      </c>
    </row>
    <row r="415" spans="1:22" x14ac:dyDescent="0.25">
      <c r="A415" s="19" t="s">
        <v>25</v>
      </c>
      <c r="B415" s="17">
        <v>43084</v>
      </c>
      <c r="C415" s="18">
        <v>0.42708333333333331</v>
      </c>
      <c r="D415" s="19" t="s">
        <v>13</v>
      </c>
      <c r="E415" s="20">
        <v>1141.25</v>
      </c>
      <c r="F415" s="20">
        <v>1149.2</v>
      </c>
      <c r="G415" s="20">
        <v>1141.45</v>
      </c>
      <c r="H415" s="18">
        <v>0.625</v>
      </c>
      <c r="I415" s="19">
        <v>7.9500000000000455</v>
      </c>
      <c r="J415" s="19">
        <v>-0.20000000000004547</v>
      </c>
      <c r="K415" s="19">
        <v>250</v>
      </c>
      <c r="L415" s="20">
        <v>-50.000000000011369</v>
      </c>
      <c r="M415" s="20">
        <v>132</v>
      </c>
      <c r="N415" s="20">
        <v>-182.00000000001137</v>
      </c>
      <c r="O415" s="20" t="s">
        <v>67</v>
      </c>
      <c r="P415" s="21">
        <v>6.9660460021906201E-3</v>
      </c>
      <c r="Q415" s="16">
        <f t="shared" si="39"/>
        <v>286453.75</v>
      </c>
      <c r="R415">
        <f t="shared" si="41"/>
        <v>2000</v>
      </c>
      <c r="S415">
        <f t="shared" si="36"/>
        <v>251</v>
      </c>
      <c r="T415">
        <f t="shared" si="37"/>
        <v>144</v>
      </c>
      <c r="U415">
        <f t="shared" si="38"/>
        <v>-194.20000000001141</v>
      </c>
      <c r="V415">
        <f t="shared" si="40"/>
        <v>267030.20000000065</v>
      </c>
    </row>
    <row r="416" spans="1:22" x14ac:dyDescent="0.25">
      <c r="A416" s="19" t="s">
        <v>48</v>
      </c>
      <c r="B416" s="17">
        <v>43084</v>
      </c>
      <c r="C416" s="18">
        <v>0.59375</v>
      </c>
      <c r="D416" s="19" t="s">
        <v>15</v>
      </c>
      <c r="E416" s="20">
        <v>522.75</v>
      </c>
      <c r="F416" s="20">
        <v>519.15</v>
      </c>
      <c r="G416" s="20">
        <v>519.15</v>
      </c>
      <c r="H416" s="18">
        <v>0.59375</v>
      </c>
      <c r="I416" s="19">
        <v>3.6000000000000227</v>
      </c>
      <c r="J416" s="19">
        <v>-3.6000000000000227</v>
      </c>
      <c r="K416" s="19">
        <v>552</v>
      </c>
      <c r="L416" s="20">
        <v>-1987.2000000000126</v>
      </c>
      <c r="M416" s="20">
        <v>133</v>
      </c>
      <c r="N416" s="20">
        <v>-2120.2000000000126</v>
      </c>
      <c r="O416" s="20" t="s">
        <v>67</v>
      </c>
      <c r="P416" s="21">
        <v>6.8866571018651804E-3</v>
      </c>
      <c r="Q416" s="16">
        <f t="shared" si="39"/>
        <v>290126.25</v>
      </c>
      <c r="R416">
        <f t="shared" si="41"/>
        <v>2000</v>
      </c>
      <c r="S416">
        <f t="shared" si="36"/>
        <v>555</v>
      </c>
      <c r="T416">
        <f t="shared" si="37"/>
        <v>145</v>
      </c>
      <c r="U416">
        <f t="shared" si="38"/>
        <v>-2143.0000000000127</v>
      </c>
      <c r="V416">
        <f t="shared" si="40"/>
        <v>264887.20000000065</v>
      </c>
    </row>
    <row r="417" spans="1:22" x14ac:dyDescent="0.25">
      <c r="A417" s="19" t="s">
        <v>22</v>
      </c>
      <c r="B417" s="17">
        <v>43088</v>
      </c>
      <c r="C417" s="18">
        <v>0.41666666666666669</v>
      </c>
      <c r="D417" s="19" t="s">
        <v>13</v>
      </c>
      <c r="E417" s="20">
        <v>1136</v>
      </c>
      <c r="F417" s="20">
        <v>1140</v>
      </c>
      <c r="G417" s="20">
        <v>1137.75</v>
      </c>
      <c r="H417" s="18">
        <v>0.625</v>
      </c>
      <c r="I417" s="19">
        <v>4</v>
      </c>
      <c r="J417" s="19">
        <v>-1.75</v>
      </c>
      <c r="K417" s="19">
        <v>497</v>
      </c>
      <c r="L417" s="20">
        <v>-869.75</v>
      </c>
      <c r="M417" s="20">
        <v>260</v>
      </c>
      <c r="N417" s="20">
        <v>-1129.75</v>
      </c>
      <c r="O417" s="20" t="s">
        <v>67</v>
      </c>
      <c r="P417" s="21">
        <v>3.5211267605633799E-3</v>
      </c>
      <c r="Q417" s="16">
        <f t="shared" si="39"/>
        <v>568000</v>
      </c>
      <c r="R417">
        <f t="shared" si="41"/>
        <v>2000</v>
      </c>
      <c r="S417">
        <f t="shared" si="36"/>
        <v>500</v>
      </c>
      <c r="T417">
        <f t="shared" si="37"/>
        <v>285</v>
      </c>
      <c r="U417">
        <f t="shared" si="38"/>
        <v>-1160</v>
      </c>
      <c r="V417">
        <f t="shared" si="40"/>
        <v>263727.20000000065</v>
      </c>
    </row>
    <row r="418" spans="1:22" x14ac:dyDescent="0.25">
      <c r="A418" s="19" t="s">
        <v>44</v>
      </c>
      <c r="B418" s="17">
        <v>43088</v>
      </c>
      <c r="C418" s="18">
        <v>0.41666666666666669</v>
      </c>
      <c r="D418" s="19" t="s">
        <v>15</v>
      </c>
      <c r="E418" s="20">
        <v>3588</v>
      </c>
      <c r="F418" s="20">
        <v>3563.15</v>
      </c>
      <c r="G418" s="20">
        <v>3697.2</v>
      </c>
      <c r="H418" s="18">
        <v>0.625</v>
      </c>
      <c r="I418" s="19">
        <v>24.849999999999909</v>
      </c>
      <c r="J418" s="19">
        <v>109.19999999999982</v>
      </c>
      <c r="K418" s="19">
        <v>80</v>
      </c>
      <c r="L418" s="20">
        <v>8735.9999999999854</v>
      </c>
      <c r="M418" s="20">
        <v>135</v>
      </c>
      <c r="N418" s="20">
        <v>8600.9999999999854</v>
      </c>
      <c r="O418" s="20" t="s">
        <v>68</v>
      </c>
      <c r="P418" s="21">
        <v>6.9258639910813602E-3</v>
      </c>
      <c r="Q418" s="16">
        <f t="shared" si="39"/>
        <v>287040</v>
      </c>
      <c r="R418">
        <f t="shared" si="41"/>
        <v>2000</v>
      </c>
      <c r="S418">
        <f t="shared" si="36"/>
        <v>80</v>
      </c>
      <c r="T418">
        <f t="shared" si="37"/>
        <v>146</v>
      </c>
      <c r="U418">
        <f t="shared" si="38"/>
        <v>8589.9999999999854</v>
      </c>
      <c r="V418">
        <f t="shared" si="40"/>
        <v>272317.20000000065</v>
      </c>
    </row>
    <row r="419" spans="1:22" x14ac:dyDescent="0.25">
      <c r="A419" s="19" t="s">
        <v>45</v>
      </c>
      <c r="B419" s="17">
        <v>43088</v>
      </c>
      <c r="C419" s="18">
        <v>0.42708333333333331</v>
      </c>
      <c r="D419" s="19" t="s">
        <v>15</v>
      </c>
      <c r="E419" s="20">
        <v>9437</v>
      </c>
      <c r="F419" s="20">
        <v>9405</v>
      </c>
      <c r="G419" s="20">
        <v>9784.75</v>
      </c>
      <c r="H419" s="18">
        <v>0.625</v>
      </c>
      <c r="I419" s="19">
        <v>32</v>
      </c>
      <c r="J419" s="19">
        <v>347.75</v>
      </c>
      <c r="K419" s="19">
        <v>62</v>
      </c>
      <c r="L419" s="20">
        <v>21560.5</v>
      </c>
      <c r="M419" s="20">
        <v>275</v>
      </c>
      <c r="N419" s="20">
        <v>21285.5</v>
      </c>
      <c r="O419" s="20" t="s">
        <v>68</v>
      </c>
      <c r="P419" s="21">
        <v>3.3909081275829201E-3</v>
      </c>
      <c r="Q419" s="16">
        <f t="shared" si="39"/>
        <v>585094</v>
      </c>
      <c r="R419">
        <f t="shared" si="41"/>
        <v>2000</v>
      </c>
      <c r="S419">
        <f t="shared" si="36"/>
        <v>62</v>
      </c>
      <c r="T419">
        <f t="shared" si="37"/>
        <v>298</v>
      </c>
      <c r="U419">
        <f t="shared" si="38"/>
        <v>21262.5</v>
      </c>
      <c r="V419">
        <f t="shared" si="40"/>
        <v>293579.70000000065</v>
      </c>
    </row>
    <row r="420" spans="1:22" x14ac:dyDescent="0.25">
      <c r="A420" s="19" t="s">
        <v>48</v>
      </c>
      <c r="B420" s="17">
        <v>43088</v>
      </c>
      <c r="C420" s="18">
        <v>0.41666666666666669</v>
      </c>
      <c r="D420" s="19" t="s">
        <v>13</v>
      </c>
      <c r="E420" s="20">
        <v>531.04999999999995</v>
      </c>
      <c r="F420" s="20">
        <v>532.5</v>
      </c>
      <c r="G420" s="20">
        <v>528.54999999999995</v>
      </c>
      <c r="H420" s="18">
        <v>0.625</v>
      </c>
      <c r="I420" s="19">
        <v>1.4500000000000455</v>
      </c>
      <c r="J420" s="19">
        <v>2.5</v>
      </c>
      <c r="K420" s="19">
        <v>1357</v>
      </c>
      <c r="L420" s="20">
        <v>3392.5</v>
      </c>
      <c r="M420" s="20">
        <v>331</v>
      </c>
      <c r="N420" s="20">
        <v>3061.5</v>
      </c>
      <c r="O420" s="20" t="s">
        <v>68</v>
      </c>
      <c r="P420" s="21">
        <v>2.7304396949440601E-3</v>
      </c>
      <c r="Q420" s="16">
        <f t="shared" si="39"/>
        <v>732317.95</v>
      </c>
      <c r="R420">
        <f t="shared" si="41"/>
        <v>2000</v>
      </c>
      <c r="S420">
        <f t="shared" si="36"/>
        <v>1379</v>
      </c>
      <c r="T420">
        <f t="shared" si="37"/>
        <v>366</v>
      </c>
      <c r="U420">
        <f t="shared" si="38"/>
        <v>3081.5</v>
      </c>
      <c r="V420">
        <f t="shared" si="40"/>
        <v>296661.20000000065</v>
      </c>
    </row>
    <row r="421" spans="1:22" x14ac:dyDescent="0.25">
      <c r="A421" s="19" t="s">
        <v>45</v>
      </c>
      <c r="B421" s="17">
        <v>43089</v>
      </c>
      <c r="C421" s="18">
        <v>0.51041666666666663</v>
      </c>
      <c r="D421" s="19" t="s">
        <v>13</v>
      </c>
      <c r="E421" s="20">
        <v>9851.0499999999993</v>
      </c>
      <c r="F421" s="20">
        <v>9902</v>
      </c>
      <c r="G421" s="20">
        <v>9725</v>
      </c>
      <c r="H421" s="18">
        <v>0.625</v>
      </c>
      <c r="I421" s="19">
        <v>50.950000000000728</v>
      </c>
      <c r="J421" s="19">
        <v>126.04999999999927</v>
      </c>
      <c r="K421" s="19">
        <v>39</v>
      </c>
      <c r="L421" s="20">
        <v>4915.9499999999716</v>
      </c>
      <c r="M421" s="20">
        <v>176</v>
      </c>
      <c r="N421" s="20">
        <v>4739.9499999999716</v>
      </c>
      <c r="O421" s="20" t="s">
        <v>68</v>
      </c>
      <c r="P421" s="21">
        <v>5.1720374985408397E-3</v>
      </c>
      <c r="Q421" s="16">
        <f t="shared" si="39"/>
        <v>384190.94999999995</v>
      </c>
      <c r="R421">
        <f t="shared" si="41"/>
        <v>2000</v>
      </c>
      <c r="S421">
        <f t="shared" si="36"/>
        <v>39</v>
      </c>
      <c r="T421">
        <f t="shared" si="37"/>
        <v>191</v>
      </c>
      <c r="U421">
        <f t="shared" si="38"/>
        <v>4724.9499999999716</v>
      </c>
      <c r="V421">
        <f t="shared" si="40"/>
        <v>301386.15000000061</v>
      </c>
    </row>
    <row r="422" spans="1:22" x14ac:dyDescent="0.25">
      <c r="A422" s="19" t="s">
        <v>40</v>
      </c>
      <c r="B422" s="17">
        <v>43089</v>
      </c>
      <c r="C422" s="18">
        <v>0.42708333333333331</v>
      </c>
      <c r="D422" s="19" t="s">
        <v>13</v>
      </c>
      <c r="E422" s="20">
        <v>920</v>
      </c>
      <c r="F422" s="20">
        <v>924.2</v>
      </c>
      <c r="G422" s="20">
        <v>918.65</v>
      </c>
      <c r="H422" s="18">
        <v>0.625</v>
      </c>
      <c r="I422" s="19">
        <v>4.2000000000000455</v>
      </c>
      <c r="J422" s="19">
        <v>1.3500000000000227</v>
      </c>
      <c r="K422" s="19">
        <v>473</v>
      </c>
      <c r="L422" s="20">
        <v>638.55000000001075</v>
      </c>
      <c r="M422" s="20">
        <v>201</v>
      </c>
      <c r="N422" s="20">
        <v>437.55000000001075</v>
      </c>
      <c r="O422" s="20" t="s">
        <v>68</v>
      </c>
      <c r="P422" s="21">
        <v>4.5652173913044002E-3</v>
      </c>
      <c r="Q422" s="16">
        <f t="shared" si="39"/>
        <v>437920</v>
      </c>
      <c r="R422">
        <f t="shared" si="41"/>
        <v>2000</v>
      </c>
      <c r="S422">
        <f t="shared" si="36"/>
        <v>476</v>
      </c>
      <c r="T422">
        <f t="shared" si="37"/>
        <v>219</v>
      </c>
      <c r="U422">
        <f t="shared" si="38"/>
        <v>423.60000000001082</v>
      </c>
      <c r="V422">
        <f t="shared" si="40"/>
        <v>301809.75000000064</v>
      </c>
    </row>
    <row r="423" spans="1:22" x14ac:dyDescent="0.25">
      <c r="A423" s="19" t="s">
        <v>54</v>
      </c>
      <c r="B423" s="17">
        <v>43089</v>
      </c>
      <c r="C423" s="18">
        <v>0.59375</v>
      </c>
      <c r="D423" s="19" t="s">
        <v>13</v>
      </c>
      <c r="E423" s="20">
        <v>735</v>
      </c>
      <c r="F423" s="20">
        <v>742</v>
      </c>
      <c r="G423" s="20">
        <v>738</v>
      </c>
      <c r="H423" s="18">
        <v>0.625</v>
      </c>
      <c r="I423" s="19">
        <v>7</v>
      </c>
      <c r="J423" s="19">
        <v>-3</v>
      </c>
      <c r="K423" s="19">
        <v>284</v>
      </c>
      <c r="L423" s="20">
        <v>-852</v>
      </c>
      <c r="M423" s="20">
        <v>97</v>
      </c>
      <c r="N423" s="20">
        <v>-949</v>
      </c>
      <c r="O423" s="20" t="s">
        <v>67</v>
      </c>
      <c r="P423" s="21">
        <v>9.5238095238095195E-3</v>
      </c>
      <c r="Q423" s="16">
        <f t="shared" si="39"/>
        <v>209475</v>
      </c>
      <c r="R423">
        <f t="shared" si="41"/>
        <v>2000</v>
      </c>
      <c r="S423">
        <f t="shared" si="36"/>
        <v>285</v>
      </c>
      <c r="T423">
        <f t="shared" si="37"/>
        <v>105</v>
      </c>
      <c r="U423">
        <f t="shared" si="38"/>
        <v>-960</v>
      </c>
      <c r="V423">
        <f t="shared" si="40"/>
        <v>300849.75000000064</v>
      </c>
    </row>
    <row r="424" spans="1:22" x14ac:dyDescent="0.25">
      <c r="A424" s="19" t="s">
        <v>41</v>
      </c>
      <c r="B424" s="17">
        <v>43090</v>
      </c>
      <c r="C424" s="18">
        <v>0.41666666666666669</v>
      </c>
      <c r="D424" s="19" t="s">
        <v>13</v>
      </c>
      <c r="E424" s="20">
        <v>421.1</v>
      </c>
      <c r="F424" s="20">
        <v>423.65</v>
      </c>
      <c r="G424" s="20">
        <v>421.4</v>
      </c>
      <c r="H424" s="18">
        <v>0.625</v>
      </c>
      <c r="I424" s="19">
        <v>2.5499999999999545</v>
      </c>
      <c r="J424" s="19">
        <v>-0.29999999999995453</v>
      </c>
      <c r="K424" s="19">
        <v>777</v>
      </c>
      <c r="L424" s="20">
        <v>-233.09999999996467</v>
      </c>
      <c r="M424" s="20">
        <v>151</v>
      </c>
      <c r="N424" s="20">
        <v>-384.09999999996467</v>
      </c>
      <c r="O424" s="20" t="s">
        <v>67</v>
      </c>
      <c r="P424" s="21">
        <v>6.0555687485156799E-3</v>
      </c>
      <c r="Q424" s="16">
        <f t="shared" si="39"/>
        <v>330142.40000000002</v>
      </c>
      <c r="R424">
        <f t="shared" si="41"/>
        <v>2000</v>
      </c>
      <c r="S424">
        <f t="shared" si="36"/>
        <v>784</v>
      </c>
      <c r="T424">
        <f t="shared" si="37"/>
        <v>166</v>
      </c>
      <c r="U424">
        <f t="shared" si="38"/>
        <v>-401.19999999996435</v>
      </c>
      <c r="V424">
        <f t="shared" si="40"/>
        <v>300448.55000000069</v>
      </c>
    </row>
    <row r="425" spans="1:22" x14ac:dyDescent="0.25">
      <c r="A425" s="19" t="s">
        <v>54</v>
      </c>
      <c r="B425" s="17">
        <v>43090</v>
      </c>
      <c r="C425" s="18">
        <v>0.41666666666666669</v>
      </c>
      <c r="D425" s="19" t="s">
        <v>13</v>
      </c>
      <c r="E425" s="20">
        <v>735</v>
      </c>
      <c r="F425" s="20">
        <v>740.5</v>
      </c>
      <c r="G425" s="20">
        <v>730.5</v>
      </c>
      <c r="H425" s="18">
        <v>0.625</v>
      </c>
      <c r="I425" s="19">
        <v>5.5</v>
      </c>
      <c r="J425" s="19">
        <v>4.5</v>
      </c>
      <c r="K425" s="19">
        <v>362</v>
      </c>
      <c r="L425" s="20">
        <v>1629</v>
      </c>
      <c r="M425" s="20">
        <v>123</v>
      </c>
      <c r="N425" s="20">
        <v>1506</v>
      </c>
      <c r="O425" s="20" t="s">
        <v>68</v>
      </c>
      <c r="P425" s="21">
        <v>7.4829931972789096E-3</v>
      </c>
      <c r="Q425" s="16">
        <f t="shared" si="39"/>
        <v>266805</v>
      </c>
      <c r="R425">
        <f t="shared" si="41"/>
        <v>2000</v>
      </c>
      <c r="S425">
        <f t="shared" si="36"/>
        <v>363</v>
      </c>
      <c r="T425">
        <f t="shared" si="37"/>
        <v>133</v>
      </c>
      <c r="U425">
        <f t="shared" si="38"/>
        <v>1500.5</v>
      </c>
      <c r="V425">
        <f t="shared" si="40"/>
        <v>301949.05000000069</v>
      </c>
    </row>
    <row r="426" spans="1:22" x14ac:dyDescent="0.25">
      <c r="A426" s="19" t="s">
        <v>49</v>
      </c>
      <c r="B426" s="17">
        <v>43091</v>
      </c>
      <c r="C426" s="18">
        <v>0.41666666666666669</v>
      </c>
      <c r="D426" s="19" t="s">
        <v>15</v>
      </c>
      <c r="E426" s="20">
        <v>189.8</v>
      </c>
      <c r="F426" s="20">
        <v>188.7</v>
      </c>
      <c r="G426" s="20">
        <v>193.5</v>
      </c>
      <c r="H426" s="18">
        <v>0.625</v>
      </c>
      <c r="I426" s="19">
        <v>1.1000000000000227</v>
      </c>
      <c r="J426" s="19">
        <v>3.6999999999999886</v>
      </c>
      <c r="K426" s="19">
        <v>1780</v>
      </c>
      <c r="L426" s="20">
        <v>6585.99999999998</v>
      </c>
      <c r="M426" s="20">
        <v>157</v>
      </c>
      <c r="N426" s="20">
        <v>6428.99999999998</v>
      </c>
      <c r="O426" s="20" t="s">
        <v>68</v>
      </c>
      <c r="P426" s="21">
        <v>5.7955742887250902E-3</v>
      </c>
      <c r="Q426" s="16">
        <f t="shared" si="39"/>
        <v>345056.4</v>
      </c>
      <c r="R426">
        <f t="shared" si="41"/>
        <v>2000</v>
      </c>
      <c r="S426">
        <f t="shared" si="36"/>
        <v>1818</v>
      </c>
      <c r="T426">
        <f t="shared" si="37"/>
        <v>175</v>
      </c>
      <c r="U426">
        <f t="shared" si="38"/>
        <v>6551.5999999999794</v>
      </c>
      <c r="V426">
        <f t="shared" si="40"/>
        <v>308500.65000000066</v>
      </c>
    </row>
    <row r="427" spans="1:22" x14ac:dyDescent="0.25">
      <c r="A427" s="19" t="s">
        <v>41</v>
      </c>
      <c r="B427" s="17">
        <v>43091</v>
      </c>
      <c r="C427" s="18">
        <v>0.44791666666666669</v>
      </c>
      <c r="D427" s="19" t="s">
        <v>15</v>
      </c>
      <c r="E427" s="20">
        <v>425</v>
      </c>
      <c r="F427" s="20">
        <v>423.1</v>
      </c>
      <c r="G427" s="20">
        <v>423.1</v>
      </c>
      <c r="H427" s="18">
        <v>0.44791666666666669</v>
      </c>
      <c r="I427" s="19">
        <v>1.8999999999999773</v>
      </c>
      <c r="J427" s="19">
        <v>-1.8999999999999773</v>
      </c>
      <c r="K427" s="19">
        <v>1040</v>
      </c>
      <c r="L427" s="20">
        <v>-1975.9999999999764</v>
      </c>
      <c r="M427" s="20">
        <v>203</v>
      </c>
      <c r="N427" s="20">
        <v>-2178.9999999999764</v>
      </c>
      <c r="O427" s="20" t="s">
        <v>67</v>
      </c>
      <c r="P427" s="21">
        <v>4.4705882352940596E-3</v>
      </c>
      <c r="Q427" s="16">
        <f t="shared" si="39"/>
        <v>447100</v>
      </c>
      <c r="R427">
        <f t="shared" si="41"/>
        <v>2000</v>
      </c>
      <c r="S427">
        <f t="shared" si="36"/>
        <v>1052</v>
      </c>
      <c r="T427">
        <f t="shared" si="37"/>
        <v>224</v>
      </c>
      <c r="U427">
        <f t="shared" si="38"/>
        <v>-2222.7999999999761</v>
      </c>
      <c r="V427">
        <f t="shared" si="40"/>
        <v>306277.85000000068</v>
      </c>
    </row>
    <row r="428" spans="1:22" x14ac:dyDescent="0.25">
      <c r="A428" s="19" t="s">
        <v>54</v>
      </c>
      <c r="B428" s="17">
        <v>43091</v>
      </c>
      <c r="C428" s="18">
        <v>0.44791666666666669</v>
      </c>
      <c r="D428" s="19" t="s">
        <v>13</v>
      </c>
      <c r="E428" s="20">
        <v>730.65</v>
      </c>
      <c r="F428" s="20">
        <v>733.4</v>
      </c>
      <c r="G428" s="20">
        <v>733.4</v>
      </c>
      <c r="H428" s="18">
        <v>0.5625</v>
      </c>
      <c r="I428" s="19">
        <v>2.75</v>
      </c>
      <c r="J428" s="19">
        <v>-2.75</v>
      </c>
      <c r="K428" s="19">
        <v>721</v>
      </c>
      <c r="L428" s="20">
        <v>-1982.75</v>
      </c>
      <c r="M428" s="20">
        <v>243</v>
      </c>
      <c r="N428" s="20">
        <v>-2225.75</v>
      </c>
      <c r="O428" s="20" t="s">
        <v>67</v>
      </c>
      <c r="P428" s="21">
        <v>3.7637719838500001E-3</v>
      </c>
      <c r="Q428" s="16">
        <f t="shared" si="39"/>
        <v>531182.54999999993</v>
      </c>
      <c r="R428">
        <f t="shared" si="41"/>
        <v>2000</v>
      </c>
      <c r="S428">
        <f t="shared" si="36"/>
        <v>727</v>
      </c>
      <c r="T428">
        <f t="shared" si="37"/>
        <v>267</v>
      </c>
      <c r="U428">
        <f t="shared" si="38"/>
        <v>-2266.25</v>
      </c>
      <c r="V428">
        <f t="shared" si="40"/>
        <v>304011.60000000068</v>
      </c>
    </row>
    <row r="429" spans="1:22" x14ac:dyDescent="0.25">
      <c r="A429" s="19" t="s">
        <v>48</v>
      </c>
      <c r="B429" s="17">
        <v>43095</v>
      </c>
      <c r="C429" s="18">
        <v>0.41666666666666669</v>
      </c>
      <c r="D429" s="19" t="s">
        <v>15</v>
      </c>
      <c r="E429" s="20">
        <v>534.75</v>
      </c>
      <c r="F429" s="20">
        <v>532</v>
      </c>
      <c r="G429" s="20">
        <v>541.5</v>
      </c>
      <c r="H429" s="18">
        <v>0.625</v>
      </c>
      <c r="I429" s="19">
        <v>2.75</v>
      </c>
      <c r="J429" s="19">
        <v>6.75</v>
      </c>
      <c r="K429" s="19">
        <v>721</v>
      </c>
      <c r="L429" s="20">
        <v>4866.75</v>
      </c>
      <c r="M429" s="20">
        <v>179</v>
      </c>
      <c r="N429" s="20">
        <v>4687.75</v>
      </c>
      <c r="O429" s="20" t="s">
        <v>68</v>
      </c>
      <c r="P429" s="21">
        <v>5.1425899953249201E-3</v>
      </c>
      <c r="Q429" s="16">
        <f t="shared" si="39"/>
        <v>388763.25</v>
      </c>
      <c r="R429">
        <f t="shared" si="41"/>
        <v>2000</v>
      </c>
      <c r="S429">
        <f t="shared" si="36"/>
        <v>727</v>
      </c>
      <c r="T429">
        <f t="shared" si="37"/>
        <v>196</v>
      </c>
      <c r="U429">
        <f t="shared" si="38"/>
        <v>4711.25</v>
      </c>
      <c r="V429">
        <f t="shared" si="40"/>
        <v>308722.85000000068</v>
      </c>
    </row>
    <row r="430" spans="1:22" x14ac:dyDescent="0.25">
      <c r="A430" s="19" t="s">
        <v>58</v>
      </c>
      <c r="B430" s="17">
        <v>43095</v>
      </c>
      <c r="C430" s="18">
        <v>0.44791666666666669</v>
      </c>
      <c r="D430" s="19" t="s">
        <v>13</v>
      </c>
      <c r="E430" s="20">
        <v>2644.5</v>
      </c>
      <c r="F430" s="20">
        <v>2665.35</v>
      </c>
      <c r="G430" s="20">
        <v>2651.65</v>
      </c>
      <c r="H430" s="18">
        <v>0.625</v>
      </c>
      <c r="I430" s="19">
        <v>20.849999999999909</v>
      </c>
      <c r="J430" s="19">
        <v>-7.1500000000000909</v>
      </c>
      <c r="K430" s="19">
        <v>95</v>
      </c>
      <c r="L430" s="20">
        <v>-679.25000000000864</v>
      </c>
      <c r="M430" s="20">
        <v>116</v>
      </c>
      <c r="N430" s="20">
        <v>-795.25000000000864</v>
      </c>
      <c r="O430" s="20" t="s">
        <v>67</v>
      </c>
      <c r="P430" s="21">
        <v>7.8842881452070007E-3</v>
      </c>
      <c r="Q430" s="16">
        <f t="shared" si="39"/>
        <v>251227.5</v>
      </c>
      <c r="R430">
        <f t="shared" si="41"/>
        <v>2000</v>
      </c>
      <c r="S430">
        <f t="shared" si="36"/>
        <v>95</v>
      </c>
      <c r="T430">
        <f t="shared" si="37"/>
        <v>126</v>
      </c>
      <c r="U430">
        <f t="shared" si="38"/>
        <v>-805.25000000000864</v>
      </c>
      <c r="V430">
        <f t="shared" si="40"/>
        <v>307917.60000000068</v>
      </c>
    </row>
    <row r="431" spans="1:22" x14ac:dyDescent="0.25">
      <c r="A431" s="19" t="s">
        <v>20</v>
      </c>
      <c r="B431" s="17">
        <v>43097</v>
      </c>
      <c r="C431" s="18">
        <v>0.41666666666666669</v>
      </c>
      <c r="D431" s="19" t="s">
        <v>13</v>
      </c>
      <c r="E431" s="20">
        <v>1708.2</v>
      </c>
      <c r="F431" s="20">
        <v>1710.5</v>
      </c>
      <c r="G431" s="20">
        <v>1710.5</v>
      </c>
      <c r="H431" s="18">
        <v>0.42708333333333331</v>
      </c>
      <c r="I431" s="19">
        <v>2.2999999999999545</v>
      </c>
      <c r="J431" s="19">
        <v>-2.2999999999999545</v>
      </c>
      <c r="K431" s="19">
        <v>860</v>
      </c>
      <c r="L431" s="20">
        <v>-1977.9999999999609</v>
      </c>
      <c r="M431" s="20">
        <v>677</v>
      </c>
      <c r="N431" s="20">
        <v>-2654.9999999999609</v>
      </c>
      <c r="O431" s="20" t="s">
        <v>67</v>
      </c>
      <c r="P431" s="21">
        <v>1.34644655192598E-3</v>
      </c>
      <c r="Q431" s="16">
        <f t="shared" si="39"/>
        <v>1484425.8</v>
      </c>
      <c r="R431">
        <f t="shared" si="41"/>
        <v>2000</v>
      </c>
      <c r="S431">
        <f t="shared" si="36"/>
        <v>869</v>
      </c>
      <c r="T431">
        <f t="shared" si="37"/>
        <v>743</v>
      </c>
      <c r="U431">
        <f t="shared" si="38"/>
        <v>-2741.6999999999607</v>
      </c>
      <c r="V431">
        <f t="shared" si="40"/>
        <v>305175.90000000072</v>
      </c>
    </row>
    <row r="432" spans="1:22" x14ac:dyDescent="0.25">
      <c r="A432" s="19" t="s">
        <v>45</v>
      </c>
      <c r="B432" s="17">
        <v>43097</v>
      </c>
      <c r="C432" s="18">
        <v>0.4375</v>
      </c>
      <c r="D432" s="19" t="s">
        <v>13</v>
      </c>
      <c r="E432" s="20">
        <v>9635</v>
      </c>
      <c r="F432" s="20">
        <v>9667.9500000000007</v>
      </c>
      <c r="G432" s="20">
        <v>9667.9500000000007</v>
      </c>
      <c r="H432" s="18">
        <v>0.45833333333333331</v>
      </c>
      <c r="I432" s="19">
        <v>32.950000000000728</v>
      </c>
      <c r="J432" s="19">
        <v>-32.950000000000728</v>
      </c>
      <c r="K432" s="19">
        <v>60</v>
      </c>
      <c r="L432" s="20">
        <v>-1977.0000000000437</v>
      </c>
      <c r="M432" s="20">
        <v>267</v>
      </c>
      <c r="N432" s="20">
        <v>-2244.0000000000437</v>
      </c>
      <c r="O432" s="20" t="s">
        <v>67</v>
      </c>
      <c r="P432" s="21">
        <v>3.4198235599377999E-3</v>
      </c>
      <c r="Q432" s="16">
        <f t="shared" si="39"/>
        <v>578100</v>
      </c>
      <c r="R432">
        <f t="shared" si="41"/>
        <v>2000</v>
      </c>
      <c r="S432">
        <f t="shared" si="36"/>
        <v>60</v>
      </c>
      <c r="T432">
        <f t="shared" si="37"/>
        <v>290</v>
      </c>
      <c r="U432">
        <f t="shared" si="38"/>
        <v>-2267.0000000000437</v>
      </c>
      <c r="V432">
        <f t="shared" si="40"/>
        <v>302908.90000000066</v>
      </c>
    </row>
    <row r="433" spans="1:22" x14ac:dyDescent="0.25">
      <c r="A433" s="19" t="s">
        <v>58</v>
      </c>
      <c r="B433" s="17">
        <v>43097</v>
      </c>
      <c r="C433" s="18">
        <v>0.42708333333333331</v>
      </c>
      <c r="D433" s="19" t="s">
        <v>15</v>
      </c>
      <c r="E433" s="20">
        <v>2626.15</v>
      </c>
      <c r="F433" s="20">
        <v>2615.1999999999998</v>
      </c>
      <c r="G433" s="20">
        <v>2623.35</v>
      </c>
      <c r="H433" s="18">
        <v>0.625</v>
      </c>
      <c r="I433" s="19">
        <v>10.950000000000273</v>
      </c>
      <c r="J433" s="19">
        <v>-2.8000000000001819</v>
      </c>
      <c r="K433" s="19">
        <v>182</v>
      </c>
      <c r="L433" s="20">
        <v>-509.60000000003311</v>
      </c>
      <c r="M433" s="20">
        <v>220</v>
      </c>
      <c r="N433" s="20">
        <v>-729.60000000003311</v>
      </c>
      <c r="O433" s="20" t="s">
        <v>67</v>
      </c>
      <c r="P433" s="21">
        <v>4.1696018886964803E-3</v>
      </c>
      <c r="Q433" s="16">
        <f t="shared" si="39"/>
        <v>477959.3</v>
      </c>
      <c r="R433">
        <f t="shared" si="41"/>
        <v>2000</v>
      </c>
      <c r="S433">
        <f t="shared" si="36"/>
        <v>182</v>
      </c>
      <c r="T433">
        <f t="shared" si="37"/>
        <v>239</v>
      </c>
      <c r="U433">
        <f t="shared" si="38"/>
        <v>-748.60000000003311</v>
      </c>
      <c r="V433">
        <f t="shared" si="40"/>
        <v>302160.30000000063</v>
      </c>
    </row>
    <row r="434" spans="1:22" x14ac:dyDescent="0.25">
      <c r="A434" s="19" t="s">
        <v>44</v>
      </c>
      <c r="B434" s="17">
        <v>43098</v>
      </c>
      <c r="C434" s="18">
        <v>0.44791666666666669</v>
      </c>
      <c r="D434" s="19" t="s">
        <v>15</v>
      </c>
      <c r="E434" s="20">
        <v>3760</v>
      </c>
      <c r="F434" s="20">
        <v>3738.45</v>
      </c>
      <c r="G434" s="20">
        <v>3779.8</v>
      </c>
      <c r="H434" s="18">
        <v>0.625</v>
      </c>
      <c r="I434" s="19">
        <v>21.550000000000182</v>
      </c>
      <c r="J434" s="19">
        <v>19.800000000000182</v>
      </c>
      <c r="K434" s="19">
        <v>92</v>
      </c>
      <c r="L434" s="20">
        <v>1821.6000000000167</v>
      </c>
      <c r="M434" s="20">
        <v>160</v>
      </c>
      <c r="N434" s="20">
        <v>1661.6000000000167</v>
      </c>
      <c r="O434" s="20" t="s">
        <v>68</v>
      </c>
      <c r="P434" s="21">
        <v>5.7313829787234497E-3</v>
      </c>
      <c r="Q434" s="16">
        <f t="shared" si="39"/>
        <v>345920</v>
      </c>
      <c r="R434">
        <f t="shared" si="41"/>
        <v>2000</v>
      </c>
      <c r="S434">
        <f t="shared" si="36"/>
        <v>92</v>
      </c>
      <c r="T434">
        <f t="shared" si="37"/>
        <v>174</v>
      </c>
      <c r="U434">
        <f t="shared" si="38"/>
        <v>1647.6000000000167</v>
      </c>
      <c r="V434">
        <f t="shared" si="40"/>
        <v>303807.90000000066</v>
      </c>
    </row>
    <row r="435" spans="1:22" x14ac:dyDescent="0.25">
      <c r="A435" s="19" t="s">
        <v>57</v>
      </c>
      <c r="B435" s="17">
        <v>43098</v>
      </c>
      <c r="C435" s="18">
        <v>0.4375</v>
      </c>
      <c r="D435" s="19" t="s">
        <v>15</v>
      </c>
      <c r="E435" s="20">
        <v>501.9</v>
      </c>
      <c r="F435" s="20">
        <v>499.25</v>
      </c>
      <c r="G435" s="20">
        <v>499.25</v>
      </c>
      <c r="H435" s="18">
        <v>0.4375</v>
      </c>
      <c r="I435" s="19">
        <v>2.6499999999999773</v>
      </c>
      <c r="J435" s="19">
        <v>-2.6499999999999773</v>
      </c>
      <c r="K435" s="19">
        <v>748</v>
      </c>
      <c r="L435" s="20">
        <v>-1982.199999999983</v>
      </c>
      <c r="M435" s="20">
        <v>173</v>
      </c>
      <c r="N435" s="20">
        <v>-2155.199999999983</v>
      </c>
      <c r="O435" s="20" t="s">
        <v>67</v>
      </c>
      <c r="P435" s="21">
        <v>5.2799362422792902E-3</v>
      </c>
      <c r="Q435" s="16">
        <f t="shared" si="39"/>
        <v>378432.6</v>
      </c>
      <c r="R435">
        <f t="shared" si="41"/>
        <v>2000</v>
      </c>
      <c r="S435">
        <f t="shared" si="36"/>
        <v>754</v>
      </c>
      <c r="T435">
        <f t="shared" si="37"/>
        <v>189</v>
      </c>
      <c r="U435">
        <f t="shared" si="38"/>
        <v>-2187.0999999999831</v>
      </c>
      <c r="V435">
        <f t="shared" si="40"/>
        <v>301620.80000000069</v>
      </c>
    </row>
    <row r="436" spans="1:22" x14ac:dyDescent="0.25">
      <c r="A436" s="19" t="s">
        <v>54</v>
      </c>
      <c r="B436" s="17">
        <v>43098</v>
      </c>
      <c r="C436" s="18">
        <v>0.41666666666666669</v>
      </c>
      <c r="D436" s="19" t="s">
        <v>13</v>
      </c>
      <c r="E436" s="20">
        <v>760.05</v>
      </c>
      <c r="F436" s="20">
        <v>765.7</v>
      </c>
      <c r="G436" s="20">
        <v>763.35</v>
      </c>
      <c r="H436" s="18">
        <v>0.625</v>
      </c>
      <c r="I436" s="19">
        <v>5.6500000000000909</v>
      </c>
      <c r="J436" s="19">
        <v>-3.3000000000000682</v>
      </c>
      <c r="K436" s="19">
        <v>352</v>
      </c>
      <c r="L436" s="20">
        <v>-1161.600000000024</v>
      </c>
      <c r="M436" s="20">
        <v>124</v>
      </c>
      <c r="N436" s="20">
        <v>-1285.600000000024</v>
      </c>
      <c r="O436" s="20" t="s">
        <v>67</v>
      </c>
      <c r="P436" s="21">
        <v>7.4337214656931697E-3</v>
      </c>
      <c r="Q436" s="16">
        <f t="shared" si="39"/>
        <v>268297.64999999997</v>
      </c>
      <c r="R436">
        <f t="shared" si="41"/>
        <v>2000</v>
      </c>
      <c r="S436">
        <f t="shared" si="36"/>
        <v>353</v>
      </c>
      <c r="T436">
        <f t="shared" si="37"/>
        <v>135</v>
      </c>
      <c r="U436">
        <f t="shared" si="38"/>
        <v>-1299.9000000000242</v>
      </c>
      <c r="V436">
        <f t="shared" si="40"/>
        <v>300320.90000000066</v>
      </c>
    </row>
    <row r="437" spans="1:22" x14ac:dyDescent="0.25">
      <c r="A437" s="19" t="s">
        <v>19</v>
      </c>
      <c r="B437" s="17">
        <v>43102</v>
      </c>
      <c r="C437" s="18">
        <v>0.41666666666666669</v>
      </c>
      <c r="D437" s="19" t="s">
        <v>13</v>
      </c>
      <c r="E437" s="20">
        <v>2414.15</v>
      </c>
      <c r="F437" s="20">
        <v>2425.5500000000002</v>
      </c>
      <c r="G437" s="20">
        <v>2425.5500000000002</v>
      </c>
      <c r="H437" s="18">
        <v>0.44791666666666669</v>
      </c>
      <c r="I437" s="19">
        <v>11.400000000000091</v>
      </c>
      <c r="J437" s="19">
        <v>-11.400000000000091</v>
      </c>
      <c r="K437" s="19">
        <v>175</v>
      </c>
      <c r="L437" s="20">
        <v>-1995.0000000000159</v>
      </c>
      <c r="M437" s="20">
        <v>195</v>
      </c>
      <c r="N437" s="20">
        <v>-2190.0000000000159</v>
      </c>
      <c r="O437" s="20" t="s">
        <v>67</v>
      </c>
      <c r="P437" s="21">
        <v>4.7221589379285002E-3</v>
      </c>
      <c r="Q437" s="16">
        <f t="shared" si="39"/>
        <v>634921.45000000007</v>
      </c>
      <c r="R437">
        <f t="shared" si="41"/>
        <v>3000</v>
      </c>
      <c r="S437">
        <f t="shared" si="36"/>
        <v>263</v>
      </c>
      <c r="T437">
        <f t="shared" si="37"/>
        <v>319</v>
      </c>
      <c r="U437">
        <f t="shared" si="38"/>
        <v>-3317.2000000000239</v>
      </c>
      <c r="V437">
        <f t="shared" si="40"/>
        <v>297003.70000000065</v>
      </c>
    </row>
    <row r="438" spans="1:22" x14ac:dyDescent="0.25">
      <c r="A438" s="19" t="s">
        <v>29</v>
      </c>
      <c r="B438" s="17">
        <v>43103</v>
      </c>
      <c r="C438" s="18">
        <v>0.45833333333333331</v>
      </c>
      <c r="D438" s="19" t="s">
        <v>15</v>
      </c>
      <c r="E438" s="20">
        <v>502.4</v>
      </c>
      <c r="F438" s="20">
        <v>499.55</v>
      </c>
      <c r="G438" s="20">
        <v>499.55</v>
      </c>
      <c r="H438" s="18">
        <v>0.45833333333333331</v>
      </c>
      <c r="I438" s="19">
        <v>2.8499999999999659</v>
      </c>
      <c r="J438" s="19">
        <v>-2.8499999999999659</v>
      </c>
      <c r="K438" s="19">
        <v>696</v>
      </c>
      <c r="L438" s="20">
        <v>-1983.5999999999763</v>
      </c>
      <c r="M438" s="20">
        <v>161</v>
      </c>
      <c r="N438" s="20">
        <v>-2144.5999999999763</v>
      </c>
      <c r="O438" s="20" t="s">
        <v>67</v>
      </c>
      <c r="P438" s="21">
        <v>5.6727707006368798E-3</v>
      </c>
      <c r="Q438" s="16">
        <f t="shared" si="39"/>
        <v>528524.79999999993</v>
      </c>
      <c r="R438">
        <f t="shared" si="41"/>
        <v>3000</v>
      </c>
      <c r="S438">
        <f t="shared" si="36"/>
        <v>1052</v>
      </c>
      <c r="T438">
        <f t="shared" si="37"/>
        <v>264</v>
      </c>
      <c r="U438">
        <f t="shared" si="38"/>
        <v>-3262.1999999999643</v>
      </c>
      <c r="V438">
        <f t="shared" si="40"/>
        <v>293741.5000000007</v>
      </c>
    </row>
    <row r="439" spans="1:22" x14ac:dyDescent="0.25">
      <c r="A439" s="19" t="s">
        <v>17</v>
      </c>
      <c r="B439" s="17">
        <v>43103</v>
      </c>
      <c r="C439" s="18">
        <v>0.5625</v>
      </c>
      <c r="D439" s="19" t="s">
        <v>15</v>
      </c>
      <c r="E439" s="20">
        <v>28950</v>
      </c>
      <c r="F439" s="20">
        <v>28732.799999999999</v>
      </c>
      <c r="G439" s="20">
        <v>28784.45</v>
      </c>
      <c r="H439" s="18">
        <v>0.625</v>
      </c>
      <c r="I439" s="19">
        <v>217.20000000000073</v>
      </c>
      <c r="J439" s="19">
        <v>-165.54999999999927</v>
      </c>
      <c r="K439" s="19">
        <v>9</v>
      </c>
      <c r="L439" s="20">
        <v>-1489.9499999999935</v>
      </c>
      <c r="M439" s="20">
        <v>120</v>
      </c>
      <c r="N439" s="20">
        <v>-1609.9499999999935</v>
      </c>
      <c r="O439" s="20" t="s">
        <v>67</v>
      </c>
      <c r="P439" s="21">
        <v>7.50259067357516E-3</v>
      </c>
      <c r="Q439" s="16">
        <f t="shared" si="39"/>
        <v>376350</v>
      </c>
      <c r="R439">
        <f t="shared" si="41"/>
        <v>3000</v>
      </c>
      <c r="S439">
        <f t="shared" si="36"/>
        <v>13</v>
      </c>
      <c r="T439">
        <f t="shared" si="37"/>
        <v>188</v>
      </c>
      <c r="U439">
        <f t="shared" si="38"/>
        <v>-2340.1499999999905</v>
      </c>
      <c r="V439">
        <f t="shared" si="40"/>
        <v>291401.35000000073</v>
      </c>
    </row>
    <row r="440" spans="1:22" x14ac:dyDescent="0.25">
      <c r="A440" s="19" t="s">
        <v>29</v>
      </c>
      <c r="B440" s="17">
        <v>43108</v>
      </c>
      <c r="C440" s="18">
        <v>0.41666666666666669</v>
      </c>
      <c r="D440" s="19" t="s">
        <v>15</v>
      </c>
      <c r="E440" s="20">
        <v>496.2</v>
      </c>
      <c r="F440" s="20">
        <v>493.05</v>
      </c>
      <c r="G440" s="20">
        <v>497.1</v>
      </c>
      <c r="H440" s="18">
        <v>0.625</v>
      </c>
      <c r="I440" s="19">
        <v>3.1499999999999773</v>
      </c>
      <c r="J440" s="19">
        <v>0.90000000000003411</v>
      </c>
      <c r="K440" s="19">
        <v>630</v>
      </c>
      <c r="L440" s="20">
        <v>567.00000000002149</v>
      </c>
      <c r="M440" s="20">
        <v>144</v>
      </c>
      <c r="N440" s="20">
        <v>423.00000000002149</v>
      </c>
      <c r="O440" s="20" t="s">
        <v>68</v>
      </c>
      <c r="P440" s="21">
        <v>6.34824667472789E-3</v>
      </c>
      <c r="Q440" s="16">
        <f t="shared" si="39"/>
        <v>472382.39999999997</v>
      </c>
      <c r="R440">
        <f t="shared" si="41"/>
        <v>3000</v>
      </c>
      <c r="S440">
        <f t="shared" si="36"/>
        <v>952</v>
      </c>
      <c r="T440">
        <f t="shared" si="37"/>
        <v>237</v>
      </c>
      <c r="U440">
        <f t="shared" si="38"/>
        <v>619.80000000003247</v>
      </c>
      <c r="V440">
        <f t="shared" si="40"/>
        <v>292021.15000000078</v>
      </c>
    </row>
    <row r="441" spans="1:22" x14ac:dyDescent="0.25">
      <c r="A441" s="19" t="s">
        <v>40</v>
      </c>
      <c r="B441" s="17">
        <v>43109</v>
      </c>
      <c r="C441" s="18">
        <v>0.41666666666666669</v>
      </c>
      <c r="D441" s="19" t="s">
        <v>15</v>
      </c>
      <c r="E441" s="20">
        <v>935.5</v>
      </c>
      <c r="F441" s="20">
        <v>927.5</v>
      </c>
      <c r="G441" s="20">
        <v>941</v>
      </c>
      <c r="H441" s="18">
        <v>0.625</v>
      </c>
      <c r="I441" s="19">
        <v>8</v>
      </c>
      <c r="J441" s="19">
        <v>5.5</v>
      </c>
      <c r="K441" s="19">
        <v>249</v>
      </c>
      <c r="L441" s="20">
        <v>1369.5</v>
      </c>
      <c r="M441" s="20">
        <v>108</v>
      </c>
      <c r="N441" s="20">
        <v>1261.5</v>
      </c>
      <c r="O441" s="20" t="s">
        <v>68</v>
      </c>
      <c r="P441" s="21">
        <v>8.5515766969535001E-3</v>
      </c>
      <c r="Q441" s="16">
        <f t="shared" si="39"/>
        <v>350812.5</v>
      </c>
      <c r="R441">
        <f t="shared" si="41"/>
        <v>3000</v>
      </c>
      <c r="S441">
        <f t="shared" si="36"/>
        <v>375</v>
      </c>
      <c r="T441">
        <f t="shared" si="37"/>
        <v>176</v>
      </c>
      <c r="U441">
        <f t="shared" si="38"/>
        <v>1886.5</v>
      </c>
      <c r="V441">
        <f t="shared" si="40"/>
        <v>293907.65000000078</v>
      </c>
    </row>
    <row r="442" spans="1:22" x14ac:dyDescent="0.25">
      <c r="A442" s="19" t="s">
        <v>40</v>
      </c>
      <c r="B442" s="17">
        <v>43110</v>
      </c>
      <c r="C442" s="18">
        <v>0.44791666666666669</v>
      </c>
      <c r="D442" s="19" t="s">
        <v>13</v>
      </c>
      <c r="E442" s="20">
        <v>941</v>
      </c>
      <c r="F442" s="20">
        <v>944.95</v>
      </c>
      <c r="G442" s="20">
        <v>944.95</v>
      </c>
      <c r="H442" s="18">
        <v>0.58333333333333337</v>
      </c>
      <c r="I442" s="19">
        <v>3.9500000000000455</v>
      </c>
      <c r="J442" s="19">
        <v>-3.9500000000000455</v>
      </c>
      <c r="K442" s="19">
        <v>503</v>
      </c>
      <c r="L442" s="20">
        <v>-1986.8500000000229</v>
      </c>
      <c r="M442" s="20">
        <v>219</v>
      </c>
      <c r="N442" s="20">
        <v>-2205.8500000000231</v>
      </c>
      <c r="O442" s="20" t="s">
        <v>67</v>
      </c>
      <c r="P442" s="21">
        <v>4.1976620616365999E-3</v>
      </c>
      <c r="Q442" s="16">
        <f t="shared" si="39"/>
        <v>714219</v>
      </c>
      <c r="R442">
        <f t="shared" si="41"/>
        <v>3000</v>
      </c>
      <c r="S442">
        <f t="shared" si="36"/>
        <v>759</v>
      </c>
      <c r="T442">
        <f t="shared" si="37"/>
        <v>358</v>
      </c>
      <c r="U442">
        <f t="shared" si="38"/>
        <v>-3356.0500000000347</v>
      </c>
      <c r="V442">
        <f t="shared" si="40"/>
        <v>290551.60000000073</v>
      </c>
    </row>
    <row r="443" spans="1:22" x14ac:dyDescent="0.25">
      <c r="A443" s="19" t="s">
        <v>52</v>
      </c>
      <c r="B443" s="17">
        <v>43111</v>
      </c>
      <c r="C443" s="18">
        <v>0.44791666666666669</v>
      </c>
      <c r="D443" s="19" t="s">
        <v>15</v>
      </c>
      <c r="E443" s="20">
        <v>302.75</v>
      </c>
      <c r="F443" s="20">
        <v>300.75</v>
      </c>
      <c r="G443" s="20">
        <v>302.2</v>
      </c>
      <c r="H443" s="18">
        <v>0.625</v>
      </c>
      <c r="I443" s="19">
        <v>2</v>
      </c>
      <c r="J443" s="19">
        <v>-0.55000000000001137</v>
      </c>
      <c r="K443" s="19">
        <v>988</v>
      </c>
      <c r="L443" s="20">
        <v>-543.40000000001123</v>
      </c>
      <c r="M443" s="20">
        <v>138</v>
      </c>
      <c r="N443" s="20">
        <v>-681.40000000001123</v>
      </c>
      <c r="O443" s="20" t="s">
        <v>67</v>
      </c>
      <c r="P443" s="21">
        <v>6.6061106523534301E-3</v>
      </c>
      <c r="Q443" s="16">
        <f t="shared" si="39"/>
        <v>454125</v>
      </c>
      <c r="R443">
        <f t="shared" si="41"/>
        <v>3000</v>
      </c>
      <c r="S443">
        <f t="shared" si="36"/>
        <v>1500</v>
      </c>
      <c r="T443">
        <f t="shared" si="37"/>
        <v>227</v>
      </c>
      <c r="U443">
        <f t="shared" si="38"/>
        <v>-1052.0000000000171</v>
      </c>
      <c r="V443">
        <f t="shared" si="40"/>
        <v>289499.60000000073</v>
      </c>
    </row>
    <row r="444" spans="1:22" x14ac:dyDescent="0.25">
      <c r="A444" s="19" t="s">
        <v>58</v>
      </c>
      <c r="B444" s="17">
        <v>43111</v>
      </c>
      <c r="C444" s="18">
        <v>0.41666666666666669</v>
      </c>
      <c r="D444" s="19" t="s">
        <v>13</v>
      </c>
      <c r="E444" s="20">
        <v>2790.2</v>
      </c>
      <c r="F444" s="20">
        <v>2800</v>
      </c>
      <c r="G444" s="20">
        <v>2800</v>
      </c>
      <c r="H444" s="18">
        <v>0.52083333333333337</v>
      </c>
      <c r="I444" s="19">
        <v>9.8000000000001819</v>
      </c>
      <c r="J444" s="19">
        <v>-9.8000000000001819</v>
      </c>
      <c r="K444" s="19">
        <v>203</v>
      </c>
      <c r="L444" s="20">
        <v>-1989.4000000000369</v>
      </c>
      <c r="M444" s="20">
        <v>262</v>
      </c>
      <c r="N444" s="20">
        <v>-2251.4000000000369</v>
      </c>
      <c r="O444" s="20" t="s">
        <v>67</v>
      </c>
      <c r="P444" s="21">
        <v>3.5122930255896299E-3</v>
      </c>
      <c r="Q444" s="16">
        <f t="shared" si="39"/>
        <v>853801.2</v>
      </c>
      <c r="R444">
        <f t="shared" si="41"/>
        <v>3000</v>
      </c>
      <c r="S444">
        <f t="shared" si="36"/>
        <v>306</v>
      </c>
      <c r="T444">
        <f t="shared" si="37"/>
        <v>428</v>
      </c>
      <c r="U444">
        <f t="shared" si="38"/>
        <v>-3426.8000000000557</v>
      </c>
      <c r="V444">
        <f t="shared" si="40"/>
        <v>286072.80000000069</v>
      </c>
    </row>
    <row r="445" spans="1:22" x14ac:dyDescent="0.25">
      <c r="A445" s="19" t="s">
        <v>54</v>
      </c>
      <c r="B445" s="17">
        <v>43111</v>
      </c>
      <c r="C445" s="18">
        <v>0.46875</v>
      </c>
      <c r="D445" s="19" t="s">
        <v>15</v>
      </c>
      <c r="E445" s="20">
        <v>784.9</v>
      </c>
      <c r="F445" s="20">
        <v>777.9</v>
      </c>
      <c r="G445" s="20">
        <v>785.65</v>
      </c>
      <c r="H445" s="18">
        <v>0.625</v>
      </c>
      <c r="I445" s="19">
        <v>7</v>
      </c>
      <c r="J445" s="19">
        <v>0.75</v>
      </c>
      <c r="K445" s="19">
        <v>284</v>
      </c>
      <c r="L445" s="20">
        <v>213</v>
      </c>
      <c r="M445" s="20">
        <v>103</v>
      </c>
      <c r="N445" s="20">
        <v>110</v>
      </c>
      <c r="O445" s="20" t="s">
        <v>68</v>
      </c>
      <c r="P445" s="21">
        <v>8.9183335456746102E-3</v>
      </c>
      <c r="Q445" s="16">
        <f t="shared" si="39"/>
        <v>335937.2</v>
      </c>
      <c r="R445">
        <f t="shared" si="41"/>
        <v>3000</v>
      </c>
      <c r="S445">
        <f t="shared" si="36"/>
        <v>428</v>
      </c>
      <c r="T445">
        <f t="shared" si="37"/>
        <v>169</v>
      </c>
      <c r="U445">
        <f t="shared" si="38"/>
        <v>152</v>
      </c>
      <c r="V445">
        <f t="shared" si="40"/>
        <v>286224.80000000069</v>
      </c>
    </row>
    <row r="446" spans="1:22" x14ac:dyDescent="0.25">
      <c r="A446" s="19" t="s">
        <v>22</v>
      </c>
      <c r="B446" s="17">
        <v>43115</v>
      </c>
      <c r="C446" s="18">
        <v>0.51041666666666663</v>
      </c>
      <c r="D446" s="19" t="s">
        <v>15</v>
      </c>
      <c r="E446" s="20">
        <v>1196</v>
      </c>
      <c r="F446" s="20">
        <v>1192.8499999999999</v>
      </c>
      <c r="G446" s="20">
        <v>1205.05</v>
      </c>
      <c r="H446" s="18">
        <v>0.625</v>
      </c>
      <c r="I446" s="19">
        <v>3.1500000000000909</v>
      </c>
      <c r="J446" s="19">
        <v>9.0499999999999545</v>
      </c>
      <c r="K446" s="19">
        <v>630</v>
      </c>
      <c r="L446" s="20">
        <v>5701.4999999999709</v>
      </c>
      <c r="M446" s="20">
        <v>348</v>
      </c>
      <c r="N446" s="20">
        <v>5353.4999999999709</v>
      </c>
      <c r="O446" s="20" t="s">
        <v>68</v>
      </c>
      <c r="P446" s="21">
        <v>2.6337792642141199E-3</v>
      </c>
      <c r="Q446" s="16">
        <f t="shared" si="39"/>
        <v>1138592</v>
      </c>
      <c r="R446">
        <f t="shared" si="41"/>
        <v>3000</v>
      </c>
      <c r="S446">
        <f t="shared" si="36"/>
        <v>952</v>
      </c>
      <c r="T446">
        <f t="shared" si="37"/>
        <v>572</v>
      </c>
      <c r="U446">
        <f t="shared" si="38"/>
        <v>8043.5999999999567</v>
      </c>
      <c r="V446">
        <f t="shared" si="40"/>
        <v>294268.40000000066</v>
      </c>
    </row>
    <row r="447" spans="1:22" x14ac:dyDescent="0.25">
      <c r="A447" s="19" t="s">
        <v>19</v>
      </c>
      <c r="B447" s="17">
        <v>43116</v>
      </c>
      <c r="C447" s="18">
        <v>0.47916666666666669</v>
      </c>
      <c r="D447" s="19" t="s">
        <v>15</v>
      </c>
      <c r="E447" s="20">
        <v>2459</v>
      </c>
      <c r="F447" s="20">
        <v>2440.15</v>
      </c>
      <c r="G447" s="20">
        <v>2469.1</v>
      </c>
      <c r="H447" s="18">
        <v>0.625</v>
      </c>
      <c r="I447" s="19">
        <v>18.849999999999909</v>
      </c>
      <c r="J447" s="19">
        <v>10.099999999999909</v>
      </c>
      <c r="K447" s="19">
        <v>105</v>
      </c>
      <c r="L447" s="20">
        <v>1060.4999999999905</v>
      </c>
      <c r="M447" s="20">
        <v>120</v>
      </c>
      <c r="N447" s="20">
        <v>940.49999999999045</v>
      </c>
      <c r="O447" s="20" t="s">
        <v>68</v>
      </c>
      <c r="P447" s="21">
        <v>7.6657177714517704E-3</v>
      </c>
      <c r="Q447" s="16">
        <f t="shared" si="39"/>
        <v>390981</v>
      </c>
      <c r="R447">
        <f t="shared" si="41"/>
        <v>3000</v>
      </c>
      <c r="S447">
        <f t="shared" si="36"/>
        <v>159</v>
      </c>
      <c r="T447">
        <f t="shared" si="37"/>
        <v>196</v>
      </c>
      <c r="U447">
        <f t="shared" si="38"/>
        <v>1409.8999999999855</v>
      </c>
      <c r="V447">
        <f t="shared" si="40"/>
        <v>295678.30000000063</v>
      </c>
    </row>
    <row r="448" spans="1:22" x14ac:dyDescent="0.25">
      <c r="A448" s="19" t="s">
        <v>40</v>
      </c>
      <c r="B448" s="17">
        <v>43116</v>
      </c>
      <c r="C448" s="18">
        <v>0.41666666666666669</v>
      </c>
      <c r="D448" s="19" t="s">
        <v>13</v>
      </c>
      <c r="E448" s="20">
        <v>939.2</v>
      </c>
      <c r="F448" s="20">
        <v>942.2</v>
      </c>
      <c r="G448" s="20">
        <v>922.15</v>
      </c>
      <c r="H448" s="18">
        <v>0.625</v>
      </c>
      <c r="I448" s="19">
        <v>3</v>
      </c>
      <c r="J448" s="19">
        <v>17.050000000000068</v>
      </c>
      <c r="K448" s="19">
        <v>661</v>
      </c>
      <c r="L448" s="20">
        <v>11270.050000000045</v>
      </c>
      <c r="M448" s="20">
        <v>283</v>
      </c>
      <c r="N448" s="20">
        <v>10987.050000000045</v>
      </c>
      <c r="O448" s="20" t="s">
        <v>68</v>
      </c>
      <c r="P448" s="21">
        <v>3.19420783645656E-3</v>
      </c>
      <c r="Q448" s="16">
        <f t="shared" si="39"/>
        <v>939200</v>
      </c>
      <c r="R448">
        <f t="shared" si="41"/>
        <v>3000</v>
      </c>
      <c r="S448">
        <f t="shared" si="36"/>
        <v>1000</v>
      </c>
      <c r="T448">
        <f t="shared" si="37"/>
        <v>466</v>
      </c>
      <c r="U448">
        <f t="shared" si="38"/>
        <v>16584.000000000069</v>
      </c>
      <c r="V448">
        <f t="shared" si="40"/>
        <v>312262.30000000069</v>
      </c>
    </row>
    <row r="449" spans="1:22" x14ac:dyDescent="0.25">
      <c r="A449" s="19" t="s">
        <v>52</v>
      </c>
      <c r="B449" s="17">
        <v>43116</v>
      </c>
      <c r="C449" s="18">
        <v>0.42708333333333331</v>
      </c>
      <c r="D449" s="19" t="s">
        <v>13</v>
      </c>
      <c r="E449" s="20">
        <v>301.2</v>
      </c>
      <c r="F449" s="20">
        <v>302.8</v>
      </c>
      <c r="G449" s="20">
        <v>295.95</v>
      </c>
      <c r="H449" s="18">
        <v>0.625</v>
      </c>
      <c r="I449" s="19">
        <v>1.6000000000000227</v>
      </c>
      <c r="J449" s="19">
        <v>5.25</v>
      </c>
      <c r="K449" s="19">
        <v>1232</v>
      </c>
      <c r="L449" s="20">
        <v>6468</v>
      </c>
      <c r="M449" s="20">
        <v>170</v>
      </c>
      <c r="N449" s="20">
        <v>6298</v>
      </c>
      <c r="O449" s="20" t="s">
        <v>68</v>
      </c>
      <c r="P449" s="21">
        <v>5.3120849933599697E-3</v>
      </c>
      <c r="Q449" s="16">
        <f t="shared" si="39"/>
        <v>564448.79999999993</v>
      </c>
      <c r="R449">
        <f t="shared" si="41"/>
        <v>3000</v>
      </c>
      <c r="S449">
        <f t="shared" si="36"/>
        <v>1874</v>
      </c>
      <c r="T449">
        <f t="shared" si="37"/>
        <v>280</v>
      </c>
      <c r="U449">
        <f t="shared" si="38"/>
        <v>9558.5</v>
      </c>
      <c r="V449">
        <f t="shared" si="40"/>
        <v>321820.80000000069</v>
      </c>
    </row>
    <row r="450" spans="1:22" x14ac:dyDescent="0.25">
      <c r="A450" s="19" t="s">
        <v>58</v>
      </c>
      <c r="B450" s="17">
        <v>43116</v>
      </c>
      <c r="C450" s="18">
        <v>0.41666666666666669</v>
      </c>
      <c r="D450" s="19" t="s">
        <v>15</v>
      </c>
      <c r="E450" s="20">
        <v>2804.35</v>
      </c>
      <c r="F450" s="20">
        <v>2788</v>
      </c>
      <c r="G450" s="20">
        <v>2846.35</v>
      </c>
      <c r="H450" s="18">
        <v>0.625</v>
      </c>
      <c r="I450" s="19">
        <v>16.349999999999909</v>
      </c>
      <c r="J450" s="19">
        <v>42</v>
      </c>
      <c r="K450" s="19">
        <v>122</v>
      </c>
      <c r="L450" s="20">
        <v>5124</v>
      </c>
      <c r="M450" s="20">
        <v>159</v>
      </c>
      <c r="N450" s="20">
        <v>4965</v>
      </c>
      <c r="O450" s="20" t="s">
        <v>68</v>
      </c>
      <c r="P450" s="21">
        <v>5.8302280385828797E-3</v>
      </c>
      <c r="Q450" s="16">
        <f t="shared" si="39"/>
        <v>513196.05</v>
      </c>
      <c r="R450">
        <f t="shared" si="41"/>
        <v>3000</v>
      </c>
      <c r="S450">
        <f t="shared" ref="S450:S513" si="42">ROUNDDOWN(R450/I450,0)</f>
        <v>183</v>
      </c>
      <c r="T450">
        <f t="shared" ref="T450:T513" si="43">ROUNDUP(((E450*S450)+(G450*S450))*0.025/100,0)</f>
        <v>259</v>
      </c>
      <c r="U450">
        <f t="shared" ref="U450:U513" si="44">(S450*J450)-T450</f>
        <v>7427</v>
      </c>
      <c r="V450">
        <f t="shared" si="40"/>
        <v>329247.80000000069</v>
      </c>
    </row>
    <row r="451" spans="1:22" x14ac:dyDescent="0.25">
      <c r="A451" s="19" t="s">
        <v>18</v>
      </c>
      <c r="B451" s="17">
        <v>43118</v>
      </c>
      <c r="C451" s="18">
        <v>0.47916666666666669</v>
      </c>
      <c r="D451" s="19" t="s">
        <v>13</v>
      </c>
      <c r="E451" s="20">
        <v>431.4</v>
      </c>
      <c r="F451" s="20">
        <v>435.1</v>
      </c>
      <c r="G451" s="20">
        <v>416.2</v>
      </c>
      <c r="H451" s="18">
        <v>0.625</v>
      </c>
      <c r="I451" s="19">
        <v>3.7000000000000455</v>
      </c>
      <c r="J451" s="19">
        <v>15.199999999999989</v>
      </c>
      <c r="K451" s="19">
        <v>537</v>
      </c>
      <c r="L451" s="20">
        <v>8162.3999999999942</v>
      </c>
      <c r="M451" s="20">
        <v>105</v>
      </c>
      <c r="N451" s="20">
        <v>8057.3999999999942</v>
      </c>
      <c r="O451" s="20" t="s">
        <v>68</v>
      </c>
      <c r="P451" s="21">
        <v>8.5767269355587501E-3</v>
      </c>
      <c r="Q451" s="16">
        <f t="shared" ref="Q451:Q514" si="45">S451*E451</f>
        <v>349434</v>
      </c>
      <c r="R451">
        <f t="shared" si="41"/>
        <v>3000</v>
      </c>
      <c r="S451">
        <f t="shared" si="42"/>
        <v>810</v>
      </c>
      <c r="T451">
        <f t="shared" si="43"/>
        <v>172</v>
      </c>
      <c r="U451">
        <f t="shared" si="44"/>
        <v>12139.999999999991</v>
      </c>
      <c r="V451">
        <f t="shared" ref="V451:V514" si="46">V450+U451</f>
        <v>341387.80000000069</v>
      </c>
    </row>
    <row r="452" spans="1:22" x14ac:dyDescent="0.25">
      <c r="A452" s="19" t="s">
        <v>29</v>
      </c>
      <c r="B452" s="17">
        <v>43118</v>
      </c>
      <c r="C452" s="18">
        <v>0.41666666666666669</v>
      </c>
      <c r="D452" s="19" t="s">
        <v>13</v>
      </c>
      <c r="E452" s="20">
        <v>478</v>
      </c>
      <c r="F452" s="20">
        <v>480.55</v>
      </c>
      <c r="G452" s="20">
        <v>470.3</v>
      </c>
      <c r="H452" s="18">
        <v>0.625</v>
      </c>
      <c r="I452" s="19">
        <v>2.5500000000000114</v>
      </c>
      <c r="J452" s="19">
        <v>7.6999999999999886</v>
      </c>
      <c r="K452" s="19">
        <v>777</v>
      </c>
      <c r="L452" s="20">
        <v>5982.8999999999915</v>
      </c>
      <c r="M452" s="20">
        <v>170</v>
      </c>
      <c r="N452" s="20">
        <v>5812.8999999999915</v>
      </c>
      <c r="O452" s="20" t="s">
        <v>68</v>
      </c>
      <c r="P452" s="21">
        <v>5.3347280334728299E-3</v>
      </c>
      <c r="Q452" s="16">
        <f t="shared" si="45"/>
        <v>562128</v>
      </c>
      <c r="R452">
        <f t="shared" ref="R452:R515" si="47">IF(MONTH(B451)&lt;&gt;MONTH(B452),IF((INT(V451/100000)*1000)&lt;R451,R451,INT(V451/100000)*1000),R451)</f>
        <v>3000</v>
      </c>
      <c r="S452">
        <f t="shared" si="42"/>
        <v>1176</v>
      </c>
      <c r="T452">
        <f t="shared" si="43"/>
        <v>279</v>
      </c>
      <c r="U452">
        <f t="shared" si="44"/>
        <v>8776.1999999999862</v>
      </c>
      <c r="V452">
        <f t="shared" si="46"/>
        <v>350164.0000000007</v>
      </c>
    </row>
    <row r="453" spans="1:22" x14ac:dyDescent="0.25">
      <c r="A453" s="19" t="s">
        <v>17</v>
      </c>
      <c r="B453" s="17">
        <v>43118</v>
      </c>
      <c r="C453" s="18">
        <v>0.59375</v>
      </c>
      <c r="D453" s="19" t="s">
        <v>13</v>
      </c>
      <c r="E453" s="20">
        <v>28050</v>
      </c>
      <c r="F453" s="20">
        <v>28270</v>
      </c>
      <c r="G453" s="20">
        <v>28000</v>
      </c>
      <c r="H453" s="18">
        <v>0.625</v>
      </c>
      <c r="I453" s="19">
        <v>220</v>
      </c>
      <c r="J453" s="19">
        <v>50</v>
      </c>
      <c r="K453" s="19">
        <v>9</v>
      </c>
      <c r="L453" s="20">
        <v>450</v>
      </c>
      <c r="M453" s="20">
        <v>117</v>
      </c>
      <c r="N453" s="20">
        <v>333</v>
      </c>
      <c r="O453" s="20" t="s">
        <v>68</v>
      </c>
      <c r="P453" s="21">
        <v>7.8431372549019607E-3</v>
      </c>
      <c r="Q453" s="16">
        <f t="shared" si="45"/>
        <v>364650</v>
      </c>
      <c r="R453">
        <f t="shared" si="47"/>
        <v>3000</v>
      </c>
      <c r="S453">
        <f t="shared" si="42"/>
        <v>13</v>
      </c>
      <c r="T453">
        <f t="shared" si="43"/>
        <v>183</v>
      </c>
      <c r="U453">
        <f t="shared" si="44"/>
        <v>467</v>
      </c>
      <c r="V453">
        <f t="shared" si="46"/>
        <v>350631.0000000007</v>
      </c>
    </row>
    <row r="454" spans="1:22" x14ac:dyDescent="0.25">
      <c r="A454" s="19" t="s">
        <v>52</v>
      </c>
      <c r="B454" s="17">
        <v>43118</v>
      </c>
      <c r="C454" s="18">
        <v>0.41666666666666669</v>
      </c>
      <c r="D454" s="19" t="s">
        <v>13</v>
      </c>
      <c r="E454" s="20">
        <v>310.60000000000002</v>
      </c>
      <c r="F454" s="20">
        <v>313</v>
      </c>
      <c r="G454" s="20">
        <v>303.10000000000002</v>
      </c>
      <c r="H454" s="18">
        <v>0.625</v>
      </c>
      <c r="I454" s="19">
        <v>2.3999999999999773</v>
      </c>
      <c r="J454" s="19">
        <v>7.5</v>
      </c>
      <c r="K454" s="19">
        <v>825</v>
      </c>
      <c r="L454" s="20">
        <v>6187.5</v>
      </c>
      <c r="M454" s="20">
        <v>117</v>
      </c>
      <c r="N454" s="20">
        <v>6070.5</v>
      </c>
      <c r="O454" s="20" t="s">
        <v>68</v>
      </c>
      <c r="P454" s="21">
        <v>7.7269800386348302E-3</v>
      </c>
      <c r="Q454" s="16">
        <f t="shared" si="45"/>
        <v>388250</v>
      </c>
      <c r="R454">
        <f t="shared" si="47"/>
        <v>3000</v>
      </c>
      <c r="S454">
        <f t="shared" si="42"/>
        <v>1250</v>
      </c>
      <c r="T454">
        <f t="shared" si="43"/>
        <v>192</v>
      </c>
      <c r="U454">
        <f t="shared" si="44"/>
        <v>9183</v>
      </c>
      <c r="V454">
        <f t="shared" si="46"/>
        <v>359814.0000000007</v>
      </c>
    </row>
    <row r="455" spans="1:22" x14ac:dyDescent="0.25">
      <c r="A455" s="19" t="s">
        <v>48</v>
      </c>
      <c r="B455" s="17">
        <v>43118</v>
      </c>
      <c r="C455" s="18">
        <v>0.44791666666666669</v>
      </c>
      <c r="D455" s="19" t="s">
        <v>13</v>
      </c>
      <c r="E455" s="20">
        <v>581.70000000000005</v>
      </c>
      <c r="F455" s="20">
        <v>587.75</v>
      </c>
      <c r="G455" s="20">
        <v>577.20000000000005</v>
      </c>
      <c r="H455" s="18">
        <v>0.625</v>
      </c>
      <c r="I455" s="19">
        <v>6.0499999999999545</v>
      </c>
      <c r="J455" s="19">
        <v>4.5</v>
      </c>
      <c r="K455" s="19">
        <v>329</v>
      </c>
      <c r="L455" s="20">
        <v>1480.5</v>
      </c>
      <c r="M455" s="20">
        <v>88</v>
      </c>
      <c r="N455" s="20">
        <v>1392.5</v>
      </c>
      <c r="O455" s="20" t="s">
        <v>68</v>
      </c>
      <c r="P455" s="21">
        <v>1.0400550111741401E-2</v>
      </c>
      <c r="Q455" s="16">
        <f t="shared" si="45"/>
        <v>287941.5</v>
      </c>
      <c r="R455">
        <f t="shared" si="47"/>
        <v>3000</v>
      </c>
      <c r="S455">
        <f t="shared" si="42"/>
        <v>495</v>
      </c>
      <c r="T455">
        <f t="shared" si="43"/>
        <v>144</v>
      </c>
      <c r="U455">
        <f t="shared" si="44"/>
        <v>2083.5</v>
      </c>
      <c r="V455">
        <f t="shared" si="46"/>
        <v>361897.5000000007</v>
      </c>
    </row>
    <row r="456" spans="1:22" x14ac:dyDescent="0.25">
      <c r="A456" s="19" t="s">
        <v>18</v>
      </c>
      <c r="B456" s="17">
        <v>43119</v>
      </c>
      <c r="C456" s="18">
        <v>0.41666666666666669</v>
      </c>
      <c r="D456" s="19" t="s">
        <v>15</v>
      </c>
      <c r="E456" s="20">
        <v>428.35</v>
      </c>
      <c r="F456" s="20">
        <v>423.4</v>
      </c>
      <c r="G456" s="20">
        <v>433.25</v>
      </c>
      <c r="H456" s="18">
        <v>0.625</v>
      </c>
      <c r="I456" s="19">
        <v>4.9500000000000455</v>
      </c>
      <c r="J456" s="19">
        <v>4.8999999999999773</v>
      </c>
      <c r="K456" s="19">
        <v>402</v>
      </c>
      <c r="L456" s="20">
        <v>1969.7999999999909</v>
      </c>
      <c r="M456" s="20">
        <v>80</v>
      </c>
      <c r="N456" s="20">
        <v>1889.7999999999909</v>
      </c>
      <c r="O456" s="20" t="s">
        <v>68</v>
      </c>
      <c r="P456" s="21">
        <v>1.1555970584802301E-2</v>
      </c>
      <c r="Q456" s="16">
        <f t="shared" si="45"/>
        <v>259580.1</v>
      </c>
      <c r="R456">
        <f t="shared" si="47"/>
        <v>3000</v>
      </c>
      <c r="S456">
        <f t="shared" si="42"/>
        <v>606</v>
      </c>
      <c r="T456">
        <f t="shared" si="43"/>
        <v>131</v>
      </c>
      <c r="U456">
        <f t="shared" si="44"/>
        <v>2838.399999999986</v>
      </c>
      <c r="V456">
        <f t="shared" si="46"/>
        <v>364735.90000000066</v>
      </c>
    </row>
    <row r="457" spans="1:22" x14ac:dyDescent="0.25">
      <c r="A457" s="19" t="s">
        <v>25</v>
      </c>
      <c r="B457" s="17">
        <v>43119</v>
      </c>
      <c r="C457" s="18">
        <v>0.48958333333333331</v>
      </c>
      <c r="D457" s="19" t="s">
        <v>15</v>
      </c>
      <c r="E457" s="20">
        <v>1224</v>
      </c>
      <c r="F457" s="20">
        <v>1218.5</v>
      </c>
      <c r="G457" s="20">
        <v>1218.5</v>
      </c>
      <c r="H457" s="18">
        <v>0.48958333333333331</v>
      </c>
      <c r="I457" s="19">
        <v>5.5</v>
      </c>
      <c r="J457" s="19">
        <v>-5.5</v>
      </c>
      <c r="K457" s="19">
        <v>362</v>
      </c>
      <c r="L457" s="20">
        <v>-1991</v>
      </c>
      <c r="M457" s="20">
        <v>204</v>
      </c>
      <c r="N457" s="20">
        <v>-2195</v>
      </c>
      <c r="O457" s="20" t="s">
        <v>67</v>
      </c>
      <c r="P457" s="21">
        <v>4.4934640522875796E-3</v>
      </c>
      <c r="Q457" s="16">
        <f t="shared" si="45"/>
        <v>667080</v>
      </c>
      <c r="R457">
        <f t="shared" si="47"/>
        <v>3000</v>
      </c>
      <c r="S457">
        <f t="shared" si="42"/>
        <v>545</v>
      </c>
      <c r="T457">
        <f t="shared" si="43"/>
        <v>333</v>
      </c>
      <c r="U457">
        <f t="shared" si="44"/>
        <v>-3330.5</v>
      </c>
      <c r="V457">
        <f t="shared" si="46"/>
        <v>361405.40000000066</v>
      </c>
    </row>
    <row r="458" spans="1:22" x14ac:dyDescent="0.25">
      <c r="A458" s="19" t="s">
        <v>19</v>
      </c>
      <c r="B458" s="17">
        <v>43122</v>
      </c>
      <c r="C458" s="18">
        <v>0.45833333333333331</v>
      </c>
      <c r="D458" s="19" t="s">
        <v>15</v>
      </c>
      <c r="E458" s="20">
        <v>2514</v>
      </c>
      <c r="F458" s="20">
        <v>2477.5</v>
      </c>
      <c r="G458" s="20">
        <v>2477.5</v>
      </c>
      <c r="H458" s="18">
        <v>0.45833333333333331</v>
      </c>
      <c r="I458" s="19">
        <v>36.5</v>
      </c>
      <c r="J458" s="19">
        <v>-36.5</v>
      </c>
      <c r="K458" s="19">
        <v>54</v>
      </c>
      <c r="L458" s="20">
        <v>-1971</v>
      </c>
      <c r="M458" s="20">
        <v>62</v>
      </c>
      <c r="N458" s="20">
        <v>-2033</v>
      </c>
      <c r="O458" s="20" t="s">
        <v>67</v>
      </c>
      <c r="P458" s="21">
        <v>1.4518695306284799E-2</v>
      </c>
      <c r="Q458" s="16">
        <f t="shared" si="45"/>
        <v>206148</v>
      </c>
      <c r="R458">
        <f t="shared" si="47"/>
        <v>3000</v>
      </c>
      <c r="S458">
        <f t="shared" si="42"/>
        <v>82</v>
      </c>
      <c r="T458">
        <f t="shared" si="43"/>
        <v>103</v>
      </c>
      <c r="U458">
        <f t="shared" si="44"/>
        <v>-3096</v>
      </c>
      <c r="V458">
        <f t="shared" si="46"/>
        <v>358309.40000000066</v>
      </c>
    </row>
    <row r="459" spans="1:22" x14ac:dyDescent="0.25">
      <c r="A459" s="19" t="s">
        <v>47</v>
      </c>
      <c r="B459" s="17">
        <v>43123</v>
      </c>
      <c r="C459" s="18">
        <v>0.41666666666666669</v>
      </c>
      <c r="D459" s="19" t="s">
        <v>15</v>
      </c>
      <c r="E459" s="20">
        <v>275</v>
      </c>
      <c r="F459" s="20">
        <v>274.5</v>
      </c>
      <c r="G459" s="20">
        <v>276.5</v>
      </c>
      <c r="H459" s="18">
        <v>0.625</v>
      </c>
      <c r="I459" s="19">
        <v>0.5</v>
      </c>
      <c r="J459" s="19">
        <v>1.5</v>
      </c>
      <c r="K459" s="19">
        <v>3824</v>
      </c>
      <c r="L459" s="20">
        <v>5736</v>
      </c>
      <c r="M459" s="20">
        <v>486</v>
      </c>
      <c r="N459" s="20">
        <v>5250</v>
      </c>
      <c r="O459" s="20" t="s">
        <v>68</v>
      </c>
      <c r="P459" s="21">
        <v>1.8181818181818199E-3</v>
      </c>
      <c r="Q459" s="16">
        <f t="shared" si="45"/>
        <v>1650000</v>
      </c>
      <c r="R459">
        <f t="shared" si="47"/>
        <v>3000</v>
      </c>
      <c r="S459">
        <f t="shared" si="42"/>
        <v>6000</v>
      </c>
      <c r="T459">
        <f t="shared" si="43"/>
        <v>828</v>
      </c>
      <c r="U459">
        <f t="shared" si="44"/>
        <v>8172</v>
      </c>
      <c r="V459">
        <f t="shared" si="46"/>
        <v>366481.40000000066</v>
      </c>
    </row>
    <row r="460" spans="1:22" x14ac:dyDescent="0.25">
      <c r="A460" s="19" t="s">
        <v>45</v>
      </c>
      <c r="B460" s="17">
        <v>43123</v>
      </c>
      <c r="C460" s="18">
        <v>0.5</v>
      </c>
      <c r="D460" s="19" t="s">
        <v>15</v>
      </c>
      <c r="E460" s="20">
        <v>9353.2000000000007</v>
      </c>
      <c r="F460" s="20">
        <v>9312.4500000000007</v>
      </c>
      <c r="G460" s="20">
        <v>9399.0499999999993</v>
      </c>
      <c r="H460" s="18">
        <v>0.625</v>
      </c>
      <c r="I460" s="19">
        <v>40.75</v>
      </c>
      <c r="J460" s="19">
        <v>45.849999999998545</v>
      </c>
      <c r="K460" s="19">
        <v>49</v>
      </c>
      <c r="L460" s="20">
        <v>2246.6499999999287</v>
      </c>
      <c r="M460" s="20">
        <v>212</v>
      </c>
      <c r="N460" s="20">
        <v>2034.6499999999287</v>
      </c>
      <c r="O460" s="20" t="s">
        <v>68</v>
      </c>
      <c r="P460" s="21">
        <v>4.3567976735234999E-3</v>
      </c>
      <c r="Q460" s="16">
        <f t="shared" si="45"/>
        <v>682783.60000000009</v>
      </c>
      <c r="R460">
        <f t="shared" si="47"/>
        <v>3000</v>
      </c>
      <c r="S460">
        <f t="shared" si="42"/>
        <v>73</v>
      </c>
      <c r="T460">
        <f t="shared" si="43"/>
        <v>343</v>
      </c>
      <c r="U460">
        <f t="shared" si="44"/>
        <v>3004.0499999998938</v>
      </c>
      <c r="V460">
        <f t="shared" si="46"/>
        <v>369485.45000000054</v>
      </c>
    </row>
    <row r="461" spans="1:22" x14ac:dyDescent="0.25">
      <c r="A461" s="19" t="s">
        <v>49</v>
      </c>
      <c r="B461" s="17">
        <v>43123</v>
      </c>
      <c r="C461" s="18">
        <v>0.55208333333333337</v>
      </c>
      <c r="D461" s="19" t="s">
        <v>15</v>
      </c>
      <c r="E461" s="20">
        <v>203.7</v>
      </c>
      <c r="F461" s="20">
        <v>202.65</v>
      </c>
      <c r="G461" s="20">
        <v>207.45</v>
      </c>
      <c r="H461" s="18">
        <v>0.625</v>
      </c>
      <c r="I461" s="19">
        <v>1.0499999999999829</v>
      </c>
      <c r="J461" s="19">
        <v>3.75</v>
      </c>
      <c r="K461" s="19">
        <v>1863</v>
      </c>
      <c r="L461" s="20">
        <v>6986.25</v>
      </c>
      <c r="M461" s="20">
        <v>177</v>
      </c>
      <c r="N461" s="20">
        <v>6809.25</v>
      </c>
      <c r="O461" s="20" t="s">
        <v>68</v>
      </c>
      <c r="P461" s="21">
        <v>5.1546391752576503E-3</v>
      </c>
      <c r="Q461" s="16">
        <f t="shared" si="45"/>
        <v>581970.9</v>
      </c>
      <c r="R461">
        <f t="shared" si="47"/>
        <v>3000</v>
      </c>
      <c r="S461">
        <f t="shared" si="42"/>
        <v>2857</v>
      </c>
      <c r="T461">
        <f t="shared" si="43"/>
        <v>294</v>
      </c>
      <c r="U461">
        <f t="shared" si="44"/>
        <v>10419.75</v>
      </c>
      <c r="V461">
        <f t="shared" si="46"/>
        <v>379905.20000000054</v>
      </c>
    </row>
    <row r="462" spans="1:22" x14ac:dyDescent="0.25">
      <c r="A462" s="19" t="s">
        <v>52</v>
      </c>
      <c r="B462" s="17">
        <v>43123</v>
      </c>
      <c r="C462" s="18">
        <v>0.45833333333333331</v>
      </c>
      <c r="D462" s="19" t="s">
        <v>15</v>
      </c>
      <c r="E462" s="20">
        <v>311.95</v>
      </c>
      <c r="F462" s="20">
        <v>309.10000000000002</v>
      </c>
      <c r="G462" s="20">
        <v>317.5</v>
      </c>
      <c r="H462" s="18">
        <v>0.625</v>
      </c>
      <c r="I462" s="19">
        <v>2.8499999999999659</v>
      </c>
      <c r="J462" s="19">
        <v>5.5500000000000114</v>
      </c>
      <c r="K462" s="19">
        <v>696</v>
      </c>
      <c r="L462" s="20">
        <v>3862.8000000000079</v>
      </c>
      <c r="M462" s="20">
        <v>101</v>
      </c>
      <c r="N462" s="20">
        <v>3761.8000000000079</v>
      </c>
      <c r="O462" s="20" t="s">
        <v>68</v>
      </c>
      <c r="P462" s="21">
        <v>9.1360794999197498E-3</v>
      </c>
      <c r="Q462" s="16">
        <f t="shared" si="45"/>
        <v>328171.39999999997</v>
      </c>
      <c r="R462">
        <f t="shared" si="47"/>
        <v>3000</v>
      </c>
      <c r="S462">
        <f t="shared" si="42"/>
        <v>1052</v>
      </c>
      <c r="T462">
        <f t="shared" si="43"/>
        <v>166</v>
      </c>
      <c r="U462">
        <f t="shared" si="44"/>
        <v>5672.6000000000122</v>
      </c>
      <c r="V462">
        <f t="shared" si="46"/>
        <v>385577.80000000057</v>
      </c>
    </row>
    <row r="463" spans="1:22" x14ac:dyDescent="0.25">
      <c r="A463" s="19" t="s">
        <v>48</v>
      </c>
      <c r="B463" s="17">
        <v>43123</v>
      </c>
      <c r="C463" s="18">
        <v>0.47916666666666669</v>
      </c>
      <c r="D463" s="19" t="s">
        <v>15</v>
      </c>
      <c r="E463" s="20">
        <v>582.5</v>
      </c>
      <c r="F463" s="20">
        <v>577.1</v>
      </c>
      <c r="G463" s="20">
        <v>577.1</v>
      </c>
      <c r="H463" s="18">
        <v>0.47916666666666669</v>
      </c>
      <c r="I463" s="19">
        <v>5.3999999999999773</v>
      </c>
      <c r="J463" s="19">
        <v>-5.3999999999999773</v>
      </c>
      <c r="K463" s="19">
        <v>368</v>
      </c>
      <c r="L463" s="20">
        <v>-1987.1999999999916</v>
      </c>
      <c r="M463" s="20">
        <v>99</v>
      </c>
      <c r="N463" s="20">
        <v>-2086.1999999999916</v>
      </c>
      <c r="O463" s="20" t="s">
        <v>67</v>
      </c>
      <c r="P463" s="21">
        <v>9.2703862660943794E-3</v>
      </c>
      <c r="Q463" s="16">
        <f t="shared" si="45"/>
        <v>323287.5</v>
      </c>
      <c r="R463">
        <f t="shared" si="47"/>
        <v>3000</v>
      </c>
      <c r="S463">
        <f t="shared" si="42"/>
        <v>555</v>
      </c>
      <c r="T463">
        <f t="shared" si="43"/>
        <v>161</v>
      </c>
      <c r="U463">
        <f t="shared" si="44"/>
        <v>-3157.9999999999873</v>
      </c>
      <c r="V463">
        <f t="shared" si="46"/>
        <v>382419.80000000057</v>
      </c>
    </row>
    <row r="464" spans="1:22" x14ac:dyDescent="0.25">
      <c r="A464" s="19" t="s">
        <v>25</v>
      </c>
      <c r="B464" s="17">
        <v>43124</v>
      </c>
      <c r="C464" s="18">
        <v>0.42708333333333331</v>
      </c>
      <c r="D464" s="19" t="s">
        <v>13</v>
      </c>
      <c r="E464" s="20">
        <v>1208.0999999999999</v>
      </c>
      <c r="F464" s="20">
        <v>1217.7</v>
      </c>
      <c r="G464" s="20">
        <v>1200.8</v>
      </c>
      <c r="H464" s="18">
        <v>0.625</v>
      </c>
      <c r="I464" s="19">
        <v>9.6000000000001364</v>
      </c>
      <c r="J464" s="19">
        <v>7.2999999999999545</v>
      </c>
      <c r="K464" s="19">
        <v>207</v>
      </c>
      <c r="L464" s="20">
        <v>1511.0999999999906</v>
      </c>
      <c r="M464" s="20">
        <v>115</v>
      </c>
      <c r="N464" s="20">
        <v>1396.0999999999906</v>
      </c>
      <c r="O464" s="20" t="s">
        <v>68</v>
      </c>
      <c r="P464" s="21">
        <v>7.9463620561213005E-3</v>
      </c>
      <c r="Q464" s="16">
        <f t="shared" si="45"/>
        <v>376927.19999999995</v>
      </c>
      <c r="R464">
        <f t="shared" si="47"/>
        <v>3000</v>
      </c>
      <c r="S464">
        <f t="shared" si="42"/>
        <v>312</v>
      </c>
      <c r="T464">
        <f t="shared" si="43"/>
        <v>188</v>
      </c>
      <c r="U464">
        <f t="shared" si="44"/>
        <v>2089.5999999999858</v>
      </c>
      <c r="V464">
        <f t="shared" si="46"/>
        <v>384509.40000000055</v>
      </c>
    </row>
    <row r="465" spans="1:22" x14ac:dyDescent="0.25">
      <c r="A465" s="19" t="s">
        <v>47</v>
      </c>
      <c r="B465" s="17">
        <v>43125</v>
      </c>
      <c r="C465" s="18">
        <v>0.5625</v>
      </c>
      <c r="D465" s="19" t="s">
        <v>13</v>
      </c>
      <c r="E465" s="20">
        <v>279.2</v>
      </c>
      <c r="F465" s="20">
        <v>279.8</v>
      </c>
      <c r="G465" s="20">
        <v>279.8</v>
      </c>
      <c r="H465" s="18">
        <v>0.57291666666666663</v>
      </c>
      <c r="I465" s="19">
        <v>0.60000000000002274</v>
      </c>
      <c r="J465" s="19">
        <v>-0.60000000000002274</v>
      </c>
      <c r="K465" s="19">
        <v>3210</v>
      </c>
      <c r="L465" s="20">
        <v>-1926.000000000073</v>
      </c>
      <c r="M465" s="20">
        <v>413</v>
      </c>
      <c r="N465" s="20">
        <v>-2339.0000000000728</v>
      </c>
      <c r="O465" s="20" t="s">
        <v>67</v>
      </c>
      <c r="P465" s="21">
        <v>2.14899713467057E-3</v>
      </c>
      <c r="Q465" s="16">
        <f t="shared" si="45"/>
        <v>1395720.8</v>
      </c>
      <c r="R465">
        <f t="shared" si="47"/>
        <v>3000</v>
      </c>
      <c r="S465">
        <f t="shared" si="42"/>
        <v>4999</v>
      </c>
      <c r="T465">
        <f t="shared" si="43"/>
        <v>699</v>
      </c>
      <c r="U465">
        <f t="shared" si="44"/>
        <v>-3698.4000000001138</v>
      </c>
      <c r="V465">
        <f t="shared" si="46"/>
        <v>380811.00000000041</v>
      </c>
    </row>
    <row r="466" spans="1:22" x14ac:dyDescent="0.25">
      <c r="A466" s="19" t="s">
        <v>49</v>
      </c>
      <c r="B466" s="17">
        <v>43125</v>
      </c>
      <c r="C466" s="18">
        <v>0.41666666666666669</v>
      </c>
      <c r="D466" s="19" t="s">
        <v>13</v>
      </c>
      <c r="E466" s="20">
        <v>210.5</v>
      </c>
      <c r="F466" s="20">
        <v>211.9</v>
      </c>
      <c r="G466" s="20">
        <v>208.85</v>
      </c>
      <c r="H466" s="18">
        <v>0.625</v>
      </c>
      <c r="I466" s="19">
        <v>1.4000000000000057</v>
      </c>
      <c r="J466" s="19">
        <v>1.6500000000000057</v>
      </c>
      <c r="K466" s="19">
        <v>1405</v>
      </c>
      <c r="L466" s="20">
        <v>2318.2500000000082</v>
      </c>
      <c r="M466" s="20">
        <v>136</v>
      </c>
      <c r="N466" s="20">
        <v>2182.2500000000082</v>
      </c>
      <c r="O466" s="20" t="s">
        <v>68</v>
      </c>
      <c r="P466" s="21">
        <v>6.65083135391927E-3</v>
      </c>
      <c r="Q466" s="16">
        <f t="shared" si="45"/>
        <v>450891</v>
      </c>
      <c r="R466">
        <f t="shared" si="47"/>
        <v>3000</v>
      </c>
      <c r="S466">
        <f t="shared" si="42"/>
        <v>2142</v>
      </c>
      <c r="T466">
        <f t="shared" si="43"/>
        <v>225</v>
      </c>
      <c r="U466">
        <f t="shared" si="44"/>
        <v>3309.300000000012</v>
      </c>
      <c r="V466">
        <f t="shared" si="46"/>
        <v>384120.3000000004</v>
      </c>
    </row>
    <row r="467" spans="1:22" x14ac:dyDescent="0.25">
      <c r="A467" s="19" t="s">
        <v>48</v>
      </c>
      <c r="B467" s="17">
        <v>43129</v>
      </c>
      <c r="C467" s="18">
        <v>0.41666666666666669</v>
      </c>
      <c r="D467" s="19" t="s">
        <v>13</v>
      </c>
      <c r="E467" s="20">
        <v>580.29999999999995</v>
      </c>
      <c r="F467" s="20">
        <v>583.5</v>
      </c>
      <c r="G467" s="20">
        <v>583.5</v>
      </c>
      <c r="H467" s="18">
        <v>0.42708333333333331</v>
      </c>
      <c r="I467" s="19">
        <v>3.2000000000000455</v>
      </c>
      <c r="J467" s="19">
        <v>-3.2000000000000455</v>
      </c>
      <c r="K467" s="19">
        <v>620</v>
      </c>
      <c r="L467" s="20">
        <v>-1984.0000000000282</v>
      </c>
      <c r="M467" s="20">
        <v>166</v>
      </c>
      <c r="N467" s="20">
        <v>-2150.0000000000282</v>
      </c>
      <c r="O467" s="20" t="s">
        <v>67</v>
      </c>
      <c r="P467" s="21">
        <v>5.5143891090815899E-3</v>
      </c>
      <c r="Q467" s="16">
        <f t="shared" si="45"/>
        <v>543741.1</v>
      </c>
      <c r="R467">
        <f t="shared" si="47"/>
        <v>3000</v>
      </c>
      <c r="S467">
        <f t="shared" si="42"/>
        <v>937</v>
      </c>
      <c r="T467">
        <f t="shared" si="43"/>
        <v>273</v>
      </c>
      <c r="U467">
        <f t="shared" si="44"/>
        <v>-3271.4000000000424</v>
      </c>
      <c r="V467">
        <f t="shared" si="46"/>
        <v>380848.90000000037</v>
      </c>
    </row>
    <row r="468" spans="1:22" x14ac:dyDescent="0.25">
      <c r="A468" s="19" t="s">
        <v>54</v>
      </c>
      <c r="B468" s="17">
        <v>43129</v>
      </c>
      <c r="C468" s="18">
        <v>0.42708333333333331</v>
      </c>
      <c r="D468" s="19" t="s">
        <v>15</v>
      </c>
      <c r="E468" s="20">
        <v>787.45</v>
      </c>
      <c r="F468" s="20">
        <v>779.25</v>
      </c>
      <c r="G468" s="20">
        <v>789.9</v>
      </c>
      <c r="H468" s="18">
        <v>0.625</v>
      </c>
      <c r="I468" s="19">
        <v>8.2000000000000455</v>
      </c>
      <c r="J468" s="19">
        <v>2.4499999999999318</v>
      </c>
      <c r="K468" s="19">
        <v>243</v>
      </c>
      <c r="L468" s="20">
        <v>595.34999999998342</v>
      </c>
      <c r="M468" s="20">
        <v>89</v>
      </c>
      <c r="N468" s="20">
        <v>506.34999999998342</v>
      </c>
      <c r="O468" s="20" t="s">
        <v>68</v>
      </c>
      <c r="P468" s="21">
        <v>1.0413359578385999E-2</v>
      </c>
      <c r="Q468" s="16">
        <f t="shared" si="45"/>
        <v>287419.25</v>
      </c>
      <c r="R468">
        <f t="shared" si="47"/>
        <v>3000</v>
      </c>
      <c r="S468">
        <f t="shared" si="42"/>
        <v>365</v>
      </c>
      <c r="T468">
        <f t="shared" si="43"/>
        <v>144</v>
      </c>
      <c r="U468">
        <f t="shared" si="44"/>
        <v>750.2499999999751</v>
      </c>
      <c r="V468">
        <f t="shared" si="46"/>
        <v>381599.15000000037</v>
      </c>
    </row>
    <row r="469" spans="1:22" x14ac:dyDescent="0.25">
      <c r="A469" s="19" t="s">
        <v>20</v>
      </c>
      <c r="B469" s="17">
        <v>43130</v>
      </c>
      <c r="C469" s="18">
        <v>0.41666666666666669</v>
      </c>
      <c r="D469" s="19" t="s">
        <v>13</v>
      </c>
      <c r="E469" s="20">
        <v>1942.05</v>
      </c>
      <c r="F469" s="20">
        <v>1950.7</v>
      </c>
      <c r="G469" s="20">
        <v>1942.15</v>
      </c>
      <c r="H469" s="18">
        <v>0.625</v>
      </c>
      <c r="I469" s="19">
        <v>8.6500000000000909</v>
      </c>
      <c r="J469" s="19">
        <v>-0.10000000000013642</v>
      </c>
      <c r="K469" s="19">
        <v>230</v>
      </c>
      <c r="L469" s="20">
        <v>-23.000000000031378</v>
      </c>
      <c r="M469" s="20">
        <v>206</v>
      </c>
      <c r="N469" s="20">
        <v>-229.00000000003138</v>
      </c>
      <c r="O469" s="20" t="s">
        <v>67</v>
      </c>
      <c r="P469" s="21">
        <v>4.45405628073432E-3</v>
      </c>
      <c r="Q469" s="16">
        <f t="shared" si="45"/>
        <v>671949.29999999993</v>
      </c>
      <c r="R469">
        <f t="shared" si="47"/>
        <v>3000</v>
      </c>
      <c r="S469">
        <f t="shared" si="42"/>
        <v>346</v>
      </c>
      <c r="T469">
        <f t="shared" si="43"/>
        <v>336</v>
      </c>
      <c r="U469">
        <f t="shared" si="44"/>
        <v>-370.6000000000472</v>
      </c>
      <c r="V469">
        <f t="shared" si="46"/>
        <v>381228.55000000034</v>
      </c>
    </row>
    <row r="470" spans="1:22" x14ac:dyDescent="0.25">
      <c r="A470" s="19" t="s">
        <v>47</v>
      </c>
      <c r="B470" s="17">
        <v>43130</v>
      </c>
      <c r="C470" s="18">
        <v>0.41666666666666669</v>
      </c>
      <c r="D470" s="19" t="s">
        <v>13</v>
      </c>
      <c r="E470" s="20">
        <v>272.14999999999998</v>
      </c>
      <c r="F470" s="20">
        <v>274.05</v>
      </c>
      <c r="G470" s="20">
        <v>274.05</v>
      </c>
      <c r="H470" s="18">
        <v>0.46875</v>
      </c>
      <c r="I470" s="19">
        <v>1.9000000000000341</v>
      </c>
      <c r="J470" s="19">
        <v>-1.9000000000000341</v>
      </c>
      <c r="K470" s="19">
        <v>1040</v>
      </c>
      <c r="L470" s="20">
        <v>-1976.0000000000355</v>
      </c>
      <c r="M470" s="20">
        <v>131</v>
      </c>
      <c r="N470" s="20">
        <v>-2107.0000000000355</v>
      </c>
      <c r="O470" s="20" t="s">
        <v>67</v>
      </c>
      <c r="P470" s="21">
        <v>6.9814440565865703E-3</v>
      </c>
      <c r="Q470" s="16">
        <f t="shared" si="45"/>
        <v>429452.69999999995</v>
      </c>
      <c r="R470">
        <f t="shared" si="47"/>
        <v>3000</v>
      </c>
      <c r="S470">
        <f t="shared" si="42"/>
        <v>1578</v>
      </c>
      <c r="T470">
        <f t="shared" si="43"/>
        <v>216</v>
      </c>
      <c r="U470">
        <f t="shared" si="44"/>
        <v>-3214.2000000000539</v>
      </c>
      <c r="V470">
        <f t="shared" si="46"/>
        <v>378014.35000000027</v>
      </c>
    </row>
    <row r="471" spans="1:22" x14ac:dyDescent="0.25">
      <c r="A471" s="19" t="s">
        <v>22</v>
      </c>
      <c r="B471" s="17">
        <v>43131</v>
      </c>
      <c r="C471" s="18">
        <v>0.5625</v>
      </c>
      <c r="D471" s="19" t="s">
        <v>15</v>
      </c>
      <c r="E471" s="20">
        <v>1137.55</v>
      </c>
      <c r="F471" s="20">
        <v>1133.4000000000001</v>
      </c>
      <c r="G471" s="20">
        <v>1133.4000000000001</v>
      </c>
      <c r="H471" s="18">
        <v>0.5625</v>
      </c>
      <c r="I471" s="19">
        <v>4.1499999999998636</v>
      </c>
      <c r="J471" s="19">
        <v>-4.1499999999998636</v>
      </c>
      <c r="K471" s="19">
        <v>479</v>
      </c>
      <c r="L471" s="20">
        <v>-1987.8499999999347</v>
      </c>
      <c r="M471" s="20">
        <v>251</v>
      </c>
      <c r="N471" s="20">
        <v>-2238.8499999999349</v>
      </c>
      <c r="O471" s="20" t="s">
        <v>67</v>
      </c>
      <c r="P471" s="21">
        <v>3.6481912882949E-3</v>
      </c>
      <c r="Q471" s="16">
        <f t="shared" si="45"/>
        <v>821311.1</v>
      </c>
      <c r="R471">
        <f t="shared" si="47"/>
        <v>3000</v>
      </c>
      <c r="S471">
        <f t="shared" si="42"/>
        <v>722</v>
      </c>
      <c r="T471">
        <f t="shared" si="43"/>
        <v>410</v>
      </c>
      <c r="U471">
        <f t="shared" si="44"/>
        <v>-3406.2999999999015</v>
      </c>
      <c r="V471">
        <f t="shared" si="46"/>
        <v>374608.05000000034</v>
      </c>
    </row>
    <row r="472" spans="1:22" x14ac:dyDescent="0.25">
      <c r="A472" s="19" t="s">
        <v>57</v>
      </c>
      <c r="B472" s="17">
        <v>43131</v>
      </c>
      <c r="C472" s="18">
        <v>0.41666666666666669</v>
      </c>
      <c r="D472" s="19" t="s">
        <v>15</v>
      </c>
      <c r="E472" s="20">
        <v>604.35</v>
      </c>
      <c r="F472" s="20">
        <v>599.85</v>
      </c>
      <c r="G472" s="20">
        <v>613.65</v>
      </c>
      <c r="H472" s="18">
        <v>0.625</v>
      </c>
      <c r="I472" s="19">
        <v>4.5</v>
      </c>
      <c r="J472" s="19">
        <v>9.2999999999999545</v>
      </c>
      <c r="K472" s="19">
        <v>442</v>
      </c>
      <c r="L472" s="20">
        <v>4110.5999999999804</v>
      </c>
      <c r="M472" s="20">
        <v>124</v>
      </c>
      <c r="N472" s="20">
        <v>3986.5999999999804</v>
      </c>
      <c r="O472" s="20" t="s">
        <v>68</v>
      </c>
      <c r="P472" s="21">
        <v>7.4460163812360399E-3</v>
      </c>
      <c r="Q472" s="16">
        <f t="shared" si="45"/>
        <v>402497.10000000003</v>
      </c>
      <c r="R472">
        <f t="shared" si="47"/>
        <v>3000</v>
      </c>
      <c r="S472">
        <f t="shared" si="42"/>
        <v>666</v>
      </c>
      <c r="T472">
        <f t="shared" si="43"/>
        <v>203</v>
      </c>
      <c r="U472">
        <f t="shared" si="44"/>
        <v>5990.7999999999702</v>
      </c>
      <c r="V472">
        <f t="shared" si="46"/>
        <v>380598.85000000033</v>
      </c>
    </row>
    <row r="473" spans="1:22" x14ac:dyDescent="0.25">
      <c r="A473" s="19" t="s">
        <v>17</v>
      </c>
      <c r="B473" s="17">
        <v>43133</v>
      </c>
      <c r="C473" s="18">
        <v>0.59375</v>
      </c>
      <c r="D473" s="19" t="s">
        <v>15</v>
      </c>
      <c r="E473" s="20">
        <v>28494.7</v>
      </c>
      <c r="F473" s="20">
        <v>27847.5</v>
      </c>
      <c r="G473" s="20">
        <v>27847.5</v>
      </c>
      <c r="H473" s="18">
        <v>0.59375</v>
      </c>
      <c r="I473" s="19">
        <v>647.20000000000073</v>
      </c>
      <c r="J473" s="19">
        <v>-647.20000000000073</v>
      </c>
      <c r="K473" s="19">
        <v>3</v>
      </c>
      <c r="L473" s="20">
        <v>-1941.6000000000022</v>
      </c>
      <c r="M473" s="20">
        <v>39</v>
      </c>
      <c r="N473" s="20">
        <v>-1980.6000000000022</v>
      </c>
      <c r="O473" s="20" t="s">
        <v>67</v>
      </c>
      <c r="P473" s="21">
        <v>2.2712995750086899E-2</v>
      </c>
      <c r="Q473" s="16">
        <f t="shared" si="45"/>
        <v>113978.8</v>
      </c>
      <c r="R473">
        <f t="shared" si="47"/>
        <v>3000</v>
      </c>
      <c r="S473">
        <f t="shared" si="42"/>
        <v>4</v>
      </c>
      <c r="T473">
        <f t="shared" si="43"/>
        <v>57</v>
      </c>
      <c r="U473">
        <f t="shared" si="44"/>
        <v>-2645.8000000000029</v>
      </c>
      <c r="V473">
        <f t="shared" si="46"/>
        <v>377953.05000000034</v>
      </c>
    </row>
    <row r="474" spans="1:22" x14ac:dyDescent="0.25">
      <c r="A474" s="19" t="s">
        <v>44</v>
      </c>
      <c r="B474" s="17">
        <v>43133</v>
      </c>
      <c r="C474" s="18">
        <v>0.41666666666666669</v>
      </c>
      <c r="D474" s="19" t="s">
        <v>13</v>
      </c>
      <c r="E474" s="20">
        <v>3722.05</v>
      </c>
      <c r="F474" s="20">
        <v>3741.65</v>
      </c>
      <c r="G474" s="20">
        <v>3620</v>
      </c>
      <c r="H474" s="18">
        <v>0.625</v>
      </c>
      <c r="I474" s="19">
        <v>19.599999999999909</v>
      </c>
      <c r="J474" s="19">
        <v>102.05000000000018</v>
      </c>
      <c r="K474" s="19">
        <v>101</v>
      </c>
      <c r="L474" s="20">
        <v>10307.050000000017</v>
      </c>
      <c r="M474" s="20">
        <v>171</v>
      </c>
      <c r="N474" s="20">
        <v>10136.050000000017</v>
      </c>
      <c r="O474" s="20" t="s">
        <v>68</v>
      </c>
      <c r="P474" s="21">
        <v>5.2659152886178097E-3</v>
      </c>
      <c r="Q474" s="16">
        <f t="shared" si="45"/>
        <v>569473.65</v>
      </c>
      <c r="R474">
        <f t="shared" si="47"/>
        <v>3000</v>
      </c>
      <c r="S474">
        <f t="shared" si="42"/>
        <v>153</v>
      </c>
      <c r="T474">
        <f t="shared" si="43"/>
        <v>281</v>
      </c>
      <c r="U474">
        <f t="shared" si="44"/>
        <v>15332.650000000027</v>
      </c>
      <c r="V474">
        <f t="shared" si="46"/>
        <v>393285.70000000036</v>
      </c>
    </row>
    <row r="475" spans="1:22" x14ac:dyDescent="0.25">
      <c r="A475" s="19" t="s">
        <v>40</v>
      </c>
      <c r="B475" s="17">
        <v>43133</v>
      </c>
      <c r="C475" s="18">
        <v>0.42708333333333331</v>
      </c>
      <c r="D475" s="19" t="s">
        <v>13</v>
      </c>
      <c r="E475" s="20">
        <v>932.45</v>
      </c>
      <c r="F475" s="20">
        <v>937.6</v>
      </c>
      <c r="G475" s="20">
        <v>905.1</v>
      </c>
      <c r="H475" s="18">
        <v>0.625</v>
      </c>
      <c r="I475" s="19">
        <v>5.1499999999999773</v>
      </c>
      <c r="J475" s="19">
        <v>27.350000000000023</v>
      </c>
      <c r="K475" s="19">
        <v>386</v>
      </c>
      <c r="L475" s="20">
        <v>10557.100000000009</v>
      </c>
      <c r="M475" s="20">
        <v>164</v>
      </c>
      <c r="N475" s="20">
        <v>10393.100000000009</v>
      </c>
      <c r="O475" s="20" t="s">
        <v>68</v>
      </c>
      <c r="P475" s="21">
        <v>5.5230843476861803E-3</v>
      </c>
      <c r="Q475" s="16">
        <f t="shared" si="45"/>
        <v>542685.9</v>
      </c>
      <c r="R475">
        <f t="shared" si="47"/>
        <v>3000</v>
      </c>
      <c r="S475">
        <f t="shared" si="42"/>
        <v>582</v>
      </c>
      <c r="T475">
        <f t="shared" si="43"/>
        <v>268</v>
      </c>
      <c r="U475">
        <f t="shared" si="44"/>
        <v>15649.700000000013</v>
      </c>
      <c r="V475">
        <f t="shared" si="46"/>
        <v>408935.40000000037</v>
      </c>
    </row>
    <row r="476" spans="1:22" x14ac:dyDescent="0.25">
      <c r="A476" s="19" t="s">
        <v>48</v>
      </c>
      <c r="B476" s="17">
        <v>43136</v>
      </c>
      <c r="C476" s="18">
        <v>0.42708333333333331</v>
      </c>
      <c r="D476" s="19" t="s">
        <v>15</v>
      </c>
      <c r="E476" s="20">
        <v>551.04999999999995</v>
      </c>
      <c r="F476" s="20">
        <v>543.6</v>
      </c>
      <c r="G476" s="20">
        <v>556.95000000000005</v>
      </c>
      <c r="H476" s="18">
        <v>0.625</v>
      </c>
      <c r="I476" s="19">
        <v>7.4499999999999318</v>
      </c>
      <c r="J476" s="19">
        <v>5.9000000000000909</v>
      </c>
      <c r="K476" s="19">
        <v>267</v>
      </c>
      <c r="L476" s="20">
        <v>1575.3000000000243</v>
      </c>
      <c r="M476" s="20">
        <v>69</v>
      </c>
      <c r="N476" s="20">
        <v>1506.3000000000243</v>
      </c>
      <c r="O476" s="20" t="s">
        <v>68</v>
      </c>
      <c r="P476" s="21">
        <v>1.3519644315397801E-2</v>
      </c>
      <c r="Q476" s="16">
        <f t="shared" si="45"/>
        <v>221522.09999999998</v>
      </c>
      <c r="R476">
        <f t="shared" si="47"/>
        <v>3000</v>
      </c>
      <c r="S476">
        <f t="shared" si="42"/>
        <v>402</v>
      </c>
      <c r="T476">
        <f t="shared" si="43"/>
        <v>112</v>
      </c>
      <c r="U476">
        <f t="shared" si="44"/>
        <v>2259.8000000000366</v>
      </c>
      <c r="V476">
        <f t="shared" si="46"/>
        <v>411195.20000000042</v>
      </c>
    </row>
    <row r="477" spans="1:22" x14ac:dyDescent="0.25">
      <c r="A477" s="19" t="s">
        <v>45</v>
      </c>
      <c r="B477" s="17">
        <v>43138</v>
      </c>
      <c r="C477" s="18">
        <v>0.4375</v>
      </c>
      <c r="D477" s="19" t="s">
        <v>13</v>
      </c>
      <c r="E477" s="20">
        <v>9065.5</v>
      </c>
      <c r="F477" s="20">
        <v>9104.0499999999993</v>
      </c>
      <c r="G477" s="20">
        <v>8909.9500000000007</v>
      </c>
      <c r="H477" s="18">
        <v>0.625</v>
      </c>
      <c r="I477" s="19">
        <v>38.549999999999272</v>
      </c>
      <c r="J477" s="19">
        <v>155.54999999999927</v>
      </c>
      <c r="K477" s="19">
        <v>51</v>
      </c>
      <c r="L477" s="20">
        <v>7933.0499999999629</v>
      </c>
      <c r="M477" s="20">
        <v>211</v>
      </c>
      <c r="N477" s="20">
        <v>7722.0499999999629</v>
      </c>
      <c r="O477" s="20" t="s">
        <v>68</v>
      </c>
      <c r="P477" s="21">
        <v>4.2523854172411097E-3</v>
      </c>
      <c r="Q477" s="16">
        <f t="shared" si="45"/>
        <v>698043.5</v>
      </c>
      <c r="R477">
        <f t="shared" si="47"/>
        <v>3000</v>
      </c>
      <c r="S477">
        <f t="shared" si="42"/>
        <v>77</v>
      </c>
      <c r="T477">
        <f t="shared" si="43"/>
        <v>347</v>
      </c>
      <c r="U477">
        <f t="shared" si="44"/>
        <v>11630.349999999944</v>
      </c>
      <c r="V477">
        <f t="shared" si="46"/>
        <v>422825.55000000034</v>
      </c>
    </row>
    <row r="478" spans="1:22" x14ac:dyDescent="0.25">
      <c r="A478" s="19" t="s">
        <v>44</v>
      </c>
      <c r="B478" s="17">
        <v>43139</v>
      </c>
      <c r="C478" s="18">
        <v>0.41666666666666669</v>
      </c>
      <c r="D478" s="19" t="s">
        <v>13</v>
      </c>
      <c r="E478" s="20">
        <v>3568</v>
      </c>
      <c r="F478" s="20">
        <v>3579.9</v>
      </c>
      <c r="G478" s="20">
        <v>3579.9</v>
      </c>
      <c r="H478" s="18">
        <v>0.42708333333333331</v>
      </c>
      <c r="I478" s="19">
        <v>11.900000000000091</v>
      </c>
      <c r="J478" s="19">
        <v>-11.900000000000091</v>
      </c>
      <c r="K478" s="19">
        <v>167</v>
      </c>
      <c r="L478" s="20">
        <v>-1987.3000000000152</v>
      </c>
      <c r="M478" s="20">
        <v>275</v>
      </c>
      <c r="N478" s="20">
        <v>-2262.3000000000152</v>
      </c>
      <c r="O478" s="20" t="s">
        <v>67</v>
      </c>
      <c r="P478" s="21">
        <v>3.3352017937219999E-3</v>
      </c>
      <c r="Q478" s="16">
        <f t="shared" si="45"/>
        <v>899136</v>
      </c>
      <c r="R478">
        <f t="shared" si="47"/>
        <v>3000</v>
      </c>
      <c r="S478">
        <f t="shared" si="42"/>
        <v>252</v>
      </c>
      <c r="T478">
        <f t="shared" si="43"/>
        <v>451</v>
      </c>
      <c r="U478">
        <f t="shared" si="44"/>
        <v>-3449.8000000000229</v>
      </c>
      <c r="V478">
        <f t="shared" si="46"/>
        <v>419375.75000000029</v>
      </c>
    </row>
    <row r="479" spans="1:22" x14ac:dyDescent="0.25">
      <c r="A479" s="19" t="s">
        <v>54</v>
      </c>
      <c r="B479" s="17">
        <v>43139</v>
      </c>
      <c r="C479" s="18">
        <v>0.45833333333333331</v>
      </c>
      <c r="D479" s="19" t="s">
        <v>15</v>
      </c>
      <c r="E479" s="20">
        <v>710.55</v>
      </c>
      <c r="F479" s="20">
        <v>705.5</v>
      </c>
      <c r="G479" s="20">
        <v>719</v>
      </c>
      <c r="H479" s="18">
        <v>0.625</v>
      </c>
      <c r="I479" s="19">
        <v>5.0499999999999545</v>
      </c>
      <c r="J479" s="19">
        <v>8.4500000000000455</v>
      </c>
      <c r="K479" s="19">
        <v>394</v>
      </c>
      <c r="L479" s="20">
        <v>3329.3000000000179</v>
      </c>
      <c r="M479" s="20">
        <v>130</v>
      </c>
      <c r="N479" s="20">
        <v>3199.3000000000179</v>
      </c>
      <c r="O479" s="20" t="s">
        <v>68</v>
      </c>
      <c r="P479" s="21">
        <v>7.10717050172395E-3</v>
      </c>
      <c r="Q479" s="16">
        <f t="shared" si="45"/>
        <v>422066.69999999995</v>
      </c>
      <c r="R479">
        <f t="shared" si="47"/>
        <v>3000</v>
      </c>
      <c r="S479">
        <f t="shared" si="42"/>
        <v>594</v>
      </c>
      <c r="T479">
        <f t="shared" si="43"/>
        <v>213</v>
      </c>
      <c r="U479">
        <f t="shared" si="44"/>
        <v>4806.3000000000266</v>
      </c>
      <c r="V479">
        <f t="shared" si="46"/>
        <v>424182.05000000034</v>
      </c>
    </row>
    <row r="480" spans="1:22" x14ac:dyDescent="0.25">
      <c r="A480" s="19" t="s">
        <v>48</v>
      </c>
      <c r="B480" s="17">
        <v>43143</v>
      </c>
      <c r="C480" s="18">
        <v>0.41666666666666669</v>
      </c>
      <c r="D480" s="19" t="s">
        <v>15</v>
      </c>
      <c r="E480" s="20">
        <v>597.45000000000005</v>
      </c>
      <c r="F480" s="20">
        <v>585</v>
      </c>
      <c r="G480" s="20">
        <v>590.45000000000005</v>
      </c>
      <c r="H480" s="18">
        <v>0.625</v>
      </c>
      <c r="I480" s="19">
        <v>12.450000000000045</v>
      </c>
      <c r="J480" s="19">
        <v>-7</v>
      </c>
      <c r="K480" s="19">
        <v>160</v>
      </c>
      <c r="L480" s="20">
        <v>-1120</v>
      </c>
      <c r="M480" s="20">
        <v>44</v>
      </c>
      <c r="N480" s="20">
        <v>-1164</v>
      </c>
      <c r="O480" s="20" t="s">
        <v>67</v>
      </c>
      <c r="P480" s="21">
        <v>2.08385638965605E-2</v>
      </c>
      <c r="Q480" s="16">
        <f t="shared" si="45"/>
        <v>143388</v>
      </c>
      <c r="R480">
        <f t="shared" si="47"/>
        <v>3000</v>
      </c>
      <c r="S480">
        <f t="shared" si="42"/>
        <v>240</v>
      </c>
      <c r="T480">
        <f t="shared" si="43"/>
        <v>72</v>
      </c>
      <c r="U480">
        <f t="shared" si="44"/>
        <v>-1752</v>
      </c>
      <c r="V480">
        <f t="shared" si="46"/>
        <v>422430.05000000034</v>
      </c>
    </row>
    <row r="481" spans="1:22" x14ac:dyDescent="0.25">
      <c r="A481" s="19" t="s">
        <v>25</v>
      </c>
      <c r="B481" s="17">
        <v>43146</v>
      </c>
      <c r="C481" s="18">
        <v>0.45833333333333331</v>
      </c>
      <c r="D481" s="19" t="s">
        <v>13</v>
      </c>
      <c r="E481" s="20">
        <v>1129.5999999999999</v>
      </c>
      <c r="F481" s="20">
        <v>1138</v>
      </c>
      <c r="G481" s="20">
        <v>1104.5</v>
      </c>
      <c r="H481" s="18">
        <v>0.625</v>
      </c>
      <c r="I481" s="19">
        <v>8.4000000000000909</v>
      </c>
      <c r="J481" s="19">
        <v>25.099999999999909</v>
      </c>
      <c r="K481" s="19">
        <v>237</v>
      </c>
      <c r="L481" s="20">
        <v>5948.6999999999789</v>
      </c>
      <c r="M481" s="20">
        <v>122</v>
      </c>
      <c r="N481" s="20">
        <v>5826.6999999999789</v>
      </c>
      <c r="O481" s="20" t="s">
        <v>68</v>
      </c>
      <c r="P481" s="21">
        <v>7.4362606232295401E-3</v>
      </c>
      <c r="Q481" s="16">
        <f t="shared" si="45"/>
        <v>403267.19999999995</v>
      </c>
      <c r="R481">
        <f t="shared" si="47"/>
        <v>3000</v>
      </c>
      <c r="S481">
        <f t="shared" si="42"/>
        <v>357</v>
      </c>
      <c r="T481">
        <f t="shared" si="43"/>
        <v>200</v>
      </c>
      <c r="U481">
        <f t="shared" si="44"/>
        <v>8760.699999999968</v>
      </c>
      <c r="V481">
        <f t="shared" si="46"/>
        <v>431190.75000000029</v>
      </c>
    </row>
    <row r="482" spans="1:22" x14ac:dyDescent="0.25">
      <c r="A482" s="19" t="s">
        <v>47</v>
      </c>
      <c r="B482" s="17">
        <v>43146</v>
      </c>
      <c r="C482" s="18">
        <v>0.47916666666666669</v>
      </c>
      <c r="D482" s="19" t="s">
        <v>15</v>
      </c>
      <c r="E482" s="20">
        <v>268.39999999999998</v>
      </c>
      <c r="F482" s="20">
        <v>265.75</v>
      </c>
      <c r="G482" s="20">
        <v>268</v>
      </c>
      <c r="H482" s="18">
        <v>0.625</v>
      </c>
      <c r="I482" s="19">
        <v>2.6499999999999773</v>
      </c>
      <c r="J482" s="19">
        <v>-0.39999999999997726</v>
      </c>
      <c r="K482" s="19">
        <v>748</v>
      </c>
      <c r="L482" s="20">
        <v>-299.19999999998299</v>
      </c>
      <c r="M482" s="20">
        <v>93</v>
      </c>
      <c r="N482" s="20">
        <v>-392.19999999998299</v>
      </c>
      <c r="O482" s="20" t="s">
        <v>67</v>
      </c>
      <c r="P482" s="21">
        <v>9.8733233979134798E-3</v>
      </c>
      <c r="Q482" s="16">
        <f t="shared" si="45"/>
        <v>303828.8</v>
      </c>
      <c r="R482">
        <f t="shared" si="47"/>
        <v>3000</v>
      </c>
      <c r="S482">
        <f t="shared" si="42"/>
        <v>1132</v>
      </c>
      <c r="T482">
        <f t="shared" si="43"/>
        <v>152</v>
      </c>
      <c r="U482">
        <f t="shared" si="44"/>
        <v>-604.79999999997426</v>
      </c>
      <c r="V482">
        <f t="shared" si="46"/>
        <v>430585.9500000003</v>
      </c>
    </row>
    <row r="483" spans="1:22" x14ac:dyDescent="0.25">
      <c r="A483" s="19" t="s">
        <v>40</v>
      </c>
      <c r="B483" s="17">
        <v>43146</v>
      </c>
      <c r="C483" s="18">
        <v>0.45833333333333331</v>
      </c>
      <c r="D483" s="19" t="s">
        <v>15</v>
      </c>
      <c r="E483" s="20">
        <v>943.75</v>
      </c>
      <c r="F483" s="20">
        <v>938.3</v>
      </c>
      <c r="G483" s="20">
        <v>938.3</v>
      </c>
      <c r="H483" s="18">
        <v>0.45833333333333331</v>
      </c>
      <c r="I483" s="19">
        <v>5.4500000000000455</v>
      </c>
      <c r="J483" s="19">
        <v>-5.4500000000000455</v>
      </c>
      <c r="K483" s="19">
        <v>365</v>
      </c>
      <c r="L483" s="20">
        <v>-1989.2500000000166</v>
      </c>
      <c r="M483" s="20">
        <v>158</v>
      </c>
      <c r="N483" s="20">
        <v>-2147.2500000000164</v>
      </c>
      <c r="O483" s="20" t="s">
        <v>67</v>
      </c>
      <c r="P483" s="21">
        <v>5.7748344370861402E-3</v>
      </c>
      <c r="Q483" s="16">
        <f t="shared" si="45"/>
        <v>519062.5</v>
      </c>
      <c r="R483">
        <f t="shared" si="47"/>
        <v>3000</v>
      </c>
      <c r="S483">
        <f t="shared" si="42"/>
        <v>550</v>
      </c>
      <c r="T483">
        <f t="shared" si="43"/>
        <v>259</v>
      </c>
      <c r="U483">
        <f t="shared" si="44"/>
        <v>-3256.500000000025</v>
      </c>
      <c r="V483">
        <f t="shared" si="46"/>
        <v>427329.4500000003</v>
      </c>
    </row>
    <row r="484" spans="1:22" x14ac:dyDescent="0.25">
      <c r="A484" s="19" t="s">
        <v>52</v>
      </c>
      <c r="B484" s="17">
        <v>43146</v>
      </c>
      <c r="C484" s="18">
        <v>0.44791666666666669</v>
      </c>
      <c r="D484" s="19" t="s">
        <v>15</v>
      </c>
      <c r="E484" s="20">
        <v>281.85000000000002</v>
      </c>
      <c r="F484" s="20">
        <v>279.3</v>
      </c>
      <c r="G484" s="20">
        <v>279.3</v>
      </c>
      <c r="H484" s="18">
        <v>0.44791666666666669</v>
      </c>
      <c r="I484" s="19">
        <v>2.5500000000000114</v>
      </c>
      <c r="J484" s="19">
        <v>-2.5500000000000114</v>
      </c>
      <c r="K484" s="19">
        <v>777</v>
      </c>
      <c r="L484" s="20">
        <v>-1981.3500000000088</v>
      </c>
      <c r="M484" s="20">
        <v>101</v>
      </c>
      <c r="N484" s="20">
        <v>-2082.3500000000085</v>
      </c>
      <c r="O484" s="20" t="s">
        <v>67</v>
      </c>
      <c r="P484" s="21">
        <v>9.0473656200106799E-3</v>
      </c>
      <c r="Q484" s="16">
        <f t="shared" si="45"/>
        <v>331455.60000000003</v>
      </c>
      <c r="R484">
        <f t="shared" si="47"/>
        <v>3000</v>
      </c>
      <c r="S484">
        <f t="shared" si="42"/>
        <v>1176</v>
      </c>
      <c r="T484">
        <f t="shared" si="43"/>
        <v>165</v>
      </c>
      <c r="U484">
        <f t="shared" si="44"/>
        <v>-3163.8000000000134</v>
      </c>
      <c r="V484">
        <f t="shared" si="46"/>
        <v>424165.65000000031</v>
      </c>
    </row>
    <row r="485" spans="1:22" x14ac:dyDescent="0.25">
      <c r="A485" s="19" t="s">
        <v>54</v>
      </c>
      <c r="B485" s="17">
        <v>43146</v>
      </c>
      <c r="C485" s="18">
        <v>0.42708333333333331</v>
      </c>
      <c r="D485" s="19" t="s">
        <v>15</v>
      </c>
      <c r="E485" s="20">
        <v>728.55</v>
      </c>
      <c r="F485" s="20">
        <v>724.95</v>
      </c>
      <c r="G485" s="20">
        <v>724.95</v>
      </c>
      <c r="H485" s="18">
        <v>0.42708333333333331</v>
      </c>
      <c r="I485" s="19">
        <v>3.5999999999999091</v>
      </c>
      <c r="J485" s="19">
        <v>-3.5999999999999091</v>
      </c>
      <c r="K485" s="19">
        <v>552</v>
      </c>
      <c r="L485" s="20">
        <v>-1987.1999999999498</v>
      </c>
      <c r="M485" s="20">
        <v>185</v>
      </c>
      <c r="N485" s="20">
        <v>-2172.1999999999498</v>
      </c>
      <c r="O485" s="20" t="s">
        <v>67</v>
      </c>
      <c r="P485" s="21">
        <v>4.9413218035823303E-3</v>
      </c>
      <c r="Q485" s="16">
        <f t="shared" si="45"/>
        <v>606882.14999999991</v>
      </c>
      <c r="R485">
        <f t="shared" si="47"/>
        <v>3000</v>
      </c>
      <c r="S485">
        <f t="shared" si="42"/>
        <v>833</v>
      </c>
      <c r="T485">
        <f t="shared" si="43"/>
        <v>303</v>
      </c>
      <c r="U485">
        <f t="shared" si="44"/>
        <v>-3301.7999999999242</v>
      </c>
      <c r="V485">
        <f t="shared" si="46"/>
        <v>420863.85000000038</v>
      </c>
    </row>
    <row r="486" spans="1:22" x14ac:dyDescent="0.25">
      <c r="A486" s="19" t="s">
        <v>17</v>
      </c>
      <c r="B486" s="17">
        <v>43150</v>
      </c>
      <c r="C486" s="18">
        <v>0.41666666666666669</v>
      </c>
      <c r="D486" s="19" t="s">
        <v>13</v>
      </c>
      <c r="E486" s="20">
        <v>27220</v>
      </c>
      <c r="F486" s="20">
        <v>27403.95</v>
      </c>
      <c r="G486" s="20">
        <v>27158.75</v>
      </c>
      <c r="H486" s="18">
        <v>0.625</v>
      </c>
      <c r="I486" s="19">
        <v>183.95000000000073</v>
      </c>
      <c r="J486" s="19">
        <v>61.25</v>
      </c>
      <c r="K486" s="19">
        <v>10</v>
      </c>
      <c r="L486" s="20">
        <v>612.5</v>
      </c>
      <c r="M486" s="20">
        <v>126</v>
      </c>
      <c r="N486" s="20">
        <v>486.5</v>
      </c>
      <c r="O486" s="20" t="s">
        <v>68</v>
      </c>
      <c r="P486" s="21">
        <v>6.7578986039676997E-3</v>
      </c>
      <c r="Q486" s="16">
        <f t="shared" si="45"/>
        <v>435520</v>
      </c>
      <c r="R486">
        <f t="shared" si="47"/>
        <v>3000</v>
      </c>
      <c r="S486">
        <f t="shared" si="42"/>
        <v>16</v>
      </c>
      <c r="T486">
        <f t="shared" si="43"/>
        <v>218</v>
      </c>
      <c r="U486">
        <f t="shared" si="44"/>
        <v>762</v>
      </c>
      <c r="V486">
        <f t="shared" si="46"/>
        <v>421625.85000000038</v>
      </c>
    </row>
    <row r="487" spans="1:22" x14ac:dyDescent="0.25">
      <c r="A487" s="19" t="s">
        <v>44</v>
      </c>
      <c r="B487" s="17">
        <v>43150</v>
      </c>
      <c r="C487" s="18">
        <v>0.41666666666666669</v>
      </c>
      <c r="D487" s="19" t="s">
        <v>13</v>
      </c>
      <c r="E487" s="20">
        <v>3468.65</v>
      </c>
      <c r="F487" s="20">
        <v>3495.8</v>
      </c>
      <c r="G487" s="20">
        <v>3495.8</v>
      </c>
      <c r="H487" s="18">
        <v>0.5</v>
      </c>
      <c r="I487" s="19">
        <v>27.150000000000091</v>
      </c>
      <c r="J487" s="19">
        <v>-27.150000000000091</v>
      </c>
      <c r="K487" s="19">
        <v>73</v>
      </c>
      <c r="L487" s="20">
        <v>-1981.9500000000066</v>
      </c>
      <c r="M487" s="20">
        <v>117</v>
      </c>
      <c r="N487" s="20">
        <v>-2098.9500000000066</v>
      </c>
      <c r="O487" s="20" t="s">
        <v>67</v>
      </c>
      <c r="P487" s="21">
        <v>7.8272526775546893E-3</v>
      </c>
      <c r="Q487" s="16">
        <f t="shared" si="45"/>
        <v>381551.5</v>
      </c>
      <c r="R487">
        <f t="shared" si="47"/>
        <v>3000</v>
      </c>
      <c r="S487">
        <f t="shared" si="42"/>
        <v>110</v>
      </c>
      <c r="T487">
        <f t="shared" si="43"/>
        <v>192</v>
      </c>
      <c r="U487">
        <f t="shared" si="44"/>
        <v>-3178.50000000001</v>
      </c>
      <c r="V487">
        <f t="shared" si="46"/>
        <v>418447.35000000038</v>
      </c>
    </row>
    <row r="488" spans="1:22" x14ac:dyDescent="0.25">
      <c r="A488" s="19" t="s">
        <v>52</v>
      </c>
      <c r="B488" s="17">
        <v>43150</v>
      </c>
      <c r="C488" s="18">
        <v>0.44791666666666669</v>
      </c>
      <c r="D488" s="19" t="s">
        <v>13</v>
      </c>
      <c r="E488" s="20">
        <v>266.14999999999998</v>
      </c>
      <c r="F488" s="20">
        <v>269</v>
      </c>
      <c r="G488" s="20">
        <v>269</v>
      </c>
      <c r="H488" s="18">
        <v>0.63541666666666663</v>
      </c>
      <c r="I488" s="19">
        <v>2.8500000000000227</v>
      </c>
      <c r="J488" s="19">
        <v>-2.8500000000000227</v>
      </c>
      <c r="K488" s="19">
        <v>696</v>
      </c>
      <c r="L488" s="20">
        <v>-1983.6000000000158</v>
      </c>
      <c r="M488" s="20">
        <v>86</v>
      </c>
      <c r="N488" s="20">
        <v>-2069.6000000000158</v>
      </c>
      <c r="O488" s="20" t="s">
        <v>67</v>
      </c>
      <c r="P488" s="21">
        <v>1.0708247229006301E-2</v>
      </c>
      <c r="Q488" s="16">
        <f t="shared" si="45"/>
        <v>279989.8</v>
      </c>
      <c r="R488">
        <f t="shared" si="47"/>
        <v>3000</v>
      </c>
      <c r="S488">
        <f t="shared" si="42"/>
        <v>1052</v>
      </c>
      <c r="T488">
        <f t="shared" si="43"/>
        <v>141</v>
      </c>
      <c r="U488">
        <f t="shared" si="44"/>
        <v>-3139.2000000000239</v>
      </c>
      <c r="V488">
        <f t="shared" si="46"/>
        <v>415308.15000000037</v>
      </c>
    </row>
    <row r="489" spans="1:22" x14ac:dyDescent="0.25">
      <c r="A489" s="19" t="s">
        <v>48</v>
      </c>
      <c r="B489" s="17">
        <v>43150</v>
      </c>
      <c r="C489" s="18">
        <v>0.41666666666666669</v>
      </c>
      <c r="D489" s="19" t="s">
        <v>13</v>
      </c>
      <c r="E489" s="20">
        <v>570</v>
      </c>
      <c r="F489" s="20">
        <v>574.75</v>
      </c>
      <c r="G489" s="20">
        <v>559.6</v>
      </c>
      <c r="H489" s="18">
        <v>0.625</v>
      </c>
      <c r="I489" s="19">
        <v>4.75</v>
      </c>
      <c r="J489" s="19">
        <v>10.399999999999977</v>
      </c>
      <c r="K489" s="19">
        <v>419</v>
      </c>
      <c r="L489" s="20">
        <v>4357.5999999999904</v>
      </c>
      <c r="M489" s="20">
        <v>109</v>
      </c>
      <c r="N489" s="20">
        <v>4248.5999999999904</v>
      </c>
      <c r="O489" s="20" t="s">
        <v>68</v>
      </c>
      <c r="P489" s="21">
        <v>8.3333333333333297E-3</v>
      </c>
      <c r="Q489" s="16">
        <f t="shared" si="45"/>
        <v>359670</v>
      </c>
      <c r="R489">
        <f t="shared" si="47"/>
        <v>3000</v>
      </c>
      <c r="S489">
        <f t="shared" si="42"/>
        <v>631</v>
      </c>
      <c r="T489">
        <f t="shared" si="43"/>
        <v>179</v>
      </c>
      <c r="U489">
        <f t="shared" si="44"/>
        <v>6383.399999999986</v>
      </c>
      <c r="V489">
        <f t="shared" si="46"/>
        <v>421691.55000000034</v>
      </c>
    </row>
    <row r="490" spans="1:22" x14ac:dyDescent="0.25">
      <c r="A490" s="19" t="s">
        <v>17</v>
      </c>
      <c r="B490" s="17">
        <v>43152</v>
      </c>
      <c r="C490" s="18">
        <v>0.44791666666666669</v>
      </c>
      <c r="D490" s="19" t="s">
        <v>15</v>
      </c>
      <c r="E490" s="20">
        <v>27290</v>
      </c>
      <c r="F490" s="20">
        <v>27155</v>
      </c>
      <c r="G490" s="20">
        <v>27311.3</v>
      </c>
      <c r="H490" s="18">
        <v>0.625</v>
      </c>
      <c r="I490" s="19">
        <v>135</v>
      </c>
      <c r="J490" s="19">
        <v>21.299999999999272</v>
      </c>
      <c r="K490" s="19">
        <v>14</v>
      </c>
      <c r="L490" s="20">
        <v>298.19999999998981</v>
      </c>
      <c r="M490" s="20">
        <v>176</v>
      </c>
      <c r="N490" s="20">
        <v>122.19999999998981</v>
      </c>
      <c r="O490" s="20" t="s">
        <v>68</v>
      </c>
      <c r="P490" s="21">
        <v>4.9468669842433104E-3</v>
      </c>
      <c r="Q490" s="16">
        <f t="shared" si="45"/>
        <v>600380</v>
      </c>
      <c r="R490">
        <f t="shared" si="47"/>
        <v>3000</v>
      </c>
      <c r="S490">
        <f t="shared" si="42"/>
        <v>22</v>
      </c>
      <c r="T490">
        <f t="shared" si="43"/>
        <v>301</v>
      </c>
      <c r="U490">
        <f t="shared" si="44"/>
        <v>167.59999999998399</v>
      </c>
      <c r="V490">
        <f t="shared" si="46"/>
        <v>421859.15000000031</v>
      </c>
    </row>
    <row r="491" spans="1:22" x14ac:dyDescent="0.25">
      <c r="A491" s="19" t="s">
        <v>45</v>
      </c>
      <c r="B491" s="17">
        <v>43152</v>
      </c>
      <c r="C491" s="18">
        <v>0.41666666666666669</v>
      </c>
      <c r="D491" s="19" t="s">
        <v>13</v>
      </c>
      <c r="E491" s="20">
        <v>8720.2000000000007</v>
      </c>
      <c r="F491" s="20">
        <v>8745</v>
      </c>
      <c r="G491" s="20">
        <v>8745</v>
      </c>
      <c r="H491" s="18">
        <v>0.42708333333333331</v>
      </c>
      <c r="I491" s="19">
        <v>24.799999999999272</v>
      </c>
      <c r="J491" s="19">
        <v>-24.799999999999272</v>
      </c>
      <c r="K491" s="19">
        <v>80</v>
      </c>
      <c r="L491" s="20">
        <v>-1983.9999999999418</v>
      </c>
      <c r="M491" s="20">
        <v>322</v>
      </c>
      <c r="N491" s="20">
        <v>-2305.9999999999418</v>
      </c>
      <c r="O491" s="20" t="s">
        <v>67</v>
      </c>
      <c r="P491" s="21">
        <v>2.8439714685442202E-3</v>
      </c>
      <c r="Q491" s="16">
        <f t="shared" si="45"/>
        <v>1046424.0000000001</v>
      </c>
      <c r="R491">
        <f t="shared" si="47"/>
        <v>3000</v>
      </c>
      <c r="S491">
        <f t="shared" si="42"/>
        <v>120</v>
      </c>
      <c r="T491">
        <f t="shared" si="43"/>
        <v>524</v>
      </c>
      <c r="U491">
        <f t="shared" si="44"/>
        <v>-3499.9999999999127</v>
      </c>
      <c r="V491">
        <f t="shared" si="46"/>
        <v>418359.15000000037</v>
      </c>
    </row>
    <row r="492" spans="1:22" x14ac:dyDescent="0.25">
      <c r="A492" s="19" t="s">
        <v>18</v>
      </c>
      <c r="B492" s="17">
        <v>43153</v>
      </c>
      <c r="C492" s="18">
        <v>0.41666666666666669</v>
      </c>
      <c r="D492" s="19" t="s">
        <v>15</v>
      </c>
      <c r="E492" s="20">
        <v>398</v>
      </c>
      <c r="F492" s="20">
        <v>394.55</v>
      </c>
      <c r="G492" s="20">
        <v>403</v>
      </c>
      <c r="H492" s="18">
        <v>0.625</v>
      </c>
      <c r="I492" s="19">
        <v>3.4499999999999886</v>
      </c>
      <c r="J492" s="19">
        <v>5</v>
      </c>
      <c r="K492" s="19">
        <v>575</v>
      </c>
      <c r="L492" s="20">
        <v>2875</v>
      </c>
      <c r="M492" s="20">
        <v>106</v>
      </c>
      <c r="N492" s="20">
        <v>2769</v>
      </c>
      <c r="O492" s="20" t="s">
        <v>68</v>
      </c>
      <c r="P492" s="21">
        <v>8.6683417085426807E-3</v>
      </c>
      <c r="Q492" s="16">
        <f t="shared" si="45"/>
        <v>345862</v>
      </c>
      <c r="R492">
        <f t="shared" si="47"/>
        <v>3000</v>
      </c>
      <c r="S492">
        <f t="shared" si="42"/>
        <v>869</v>
      </c>
      <c r="T492">
        <f t="shared" si="43"/>
        <v>175</v>
      </c>
      <c r="U492">
        <f t="shared" si="44"/>
        <v>4170</v>
      </c>
      <c r="V492">
        <f t="shared" si="46"/>
        <v>422529.15000000037</v>
      </c>
    </row>
    <row r="493" spans="1:22" x14ac:dyDescent="0.25">
      <c r="A493" s="19" t="s">
        <v>52</v>
      </c>
      <c r="B493" s="17">
        <v>43153</v>
      </c>
      <c r="C493" s="18">
        <v>0.59375</v>
      </c>
      <c r="D493" s="19" t="s">
        <v>15</v>
      </c>
      <c r="E493" s="20">
        <v>272.8</v>
      </c>
      <c r="F493" s="20">
        <v>271.60000000000002</v>
      </c>
      <c r="G493" s="20">
        <v>271.60000000000002</v>
      </c>
      <c r="H493" s="18">
        <v>0.59375</v>
      </c>
      <c r="I493" s="19">
        <v>1.1999999999999886</v>
      </c>
      <c r="J493" s="19">
        <v>-1.1999999999999886</v>
      </c>
      <c r="K493" s="19">
        <v>1635</v>
      </c>
      <c r="L493" s="20">
        <v>-1961.9999999999814</v>
      </c>
      <c r="M493" s="20">
        <v>205</v>
      </c>
      <c r="N493" s="20">
        <v>-2166.9999999999814</v>
      </c>
      <c r="O493" s="20" t="s">
        <v>67</v>
      </c>
      <c r="P493" s="21">
        <v>4.3988269794721004E-3</v>
      </c>
      <c r="Q493" s="16">
        <f t="shared" si="45"/>
        <v>682000</v>
      </c>
      <c r="R493">
        <f t="shared" si="47"/>
        <v>3000</v>
      </c>
      <c r="S493">
        <f t="shared" si="42"/>
        <v>2500</v>
      </c>
      <c r="T493">
        <f t="shared" si="43"/>
        <v>341</v>
      </c>
      <c r="U493">
        <f t="shared" si="44"/>
        <v>-3340.9999999999718</v>
      </c>
      <c r="V493">
        <f t="shared" si="46"/>
        <v>419188.15000000037</v>
      </c>
    </row>
    <row r="494" spans="1:22" x14ac:dyDescent="0.25">
      <c r="A494" s="19" t="s">
        <v>44</v>
      </c>
      <c r="B494" s="17">
        <v>43154</v>
      </c>
      <c r="C494" s="18">
        <v>0.41666666666666669</v>
      </c>
      <c r="D494" s="19" t="s">
        <v>13</v>
      </c>
      <c r="E494" s="20">
        <v>3455</v>
      </c>
      <c r="F494" s="20">
        <v>3473.9</v>
      </c>
      <c r="G494" s="20">
        <v>3473.9</v>
      </c>
      <c r="H494" s="18">
        <v>0.48958333333333331</v>
      </c>
      <c r="I494" s="19">
        <v>18.900000000000091</v>
      </c>
      <c r="J494" s="19">
        <v>-18.900000000000091</v>
      </c>
      <c r="K494" s="19">
        <v>105</v>
      </c>
      <c r="L494" s="20">
        <v>-1984.5000000000095</v>
      </c>
      <c r="M494" s="20">
        <v>168</v>
      </c>
      <c r="N494" s="20">
        <v>-2152.5000000000095</v>
      </c>
      <c r="O494" s="20" t="s">
        <v>67</v>
      </c>
      <c r="P494" s="21">
        <v>5.4703328509406899E-3</v>
      </c>
      <c r="Q494" s="16">
        <f t="shared" si="45"/>
        <v>545890</v>
      </c>
      <c r="R494">
        <f t="shared" si="47"/>
        <v>3000</v>
      </c>
      <c r="S494">
        <f t="shared" si="42"/>
        <v>158</v>
      </c>
      <c r="T494">
        <f t="shared" si="43"/>
        <v>274</v>
      </c>
      <c r="U494">
        <f t="shared" si="44"/>
        <v>-3260.2000000000144</v>
      </c>
      <c r="V494">
        <f t="shared" si="46"/>
        <v>415927.95000000036</v>
      </c>
    </row>
    <row r="495" spans="1:22" x14ac:dyDescent="0.25">
      <c r="A495" s="19" t="s">
        <v>25</v>
      </c>
      <c r="B495" s="17">
        <v>43157</v>
      </c>
      <c r="C495" s="18">
        <v>0.41666666666666669</v>
      </c>
      <c r="D495" s="19" t="s">
        <v>15</v>
      </c>
      <c r="E495" s="20">
        <v>1158.95</v>
      </c>
      <c r="F495" s="20">
        <v>1148.75</v>
      </c>
      <c r="G495" s="20">
        <v>1180.9000000000001</v>
      </c>
      <c r="H495" s="18">
        <v>0.625</v>
      </c>
      <c r="I495" s="19">
        <v>10.200000000000045</v>
      </c>
      <c r="J495" s="19">
        <v>21.950000000000045</v>
      </c>
      <c r="K495" s="19">
        <v>195</v>
      </c>
      <c r="L495" s="20">
        <v>4280.2500000000091</v>
      </c>
      <c r="M495" s="20">
        <v>105</v>
      </c>
      <c r="N495" s="20">
        <v>4175.2500000000091</v>
      </c>
      <c r="O495" s="20" t="s">
        <v>68</v>
      </c>
      <c r="P495" s="21">
        <v>8.8010699339920104E-3</v>
      </c>
      <c r="Q495" s="16">
        <f t="shared" si="45"/>
        <v>340731.3</v>
      </c>
      <c r="R495">
        <f t="shared" si="47"/>
        <v>3000</v>
      </c>
      <c r="S495">
        <f t="shared" si="42"/>
        <v>294</v>
      </c>
      <c r="T495">
        <f t="shared" si="43"/>
        <v>172</v>
      </c>
      <c r="U495">
        <f t="shared" si="44"/>
        <v>6281.3000000000138</v>
      </c>
      <c r="V495">
        <f t="shared" si="46"/>
        <v>422209.25000000035</v>
      </c>
    </row>
    <row r="496" spans="1:22" x14ac:dyDescent="0.25">
      <c r="A496" s="19" t="s">
        <v>44</v>
      </c>
      <c r="B496" s="17">
        <v>43159</v>
      </c>
      <c r="C496" s="18">
        <v>0.41666666666666669</v>
      </c>
      <c r="D496" s="19" t="s">
        <v>15</v>
      </c>
      <c r="E496" s="20">
        <v>3577</v>
      </c>
      <c r="F496" s="20">
        <v>3563.2</v>
      </c>
      <c r="G496" s="20">
        <v>3600</v>
      </c>
      <c r="H496" s="18">
        <v>0.625</v>
      </c>
      <c r="I496" s="19">
        <v>13.800000000000182</v>
      </c>
      <c r="J496" s="19">
        <v>23</v>
      </c>
      <c r="K496" s="19">
        <v>144</v>
      </c>
      <c r="L496" s="20">
        <v>3312</v>
      </c>
      <c r="M496" s="20">
        <v>238</v>
      </c>
      <c r="N496" s="20">
        <v>3074</v>
      </c>
      <c r="O496" s="20" t="s">
        <v>68</v>
      </c>
      <c r="P496" s="21">
        <v>3.8579815487839501E-3</v>
      </c>
      <c r="Q496" s="16">
        <f t="shared" si="45"/>
        <v>776209</v>
      </c>
      <c r="R496">
        <f t="shared" si="47"/>
        <v>3000</v>
      </c>
      <c r="S496">
        <f t="shared" si="42"/>
        <v>217</v>
      </c>
      <c r="T496">
        <f t="shared" si="43"/>
        <v>390</v>
      </c>
      <c r="U496">
        <f t="shared" si="44"/>
        <v>4601</v>
      </c>
      <c r="V496">
        <f t="shared" si="46"/>
        <v>426810.25000000035</v>
      </c>
    </row>
    <row r="497" spans="1:22" x14ac:dyDescent="0.25">
      <c r="A497" s="19" t="s">
        <v>52</v>
      </c>
      <c r="B497" s="17">
        <v>43159</v>
      </c>
      <c r="C497" s="18">
        <v>0.53125</v>
      </c>
      <c r="D497" s="19" t="s">
        <v>15</v>
      </c>
      <c r="E497" s="20">
        <v>265.25</v>
      </c>
      <c r="F497" s="20">
        <v>264</v>
      </c>
      <c r="G497" s="20">
        <v>264</v>
      </c>
      <c r="H497" s="18">
        <v>0.53125</v>
      </c>
      <c r="I497" s="19">
        <v>1.25</v>
      </c>
      <c r="J497" s="19">
        <v>-1.25</v>
      </c>
      <c r="K497" s="19">
        <v>1571</v>
      </c>
      <c r="L497" s="20">
        <v>-1963.75</v>
      </c>
      <c r="M497" s="20">
        <v>192</v>
      </c>
      <c r="N497" s="20">
        <v>-2155.75</v>
      </c>
      <c r="O497" s="20" t="s">
        <v>67</v>
      </c>
      <c r="P497" s="21">
        <v>4.7125353440150798E-3</v>
      </c>
      <c r="Q497" s="16">
        <f t="shared" si="45"/>
        <v>636600</v>
      </c>
      <c r="R497">
        <f t="shared" si="47"/>
        <v>3000</v>
      </c>
      <c r="S497">
        <f t="shared" si="42"/>
        <v>2400</v>
      </c>
      <c r="T497">
        <f t="shared" si="43"/>
        <v>318</v>
      </c>
      <c r="U497">
        <f t="shared" si="44"/>
        <v>-3318</v>
      </c>
      <c r="V497">
        <f t="shared" si="46"/>
        <v>423492.25000000035</v>
      </c>
    </row>
    <row r="498" spans="1:22" x14ac:dyDescent="0.25">
      <c r="A498" s="19" t="s">
        <v>52</v>
      </c>
      <c r="B498" s="17">
        <v>43164</v>
      </c>
      <c r="C498" s="18">
        <v>0.41666666666666669</v>
      </c>
      <c r="D498" s="19" t="s">
        <v>15</v>
      </c>
      <c r="E498" s="20">
        <v>262.14999999999998</v>
      </c>
      <c r="F498" s="20">
        <v>259.89999999999998</v>
      </c>
      <c r="G498" s="20">
        <v>263.60000000000002</v>
      </c>
      <c r="H498" s="18">
        <v>0.625</v>
      </c>
      <c r="I498" s="19">
        <v>2.25</v>
      </c>
      <c r="J498" s="19">
        <v>1.4500000000000455</v>
      </c>
      <c r="K498" s="19">
        <v>879</v>
      </c>
      <c r="L498" s="20">
        <v>1274.55000000004</v>
      </c>
      <c r="M498" s="20">
        <v>107</v>
      </c>
      <c r="N498" s="20">
        <v>1167.55000000004</v>
      </c>
      <c r="O498" s="20" t="s">
        <v>68</v>
      </c>
      <c r="P498" s="21">
        <v>8.5828724012969697E-3</v>
      </c>
      <c r="Q498" s="16">
        <f t="shared" si="45"/>
        <v>465840.55</v>
      </c>
      <c r="R498">
        <f t="shared" si="47"/>
        <v>4000</v>
      </c>
      <c r="S498">
        <f t="shared" si="42"/>
        <v>1777</v>
      </c>
      <c r="T498">
        <f t="shared" si="43"/>
        <v>234</v>
      </c>
      <c r="U498">
        <f t="shared" si="44"/>
        <v>2342.6500000000806</v>
      </c>
      <c r="V498">
        <f t="shared" si="46"/>
        <v>425834.90000000043</v>
      </c>
    </row>
    <row r="499" spans="1:22" x14ac:dyDescent="0.25">
      <c r="A499" s="19" t="s">
        <v>49</v>
      </c>
      <c r="B499" s="17">
        <v>43165</v>
      </c>
      <c r="C499" s="18">
        <v>0.42708333333333331</v>
      </c>
      <c r="D499" s="19" t="s">
        <v>13</v>
      </c>
      <c r="E499" s="20">
        <v>185.25</v>
      </c>
      <c r="F499" s="20">
        <v>186.35</v>
      </c>
      <c r="G499" s="20">
        <v>186.35</v>
      </c>
      <c r="H499" s="18">
        <v>0.57291666666666663</v>
      </c>
      <c r="I499" s="19">
        <v>1.0999999999999943</v>
      </c>
      <c r="J499" s="19">
        <v>-1.0999999999999943</v>
      </c>
      <c r="K499" s="19">
        <v>1780</v>
      </c>
      <c r="L499" s="20">
        <v>-1957.99999999999</v>
      </c>
      <c r="M499" s="20">
        <v>153</v>
      </c>
      <c r="N499" s="20">
        <v>-2110.99999999999</v>
      </c>
      <c r="O499" s="20" t="s">
        <v>67</v>
      </c>
      <c r="P499" s="21">
        <v>5.9379217273953797E-3</v>
      </c>
      <c r="Q499" s="16">
        <f t="shared" si="45"/>
        <v>673569</v>
      </c>
      <c r="R499">
        <f t="shared" si="47"/>
        <v>4000</v>
      </c>
      <c r="S499">
        <f t="shared" si="42"/>
        <v>3636</v>
      </c>
      <c r="T499">
        <f t="shared" si="43"/>
        <v>338</v>
      </c>
      <c r="U499">
        <f t="shared" si="44"/>
        <v>-4337.5999999999794</v>
      </c>
      <c r="V499">
        <f t="shared" si="46"/>
        <v>421497.30000000045</v>
      </c>
    </row>
    <row r="500" spans="1:22" x14ac:dyDescent="0.25">
      <c r="A500" s="19" t="s">
        <v>52</v>
      </c>
      <c r="B500" s="17">
        <v>43165</v>
      </c>
      <c r="C500" s="18">
        <v>0.41666666666666669</v>
      </c>
      <c r="D500" s="19" t="s">
        <v>13</v>
      </c>
      <c r="E500" s="20">
        <v>263.3</v>
      </c>
      <c r="F500" s="20">
        <v>264.7</v>
      </c>
      <c r="G500" s="20">
        <v>256.25</v>
      </c>
      <c r="H500" s="18">
        <v>0.625</v>
      </c>
      <c r="I500" s="19">
        <v>1.3999999999999773</v>
      </c>
      <c r="J500" s="19">
        <v>7.0500000000000114</v>
      </c>
      <c r="K500" s="19">
        <v>1405</v>
      </c>
      <c r="L500" s="20">
        <v>9905.2500000000164</v>
      </c>
      <c r="M500" s="20">
        <v>168</v>
      </c>
      <c r="N500" s="20">
        <v>9737.2500000000164</v>
      </c>
      <c r="O500" s="20" t="s">
        <v>68</v>
      </c>
      <c r="P500" s="21">
        <v>5.3171287504746598E-3</v>
      </c>
      <c r="Q500" s="16">
        <f t="shared" si="45"/>
        <v>752248.1</v>
      </c>
      <c r="R500">
        <f t="shared" si="47"/>
        <v>4000</v>
      </c>
      <c r="S500">
        <f t="shared" si="42"/>
        <v>2857</v>
      </c>
      <c r="T500">
        <f t="shared" si="43"/>
        <v>372</v>
      </c>
      <c r="U500">
        <f t="shared" si="44"/>
        <v>19769.850000000031</v>
      </c>
      <c r="V500">
        <f t="shared" si="46"/>
        <v>441267.15000000049</v>
      </c>
    </row>
    <row r="501" spans="1:22" x14ac:dyDescent="0.25">
      <c r="A501" s="19" t="s">
        <v>25</v>
      </c>
      <c r="B501" s="17">
        <v>43166</v>
      </c>
      <c r="C501" s="18">
        <v>0.47916666666666669</v>
      </c>
      <c r="D501" s="19" t="s">
        <v>15</v>
      </c>
      <c r="E501" s="20">
        <v>1138.5</v>
      </c>
      <c r="F501" s="20">
        <v>1127.9000000000001</v>
      </c>
      <c r="G501" s="20">
        <v>1127.9000000000001</v>
      </c>
      <c r="H501" s="18">
        <v>0.47916666666666669</v>
      </c>
      <c r="I501" s="19">
        <v>10.599999999999909</v>
      </c>
      <c r="J501" s="19">
        <v>-10.599999999999909</v>
      </c>
      <c r="K501" s="19">
        <v>188</v>
      </c>
      <c r="L501" s="20">
        <v>-1992.7999999999829</v>
      </c>
      <c r="M501" s="20">
        <v>98</v>
      </c>
      <c r="N501" s="20">
        <v>-2090.7999999999829</v>
      </c>
      <c r="O501" s="20" t="s">
        <v>67</v>
      </c>
      <c r="P501" s="21">
        <v>9.31049626701793E-3</v>
      </c>
      <c r="Q501" s="16">
        <f t="shared" si="45"/>
        <v>429214.5</v>
      </c>
      <c r="R501">
        <f t="shared" si="47"/>
        <v>4000</v>
      </c>
      <c r="S501">
        <f t="shared" si="42"/>
        <v>377</v>
      </c>
      <c r="T501">
        <f t="shared" si="43"/>
        <v>214</v>
      </c>
      <c r="U501">
        <f t="shared" si="44"/>
        <v>-4210.1999999999662</v>
      </c>
      <c r="V501">
        <f t="shared" si="46"/>
        <v>437056.95000000054</v>
      </c>
    </row>
    <row r="502" spans="1:22" x14ac:dyDescent="0.25">
      <c r="A502" s="19" t="s">
        <v>18</v>
      </c>
      <c r="B502" s="17">
        <v>43167</v>
      </c>
      <c r="C502" s="18">
        <v>0.41666666666666669</v>
      </c>
      <c r="D502" s="19" t="s">
        <v>13</v>
      </c>
      <c r="E502" s="20">
        <v>375.5</v>
      </c>
      <c r="F502" s="20">
        <v>379.2</v>
      </c>
      <c r="G502" s="20">
        <v>379.2</v>
      </c>
      <c r="H502" s="18">
        <v>0.44791666666666669</v>
      </c>
      <c r="I502" s="19">
        <v>3.6999999999999886</v>
      </c>
      <c r="J502" s="19">
        <v>-3.6999999999999886</v>
      </c>
      <c r="K502" s="19">
        <v>537</v>
      </c>
      <c r="L502" s="20">
        <v>-1986.899999999994</v>
      </c>
      <c r="M502" s="20">
        <v>94</v>
      </c>
      <c r="N502" s="20">
        <v>-2080.8999999999942</v>
      </c>
      <c r="O502" s="20" t="s">
        <v>67</v>
      </c>
      <c r="P502" s="21">
        <v>9.8535286284953099E-3</v>
      </c>
      <c r="Q502" s="16">
        <f t="shared" si="45"/>
        <v>405915.5</v>
      </c>
      <c r="R502">
        <f t="shared" si="47"/>
        <v>4000</v>
      </c>
      <c r="S502">
        <f t="shared" si="42"/>
        <v>1081</v>
      </c>
      <c r="T502">
        <f t="shared" si="43"/>
        <v>204</v>
      </c>
      <c r="U502">
        <f t="shared" si="44"/>
        <v>-4203.699999999988</v>
      </c>
      <c r="V502">
        <f t="shared" si="46"/>
        <v>432853.25000000052</v>
      </c>
    </row>
    <row r="503" spans="1:22" x14ac:dyDescent="0.25">
      <c r="A503" s="19" t="s">
        <v>40</v>
      </c>
      <c r="B503" s="17">
        <v>43167</v>
      </c>
      <c r="C503" s="18">
        <v>0.42708333333333331</v>
      </c>
      <c r="D503" s="19" t="s">
        <v>13</v>
      </c>
      <c r="E503" s="20">
        <v>894.6</v>
      </c>
      <c r="F503" s="20">
        <v>900.7</v>
      </c>
      <c r="G503" s="20">
        <v>900.7</v>
      </c>
      <c r="H503" s="18">
        <v>0.47916666666666669</v>
      </c>
      <c r="I503" s="19">
        <v>6.1000000000000227</v>
      </c>
      <c r="J503" s="19">
        <v>-6.1000000000000227</v>
      </c>
      <c r="K503" s="19">
        <v>326</v>
      </c>
      <c r="L503" s="20">
        <v>-1988.6000000000074</v>
      </c>
      <c r="M503" s="20">
        <v>135</v>
      </c>
      <c r="N503" s="20">
        <v>-2123.6000000000076</v>
      </c>
      <c r="O503" s="20" t="s">
        <v>67</v>
      </c>
      <c r="P503" s="21">
        <v>6.8186899172814897E-3</v>
      </c>
      <c r="Q503" s="16">
        <f t="shared" si="45"/>
        <v>585963</v>
      </c>
      <c r="R503">
        <f t="shared" si="47"/>
        <v>4000</v>
      </c>
      <c r="S503">
        <f t="shared" si="42"/>
        <v>655</v>
      </c>
      <c r="T503">
        <f t="shared" si="43"/>
        <v>294</v>
      </c>
      <c r="U503">
        <f t="shared" si="44"/>
        <v>-4289.5000000000146</v>
      </c>
      <c r="V503">
        <f t="shared" si="46"/>
        <v>428563.75000000052</v>
      </c>
    </row>
    <row r="504" spans="1:22" x14ac:dyDescent="0.25">
      <c r="A504" s="19" t="s">
        <v>40</v>
      </c>
      <c r="B504" s="17">
        <v>43168</v>
      </c>
      <c r="C504" s="18">
        <v>0.59375</v>
      </c>
      <c r="D504" s="19" t="s">
        <v>15</v>
      </c>
      <c r="E504" s="20">
        <v>917</v>
      </c>
      <c r="F504" s="20">
        <v>914</v>
      </c>
      <c r="G504" s="20">
        <v>914</v>
      </c>
      <c r="H504" s="18">
        <v>0.59375</v>
      </c>
      <c r="I504" s="19">
        <v>3</v>
      </c>
      <c r="J504" s="19">
        <v>-3</v>
      </c>
      <c r="K504" s="19">
        <v>661</v>
      </c>
      <c r="L504" s="20">
        <v>-1983</v>
      </c>
      <c r="M504" s="20">
        <v>279</v>
      </c>
      <c r="N504" s="20">
        <v>-2262</v>
      </c>
      <c r="O504" s="20" t="s">
        <v>67</v>
      </c>
      <c r="P504" s="21">
        <v>3.2715376226826599E-3</v>
      </c>
      <c r="Q504" s="16">
        <f t="shared" si="45"/>
        <v>1222361</v>
      </c>
      <c r="R504">
        <f t="shared" si="47"/>
        <v>4000</v>
      </c>
      <c r="S504">
        <f t="shared" si="42"/>
        <v>1333</v>
      </c>
      <c r="T504">
        <f t="shared" si="43"/>
        <v>611</v>
      </c>
      <c r="U504">
        <f t="shared" si="44"/>
        <v>-4610</v>
      </c>
      <c r="V504">
        <f t="shared" si="46"/>
        <v>423953.75000000052</v>
      </c>
    </row>
    <row r="505" spans="1:22" x14ac:dyDescent="0.25">
      <c r="A505" s="19" t="s">
        <v>54</v>
      </c>
      <c r="B505" s="17">
        <v>43168</v>
      </c>
      <c r="C505" s="18">
        <v>0.4375</v>
      </c>
      <c r="D505" s="19" t="s">
        <v>15</v>
      </c>
      <c r="E505" s="20">
        <v>720.1</v>
      </c>
      <c r="F505" s="20">
        <v>714.35</v>
      </c>
      <c r="G505" s="20">
        <v>714.35</v>
      </c>
      <c r="H505" s="18">
        <v>0.4375</v>
      </c>
      <c r="I505" s="19">
        <v>5.75</v>
      </c>
      <c r="J505" s="19">
        <v>-5.75</v>
      </c>
      <c r="K505" s="19">
        <v>346</v>
      </c>
      <c r="L505" s="20">
        <v>-1989.5</v>
      </c>
      <c r="M505" s="20">
        <v>115</v>
      </c>
      <c r="N505" s="20">
        <v>-2104.5</v>
      </c>
      <c r="O505" s="20" t="s">
        <v>67</v>
      </c>
      <c r="P505" s="21">
        <v>7.9850020830440193E-3</v>
      </c>
      <c r="Q505" s="16">
        <f t="shared" si="45"/>
        <v>500469.5</v>
      </c>
      <c r="R505">
        <f t="shared" si="47"/>
        <v>4000</v>
      </c>
      <c r="S505">
        <f t="shared" si="42"/>
        <v>695</v>
      </c>
      <c r="T505">
        <f t="shared" si="43"/>
        <v>250</v>
      </c>
      <c r="U505">
        <f t="shared" si="44"/>
        <v>-4246.25</v>
      </c>
      <c r="V505">
        <f t="shared" si="46"/>
        <v>419707.50000000052</v>
      </c>
    </row>
    <row r="506" spans="1:22" x14ac:dyDescent="0.25">
      <c r="A506" s="19" t="s">
        <v>18</v>
      </c>
      <c r="B506" s="17">
        <v>43172</v>
      </c>
      <c r="C506" s="18">
        <v>0.57291666666666663</v>
      </c>
      <c r="D506" s="19" t="s">
        <v>13</v>
      </c>
      <c r="E506" s="20">
        <v>384.3</v>
      </c>
      <c r="F506" s="20">
        <v>386.1</v>
      </c>
      <c r="G506" s="20">
        <v>386.1</v>
      </c>
      <c r="H506" s="18">
        <v>0.58333333333333337</v>
      </c>
      <c r="I506" s="19">
        <v>1.8000000000000114</v>
      </c>
      <c r="J506" s="19">
        <v>-1.8000000000000114</v>
      </c>
      <c r="K506" s="19">
        <v>1097</v>
      </c>
      <c r="L506" s="20">
        <v>-1974.6000000000124</v>
      </c>
      <c r="M506" s="20">
        <v>195</v>
      </c>
      <c r="N506" s="20">
        <v>-2169.6000000000122</v>
      </c>
      <c r="O506" s="20" t="s">
        <v>67</v>
      </c>
      <c r="P506" s="21">
        <v>4.6838407494145503E-3</v>
      </c>
      <c r="Q506" s="16">
        <f t="shared" si="45"/>
        <v>853914.6</v>
      </c>
      <c r="R506">
        <f t="shared" si="47"/>
        <v>4000</v>
      </c>
      <c r="S506">
        <f t="shared" si="42"/>
        <v>2222</v>
      </c>
      <c r="T506">
        <f t="shared" si="43"/>
        <v>428</v>
      </c>
      <c r="U506">
        <f t="shared" si="44"/>
        <v>-4427.6000000000258</v>
      </c>
      <c r="V506">
        <f t="shared" si="46"/>
        <v>415279.90000000049</v>
      </c>
    </row>
    <row r="507" spans="1:22" x14ac:dyDescent="0.25">
      <c r="A507" s="19" t="s">
        <v>19</v>
      </c>
      <c r="B507" s="17">
        <v>43172</v>
      </c>
      <c r="C507" s="18">
        <v>0.41666666666666669</v>
      </c>
      <c r="D507" s="19" t="s">
        <v>15</v>
      </c>
      <c r="E507" s="20">
        <v>2173.6999999999998</v>
      </c>
      <c r="F507" s="20">
        <v>2157.9</v>
      </c>
      <c r="G507" s="20">
        <v>2178</v>
      </c>
      <c r="H507" s="18">
        <v>0.625</v>
      </c>
      <c r="I507" s="19">
        <v>15.799999999999727</v>
      </c>
      <c r="J507" s="19">
        <v>4.3000000000001819</v>
      </c>
      <c r="K507" s="19">
        <v>126</v>
      </c>
      <c r="L507" s="20">
        <v>541.80000000002292</v>
      </c>
      <c r="M507" s="20">
        <v>127</v>
      </c>
      <c r="N507" s="20">
        <v>414.80000000002292</v>
      </c>
      <c r="O507" s="20" t="s">
        <v>68</v>
      </c>
      <c r="P507" s="21">
        <v>7.2687123338085902E-3</v>
      </c>
      <c r="Q507" s="16">
        <f t="shared" si="45"/>
        <v>549946.1</v>
      </c>
      <c r="R507">
        <f t="shared" si="47"/>
        <v>4000</v>
      </c>
      <c r="S507">
        <f t="shared" si="42"/>
        <v>253</v>
      </c>
      <c r="T507">
        <f t="shared" si="43"/>
        <v>276</v>
      </c>
      <c r="U507">
        <f t="shared" si="44"/>
        <v>811.90000000004602</v>
      </c>
      <c r="V507">
        <f t="shared" si="46"/>
        <v>416091.80000000051</v>
      </c>
    </row>
    <row r="508" spans="1:22" x14ac:dyDescent="0.25">
      <c r="A508" s="19" t="s">
        <v>52</v>
      </c>
      <c r="B508" s="17">
        <v>43172</v>
      </c>
      <c r="C508" s="18">
        <v>0.57291666666666663</v>
      </c>
      <c r="D508" s="19" t="s">
        <v>15</v>
      </c>
      <c r="E508" s="20">
        <v>259.85000000000002</v>
      </c>
      <c r="F508" s="20">
        <v>255.85</v>
      </c>
      <c r="G508" s="20">
        <v>255.85</v>
      </c>
      <c r="H508" s="18">
        <v>0.57291666666666663</v>
      </c>
      <c r="I508" s="19">
        <v>4.0000000000000284</v>
      </c>
      <c r="J508" s="19">
        <v>-4.0000000000000284</v>
      </c>
      <c r="K508" s="19">
        <v>497</v>
      </c>
      <c r="L508" s="20">
        <v>-1988.0000000000141</v>
      </c>
      <c r="M508" s="20">
        <v>59</v>
      </c>
      <c r="N508" s="20">
        <v>-2047.0000000000141</v>
      </c>
      <c r="O508" s="20" t="s">
        <v>67</v>
      </c>
      <c r="P508" s="21">
        <v>1.5393496247835399E-2</v>
      </c>
      <c r="Q508" s="16">
        <f t="shared" si="45"/>
        <v>259590.15000000002</v>
      </c>
      <c r="R508">
        <f t="shared" si="47"/>
        <v>4000</v>
      </c>
      <c r="S508">
        <f t="shared" si="42"/>
        <v>999</v>
      </c>
      <c r="T508">
        <f t="shared" si="43"/>
        <v>129</v>
      </c>
      <c r="U508">
        <f t="shared" si="44"/>
        <v>-4125.0000000000282</v>
      </c>
      <c r="V508">
        <f t="shared" si="46"/>
        <v>411966.80000000051</v>
      </c>
    </row>
    <row r="509" spans="1:22" x14ac:dyDescent="0.25">
      <c r="A509" s="19" t="s">
        <v>54</v>
      </c>
      <c r="B509" s="17">
        <v>43172</v>
      </c>
      <c r="C509" s="18">
        <v>0.57291666666666663</v>
      </c>
      <c r="D509" s="19" t="s">
        <v>15</v>
      </c>
      <c r="E509" s="20">
        <v>727.8</v>
      </c>
      <c r="F509" s="20">
        <v>720.15</v>
      </c>
      <c r="G509" s="20">
        <v>720.15</v>
      </c>
      <c r="H509" s="18">
        <v>0.57291666666666663</v>
      </c>
      <c r="I509" s="19">
        <v>7.6499999999999773</v>
      </c>
      <c r="J509" s="19">
        <v>-7.6499999999999773</v>
      </c>
      <c r="K509" s="19">
        <v>260</v>
      </c>
      <c r="L509" s="20">
        <v>-1988.9999999999941</v>
      </c>
      <c r="M509" s="20">
        <v>87</v>
      </c>
      <c r="N509" s="20">
        <v>-2075.9999999999941</v>
      </c>
      <c r="O509" s="20" t="s">
        <v>67</v>
      </c>
      <c r="P509" s="21">
        <v>1.05111294311624E-2</v>
      </c>
      <c r="Q509" s="16">
        <f t="shared" si="45"/>
        <v>379911.6</v>
      </c>
      <c r="R509">
        <f t="shared" si="47"/>
        <v>4000</v>
      </c>
      <c r="S509">
        <f t="shared" si="42"/>
        <v>522</v>
      </c>
      <c r="T509">
        <f t="shared" si="43"/>
        <v>189</v>
      </c>
      <c r="U509">
        <f t="shared" si="44"/>
        <v>-4182.2999999999884</v>
      </c>
      <c r="V509">
        <f t="shared" si="46"/>
        <v>407784.50000000052</v>
      </c>
    </row>
    <row r="510" spans="1:22" x14ac:dyDescent="0.25">
      <c r="A510" s="19" t="s">
        <v>52</v>
      </c>
      <c r="B510" s="17">
        <v>43173</v>
      </c>
      <c r="C510" s="18">
        <v>0.52083333333333337</v>
      </c>
      <c r="D510" s="19" t="s">
        <v>15</v>
      </c>
      <c r="E510" s="20">
        <v>253</v>
      </c>
      <c r="F510" s="20">
        <v>251.25</v>
      </c>
      <c r="G510" s="20">
        <v>257.05</v>
      </c>
      <c r="H510" s="18">
        <v>0.625</v>
      </c>
      <c r="I510" s="19">
        <v>1.75</v>
      </c>
      <c r="J510" s="19">
        <v>4.0500000000000114</v>
      </c>
      <c r="K510" s="19">
        <v>1128</v>
      </c>
      <c r="L510" s="20">
        <v>4568.4000000000124</v>
      </c>
      <c r="M510" s="20">
        <v>133</v>
      </c>
      <c r="N510" s="20">
        <v>4435.4000000000124</v>
      </c>
      <c r="O510" s="20" t="s">
        <v>68</v>
      </c>
      <c r="P510" s="21">
        <v>6.91699604743083E-3</v>
      </c>
      <c r="Q510" s="16">
        <f t="shared" si="45"/>
        <v>578105</v>
      </c>
      <c r="R510">
        <f t="shared" si="47"/>
        <v>4000</v>
      </c>
      <c r="S510">
        <f t="shared" si="42"/>
        <v>2285</v>
      </c>
      <c r="T510">
        <f t="shared" si="43"/>
        <v>292</v>
      </c>
      <c r="U510">
        <f t="shared" si="44"/>
        <v>8962.2500000000255</v>
      </c>
      <c r="V510">
        <f t="shared" si="46"/>
        <v>416746.75000000052</v>
      </c>
    </row>
    <row r="511" spans="1:22" x14ac:dyDescent="0.25">
      <c r="A511" s="19" t="s">
        <v>41</v>
      </c>
      <c r="B511" s="17">
        <v>43173</v>
      </c>
      <c r="C511" s="18">
        <v>0.44791666666666669</v>
      </c>
      <c r="D511" s="19" t="s">
        <v>15</v>
      </c>
      <c r="E511" s="20">
        <v>353.45</v>
      </c>
      <c r="F511" s="20">
        <v>351.65</v>
      </c>
      <c r="G511" s="20">
        <v>351.65</v>
      </c>
      <c r="H511" s="18">
        <v>0.44791666666666669</v>
      </c>
      <c r="I511" s="19">
        <v>1.8000000000000114</v>
      </c>
      <c r="J511" s="19">
        <v>-1.8000000000000114</v>
      </c>
      <c r="K511" s="19">
        <v>1097</v>
      </c>
      <c r="L511" s="20">
        <v>-1974.6000000000124</v>
      </c>
      <c r="M511" s="20">
        <v>178</v>
      </c>
      <c r="N511" s="20">
        <v>-2152.6000000000122</v>
      </c>
      <c r="O511" s="20" t="s">
        <v>67</v>
      </c>
      <c r="P511" s="21">
        <v>5.09265808459474E-3</v>
      </c>
      <c r="Q511" s="16">
        <f t="shared" si="45"/>
        <v>785365.9</v>
      </c>
      <c r="R511">
        <f t="shared" si="47"/>
        <v>4000</v>
      </c>
      <c r="S511">
        <f t="shared" si="42"/>
        <v>2222</v>
      </c>
      <c r="T511">
        <f t="shared" si="43"/>
        <v>392</v>
      </c>
      <c r="U511">
        <f t="shared" si="44"/>
        <v>-4391.6000000000258</v>
      </c>
      <c r="V511">
        <f t="shared" si="46"/>
        <v>412355.15000000049</v>
      </c>
    </row>
    <row r="512" spans="1:22" x14ac:dyDescent="0.25">
      <c r="A512" s="19" t="s">
        <v>29</v>
      </c>
      <c r="B512" s="17">
        <v>43175</v>
      </c>
      <c r="C512" s="18">
        <v>0.41666666666666669</v>
      </c>
      <c r="D512" s="19" t="s">
        <v>13</v>
      </c>
      <c r="E512" s="20">
        <v>453.65</v>
      </c>
      <c r="F512" s="20">
        <v>457.5</v>
      </c>
      <c r="G512" s="20">
        <v>447.75</v>
      </c>
      <c r="H512" s="18">
        <v>0.625</v>
      </c>
      <c r="I512" s="19">
        <v>3.8500000000000227</v>
      </c>
      <c r="J512" s="19">
        <v>5.8999999999999773</v>
      </c>
      <c r="K512" s="19">
        <v>516</v>
      </c>
      <c r="L512" s="20">
        <v>3044.3999999999883</v>
      </c>
      <c r="M512" s="20">
        <v>107</v>
      </c>
      <c r="N512" s="20">
        <v>2937.3999999999883</v>
      </c>
      <c r="O512" s="20" t="s">
        <v>68</v>
      </c>
      <c r="P512" s="21">
        <v>8.4867188361071808E-3</v>
      </c>
      <c r="Q512" s="16">
        <f t="shared" si="45"/>
        <v>470888.69999999995</v>
      </c>
      <c r="R512">
        <f t="shared" si="47"/>
        <v>4000</v>
      </c>
      <c r="S512">
        <f t="shared" si="42"/>
        <v>1038</v>
      </c>
      <c r="T512">
        <f t="shared" si="43"/>
        <v>234</v>
      </c>
      <c r="U512">
        <f t="shared" si="44"/>
        <v>5890.1999999999762</v>
      </c>
      <c r="V512">
        <f t="shared" si="46"/>
        <v>418245.35000000044</v>
      </c>
    </row>
    <row r="513" spans="1:22" x14ac:dyDescent="0.25">
      <c r="A513" s="19" t="s">
        <v>47</v>
      </c>
      <c r="B513" s="17">
        <v>43175</v>
      </c>
      <c r="C513" s="18">
        <v>0.41666666666666669</v>
      </c>
      <c r="D513" s="19" t="s">
        <v>13</v>
      </c>
      <c r="E513" s="20">
        <v>263.05</v>
      </c>
      <c r="F513" s="20">
        <v>264.75</v>
      </c>
      <c r="G513" s="20">
        <v>260.75</v>
      </c>
      <c r="H513" s="18">
        <v>0.625</v>
      </c>
      <c r="I513" s="19">
        <v>1.6999999999999886</v>
      </c>
      <c r="J513" s="19">
        <v>2.3000000000000114</v>
      </c>
      <c r="K513" s="19">
        <v>1160</v>
      </c>
      <c r="L513" s="20">
        <v>2668.0000000000132</v>
      </c>
      <c r="M513" s="20">
        <v>140</v>
      </c>
      <c r="N513" s="20">
        <v>2528.0000000000132</v>
      </c>
      <c r="O513" s="20" t="s">
        <v>68</v>
      </c>
      <c r="P513" s="21">
        <v>6.4626496863713703E-3</v>
      </c>
      <c r="Q513" s="16">
        <f t="shared" si="45"/>
        <v>618693.6</v>
      </c>
      <c r="R513">
        <f t="shared" si="47"/>
        <v>4000</v>
      </c>
      <c r="S513">
        <f t="shared" si="42"/>
        <v>2352</v>
      </c>
      <c r="T513">
        <f t="shared" si="43"/>
        <v>308</v>
      </c>
      <c r="U513">
        <f t="shared" si="44"/>
        <v>5101.6000000000267</v>
      </c>
      <c r="V513">
        <f t="shared" si="46"/>
        <v>423346.95000000048</v>
      </c>
    </row>
    <row r="514" spans="1:22" x14ac:dyDescent="0.25">
      <c r="A514" s="19" t="s">
        <v>45</v>
      </c>
      <c r="B514" s="17">
        <v>43175</v>
      </c>
      <c r="C514" s="18">
        <v>0.4375</v>
      </c>
      <c r="D514" s="19" t="s">
        <v>13</v>
      </c>
      <c r="E514" s="20">
        <v>8782</v>
      </c>
      <c r="F514" s="20">
        <v>8823.4500000000007</v>
      </c>
      <c r="G514" s="20">
        <v>8660.85</v>
      </c>
      <c r="H514" s="18">
        <v>0.625</v>
      </c>
      <c r="I514" s="19">
        <v>41.450000000000728</v>
      </c>
      <c r="J514" s="19">
        <v>121.14999999999964</v>
      </c>
      <c r="K514" s="19">
        <v>48</v>
      </c>
      <c r="L514" s="20">
        <v>5815.1999999999825</v>
      </c>
      <c r="M514" s="20">
        <v>193</v>
      </c>
      <c r="N514" s="20">
        <v>5622.1999999999825</v>
      </c>
      <c r="O514" s="20" t="s">
        <v>68</v>
      </c>
      <c r="P514" s="21">
        <v>4.7198815759508898E-3</v>
      </c>
      <c r="Q514" s="16">
        <f t="shared" si="45"/>
        <v>843072</v>
      </c>
      <c r="R514">
        <f t="shared" si="47"/>
        <v>4000</v>
      </c>
      <c r="S514">
        <f t="shared" ref="S514:S577" si="48">ROUNDDOWN(R514/I514,0)</f>
        <v>96</v>
      </c>
      <c r="T514">
        <f t="shared" ref="T514:T577" si="49">ROUNDUP(((E514*S514)+(G514*S514))*0.025/100,0)</f>
        <v>419</v>
      </c>
      <c r="U514">
        <f t="shared" ref="U514:U577" si="50">(S514*J514)-T514</f>
        <v>11211.399999999965</v>
      </c>
      <c r="V514">
        <f t="shared" si="46"/>
        <v>434558.35000000044</v>
      </c>
    </row>
    <row r="515" spans="1:22" x14ac:dyDescent="0.25">
      <c r="A515" s="19" t="s">
        <v>41</v>
      </c>
      <c r="B515" s="17">
        <v>43175</v>
      </c>
      <c r="C515" s="18">
        <v>0.41666666666666669</v>
      </c>
      <c r="D515" s="19" t="s">
        <v>13</v>
      </c>
      <c r="E515" s="20">
        <v>348.65</v>
      </c>
      <c r="F515" s="20">
        <v>351.9</v>
      </c>
      <c r="G515" s="20">
        <v>339.85</v>
      </c>
      <c r="H515" s="18">
        <v>0.625</v>
      </c>
      <c r="I515" s="19">
        <v>3.25</v>
      </c>
      <c r="J515" s="19">
        <v>8.7999999999999545</v>
      </c>
      <c r="K515" s="19">
        <v>611</v>
      </c>
      <c r="L515" s="20">
        <v>5376.799999999972</v>
      </c>
      <c r="M515" s="20">
        <v>97</v>
      </c>
      <c r="N515" s="20">
        <v>5279.799999999972</v>
      </c>
      <c r="O515" s="20" t="s">
        <v>68</v>
      </c>
      <c r="P515" s="21">
        <v>9.3216692958554403E-3</v>
      </c>
      <c r="Q515" s="16">
        <f t="shared" ref="Q515:Q578" si="51">S515*E515</f>
        <v>428839.5</v>
      </c>
      <c r="R515">
        <f t="shared" si="47"/>
        <v>4000</v>
      </c>
      <c r="S515">
        <f t="shared" si="48"/>
        <v>1230</v>
      </c>
      <c r="T515">
        <f t="shared" si="49"/>
        <v>212</v>
      </c>
      <c r="U515">
        <f t="shared" si="50"/>
        <v>10611.999999999944</v>
      </c>
      <c r="V515">
        <f t="shared" ref="V515:V578" si="52">V514+U515</f>
        <v>445170.35000000038</v>
      </c>
    </row>
    <row r="516" spans="1:22" x14ac:dyDescent="0.25">
      <c r="A516" s="19" t="s">
        <v>22</v>
      </c>
      <c r="B516" s="17">
        <v>43178</v>
      </c>
      <c r="C516" s="18">
        <v>0.41666666666666669</v>
      </c>
      <c r="D516" s="19" t="s">
        <v>13</v>
      </c>
      <c r="E516" s="20">
        <v>1100.5999999999999</v>
      </c>
      <c r="F516" s="20">
        <v>1109.5</v>
      </c>
      <c r="G516" s="20">
        <v>1100</v>
      </c>
      <c r="H516" s="18">
        <v>0.625</v>
      </c>
      <c r="I516" s="19">
        <v>8.9000000000000909</v>
      </c>
      <c r="J516" s="19">
        <v>0.59999999999990905</v>
      </c>
      <c r="K516" s="19">
        <v>224</v>
      </c>
      <c r="L516" s="20">
        <v>134.39999999997963</v>
      </c>
      <c r="M516" s="20">
        <v>114</v>
      </c>
      <c r="N516" s="20">
        <v>20.399999999979627</v>
      </c>
      <c r="O516" s="20" t="s">
        <v>68</v>
      </c>
      <c r="P516" s="21">
        <v>8.0864982736689895E-3</v>
      </c>
      <c r="Q516" s="16">
        <f t="shared" si="51"/>
        <v>494169.39999999997</v>
      </c>
      <c r="R516">
        <f t="shared" ref="R516:R579" si="53">IF(MONTH(B515)&lt;&gt;MONTH(B516),IF((INT(V515/100000)*1000)&lt;R515,R515,INT(V515/100000)*1000),R515)</f>
        <v>4000</v>
      </c>
      <c r="S516">
        <f t="shared" si="48"/>
        <v>449</v>
      </c>
      <c r="T516">
        <f t="shared" si="49"/>
        <v>248</v>
      </c>
      <c r="U516">
        <f t="shared" si="50"/>
        <v>21.399999999959164</v>
      </c>
      <c r="V516">
        <f t="shared" si="52"/>
        <v>445191.75000000035</v>
      </c>
    </row>
    <row r="517" spans="1:22" x14ac:dyDescent="0.25">
      <c r="A517" s="19" t="s">
        <v>17</v>
      </c>
      <c r="B517" s="17">
        <v>43178</v>
      </c>
      <c r="C517" s="18">
        <v>0.41666666666666669</v>
      </c>
      <c r="D517" s="19" t="s">
        <v>13</v>
      </c>
      <c r="E517" s="20">
        <v>27750</v>
      </c>
      <c r="F517" s="20">
        <v>27999.3</v>
      </c>
      <c r="G517" s="20">
        <v>27349.95</v>
      </c>
      <c r="H517" s="18">
        <v>0.625</v>
      </c>
      <c r="I517" s="19">
        <v>249.29999999999927</v>
      </c>
      <c r="J517" s="19">
        <v>400.04999999999927</v>
      </c>
      <c r="K517" s="19">
        <v>8</v>
      </c>
      <c r="L517" s="20">
        <v>3200.3999999999942</v>
      </c>
      <c r="M517" s="20">
        <v>102</v>
      </c>
      <c r="N517" s="20">
        <v>3098.3999999999942</v>
      </c>
      <c r="O517" s="20" t="s">
        <v>68</v>
      </c>
      <c r="P517" s="21">
        <v>8.9837837837837605E-3</v>
      </c>
      <c r="Q517" s="16">
        <f t="shared" si="51"/>
        <v>444000</v>
      </c>
      <c r="R517">
        <f t="shared" si="53"/>
        <v>4000</v>
      </c>
      <c r="S517">
        <f t="shared" si="48"/>
        <v>16</v>
      </c>
      <c r="T517">
        <f t="shared" si="49"/>
        <v>221</v>
      </c>
      <c r="U517">
        <f t="shared" si="50"/>
        <v>6179.7999999999884</v>
      </c>
      <c r="V517">
        <f t="shared" si="52"/>
        <v>451371.55000000034</v>
      </c>
    </row>
    <row r="518" spans="1:22" x14ac:dyDescent="0.25">
      <c r="A518" s="19" t="s">
        <v>49</v>
      </c>
      <c r="B518" s="17">
        <v>43178</v>
      </c>
      <c r="C518" s="18">
        <v>0.41666666666666669</v>
      </c>
      <c r="D518" s="19" t="s">
        <v>13</v>
      </c>
      <c r="E518" s="20">
        <v>176.35</v>
      </c>
      <c r="F518" s="20">
        <v>177.35</v>
      </c>
      <c r="G518" s="20">
        <v>177.35</v>
      </c>
      <c r="H518" s="18">
        <v>0.4375</v>
      </c>
      <c r="I518" s="19">
        <v>1</v>
      </c>
      <c r="J518" s="19">
        <v>-1</v>
      </c>
      <c r="K518" s="19">
        <v>1955</v>
      </c>
      <c r="L518" s="20">
        <v>-1955</v>
      </c>
      <c r="M518" s="20">
        <v>160</v>
      </c>
      <c r="N518" s="20">
        <v>-2115</v>
      </c>
      <c r="O518" s="20" t="s">
        <v>67</v>
      </c>
      <c r="P518" s="21">
        <v>5.6705415367167599E-3</v>
      </c>
      <c r="Q518" s="16">
        <f t="shared" si="51"/>
        <v>705400</v>
      </c>
      <c r="R518">
        <f t="shared" si="53"/>
        <v>4000</v>
      </c>
      <c r="S518">
        <f t="shared" si="48"/>
        <v>4000</v>
      </c>
      <c r="T518">
        <f t="shared" si="49"/>
        <v>354</v>
      </c>
      <c r="U518">
        <f t="shared" si="50"/>
        <v>-4354</v>
      </c>
      <c r="V518">
        <f t="shared" si="52"/>
        <v>447017.55000000034</v>
      </c>
    </row>
    <row r="519" spans="1:22" x14ac:dyDescent="0.25">
      <c r="A519" s="19" t="s">
        <v>52</v>
      </c>
      <c r="B519" s="17">
        <v>43178</v>
      </c>
      <c r="C519" s="18">
        <v>0.41666666666666669</v>
      </c>
      <c r="D519" s="19" t="s">
        <v>13</v>
      </c>
      <c r="E519" s="20">
        <v>250.95</v>
      </c>
      <c r="F519" s="20">
        <v>252.15</v>
      </c>
      <c r="G519" s="20">
        <v>247.9</v>
      </c>
      <c r="H519" s="18">
        <v>0.625</v>
      </c>
      <c r="I519" s="19">
        <v>1.2000000000000171</v>
      </c>
      <c r="J519" s="19">
        <v>3.0499999999999829</v>
      </c>
      <c r="K519" s="19">
        <v>1635</v>
      </c>
      <c r="L519" s="20">
        <v>4986.7499999999718</v>
      </c>
      <c r="M519" s="20">
        <v>188</v>
      </c>
      <c r="N519" s="20">
        <v>4798.7499999999718</v>
      </c>
      <c r="O519" s="20" t="s">
        <v>68</v>
      </c>
      <c r="P519" s="21">
        <v>4.7818290496115402E-3</v>
      </c>
      <c r="Q519" s="16">
        <f t="shared" si="51"/>
        <v>836416.35</v>
      </c>
      <c r="R519">
        <f t="shared" si="53"/>
        <v>4000</v>
      </c>
      <c r="S519">
        <f t="shared" si="48"/>
        <v>3333</v>
      </c>
      <c r="T519">
        <f t="shared" si="49"/>
        <v>416</v>
      </c>
      <c r="U519">
        <f t="shared" si="50"/>
        <v>9749.6499999999432</v>
      </c>
      <c r="V519">
        <f t="shared" si="52"/>
        <v>456767.2000000003</v>
      </c>
    </row>
    <row r="520" spans="1:22" x14ac:dyDescent="0.25">
      <c r="A520" s="19" t="s">
        <v>57</v>
      </c>
      <c r="B520" s="17">
        <v>43178</v>
      </c>
      <c r="C520" s="18">
        <v>0.41666666666666669</v>
      </c>
      <c r="D520" s="19" t="s">
        <v>13</v>
      </c>
      <c r="E520" s="20">
        <v>628.1</v>
      </c>
      <c r="F520" s="20">
        <v>630.85</v>
      </c>
      <c r="G520" s="20">
        <v>609.04999999999995</v>
      </c>
      <c r="H520" s="18">
        <v>0.625</v>
      </c>
      <c r="I520" s="19">
        <v>2.75</v>
      </c>
      <c r="J520" s="19">
        <v>19.050000000000068</v>
      </c>
      <c r="K520" s="19">
        <v>721</v>
      </c>
      <c r="L520" s="20">
        <v>13735.050000000048</v>
      </c>
      <c r="M520" s="20">
        <v>206</v>
      </c>
      <c r="N520" s="20">
        <v>13529.050000000048</v>
      </c>
      <c r="O520" s="20" t="s">
        <v>68</v>
      </c>
      <c r="P520" s="21">
        <v>4.3782837127845902E-3</v>
      </c>
      <c r="Q520" s="16">
        <f t="shared" si="51"/>
        <v>913257.4</v>
      </c>
      <c r="R520">
        <f t="shared" si="53"/>
        <v>4000</v>
      </c>
      <c r="S520">
        <f t="shared" si="48"/>
        <v>1454</v>
      </c>
      <c r="T520">
        <f t="shared" si="49"/>
        <v>450</v>
      </c>
      <c r="U520">
        <f t="shared" si="50"/>
        <v>27248.700000000099</v>
      </c>
      <c r="V520">
        <f t="shared" si="52"/>
        <v>484015.90000000037</v>
      </c>
    </row>
    <row r="521" spans="1:22" x14ac:dyDescent="0.25">
      <c r="A521" s="19" t="s">
        <v>54</v>
      </c>
      <c r="B521" s="17">
        <v>43178</v>
      </c>
      <c r="C521" s="18">
        <v>0.41666666666666669</v>
      </c>
      <c r="D521" s="19" t="s">
        <v>13</v>
      </c>
      <c r="E521" s="20">
        <v>712.4</v>
      </c>
      <c r="F521" s="20">
        <v>718.65</v>
      </c>
      <c r="G521" s="20">
        <v>701.45</v>
      </c>
      <c r="H521" s="18">
        <v>0.625</v>
      </c>
      <c r="I521" s="19">
        <v>6.25</v>
      </c>
      <c r="J521" s="19">
        <v>10.949999999999932</v>
      </c>
      <c r="K521" s="19">
        <v>318</v>
      </c>
      <c r="L521" s="20">
        <v>3482.0999999999785</v>
      </c>
      <c r="M521" s="20">
        <v>104</v>
      </c>
      <c r="N521" s="20">
        <v>3378.0999999999785</v>
      </c>
      <c r="O521" s="20" t="s">
        <v>68</v>
      </c>
      <c r="P521" s="21">
        <v>8.7731611454239192E-3</v>
      </c>
      <c r="Q521" s="16">
        <f t="shared" si="51"/>
        <v>455936</v>
      </c>
      <c r="R521">
        <f t="shared" si="53"/>
        <v>4000</v>
      </c>
      <c r="S521">
        <f t="shared" si="48"/>
        <v>640</v>
      </c>
      <c r="T521">
        <f t="shared" si="49"/>
        <v>227</v>
      </c>
      <c r="U521">
        <f t="shared" si="50"/>
        <v>6780.9999999999563</v>
      </c>
      <c r="V521">
        <f t="shared" si="52"/>
        <v>490796.90000000031</v>
      </c>
    </row>
    <row r="522" spans="1:22" x14ac:dyDescent="0.25">
      <c r="A522" s="19" t="s">
        <v>20</v>
      </c>
      <c r="B522" s="17">
        <v>43179</v>
      </c>
      <c r="C522" s="18">
        <v>0.41666666666666669</v>
      </c>
      <c r="D522" s="19" t="s">
        <v>15</v>
      </c>
      <c r="E522" s="20">
        <v>1785</v>
      </c>
      <c r="F522" s="20">
        <v>1775.85</v>
      </c>
      <c r="G522" s="20">
        <v>1800</v>
      </c>
      <c r="H522" s="18">
        <v>0.625</v>
      </c>
      <c r="I522" s="19">
        <v>9.1500000000000909</v>
      </c>
      <c r="J522" s="19">
        <v>15</v>
      </c>
      <c r="K522" s="19">
        <v>218</v>
      </c>
      <c r="L522" s="20">
        <v>3270</v>
      </c>
      <c r="M522" s="20">
        <v>180</v>
      </c>
      <c r="N522" s="20">
        <v>3090</v>
      </c>
      <c r="O522" s="20" t="s">
        <v>68</v>
      </c>
      <c r="P522" s="21">
        <v>5.12605042016812E-3</v>
      </c>
      <c r="Q522" s="16">
        <f t="shared" si="51"/>
        <v>780045</v>
      </c>
      <c r="R522">
        <f t="shared" si="53"/>
        <v>4000</v>
      </c>
      <c r="S522">
        <f t="shared" si="48"/>
        <v>437</v>
      </c>
      <c r="T522">
        <f t="shared" si="49"/>
        <v>392</v>
      </c>
      <c r="U522">
        <f t="shared" si="50"/>
        <v>6163</v>
      </c>
      <c r="V522">
        <f t="shared" si="52"/>
        <v>496959.90000000031</v>
      </c>
    </row>
    <row r="523" spans="1:22" x14ac:dyDescent="0.25">
      <c r="A523" s="19" t="s">
        <v>58</v>
      </c>
      <c r="B523" s="17">
        <v>43179</v>
      </c>
      <c r="C523" s="18">
        <v>0.41666666666666669</v>
      </c>
      <c r="D523" s="19" t="s">
        <v>15</v>
      </c>
      <c r="E523" s="20">
        <v>2847.95</v>
      </c>
      <c r="F523" s="20">
        <v>2828</v>
      </c>
      <c r="G523" s="20">
        <v>2860.75</v>
      </c>
      <c r="H523" s="18">
        <v>0.625</v>
      </c>
      <c r="I523" s="19">
        <v>19.949999999999818</v>
      </c>
      <c r="J523" s="19">
        <v>12.800000000000182</v>
      </c>
      <c r="K523" s="19">
        <v>100</v>
      </c>
      <c r="L523" s="20">
        <v>1280.0000000000182</v>
      </c>
      <c r="M523" s="20">
        <v>132</v>
      </c>
      <c r="N523" s="20">
        <v>1148.0000000000182</v>
      </c>
      <c r="O523" s="20" t="s">
        <v>68</v>
      </c>
      <c r="P523" s="21">
        <v>7.00503871205598E-3</v>
      </c>
      <c r="Q523" s="16">
        <f t="shared" si="51"/>
        <v>569590</v>
      </c>
      <c r="R523">
        <f t="shared" si="53"/>
        <v>4000</v>
      </c>
      <c r="S523">
        <f t="shared" si="48"/>
        <v>200</v>
      </c>
      <c r="T523">
        <f t="shared" si="49"/>
        <v>286</v>
      </c>
      <c r="U523">
        <f t="shared" si="50"/>
        <v>2274.0000000000364</v>
      </c>
      <c r="V523">
        <f t="shared" si="52"/>
        <v>499233.90000000037</v>
      </c>
    </row>
    <row r="524" spans="1:22" x14ac:dyDescent="0.25">
      <c r="A524" s="19" t="s">
        <v>20</v>
      </c>
      <c r="B524" s="17">
        <v>43180</v>
      </c>
      <c r="C524" s="18">
        <v>0.41666666666666669</v>
      </c>
      <c r="D524" s="19" t="s">
        <v>15</v>
      </c>
      <c r="E524" s="20">
        <v>1824.6</v>
      </c>
      <c r="F524" s="20">
        <v>1812</v>
      </c>
      <c r="G524" s="20">
        <v>1819.8</v>
      </c>
      <c r="H524" s="18">
        <v>0.625</v>
      </c>
      <c r="I524" s="19">
        <v>12.599999999999909</v>
      </c>
      <c r="J524" s="19">
        <v>-4.7999999999999545</v>
      </c>
      <c r="K524" s="19">
        <v>158</v>
      </c>
      <c r="L524" s="20">
        <v>-758.39999999999281</v>
      </c>
      <c r="M524" s="20">
        <v>133</v>
      </c>
      <c r="N524" s="20">
        <v>-891.39999999999281</v>
      </c>
      <c r="O524" s="20" t="s">
        <v>67</v>
      </c>
      <c r="P524" s="21">
        <v>6.9056231502794604E-3</v>
      </c>
      <c r="Q524" s="16">
        <f t="shared" si="51"/>
        <v>578398.19999999995</v>
      </c>
      <c r="R524">
        <f t="shared" si="53"/>
        <v>4000</v>
      </c>
      <c r="S524">
        <f t="shared" si="48"/>
        <v>317</v>
      </c>
      <c r="T524">
        <f t="shared" si="49"/>
        <v>289</v>
      </c>
      <c r="U524">
        <f t="shared" si="50"/>
        <v>-1810.5999999999856</v>
      </c>
      <c r="V524">
        <f t="shared" si="52"/>
        <v>497423.3000000004</v>
      </c>
    </row>
    <row r="525" spans="1:22" x14ac:dyDescent="0.25">
      <c r="A525" s="19" t="s">
        <v>52</v>
      </c>
      <c r="B525" s="17">
        <v>43180</v>
      </c>
      <c r="C525" s="18">
        <v>0.48958333333333331</v>
      </c>
      <c r="D525" s="19" t="s">
        <v>15</v>
      </c>
      <c r="E525" s="20">
        <v>254</v>
      </c>
      <c r="F525" s="20">
        <v>252.55</v>
      </c>
      <c r="G525" s="20">
        <v>252.55</v>
      </c>
      <c r="H525" s="18">
        <v>0.48958333333333331</v>
      </c>
      <c r="I525" s="19">
        <v>1.4499999999999886</v>
      </c>
      <c r="J525" s="19">
        <v>-1.4499999999999886</v>
      </c>
      <c r="K525" s="19">
        <v>1357</v>
      </c>
      <c r="L525" s="20">
        <v>-1967.6499999999846</v>
      </c>
      <c r="M525" s="20">
        <v>159</v>
      </c>
      <c r="N525" s="20">
        <v>-2126.6499999999846</v>
      </c>
      <c r="O525" s="20" t="s">
        <v>67</v>
      </c>
      <c r="P525" s="21">
        <v>5.7086614173227903E-3</v>
      </c>
      <c r="Q525" s="16">
        <f t="shared" si="51"/>
        <v>700532</v>
      </c>
      <c r="R525">
        <f t="shared" si="53"/>
        <v>4000</v>
      </c>
      <c r="S525">
        <f t="shared" si="48"/>
        <v>2758</v>
      </c>
      <c r="T525">
        <f t="shared" si="49"/>
        <v>350</v>
      </c>
      <c r="U525">
        <f t="shared" si="50"/>
        <v>-4349.0999999999685</v>
      </c>
      <c r="V525">
        <f t="shared" si="52"/>
        <v>493074.20000000042</v>
      </c>
    </row>
    <row r="526" spans="1:22" x14ac:dyDescent="0.25">
      <c r="A526" s="19" t="s">
        <v>48</v>
      </c>
      <c r="B526" s="17">
        <v>43180</v>
      </c>
      <c r="C526" s="18">
        <v>0.45833333333333331</v>
      </c>
      <c r="D526" s="19" t="s">
        <v>13</v>
      </c>
      <c r="E526" s="20">
        <v>511.65</v>
      </c>
      <c r="F526" s="20">
        <v>514.6</v>
      </c>
      <c r="G526" s="20">
        <v>505.3</v>
      </c>
      <c r="H526" s="18">
        <v>0.625</v>
      </c>
      <c r="I526" s="19">
        <v>2.9500000000000455</v>
      </c>
      <c r="J526" s="19">
        <v>6.3499999999999659</v>
      </c>
      <c r="K526" s="19">
        <v>672</v>
      </c>
      <c r="L526" s="20">
        <v>4267.1999999999771</v>
      </c>
      <c r="M526" s="20">
        <v>158</v>
      </c>
      <c r="N526" s="20">
        <v>4109.1999999999771</v>
      </c>
      <c r="O526" s="20" t="s">
        <v>68</v>
      </c>
      <c r="P526" s="21">
        <v>5.7656601192222099E-3</v>
      </c>
      <c r="Q526" s="16">
        <f t="shared" si="51"/>
        <v>693285.75</v>
      </c>
      <c r="R526">
        <f t="shared" si="53"/>
        <v>4000</v>
      </c>
      <c r="S526">
        <f t="shared" si="48"/>
        <v>1355</v>
      </c>
      <c r="T526">
        <f t="shared" si="49"/>
        <v>345</v>
      </c>
      <c r="U526">
        <f t="shared" si="50"/>
        <v>8259.2499999999545</v>
      </c>
      <c r="V526">
        <f t="shared" si="52"/>
        <v>501333.45000000036</v>
      </c>
    </row>
    <row r="527" spans="1:22" x14ac:dyDescent="0.25">
      <c r="A527" s="19" t="s">
        <v>41</v>
      </c>
      <c r="B527" s="17">
        <v>43180</v>
      </c>
      <c r="C527" s="18">
        <v>0.5</v>
      </c>
      <c r="D527" s="19" t="s">
        <v>13</v>
      </c>
      <c r="E527" s="20">
        <v>337.55</v>
      </c>
      <c r="F527" s="20">
        <v>339.65</v>
      </c>
      <c r="G527" s="20">
        <v>333.25</v>
      </c>
      <c r="H527" s="18">
        <v>0.625</v>
      </c>
      <c r="I527" s="19">
        <v>2.0999999999999659</v>
      </c>
      <c r="J527" s="19">
        <v>4.3000000000000114</v>
      </c>
      <c r="K527" s="19">
        <v>942</v>
      </c>
      <c r="L527" s="20">
        <v>4050.6000000000108</v>
      </c>
      <c r="M527" s="20">
        <v>146</v>
      </c>
      <c r="N527" s="20">
        <v>3904.6000000000108</v>
      </c>
      <c r="O527" s="20" t="s">
        <v>68</v>
      </c>
      <c r="P527" s="21">
        <v>6.2213005480668496E-3</v>
      </c>
      <c r="Q527" s="16">
        <f t="shared" si="51"/>
        <v>642695.20000000007</v>
      </c>
      <c r="R527">
        <f t="shared" si="53"/>
        <v>4000</v>
      </c>
      <c r="S527">
        <f t="shared" si="48"/>
        <v>1904</v>
      </c>
      <c r="T527">
        <f t="shared" si="49"/>
        <v>320</v>
      </c>
      <c r="U527">
        <f t="shared" si="50"/>
        <v>7867.2000000000216</v>
      </c>
      <c r="V527">
        <f t="shared" si="52"/>
        <v>509200.65000000037</v>
      </c>
    </row>
    <row r="528" spans="1:22" x14ac:dyDescent="0.25">
      <c r="A528" s="19" t="s">
        <v>29</v>
      </c>
      <c r="B528" s="17">
        <v>43181</v>
      </c>
      <c r="C528" s="18">
        <v>0.41666666666666669</v>
      </c>
      <c r="D528" s="19" t="s">
        <v>13</v>
      </c>
      <c r="E528" s="20">
        <v>420.25</v>
      </c>
      <c r="F528" s="20">
        <v>425.3</v>
      </c>
      <c r="G528" s="20">
        <v>414.7</v>
      </c>
      <c r="H528" s="18">
        <v>0.625</v>
      </c>
      <c r="I528" s="19">
        <v>5.0500000000000114</v>
      </c>
      <c r="J528" s="19">
        <v>5.5500000000000114</v>
      </c>
      <c r="K528" s="19">
        <v>394</v>
      </c>
      <c r="L528" s="20">
        <v>2186.7000000000044</v>
      </c>
      <c r="M528" s="20">
        <v>76</v>
      </c>
      <c r="N528" s="20">
        <v>2110.7000000000044</v>
      </c>
      <c r="O528" s="20" t="s">
        <v>68</v>
      </c>
      <c r="P528" s="21">
        <v>1.20166567519334E-2</v>
      </c>
      <c r="Q528" s="16">
        <f t="shared" si="51"/>
        <v>332838</v>
      </c>
      <c r="R528">
        <f t="shared" si="53"/>
        <v>4000</v>
      </c>
      <c r="S528">
        <f t="shared" si="48"/>
        <v>792</v>
      </c>
      <c r="T528">
        <f t="shared" si="49"/>
        <v>166</v>
      </c>
      <c r="U528">
        <f t="shared" si="50"/>
        <v>4229.6000000000095</v>
      </c>
      <c r="V528">
        <f t="shared" si="52"/>
        <v>513430.25000000041</v>
      </c>
    </row>
    <row r="529" spans="1:22" x14ac:dyDescent="0.25">
      <c r="A529" s="19" t="s">
        <v>19</v>
      </c>
      <c r="B529" s="17">
        <v>43181</v>
      </c>
      <c r="C529" s="18">
        <v>0.41666666666666669</v>
      </c>
      <c r="D529" s="19" t="s">
        <v>13</v>
      </c>
      <c r="E529" s="20">
        <v>2134</v>
      </c>
      <c r="F529" s="20">
        <v>2141.8000000000002</v>
      </c>
      <c r="G529" s="20">
        <v>2141.8000000000002</v>
      </c>
      <c r="H529" s="18">
        <v>0.47916666666666669</v>
      </c>
      <c r="I529" s="19">
        <v>7.8000000000001819</v>
      </c>
      <c r="J529" s="19">
        <v>-7.8000000000001819</v>
      </c>
      <c r="K529" s="19">
        <v>255</v>
      </c>
      <c r="L529" s="20">
        <v>-1989.0000000000464</v>
      </c>
      <c r="M529" s="20">
        <v>251</v>
      </c>
      <c r="N529" s="20">
        <v>-2240.0000000000464</v>
      </c>
      <c r="O529" s="20" t="s">
        <v>67</v>
      </c>
      <c r="P529" s="21">
        <v>3.6551077788192E-3</v>
      </c>
      <c r="Q529" s="16">
        <f t="shared" si="51"/>
        <v>1092608</v>
      </c>
      <c r="R529">
        <f t="shared" si="53"/>
        <v>4000</v>
      </c>
      <c r="S529">
        <f t="shared" si="48"/>
        <v>512</v>
      </c>
      <c r="T529">
        <f t="shared" si="49"/>
        <v>548</v>
      </c>
      <c r="U529">
        <f t="shared" si="50"/>
        <v>-4541.6000000000931</v>
      </c>
      <c r="V529">
        <f t="shared" si="52"/>
        <v>508888.65000000031</v>
      </c>
    </row>
    <row r="530" spans="1:22" x14ac:dyDescent="0.25">
      <c r="A530" s="19" t="s">
        <v>25</v>
      </c>
      <c r="B530" s="17">
        <v>43181</v>
      </c>
      <c r="C530" s="18">
        <v>0.41666666666666669</v>
      </c>
      <c r="D530" s="19" t="s">
        <v>13</v>
      </c>
      <c r="E530" s="20">
        <v>1086.7</v>
      </c>
      <c r="F530" s="20">
        <v>1090.75</v>
      </c>
      <c r="G530" s="20">
        <v>1090.75</v>
      </c>
      <c r="H530" s="18">
        <v>0.42708333333333331</v>
      </c>
      <c r="I530" s="19">
        <v>4.0499999999999545</v>
      </c>
      <c r="J530" s="19">
        <v>-4.0499999999999545</v>
      </c>
      <c r="K530" s="19">
        <v>491</v>
      </c>
      <c r="L530" s="20">
        <v>-1988.5499999999777</v>
      </c>
      <c r="M530" s="20">
        <v>246</v>
      </c>
      <c r="N530" s="20">
        <v>-2234.5499999999774</v>
      </c>
      <c r="O530" s="20" t="s">
        <v>67</v>
      </c>
      <c r="P530" s="21">
        <v>3.72687954357224E-3</v>
      </c>
      <c r="Q530" s="16">
        <f t="shared" si="51"/>
        <v>1072572.9000000001</v>
      </c>
      <c r="R530">
        <f t="shared" si="53"/>
        <v>4000</v>
      </c>
      <c r="S530">
        <f t="shared" si="48"/>
        <v>987</v>
      </c>
      <c r="T530">
        <f t="shared" si="49"/>
        <v>538</v>
      </c>
      <c r="U530">
        <f t="shared" si="50"/>
        <v>-4535.3499999999549</v>
      </c>
      <c r="V530">
        <f t="shared" si="52"/>
        <v>504353.30000000034</v>
      </c>
    </row>
    <row r="531" spans="1:22" x14ac:dyDescent="0.25">
      <c r="A531" s="19" t="s">
        <v>48</v>
      </c>
      <c r="B531" s="17">
        <v>43181</v>
      </c>
      <c r="C531" s="18">
        <v>0.41666666666666669</v>
      </c>
      <c r="D531" s="19" t="s">
        <v>13</v>
      </c>
      <c r="E531" s="20">
        <v>511.1</v>
      </c>
      <c r="F531" s="20">
        <v>514.79999999999995</v>
      </c>
      <c r="G531" s="20">
        <v>508.25</v>
      </c>
      <c r="H531" s="18">
        <v>0.625</v>
      </c>
      <c r="I531" s="19">
        <v>3.6999999999999318</v>
      </c>
      <c r="J531" s="19">
        <v>2.8500000000000227</v>
      </c>
      <c r="K531" s="19">
        <v>537</v>
      </c>
      <c r="L531" s="20">
        <v>1530.4500000000121</v>
      </c>
      <c r="M531" s="20">
        <v>126</v>
      </c>
      <c r="N531" s="20">
        <v>1404.4500000000121</v>
      </c>
      <c r="O531" s="20" t="s">
        <v>68</v>
      </c>
      <c r="P531" s="21">
        <v>7.23928781060444E-3</v>
      </c>
      <c r="Q531" s="16">
        <f t="shared" si="51"/>
        <v>552499.1</v>
      </c>
      <c r="R531">
        <f t="shared" si="53"/>
        <v>4000</v>
      </c>
      <c r="S531">
        <f t="shared" si="48"/>
        <v>1081</v>
      </c>
      <c r="T531">
        <f t="shared" si="49"/>
        <v>276</v>
      </c>
      <c r="U531">
        <f t="shared" si="50"/>
        <v>2804.8500000000245</v>
      </c>
      <c r="V531">
        <f t="shared" si="52"/>
        <v>507158.15000000037</v>
      </c>
    </row>
    <row r="532" spans="1:22" x14ac:dyDescent="0.25">
      <c r="A532" s="19" t="s">
        <v>57</v>
      </c>
      <c r="B532" s="17">
        <v>43182</v>
      </c>
      <c r="C532" s="18">
        <v>0.5</v>
      </c>
      <c r="D532" s="19" t="s">
        <v>15</v>
      </c>
      <c r="E532" s="20">
        <v>621</v>
      </c>
      <c r="F532" s="20">
        <v>614.75</v>
      </c>
      <c r="G532" s="20">
        <v>614.75</v>
      </c>
      <c r="H532" s="18">
        <v>0.5</v>
      </c>
      <c r="I532" s="19">
        <v>6.25</v>
      </c>
      <c r="J532" s="19">
        <v>-6.25</v>
      </c>
      <c r="K532" s="19">
        <v>318</v>
      </c>
      <c r="L532" s="20">
        <v>-1987.5</v>
      </c>
      <c r="M532" s="20">
        <v>91</v>
      </c>
      <c r="N532" s="20">
        <v>-2078.5</v>
      </c>
      <c r="O532" s="20" t="s">
        <v>67</v>
      </c>
      <c r="P532" s="21">
        <v>1.00644122383253E-2</v>
      </c>
      <c r="Q532" s="16">
        <f t="shared" si="51"/>
        <v>397440</v>
      </c>
      <c r="R532">
        <f t="shared" si="53"/>
        <v>4000</v>
      </c>
      <c r="S532">
        <f t="shared" si="48"/>
        <v>640</v>
      </c>
      <c r="T532">
        <f t="shared" si="49"/>
        <v>198</v>
      </c>
      <c r="U532">
        <f t="shared" si="50"/>
        <v>-4198</v>
      </c>
      <c r="V532">
        <f t="shared" si="52"/>
        <v>502960.15000000037</v>
      </c>
    </row>
    <row r="533" spans="1:22" x14ac:dyDescent="0.25">
      <c r="A533" s="19" t="s">
        <v>25</v>
      </c>
      <c r="B533" s="17">
        <v>43186</v>
      </c>
      <c r="C533" s="18">
        <v>0.41666666666666669</v>
      </c>
      <c r="D533" s="19" t="s">
        <v>13</v>
      </c>
      <c r="E533" s="20">
        <v>1079</v>
      </c>
      <c r="F533" s="20">
        <v>1085.4000000000001</v>
      </c>
      <c r="G533" s="20">
        <v>1085.4000000000001</v>
      </c>
      <c r="H533" s="18">
        <v>0.625</v>
      </c>
      <c r="I533" s="19">
        <v>6.4000000000000909</v>
      </c>
      <c r="J533" s="19">
        <v>-6.4000000000000909</v>
      </c>
      <c r="K533" s="19">
        <v>311</v>
      </c>
      <c r="L533" s="20">
        <v>-1990.4000000000283</v>
      </c>
      <c r="M533" s="20">
        <v>155</v>
      </c>
      <c r="N533" s="20">
        <v>-2145.4000000000283</v>
      </c>
      <c r="O533" s="20" t="s">
        <v>67</v>
      </c>
      <c r="P533" s="21">
        <v>5.93141797961084E-3</v>
      </c>
      <c r="Q533" s="16">
        <f t="shared" si="51"/>
        <v>673296</v>
      </c>
      <c r="R533">
        <f t="shared" si="53"/>
        <v>4000</v>
      </c>
      <c r="S533">
        <f t="shared" si="48"/>
        <v>624</v>
      </c>
      <c r="T533">
        <f t="shared" si="49"/>
        <v>338</v>
      </c>
      <c r="U533">
        <f t="shared" si="50"/>
        <v>-4331.6000000000568</v>
      </c>
      <c r="V533">
        <f t="shared" si="52"/>
        <v>498628.55000000034</v>
      </c>
    </row>
    <row r="534" spans="1:22" x14ac:dyDescent="0.25">
      <c r="A534" s="19" t="s">
        <v>48</v>
      </c>
      <c r="B534" s="17">
        <v>43186</v>
      </c>
      <c r="C534" s="18">
        <v>0.41666666666666669</v>
      </c>
      <c r="D534" s="19" t="s">
        <v>13</v>
      </c>
      <c r="E534" s="20">
        <v>504.3</v>
      </c>
      <c r="F534" s="20">
        <v>507.45</v>
      </c>
      <c r="G534" s="20">
        <v>507.45</v>
      </c>
      <c r="H534" s="18">
        <v>0.4375</v>
      </c>
      <c r="I534" s="19">
        <v>3.1499999999999773</v>
      </c>
      <c r="J534" s="19">
        <v>-3.1499999999999773</v>
      </c>
      <c r="K534" s="19">
        <v>630</v>
      </c>
      <c r="L534" s="20">
        <v>-1984.4999999999857</v>
      </c>
      <c r="M534" s="20">
        <v>147</v>
      </c>
      <c r="N534" s="20">
        <v>-2131.4999999999854</v>
      </c>
      <c r="O534" s="20" t="s">
        <v>67</v>
      </c>
      <c r="P534" s="21">
        <v>6.2462819750148304E-3</v>
      </c>
      <c r="Q534" s="16">
        <f t="shared" si="51"/>
        <v>639956.70000000007</v>
      </c>
      <c r="R534">
        <f t="shared" si="53"/>
        <v>4000</v>
      </c>
      <c r="S534">
        <f t="shared" si="48"/>
        <v>1269</v>
      </c>
      <c r="T534">
        <f t="shared" si="49"/>
        <v>321</v>
      </c>
      <c r="U534">
        <f t="shared" si="50"/>
        <v>-4318.3499999999713</v>
      </c>
      <c r="V534">
        <f t="shared" si="52"/>
        <v>494310.20000000036</v>
      </c>
    </row>
    <row r="535" spans="1:22" x14ac:dyDescent="0.25">
      <c r="A535" s="19" t="s">
        <v>47</v>
      </c>
      <c r="B535" s="17">
        <v>43187</v>
      </c>
      <c r="C535" s="18">
        <v>0.41666666666666669</v>
      </c>
      <c r="D535" s="19" t="s">
        <v>13</v>
      </c>
      <c r="E535" s="20">
        <v>257.35000000000002</v>
      </c>
      <c r="F535" s="20">
        <v>257.95</v>
      </c>
      <c r="G535" s="20">
        <v>257.95</v>
      </c>
      <c r="H535" s="18">
        <v>0.46875</v>
      </c>
      <c r="I535" s="19">
        <v>0.59999999999996589</v>
      </c>
      <c r="J535" s="19">
        <v>-0.59999999999996589</v>
      </c>
      <c r="K535" s="19">
        <v>3210</v>
      </c>
      <c r="L535" s="20">
        <v>-1925.9999999998904</v>
      </c>
      <c r="M535" s="20">
        <v>381</v>
      </c>
      <c r="N535" s="20">
        <v>-2306.9999999998904</v>
      </c>
      <c r="O535" s="20" t="s">
        <v>67</v>
      </c>
      <c r="P535" s="21">
        <v>2.3314552166309099E-3</v>
      </c>
      <c r="Q535" s="16">
        <f t="shared" si="51"/>
        <v>1715495.1</v>
      </c>
      <c r="R535">
        <f t="shared" si="53"/>
        <v>4000</v>
      </c>
      <c r="S535">
        <f t="shared" si="48"/>
        <v>6666</v>
      </c>
      <c r="T535">
        <f t="shared" si="49"/>
        <v>859</v>
      </c>
      <c r="U535">
        <f t="shared" si="50"/>
        <v>-4858.599999999773</v>
      </c>
      <c r="V535">
        <f t="shared" si="52"/>
        <v>489451.60000000056</v>
      </c>
    </row>
    <row r="536" spans="1:22" x14ac:dyDescent="0.25">
      <c r="A536" s="19" t="s">
        <v>49</v>
      </c>
      <c r="B536" s="17">
        <v>43187</v>
      </c>
      <c r="C536" s="18">
        <v>0.41666666666666669</v>
      </c>
      <c r="D536" s="19" t="s">
        <v>13</v>
      </c>
      <c r="E536" s="20">
        <v>176.95</v>
      </c>
      <c r="F536" s="20">
        <v>177.9</v>
      </c>
      <c r="G536" s="20">
        <v>177.9</v>
      </c>
      <c r="H536" s="18">
        <v>0.625</v>
      </c>
      <c r="I536" s="19">
        <v>0.95000000000001705</v>
      </c>
      <c r="J536" s="19">
        <v>-0.95000000000001705</v>
      </c>
      <c r="K536" s="19">
        <v>2055</v>
      </c>
      <c r="L536" s="20">
        <v>-1952.250000000035</v>
      </c>
      <c r="M536" s="20">
        <v>168</v>
      </c>
      <c r="N536" s="20">
        <v>-2120.250000000035</v>
      </c>
      <c r="O536" s="20" t="s">
        <v>67</v>
      </c>
      <c r="P536" s="21">
        <v>5.3687482339644897E-3</v>
      </c>
      <c r="Q536" s="16">
        <f t="shared" si="51"/>
        <v>744959.5</v>
      </c>
      <c r="R536">
        <f t="shared" si="53"/>
        <v>4000</v>
      </c>
      <c r="S536">
        <f t="shared" si="48"/>
        <v>4210</v>
      </c>
      <c r="T536">
        <f t="shared" si="49"/>
        <v>374</v>
      </c>
      <c r="U536">
        <f t="shared" si="50"/>
        <v>-4373.5000000000719</v>
      </c>
      <c r="V536">
        <f t="shared" si="52"/>
        <v>485078.1000000005</v>
      </c>
    </row>
    <row r="537" spans="1:22" x14ac:dyDescent="0.25">
      <c r="A537" s="19" t="s">
        <v>40</v>
      </c>
      <c r="B537" s="17">
        <v>43187</v>
      </c>
      <c r="C537" s="18">
        <v>0.41666666666666669</v>
      </c>
      <c r="D537" s="19" t="s">
        <v>13</v>
      </c>
      <c r="E537" s="20">
        <v>891.65</v>
      </c>
      <c r="F537" s="20">
        <v>894</v>
      </c>
      <c r="G537" s="20">
        <v>881.8</v>
      </c>
      <c r="H537" s="18">
        <v>0.625</v>
      </c>
      <c r="I537" s="19">
        <v>2.3500000000000227</v>
      </c>
      <c r="J537" s="19">
        <v>9.8500000000000227</v>
      </c>
      <c r="K537" s="19">
        <v>842</v>
      </c>
      <c r="L537" s="20">
        <v>8293.7000000000189</v>
      </c>
      <c r="M537" s="20">
        <v>344</v>
      </c>
      <c r="N537" s="20">
        <v>7949.7000000000189</v>
      </c>
      <c r="O537" s="20" t="s">
        <v>68</v>
      </c>
      <c r="P537" s="21">
        <v>2.6355632815566899E-3</v>
      </c>
      <c r="Q537" s="16">
        <f t="shared" si="51"/>
        <v>1517588.3</v>
      </c>
      <c r="R537">
        <f t="shared" si="53"/>
        <v>4000</v>
      </c>
      <c r="S537">
        <f t="shared" si="48"/>
        <v>1702</v>
      </c>
      <c r="T537">
        <f t="shared" si="49"/>
        <v>755</v>
      </c>
      <c r="U537">
        <f t="shared" si="50"/>
        <v>16009.700000000037</v>
      </c>
      <c r="V537">
        <f t="shared" si="52"/>
        <v>501087.80000000051</v>
      </c>
    </row>
    <row r="538" spans="1:22" x14ac:dyDescent="0.25">
      <c r="A538" s="19" t="s">
        <v>40</v>
      </c>
      <c r="B538" s="17">
        <v>43192</v>
      </c>
      <c r="C538" s="18">
        <v>0.41666666666666669</v>
      </c>
      <c r="D538" s="19" t="s">
        <v>15</v>
      </c>
      <c r="E538" s="20">
        <v>893.85</v>
      </c>
      <c r="F538" s="20">
        <v>891.05</v>
      </c>
      <c r="G538" s="20">
        <v>893</v>
      </c>
      <c r="H538" s="18">
        <v>0.625</v>
      </c>
      <c r="I538" s="19">
        <v>2.8000000000000682</v>
      </c>
      <c r="J538" s="19">
        <v>-0.85000000000002274</v>
      </c>
      <c r="K538" s="19">
        <v>708</v>
      </c>
      <c r="L538" s="20">
        <v>-601.8000000000161</v>
      </c>
      <c r="M538" s="20">
        <v>291</v>
      </c>
      <c r="N538" s="20">
        <v>-892.8000000000161</v>
      </c>
      <c r="O538" s="20" t="s">
        <v>67</v>
      </c>
      <c r="P538" s="21">
        <v>3.1325166414947299E-3</v>
      </c>
      <c r="Q538" s="16">
        <f t="shared" si="51"/>
        <v>1595522.25</v>
      </c>
      <c r="R538">
        <f t="shared" si="53"/>
        <v>5000</v>
      </c>
      <c r="S538">
        <f t="shared" si="48"/>
        <v>1785</v>
      </c>
      <c r="T538">
        <f t="shared" si="49"/>
        <v>798</v>
      </c>
      <c r="U538">
        <f t="shared" si="50"/>
        <v>-2315.2500000000405</v>
      </c>
      <c r="V538">
        <f t="shared" si="52"/>
        <v>498772.55000000045</v>
      </c>
    </row>
    <row r="539" spans="1:22" x14ac:dyDescent="0.25">
      <c r="A539" s="19" t="s">
        <v>22</v>
      </c>
      <c r="B539" s="17">
        <v>43193</v>
      </c>
      <c r="C539" s="18">
        <v>0.41666666666666669</v>
      </c>
      <c r="D539" s="19" t="s">
        <v>15</v>
      </c>
      <c r="E539" s="20">
        <v>1152</v>
      </c>
      <c r="F539" s="20">
        <v>1143.95</v>
      </c>
      <c r="G539" s="20">
        <v>1150</v>
      </c>
      <c r="H539" s="18">
        <v>0.625</v>
      </c>
      <c r="I539" s="19">
        <v>8.0499999999999545</v>
      </c>
      <c r="J539" s="19">
        <v>-2</v>
      </c>
      <c r="K539" s="19">
        <v>247</v>
      </c>
      <c r="L539" s="20">
        <v>-494</v>
      </c>
      <c r="M539" s="20">
        <v>131</v>
      </c>
      <c r="N539" s="20">
        <v>-625</v>
      </c>
      <c r="O539" s="20" t="s">
        <v>67</v>
      </c>
      <c r="P539" s="21">
        <v>6.98784722222218E-3</v>
      </c>
      <c r="Q539" s="16">
        <f t="shared" si="51"/>
        <v>715392</v>
      </c>
      <c r="R539">
        <f t="shared" si="53"/>
        <v>5000</v>
      </c>
      <c r="S539">
        <f t="shared" si="48"/>
        <v>621</v>
      </c>
      <c r="T539">
        <f t="shared" si="49"/>
        <v>358</v>
      </c>
      <c r="U539">
        <f t="shared" si="50"/>
        <v>-1600</v>
      </c>
      <c r="V539">
        <f t="shared" si="52"/>
        <v>497172.55000000045</v>
      </c>
    </row>
    <row r="540" spans="1:22" x14ac:dyDescent="0.25">
      <c r="A540" s="19" t="s">
        <v>20</v>
      </c>
      <c r="B540" s="17">
        <v>43193</v>
      </c>
      <c r="C540" s="18">
        <v>0.42708333333333331</v>
      </c>
      <c r="D540" s="19" t="s">
        <v>13</v>
      </c>
      <c r="E540" s="20">
        <v>1826.1</v>
      </c>
      <c r="F540" s="20">
        <v>1839.45</v>
      </c>
      <c r="G540" s="20">
        <v>1825.2</v>
      </c>
      <c r="H540" s="18">
        <v>0.625</v>
      </c>
      <c r="I540" s="19">
        <v>13.350000000000136</v>
      </c>
      <c r="J540" s="19">
        <v>0.89999999999986358</v>
      </c>
      <c r="K540" s="19">
        <v>149</v>
      </c>
      <c r="L540" s="20">
        <v>134.09999999997967</v>
      </c>
      <c r="M540" s="20">
        <v>126</v>
      </c>
      <c r="N540" s="20">
        <v>8.0999999999796728</v>
      </c>
      <c r="O540" s="20" t="s">
        <v>68</v>
      </c>
      <c r="P540" s="21">
        <v>7.3106620666995997E-3</v>
      </c>
      <c r="Q540" s="16">
        <f t="shared" si="51"/>
        <v>682961.4</v>
      </c>
      <c r="R540">
        <f t="shared" si="53"/>
        <v>5000</v>
      </c>
      <c r="S540">
        <f t="shared" si="48"/>
        <v>374</v>
      </c>
      <c r="T540">
        <f t="shared" si="49"/>
        <v>342</v>
      </c>
      <c r="U540">
        <f t="shared" si="50"/>
        <v>-5.4000000000510227</v>
      </c>
      <c r="V540">
        <f t="shared" si="52"/>
        <v>497167.15000000043</v>
      </c>
    </row>
    <row r="541" spans="1:22" x14ac:dyDescent="0.25">
      <c r="A541" s="19" t="s">
        <v>18</v>
      </c>
      <c r="B541" s="17">
        <v>43194</v>
      </c>
      <c r="C541" s="18">
        <v>0.5625</v>
      </c>
      <c r="D541" s="19" t="s">
        <v>15</v>
      </c>
      <c r="E541" s="20">
        <v>369.2</v>
      </c>
      <c r="F541" s="20">
        <v>367.05</v>
      </c>
      <c r="G541" s="20">
        <v>367.05</v>
      </c>
      <c r="H541" s="18">
        <v>0.5625</v>
      </c>
      <c r="I541" s="19">
        <v>2.1499999999999773</v>
      </c>
      <c r="J541" s="19">
        <v>-2.1499999999999773</v>
      </c>
      <c r="K541" s="19">
        <v>920</v>
      </c>
      <c r="L541" s="20">
        <v>-1977.9999999999791</v>
      </c>
      <c r="M541" s="20">
        <v>156</v>
      </c>
      <c r="N541" s="20">
        <v>-2133.9999999999791</v>
      </c>
      <c r="O541" s="20" t="s">
        <v>67</v>
      </c>
      <c r="P541" s="21">
        <v>5.8234019501624502E-3</v>
      </c>
      <c r="Q541" s="16">
        <f t="shared" si="51"/>
        <v>858390</v>
      </c>
      <c r="R541">
        <f t="shared" si="53"/>
        <v>5000</v>
      </c>
      <c r="S541">
        <f t="shared" si="48"/>
        <v>2325</v>
      </c>
      <c r="T541">
        <f t="shared" si="49"/>
        <v>428</v>
      </c>
      <c r="U541">
        <f t="shared" si="50"/>
        <v>-5426.7499999999472</v>
      </c>
      <c r="V541">
        <f t="shared" si="52"/>
        <v>491740.40000000049</v>
      </c>
    </row>
    <row r="542" spans="1:22" x14ac:dyDescent="0.25">
      <c r="A542" s="19" t="s">
        <v>20</v>
      </c>
      <c r="B542" s="17">
        <v>43194</v>
      </c>
      <c r="C542" s="18">
        <v>0.52083333333333337</v>
      </c>
      <c r="D542" s="19" t="s">
        <v>13</v>
      </c>
      <c r="E542" s="20">
        <v>1812.1</v>
      </c>
      <c r="F542" s="20">
        <v>1817.4</v>
      </c>
      <c r="G542" s="20">
        <v>1803.5</v>
      </c>
      <c r="H542" s="18">
        <v>0.625</v>
      </c>
      <c r="I542" s="19">
        <v>5.3000000000001819</v>
      </c>
      <c r="J542" s="19">
        <v>8.5999999999999091</v>
      </c>
      <c r="K542" s="19">
        <v>375</v>
      </c>
      <c r="L542" s="20">
        <v>3224.9999999999659</v>
      </c>
      <c r="M542" s="20">
        <v>312</v>
      </c>
      <c r="N542" s="20">
        <v>2912.9999999999659</v>
      </c>
      <c r="O542" s="20" t="s">
        <v>68</v>
      </c>
      <c r="P542" s="21">
        <v>2.9247834004746901E-3</v>
      </c>
      <c r="Q542" s="16">
        <f t="shared" si="51"/>
        <v>1708810.2999999998</v>
      </c>
      <c r="R542">
        <f t="shared" si="53"/>
        <v>5000</v>
      </c>
      <c r="S542">
        <f t="shared" si="48"/>
        <v>943</v>
      </c>
      <c r="T542">
        <f t="shared" si="49"/>
        <v>853</v>
      </c>
      <c r="U542">
        <f t="shared" si="50"/>
        <v>7256.7999999999138</v>
      </c>
      <c r="V542">
        <f t="shared" si="52"/>
        <v>498997.20000000042</v>
      </c>
    </row>
    <row r="543" spans="1:22" x14ac:dyDescent="0.25">
      <c r="A543" s="19" t="s">
        <v>25</v>
      </c>
      <c r="B543" s="17">
        <v>43195</v>
      </c>
      <c r="C543" s="18">
        <v>0.41666666666666669</v>
      </c>
      <c r="D543" s="19" t="s">
        <v>15</v>
      </c>
      <c r="E543" s="20">
        <v>1079.75</v>
      </c>
      <c r="F543" s="20">
        <v>1074.05</v>
      </c>
      <c r="G543" s="20">
        <v>1093.2</v>
      </c>
      <c r="H543" s="18">
        <v>0.625</v>
      </c>
      <c r="I543" s="19">
        <v>5.7000000000000455</v>
      </c>
      <c r="J543" s="19">
        <v>13.450000000000045</v>
      </c>
      <c r="K543" s="19">
        <v>349</v>
      </c>
      <c r="L543" s="20">
        <v>4694.0500000000156</v>
      </c>
      <c r="M543" s="20">
        <v>175</v>
      </c>
      <c r="N543" s="20">
        <v>4519.0500000000156</v>
      </c>
      <c r="O543" s="20" t="s">
        <v>68</v>
      </c>
      <c r="P543" s="21">
        <v>5.2789997684649604E-3</v>
      </c>
      <c r="Q543" s="16">
        <f t="shared" si="51"/>
        <v>946940.75</v>
      </c>
      <c r="R543">
        <f t="shared" si="53"/>
        <v>5000</v>
      </c>
      <c r="S543">
        <f t="shared" si="48"/>
        <v>877</v>
      </c>
      <c r="T543">
        <f t="shared" si="49"/>
        <v>477</v>
      </c>
      <c r="U543">
        <f t="shared" si="50"/>
        <v>11318.65000000004</v>
      </c>
      <c r="V543">
        <f t="shared" si="52"/>
        <v>510315.85000000044</v>
      </c>
    </row>
    <row r="544" spans="1:22" x14ac:dyDescent="0.25">
      <c r="A544" s="19" t="s">
        <v>40</v>
      </c>
      <c r="B544" s="17">
        <v>43195</v>
      </c>
      <c r="C544" s="18">
        <v>0.41666666666666669</v>
      </c>
      <c r="D544" s="19" t="s">
        <v>15</v>
      </c>
      <c r="E544" s="20">
        <v>908</v>
      </c>
      <c r="F544" s="20">
        <v>904.8</v>
      </c>
      <c r="G544" s="20">
        <v>908</v>
      </c>
      <c r="H544" s="18">
        <v>0.625</v>
      </c>
      <c r="I544" s="19">
        <v>3.2000000000000455</v>
      </c>
      <c r="J544" s="19">
        <v>0</v>
      </c>
      <c r="K544" s="19">
        <v>620</v>
      </c>
      <c r="L544" s="20">
        <v>0</v>
      </c>
      <c r="M544" s="20">
        <v>259</v>
      </c>
      <c r="N544" s="20">
        <v>-259</v>
      </c>
      <c r="O544" s="20" t="s">
        <v>67</v>
      </c>
      <c r="P544" s="21">
        <v>3.52422907488992E-3</v>
      </c>
      <c r="Q544" s="16">
        <f t="shared" si="51"/>
        <v>1418296</v>
      </c>
      <c r="R544">
        <f t="shared" si="53"/>
        <v>5000</v>
      </c>
      <c r="S544">
        <f t="shared" si="48"/>
        <v>1562</v>
      </c>
      <c r="T544">
        <f t="shared" si="49"/>
        <v>710</v>
      </c>
      <c r="U544">
        <f t="shared" si="50"/>
        <v>-710</v>
      </c>
      <c r="V544">
        <f t="shared" si="52"/>
        <v>509605.85000000044</v>
      </c>
    </row>
    <row r="545" spans="1:22" x14ac:dyDescent="0.25">
      <c r="A545" s="19" t="s">
        <v>29</v>
      </c>
      <c r="B545" s="17">
        <v>43196</v>
      </c>
      <c r="C545" s="18">
        <v>0.41666666666666669</v>
      </c>
      <c r="D545" s="19" t="s">
        <v>15</v>
      </c>
      <c r="E545" s="20">
        <v>431.45</v>
      </c>
      <c r="F545" s="20">
        <v>428</v>
      </c>
      <c r="G545" s="20">
        <v>433.9</v>
      </c>
      <c r="H545" s="18">
        <v>0.625</v>
      </c>
      <c r="I545" s="19">
        <v>3.4499999999999886</v>
      </c>
      <c r="J545" s="19">
        <v>2.4499999999999886</v>
      </c>
      <c r="K545" s="19">
        <v>575</v>
      </c>
      <c r="L545" s="20">
        <v>1408.7499999999934</v>
      </c>
      <c r="M545" s="20">
        <v>115</v>
      </c>
      <c r="N545" s="20">
        <v>1293.7499999999934</v>
      </c>
      <c r="O545" s="20" t="s">
        <v>68</v>
      </c>
      <c r="P545" s="21">
        <v>7.99629157492175E-3</v>
      </c>
      <c r="Q545" s="16">
        <f t="shared" si="51"/>
        <v>625171.04999999993</v>
      </c>
      <c r="R545">
        <f t="shared" si="53"/>
        <v>5000</v>
      </c>
      <c r="S545">
        <f t="shared" si="48"/>
        <v>1449</v>
      </c>
      <c r="T545">
        <f t="shared" si="49"/>
        <v>314</v>
      </c>
      <c r="U545">
        <f t="shared" si="50"/>
        <v>3236.0499999999834</v>
      </c>
      <c r="V545">
        <f t="shared" si="52"/>
        <v>512841.90000000043</v>
      </c>
    </row>
    <row r="546" spans="1:22" x14ac:dyDescent="0.25">
      <c r="A546" s="19" t="s">
        <v>19</v>
      </c>
      <c r="B546" s="17">
        <v>43199</v>
      </c>
      <c r="C546" s="18">
        <v>0.44791666666666669</v>
      </c>
      <c r="D546" s="19" t="s">
        <v>15</v>
      </c>
      <c r="E546" s="20">
        <v>2133.1999999999998</v>
      </c>
      <c r="F546" s="20">
        <v>2125.15</v>
      </c>
      <c r="G546" s="20">
        <v>2125.15</v>
      </c>
      <c r="H546" s="18">
        <v>0.44791666666666669</v>
      </c>
      <c r="I546" s="19">
        <v>8.0499999999997272</v>
      </c>
      <c r="J546" s="19">
        <v>-8.0499999999997272</v>
      </c>
      <c r="K546" s="19">
        <v>247</v>
      </c>
      <c r="L546" s="20">
        <v>-1988.3499999999326</v>
      </c>
      <c r="M546" s="20">
        <v>242</v>
      </c>
      <c r="N546" s="20">
        <v>-2230.3499999999326</v>
      </c>
      <c r="O546" s="20" t="s">
        <v>67</v>
      </c>
      <c r="P546" s="21">
        <v>3.7736733545845301E-3</v>
      </c>
      <c r="Q546" s="16">
        <f t="shared" si="51"/>
        <v>1324717.2</v>
      </c>
      <c r="R546">
        <f t="shared" si="53"/>
        <v>5000</v>
      </c>
      <c r="S546">
        <f t="shared" si="48"/>
        <v>621</v>
      </c>
      <c r="T546">
        <f t="shared" si="49"/>
        <v>662</v>
      </c>
      <c r="U546">
        <f t="shared" si="50"/>
        <v>-5661.0499999998301</v>
      </c>
      <c r="V546">
        <f t="shared" si="52"/>
        <v>507180.85000000062</v>
      </c>
    </row>
    <row r="547" spans="1:22" x14ac:dyDescent="0.25">
      <c r="A547" s="19" t="s">
        <v>48</v>
      </c>
      <c r="B547" s="17">
        <v>43199</v>
      </c>
      <c r="C547" s="18">
        <v>0.44791666666666669</v>
      </c>
      <c r="D547" s="19" t="s">
        <v>15</v>
      </c>
      <c r="E547" s="20">
        <v>517.4</v>
      </c>
      <c r="F547" s="20">
        <v>513.5</v>
      </c>
      <c r="G547" s="20">
        <v>513.5</v>
      </c>
      <c r="H547" s="18">
        <v>0.44791666666666669</v>
      </c>
      <c r="I547" s="19">
        <v>3.8999999999999773</v>
      </c>
      <c r="J547" s="19">
        <v>-3.8999999999999773</v>
      </c>
      <c r="K547" s="19">
        <v>509</v>
      </c>
      <c r="L547" s="20">
        <v>-1985.0999999999885</v>
      </c>
      <c r="M547" s="20">
        <v>121</v>
      </c>
      <c r="N547" s="20">
        <v>-2106.0999999999885</v>
      </c>
      <c r="O547" s="20" t="s">
        <v>67</v>
      </c>
      <c r="P547" s="21">
        <v>7.5376884422110099E-3</v>
      </c>
      <c r="Q547" s="16">
        <f t="shared" si="51"/>
        <v>663306.79999999993</v>
      </c>
      <c r="R547">
        <f t="shared" si="53"/>
        <v>5000</v>
      </c>
      <c r="S547">
        <f t="shared" si="48"/>
        <v>1282</v>
      </c>
      <c r="T547">
        <f t="shared" si="49"/>
        <v>331</v>
      </c>
      <c r="U547">
        <f t="shared" si="50"/>
        <v>-5330.7999999999711</v>
      </c>
      <c r="V547">
        <f t="shared" si="52"/>
        <v>501850.05000000063</v>
      </c>
    </row>
    <row r="548" spans="1:22" x14ac:dyDescent="0.25">
      <c r="A548" s="19" t="s">
        <v>22</v>
      </c>
      <c r="B548" s="17">
        <v>43200</v>
      </c>
      <c r="C548" s="18">
        <v>0.57291666666666663</v>
      </c>
      <c r="D548" s="19" t="s">
        <v>15</v>
      </c>
      <c r="E548" s="20">
        <v>1166.75</v>
      </c>
      <c r="F548" s="20">
        <v>1159</v>
      </c>
      <c r="G548" s="20">
        <v>1159</v>
      </c>
      <c r="H548" s="18">
        <v>0.57291666666666663</v>
      </c>
      <c r="I548" s="19">
        <v>7.75</v>
      </c>
      <c r="J548" s="19">
        <v>-7.75</v>
      </c>
      <c r="K548" s="19">
        <v>257</v>
      </c>
      <c r="L548" s="20">
        <v>-1991.75</v>
      </c>
      <c r="M548" s="20">
        <v>138</v>
      </c>
      <c r="N548" s="20">
        <v>-2129.75</v>
      </c>
      <c r="O548" s="20" t="s">
        <v>67</v>
      </c>
      <c r="P548" s="21">
        <v>6.6423826869509298E-3</v>
      </c>
      <c r="Q548" s="16">
        <f t="shared" si="51"/>
        <v>752553.75</v>
      </c>
      <c r="R548">
        <f t="shared" si="53"/>
        <v>5000</v>
      </c>
      <c r="S548">
        <f t="shared" si="48"/>
        <v>645</v>
      </c>
      <c r="T548">
        <f t="shared" si="49"/>
        <v>376</v>
      </c>
      <c r="U548">
        <f t="shared" si="50"/>
        <v>-5374.75</v>
      </c>
      <c r="V548">
        <f t="shared" si="52"/>
        <v>496475.30000000063</v>
      </c>
    </row>
    <row r="549" spans="1:22" x14ac:dyDescent="0.25">
      <c r="A549" s="19" t="s">
        <v>44</v>
      </c>
      <c r="B549" s="17">
        <v>43200</v>
      </c>
      <c r="C549" s="18">
        <v>0.47916666666666669</v>
      </c>
      <c r="D549" s="19" t="s">
        <v>13</v>
      </c>
      <c r="E549" s="20">
        <v>3755</v>
      </c>
      <c r="F549" s="20">
        <v>3769.45</v>
      </c>
      <c r="G549" s="20">
        <v>3716.25</v>
      </c>
      <c r="H549" s="18">
        <v>0.625</v>
      </c>
      <c r="I549" s="19">
        <v>14.449999999999818</v>
      </c>
      <c r="J549" s="19">
        <v>38.75</v>
      </c>
      <c r="K549" s="19">
        <v>138</v>
      </c>
      <c r="L549" s="20">
        <v>5347.5</v>
      </c>
      <c r="M549" s="20">
        <v>238</v>
      </c>
      <c r="N549" s="20">
        <v>5109.5</v>
      </c>
      <c r="O549" s="20" t="s">
        <v>68</v>
      </c>
      <c r="P549" s="21">
        <v>3.8482023968042099E-3</v>
      </c>
      <c r="Q549" s="16">
        <f t="shared" si="51"/>
        <v>1299230</v>
      </c>
      <c r="R549">
        <f t="shared" si="53"/>
        <v>5000</v>
      </c>
      <c r="S549">
        <f t="shared" si="48"/>
        <v>346</v>
      </c>
      <c r="T549">
        <f t="shared" si="49"/>
        <v>647</v>
      </c>
      <c r="U549">
        <f t="shared" si="50"/>
        <v>12760.5</v>
      </c>
      <c r="V549">
        <f t="shared" si="52"/>
        <v>509235.80000000063</v>
      </c>
    </row>
    <row r="550" spans="1:22" x14ac:dyDescent="0.25">
      <c r="A550" s="19" t="s">
        <v>54</v>
      </c>
      <c r="B550" s="17">
        <v>43201</v>
      </c>
      <c r="C550" s="18">
        <v>0.41666666666666669</v>
      </c>
      <c r="D550" s="19" t="s">
        <v>13</v>
      </c>
      <c r="E550" s="20">
        <v>744.05</v>
      </c>
      <c r="F550" s="20">
        <v>750.1</v>
      </c>
      <c r="G550" s="20">
        <v>745.9</v>
      </c>
      <c r="H550" s="18">
        <v>0.625</v>
      </c>
      <c r="I550" s="19">
        <v>6.0500000000000682</v>
      </c>
      <c r="J550" s="19">
        <v>-1.8500000000000227</v>
      </c>
      <c r="K550" s="19">
        <v>329</v>
      </c>
      <c r="L550" s="20">
        <v>-608.65000000000748</v>
      </c>
      <c r="M550" s="20">
        <v>113</v>
      </c>
      <c r="N550" s="20">
        <v>-721.65000000000748</v>
      </c>
      <c r="O550" s="20" t="s">
        <v>67</v>
      </c>
      <c r="P550" s="21">
        <v>8.1311739802433607E-3</v>
      </c>
      <c r="Q550" s="16">
        <f t="shared" si="51"/>
        <v>614585.29999999993</v>
      </c>
      <c r="R550">
        <f t="shared" si="53"/>
        <v>5000</v>
      </c>
      <c r="S550">
        <f t="shared" si="48"/>
        <v>826</v>
      </c>
      <c r="T550">
        <f t="shared" si="49"/>
        <v>308</v>
      </c>
      <c r="U550">
        <f t="shared" si="50"/>
        <v>-1836.1000000000188</v>
      </c>
      <c r="V550">
        <f t="shared" si="52"/>
        <v>507399.70000000059</v>
      </c>
    </row>
    <row r="551" spans="1:22" x14ac:dyDescent="0.25">
      <c r="A551" s="19" t="s">
        <v>22</v>
      </c>
      <c r="B551" s="17">
        <v>43202</v>
      </c>
      <c r="C551" s="18">
        <v>0.41666666666666669</v>
      </c>
      <c r="D551" s="19" t="s">
        <v>15</v>
      </c>
      <c r="E551" s="20">
        <v>1154.25</v>
      </c>
      <c r="F551" s="20">
        <v>1151.5999999999999</v>
      </c>
      <c r="G551" s="20">
        <v>1167.45</v>
      </c>
      <c r="H551" s="18">
        <v>0.625</v>
      </c>
      <c r="I551" s="19">
        <v>2.6500000000000909</v>
      </c>
      <c r="J551" s="19">
        <v>13.200000000000045</v>
      </c>
      <c r="K551" s="19">
        <v>748</v>
      </c>
      <c r="L551" s="20">
        <v>9873.6000000000349</v>
      </c>
      <c r="M551" s="20">
        <v>400</v>
      </c>
      <c r="N551" s="20">
        <v>9473.6000000000349</v>
      </c>
      <c r="O551" s="20" t="s">
        <v>68</v>
      </c>
      <c r="P551" s="21">
        <v>2.2958631145766398E-3</v>
      </c>
      <c r="Q551" s="16">
        <f t="shared" si="51"/>
        <v>2176915.5</v>
      </c>
      <c r="R551">
        <f t="shared" si="53"/>
        <v>5000</v>
      </c>
      <c r="S551">
        <f t="shared" si="48"/>
        <v>1886</v>
      </c>
      <c r="T551">
        <f t="shared" si="49"/>
        <v>1095</v>
      </c>
      <c r="U551">
        <f t="shared" si="50"/>
        <v>23800.200000000084</v>
      </c>
      <c r="V551">
        <f t="shared" si="52"/>
        <v>531199.90000000072</v>
      </c>
    </row>
    <row r="552" spans="1:22" x14ac:dyDescent="0.25">
      <c r="A552" s="19" t="s">
        <v>19</v>
      </c>
      <c r="B552" s="17">
        <v>43202</v>
      </c>
      <c r="C552" s="18">
        <v>0.42708333333333331</v>
      </c>
      <c r="D552" s="19" t="s">
        <v>13</v>
      </c>
      <c r="E552" s="20">
        <v>2060.5</v>
      </c>
      <c r="F552" s="20">
        <v>2070.1</v>
      </c>
      <c r="G552" s="20">
        <v>2060.0500000000002</v>
      </c>
      <c r="H552" s="18">
        <v>0.625</v>
      </c>
      <c r="I552" s="19">
        <v>9.5999999999999091</v>
      </c>
      <c r="J552" s="19">
        <v>0.4499999999998181</v>
      </c>
      <c r="K552" s="19">
        <v>207</v>
      </c>
      <c r="L552" s="20">
        <v>93.149999999962347</v>
      </c>
      <c r="M552" s="20">
        <v>197</v>
      </c>
      <c r="N552" s="20">
        <v>-103.85000000003765</v>
      </c>
      <c r="O552" s="20" t="s">
        <v>67</v>
      </c>
      <c r="P552" s="21">
        <v>4.6590633341421503E-3</v>
      </c>
      <c r="Q552" s="16">
        <f t="shared" si="51"/>
        <v>1071460</v>
      </c>
      <c r="R552">
        <f t="shared" si="53"/>
        <v>5000</v>
      </c>
      <c r="S552">
        <f t="shared" si="48"/>
        <v>520</v>
      </c>
      <c r="T552">
        <f t="shared" si="49"/>
        <v>536</v>
      </c>
      <c r="U552">
        <f t="shared" si="50"/>
        <v>-302.00000000009459</v>
      </c>
      <c r="V552">
        <f t="shared" si="52"/>
        <v>530897.90000000061</v>
      </c>
    </row>
    <row r="553" spans="1:22" x14ac:dyDescent="0.25">
      <c r="A553" s="19" t="s">
        <v>17</v>
      </c>
      <c r="B553" s="17">
        <v>43202</v>
      </c>
      <c r="C553" s="18">
        <v>0.54166666666666663</v>
      </c>
      <c r="D553" s="19" t="s">
        <v>15</v>
      </c>
      <c r="E553" s="20">
        <v>30808.85</v>
      </c>
      <c r="F553" s="20">
        <v>30649.599999999999</v>
      </c>
      <c r="G553" s="20">
        <v>30649.599999999999</v>
      </c>
      <c r="H553" s="18">
        <v>0.54166666666666663</v>
      </c>
      <c r="I553" s="19">
        <v>159.25</v>
      </c>
      <c r="J553" s="19">
        <v>-159.25</v>
      </c>
      <c r="K553" s="19">
        <v>12</v>
      </c>
      <c r="L553" s="20">
        <v>-1911</v>
      </c>
      <c r="M553" s="20">
        <v>170</v>
      </c>
      <c r="N553" s="20">
        <v>-2081</v>
      </c>
      <c r="O553" s="20" t="s">
        <v>67</v>
      </c>
      <c r="P553" s="21">
        <v>5.1689693058974903E-3</v>
      </c>
      <c r="Q553" s="16">
        <f t="shared" si="51"/>
        <v>955074.35</v>
      </c>
      <c r="R553">
        <f t="shared" si="53"/>
        <v>5000</v>
      </c>
      <c r="S553">
        <f t="shared" si="48"/>
        <v>31</v>
      </c>
      <c r="T553">
        <f t="shared" si="49"/>
        <v>477</v>
      </c>
      <c r="U553">
        <f t="shared" si="50"/>
        <v>-5413.75</v>
      </c>
      <c r="V553">
        <f t="shared" si="52"/>
        <v>525484.15000000061</v>
      </c>
    </row>
    <row r="554" spans="1:22" x14ac:dyDescent="0.25">
      <c r="A554" s="19" t="s">
        <v>45</v>
      </c>
      <c r="B554" s="17">
        <v>43202</v>
      </c>
      <c r="C554" s="18">
        <v>0.44791666666666669</v>
      </c>
      <c r="D554" s="19" t="s">
        <v>13</v>
      </c>
      <c r="E554" s="20">
        <v>9238.5</v>
      </c>
      <c r="F554" s="20">
        <v>9278</v>
      </c>
      <c r="G554" s="20">
        <v>9201.4</v>
      </c>
      <c r="H554" s="18">
        <v>0.625</v>
      </c>
      <c r="I554" s="19">
        <v>39.5</v>
      </c>
      <c r="J554" s="19">
        <v>37.100000000000364</v>
      </c>
      <c r="K554" s="19">
        <v>50</v>
      </c>
      <c r="L554" s="20">
        <v>1855.0000000000182</v>
      </c>
      <c r="M554" s="20">
        <v>213</v>
      </c>
      <c r="N554" s="20">
        <v>1642.0000000000182</v>
      </c>
      <c r="O554" s="20" t="s">
        <v>68</v>
      </c>
      <c r="P554" s="21">
        <v>4.2755858635059804E-3</v>
      </c>
      <c r="Q554" s="16">
        <f t="shared" si="51"/>
        <v>1164051</v>
      </c>
      <c r="R554">
        <f t="shared" si="53"/>
        <v>5000</v>
      </c>
      <c r="S554">
        <f t="shared" si="48"/>
        <v>126</v>
      </c>
      <c r="T554">
        <f t="shared" si="49"/>
        <v>581</v>
      </c>
      <c r="U554">
        <f t="shared" si="50"/>
        <v>4093.6000000000458</v>
      </c>
      <c r="V554">
        <f t="shared" si="52"/>
        <v>529577.7500000007</v>
      </c>
    </row>
    <row r="555" spans="1:22" x14ac:dyDescent="0.25">
      <c r="A555" s="19" t="s">
        <v>19</v>
      </c>
      <c r="B555" s="17">
        <v>43203</v>
      </c>
      <c r="C555" s="18">
        <v>0.54166666666666663</v>
      </c>
      <c r="D555" s="19" t="s">
        <v>15</v>
      </c>
      <c r="E555" s="20">
        <v>2086.9499999999998</v>
      </c>
      <c r="F555" s="20">
        <v>2077.6999999999998</v>
      </c>
      <c r="G555" s="20">
        <v>2077.6999999999998</v>
      </c>
      <c r="H555" s="18">
        <v>0.54166666666666663</v>
      </c>
      <c r="I555" s="19">
        <v>9.25</v>
      </c>
      <c r="J555" s="19">
        <v>-9.25</v>
      </c>
      <c r="K555" s="19">
        <v>215</v>
      </c>
      <c r="L555" s="20">
        <v>-1988.75</v>
      </c>
      <c r="M555" s="20">
        <v>206</v>
      </c>
      <c r="N555" s="20">
        <v>-2194.75</v>
      </c>
      <c r="O555" s="20" t="s">
        <v>67</v>
      </c>
      <c r="P555" s="21">
        <v>4.4323055176214102E-3</v>
      </c>
      <c r="Q555" s="16">
        <f t="shared" si="51"/>
        <v>1126953</v>
      </c>
      <c r="R555">
        <f t="shared" si="53"/>
        <v>5000</v>
      </c>
      <c r="S555">
        <f t="shared" si="48"/>
        <v>540</v>
      </c>
      <c r="T555">
        <f t="shared" si="49"/>
        <v>563</v>
      </c>
      <c r="U555">
        <f t="shared" si="50"/>
        <v>-5558</v>
      </c>
      <c r="V555">
        <f t="shared" si="52"/>
        <v>524019.7500000007</v>
      </c>
    </row>
    <row r="556" spans="1:22" x14ac:dyDescent="0.25">
      <c r="A556" s="19" t="s">
        <v>40</v>
      </c>
      <c r="B556" s="17">
        <v>43203</v>
      </c>
      <c r="C556" s="18">
        <v>0.54166666666666663</v>
      </c>
      <c r="D556" s="19" t="s">
        <v>15</v>
      </c>
      <c r="E556" s="20">
        <v>936.65</v>
      </c>
      <c r="F556" s="20">
        <v>933.6</v>
      </c>
      <c r="G556" s="20">
        <v>933.6</v>
      </c>
      <c r="H556" s="18">
        <v>0.54166666666666663</v>
      </c>
      <c r="I556" s="19">
        <v>3.0499999999999545</v>
      </c>
      <c r="J556" s="19">
        <v>-3.0499999999999545</v>
      </c>
      <c r="K556" s="19">
        <v>650</v>
      </c>
      <c r="L556" s="20">
        <v>-1982.4999999999704</v>
      </c>
      <c r="M556" s="20">
        <v>280</v>
      </c>
      <c r="N556" s="20">
        <v>-2262.4999999999704</v>
      </c>
      <c r="O556" s="20" t="s">
        <v>67</v>
      </c>
      <c r="P556" s="21">
        <v>3.25628569903374E-3</v>
      </c>
      <c r="Q556" s="16">
        <f t="shared" si="51"/>
        <v>1535169.3499999999</v>
      </c>
      <c r="R556">
        <f t="shared" si="53"/>
        <v>5000</v>
      </c>
      <c r="S556">
        <f t="shared" si="48"/>
        <v>1639</v>
      </c>
      <c r="T556">
        <f t="shared" si="49"/>
        <v>767</v>
      </c>
      <c r="U556">
        <f t="shared" si="50"/>
        <v>-5765.9499999999252</v>
      </c>
      <c r="V556">
        <f t="shared" si="52"/>
        <v>518253.80000000075</v>
      </c>
    </row>
    <row r="557" spans="1:22" x14ac:dyDescent="0.25">
      <c r="A557" s="19" t="s">
        <v>17</v>
      </c>
      <c r="B557" s="17">
        <v>43206</v>
      </c>
      <c r="C557" s="18">
        <v>0.42708333333333331</v>
      </c>
      <c r="D557" s="19" t="s">
        <v>13</v>
      </c>
      <c r="E557" s="20">
        <v>31033.25</v>
      </c>
      <c r="F557" s="20">
        <v>31111.95</v>
      </c>
      <c r="G557" s="20">
        <v>31111.95</v>
      </c>
      <c r="H557" s="18">
        <v>0.52083333333333337</v>
      </c>
      <c r="I557" s="19">
        <v>78.700000000000728</v>
      </c>
      <c r="J557" s="19">
        <v>-78.700000000000728</v>
      </c>
      <c r="K557" s="19">
        <v>25</v>
      </c>
      <c r="L557" s="20">
        <v>-1967.5000000000182</v>
      </c>
      <c r="M557" s="20">
        <v>358</v>
      </c>
      <c r="N557" s="20">
        <v>-2325.5000000000182</v>
      </c>
      <c r="O557" s="20" t="s">
        <v>67</v>
      </c>
      <c r="P557" s="21">
        <v>2.53598962403231E-3</v>
      </c>
      <c r="Q557" s="16">
        <f t="shared" si="51"/>
        <v>1955094.75</v>
      </c>
      <c r="R557">
        <f t="shared" si="53"/>
        <v>5000</v>
      </c>
      <c r="S557">
        <f t="shared" si="48"/>
        <v>63</v>
      </c>
      <c r="T557">
        <f t="shared" si="49"/>
        <v>979</v>
      </c>
      <c r="U557">
        <f t="shared" si="50"/>
        <v>-5937.1000000000458</v>
      </c>
      <c r="V557">
        <f t="shared" si="52"/>
        <v>512316.70000000071</v>
      </c>
    </row>
    <row r="558" spans="1:22" x14ac:dyDescent="0.25">
      <c r="A558" s="19" t="s">
        <v>20</v>
      </c>
      <c r="B558" s="17">
        <v>43206</v>
      </c>
      <c r="C558" s="18">
        <v>0.4375</v>
      </c>
      <c r="D558" s="19" t="s">
        <v>15</v>
      </c>
      <c r="E558" s="20">
        <v>1848.8</v>
      </c>
      <c r="F558" s="20">
        <v>1842.6</v>
      </c>
      <c r="G558" s="20">
        <v>1870.05</v>
      </c>
      <c r="H558" s="18">
        <v>0.625</v>
      </c>
      <c r="I558" s="19">
        <v>6.2000000000000455</v>
      </c>
      <c r="J558" s="19">
        <v>21.25</v>
      </c>
      <c r="K558" s="19">
        <v>321</v>
      </c>
      <c r="L558" s="20">
        <v>6821.25</v>
      </c>
      <c r="M558" s="20">
        <v>275</v>
      </c>
      <c r="N558" s="20">
        <v>6546.25</v>
      </c>
      <c r="O558" s="20" t="s">
        <v>68</v>
      </c>
      <c r="P558" s="21">
        <v>3.3535266118563602E-3</v>
      </c>
      <c r="Q558" s="16">
        <f t="shared" si="51"/>
        <v>1490132.8</v>
      </c>
      <c r="R558">
        <f t="shared" si="53"/>
        <v>5000</v>
      </c>
      <c r="S558">
        <f t="shared" si="48"/>
        <v>806</v>
      </c>
      <c r="T558">
        <f t="shared" si="49"/>
        <v>750</v>
      </c>
      <c r="U558">
        <f t="shared" si="50"/>
        <v>16377.5</v>
      </c>
      <c r="V558">
        <f t="shared" si="52"/>
        <v>528694.20000000065</v>
      </c>
    </row>
    <row r="559" spans="1:22" x14ac:dyDescent="0.25">
      <c r="A559" s="19" t="s">
        <v>29</v>
      </c>
      <c r="B559" s="17">
        <v>43207</v>
      </c>
      <c r="C559" s="18">
        <v>0.41666666666666669</v>
      </c>
      <c r="D559" s="19" t="s">
        <v>13</v>
      </c>
      <c r="E559" s="20">
        <v>406.1</v>
      </c>
      <c r="F559" s="20">
        <v>408.15</v>
      </c>
      <c r="G559" s="20">
        <v>408.15</v>
      </c>
      <c r="H559" s="18">
        <v>0.52083333333333337</v>
      </c>
      <c r="I559" s="19">
        <v>2.0499999999999545</v>
      </c>
      <c r="J559" s="19">
        <v>-2.0499999999999545</v>
      </c>
      <c r="K559" s="19">
        <v>964</v>
      </c>
      <c r="L559" s="20">
        <v>-1976.1999999999562</v>
      </c>
      <c r="M559" s="20">
        <v>181</v>
      </c>
      <c r="N559" s="20">
        <v>-2157.1999999999562</v>
      </c>
      <c r="O559" s="20" t="s">
        <v>67</v>
      </c>
      <c r="P559" s="21">
        <v>5.0480177296231303E-3</v>
      </c>
      <c r="Q559" s="16">
        <f t="shared" si="51"/>
        <v>990477.9</v>
      </c>
      <c r="R559">
        <f t="shared" si="53"/>
        <v>5000</v>
      </c>
      <c r="S559">
        <f t="shared" si="48"/>
        <v>2439</v>
      </c>
      <c r="T559">
        <f t="shared" si="49"/>
        <v>497</v>
      </c>
      <c r="U559">
        <f t="shared" si="50"/>
        <v>-5496.9499999998889</v>
      </c>
      <c r="V559">
        <f t="shared" si="52"/>
        <v>523197.25000000076</v>
      </c>
    </row>
    <row r="560" spans="1:22" x14ac:dyDescent="0.25">
      <c r="A560" s="19" t="s">
        <v>20</v>
      </c>
      <c r="B560" s="17">
        <v>43207</v>
      </c>
      <c r="C560" s="18">
        <v>0.47916666666666669</v>
      </c>
      <c r="D560" s="19" t="s">
        <v>15</v>
      </c>
      <c r="E560" s="20">
        <v>1877.8</v>
      </c>
      <c r="F560" s="20">
        <v>1874</v>
      </c>
      <c r="G560" s="20">
        <v>1874</v>
      </c>
      <c r="H560" s="18">
        <v>0.47916666666666669</v>
      </c>
      <c r="I560" s="19">
        <v>3.7999999999999545</v>
      </c>
      <c r="J560" s="19">
        <v>-3.7999999999999545</v>
      </c>
      <c r="K560" s="19">
        <v>523</v>
      </c>
      <c r="L560" s="20">
        <v>-1987.3999999999762</v>
      </c>
      <c r="M560" s="20">
        <v>452</v>
      </c>
      <c r="N560" s="20">
        <v>-2439.399999999976</v>
      </c>
      <c r="O560" s="20" t="s">
        <v>67</v>
      </c>
      <c r="P560" s="21">
        <v>2.0236446905953498E-3</v>
      </c>
      <c r="Q560" s="16">
        <f t="shared" si="51"/>
        <v>2469307</v>
      </c>
      <c r="R560">
        <f t="shared" si="53"/>
        <v>5000</v>
      </c>
      <c r="S560">
        <f t="shared" si="48"/>
        <v>1315</v>
      </c>
      <c r="T560">
        <f t="shared" si="49"/>
        <v>1234</v>
      </c>
      <c r="U560">
        <f t="shared" si="50"/>
        <v>-6230.99999999994</v>
      </c>
      <c r="V560">
        <f t="shared" si="52"/>
        <v>516966.25000000081</v>
      </c>
    </row>
    <row r="561" spans="1:22" x14ac:dyDescent="0.25">
      <c r="A561" s="19" t="s">
        <v>52</v>
      </c>
      <c r="B561" s="17">
        <v>43207</v>
      </c>
      <c r="C561" s="18">
        <v>0.45833333333333331</v>
      </c>
      <c r="D561" s="19" t="s">
        <v>15</v>
      </c>
      <c r="E561" s="20">
        <v>252</v>
      </c>
      <c r="F561" s="20">
        <v>250.5</v>
      </c>
      <c r="G561" s="20">
        <v>250.5</v>
      </c>
      <c r="H561" s="18">
        <v>0.45833333333333331</v>
      </c>
      <c r="I561" s="19">
        <v>1.5</v>
      </c>
      <c r="J561" s="19">
        <v>-1.5</v>
      </c>
      <c r="K561" s="19">
        <v>1313</v>
      </c>
      <c r="L561" s="20">
        <v>-1969.5</v>
      </c>
      <c r="M561" s="20">
        <v>152</v>
      </c>
      <c r="N561" s="20">
        <v>-2121.5</v>
      </c>
      <c r="O561" s="20" t="s">
        <v>67</v>
      </c>
      <c r="P561" s="21">
        <v>5.9523809523809503E-3</v>
      </c>
      <c r="Q561" s="16">
        <f t="shared" si="51"/>
        <v>839916</v>
      </c>
      <c r="R561">
        <f t="shared" si="53"/>
        <v>5000</v>
      </c>
      <c r="S561">
        <f t="shared" si="48"/>
        <v>3333</v>
      </c>
      <c r="T561">
        <f t="shared" si="49"/>
        <v>419</v>
      </c>
      <c r="U561">
        <f t="shared" si="50"/>
        <v>-5418.5</v>
      </c>
      <c r="V561">
        <f t="shared" si="52"/>
        <v>511547.75000000081</v>
      </c>
    </row>
    <row r="562" spans="1:22" x14ac:dyDescent="0.25">
      <c r="A562" s="19" t="s">
        <v>48</v>
      </c>
      <c r="B562" s="17">
        <v>43207</v>
      </c>
      <c r="C562" s="18">
        <v>0.41666666666666669</v>
      </c>
      <c r="D562" s="19" t="s">
        <v>13</v>
      </c>
      <c r="E562" s="20">
        <v>514.5</v>
      </c>
      <c r="F562" s="20">
        <v>516.95000000000005</v>
      </c>
      <c r="G562" s="20">
        <v>512.04999999999995</v>
      </c>
      <c r="H562" s="18">
        <v>0.625</v>
      </c>
      <c r="I562" s="19">
        <v>2.4500000000000455</v>
      </c>
      <c r="J562" s="19">
        <v>2.4500000000000455</v>
      </c>
      <c r="K562" s="19">
        <v>808</v>
      </c>
      <c r="L562" s="20">
        <v>1979.6000000000367</v>
      </c>
      <c r="M562" s="20">
        <v>191</v>
      </c>
      <c r="N562" s="20">
        <v>1788.6000000000367</v>
      </c>
      <c r="O562" s="20" t="s">
        <v>68</v>
      </c>
      <c r="P562" s="21">
        <v>4.7619047619048499E-3</v>
      </c>
      <c r="Q562" s="16">
        <f t="shared" si="51"/>
        <v>1049580</v>
      </c>
      <c r="R562">
        <f t="shared" si="53"/>
        <v>5000</v>
      </c>
      <c r="S562">
        <f t="shared" si="48"/>
        <v>2040</v>
      </c>
      <c r="T562">
        <f t="shared" si="49"/>
        <v>524</v>
      </c>
      <c r="U562">
        <f t="shared" si="50"/>
        <v>4474.0000000000928</v>
      </c>
      <c r="V562">
        <f t="shared" si="52"/>
        <v>516021.75000000093</v>
      </c>
    </row>
    <row r="563" spans="1:22" x14ac:dyDescent="0.25">
      <c r="A563" s="19" t="s">
        <v>41</v>
      </c>
      <c r="B563" s="17">
        <v>43207</v>
      </c>
      <c r="C563" s="18">
        <v>0.45833333333333331</v>
      </c>
      <c r="D563" s="19" t="s">
        <v>13</v>
      </c>
      <c r="E563" s="20">
        <v>340</v>
      </c>
      <c r="F563" s="20">
        <v>341.55</v>
      </c>
      <c r="G563" s="20">
        <v>336.55</v>
      </c>
      <c r="H563" s="18">
        <v>0.625</v>
      </c>
      <c r="I563" s="19">
        <v>1.5500000000000114</v>
      </c>
      <c r="J563" s="19">
        <v>3.4499999999999886</v>
      </c>
      <c r="K563" s="19">
        <v>1271</v>
      </c>
      <c r="L563" s="20">
        <v>4384.9499999999853</v>
      </c>
      <c r="M563" s="20">
        <v>198</v>
      </c>
      <c r="N563" s="20">
        <v>4186.9499999999853</v>
      </c>
      <c r="O563" s="20" t="s">
        <v>68</v>
      </c>
      <c r="P563" s="21">
        <v>4.5588235294118E-3</v>
      </c>
      <c r="Q563" s="16">
        <f t="shared" si="51"/>
        <v>1096500</v>
      </c>
      <c r="R563">
        <f t="shared" si="53"/>
        <v>5000</v>
      </c>
      <c r="S563">
        <f t="shared" si="48"/>
        <v>3225</v>
      </c>
      <c r="T563">
        <f t="shared" si="49"/>
        <v>546</v>
      </c>
      <c r="U563">
        <f t="shared" si="50"/>
        <v>10580.249999999964</v>
      </c>
      <c r="V563">
        <f t="shared" si="52"/>
        <v>526602.00000000093</v>
      </c>
    </row>
    <row r="564" spans="1:22" x14ac:dyDescent="0.25">
      <c r="A564" s="19" t="s">
        <v>57</v>
      </c>
      <c r="B564" s="17">
        <v>43207</v>
      </c>
      <c r="C564" s="18">
        <v>0.5</v>
      </c>
      <c r="D564" s="19" t="s">
        <v>13</v>
      </c>
      <c r="E564" s="20">
        <v>663</v>
      </c>
      <c r="F564" s="20">
        <v>668.6</v>
      </c>
      <c r="G564" s="20">
        <v>668.6</v>
      </c>
      <c r="H564" s="18">
        <v>0.58333333333333337</v>
      </c>
      <c r="I564" s="19">
        <v>5.6000000000000227</v>
      </c>
      <c r="J564" s="19">
        <v>-5.6000000000000227</v>
      </c>
      <c r="K564" s="19">
        <v>355</v>
      </c>
      <c r="L564" s="20">
        <v>-1988.0000000000082</v>
      </c>
      <c r="M564" s="20">
        <v>109</v>
      </c>
      <c r="N564" s="20">
        <v>-2097.0000000000082</v>
      </c>
      <c r="O564" s="20" t="s">
        <v>67</v>
      </c>
      <c r="P564" s="21">
        <v>8.4464555052790706E-3</v>
      </c>
      <c r="Q564" s="16">
        <f t="shared" si="51"/>
        <v>591396</v>
      </c>
      <c r="R564">
        <f t="shared" si="53"/>
        <v>5000</v>
      </c>
      <c r="S564">
        <f t="shared" si="48"/>
        <v>892</v>
      </c>
      <c r="T564">
        <f t="shared" si="49"/>
        <v>297</v>
      </c>
      <c r="U564">
        <f t="shared" si="50"/>
        <v>-5292.2000000000207</v>
      </c>
      <c r="V564">
        <f t="shared" si="52"/>
        <v>521309.80000000092</v>
      </c>
    </row>
    <row r="565" spans="1:22" x14ac:dyDescent="0.25">
      <c r="A565" s="19" t="s">
        <v>22</v>
      </c>
      <c r="B565" s="17">
        <v>43208</v>
      </c>
      <c r="C565" s="18">
        <v>0.41666666666666669</v>
      </c>
      <c r="D565" s="19" t="s">
        <v>13</v>
      </c>
      <c r="E565" s="20">
        <v>1174</v>
      </c>
      <c r="F565" s="20">
        <v>1178.1500000000001</v>
      </c>
      <c r="G565" s="20">
        <v>1173.1500000000001</v>
      </c>
      <c r="H565" s="18">
        <v>0.625</v>
      </c>
      <c r="I565" s="19">
        <v>4.1500000000000909</v>
      </c>
      <c r="J565" s="19">
        <v>0.84999999999990905</v>
      </c>
      <c r="K565" s="19">
        <v>479</v>
      </c>
      <c r="L565" s="20">
        <v>407.14999999995644</v>
      </c>
      <c r="M565" s="20">
        <v>259</v>
      </c>
      <c r="N565" s="20">
        <v>148.14999999995644</v>
      </c>
      <c r="O565" s="20" t="s">
        <v>68</v>
      </c>
      <c r="P565" s="21">
        <v>3.534923339012E-3</v>
      </c>
      <c r="Q565" s="16">
        <f t="shared" si="51"/>
        <v>1413496</v>
      </c>
      <c r="R565">
        <f t="shared" si="53"/>
        <v>5000</v>
      </c>
      <c r="S565">
        <f t="shared" si="48"/>
        <v>1204</v>
      </c>
      <c r="T565">
        <f t="shared" si="49"/>
        <v>707</v>
      </c>
      <c r="U565">
        <f t="shared" si="50"/>
        <v>316.3999999998905</v>
      </c>
      <c r="V565">
        <f t="shared" si="52"/>
        <v>521626.20000000083</v>
      </c>
    </row>
    <row r="566" spans="1:22" x14ac:dyDescent="0.25">
      <c r="A566" s="19" t="s">
        <v>29</v>
      </c>
      <c r="B566" s="17">
        <v>43209</v>
      </c>
      <c r="C566" s="18">
        <v>0.41666666666666669</v>
      </c>
      <c r="D566" s="19" t="s">
        <v>13</v>
      </c>
      <c r="E566" s="20">
        <v>387</v>
      </c>
      <c r="F566" s="20">
        <v>390.85</v>
      </c>
      <c r="G566" s="20">
        <v>376.3</v>
      </c>
      <c r="H566" s="18">
        <v>0.625</v>
      </c>
      <c r="I566" s="19">
        <v>3.8500000000000227</v>
      </c>
      <c r="J566" s="19">
        <v>10.699999999999989</v>
      </c>
      <c r="K566" s="19">
        <v>516</v>
      </c>
      <c r="L566" s="20">
        <v>5521.1999999999944</v>
      </c>
      <c r="M566" s="20">
        <v>91</v>
      </c>
      <c r="N566" s="20">
        <v>5430.1999999999944</v>
      </c>
      <c r="O566" s="20" t="s">
        <v>68</v>
      </c>
      <c r="P566" s="21">
        <v>9.9483204134367502E-3</v>
      </c>
      <c r="Q566" s="16">
        <f t="shared" si="51"/>
        <v>502326</v>
      </c>
      <c r="R566">
        <f t="shared" si="53"/>
        <v>5000</v>
      </c>
      <c r="S566">
        <f t="shared" si="48"/>
        <v>1298</v>
      </c>
      <c r="T566">
        <f t="shared" si="49"/>
        <v>248</v>
      </c>
      <c r="U566">
        <f t="shared" si="50"/>
        <v>13640.599999999986</v>
      </c>
      <c r="V566">
        <f t="shared" si="52"/>
        <v>535266.80000000086</v>
      </c>
    </row>
    <row r="567" spans="1:22" x14ac:dyDescent="0.25">
      <c r="A567" s="19" t="s">
        <v>20</v>
      </c>
      <c r="B567" s="17">
        <v>43209</v>
      </c>
      <c r="C567" s="18">
        <v>0.41666666666666669</v>
      </c>
      <c r="D567" s="19" t="s">
        <v>13</v>
      </c>
      <c r="E567" s="20">
        <v>1875</v>
      </c>
      <c r="F567" s="20">
        <v>1881.1</v>
      </c>
      <c r="G567" s="20">
        <v>1856</v>
      </c>
      <c r="H567" s="18">
        <v>0.625</v>
      </c>
      <c r="I567" s="19">
        <v>6.0999999999999091</v>
      </c>
      <c r="J567" s="19">
        <v>19</v>
      </c>
      <c r="K567" s="19">
        <v>326</v>
      </c>
      <c r="L567" s="20">
        <v>6194</v>
      </c>
      <c r="M567" s="20">
        <v>280</v>
      </c>
      <c r="N567" s="20">
        <v>5914</v>
      </c>
      <c r="O567" s="20" t="s">
        <v>68</v>
      </c>
      <c r="P567" s="21">
        <v>3.25333333333328E-3</v>
      </c>
      <c r="Q567" s="16">
        <f t="shared" si="51"/>
        <v>1535625</v>
      </c>
      <c r="R567">
        <f t="shared" si="53"/>
        <v>5000</v>
      </c>
      <c r="S567">
        <f t="shared" si="48"/>
        <v>819</v>
      </c>
      <c r="T567">
        <f t="shared" si="49"/>
        <v>764</v>
      </c>
      <c r="U567">
        <f t="shared" si="50"/>
        <v>14797</v>
      </c>
      <c r="V567">
        <f t="shared" si="52"/>
        <v>550063.80000000086</v>
      </c>
    </row>
    <row r="568" spans="1:22" x14ac:dyDescent="0.25">
      <c r="A568" s="19" t="s">
        <v>47</v>
      </c>
      <c r="B568" s="17">
        <v>43209</v>
      </c>
      <c r="C568" s="18">
        <v>0.41666666666666669</v>
      </c>
      <c r="D568" s="19" t="s">
        <v>13</v>
      </c>
      <c r="E568" s="20">
        <v>275.7</v>
      </c>
      <c r="F568" s="20">
        <v>277.45</v>
      </c>
      <c r="G568" s="20">
        <v>277.45</v>
      </c>
      <c r="H568" s="18">
        <v>0.54166666666666663</v>
      </c>
      <c r="I568" s="19">
        <v>1.75</v>
      </c>
      <c r="J568" s="19">
        <v>-1.75</v>
      </c>
      <c r="K568" s="19">
        <v>1128</v>
      </c>
      <c r="L568" s="20">
        <v>-1974</v>
      </c>
      <c r="M568" s="20">
        <v>144</v>
      </c>
      <c r="N568" s="20">
        <v>-2118</v>
      </c>
      <c r="O568" s="20" t="s">
        <v>67</v>
      </c>
      <c r="P568" s="21">
        <v>6.3474791439971003E-3</v>
      </c>
      <c r="Q568" s="16">
        <f t="shared" si="51"/>
        <v>787674.9</v>
      </c>
      <c r="R568">
        <f t="shared" si="53"/>
        <v>5000</v>
      </c>
      <c r="S568">
        <f t="shared" si="48"/>
        <v>2857</v>
      </c>
      <c r="T568">
        <f t="shared" si="49"/>
        <v>396</v>
      </c>
      <c r="U568">
        <f t="shared" si="50"/>
        <v>-5395.75</v>
      </c>
      <c r="V568">
        <f t="shared" si="52"/>
        <v>544668.05000000086</v>
      </c>
    </row>
    <row r="569" spans="1:22" x14ac:dyDescent="0.25">
      <c r="A569" s="19" t="s">
        <v>18</v>
      </c>
      <c r="B569" s="17">
        <v>43210</v>
      </c>
      <c r="C569" s="18">
        <v>0.41666666666666669</v>
      </c>
      <c r="D569" s="19" t="s">
        <v>13</v>
      </c>
      <c r="E569" s="20">
        <v>383.3</v>
      </c>
      <c r="F569" s="20">
        <v>384.8</v>
      </c>
      <c r="G569" s="20">
        <v>384.8</v>
      </c>
      <c r="H569" s="18">
        <v>0.4375</v>
      </c>
      <c r="I569" s="19">
        <v>1.5</v>
      </c>
      <c r="J569" s="19">
        <v>-1.5</v>
      </c>
      <c r="K569" s="19">
        <v>1313</v>
      </c>
      <c r="L569" s="20">
        <v>-1969.5</v>
      </c>
      <c r="M569" s="20">
        <v>232</v>
      </c>
      <c r="N569" s="20">
        <v>-2201.5</v>
      </c>
      <c r="O569" s="20" t="s">
        <v>67</v>
      </c>
      <c r="P569" s="21">
        <v>3.9133837725019603E-3</v>
      </c>
      <c r="Q569" s="16">
        <f t="shared" si="51"/>
        <v>1277538.9000000001</v>
      </c>
      <c r="R569">
        <f t="shared" si="53"/>
        <v>5000</v>
      </c>
      <c r="S569">
        <f t="shared" si="48"/>
        <v>3333</v>
      </c>
      <c r="T569">
        <f t="shared" si="49"/>
        <v>641</v>
      </c>
      <c r="U569">
        <f t="shared" si="50"/>
        <v>-5640.5</v>
      </c>
      <c r="V569">
        <f t="shared" si="52"/>
        <v>539027.55000000086</v>
      </c>
    </row>
    <row r="570" spans="1:22" x14ac:dyDescent="0.25">
      <c r="A570" s="19" t="s">
        <v>58</v>
      </c>
      <c r="B570" s="17">
        <v>43210</v>
      </c>
      <c r="C570" s="18">
        <v>0.41666666666666669</v>
      </c>
      <c r="D570" s="19" t="s">
        <v>15</v>
      </c>
      <c r="E570" s="20">
        <v>3332.2</v>
      </c>
      <c r="F570" s="20">
        <v>3309</v>
      </c>
      <c r="G570" s="20">
        <v>3395</v>
      </c>
      <c r="H570" s="18">
        <v>0.625</v>
      </c>
      <c r="I570" s="19">
        <v>23.199999999999818</v>
      </c>
      <c r="J570" s="19">
        <v>62.800000000000182</v>
      </c>
      <c r="K570" s="19">
        <v>86</v>
      </c>
      <c r="L570" s="20">
        <v>5400.8000000000156</v>
      </c>
      <c r="M570" s="20">
        <v>134</v>
      </c>
      <c r="N570" s="20">
        <v>5266.8000000000156</v>
      </c>
      <c r="O570" s="20" t="s">
        <v>68</v>
      </c>
      <c r="P570" s="21">
        <v>6.9623672048495996E-3</v>
      </c>
      <c r="Q570" s="16">
        <f t="shared" si="51"/>
        <v>716423</v>
      </c>
      <c r="R570">
        <f t="shared" si="53"/>
        <v>5000</v>
      </c>
      <c r="S570">
        <f t="shared" si="48"/>
        <v>215</v>
      </c>
      <c r="T570">
        <f t="shared" si="49"/>
        <v>362</v>
      </c>
      <c r="U570">
        <f t="shared" si="50"/>
        <v>13140.00000000004</v>
      </c>
      <c r="V570">
        <f t="shared" si="52"/>
        <v>552167.55000000086</v>
      </c>
    </row>
    <row r="571" spans="1:22" x14ac:dyDescent="0.25">
      <c r="A571" s="19" t="s">
        <v>52</v>
      </c>
      <c r="B571" s="17">
        <v>43213</v>
      </c>
      <c r="C571" s="18">
        <v>0.41666666666666669</v>
      </c>
      <c r="D571" s="19" t="s">
        <v>15</v>
      </c>
      <c r="E571" s="20">
        <v>242.4</v>
      </c>
      <c r="F571" s="20">
        <v>240.6</v>
      </c>
      <c r="G571" s="20">
        <v>242.45</v>
      </c>
      <c r="H571" s="18">
        <v>0.625</v>
      </c>
      <c r="I571" s="19">
        <v>1.8000000000000114</v>
      </c>
      <c r="J571" s="19">
        <v>4.9999999999982947E-2</v>
      </c>
      <c r="K571" s="19">
        <v>1097</v>
      </c>
      <c r="L571" s="20">
        <v>54.849999999981293</v>
      </c>
      <c r="M571" s="20">
        <v>123</v>
      </c>
      <c r="N571" s="20">
        <v>-68.150000000018707</v>
      </c>
      <c r="O571" s="20" t="s">
        <v>67</v>
      </c>
      <c r="P571" s="21">
        <v>7.4257425742574696E-3</v>
      </c>
      <c r="Q571" s="16">
        <f t="shared" si="51"/>
        <v>673144.8</v>
      </c>
      <c r="R571">
        <f t="shared" si="53"/>
        <v>5000</v>
      </c>
      <c r="S571">
        <f t="shared" si="48"/>
        <v>2777</v>
      </c>
      <c r="T571">
        <f t="shared" si="49"/>
        <v>337</v>
      </c>
      <c r="U571">
        <f t="shared" si="50"/>
        <v>-198.15000000004736</v>
      </c>
      <c r="V571">
        <f t="shared" si="52"/>
        <v>551969.40000000084</v>
      </c>
    </row>
    <row r="572" spans="1:22" x14ac:dyDescent="0.25">
      <c r="A572" s="19" t="s">
        <v>58</v>
      </c>
      <c r="B572" s="17">
        <v>43213</v>
      </c>
      <c r="C572" s="18">
        <v>0.59375</v>
      </c>
      <c r="D572" s="19" t="s">
        <v>15</v>
      </c>
      <c r="E572" s="20">
        <v>3503.1</v>
      </c>
      <c r="F572" s="20">
        <v>3437</v>
      </c>
      <c r="G572" s="20">
        <v>3437</v>
      </c>
      <c r="H572" s="18">
        <v>0.59375</v>
      </c>
      <c r="I572" s="19">
        <v>66.099999999999909</v>
      </c>
      <c r="J572" s="19">
        <v>-66.099999999999909</v>
      </c>
      <c r="K572" s="19">
        <v>30</v>
      </c>
      <c r="L572" s="20">
        <v>-1982.9999999999973</v>
      </c>
      <c r="M572" s="20">
        <v>48</v>
      </c>
      <c r="N572" s="20">
        <v>-2030.9999999999973</v>
      </c>
      <c r="O572" s="20" t="s">
        <v>67</v>
      </c>
      <c r="P572" s="21">
        <v>1.8869001741314801E-2</v>
      </c>
      <c r="Q572" s="16">
        <f t="shared" si="51"/>
        <v>262732.5</v>
      </c>
      <c r="R572">
        <f t="shared" si="53"/>
        <v>5000</v>
      </c>
      <c r="S572">
        <f t="shared" si="48"/>
        <v>75</v>
      </c>
      <c r="T572">
        <f t="shared" si="49"/>
        <v>131</v>
      </c>
      <c r="U572">
        <f t="shared" si="50"/>
        <v>-5088.4999999999927</v>
      </c>
      <c r="V572">
        <f t="shared" si="52"/>
        <v>546880.90000000084</v>
      </c>
    </row>
    <row r="573" spans="1:22" x14ac:dyDescent="0.25">
      <c r="A573" s="19" t="s">
        <v>17</v>
      </c>
      <c r="B573" s="17">
        <v>43215</v>
      </c>
      <c r="C573" s="18">
        <v>0.4375</v>
      </c>
      <c r="D573" s="19" t="s">
        <v>13</v>
      </c>
      <c r="E573" s="20">
        <v>31001</v>
      </c>
      <c r="F573" s="20">
        <v>31057.05</v>
      </c>
      <c r="G573" s="20">
        <v>30744.6</v>
      </c>
      <c r="H573" s="18">
        <v>0.625</v>
      </c>
      <c r="I573" s="19">
        <v>56.049999999999272</v>
      </c>
      <c r="J573" s="19">
        <v>256.40000000000146</v>
      </c>
      <c r="K573" s="19">
        <v>35</v>
      </c>
      <c r="L573" s="20">
        <v>8974.0000000000509</v>
      </c>
      <c r="M573" s="20">
        <v>498</v>
      </c>
      <c r="N573" s="20">
        <v>8476.0000000000509</v>
      </c>
      <c r="O573" s="20" t="s">
        <v>68</v>
      </c>
      <c r="P573" s="21">
        <v>1.80800619334858E-3</v>
      </c>
      <c r="Q573" s="16">
        <f t="shared" si="51"/>
        <v>2759089</v>
      </c>
      <c r="R573">
        <f t="shared" si="53"/>
        <v>5000</v>
      </c>
      <c r="S573">
        <f t="shared" si="48"/>
        <v>89</v>
      </c>
      <c r="T573">
        <f t="shared" si="49"/>
        <v>1374</v>
      </c>
      <c r="U573">
        <f t="shared" si="50"/>
        <v>21445.60000000013</v>
      </c>
      <c r="V573">
        <f t="shared" si="52"/>
        <v>568326.50000000093</v>
      </c>
    </row>
    <row r="574" spans="1:22" x14ac:dyDescent="0.25">
      <c r="A574" s="19" t="s">
        <v>52</v>
      </c>
      <c r="B574" s="17">
        <v>43215</v>
      </c>
      <c r="C574" s="18">
        <v>0.47916666666666669</v>
      </c>
      <c r="D574" s="19" t="s">
        <v>13</v>
      </c>
      <c r="E574" s="20">
        <v>238.65</v>
      </c>
      <c r="F574" s="20">
        <v>239.5</v>
      </c>
      <c r="G574" s="20">
        <v>239.5</v>
      </c>
      <c r="H574" s="18">
        <v>0.48958333333333331</v>
      </c>
      <c r="I574" s="19">
        <v>0.84999999999999432</v>
      </c>
      <c r="J574" s="19">
        <v>-0.84999999999999432</v>
      </c>
      <c r="K574" s="19">
        <v>2290</v>
      </c>
      <c r="L574" s="20">
        <v>-1946.499999999987</v>
      </c>
      <c r="M574" s="20">
        <v>252</v>
      </c>
      <c r="N574" s="20">
        <v>-2198.4999999999873</v>
      </c>
      <c r="O574" s="20" t="s">
        <v>67</v>
      </c>
      <c r="P574" s="21">
        <v>3.5617012361198199E-3</v>
      </c>
      <c r="Q574" s="16">
        <f t="shared" si="51"/>
        <v>1403739.3</v>
      </c>
      <c r="R574">
        <f t="shared" si="53"/>
        <v>5000</v>
      </c>
      <c r="S574">
        <f t="shared" si="48"/>
        <v>5882</v>
      </c>
      <c r="T574">
        <f t="shared" si="49"/>
        <v>704</v>
      </c>
      <c r="U574">
        <f t="shared" si="50"/>
        <v>-5703.6999999999662</v>
      </c>
      <c r="V574">
        <f t="shared" si="52"/>
        <v>562622.80000000098</v>
      </c>
    </row>
    <row r="575" spans="1:22" x14ac:dyDescent="0.25">
      <c r="A575" s="19" t="s">
        <v>19</v>
      </c>
      <c r="B575" s="17">
        <v>43216</v>
      </c>
      <c r="C575" s="18">
        <v>0.42708333333333331</v>
      </c>
      <c r="D575" s="19" t="s">
        <v>15</v>
      </c>
      <c r="E575" s="20">
        <v>2143.15</v>
      </c>
      <c r="F575" s="20">
        <v>2134.35</v>
      </c>
      <c r="G575" s="20">
        <v>2134.35</v>
      </c>
      <c r="H575" s="18">
        <v>0.42708333333333331</v>
      </c>
      <c r="I575" s="19">
        <v>8.8000000000001819</v>
      </c>
      <c r="J575" s="19">
        <v>-8.8000000000001819</v>
      </c>
      <c r="K575" s="19">
        <v>226</v>
      </c>
      <c r="L575" s="20">
        <v>-1988.8000000000411</v>
      </c>
      <c r="M575" s="20">
        <v>223</v>
      </c>
      <c r="N575" s="20">
        <v>-2211.8000000000411</v>
      </c>
      <c r="O575" s="20" t="s">
        <v>67</v>
      </c>
      <c r="P575" s="21">
        <v>4.10610549891523E-3</v>
      </c>
      <c r="Q575" s="16">
        <f t="shared" si="51"/>
        <v>1217309.2</v>
      </c>
      <c r="R575">
        <f t="shared" si="53"/>
        <v>5000</v>
      </c>
      <c r="S575">
        <f t="shared" si="48"/>
        <v>568</v>
      </c>
      <c r="T575">
        <f t="shared" si="49"/>
        <v>608</v>
      </c>
      <c r="U575">
        <f t="shared" si="50"/>
        <v>-5606.4000000001033</v>
      </c>
      <c r="V575">
        <f t="shared" si="52"/>
        <v>557016.40000000084</v>
      </c>
    </row>
    <row r="576" spans="1:22" x14ac:dyDescent="0.25">
      <c r="A576" s="19" t="s">
        <v>48</v>
      </c>
      <c r="B576" s="17">
        <v>43216</v>
      </c>
      <c r="C576" s="18">
        <v>0.48958333333333331</v>
      </c>
      <c r="D576" s="19" t="s">
        <v>15</v>
      </c>
      <c r="E576" s="20">
        <v>521</v>
      </c>
      <c r="F576" s="20">
        <v>516.65</v>
      </c>
      <c r="G576" s="20">
        <v>516.65</v>
      </c>
      <c r="H576" s="18">
        <v>0.48958333333333331</v>
      </c>
      <c r="I576" s="19">
        <v>4.3500000000000227</v>
      </c>
      <c r="J576" s="19">
        <v>-4.3500000000000227</v>
      </c>
      <c r="K576" s="19">
        <v>457</v>
      </c>
      <c r="L576" s="20">
        <v>-1987.9500000000103</v>
      </c>
      <c r="M576" s="20">
        <v>110</v>
      </c>
      <c r="N576" s="20">
        <v>-2097.9500000000103</v>
      </c>
      <c r="O576" s="20" t="s">
        <v>67</v>
      </c>
      <c r="P576" s="21">
        <v>8.3493282149712505E-3</v>
      </c>
      <c r="Q576" s="16">
        <f t="shared" si="51"/>
        <v>598629</v>
      </c>
      <c r="R576">
        <f t="shared" si="53"/>
        <v>5000</v>
      </c>
      <c r="S576">
        <f t="shared" si="48"/>
        <v>1149</v>
      </c>
      <c r="T576">
        <f t="shared" si="49"/>
        <v>299</v>
      </c>
      <c r="U576">
        <f t="shared" si="50"/>
        <v>-5297.150000000026</v>
      </c>
      <c r="V576">
        <f t="shared" si="52"/>
        <v>551719.25000000081</v>
      </c>
    </row>
    <row r="577" spans="1:22" x14ac:dyDescent="0.25">
      <c r="A577" s="19" t="s">
        <v>47</v>
      </c>
      <c r="B577" s="17">
        <v>43217</v>
      </c>
      <c r="C577" s="18">
        <v>0.42708333333333331</v>
      </c>
      <c r="D577" s="19" t="s">
        <v>15</v>
      </c>
      <c r="E577" s="20">
        <v>280.75</v>
      </c>
      <c r="F577" s="20">
        <v>279.10000000000002</v>
      </c>
      <c r="G577" s="20">
        <v>279.10000000000002</v>
      </c>
      <c r="H577" s="18">
        <v>0.42708333333333331</v>
      </c>
      <c r="I577" s="19">
        <v>1.6499999999999773</v>
      </c>
      <c r="J577" s="19">
        <v>-1.6499999999999773</v>
      </c>
      <c r="K577" s="19">
        <v>1195</v>
      </c>
      <c r="L577" s="20">
        <v>-1971.7499999999727</v>
      </c>
      <c r="M577" s="20">
        <v>154</v>
      </c>
      <c r="N577" s="20">
        <v>-2125.7499999999727</v>
      </c>
      <c r="O577" s="20" t="s">
        <v>67</v>
      </c>
      <c r="P577" s="21">
        <v>5.8771148708814903E-3</v>
      </c>
      <c r="Q577" s="16">
        <f t="shared" si="51"/>
        <v>850672.5</v>
      </c>
      <c r="R577">
        <f t="shared" si="53"/>
        <v>5000</v>
      </c>
      <c r="S577">
        <f t="shared" si="48"/>
        <v>3030</v>
      </c>
      <c r="T577">
        <f t="shared" si="49"/>
        <v>425</v>
      </c>
      <c r="U577">
        <f t="shared" si="50"/>
        <v>-5424.4999999999309</v>
      </c>
      <c r="V577">
        <f t="shared" si="52"/>
        <v>546294.75000000093</v>
      </c>
    </row>
    <row r="578" spans="1:22" x14ac:dyDescent="0.25">
      <c r="A578" s="19" t="s">
        <v>45</v>
      </c>
      <c r="B578" s="17">
        <v>43217</v>
      </c>
      <c r="C578" s="18">
        <v>0.58333333333333337</v>
      </c>
      <c r="D578" s="19" t="s">
        <v>15</v>
      </c>
      <c r="E578" s="20">
        <v>9099.85</v>
      </c>
      <c r="F578" s="20">
        <v>9048.9500000000007</v>
      </c>
      <c r="G578" s="20">
        <v>9048.9500000000007</v>
      </c>
      <c r="H578" s="18">
        <v>0.58333333333333337</v>
      </c>
      <c r="I578" s="19">
        <v>50.899999999999636</v>
      </c>
      <c r="J578" s="19">
        <v>-50.899999999999636</v>
      </c>
      <c r="K578" s="19">
        <v>39</v>
      </c>
      <c r="L578" s="20">
        <v>-1985.0999999999858</v>
      </c>
      <c r="M578" s="20">
        <v>163</v>
      </c>
      <c r="N578" s="20">
        <v>-2148.0999999999858</v>
      </c>
      <c r="O578" s="20" t="s">
        <v>67</v>
      </c>
      <c r="P578" s="21">
        <v>5.5934987939361197E-3</v>
      </c>
      <c r="Q578" s="16">
        <f t="shared" si="51"/>
        <v>891785.3</v>
      </c>
      <c r="R578">
        <f t="shared" si="53"/>
        <v>5000</v>
      </c>
      <c r="S578">
        <f t="shared" ref="S578:S641" si="54">ROUNDDOWN(R578/I578,0)</f>
        <v>98</v>
      </c>
      <c r="T578">
        <f t="shared" ref="T578:T641" si="55">ROUNDUP(((E578*S578)+(G578*S578))*0.025/100,0)</f>
        <v>445</v>
      </c>
      <c r="U578">
        <f t="shared" ref="U578:U641" si="56">(S578*J578)-T578</f>
        <v>-5433.1999999999643</v>
      </c>
      <c r="V578">
        <f t="shared" si="52"/>
        <v>540861.55000000098</v>
      </c>
    </row>
    <row r="579" spans="1:22" x14ac:dyDescent="0.25">
      <c r="A579" s="19" t="s">
        <v>19</v>
      </c>
      <c r="B579" s="17">
        <v>43220</v>
      </c>
      <c r="C579" s="18">
        <v>0.54166666666666663</v>
      </c>
      <c r="D579" s="19" t="s">
        <v>15</v>
      </c>
      <c r="E579" s="20">
        <v>2119</v>
      </c>
      <c r="F579" s="20">
        <v>2111.5</v>
      </c>
      <c r="G579" s="20">
        <v>2111.5</v>
      </c>
      <c r="H579" s="18">
        <v>0.54166666666666663</v>
      </c>
      <c r="I579" s="19">
        <v>7.5</v>
      </c>
      <c r="J579" s="19">
        <v>-7.5</v>
      </c>
      <c r="K579" s="19">
        <v>265</v>
      </c>
      <c r="L579" s="20">
        <v>-1987.5</v>
      </c>
      <c r="M579" s="20">
        <v>258</v>
      </c>
      <c r="N579" s="20">
        <v>-2245.5</v>
      </c>
      <c r="O579" s="20" t="s">
        <v>67</v>
      </c>
      <c r="P579" s="21">
        <v>3.5394053798961799E-3</v>
      </c>
      <c r="Q579" s="16">
        <f t="shared" ref="Q579:Q642" si="57">S579*E579</f>
        <v>1411254</v>
      </c>
      <c r="R579">
        <f t="shared" si="53"/>
        <v>5000</v>
      </c>
      <c r="S579">
        <f t="shared" si="54"/>
        <v>666</v>
      </c>
      <c r="T579">
        <f t="shared" si="55"/>
        <v>705</v>
      </c>
      <c r="U579">
        <f t="shared" si="56"/>
        <v>-5700</v>
      </c>
      <c r="V579">
        <f t="shared" ref="V579:V642" si="58">V578+U579</f>
        <v>535161.55000000098</v>
      </c>
    </row>
    <row r="580" spans="1:22" x14ac:dyDescent="0.25">
      <c r="A580" s="19" t="s">
        <v>20</v>
      </c>
      <c r="B580" s="17">
        <v>43222</v>
      </c>
      <c r="C580" s="18">
        <v>0.41666666666666669</v>
      </c>
      <c r="D580" s="19" t="s">
        <v>13</v>
      </c>
      <c r="E580" s="20">
        <v>1874.5</v>
      </c>
      <c r="F580" s="20">
        <v>1883.1</v>
      </c>
      <c r="G580" s="20">
        <v>1883.1</v>
      </c>
      <c r="H580" s="18">
        <v>0.45833333333333331</v>
      </c>
      <c r="I580" s="19">
        <v>8.5999999999999091</v>
      </c>
      <c r="J580" s="19">
        <v>-8.5999999999999091</v>
      </c>
      <c r="K580" s="19">
        <v>231</v>
      </c>
      <c r="L580" s="20">
        <v>-1986.599999999979</v>
      </c>
      <c r="M580" s="20">
        <v>200</v>
      </c>
      <c r="N580" s="20">
        <v>-2186.599999999979</v>
      </c>
      <c r="O580" s="20" t="s">
        <v>67</v>
      </c>
      <c r="P580" s="21">
        <v>4.58789010402769E-3</v>
      </c>
      <c r="Q580" s="16">
        <f t="shared" si="57"/>
        <v>1089084.5</v>
      </c>
      <c r="R580">
        <f t="shared" ref="R580:R643" si="59">IF(MONTH(B579)&lt;&gt;MONTH(B580),IF((INT(V579/100000)*1000)&lt;R579,R579,INT(V579/100000)*1000),R579)</f>
        <v>5000</v>
      </c>
      <c r="S580">
        <f t="shared" si="54"/>
        <v>581</v>
      </c>
      <c r="T580">
        <f t="shared" si="55"/>
        <v>546</v>
      </c>
      <c r="U580">
        <f t="shared" si="56"/>
        <v>-5542.5999999999476</v>
      </c>
      <c r="V580">
        <f t="shared" si="58"/>
        <v>529618.950000001</v>
      </c>
    </row>
    <row r="581" spans="1:22" x14ac:dyDescent="0.25">
      <c r="A581" s="19" t="s">
        <v>44</v>
      </c>
      <c r="B581" s="17">
        <v>43223</v>
      </c>
      <c r="C581" s="18">
        <v>0.5625</v>
      </c>
      <c r="D581" s="19" t="s">
        <v>15</v>
      </c>
      <c r="E581" s="20">
        <v>3681.4</v>
      </c>
      <c r="F581" s="20">
        <v>3642.35</v>
      </c>
      <c r="G581" s="20">
        <v>3657.1</v>
      </c>
      <c r="H581" s="18">
        <v>0.625</v>
      </c>
      <c r="I581" s="19">
        <v>39.050000000000182</v>
      </c>
      <c r="J581" s="19">
        <v>-24.300000000000182</v>
      </c>
      <c r="K581" s="19">
        <v>51</v>
      </c>
      <c r="L581" s="20">
        <v>-1239.3000000000093</v>
      </c>
      <c r="M581" s="20">
        <v>87</v>
      </c>
      <c r="N581" s="20">
        <v>-1326.3000000000093</v>
      </c>
      <c r="O581" s="20" t="s">
        <v>67</v>
      </c>
      <c r="P581" s="21">
        <v>1.06073776280763E-2</v>
      </c>
      <c r="Q581" s="16">
        <f t="shared" si="57"/>
        <v>471219.20000000001</v>
      </c>
      <c r="R581">
        <f t="shared" si="59"/>
        <v>5000</v>
      </c>
      <c r="S581">
        <f t="shared" si="54"/>
        <v>128</v>
      </c>
      <c r="T581">
        <f t="shared" si="55"/>
        <v>235</v>
      </c>
      <c r="U581">
        <f t="shared" si="56"/>
        <v>-3345.4000000000233</v>
      </c>
      <c r="V581">
        <f t="shared" si="58"/>
        <v>526273.55000000098</v>
      </c>
    </row>
    <row r="582" spans="1:22" x14ac:dyDescent="0.25">
      <c r="A582" s="19" t="s">
        <v>57</v>
      </c>
      <c r="B582" s="17">
        <v>43223</v>
      </c>
      <c r="C582" s="18">
        <v>0.42708333333333331</v>
      </c>
      <c r="D582" s="19" t="s">
        <v>13</v>
      </c>
      <c r="E582" s="20">
        <v>652.25</v>
      </c>
      <c r="F582" s="20">
        <v>664.8</v>
      </c>
      <c r="G582" s="20">
        <v>652.9</v>
      </c>
      <c r="H582" s="18">
        <v>0.625</v>
      </c>
      <c r="I582" s="19">
        <v>12.549999999999955</v>
      </c>
      <c r="J582" s="19">
        <v>-0.64999999999997726</v>
      </c>
      <c r="K582" s="19">
        <v>159</v>
      </c>
      <c r="L582" s="20">
        <v>-103.34999999999638</v>
      </c>
      <c r="M582" s="20">
        <v>48</v>
      </c>
      <c r="N582" s="20">
        <v>-151.34999999999638</v>
      </c>
      <c r="O582" s="20" t="s">
        <v>67</v>
      </c>
      <c r="P582" s="21">
        <v>1.9241088539670301E-2</v>
      </c>
      <c r="Q582" s="16">
        <f t="shared" si="57"/>
        <v>259595.5</v>
      </c>
      <c r="R582">
        <f t="shared" si="59"/>
        <v>5000</v>
      </c>
      <c r="S582">
        <f t="shared" si="54"/>
        <v>398</v>
      </c>
      <c r="T582">
        <f t="shared" si="55"/>
        <v>130</v>
      </c>
      <c r="U582">
        <f t="shared" si="56"/>
        <v>-388.69999999999095</v>
      </c>
      <c r="V582">
        <f t="shared" si="58"/>
        <v>525884.85000000102</v>
      </c>
    </row>
    <row r="583" spans="1:22" x14ac:dyDescent="0.25">
      <c r="A583" s="19" t="s">
        <v>25</v>
      </c>
      <c r="B583" s="17">
        <v>43224</v>
      </c>
      <c r="C583" s="18">
        <v>0.44791666666666669</v>
      </c>
      <c r="D583" s="19" t="s">
        <v>13</v>
      </c>
      <c r="E583" s="20">
        <v>1077.55</v>
      </c>
      <c r="F583" s="20">
        <v>1083.8499999999999</v>
      </c>
      <c r="G583" s="20">
        <v>1083.8499999999999</v>
      </c>
      <c r="H583" s="18">
        <v>0.51041666666666663</v>
      </c>
      <c r="I583" s="19">
        <v>6.2999999999999545</v>
      </c>
      <c r="J583" s="19">
        <v>-6.2999999999999545</v>
      </c>
      <c r="K583" s="19">
        <v>316</v>
      </c>
      <c r="L583" s="20">
        <v>-1990.7999999999856</v>
      </c>
      <c r="M583" s="20">
        <v>158</v>
      </c>
      <c r="N583" s="20">
        <v>-2148.7999999999856</v>
      </c>
      <c r="O583" s="20" t="s">
        <v>67</v>
      </c>
      <c r="P583" s="21">
        <v>5.8465964456405296E-3</v>
      </c>
      <c r="Q583" s="16">
        <f t="shared" si="57"/>
        <v>854497.14999999991</v>
      </c>
      <c r="R583">
        <f t="shared" si="59"/>
        <v>5000</v>
      </c>
      <c r="S583">
        <f t="shared" si="54"/>
        <v>793</v>
      </c>
      <c r="T583">
        <f t="shared" si="55"/>
        <v>429</v>
      </c>
      <c r="U583">
        <f t="shared" si="56"/>
        <v>-5424.8999999999642</v>
      </c>
      <c r="V583">
        <f t="shared" si="58"/>
        <v>520459.95000000106</v>
      </c>
    </row>
    <row r="584" spans="1:22" x14ac:dyDescent="0.25">
      <c r="A584" s="19" t="s">
        <v>20</v>
      </c>
      <c r="B584" s="17">
        <v>43224</v>
      </c>
      <c r="C584" s="18">
        <v>0.41666666666666669</v>
      </c>
      <c r="D584" s="19" t="s">
        <v>13</v>
      </c>
      <c r="E584" s="20">
        <v>1911.6</v>
      </c>
      <c r="F584" s="20">
        <v>1917.55</v>
      </c>
      <c r="G584" s="20">
        <v>1917.55</v>
      </c>
      <c r="H584" s="18">
        <v>0.57291666666666663</v>
      </c>
      <c r="I584" s="19">
        <v>5.9500000000000455</v>
      </c>
      <c r="J584" s="19">
        <v>-5.9500000000000455</v>
      </c>
      <c r="K584" s="19">
        <v>334</v>
      </c>
      <c r="L584" s="20">
        <v>-1987.3000000000152</v>
      </c>
      <c r="M584" s="20">
        <v>295</v>
      </c>
      <c r="N584" s="20">
        <v>-2282.3000000000152</v>
      </c>
      <c r="O584" s="20" t="s">
        <v>67</v>
      </c>
      <c r="P584" s="21">
        <v>3.1125758526888698E-3</v>
      </c>
      <c r="Q584" s="16">
        <f t="shared" si="57"/>
        <v>1605744</v>
      </c>
      <c r="R584">
        <f t="shared" si="59"/>
        <v>5000</v>
      </c>
      <c r="S584">
        <f t="shared" si="54"/>
        <v>840</v>
      </c>
      <c r="T584">
        <f t="shared" si="55"/>
        <v>805</v>
      </c>
      <c r="U584">
        <f t="shared" si="56"/>
        <v>-5803.0000000000382</v>
      </c>
      <c r="V584">
        <f t="shared" si="58"/>
        <v>514656.950000001</v>
      </c>
    </row>
    <row r="585" spans="1:22" x14ac:dyDescent="0.25">
      <c r="A585" s="19" t="s">
        <v>52</v>
      </c>
      <c r="B585" s="17">
        <v>43224</v>
      </c>
      <c r="C585" s="18">
        <v>0.46875</v>
      </c>
      <c r="D585" s="19" t="s">
        <v>15</v>
      </c>
      <c r="E585" s="20">
        <v>243.8</v>
      </c>
      <c r="F585" s="20">
        <v>242.15</v>
      </c>
      <c r="G585" s="20">
        <v>242.15</v>
      </c>
      <c r="H585" s="18">
        <v>0.46875</v>
      </c>
      <c r="I585" s="19">
        <v>1.6500000000000057</v>
      </c>
      <c r="J585" s="19">
        <v>-1.6500000000000057</v>
      </c>
      <c r="K585" s="19">
        <v>1195</v>
      </c>
      <c r="L585" s="20">
        <v>-1971.7500000000068</v>
      </c>
      <c r="M585" s="20">
        <v>134</v>
      </c>
      <c r="N585" s="20">
        <v>-2105.7500000000068</v>
      </c>
      <c r="O585" s="20" t="s">
        <v>67</v>
      </c>
      <c r="P585" s="21">
        <v>6.76784249384744E-3</v>
      </c>
      <c r="Q585" s="16">
        <f t="shared" si="57"/>
        <v>738714</v>
      </c>
      <c r="R585">
        <f t="shared" si="59"/>
        <v>5000</v>
      </c>
      <c r="S585">
        <f t="shared" si="54"/>
        <v>3030</v>
      </c>
      <c r="T585">
        <f t="shared" si="55"/>
        <v>369</v>
      </c>
      <c r="U585">
        <f t="shared" si="56"/>
        <v>-5368.5000000000173</v>
      </c>
      <c r="V585">
        <f t="shared" si="58"/>
        <v>509288.450000001</v>
      </c>
    </row>
    <row r="586" spans="1:22" x14ac:dyDescent="0.25">
      <c r="A586" s="19" t="s">
        <v>29</v>
      </c>
      <c r="B586" s="17">
        <v>43227</v>
      </c>
      <c r="C586" s="18">
        <v>0.4375</v>
      </c>
      <c r="D586" s="19" t="s">
        <v>15</v>
      </c>
      <c r="E586" s="20">
        <v>379.8</v>
      </c>
      <c r="F586" s="20">
        <v>375</v>
      </c>
      <c r="G586" s="20">
        <v>387</v>
      </c>
      <c r="H586" s="18">
        <v>0.625</v>
      </c>
      <c r="I586" s="19">
        <v>4.8000000000000114</v>
      </c>
      <c r="J586" s="19">
        <v>7.1999999999999886</v>
      </c>
      <c r="K586" s="19">
        <v>414</v>
      </c>
      <c r="L586" s="20">
        <v>2980.7999999999952</v>
      </c>
      <c r="M586" s="20">
        <v>74</v>
      </c>
      <c r="N586" s="20">
        <v>2906.7999999999952</v>
      </c>
      <c r="O586" s="20" t="s">
        <v>68</v>
      </c>
      <c r="P586" s="21">
        <v>1.26382306477094E-2</v>
      </c>
      <c r="Q586" s="16">
        <f t="shared" si="57"/>
        <v>395371.8</v>
      </c>
      <c r="R586">
        <f t="shared" si="59"/>
        <v>5000</v>
      </c>
      <c r="S586">
        <f t="shared" si="54"/>
        <v>1041</v>
      </c>
      <c r="T586">
        <f t="shared" si="55"/>
        <v>200</v>
      </c>
      <c r="U586">
        <f t="shared" si="56"/>
        <v>7295.199999999988</v>
      </c>
      <c r="V586">
        <f t="shared" si="58"/>
        <v>516583.65000000101</v>
      </c>
    </row>
    <row r="587" spans="1:22" x14ac:dyDescent="0.25">
      <c r="A587" s="19" t="s">
        <v>57</v>
      </c>
      <c r="B587" s="17">
        <v>43227</v>
      </c>
      <c r="C587" s="18">
        <v>0.41666666666666669</v>
      </c>
      <c r="D587" s="19" t="s">
        <v>13</v>
      </c>
      <c r="E587" s="20">
        <v>664.25</v>
      </c>
      <c r="F587" s="20">
        <v>671</v>
      </c>
      <c r="G587" s="20">
        <v>657.6</v>
      </c>
      <c r="H587" s="18">
        <v>0.625</v>
      </c>
      <c r="I587" s="19">
        <v>6.75</v>
      </c>
      <c r="J587" s="19">
        <v>6.6499999999999773</v>
      </c>
      <c r="K587" s="19">
        <v>295</v>
      </c>
      <c r="L587" s="20">
        <v>1961.7499999999932</v>
      </c>
      <c r="M587" s="20">
        <v>90</v>
      </c>
      <c r="N587" s="20">
        <v>1871.7499999999932</v>
      </c>
      <c r="O587" s="20" t="s">
        <v>68</v>
      </c>
      <c r="P587" s="21">
        <v>1.0161836657884799E-2</v>
      </c>
      <c r="Q587" s="16">
        <f t="shared" si="57"/>
        <v>491545</v>
      </c>
      <c r="R587">
        <f t="shared" si="59"/>
        <v>5000</v>
      </c>
      <c r="S587">
        <f t="shared" si="54"/>
        <v>740</v>
      </c>
      <c r="T587">
        <f t="shared" si="55"/>
        <v>245</v>
      </c>
      <c r="U587">
        <f t="shared" si="56"/>
        <v>4675.9999999999836</v>
      </c>
      <c r="V587">
        <f t="shared" si="58"/>
        <v>521259.65000000101</v>
      </c>
    </row>
    <row r="588" spans="1:22" x14ac:dyDescent="0.25">
      <c r="A588" s="19" t="s">
        <v>29</v>
      </c>
      <c r="B588" s="17">
        <v>43228</v>
      </c>
      <c r="C588" s="18">
        <v>0.41666666666666669</v>
      </c>
      <c r="D588" s="19" t="s">
        <v>15</v>
      </c>
      <c r="E588" s="20">
        <v>386.85</v>
      </c>
      <c r="F588" s="20">
        <v>382.2</v>
      </c>
      <c r="G588" s="20">
        <v>393.1</v>
      </c>
      <c r="H588" s="18">
        <v>0.625</v>
      </c>
      <c r="I588" s="19">
        <v>4.6500000000000341</v>
      </c>
      <c r="J588" s="19">
        <v>6.25</v>
      </c>
      <c r="K588" s="19">
        <v>427</v>
      </c>
      <c r="L588" s="20">
        <v>2668.75</v>
      </c>
      <c r="M588" s="20">
        <v>77</v>
      </c>
      <c r="N588" s="20">
        <v>2591.75</v>
      </c>
      <c r="O588" s="20" t="s">
        <v>68</v>
      </c>
      <c r="P588" s="21">
        <v>1.20201628538194E-2</v>
      </c>
      <c r="Q588" s="16">
        <f t="shared" si="57"/>
        <v>415863.75</v>
      </c>
      <c r="R588">
        <f t="shared" si="59"/>
        <v>5000</v>
      </c>
      <c r="S588">
        <f t="shared" si="54"/>
        <v>1075</v>
      </c>
      <c r="T588">
        <f t="shared" si="55"/>
        <v>210</v>
      </c>
      <c r="U588">
        <f t="shared" si="56"/>
        <v>6508.75</v>
      </c>
      <c r="V588">
        <f t="shared" si="58"/>
        <v>527768.40000000107</v>
      </c>
    </row>
    <row r="589" spans="1:22" x14ac:dyDescent="0.25">
      <c r="A589" s="19" t="s">
        <v>19</v>
      </c>
      <c r="B589" s="17">
        <v>43228</v>
      </c>
      <c r="C589" s="18">
        <v>0.41666666666666669</v>
      </c>
      <c r="D589" s="19" t="s">
        <v>13</v>
      </c>
      <c r="E589" s="20">
        <v>2070</v>
      </c>
      <c r="F589" s="20">
        <v>2088</v>
      </c>
      <c r="G589" s="20">
        <v>2075</v>
      </c>
      <c r="H589" s="18">
        <v>0.625</v>
      </c>
      <c r="I589" s="19">
        <v>18</v>
      </c>
      <c r="J589" s="19">
        <v>-5</v>
      </c>
      <c r="K589" s="19">
        <v>110</v>
      </c>
      <c r="L589" s="20">
        <v>-550</v>
      </c>
      <c r="M589" s="20">
        <v>105</v>
      </c>
      <c r="N589" s="20">
        <v>-655</v>
      </c>
      <c r="O589" s="20" t="s">
        <v>67</v>
      </c>
      <c r="P589" s="21">
        <v>8.6956521739130401E-3</v>
      </c>
      <c r="Q589" s="16">
        <f t="shared" si="57"/>
        <v>573390</v>
      </c>
      <c r="R589">
        <f t="shared" si="59"/>
        <v>5000</v>
      </c>
      <c r="S589">
        <f t="shared" si="54"/>
        <v>277</v>
      </c>
      <c r="T589">
        <f t="shared" si="55"/>
        <v>288</v>
      </c>
      <c r="U589">
        <f t="shared" si="56"/>
        <v>-1673</v>
      </c>
      <c r="V589">
        <f t="shared" si="58"/>
        <v>526095.40000000107</v>
      </c>
    </row>
    <row r="590" spans="1:22" x14ac:dyDescent="0.25">
      <c r="A590" s="19" t="s">
        <v>20</v>
      </c>
      <c r="B590" s="17">
        <v>43228</v>
      </c>
      <c r="C590" s="18">
        <v>0.42708333333333331</v>
      </c>
      <c r="D590" s="19" t="s">
        <v>13</v>
      </c>
      <c r="E590" s="20">
        <v>1907.15</v>
      </c>
      <c r="F590" s="20">
        <v>1913.3</v>
      </c>
      <c r="G590" s="20">
        <v>1901.7</v>
      </c>
      <c r="H590" s="18">
        <v>0.625</v>
      </c>
      <c r="I590" s="19">
        <v>6.1499999999998636</v>
      </c>
      <c r="J590" s="19">
        <v>5.4500000000000455</v>
      </c>
      <c r="K590" s="19">
        <v>323</v>
      </c>
      <c r="L590" s="20">
        <v>1760.3500000000147</v>
      </c>
      <c r="M590" s="20">
        <v>283</v>
      </c>
      <c r="N590" s="20">
        <v>1477.3500000000147</v>
      </c>
      <c r="O590" s="20" t="s">
        <v>68</v>
      </c>
      <c r="P590" s="21">
        <v>3.22470702356913E-3</v>
      </c>
      <c r="Q590" s="16">
        <f t="shared" si="57"/>
        <v>1550512.9500000002</v>
      </c>
      <c r="R590">
        <f t="shared" si="59"/>
        <v>5000</v>
      </c>
      <c r="S590">
        <f t="shared" si="54"/>
        <v>813</v>
      </c>
      <c r="T590">
        <f t="shared" si="55"/>
        <v>775</v>
      </c>
      <c r="U590">
        <f t="shared" si="56"/>
        <v>3655.8500000000367</v>
      </c>
      <c r="V590">
        <f t="shared" si="58"/>
        <v>529751.25000000116</v>
      </c>
    </row>
    <row r="591" spans="1:22" x14ac:dyDescent="0.25">
      <c r="A591" s="19" t="s">
        <v>52</v>
      </c>
      <c r="B591" s="17">
        <v>43228</v>
      </c>
      <c r="C591" s="18">
        <v>0.41666666666666669</v>
      </c>
      <c r="D591" s="19" t="s">
        <v>13</v>
      </c>
      <c r="E591" s="20">
        <v>245.7</v>
      </c>
      <c r="F591" s="20">
        <v>247.25</v>
      </c>
      <c r="G591" s="20">
        <v>247.25</v>
      </c>
      <c r="H591" s="18">
        <v>0.5</v>
      </c>
      <c r="I591" s="19">
        <v>1.5500000000000114</v>
      </c>
      <c r="J591" s="19">
        <v>-1.5500000000000114</v>
      </c>
      <c r="K591" s="19">
        <v>1271</v>
      </c>
      <c r="L591" s="20">
        <v>-1970.0500000000145</v>
      </c>
      <c r="M591" s="20">
        <v>145</v>
      </c>
      <c r="N591" s="20">
        <v>-2115.0500000000147</v>
      </c>
      <c r="O591" s="20" t="s">
        <v>67</v>
      </c>
      <c r="P591" s="21">
        <v>6.3085063085063604E-3</v>
      </c>
      <c r="Q591" s="16">
        <f t="shared" si="57"/>
        <v>792382.5</v>
      </c>
      <c r="R591">
        <f t="shared" si="59"/>
        <v>5000</v>
      </c>
      <c r="S591">
        <f t="shared" si="54"/>
        <v>3225</v>
      </c>
      <c r="T591">
        <f t="shared" si="55"/>
        <v>398</v>
      </c>
      <c r="U591">
        <f t="shared" si="56"/>
        <v>-5396.7500000000364</v>
      </c>
      <c r="V591">
        <f t="shared" si="58"/>
        <v>524354.50000000116</v>
      </c>
    </row>
    <row r="592" spans="1:22" x14ac:dyDescent="0.25">
      <c r="A592" s="19" t="s">
        <v>48</v>
      </c>
      <c r="B592" s="17">
        <v>43228</v>
      </c>
      <c r="C592" s="18">
        <v>0.52083333333333337</v>
      </c>
      <c r="D592" s="19" t="s">
        <v>13</v>
      </c>
      <c r="E592" s="20">
        <v>512.1</v>
      </c>
      <c r="F592" s="20">
        <v>517.29999999999995</v>
      </c>
      <c r="G592" s="20">
        <v>511.15</v>
      </c>
      <c r="H592" s="18">
        <v>0.625</v>
      </c>
      <c r="I592" s="19">
        <v>5.1999999999999318</v>
      </c>
      <c r="J592" s="19">
        <v>0.95000000000004547</v>
      </c>
      <c r="K592" s="19">
        <v>382</v>
      </c>
      <c r="L592" s="20">
        <v>362.90000000001737</v>
      </c>
      <c r="M592" s="20">
        <v>90</v>
      </c>
      <c r="N592" s="20">
        <v>272.90000000001737</v>
      </c>
      <c r="O592" s="20" t="s">
        <v>68</v>
      </c>
      <c r="P592" s="21">
        <v>1.01542667447763E-2</v>
      </c>
      <c r="Q592" s="16">
        <f t="shared" si="57"/>
        <v>492128.10000000003</v>
      </c>
      <c r="R592">
        <f t="shared" si="59"/>
        <v>5000</v>
      </c>
      <c r="S592">
        <f t="shared" si="54"/>
        <v>961</v>
      </c>
      <c r="T592">
        <f t="shared" si="55"/>
        <v>246</v>
      </c>
      <c r="U592">
        <f t="shared" si="56"/>
        <v>666.9500000000437</v>
      </c>
      <c r="V592">
        <f t="shared" si="58"/>
        <v>525021.45000000123</v>
      </c>
    </row>
    <row r="593" spans="1:22" x14ac:dyDescent="0.25">
      <c r="A593" s="19" t="s">
        <v>58</v>
      </c>
      <c r="B593" s="17">
        <v>43228</v>
      </c>
      <c r="C593" s="18">
        <v>0.41666666666666669</v>
      </c>
      <c r="D593" s="19" t="s">
        <v>15</v>
      </c>
      <c r="E593" s="20">
        <v>3454</v>
      </c>
      <c r="F593" s="20">
        <v>3421.65</v>
      </c>
      <c r="G593" s="20">
        <v>3444.6</v>
      </c>
      <c r="H593" s="18">
        <v>0.625</v>
      </c>
      <c r="I593" s="19">
        <v>32.349999999999909</v>
      </c>
      <c r="J593" s="19">
        <v>-9.4000000000000909</v>
      </c>
      <c r="K593" s="19">
        <v>61</v>
      </c>
      <c r="L593" s="20">
        <v>-573.40000000000555</v>
      </c>
      <c r="M593" s="20">
        <v>97</v>
      </c>
      <c r="N593" s="20">
        <v>-670.40000000000555</v>
      </c>
      <c r="O593" s="20" t="s">
        <v>67</v>
      </c>
      <c r="P593" s="21">
        <v>9.36595251881874E-3</v>
      </c>
      <c r="Q593" s="16">
        <f t="shared" si="57"/>
        <v>531916</v>
      </c>
      <c r="R593">
        <f t="shared" si="59"/>
        <v>5000</v>
      </c>
      <c r="S593">
        <f t="shared" si="54"/>
        <v>154</v>
      </c>
      <c r="T593">
        <f t="shared" si="55"/>
        <v>266</v>
      </c>
      <c r="U593">
        <f t="shared" si="56"/>
        <v>-1713.600000000014</v>
      </c>
      <c r="V593">
        <f t="shared" si="58"/>
        <v>523307.8500000012</v>
      </c>
    </row>
    <row r="594" spans="1:22" x14ac:dyDescent="0.25">
      <c r="A594" s="19" t="s">
        <v>25</v>
      </c>
      <c r="B594" s="17">
        <v>43229</v>
      </c>
      <c r="C594" s="18">
        <v>0.42708333333333331</v>
      </c>
      <c r="D594" s="19" t="s">
        <v>13</v>
      </c>
      <c r="E594" s="20">
        <v>1082.7</v>
      </c>
      <c r="F594" s="20">
        <v>1090.4000000000001</v>
      </c>
      <c r="G594" s="20">
        <v>1090.4000000000001</v>
      </c>
      <c r="H594" s="18">
        <v>0.52083333333333337</v>
      </c>
      <c r="I594" s="19">
        <v>7.7000000000000455</v>
      </c>
      <c r="J594" s="19">
        <v>-7.7000000000000455</v>
      </c>
      <c r="K594" s="19">
        <v>258</v>
      </c>
      <c r="L594" s="20">
        <v>-1986.6000000000117</v>
      </c>
      <c r="M594" s="20">
        <v>129</v>
      </c>
      <c r="N594" s="20">
        <v>-2115.6000000000117</v>
      </c>
      <c r="O594" s="20" t="s">
        <v>67</v>
      </c>
      <c r="P594" s="21">
        <v>7.11185000461813E-3</v>
      </c>
      <c r="Q594" s="16">
        <f t="shared" si="57"/>
        <v>702672.3</v>
      </c>
      <c r="R594">
        <f t="shared" si="59"/>
        <v>5000</v>
      </c>
      <c r="S594">
        <f t="shared" si="54"/>
        <v>649</v>
      </c>
      <c r="T594">
        <f t="shared" si="55"/>
        <v>353</v>
      </c>
      <c r="U594">
        <f t="shared" si="56"/>
        <v>-5350.3000000000293</v>
      </c>
      <c r="V594">
        <f t="shared" si="58"/>
        <v>517957.55000000115</v>
      </c>
    </row>
    <row r="595" spans="1:22" x14ac:dyDescent="0.25">
      <c r="A595" s="19" t="s">
        <v>52</v>
      </c>
      <c r="B595" s="17">
        <v>43229</v>
      </c>
      <c r="C595" s="18">
        <v>0.41666666666666669</v>
      </c>
      <c r="D595" s="19" t="s">
        <v>13</v>
      </c>
      <c r="E595" s="20">
        <v>247.2</v>
      </c>
      <c r="F595" s="20">
        <v>248.75</v>
      </c>
      <c r="G595" s="20">
        <v>248.75</v>
      </c>
      <c r="H595" s="18">
        <v>0.54166666666666663</v>
      </c>
      <c r="I595" s="19">
        <v>1.5500000000000114</v>
      </c>
      <c r="J595" s="19">
        <v>-1.5500000000000114</v>
      </c>
      <c r="K595" s="19">
        <v>1271</v>
      </c>
      <c r="L595" s="20">
        <v>-1970.0500000000145</v>
      </c>
      <c r="M595" s="20">
        <v>145</v>
      </c>
      <c r="N595" s="20">
        <v>-2115.0500000000147</v>
      </c>
      <c r="O595" s="20" t="s">
        <v>67</v>
      </c>
      <c r="P595" s="21">
        <v>6.2702265372168798E-3</v>
      </c>
      <c r="Q595" s="16">
        <f t="shared" si="57"/>
        <v>797220</v>
      </c>
      <c r="R595">
        <f t="shared" si="59"/>
        <v>5000</v>
      </c>
      <c r="S595">
        <f t="shared" si="54"/>
        <v>3225</v>
      </c>
      <c r="T595">
        <f t="shared" si="55"/>
        <v>400</v>
      </c>
      <c r="U595">
        <f t="shared" si="56"/>
        <v>-5398.7500000000364</v>
      </c>
      <c r="V595">
        <f t="shared" si="58"/>
        <v>512558.80000000109</v>
      </c>
    </row>
    <row r="596" spans="1:22" x14ac:dyDescent="0.25">
      <c r="A596" s="19" t="s">
        <v>41</v>
      </c>
      <c r="B596" s="17">
        <v>43229</v>
      </c>
      <c r="C596" s="18">
        <v>0.41666666666666669</v>
      </c>
      <c r="D596" s="19" t="s">
        <v>15</v>
      </c>
      <c r="E596" s="20">
        <v>335.85</v>
      </c>
      <c r="F596" s="20">
        <v>333.5</v>
      </c>
      <c r="G596" s="20">
        <v>341.95</v>
      </c>
      <c r="H596" s="18">
        <v>0.625</v>
      </c>
      <c r="I596" s="19">
        <v>2.3500000000000227</v>
      </c>
      <c r="J596" s="19">
        <v>6.0999999999999659</v>
      </c>
      <c r="K596" s="19">
        <v>842</v>
      </c>
      <c r="L596" s="20">
        <v>5136.1999999999716</v>
      </c>
      <c r="M596" s="20">
        <v>132</v>
      </c>
      <c r="N596" s="20">
        <v>5004.1999999999716</v>
      </c>
      <c r="O596" s="20" t="s">
        <v>68</v>
      </c>
      <c r="P596" s="21">
        <v>6.9971713562602999E-3</v>
      </c>
      <c r="Q596" s="16">
        <f t="shared" si="57"/>
        <v>714352.95000000007</v>
      </c>
      <c r="R596">
        <f t="shared" si="59"/>
        <v>5000</v>
      </c>
      <c r="S596">
        <f t="shared" si="54"/>
        <v>2127</v>
      </c>
      <c r="T596">
        <f t="shared" si="55"/>
        <v>361</v>
      </c>
      <c r="U596">
        <f t="shared" si="56"/>
        <v>12613.699999999928</v>
      </c>
      <c r="V596">
        <f t="shared" si="58"/>
        <v>525172.50000000105</v>
      </c>
    </row>
    <row r="597" spans="1:22" x14ac:dyDescent="0.25">
      <c r="A597" s="19" t="s">
        <v>17</v>
      </c>
      <c r="B597" s="17">
        <v>43230</v>
      </c>
      <c r="C597" s="18">
        <v>0.41666666666666669</v>
      </c>
      <c r="D597" s="19" t="s">
        <v>13</v>
      </c>
      <c r="E597" s="20">
        <v>30230</v>
      </c>
      <c r="F597" s="20">
        <v>30600</v>
      </c>
      <c r="G597" s="20">
        <v>30600</v>
      </c>
      <c r="H597" s="18">
        <v>0.58333333333333337</v>
      </c>
      <c r="I597" s="19">
        <v>370</v>
      </c>
      <c r="J597" s="19">
        <v>-370</v>
      </c>
      <c r="K597" s="19">
        <v>5</v>
      </c>
      <c r="L597" s="20">
        <v>-1850</v>
      </c>
      <c r="M597" s="20">
        <v>70</v>
      </c>
      <c r="N597" s="20">
        <v>-1920</v>
      </c>
      <c r="O597" s="20" t="s">
        <v>67</v>
      </c>
      <c r="P597" s="21">
        <v>1.22394971882236E-2</v>
      </c>
      <c r="Q597" s="16">
        <f t="shared" si="57"/>
        <v>392990</v>
      </c>
      <c r="R597">
        <f t="shared" si="59"/>
        <v>5000</v>
      </c>
      <c r="S597">
        <f t="shared" si="54"/>
        <v>13</v>
      </c>
      <c r="T597">
        <f t="shared" si="55"/>
        <v>198</v>
      </c>
      <c r="U597">
        <f t="shared" si="56"/>
        <v>-5008</v>
      </c>
      <c r="V597">
        <f t="shared" si="58"/>
        <v>520164.50000000105</v>
      </c>
    </row>
    <row r="598" spans="1:22" x14ac:dyDescent="0.25">
      <c r="A598" s="19" t="s">
        <v>49</v>
      </c>
      <c r="B598" s="17">
        <v>43230</v>
      </c>
      <c r="C598" s="18">
        <v>0.41666666666666669</v>
      </c>
      <c r="D598" s="19" t="s">
        <v>15</v>
      </c>
      <c r="E598" s="20">
        <v>185.3</v>
      </c>
      <c r="F598" s="20">
        <v>184.3</v>
      </c>
      <c r="G598" s="20">
        <v>188.25</v>
      </c>
      <c r="H598" s="18">
        <v>0.625</v>
      </c>
      <c r="I598" s="19">
        <v>1</v>
      </c>
      <c r="J598" s="19">
        <v>2.9499999999999886</v>
      </c>
      <c r="K598" s="19">
        <v>1955</v>
      </c>
      <c r="L598" s="20">
        <v>5767.2499999999782</v>
      </c>
      <c r="M598" s="20">
        <v>168</v>
      </c>
      <c r="N598" s="20">
        <v>5599.2499999999782</v>
      </c>
      <c r="O598" s="20" t="s">
        <v>68</v>
      </c>
      <c r="P598" s="21">
        <v>5.3966540744738297E-3</v>
      </c>
      <c r="Q598" s="16">
        <f t="shared" si="57"/>
        <v>926500</v>
      </c>
      <c r="R598">
        <f t="shared" si="59"/>
        <v>5000</v>
      </c>
      <c r="S598">
        <f t="shared" si="54"/>
        <v>5000</v>
      </c>
      <c r="T598">
        <f t="shared" si="55"/>
        <v>467</v>
      </c>
      <c r="U598">
        <f t="shared" si="56"/>
        <v>14282.999999999944</v>
      </c>
      <c r="V598">
        <f t="shared" si="58"/>
        <v>534447.50000000105</v>
      </c>
    </row>
    <row r="599" spans="1:22" x14ac:dyDescent="0.25">
      <c r="A599" s="19" t="s">
        <v>58</v>
      </c>
      <c r="B599" s="17">
        <v>43230</v>
      </c>
      <c r="C599" s="18">
        <v>0.41666666666666669</v>
      </c>
      <c r="D599" s="19" t="s">
        <v>13</v>
      </c>
      <c r="E599" s="20">
        <v>3477</v>
      </c>
      <c r="F599" s="20">
        <v>3499.9</v>
      </c>
      <c r="G599" s="20">
        <v>3450.05</v>
      </c>
      <c r="H599" s="18">
        <v>0.625</v>
      </c>
      <c r="I599" s="19">
        <v>22.900000000000091</v>
      </c>
      <c r="J599" s="19">
        <v>26.949999999999818</v>
      </c>
      <c r="K599" s="19">
        <v>87</v>
      </c>
      <c r="L599" s="20">
        <v>2344.6499999999842</v>
      </c>
      <c r="M599" s="20">
        <v>139</v>
      </c>
      <c r="N599" s="20">
        <v>2205.6499999999842</v>
      </c>
      <c r="O599" s="20" t="s">
        <v>68</v>
      </c>
      <c r="P599" s="21">
        <v>6.5861374748346496E-3</v>
      </c>
      <c r="Q599" s="16">
        <f t="shared" si="57"/>
        <v>757986</v>
      </c>
      <c r="R599">
        <f t="shared" si="59"/>
        <v>5000</v>
      </c>
      <c r="S599">
        <f t="shared" si="54"/>
        <v>218</v>
      </c>
      <c r="T599">
        <f t="shared" si="55"/>
        <v>378</v>
      </c>
      <c r="U599">
        <f t="shared" si="56"/>
        <v>5497.0999999999603</v>
      </c>
      <c r="V599">
        <f t="shared" si="58"/>
        <v>539944.60000000102</v>
      </c>
    </row>
    <row r="600" spans="1:22" x14ac:dyDescent="0.25">
      <c r="A600" s="19" t="s">
        <v>29</v>
      </c>
      <c r="B600" s="17">
        <v>43231</v>
      </c>
      <c r="C600" s="18">
        <v>0.42708333333333331</v>
      </c>
      <c r="D600" s="19" t="s">
        <v>15</v>
      </c>
      <c r="E600" s="20">
        <v>399.5</v>
      </c>
      <c r="F600" s="20">
        <v>396.6</v>
      </c>
      <c r="G600" s="20">
        <v>396.6</v>
      </c>
      <c r="H600" s="18">
        <v>0.42708333333333331</v>
      </c>
      <c r="I600" s="19">
        <v>2.8999999999999773</v>
      </c>
      <c r="J600" s="19">
        <v>-2.8999999999999773</v>
      </c>
      <c r="K600" s="19">
        <v>684</v>
      </c>
      <c r="L600" s="20">
        <v>-1983.5999999999844</v>
      </c>
      <c r="M600" s="20">
        <v>126</v>
      </c>
      <c r="N600" s="20">
        <v>-2109.5999999999844</v>
      </c>
      <c r="O600" s="20" t="s">
        <v>67</v>
      </c>
      <c r="P600" s="21">
        <v>7.2590738423028199E-3</v>
      </c>
      <c r="Q600" s="16">
        <f t="shared" si="57"/>
        <v>688738</v>
      </c>
      <c r="R600">
        <f t="shared" si="59"/>
        <v>5000</v>
      </c>
      <c r="S600">
        <f t="shared" si="54"/>
        <v>1724</v>
      </c>
      <c r="T600">
        <f t="shared" si="55"/>
        <v>344</v>
      </c>
      <c r="U600">
        <f t="shared" si="56"/>
        <v>-5343.5999999999603</v>
      </c>
      <c r="V600">
        <f t="shared" si="58"/>
        <v>534601.00000000105</v>
      </c>
    </row>
    <row r="601" spans="1:22" x14ac:dyDescent="0.25">
      <c r="A601" s="19" t="s">
        <v>54</v>
      </c>
      <c r="B601" s="17">
        <v>43231</v>
      </c>
      <c r="C601" s="18">
        <v>0.41666666666666669</v>
      </c>
      <c r="D601" s="19" t="s">
        <v>15</v>
      </c>
      <c r="E601" s="20">
        <v>732.35</v>
      </c>
      <c r="F601" s="20">
        <v>726.15</v>
      </c>
      <c r="G601" s="20">
        <v>735.55</v>
      </c>
      <c r="H601" s="18">
        <v>0.625</v>
      </c>
      <c r="I601" s="19">
        <v>6.2000000000000455</v>
      </c>
      <c r="J601" s="19">
        <v>3.1999999999999318</v>
      </c>
      <c r="K601" s="19">
        <v>321</v>
      </c>
      <c r="L601" s="20">
        <v>1027.199999999978</v>
      </c>
      <c r="M601" s="20">
        <v>109</v>
      </c>
      <c r="N601" s="20">
        <v>918.19999999997799</v>
      </c>
      <c r="O601" s="20" t="s">
        <v>68</v>
      </c>
      <c r="P601" s="21">
        <v>8.4658974534034901E-3</v>
      </c>
      <c r="Q601" s="16">
        <f t="shared" si="57"/>
        <v>590274.1</v>
      </c>
      <c r="R601">
        <f t="shared" si="59"/>
        <v>5000</v>
      </c>
      <c r="S601">
        <f t="shared" si="54"/>
        <v>806</v>
      </c>
      <c r="T601">
        <f t="shared" si="55"/>
        <v>296</v>
      </c>
      <c r="U601">
        <f t="shared" si="56"/>
        <v>2283.1999999999452</v>
      </c>
      <c r="V601">
        <f t="shared" si="58"/>
        <v>536884.200000001</v>
      </c>
    </row>
    <row r="602" spans="1:22" x14ac:dyDescent="0.25">
      <c r="A602" s="19" t="s">
        <v>41</v>
      </c>
      <c r="B602" s="17">
        <v>43234</v>
      </c>
      <c r="C602" s="18">
        <v>0.42708333333333331</v>
      </c>
      <c r="D602" s="19" t="s">
        <v>13</v>
      </c>
      <c r="E602" s="20">
        <v>327.60000000000002</v>
      </c>
      <c r="F602" s="20">
        <v>328.65</v>
      </c>
      <c r="G602" s="20">
        <v>323.7</v>
      </c>
      <c r="H602" s="18">
        <v>0.625</v>
      </c>
      <c r="I602" s="19">
        <v>1.0499999999999545</v>
      </c>
      <c r="J602" s="19">
        <v>3.9000000000000341</v>
      </c>
      <c r="K602" s="19">
        <v>1863</v>
      </c>
      <c r="L602" s="20">
        <v>7265.7000000000635</v>
      </c>
      <c r="M602" s="20">
        <v>280</v>
      </c>
      <c r="N602" s="20">
        <v>6985.7000000000635</v>
      </c>
      <c r="O602" s="20" t="s">
        <v>68</v>
      </c>
      <c r="P602" s="21">
        <v>3.2051282051280701E-3</v>
      </c>
      <c r="Q602" s="16">
        <f t="shared" si="57"/>
        <v>1559703.6</v>
      </c>
      <c r="R602">
        <f t="shared" si="59"/>
        <v>5000</v>
      </c>
      <c r="S602">
        <f t="shared" si="54"/>
        <v>4761</v>
      </c>
      <c r="T602">
        <f t="shared" si="55"/>
        <v>776</v>
      </c>
      <c r="U602">
        <f t="shared" si="56"/>
        <v>17791.900000000162</v>
      </c>
      <c r="V602">
        <f t="shared" si="58"/>
        <v>554676.10000000114</v>
      </c>
    </row>
    <row r="603" spans="1:22" x14ac:dyDescent="0.25">
      <c r="A603" s="19" t="s">
        <v>22</v>
      </c>
      <c r="B603" s="17">
        <v>43235</v>
      </c>
      <c r="C603" s="18">
        <v>0.41666666666666669</v>
      </c>
      <c r="D603" s="19" t="s">
        <v>15</v>
      </c>
      <c r="E603" s="20">
        <v>1311.45</v>
      </c>
      <c r="F603" s="20">
        <v>1303.0999999999999</v>
      </c>
      <c r="G603" s="20">
        <v>1314.55</v>
      </c>
      <c r="H603" s="18">
        <v>0.625</v>
      </c>
      <c r="I603" s="19">
        <v>8.3500000000001364</v>
      </c>
      <c r="J603" s="19">
        <v>3.0999999999999091</v>
      </c>
      <c r="K603" s="19">
        <v>238</v>
      </c>
      <c r="L603" s="20">
        <v>737.79999999997835</v>
      </c>
      <c r="M603" s="20">
        <v>144</v>
      </c>
      <c r="N603" s="20">
        <v>593.79999999997835</v>
      </c>
      <c r="O603" s="20" t="s">
        <v>68</v>
      </c>
      <c r="P603" s="21">
        <v>6.3669983605933404E-3</v>
      </c>
      <c r="Q603" s="16">
        <f t="shared" si="57"/>
        <v>784247.1</v>
      </c>
      <c r="R603">
        <f t="shared" si="59"/>
        <v>5000</v>
      </c>
      <c r="S603">
        <f t="shared" si="54"/>
        <v>598</v>
      </c>
      <c r="T603">
        <f t="shared" si="55"/>
        <v>393</v>
      </c>
      <c r="U603">
        <f t="shared" si="56"/>
        <v>1460.7999999999456</v>
      </c>
      <c r="V603">
        <f t="shared" si="58"/>
        <v>556136.90000000107</v>
      </c>
    </row>
    <row r="604" spans="1:22" x14ac:dyDescent="0.25">
      <c r="A604" s="19" t="s">
        <v>19</v>
      </c>
      <c r="B604" s="17">
        <v>43235</v>
      </c>
      <c r="C604" s="18">
        <v>0.52083333333333337</v>
      </c>
      <c r="D604" s="19" t="s">
        <v>15</v>
      </c>
      <c r="E604" s="20">
        <v>2026.5</v>
      </c>
      <c r="F604" s="20">
        <v>2013.6</v>
      </c>
      <c r="G604" s="20">
        <v>2013.6</v>
      </c>
      <c r="H604" s="18">
        <v>0.52083333333333337</v>
      </c>
      <c r="I604" s="19">
        <v>12.900000000000091</v>
      </c>
      <c r="J604" s="19">
        <v>-12.900000000000091</v>
      </c>
      <c r="K604" s="19">
        <v>154</v>
      </c>
      <c r="L604" s="20">
        <v>-1986.600000000014</v>
      </c>
      <c r="M604" s="20">
        <v>144</v>
      </c>
      <c r="N604" s="20">
        <v>-2130.600000000014</v>
      </c>
      <c r="O604" s="20" t="s">
        <v>67</v>
      </c>
      <c r="P604" s="21">
        <v>6.3656550703183297E-3</v>
      </c>
      <c r="Q604" s="16">
        <f t="shared" si="57"/>
        <v>784255.5</v>
      </c>
      <c r="R604">
        <f t="shared" si="59"/>
        <v>5000</v>
      </c>
      <c r="S604">
        <f t="shared" si="54"/>
        <v>387</v>
      </c>
      <c r="T604">
        <f t="shared" si="55"/>
        <v>391</v>
      </c>
      <c r="U604">
        <f t="shared" si="56"/>
        <v>-5383.3000000000357</v>
      </c>
      <c r="V604">
        <f t="shared" si="58"/>
        <v>550753.60000000102</v>
      </c>
    </row>
    <row r="605" spans="1:22" x14ac:dyDescent="0.25">
      <c r="A605" s="19" t="s">
        <v>17</v>
      </c>
      <c r="B605" s="17">
        <v>43235</v>
      </c>
      <c r="C605" s="18">
        <v>0.41666666666666669</v>
      </c>
      <c r="D605" s="19" t="s">
        <v>15</v>
      </c>
      <c r="E605" s="20">
        <v>30679.9</v>
      </c>
      <c r="F605" s="20">
        <v>30429.4</v>
      </c>
      <c r="G605" s="20">
        <v>30745.95</v>
      </c>
      <c r="H605" s="18">
        <v>0.625</v>
      </c>
      <c r="I605" s="19">
        <v>250.5</v>
      </c>
      <c r="J605" s="19">
        <v>66.049999999999272</v>
      </c>
      <c r="K605" s="19">
        <v>7</v>
      </c>
      <c r="L605" s="20">
        <v>462.34999999999491</v>
      </c>
      <c r="M605" s="20">
        <v>99</v>
      </c>
      <c r="N605" s="20">
        <v>363.34999999999491</v>
      </c>
      <c r="O605" s="20" t="s">
        <v>68</v>
      </c>
      <c r="P605" s="21">
        <v>8.1649549053289007E-3</v>
      </c>
      <c r="Q605" s="16">
        <f t="shared" si="57"/>
        <v>582918.1</v>
      </c>
      <c r="R605">
        <f t="shared" si="59"/>
        <v>5000</v>
      </c>
      <c r="S605">
        <f t="shared" si="54"/>
        <v>19</v>
      </c>
      <c r="T605">
        <f t="shared" si="55"/>
        <v>292</v>
      </c>
      <c r="U605">
        <f t="shared" si="56"/>
        <v>962.94999999998618</v>
      </c>
      <c r="V605">
        <f t="shared" si="58"/>
        <v>551716.55000000098</v>
      </c>
    </row>
    <row r="606" spans="1:22" x14ac:dyDescent="0.25">
      <c r="A606" s="19" t="s">
        <v>25</v>
      </c>
      <c r="B606" s="17">
        <v>43235</v>
      </c>
      <c r="C606" s="18">
        <v>0.4375</v>
      </c>
      <c r="D606" s="19" t="s">
        <v>15</v>
      </c>
      <c r="E606" s="20">
        <v>1100.2</v>
      </c>
      <c r="F606" s="20">
        <v>1090.0999999999999</v>
      </c>
      <c r="G606" s="20">
        <v>1090.0999999999999</v>
      </c>
      <c r="H606" s="18">
        <v>0.4375</v>
      </c>
      <c r="I606" s="19">
        <v>10.100000000000136</v>
      </c>
      <c r="J606" s="19">
        <v>-10.100000000000136</v>
      </c>
      <c r="K606" s="19">
        <v>197</v>
      </c>
      <c r="L606" s="20">
        <v>-1989.7000000000269</v>
      </c>
      <c r="M606" s="20">
        <v>100</v>
      </c>
      <c r="N606" s="20">
        <v>-2089.7000000000271</v>
      </c>
      <c r="O606" s="20" t="s">
        <v>67</v>
      </c>
      <c r="P606" s="21">
        <v>9.1801490638066998E-3</v>
      </c>
      <c r="Q606" s="16">
        <f t="shared" si="57"/>
        <v>544599</v>
      </c>
      <c r="R606">
        <f t="shared" si="59"/>
        <v>5000</v>
      </c>
      <c r="S606">
        <f t="shared" si="54"/>
        <v>495</v>
      </c>
      <c r="T606">
        <f t="shared" si="55"/>
        <v>272</v>
      </c>
      <c r="U606">
        <f t="shared" si="56"/>
        <v>-5271.5000000000673</v>
      </c>
      <c r="V606">
        <f t="shared" si="58"/>
        <v>546445.05000000086</v>
      </c>
    </row>
    <row r="607" spans="1:22" x14ac:dyDescent="0.25">
      <c r="A607" s="19" t="s">
        <v>44</v>
      </c>
      <c r="B607" s="17">
        <v>43235</v>
      </c>
      <c r="C607" s="18">
        <v>0.48958333333333331</v>
      </c>
      <c r="D607" s="19" t="s">
        <v>15</v>
      </c>
      <c r="E607" s="20">
        <v>3658.4</v>
      </c>
      <c r="F607" s="20">
        <v>3646</v>
      </c>
      <c r="G607" s="20">
        <v>3646</v>
      </c>
      <c r="H607" s="18">
        <v>0.48958333333333331</v>
      </c>
      <c r="I607" s="19">
        <v>12.400000000000091</v>
      </c>
      <c r="J607" s="19">
        <v>-12.400000000000091</v>
      </c>
      <c r="K607" s="19">
        <v>160</v>
      </c>
      <c r="L607" s="20">
        <v>-1984.0000000000146</v>
      </c>
      <c r="M607" s="20">
        <v>269</v>
      </c>
      <c r="N607" s="20">
        <v>-2253.0000000000146</v>
      </c>
      <c r="O607" s="20" t="s">
        <v>67</v>
      </c>
      <c r="P607" s="21">
        <v>3.3894598731686199E-3</v>
      </c>
      <c r="Q607" s="16">
        <f t="shared" si="57"/>
        <v>1474335.2</v>
      </c>
      <c r="R607">
        <f t="shared" si="59"/>
        <v>5000</v>
      </c>
      <c r="S607">
        <f t="shared" si="54"/>
        <v>403</v>
      </c>
      <c r="T607">
        <f t="shared" si="55"/>
        <v>736</v>
      </c>
      <c r="U607">
        <f t="shared" si="56"/>
        <v>-5733.2000000000371</v>
      </c>
      <c r="V607">
        <f t="shared" si="58"/>
        <v>540711.85000000079</v>
      </c>
    </row>
    <row r="608" spans="1:22" x14ac:dyDescent="0.25">
      <c r="A608" s="19" t="s">
        <v>52</v>
      </c>
      <c r="B608" s="17">
        <v>43235</v>
      </c>
      <c r="C608" s="18">
        <v>0.51041666666666663</v>
      </c>
      <c r="D608" s="19" t="s">
        <v>15</v>
      </c>
      <c r="E608" s="20">
        <v>256.7</v>
      </c>
      <c r="F608" s="20">
        <v>254.6</v>
      </c>
      <c r="G608" s="20">
        <v>254.6</v>
      </c>
      <c r="H608" s="18">
        <v>0.51041666666666663</v>
      </c>
      <c r="I608" s="19">
        <v>2.0999999999999943</v>
      </c>
      <c r="J608" s="19">
        <v>-2.0999999999999943</v>
      </c>
      <c r="K608" s="19">
        <v>942</v>
      </c>
      <c r="L608" s="20">
        <v>-1978.1999999999946</v>
      </c>
      <c r="M608" s="20">
        <v>111</v>
      </c>
      <c r="N608" s="20">
        <v>-2089.1999999999944</v>
      </c>
      <c r="O608" s="20" t="s">
        <v>67</v>
      </c>
      <c r="P608" s="21">
        <v>8.1807557460069902E-3</v>
      </c>
      <c r="Q608" s="16">
        <f t="shared" si="57"/>
        <v>610946</v>
      </c>
      <c r="R608">
        <f t="shared" si="59"/>
        <v>5000</v>
      </c>
      <c r="S608">
        <f t="shared" si="54"/>
        <v>2380</v>
      </c>
      <c r="T608">
        <f t="shared" si="55"/>
        <v>305</v>
      </c>
      <c r="U608">
        <f t="shared" si="56"/>
        <v>-5302.9999999999864</v>
      </c>
      <c r="V608">
        <f t="shared" si="58"/>
        <v>535408.85000000079</v>
      </c>
    </row>
    <row r="609" spans="1:22" x14ac:dyDescent="0.25">
      <c r="A609" s="19" t="s">
        <v>54</v>
      </c>
      <c r="B609" s="17">
        <v>43235</v>
      </c>
      <c r="C609" s="18">
        <v>0.57291666666666663</v>
      </c>
      <c r="D609" s="19" t="s">
        <v>15</v>
      </c>
      <c r="E609" s="20">
        <v>738.7</v>
      </c>
      <c r="F609" s="20">
        <v>733.25</v>
      </c>
      <c r="G609" s="20">
        <v>733.25</v>
      </c>
      <c r="H609" s="18">
        <v>0.57291666666666663</v>
      </c>
      <c r="I609" s="19">
        <v>5.4500000000000455</v>
      </c>
      <c r="J609" s="19">
        <v>-5.4500000000000455</v>
      </c>
      <c r="K609" s="19">
        <v>365</v>
      </c>
      <c r="L609" s="20">
        <v>-1989.2500000000166</v>
      </c>
      <c r="M609" s="20">
        <v>124</v>
      </c>
      <c r="N609" s="20">
        <v>-2113.2500000000164</v>
      </c>
      <c r="O609" s="20" t="s">
        <v>67</v>
      </c>
      <c r="P609" s="21">
        <v>7.3778259103831701E-3</v>
      </c>
      <c r="Q609" s="16">
        <f t="shared" si="57"/>
        <v>677387.9</v>
      </c>
      <c r="R609">
        <f t="shared" si="59"/>
        <v>5000</v>
      </c>
      <c r="S609">
        <f t="shared" si="54"/>
        <v>917</v>
      </c>
      <c r="T609">
        <f t="shared" si="55"/>
        <v>338</v>
      </c>
      <c r="U609">
        <f t="shared" si="56"/>
        <v>-5335.6500000000415</v>
      </c>
      <c r="V609">
        <f t="shared" si="58"/>
        <v>530073.20000000077</v>
      </c>
    </row>
    <row r="610" spans="1:22" x14ac:dyDescent="0.25">
      <c r="A610" s="19" t="s">
        <v>17</v>
      </c>
      <c r="B610" s="17">
        <v>43237</v>
      </c>
      <c r="C610" s="18">
        <v>0.45833333333333331</v>
      </c>
      <c r="D610" s="19" t="s">
        <v>15</v>
      </c>
      <c r="E610" s="20">
        <v>30860.1</v>
      </c>
      <c r="F610" s="20">
        <v>30774.15</v>
      </c>
      <c r="G610" s="20">
        <v>30774.15</v>
      </c>
      <c r="H610" s="18">
        <v>0.45833333333333331</v>
      </c>
      <c r="I610" s="19">
        <v>85.94999999999709</v>
      </c>
      <c r="J610" s="19">
        <v>-85.94999999999709</v>
      </c>
      <c r="K610" s="19">
        <v>23</v>
      </c>
      <c r="L610" s="20">
        <v>-1976.8499999999331</v>
      </c>
      <c r="M610" s="20">
        <v>327</v>
      </c>
      <c r="N610" s="20">
        <v>-2303.8499999999331</v>
      </c>
      <c r="O610" s="20" t="s">
        <v>67</v>
      </c>
      <c r="P610" s="21">
        <v>2.7851497564815799E-3</v>
      </c>
      <c r="Q610" s="16">
        <f t="shared" si="57"/>
        <v>1789885.7999999998</v>
      </c>
      <c r="R610">
        <f t="shared" si="59"/>
        <v>5000</v>
      </c>
      <c r="S610">
        <f t="shared" si="54"/>
        <v>58</v>
      </c>
      <c r="T610">
        <f t="shared" si="55"/>
        <v>894</v>
      </c>
      <c r="U610">
        <f t="shared" si="56"/>
        <v>-5879.0999999998312</v>
      </c>
      <c r="V610">
        <f t="shared" si="58"/>
        <v>524194.10000000091</v>
      </c>
    </row>
    <row r="611" spans="1:22" x14ac:dyDescent="0.25">
      <c r="A611" s="19" t="s">
        <v>44</v>
      </c>
      <c r="B611" s="17">
        <v>43237</v>
      </c>
      <c r="C611" s="18">
        <v>0.41666666666666669</v>
      </c>
      <c r="D611" s="19" t="s">
        <v>13</v>
      </c>
      <c r="E611" s="20">
        <v>3547.45</v>
      </c>
      <c r="F611" s="20">
        <v>3561.8</v>
      </c>
      <c r="G611" s="20">
        <v>3561.8</v>
      </c>
      <c r="H611" s="18">
        <v>0.48958333333333331</v>
      </c>
      <c r="I611" s="19">
        <v>14.350000000000364</v>
      </c>
      <c r="J611" s="19">
        <v>-14.350000000000364</v>
      </c>
      <c r="K611" s="19">
        <v>139</v>
      </c>
      <c r="L611" s="20">
        <v>-1994.6500000000506</v>
      </c>
      <c r="M611" s="20">
        <v>228</v>
      </c>
      <c r="N611" s="20">
        <v>-2222.6500000000506</v>
      </c>
      <c r="O611" s="20" t="s">
        <v>67</v>
      </c>
      <c r="P611" s="21">
        <v>4.0451591988612604E-3</v>
      </c>
      <c r="Q611" s="16">
        <f t="shared" si="57"/>
        <v>1234512.5999999999</v>
      </c>
      <c r="R611">
        <f t="shared" si="59"/>
        <v>5000</v>
      </c>
      <c r="S611">
        <f t="shared" si="54"/>
        <v>348</v>
      </c>
      <c r="T611">
        <f t="shared" si="55"/>
        <v>619</v>
      </c>
      <c r="U611">
        <f t="shared" si="56"/>
        <v>-5612.8000000001266</v>
      </c>
      <c r="V611">
        <f t="shared" si="58"/>
        <v>518581.3000000008</v>
      </c>
    </row>
    <row r="612" spans="1:22" x14ac:dyDescent="0.25">
      <c r="A612" s="19" t="s">
        <v>40</v>
      </c>
      <c r="B612" s="17">
        <v>43237</v>
      </c>
      <c r="C612" s="18">
        <v>0.5</v>
      </c>
      <c r="D612" s="19" t="s">
        <v>13</v>
      </c>
      <c r="E612" s="20">
        <v>948.6</v>
      </c>
      <c r="F612" s="20">
        <v>951.9</v>
      </c>
      <c r="G612" s="20">
        <v>951.9</v>
      </c>
      <c r="H612" s="18">
        <v>0.60416666666666663</v>
      </c>
      <c r="I612" s="19">
        <v>3.2999999999999545</v>
      </c>
      <c r="J612" s="19">
        <v>-3.2999999999999545</v>
      </c>
      <c r="K612" s="19">
        <v>601</v>
      </c>
      <c r="L612" s="20">
        <v>-1983.2999999999727</v>
      </c>
      <c r="M612" s="20">
        <v>263</v>
      </c>
      <c r="N612" s="20">
        <v>-2246.2999999999729</v>
      </c>
      <c r="O612" s="20" t="s">
        <v>67</v>
      </c>
      <c r="P612" s="21">
        <v>3.47881087919034E-3</v>
      </c>
      <c r="Q612" s="16">
        <f t="shared" si="57"/>
        <v>1437129</v>
      </c>
      <c r="R612">
        <f t="shared" si="59"/>
        <v>5000</v>
      </c>
      <c r="S612">
        <f t="shared" si="54"/>
        <v>1515</v>
      </c>
      <c r="T612">
        <f t="shared" si="55"/>
        <v>720</v>
      </c>
      <c r="U612">
        <f t="shared" si="56"/>
        <v>-5719.4999999999309</v>
      </c>
      <c r="V612">
        <f t="shared" si="58"/>
        <v>512861.80000000086</v>
      </c>
    </row>
    <row r="613" spans="1:22" x14ac:dyDescent="0.25">
      <c r="A613" s="19" t="s">
        <v>52</v>
      </c>
      <c r="B613" s="17">
        <v>43238</v>
      </c>
      <c r="C613" s="18">
        <v>0.41666666666666669</v>
      </c>
      <c r="D613" s="19" t="s">
        <v>13</v>
      </c>
      <c r="E613" s="20">
        <v>241.45</v>
      </c>
      <c r="F613" s="20">
        <v>243</v>
      </c>
      <c r="G613" s="20">
        <v>238.7</v>
      </c>
      <c r="H613" s="18">
        <v>0.625</v>
      </c>
      <c r="I613" s="19">
        <v>1.5500000000000114</v>
      </c>
      <c r="J613" s="19">
        <v>2.75</v>
      </c>
      <c r="K613" s="19">
        <v>1271</v>
      </c>
      <c r="L613" s="20">
        <v>3495.25</v>
      </c>
      <c r="M613" s="20">
        <v>141</v>
      </c>
      <c r="N613" s="20">
        <v>3354.25</v>
      </c>
      <c r="O613" s="20" t="s">
        <v>68</v>
      </c>
      <c r="P613" s="21">
        <v>6.4195485607786802E-3</v>
      </c>
      <c r="Q613" s="16">
        <f t="shared" si="57"/>
        <v>778676.25</v>
      </c>
      <c r="R613">
        <f t="shared" si="59"/>
        <v>5000</v>
      </c>
      <c r="S613">
        <f t="shared" si="54"/>
        <v>3225</v>
      </c>
      <c r="T613">
        <f t="shared" si="55"/>
        <v>388</v>
      </c>
      <c r="U613">
        <f t="shared" si="56"/>
        <v>8480.75</v>
      </c>
      <c r="V613">
        <f t="shared" si="58"/>
        <v>521342.55000000086</v>
      </c>
    </row>
    <row r="614" spans="1:22" x14ac:dyDescent="0.25">
      <c r="A614" s="19" t="s">
        <v>57</v>
      </c>
      <c r="B614" s="17">
        <v>43238</v>
      </c>
      <c r="C614" s="18">
        <v>0.41666666666666669</v>
      </c>
      <c r="D614" s="19" t="s">
        <v>15</v>
      </c>
      <c r="E614" s="20">
        <v>686.35</v>
      </c>
      <c r="F614" s="20">
        <v>675.7</v>
      </c>
      <c r="G614" s="20">
        <v>691.25</v>
      </c>
      <c r="H614" s="18">
        <v>0.625</v>
      </c>
      <c r="I614" s="19">
        <v>10.649999999999977</v>
      </c>
      <c r="J614" s="19">
        <v>4.8999999999999773</v>
      </c>
      <c r="K614" s="19">
        <v>187</v>
      </c>
      <c r="L614" s="20">
        <v>916.29999999999575</v>
      </c>
      <c r="M614" s="20">
        <v>60</v>
      </c>
      <c r="N614" s="20">
        <v>856.29999999999575</v>
      </c>
      <c r="O614" s="20" t="s">
        <v>68</v>
      </c>
      <c r="P614" s="21">
        <v>1.5516864573468301E-2</v>
      </c>
      <c r="Q614" s="16">
        <f t="shared" si="57"/>
        <v>321898.15000000002</v>
      </c>
      <c r="R614">
        <f t="shared" si="59"/>
        <v>5000</v>
      </c>
      <c r="S614">
        <f t="shared" si="54"/>
        <v>469</v>
      </c>
      <c r="T614">
        <f t="shared" si="55"/>
        <v>162</v>
      </c>
      <c r="U614">
        <f t="shared" si="56"/>
        <v>2136.0999999999894</v>
      </c>
      <c r="V614">
        <f t="shared" si="58"/>
        <v>523478.65000000084</v>
      </c>
    </row>
    <row r="615" spans="1:22" x14ac:dyDescent="0.25">
      <c r="A615" s="19" t="s">
        <v>19</v>
      </c>
      <c r="B615" s="17">
        <v>43241</v>
      </c>
      <c r="C615" s="18">
        <v>0.41666666666666669</v>
      </c>
      <c r="D615" s="19" t="s">
        <v>13</v>
      </c>
      <c r="E615" s="20">
        <v>1952.15</v>
      </c>
      <c r="F615" s="20">
        <v>1964</v>
      </c>
      <c r="G615" s="20">
        <v>1897.25</v>
      </c>
      <c r="H615" s="18">
        <v>0.625</v>
      </c>
      <c r="I615" s="19">
        <v>11.849999999999909</v>
      </c>
      <c r="J615" s="19">
        <v>54.900000000000091</v>
      </c>
      <c r="K615" s="19">
        <v>168</v>
      </c>
      <c r="L615" s="20">
        <v>9223.2000000000153</v>
      </c>
      <c r="M615" s="20">
        <v>149</v>
      </c>
      <c r="N615" s="20">
        <v>9074.2000000000153</v>
      </c>
      <c r="O615" s="20" t="s">
        <v>68</v>
      </c>
      <c r="P615" s="21">
        <v>6.0702302589452197E-3</v>
      </c>
      <c r="Q615" s="16">
        <f t="shared" si="57"/>
        <v>821855.15</v>
      </c>
      <c r="R615">
        <f t="shared" si="59"/>
        <v>5000</v>
      </c>
      <c r="S615">
        <f t="shared" si="54"/>
        <v>421</v>
      </c>
      <c r="T615">
        <f t="shared" si="55"/>
        <v>406</v>
      </c>
      <c r="U615">
        <f t="shared" si="56"/>
        <v>22706.900000000038</v>
      </c>
      <c r="V615">
        <f t="shared" si="58"/>
        <v>546185.55000000086</v>
      </c>
    </row>
    <row r="616" spans="1:22" x14ac:dyDescent="0.25">
      <c r="A616" s="19" t="s">
        <v>20</v>
      </c>
      <c r="B616" s="17">
        <v>43241</v>
      </c>
      <c r="C616" s="18">
        <v>0.42708333333333331</v>
      </c>
      <c r="D616" s="19" t="s">
        <v>13</v>
      </c>
      <c r="E616" s="20">
        <v>1845</v>
      </c>
      <c r="F616" s="20">
        <v>1853.5</v>
      </c>
      <c r="G616" s="20">
        <v>1821.4</v>
      </c>
      <c r="H616" s="18">
        <v>0.625</v>
      </c>
      <c r="I616" s="19">
        <v>8.5</v>
      </c>
      <c r="J616" s="19">
        <v>23.599999999999909</v>
      </c>
      <c r="K616" s="19">
        <v>234</v>
      </c>
      <c r="L616" s="20">
        <v>5522.3999999999787</v>
      </c>
      <c r="M616" s="20">
        <v>198</v>
      </c>
      <c r="N616" s="20">
        <v>5324.3999999999787</v>
      </c>
      <c r="O616" s="20" t="s">
        <v>68</v>
      </c>
      <c r="P616" s="21">
        <v>4.6070460704606998E-3</v>
      </c>
      <c r="Q616" s="16">
        <f t="shared" si="57"/>
        <v>1084860</v>
      </c>
      <c r="R616">
        <f t="shared" si="59"/>
        <v>5000</v>
      </c>
      <c r="S616">
        <f t="shared" si="54"/>
        <v>588</v>
      </c>
      <c r="T616">
        <f t="shared" si="55"/>
        <v>539</v>
      </c>
      <c r="U616">
        <f t="shared" si="56"/>
        <v>13337.799999999947</v>
      </c>
      <c r="V616">
        <f t="shared" si="58"/>
        <v>559523.35000000079</v>
      </c>
    </row>
    <row r="617" spans="1:22" x14ac:dyDescent="0.25">
      <c r="A617" s="19" t="s">
        <v>48</v>
      </c>
      <c r="B617" s="17">
        <v>43241</v>
      </c>
      <c r="C617" s="18">
        <v>0.41666666666666669</v>
      </c>
      <c r="D617" s="19" t="s">
        <v>13</v>
      </c>
      <c r="E617" s="20">
        <v>453.15</v>
      </c>
      <c r="F617" s="20">
        <v>456.75</v>
      </c>
      <c r="G617" s="20">
        <v>444.8</v>
      </c>
      <c r="H617" s="18">
        <v>0.625</v>
      </c>
      <c r="I617" s="19">
        <v>3.6000000000000227</v>
      </c>
      <c r="J617" s="19">
        <v>8.3499999999999659</v>
      </c>
      <c r="K617" s="19">
        <v>552</v>
      </c>
      <c r="L617" s="20">
        <v>4609.1999999999807</v>
      </c>
      <c r="M617" s="20">
        <v>115</v>
      </c>
      <c r="N617" s="20">
        <v>4494.1999999999807</v>
      </c>
      <c r="O617" s="20" t="s">
        <v>68</v>
      </c>
      <c r="P617" s="21">
        <v>7.9443892750745305E-3</v>
      </c>
      <c r="Q617" s="16">
        <f t="shared" si="57"/>
        <v>628972.19999999995</v>
      </c>
      <c r="R617">
        <f t="shared" si="59"/>
        <v>5000</v>
      </c>
      <c r="S617">
        <f t="shared" si="54"/>
        <v>1388</v>
      </c>
      <c r="T617">
        <f t="shared" si="55"/>
        <v>312</v>
      </c>
      <c r="U617">
        <f t="shared" si="56"/>
        <v>11277.799999999952</v>
      </c>
      <c r="V617">
        <f t="shared" si="58"/>
        <v>570801.15000000072</v>
      </c>
    </row>
    <row r="618" spans="1:22" x14ac:dyDescent="0.25">
      <c r="A618" s="19" t="s">
        <v>41</v>
      </c>
      <c r="B618" s="17">
        <v>43241</v>
      </c>
      <c r="C618" s="18">
        <v>0.41666666666666669</v>
      </c>
      <c r="D618" s="19" t="s">
        <v>13</v>
      </c>
      <c r="E618" s="20">
        <v>302.35000000000002</v>
      </c>
      <c r="F618" s="20">
        <v>305.89999999999998</v>
      </c>
      <c r="G618" s="20">
        <v>296.10000000000002</v>
      </c>
      <c r="H618" s="18">
        <v>0.625</v>
      </c>
      <c r="I618" s="19">
        <v>3.5499999999999545</v>
      </c>
      <c r="J618" s="19">
        <v>6.25</v>
      </c>
      <c r="K618" s="19">
        <v>559</v>
      </c>
      <c r="L618" s="20">
        <v>3493.75</v>
      </c>
      <c r="M618" s="20">
        <v>77</v>
      </c>
      <c r="N618" s="20">
        <v>3416.75</v>
      </c>
      <c r="O618" s="20" t="s">
        <v>68</v>
      </c>
      <c r="P618" s="21">
        <v>1.17413593517445E-2</v>
      </c>
      <c r="Q618" s="16">
        <f t="shared" si="57"/>
        <v>425708.80000000005</v>
      </c>
      <c r="R618">
        <f t="shared" si="59"/>
        <v>5000</v>
      </c>
      <c r="S618">
        <f t="shared" si="54"/>
        <v>1408</v>
      </c>
      <c r="T618">
        <f t="shared" si="55"/>
        <v>211</v>
      </c>
      <c r="U618">
        <f t="shared" si="56"/>
        <v>8589</v>
      </c>
      <c r="V618">
        <f t="shared" si="58"/>
        <v>579390.15000000072</v>
      </c>
    </row>
    <row r="619" spans="1:22" x14ac:dyDescent="0.25">
      <c r="A619" s="19" t="s">
        <v>17</v>
      </c>
      <c r="B619" s="17">
        <v>43243</v>
      </c>
      <c r="C619" s="18">
        <v>0.41666666666666669</v>
      </c>
      <c r="D619" s="19" t="s">
        <v>13</v>
      </c>
      <c r="E619" s="20">
        <v>29433.35</v>
      </c>
      <c r="F619" s="20">
        <v>29707</v>
      </c>
      <c r="G619" s="20">
        <v>29400</v>
      </c>
      <c r="H619" s="18">
        <v>0.625</v>
      </c>
      <c r="I619" s="19">
        <v>273.65000000000146</v>
      </c>
      <c r="J619" s="19">
        <v>33.349999999998545</v>
      </c>
      <c r="K619" s="19">
        <v>7</v>
      </c>
      <c r="L619" s="20">
        <v>233.44999999998981</v>
      </c>
      <c r="M619" s="20">
        <v>95</v>
      </c>
      <c r="N619" s="20">
        <v>138.44999999998981</v>
      </c>
      <c r="O619" s="20" t="s">
        <v>68</v>
      </c>
      <c r="P619" s="21">
        <v>9.2972767286089199E-3</v>
      </c>
      <c r="Q619" s="16">
        <f t="shared" si="57"/>
        <v>529800.29999999993</v>
      </c>
      <c r="R619">
        <f t="shared" si="59"/>
        <v>5000</v>
      </c>
      <c r="S619">
        <f t="shared" si="54"/>
        <v>18</v>
      </c>
      <c r="T619">
        <f t="shared" si="55"/>
        <v>265</v>
      </c>
      <c r="U619">
        <f t="shared" si="56"/>
        <v>335.29999999997381</v>
      </c>
      <c r="V619">
        <f t="shared" si="58"/>
        <v>579725.45000000065</v>
      </c>
    </row>
    <row r="620" spans="1:22" x14ac:dyDescent="0.25">
      <c r="A620" s="19" t="s">
        <v>47</v>
      </c>
      <c r="B620" s="17">
        <v>43243</v>
      </c>
      <c r="C620" s="18">
        <v>0.4375</v>
      </c>
      <c r="D620" s="19" t="s">
        <v>13</v>
      </c>
      <c r="E620" s="20">
        <v>276.8</v>
      </c>
      <c r="F620" s="20">
        <v>278</v>
      </c>
      <c r="G620" s="20">
        <v>273.39999999999998</v>
      </c>
      <c r="H620" s="18">
        <v>0.625</v>
      </c>
      <c r="I620" s="19">
        <v>1.1999999999999886</v>
      </c>
      <c r="J620" s="19">
        <v>3.4000000000000341</v>
      </c>
      <c r="K620" s="19">
        <v>1635</v>
      </c>
      <c r="L620" s="20">
        <v>5559.0000000000555</v>
      </c>
      <c r="M620" s="20">
        <v>207</v>
      </c>
      <c r="N620" s="20">
        <v>5352.0000000000555</v>
      </c>
      <c r="O620" s="20" t="s">
        <v>68</v>
      </c>
      <c r="P620" s="21">
        <v>4.3352601156069004E-3</v>
      </c>
      <c r="Q620" s="16">
        <f t="shared" si="57"/>
        <v>1153148.8</v>
      </c>
      <c r="R620">
        <f t="shared" si="59"/>
        <v>5000</v>
      </c>
      <c r="S620">
        <f t="shared" si="54"/>
        <v>4166</v>
      </c>
      <c r="T620">
        <f t="shared" si="55"/>
        <v>574</v>
      </c>
      <c r="U620">
        <f t="shared" si="56"/>
        <v>13590.400000000142</v>
      </c>
      <c r="V620">
        <f t="shared" si="58"/>
        <v>593315.85000000079</v>
      </c>
    </row>
    <row r="621" spans="1:22" x14ac:dyDescent="0.25">
      <c r="A621" s="19" t="s">
        <v>40</v>
      </c>
      <c r="B621" s="17">
        <v>43243</v>
      </c>
      <c r="C621" s="18">
        <v>0.41666666666666669</v>
      </c>
      <c r="D621" s="19" t="s">
        <v>13</v>
      </c>
      <c r="E621" s="20">
        <v>918.8</v>
      </c>
      <c r="F621" s="20">
        <v>924.5</v>
      </c>
      <c r="G621" s="20">
        <v>912.1</v>
      </c>
      <c r="H621" s="18">
        <v>0.625</v>
      </c>
      <c r="I621" s="19">
        <v>5.7000000000000455</v>
      </c>
      <c r="J621" s="19">
        <v>6.6999999999999318</v>
      </c>
      <c r="K621" s="19">
        <v>349</v>
      </c>
      <c r="L621" s="20">
        <v>2338.2999999999761</v>
      </c>
      <c r="M621" s="20">
        <v>147</v>
      </c>
      <c r="N621" s="20">
        <v>2191.2999999999761</v>
      </c>
      <c r="O621" s="20" t="s">
        <v>68</v>
      </c>
      <c r="P621" s="21">
        <v>6.2037440139312604E-3</v>
      </c>
      <c r="Q621" s="16">
        <f t="shared" si="57"/>
        <v>805787.6</v>
      </c>
      <c r="R621">
        <f t="shared" si="59"/>
        <v>5000</v>
      </c>
      <c r="S621">
        <f t="shared" si="54"/>
        <v>877</v>
      </c>
      <c r="T621">
        <f t="shared" si="55"/>
        <v>402</v>
      </c>
      <c r="U621">
        <f t="shared" si="56"/>
        <v>5473.8999999999405</v>
      </c>
      <c r="V621">
        <f t="shared" si="58"/>
        <v>598789.7500000007</v>
      </c>
    </row>
    <row r="622" spans="1:22" x14ac:dyDescent="0.25">
      <c r="A622" s="19" t="s">
        <v>52</v>
      </c>
      <c r="B622" s="17">
        <v>43243</v>
      </c>
      <c r="C622" s="18">
        <v>0.44791666666666669</v>
      </c>
      <c r="D622" s="19" t="s">
        <v>15</v>
      </c>
      <c r="E622" s="20">
        <v>268.60000000000002</v>
      </c>
      <c r="F622" s="20">
        <v>264.8</v>
      </c>
      <c r="G622" s="20">
        <v>264.8</v>
      </c>
      <c r="H622" s="18">
        <v>0.44791666666666669</v>
      </c>
      <c r="I622" s="19">
        <v>3.8000000000000114</v>
      </c>
      <c r="J622" s="19">
        <v>-3.8000000000000114</v>
      </c>
      <c r="K622" s="19">
        <v>523</v>
      </c>
      <c r="L622" s="20">
        <v>-1987.400000000006</v>
      </c>
      <c r="M622" s="20">
        <v>65</v>
      </c>
      <c r="N622" s="20">
        <v>-2052.400000000006</v>
      </c>
      <c r="O622" s="20" t="s">
        <v>67</v>
      </c>
      <c r="P622" s="21">
        <v>1.41474311243485E-2</v>
      </c>
      <c r="Q622" s="16">
        <f t="shared" si="57"/>
        <v>353209.00000000006</v>
      </c>
      <c r="R622">
        <f t="shared" si="59"/>
        <v>5000</v>
      </c>
      <c r="S622">
        <f t="shared" si="54"/>
        <v>1315</v>
      </c>
      <c r="T622">
        <f t="shared" si="55"/>
        <v>176</v>
      </c>
      <c r="U622">
        <f t="shared" si="56"/>
        <v>-5173.0000000000146</v>
      </c>
      <c r="V622">
        <f t="shared" si="58"/>
        <v>593616.7500000007</v>
      </c>
    </row>
    <row r="623" spans="1:22" x14ac:dyDescent="0.25">
      <c r="A623" s="19" t="s">
        <v>57</v>
      </c>
      <c r="B623" s="17">
        <v>43243</v>
      </c>
      <c r="C623" s="18">
        <v>0.42708333333333331</v>
      </c>
      <c r="D623" s="19" t="s">
        <v>15</v>
      </c>
      <c r="E623" s="20">
        <v>692.55</v>
      </c>
      <c r="F623" s="20">
        <v>689.05</v>
      </c>
      <c r="G623" s="20">
        <v>696.55</v>
      </c>
      <c r="H623" s="18">
        <v>0.625</v>
      </c>
      <c r="I623" s="19">
        <v>3.5</v>
      </c>
      <c r="J623" s="19">
        <v>4</v>
      </c>
      <c r="K623" s="19">
        <v>567</v>
      </c>
      <c r="L623" s="20">
        <v>2268</v>
      </c>
      <c r="M623" s="20">
        <v>182</v>
      </c>
      <c r="N623" s="20">
        <v>2086</v>
      </c>
      <c r="O623" s="20" t="s">
        <v>68</v>
      </c>
      <c r="P623" s="21">
        <v>5.0537867301999901E-3</v>
      </c>
      <c r="Q623" s="16">
        <f t="shared" si="57"/>
        <v>988961.39999999991</v>
      </c>
      <c r="R623">
        <f t="shared" si="59"/>
        <v>5000</v>
      </c>
      <c r="S623">
        <f t="shared" si="54"/>
        <v>1428</v>
      </c>
      <c r="T623">
        <f t="shared" si="55"/>
        <v>496</v>
      </c>
      <c r="U623">
        <f t="shared" si="56"/>
        <v>5216</v>
      </c>
      <c r="V623">
        <f t="shared" si="58"/>
        <v>598832.7500000007</v>
      </c>
    </row>
    <row r="624" spans="1:22" x14ac:dyDescent="0.25">
      <c r="A624" s="19" t="s">
        <v>44</v>
      </c>
      <c r="B624" s="17">
        <v>43245</v>
      </c>
      <c r="C624" s="18">
        <v>0.41666666666666669</v>
      </c>
      <c r="D624" s="19" t="s">
        <v>15</v>
      </c>
      <c r="E624" s="20">
        <v>3489.2</v>
      </c>
      <c r="F624" s="20">
        <v>3468</v>
      </c>
      <c r="G624" s="20">
        <v>3543.9</v>
      </c>
      <c r="H624" s="18">
        <v>0.625</v>
      </c>
      <c r="I624" s="19">
        <v>21.199999999999818</v>
      </c>
      <c r="J624" s="19">
        <v>54.700000000000273</v>
      </c>
      <c r="K624" s="19">
        <v>94</v>
      </c>
      <c r="L624" s="20">
        <v>5141.8000000000256</v>
      </c>
      <c r="M624" s="20">
        <v>153</v>
      </c>
      <c r="N624" s="20">
        <v>4988.8000000000256</v>
      </c>
      <c r="O624" s="20" t="s">
        <v>68</v>
      </c>
      <c r="P624" s="21">
        <v>6.07589132179291E-3</v>
      </c>
      <c r="Q624" s="16">
        <f t="shared" si="57"/>
        <v>819962</v>
      </c>
      <c r="R624">
        <f t="shared" si="59"/>
        <v>5000</v>
      </c>
      <c r="S624">
        <f t="shared" si="54"/>
        <v>235</v>
      </c>
      <c r="T624">
        <f t="shared" si="55"/>
        <v>414</v>
      </c>
      <c r="U624">
        <f t="shared" si="56"/>
        <v>12440.500000000064</v>
      </c>
      <c r="V624">
        <f t="shared" si="58"/>
        <v>611273.25000000081</v>
      </c>
    </row>
    <row r="625" spans="1:22" x14ac:dyDescent="0.25">
      <c r="A625" s="19" t="s">
        <v>52</v>
      </c>
      <c r="B625" s="17">
        <v>43245</v>
      </c>
      <c r="C625" s="18">
        <v>0.41666666666666669</v>
      </c>
      <c r="D625" s="19" t="s">
        <v>13</v>
      </c>
      <c r="E625" s="20">
        <v>265.14999999999998</v>
      </c>
      <c r="F625" s="20">
        <v>266.5</v>
      </c>
      <c r="G625" s="20">
        <v>266.5</v>
      </c>
      <c r="H625" s="18">
        <v>0.59375</v>
      </c>
      <c r="I625" s="19">
        <v>1.3500000000000227</v>
      </c>
      <c r="J625" s="19">
        <v>-1.3500000000000227</v>
      </c>
      <c r="K625" s="19">
        <v>1456</v>
      </c>
      <c r="L625" s="20">
        <v>-1965.6000000000331</v>
      </c>
      <c r="M625" s="20">
        <v>179</v>
      </c>
      <c r="N625" s="20">
        <v>-2144.6000000000331</v>
      </c>
      <c r="O625" s="20" t="s">
        <v>67</v>
      </c>
      <c r="P625" s="21">
        <v>5.0914576654724599E-3</v>
      </c>
      <c r="Q625" s="16">
        <f t="shared" si="57"/>
        <v>981850.45</v>
      </c>
      <c r="R625">
        <f t="shared" si="59"/>
        <v>5000</v>
      </c>
      <c r="S625">
        <f t="shared" si="54"/>
        <v>3703</v>
      </c>
      <c r="T625">
        <f t="shared" si="55"/>
        <v>493</v>
      </c>
      <c r="U625">
        <f t="shared" si="56"/>
        <v>-5492.0500000000839</v>
      </c>
      <c r="V625">
        <f t="shared" si="58"/>
        <v>605781.20000000077</v>
      </c>
    </row>
    <row r="626" spans="1:22" x14ac:dyDescent="0.25">
      <c r="A626" s="19" t="s">
        <v>41</v>
      </c>
      <c r="B626" s="17">
        <v>43245</v>
      </c>
      <c r="C626" s="18">
        <v>0.41666666666666669</v>
      </c>
      <c r="D626" s="19" t="s">
        <v>15</v>
      </c>
      <c r="E626" s="20">
        <v>295.8</v>
      </c>
      <c r="F626" s="20">
        <v>287.64999999999998</v>
      </c>
      <c r="G626" s="20">
        <v>294</v>
      </c>
      <c r="H626" s="18">
        <v>0.625</v>
      </c>
      <c r="I626" s="19">
        <v>8.1500000000000341</v>
      </c>
      <c r="J626" s="19">
        <v>-1.8000000000000114</v>
      </c>
      <c r="K626" s="19">
        <v>244</v>
      </c>
      <c r="L626" s="20">
        <v>-439.20000000000277</v>
      </c>
      <c r="M626" s="20">
        <v>34</v>
      </c>
      <c r="N626" s="20">
        <v>-473.20000000000277</v>
      </c>
      <c r="O626" s="20" t="s">
        <v>67</v>
      </c>
      <c r="P626" s="21">
        <v>2.7552400270453099E-2</v>
      </c>
      <c r="Q626" s="16">
        <f t="shared" si="57"/>
        <v>181325.4</v>
      </c>
      <c r="R626">
        <f t="shared" si="59"/>
        <v>5000</v>
      </c>
      <c r="S626">
        <f t="shared" si="54"/>
        <v>613</v>
      </c>
      <c r="T626">
        <f t="shared" si="55"/>
        <v>91</v>
      </c>
      <c r="U626">
        <f t="shared" si="56"/>
        <v>-1194.4000000000069</v>
      </c>
      <c r="V626">
        <f t="shared" si="58"/>
        <v>604586.80000000075</v>
      </c>
    </row>
    <row r="627" spans="1:22" x14ac:dyDescent="0.25">
      <c r="A627" s="19" t="s">
        <v>47</v>
      </c>
      <c r="B627" s="17">
        <v>43248</v>
      </c>
      <c r="C627" s="18">
        <v>0.41666666666666669</v>
      </c>
      <c r="D627" s="19" t="s">
        <v>15</v>
      </c>
      <c r="E627" s="20">
        <v>274.5</v>
      </c>
      <c r="F627" s="20">
        <v>273.25</v>
      </c>
      <c r="G627" s="20">
        <v>275.35000000000002</v>
      </c>
      <c r="H627" s="18">
        <v>0.625</v>
      </c>
      <c r="I627" s="19">
        <v>1.25</v>
      </c>
      <c r="J627" s="19">
        <v>0.85000000000002274</v>
      </c>
      <c r="K627" s="19">
        <v>1571</v>
      </c>
      <c r="L627" s="20">
        <v>1335.3500000000358</v>
      </c>
      <c r="M627" s="20">
        <v>199</v>
      </c>
      <c r="N627" s="20">
        <v>1136.3500000000358</v>
      </c>
      <c r="O627" s="20" t="s">
        <v>68</v>
      </c>
      <c r="P627" s="21">
        <v>4.5537340619307802E-3</v>
      </c>
      <c r="Q627" s="16">
        <f t="shared" si="57"/>
        <v>1098000</v>
      </c>
      <c r="R627">
        <f t="shared" si="59"/>
        <v>5000</v>
      </c>
      <c r="S627">
        <f t="shared" si="54"/>
        <v>4000</v>
      </c>
      <c r="T627">
        <f t="shared" si="55"/>
        <v>550</v>
      </c>
      <c r="U627">
        <f t="shared" si="56"/>
        <v>2850.0000000000909</v>
      </c>
      <c r="V627">
        <f t="shared" si="58"/>
        <v>607436.80000000086</v>
      </c>
    </row>
    <row r="628" spans="1:22" x14ac:dyDescent="0.25">
      <c r="A628" s="19" t="s">
        <v>57</v>
      </c>
      <c r="B628" s="17">
        <v>43248</v>
      </c>
      <c r="C628" s="18">
        <v>0.42708333333333331</v>
      </c>
      <c r="D628" s="19" t="s">
        <v>13</v>
      </c>
      <c r="E628" s="20">
        <v>667.55</v>
      </c>
      <c r="F628" s="20">
        <v>679.1</v>
      </c>
      <c r="G628" s="20">
        <v>679.1</v>
      </c>
      <c r="H628" s="18">
        <v>0.53125</v>
      </c>
      <c r="I628" s="19">
        <v>11.550000000000068</v>
      </c>
      <c r="J628" s="19">
        <v>-11.550000000000068</v>
      </c>
      <c r="K628" s="19">
        <v>172</v>
      </c>
      <c r="L628" s="20">
        <v>-1986.6000000000117</v>
      </c>
      <c r="M628" s="20">
        <v>54</v>
      </c>
      <c r="N628" s="20">
        <v>-2040.6000000000117</v>
      </c>
      <c r="O628" s="20" t="s">
        <v>67</v>
      </c>
      <c r="P628" s="21">
        <v>1.7302074750955101E-2</v>
      </c>
      <c r="Q628" s="16">
        <f t="shared" si="57"/>
        <v>288381.59999999998</v>
      </c>
      <c r="R628">
        <f t="shared" si="59"/>
        <v>5000</v>
      </c>
      <c r="S628">
        <f t="shared" si="54"/>
        <v>432</v>
      </c>
      <c r="T628">
        <f t="shared" si="55"/>
        <v>146</v>
      </c>
      <c r="U628">
        <f t="shared" si="56"/>
        <v>-5135.6000000000295</v>
      </c>
      <c r="V628">
        <f t="shared" si="58"/>
        <v>602301.20000000088</v>
      </c>
    </row>
    <row r="629" spans="1:22" x14ac:dyDescent="0.25">
      <c r="A629" s="19" t="s">
        <v>58</v>
      </c>
      <c r="B629" s="17">
        <v>43249</v>
      </c>
      <c r="C629" s="18">
        <v>0.44791666666666669</v>
      </c>
      <c r="D629" s="19" t="s">
        <v>13</v>
      </c>
      <c r="E629" s="20">
        <v>3499.9</v>
      </c>
      <c r="F629" s="20">
        <v>3535</v>
      </c>
      <c r="G629" s="20">
        <v>3535</v>
      </c>
      <c r="H629" s="18">
        <v>0.59375</v>
      </c>
      <c r="I629" s="19">
        <v>35.099999999999909</v>
      </c>
      <c r="J629" s="19">
        <v>-35.099999999999909</v>
      </c>
      <c r="K629" s="19">
        <v>56</v>
      </c>
      <c r="L629" s="20">
        <v>-1965.5999999999949</v>
      </c>
      <c r="M629" s="20">
        <v>91</v>
      </c>
      <c r="N629" s="20">
        <v>-2056.5999999999949</v>
      </c>
      <c r="O629" s="20" t="s">
        <v>67</v>
      </c>
      <c r="P629" s="21">
        <v>1.00288579673705E-2</v>
      </c>
      <c r="Q629" s="16">
        <f t="shared" si="57"/>
        <v>496985.8</v>
      </c>
      <c r="R629">
        <f t="shared" si="59"/>
        <v>5000</v>
      </c>
      <c r="S629">
        <f t="shared" si="54"/>
        <v>142</v>
      </c>
      <c r="T629">
        <f t="shared" si="55"/>
        <v>250</v>
      </c>
      <c r="U629">
        <f t="shared" si="56"/>
        <v>-5234.1999999999871</v>
      </c>
      <c r="V629">
        <f t="shared" si="58"/>
        <v>597067.00000000093</v>
      </c>
    </row>
    <row r="630" spans="1:22" x14ac:dyDescent="0.25">
      <c r="A630" s="19" t="s">
        <v>22</v>
      </c>
      <c r="B630" s="17">
        <v>43250</v>
      </c>
      <c r="C630" s="18">
        <v>0.4375</v>
      </c>
      <c r="D630" s="19" t="s">
        <v>15</v>
      </c>
      <c r="E630" s="20">
        <v>1298.5999999999999</v>
      </c>
      <c r="F630" s="20">
        <v>1284.4000000000001</v>
      </c>
      <c r="G630" s="20">
        <v>1293.3499999999999</v>
      </c>
      <c r="H630" s="18">
        <v>0.625</v>
      </c>
      <c r="I630" s="19">
        <v>14.199999999999818</v>
      </c>
      <c r="J630" s="19">
        <v>-5.25</v>
      </c>
      <c r="K630" s="19">
        <v>140</v>
      </c>
      <c r="L630" s="20">
        <v>-735</v>
      </c>
      <c r="M630" s="20">
        <v>84</v>
      </c>
      <c r="N630" s="20">
        <v>-819</v>
      </c>
      <c r="O630" s="20" t="s">
        <v>67</v>
      </c>
      <c r="P630" s="21">
        <v>1.0934852918527501E-2</v>
      </c>
      <c r="Q630" s="16">
        <f t="shared" si="57"/>
        <v>457107.19999999995</v>
      </c>
      <c r="R630">
        <f t="shared" si="59"/>
        <v>5000</v>
      </c>
      <c r="S630">
        <f t="shared" si="54"/>
        <v>352</v>
      </c>
      <c r="T630">
        <f t="shared" si="55"/>
        <v>229</v>
      </c>
      <c r="U630">
        <f t="shared" si="56"/>
        <v>-2077</v>
      </c>
      <c r="V630">
        <f t="shared" si="58"/>
        <v>594990.00000000093</v>
      </c>
    </row>
    <row r="631" spans="1:22" x14ac:dyDescent="0.25">
      <c r="A631" s="19" t="s">
        <v>40</v>
      </c>
      <c r="B631" s="17">
        <v>43250</v>
      </c>
      <c r="C631" s="18">
        <v>0.52083333333333337</v>
      </c>
      <c r="D631" s="19" t="s">
        <v>15</v>
      </c>
      <c r="E631" s="20">
        <v>916.65</v>
      </c>
      <c r="F631" s="20">
        <v>912.65</v>
      </c>
      <c r="G631" s="20">
        <v>915.6</v>
      </c>
      <c r="H631" s="18">
        <v>0.625</v>
      </c>
      <c r="I631" s="19">
        <v>4</v>
      </c>
      <c r="J631" s="19">
        <v>-1.0499999999999545</v>
      </c>
      <c r="K631" s="19">
        <v>497</v>
      </c>
      <c r="L631" s="20">
        <v>-521.8499999999774</v>
      </c>
      <c r="M631" s="20">
        <v>210</v>
      </c>
      <c r="N631" s="20">
        <v>-731.8499999999774</v>
      </c>
      <c r="O631" s="20" t="s">
        <v>67</v>
      </c>
      <c r="P631" s="21">
        <v>4.3637157039218902E-3</v>
      </c>
      <c r="Q631" s="16">
        <f t="shared" si="57"/>
        <v>1145812.5</v>
      </c>
      <c r="R631">
        <f t="shared" si="59"/>
        <v>5000</v>
      </c>
      <c r="S631">
        <f t="shared" si="54"/>
        <v>1250</v>
      </c>
      <c r="T631">
        <f t="shared" si="55"/>
        <v>573</v>
      </c>
      <c r="U631">
        <f t="shared" si="56"/>
        <v>-1885.4999999999432</v>
      </c>
      <c r="V631">
        <f t="shared" si="58"/>
        <v>593104.50000000093</v>
      </c>
    </row>
    <row r="632" spans="1:22" x14ac:dyDescent="0.25">
      <c r="A632" s="19" t="s">
        <v>19</v>
      </c>
      <c r="B632" s="17">
        <v>43251</v>
      </c>
      <c r="C632" s="18">
        <v>0.41666666666666669</v>
      </c>
      <c r="D632" s="19" t="s">
        <v>13</v>
      </c>
      <c r="E632" s="20">
        <v>1940</v>
      </c>
      <c r="F632" s="20">
        <v>1946.6</v>
      </c>
      <c r="G632" s="20">
        <v>1946.6</v>
      </c>
      <c r="H632" s="18">
        <v>0.42708333333333331</v>
      </c>
      <c r="I632" s="19">
        <v>6.5999999999999091</v>
      </c>
      <c r="J632" s="19">
        <v>-6.5999999999999091</v>
      </c>
      <c r="K632" s="19">
        <v>301</v>
      </c>
      <c r="L632" s="20">
        <v>-1986.5999999999726</v>
      </c>
      <c r="M632" s="20">
        <v>270</v>
      </c>
      <c r="N632" s="20">
        <v>-2256.5999999999726</v>
      </c>
      <c r="O632" s="20" t="s">
        <v>67</v>
      </c>
      <c r="P632" s="21">
        <v>3.40206185567006E-3</v>
      </c>
      <c r="Q632" s="16">
        <f t="shared" si="57"/>
        <v>1468580</v>
      </c>
      <c r="R632">
        <f t="shared" si="59"/>
        <v>5000</v>
      </c>
      <c r="S632">
        <f t="shared" si="54"/>
        <v>757</v>
      </c>
      <c r="T632">
        <f t="shared" si="55"/>
        <v>736</v>
      </c>
      <c r="U632">
        <f t="shared" si="56"/>
        <v>-5732.1999999999316</v>
      </c>
      <c r="V632">
        <f t="shared" si="58"/>
        <v>587372.30000000098</v>
      </c>
    </row>
    <row r="633" spans="1:22" x14ac:dyDescent="0.25">
      <c r="A633" s="19" t="s">
        <v>48</v>
      </c>
      <c r="B633" s="17">
        <v>43252</v>
      </c>
      <c r="C633" s="18">
        <v>0.41666666666666669</v>
      </c>
      <c r="D633" s="19" t="s">
        <v>13</v>
      </c>
      <c r="E633" s="20">
        <v>482.7</v>
      </c>
      <c r="F633" s="20">
        <v>485.55</v>
      </c>
      <c r="G633" s="20">
        <v>485.55</v>
      </c>
      <c r="H633" s="18">
        <v>0.42708333333333331</v>
      </c>
      <c r="I633" s="19">
        <v>2.8500000000000227</v>
      </c>
      <c r="J633" s="19">
        <v>-2.8500000000000227</v>
      </c>
      <c r="K633" s="19">
        <v>696</v>
      </c>
      <c r="L633" s="20">
        <v>-1983.6000000000158</v>
      </c>
      <c r="M633" s="20">
        <v>155</v>
      </c>
      <c r="N633" s="20">
        <v>-2138.6000000000158</v>
      </c>
      <c r="O633" s="20" t="s">
        <v>67</v>
      </c>
      <c r="P633" s="21">
        <v>5.9042883778744996E-3</v>
      </c>
      <c r="Q633" s="16">
        <f t="shared" si="57"/>
        <v>846655.79999999993</v>
      </c>
      <c r="R633">
        <f t="shared" si="59"/>
        <v>5000</v>
      </c>
      <c r="S633">
        <f t="shared" si="54"/>
        <v>1754</v>
      </c>
      <c r="T633">
        <f t="shared" si="55"/>
        <v>425</v>
      </c>
      <c r="U633">
        <f t="shared" si="56"/>
        <v>-5423.9000000000397</v>
      </c>
      <c r="V633">
        <f t="shared" si="58"/>
        <v>581948.40000000095</v>
      </c>
    </row>
    <row r="634" spans="1:22" x14ac:dyDescent="0.25">
      <c r="A634" s="19" t="s">
        <v>22</v>
      </c>
      <c r="B634" s="17">
        <v>43255</v>
      </c>
      <c r="C634" s="18">
        <v>0.41666666666666669</v>
      </c>
      <c r="D634" s="19" t="s">
        <v>13</v>
      </c>
      <c r="E634" s="20">
        <v>1272.3</v>
      </c>
      <c r="F634" s="20">
        <v>1278.3499999999999</v>
      </c>
      <c r="G634" s="20">
        <v>1278.3499999999999</v>
      </c>
      <c r="H634" s="18">
        <v>0.42708333333333331</v>
      </c>
      <c r="I634" s="19">
        <v>6.0499999999999545</v>
      </c>
      <c r="J634" s="19">
        <v>-6.0499999999999545</v>
      </c>
      <c r="K634" s="19">
        <v>329</v>
      </c>
      <c r="L634" s="20">
        <v>-1990.449999999985</v>
      </c>
      <c r="M634" s="20">
        <v>194</v>
      </c>
      <c r="N634" s="20">
        <v>-2184.4499999999853</v>
      </c>
      <c r="O634" s="20" t="s">
        <v>67</v>
      </c>
      <c r="P634" s="21">
        <v>4.7551678063349496E-3</v>
      </c>
      <c r="Q634" s="16">
        <f t="shared" si="57"/>
        <v>1050919.8</v>
      </c>
      <c r="R634">
        <f t="shared" si="59"/>
        <v>5000</v>
      </c>
      <c r="S634">
        <f t="shared" si="54"/>
        <v>826</v>
      </c>
      <c r="T634">
        <f t="shared" si="55"/>
        <v>527</v>
      </c>
      <c r="U634">
        <f t="shared" si="56"/>
        <v>-5524.2999999999629</v>
      </c>
      <c r="V634">
        <f t="shared" si="58"/>
        <v>576424.10000000102</v>
      </c>
    </row>
    <row r="635" spans="1:22" x14ac:dyDescent="0.25">
      <c r="A635" s="19" t="s">
        <v>29</v>
      </c>
      <c r="B635" s="17">
        <v>43255</v>
      </c>
      <c r="C635" s="18">
        <v>0.5</v>
      </c>
      <c r="D635" s="19" t="s">
        <v>13</v>
      </c>
      <c r="E635" s="20">
        <v>403.25</v>
      </c>
      <c r="F635" s="20">
        <v>409.3</v>
      </c>
      <c r="G635" s="20">
        <v>409.3</v>
      </c>
      <c r="H635" s="18">
        <v>0.625</v>
      </c>
      <c r="I635" s="19">
        <v>6.0500000000000114</v>
      </c>
      <c r="J635" s="19">
        <v>-6.0500000000000114</v>
      </c>
      <c r="K635" s="19">
        <v>329</v>
      </c>
      <c r="L635" s="20">
        <v>-1990.4500000000037</v>
      </c>
      <c r="M635" s="20">
        <v>62</v>
      </c>
      <c r="N635" s="20">
        <v>-2052.4500000000035</v>
      </c>
      <c r="O635" s="20" t="s">
        <v>67</v>
      </c>
      <c r="P635" s="21">
        <v>1.5003099814011199E-2</v>
      </c>
      <c r="Q635" s="16">
        <f t="shared" si="57"/>
        <v>333084.5</v>
      </c>
      <c r="R635">
        <f t="shared" si="59"/>
        <v>5000</v>
      </c>
      <c r="S635">
        <f t="shared" si="54"/>
        <v>826</v>
      </c>
      <c r="T635">
        <f t="shared" si="55"/>
        <v>168</v>
      </c>
      <c r="U635">
        <f t="shared" si="56"/>
        <v>-5165.3000000000093</v>
      </c>
      <c r="V635">
        <f t="shared" si="58"/>
        <v>571258.80000000098</v>
      </c>
    </row>
    <row r="636" spans="1:22" x14ac:dyDescent="0.25">
      <c r="A636" s="19" t="s">
        <v>17</v>
      </c>
      <c r="B636" s="17">
        <v>43255</v>
      </c>
      <c r="C636" s="18">
        <v>0.42708333333333331</v>
      </c>
      <c r="D636" s="19" t="s">
        <v>13</v>
      </c>
      <c r="E636" s="20">
        <v>29700</v>
      </c>
      <c r="F636" s="20">
        <v>30003.25</v>
      </c>
      <c r="G636" s="20">
        <v>29379.9</v>
      </c>
      <c r="H636" s="18">
        <v>0.625</v>
      </c>
      <c r="I636" s="19">
        <v>303.25</v>
      </c>
      <c r="J636" s="19">
        <v>320.09999999999854</v>
      </c>
      <c r="K636" s="19">
        <v>6</v>
      </c>
      <c r="L636" s="20">
        <v>1920.5999999999913</v>
      </c>
      <c r="M636" s="20">
        <v>82</v>
      </c>
      <c r="N636" s="20">
        <v>1838.5999999999913</v>
      </c>
      <c r="O636" s="20" t="s">
        <v>68</v>
      </c>
      <c r="P636" s="21">
        <v>1.0210437710437699E-2</v>
      </c>
      <c r="Q636" s="16">
        <f t="shared" si="57"/>
        <v>475200</v>
      </c>
      <c r="R636">
        <f t="shared" si="59"/>
        <v>5000</v>
      </c>
      <c r="S636">
        <f t="shared" si="54"/>
        <v>16</v>
      </c>
      <c r="T636">
        <f t="shared" si="55"/>
        <v>237</v>
      </c>
      <c r="U636">
        <f t="shared" si="56"/>
        <v>4884.5999999999767</v>
      </c>
      <c r="V636">
        <f t="shared" si="58"/>
        <v>576143.40000000095</v>
      </c>
    </row>
    <row r="637" spans="1:22" x14ac:dyDescent="0.25">
      <c r="A637" s="19" t="s">
        <v>48</v>
      </c>
      <c r="B637" s="17">
        <v>43255</v>
      </c>
      <c r="C637" s="18">
        <v>0.5625</v>
      </c>
      <c r="D637" s="19" t="s">
        <v>13</v>
      </c>
      <c r="E637" s="20">
        <v>480.65</v>
      </c>
      <c r="F637" s="20">
        <v>484.4</v>
      </c>
      <c r="G637" s="20">
        <v>478.8</v>
      </c>
      <c r="H637" s="18">
        <v>0.625</v>
      </c>
      <c r="I637" s="19">
        <v>3.75</v>
      </c>
      <c r="J637" s="19">
        <v>1.8499999999999659</v>
      </c>
      <c r="K637" s="19">
        <v>530</v>
      </c>
      <c r="L637" s="20">
        <v>980.49999999998192</v>
      </c>
      <c r="M637" s="20">
        <v>117</v>
      </c>
      <c r="N637" s="20">
        <v>863.49999999998192</v>
      </c>
      <c r="O637" s="20" t="s">
        <v>68</v>
      </c>
      <c r="P637" s="21">
        <v>7.8019348798501996E-3</v>
      </c>
      <c r="Q637" s="16">
        <f t="shared" si="57"/>
        <v>640706.44999999995</v>
      </c>
      <c r="R637">
        <f t="shared" si="59"/>
        <v>5000</v>
      </c>
      <c r="S637">
        <f t="shared" si="54"/>
        <v>1333</v>
      </c>
      <c r="T637">
        <f t="shared" si="55"/>
        <v>320</v>
      </c>
      <c r="U637">
        <f t="shared" si="56"/>
        <v>2146.0499999999547</v>
      </c>
      <c r="V637">
        <f t="shared" si="58"/>
        <v>578289.45000000088</v>
      </c>
    </row>
    <row r="638" spans="1:22" x14ac:dyDescent="0.25">
      <c r="A638" s="19" t="s">
        <v>22</v>
      </c>
      <c r="B638" s="17">
        <v>43256</v>
      </c>
      <c r="C638" s="18">
        <v>0.58333333333333337</v>
      </c>
      <c r="D638" s="19" t="s">
        <v>15</v>
      </c>
      <c r="E638" s="20">
        <v>1288.2</v>
      </c>
      <c r="F638" s="20">
        <v>1279.3</v>
      </c>
      <c r="G638" s="20">
        <v>1279.3</v>
      </c>
      <c r="H638" s="18">
        <v>0.58333333333333337</v>
      </c>
      <c r="I638" s="19">
        <v>8.9000000000000909</v>
      </c>
      <c r="J638" s="19">
        <v>-8.9000000000000909</v>
      </c>
      <c r="K638" s="19">
        <v>224</v>
      </c>
      <c r="L638" s="20">
        <v>-1993.6000000000204</v>
      </c>
      <c r="M638" s="20">
        <v>133</v>
      </c>
      <c r="N638" s="20">
        <v>-2126.6000000000204</v>
      </c>
      <c r="O638" s="20" t="s">
        <v>67</v>
      </c>
      <c r="P638" s="21">
        <v>6.9088650830617104E-3</v>
      </c>
      <c r="Q638" s="16">
        <f t="shared" si="57"/>
        <v>722680.20000000007</v>
      </c>
      <c r="R638">
        <f t="shared" si="59"/>
        <v>5000</v>
      </c>
      <c r="S638">
        <f t="shared" si="54"/>
        <v>561</v>
      </c>
      <c r="T638">
        <f t="shared" si="55"/>
        <v>361</v>
      </c>
      <c r="U638">
        <f t="shared" si="56"/>
        <v>-5353.9000000000506</v>
      </c>
      <c r="V638">
        <f t="shared" si="58"/>
        <v>572935.55000000086</v>
      </c>
    </row>
    <row r="639" spans="1:22" x14ac:dyDescent="0.25">
      <c r="A639" s="19" t="s">
        <v>49</v>
      </c>
      <c r="B639" s="17">
        <v>43256</v>
      </c>
      <c r="C639" s="18">
        <v>0.41666666666666669</v>
      </c>
      <c r="D639" s="19" t="s">
        <v>13</v>
      </c>
      <c r="E639" s="20">
        <v>169.4</v>
      </c>
      <c r="F639" s="20">
        <v>171.25</v>
      </c>
      <c r="G639" s="20">
        <v>171.25</v>
      </c>
      <c r="H639" s="18">
        <v>0.46875</v>
      </c>
      <c r="I639" s="19">
        <v>1.8499999999999943</v>
      </c>
      <c r="J639" s="19">
        <v>-1.8499999999999943</v>
      </c>
      <c r="K639" s="19">
        <v>1067</v>
      </c>
      <c r="L639" s="20">
        <v>-1973.9499999999939</v>
      </c>
      <c r="M639" s="20">
        <v>84</v>
      </c>
      <c r="N639" s="20">
        <v>-2057.9499999999939</v>
      </c>
      <c r="O639" s="20" t="s">
        <v>67</v>
      </c>
      <c r="P639" s="21">
        <v>1.09208972845336E-2</v>
      </c>
      <c r="Q639" s="16">
        <f t="shared" si="57"/>
        <v>457718.8</v>
      </c>
      <c r="R639">
        <f t="shared" si="59"/>
        <v>5000</v>
      </c>
      <c r="S639">
        <f t="shared" si="54"/>
        <v>2702</v>
      </c>
      <c r="T639">
        <f t="shared" si="55"/>
        <v>231</v>
      </c>
      <c r="U639">
        <f t="shared" si="56"/>
        <v>-5229.6999999999844</v>
      </c>
      <c r="V639">
        <f t="shared" si="58"/>
        <v>567705.85000000091</v>
      </c>
    </row>
    <row r="640" spans="1:22" x14ac:dyDescent="0.25">
      <c r="A640" s="19" t="s">
        <v>20</v>
      </c>
      <c r="B640" s="17">
        <v>43257</v>
      </c>
      <c r="C640" s="18">
        <v>0.42708333333333331</v>
      </c>
      <c r="D640" s="19" t="s">
        <v>15</v>
      </c>
      <c r="E640" s="20">
        <v>1850.9</v>
      </c>
      <c r="F640" s="20">
        <v>1846.15</v>
      </c>
      <c r="G640" s="20">
        <v>1846.15</v>
      </c>
      <c r="H640" s="18">
        <v>0.42708333333333331</v>
      </c>
      <c r="I640" s="19">
        <v>4.75</v>
      </c>
      <c r="J640" s="19">
        <v>-4.75</v>
      </c>
      <c r="K640" s="19">
        <v>419</v>
      </c>
      <c r="L640" s="20">
        <v>-1990.25</v>
      </c>
      <c r="M640" s="20">
        <v>357</v>
      </c>
      <c r="N640" s="20">
        <v>-2347.25</v>
      </c>
      <c r="O640" s="20" t="s">
        <v>67</v>
      </c>
      <c r="P640" s="21">
        <v>2.5663190880112399E-3</v>
      </c>
      <c r="Q640" s="16">
        <f t="shared" si="57"/>
        <v>1947146.8</v>
      </c>
      <c r="R640">
        <f t="shared" si="59"/>
        <v>5000</v>
      </c>
      <c r="S640">
        <f t="shared" si="54"/>
        <v>1052</v>
      </c>
      <c r="T640">
        <f t="shared" si="55"/>
        <v>973</v>
      </c>
      <c r="U640">
        <f t="shared" si="56"/>
        <v>-5970</v>
      </c>
      <c r="V640">
        <f t="shared" si="58"/>
        <v>561735.85000000091</v>
      </c>
    </row>
    <row r="641" spans="1:22" x14ac:dyDescent="0.25">
      <c r="A641" s="19" t="s">
        <v>22</v>
      </c>
      <c r="B641" s="17">
        <v>43258</v>
      </c>
      <c r="C641" s="18">
        <v>0.44791666666666669</v>
      </c>
      <c r="D641" s="19" t="s">
        <v>15</v>
      </c>
      <c r="E641" s="20">
        <v>1281</v>
      </c>
      <c r="F641" s="20">
        <v>1271.7</v>
      </c>
      <c r="G641" s="20">
        <v>1290.3</v>
      </c>
      <c r="H641" s="18">
        <v>0.625</v>
      </c>
      <c r="I641" s="19">
        <v>9.2999999999999545</v>
      </c>
      <c r="J641" s="19">
        <v>9.2999999999999545</v>
      </c>
      <c r="K641" s="19">
        <v>214</v>
      </c>
      <c r="L641" s="20">
        <v>1990.1999999999903</v>
      </c>
      <c r="M641" s="20">
        <v>127</v>
      </c>
      <c r="N641" s="20">
        <v>1863.1999999999903</v>
      </c>
      <c r="O641" s="20" t="s">
        <v>68</v>
      </c>
      <c r="P641" s="21">
        <v>7.2599531615924699E-3</v>
      </c>
      <c r="Q641" s="16">
        <f t="shared" si="57"/>
        <v>687897</v>
      </c>
      <c r="R641">
        <f t="shared" si="59"/>
        <v>5000</v>
      </c>
      <c r="S641">
        <f t="shared" si="54"/>
        <v>537</v>
      </c>
      <c r="T641">
        <f t="shared" si="55"/>
        <v>346</v>
      </c>
      <c r="U641">
        <f t="shared" si="56"/>
        <v>4648.0999999999758</v>
      </c>
      <c r="V641">
        <f t="shared" si="58"/>
        <v>566383.95000000088</v>
      </c>
    </row>
    <row r="642" spans="1:22" x14ac:dyDescent="0.25">
      <c r="A642" s="19" t="s">
        <v>17</v>
      </c>
      <c r="B642" s="17">
        <v>43258</v>
      </c>
      <c r="C642" s="18">
        <v>0.48958333333333331</v>
      </c>
      <c r="D642" s="19" t="s">
        <v>13</v>
      </c>
      <c r="E642" s="20">
        <v>29803.65</v>
      </c>
      <c r="F642" s="20">
        <v>30099.95</v>
      </c>
      <c r="G642" s="20">
        <v>29680.3</v>
      </c>
      <c r="H642" s="18">
        <v>0.625</v>
      </c>
      <c r="I642" s="19">
        <v>296.29999999999927</v>
      </c>
      <c r="J642" s="19">
        <v>123.35000000000218</v>
      </c>
      <c r="K642" s="19">
        <v>6</v>
      </c>
      <c r="L642" s="20">
        <v>740.1000000000131</v>
      </c>
      <c r="M642" s="20">
        <v>83</v>
      </c>
      <c r="N642" s="20">
        <v>657.1000000000131</v>
      </c>
      <c r="O642" s="20" t="s">
        <v>68</v>
      </c>
      <c r="P642" s="21">
        <v>9.94173532436461E-3</v>
      </c>
      <c r="Q642" s="16">
        <f t="shared" si="57"/>
        <v>476858.4</v>
      </c>
      <c r="R642">
        <f t="shared" si="59"/>
        <v>5000</v>
      </c>
      <c r="S642">
        <f t="shared" ref="S642:S705" si="60">ROUNDDOWN(R642/I642,0)</f>
        <v>16</v>
      </c>
      <c r="T642">
        <f t="shared" ref="T642:T705" si="61">ROUNDUP(((E642*S642)+(G642*S642))*0.025/100,0)</f>
        <v>238</v>
      </c>
      <c r="U642">
        <f t="shared" ref="U642:U705" si="62">(S642*J642)-T642</f>
        <v>1735.6000000000349</v>
      </c>
      <c r="V642">
        <f t="shared" si="58"/>
        <v>568119.55000000098</v>
      </c>
    </row>
    <row r="643" spans="1:22" x14ac:dyDescent="0.25">
      <c r="A643" s="19" t="s">
        <v>58</v>
      </c>
      <c r="B643" s="17">
        <v>43258</v>
      </c>
      <c r="C643" s="18">
        <v>0.42708333333333331</v>
      </c>
      <c r="D643" s="19" t="s">
        <v>15</v>
      </c>
      <c r="E643" s="20">
        <v>1735</v>
      </c>
      <c r="F643" s="20">
        <v>1728.4</v>
      </c>
      <c r="G643" s="20">
        <v>1735.9</v>
      </c>
      <c r="H643" s="18">
        <v>0.625</v>
      </c>
      <c r="I643" s="19">
        <v>6.5999999999999091</v>
      </c>
      <c r="J643" s="19">
        <v>0.90000000000009095</v>
      </c>
      <c r="K643" s="19">
        <v>301</v>
      </c>
      <c r="L643" s="20">
        <v>270.90000000002738</v>
      </c>
      <c r="M643" s="20">
        <v>241</v>
      </c>
      <c r="N643" s="20">
        <v>29.900000000027376</v>
      </c>
      <c r="O643" s="20" t="s">
        <v>68</v>
      </c>
      <c r="P643" s="21">
        <v>3.8040345821325101E-3</v>
      </c>
      <c r="Q643" s="16">
        <f t="shared" ref="Q643:Q706" si="63">S643*E643</f>
        <v>1313395</v>
      </c>
      <c r="R643">
        <f t="shared" si="59"/>
        <v>5000</v>
      </c>
      <c r="S643">
        <f t="shared" si="60"/>
        <v>757</v>
      </c>
      <c r="T643">
        <f t="shared" si="61"/>
        <v>657</v>
      </c>
      <c r="U643">
        <f t="shared" si="62"/>
        <v>24.300000000068849</v>
      </c>
      <c r="V643">
        <f t="shared" ref="V643:V706" si="64">V642+U643</f>
        <v>568143.85000000102</v>
      </c>
    </row>
    <row r="644" spans="1:22" x14ac:dyDescent="0.25">
      <c r="A644" s="19" t="s">
        <v>18</v>
      </c>
      <c r="B644" s="17">
        <v>43264</v>
      </c>
      <c r="C644" s="18">
        <v>0.51041666666666663</v>
      </c>
      <c r="D644" s="19" t="s">
        <v>13</v>
      </c>
      <c r="E644" s="20">
        <v>388.05</v>
      </c>
      <c r="F644" s="20">
        <v>390.5</v>
      </c>
      <c r="G644" s="20">
        <v>382.05</v>
      </c>
      <c r="H644" s="18">
        <v>0.625</v>
      </c>
      <c r="I644" s="19">
        <v>2.4499999999999886</v>
      </c>
      <c r="J644" s="19">
        <v>6</v>
      </c>
      <c r="K644" s="19">
        <v>808</v>
      </c>
      <c r="L644" s="20">
        <v>4848</v>
      </c>
      <c r="M644" s="20">
        <v>144</v>
      </c>
      <c r="N644" s="20">
        <v>4704</v>
      </c>
      <c r="O644" s="20" t="s">
        <v>68</v>
      </c>
      <c r="P644" s="21">
        <v>6.31361937894598E-3</v>
      </c>
      <c r="Q644" s="16">
        <f t="shared" si="63"/>
        <v>791622</v>
      </c>
      <c r="R644">
        <f t="shared" ref="R644:R707" si="65">IF(MONTH(B643)&lt;&gt;MONTH(B644),IF((INT(V643/100000)*1000)&lt;R643,R643,INT(V643/100000)*1000),R643)</f>
        <v>5000</v>
      </c>
      <c r="S644">
        <f t="shared" si="60"/>
        <v>2040</v>
      </c>
      <c r="T644">
        <f t="shared" si="61"/>
        <v>393</v>
      </c>
      <c r="U644">
        <f t="shared" si="62"/>
        <v>11847</v>
      </c>
      <c r="V644">
        <f t="shared" si="64"/>
        <v>579990.85000000102</v>
      </c>
    </row>
    <row r="645" spans="1:22" x14ac:dyDescent="0.25">
      <c r="A645" s="19" t="s">
        <v>58</v>
      </c>
      <c r="B645" s="17">
        <v>43264</v>
      </c>
      <c r="C645" s="18">
        <v>0.53125</v>
      </c>
      <c r="D645" s="19" t="s">
        <v>15</v>
      </c>
      <c r="E645" s="20">
        <v>1821</v>
      </c>
      <c r="F645" s="20">
        <v>1806.15</v>
      </c>
      <c r="G645" s="20">
        <v>1826</v>
      </c>
      <c r="H645" s="18">
        <v>0.625</v>
      </c>
      <c r="I645" s="19">
        <v>14.849999999999909</v>
      </c>
      <c r="J645" s="19">
        <v>5</v>
      </c>
      <c r="K645" s="19">
        <v>134</v>
      </c>
      <c r="L645" s="20">
        <v>670</v>
      </c>
      <c r="M645" s="20">
        <v>113</v>
      </c>
      <c r="N645" s="20">
        <v>557</v>
      </c>
      <c r="O645" s="20" t="s">
        <v>68</v>
      </c>
      <c r="P645" s="21">
        <v>8.1548599670510195E-3</v>
      </c>
      <c r="Q645" s="16">
        <f t="shared" si="63"/>
        <v>611856</v>
      </c>
      <c r="R645">
        <f t="shared" si="65"/>
        <v>5000</v>
      </c>
      <c r="S645">
        <f t="shared" si="60"/>
        <v>336</v>
      </c>
      <c r="T645">
        <f t="shared" si="61"/>
        <v>307</v>
      </c>
      <c r="U645">
        <f t="shared" si="62"/>
        <v>1373</v>
      </c>
      <c r="V645">
        <f t="shared" si="64"/>
        <v>581363.85000000102</v>
      </c>
    </row>
    <row r="646" spans="1:22" x14ac:dyDescent="0.25">
      <c r="A646" s="19" t="s">
        <v>44</v>
      </c>
      <c r="B646" s="17">
        <v>43265</v>
      </c>
      <c r="C646" s="18">
        <v>0.45833333333333331</v>
      </c>
      <c r="D646" s="19" t="s">
        <v>13</v>
      </c>
      <c r="E646" s="20">
        <v>3672.05</v>
      </c>
      <c r="F646" s="20">
        <v>3690.2</v>
      </c>
      <c r="G646" s="20">
        <v>3690.2</v>
      </c>
      <c r="H646" s="18">
        <v>0.47916666666666669</v>
      </c>
      <c r="I646" s="19">
        <v>18.149999999999636</v>
      </c>
      <c r="J646" s="19">
        <v>-18.149999999999636</v>
      </c>
      <c r="K646" s="19">
        <v>110</v>
      </c>
      <c r="L646" s="20">
        <v>-1996.49999999996</v>
      </c>
      <c r="M646" s="20">
        <v>187</v>
      </c>
      <c r="N646" s="20">
        <v>-2183.49999999996</v>
      </c>
      <c r="O646" s="20" t="s">
        <v>67</v>
      </c>
      <c r="P646" s="21">
        <v>4.94274315436871E-3</v>
      </c>
      <c r="Q646" s="16">
        <f t="shared" si="63"/>
        <v>1009813.75</v>
      </c>
      <c r="R646">
        <f t="shared" si="65"/>
        <v>5000</v>
      </c>
      <c r="S646">
        <f t="shared" si="60"/>
        <v>275</v>
      </c>
      <c r="T646">
        <f t="shared" si="61"/>
        <v>507</v>
      </c>
      <c r="U646">
        <f t="shared" si="62"/>
        <v>-5498.2499999999</v>
      </c>
      <c r="V646">
        <f t="shared" si="64"/>
        <v>575865.60000000114</v>
      </c>
    </row>
    <row r="647" spans="1:22" x14ac:dyDescent="0.25">
      <c r="A647" s="19" t="s">
        <v>54</v>
      </c>
      <c r="B647" s="17">
        <v>43265</v>
      </c>
      <c r="C647" s="18">
        <v>0.41666666666666669</v>
      </c>
      <c r="D647" s="19" t="s">
        <v>13</v>
      </c>
      <c r="E647" s="20">
        <v>686.1</v>
      </c>
      <c r="F647" s="20">
        <v>690</v>
      </c>
      <c r="G647" s="20">
        <v>684.95</v>
      </c>
      <c r="H647" s="18">
        <v>0.625</v>
      </c>
      <c r="I647" s="19">
        <v>3.8999999999999773</v>
      </c>
      <c r="J647" s="19">
        <v>1.1499999999999773</v>
      </c>
      <c r="K647" s="19">
        <v>509</v>
      </c>
      <c r="L647" s="20">
        <v>585.34999999998843</v>
      </c>
      <c r="M647" s="20">
        <v>161</v>
      </c>
      <c r="N647" s="20">
        <v>424.34999999998843</v>
      </c>
      <c r="O647" s="20" t="s">
        <v>68</v>
      </c>
      <c r="P647" s="21">
        <v>5.6843025797988301E-3</v>
      </c>
      <c r="Q647" s="16">
        <f t="shared" si="63"/>
        <v>879580.20000000007</v>
      </c>
      <c r="R647">
        <f t="shared" si="65"/>
        <v>5000</v>
      </c>
      <c r="S647">
        <f t="shared" si="60"/>
        <v>1282</v>
      </c>
      <c r="T647">
        <f t="shared" si="61"/>
        <v>440</v>
      </c>
      <c r="U647">
        <f t="shared" si="62"/>
        <v>1034.2999999999709</v>
      </c>
      <c r="V647">
        <f t="shared" si="64"/>
        <v>576899.90000000107</v>
      </c>
    </row>
    <row r="648" spans="1:22" x14ac:dyDescent="0.25">
      <c r="A648" s="19" t="s">
        <v>17</v>
      </c>
      <c r="B648" s="17">
        <v>43266</v>
      </c>
      <c r="C648" s="18">
        <v>0.42708333333333331</v>
      </c>
      <c r="D648" s="19" t="s">
        <v>15</v>
      </c>
      <c r="E648" s="20">
        <v>29568.75</v>
      </c>
      <c r="F648" s="20">
        <v>29350</v>
      </c>
      <c r="G648" s="20">
        <v>29599.05</v>
      </c>
      <c r="H648" s="18">
        <v>0.625</v>
      </c>
      <c r="I648" s="19">
        <v>218.75</v>
      </c>
      <c r="J648" s="19">
        <v>30.299999999999272</v>
      </c>
      <c r="K648" s="19">
        <v>9</v>
      </c>
      <c r="L648" s="20">
        <v>272.69999999999345</v>
      </c>
      <c r="M648" s="20">
        <v>123</v>
      </c>
      <c r="N648" s="20">
        <v>149.69999999999345</v>
      </c>
      <c r="O648" s="20" t="s">
        <v>68</v>
      </c>
      <c r="P648" s="21">
        <v>7.3980131050517903E-3</v>
      </c>
      <c r="Q648" s="16">
        <f t="shared" si="63"/>
        <v>650512.5</v>
      </c>
      <c r="R648">
        <f t="shared" si="65"/>
        <v>5000</v>
      </c>
      <c r="S648">
        <f t="shared" si="60"/>
        <v>22</v>
      </c>
      <c r="T648">
        <f t="shared" si="61"/>
        <v>326</v>
      </c>
      <c r="U648">
        <f t="shared" si="62"/>
        <v>340.59999999998399</v>
      </c>
      <c r="V648">
        <f t="shared" si="64"/>
        <v>577240.50000000105</v>
      </c>
    </row>
    <row r="649" spans="1:22" x14ac:dyDescent="0.25">
      <c r="A649" s="19" t="s">
        <v>44</v>
      </c>
      <c r="B649" s="17">
        <v>43266</v>
      </c>
      <c r="C649" s="18">
        <v>0.41666666666666669</v>
      </c>
      <c r="D649" s="19" t="s">
        <v>13</v>
      </c>
      <c r="E649" s="20">
        <v>3653.6</v>
      </c>
      <c r="F649" s="20">
        <v>3663.3</v>
      </c>
      <c r="G649" s="20">
        <v>3663.3</v>
      </c>
      <c r="H649" s="18">
        <v>0.42708333333333331</v>
      </c>
      <c r="I649" s="19">
        <v>9.7000000000002728</v>
      </c>
      <c r="J649" s="19">
        <v>-9.7000000000002728</v>
      </c>
      <c r="K649" s="19">
        <v>205</v>
      </c>
      <c r="L649" s="20">
        <v>-1988.5000000000559</v>
      </c>
      <c r="M649" s="20">
        <v>345</v>
      </c>
      <c r="N649" s="20">
        <v>-2333.5000000000559</v>
      </c>
      <c r="O649" s="20" t="s">
        <v>67</v>
      </c>
      <c r="P649" s="21">
        <v>2.6549156995840499E-3</v>
      </c>
      <c r="Q649" s="16">
        <f t="shared" si="63"/>
        <v>1881604</v>
      </c>
      <c r="R649">
        <f t="shared" si="65"/>
        <v>5000</v>
      </c>
      <c r="S649">
        <f t="shared" si="60"/>
        <v>515</v>
      </c>
      <c r="T649">
        <f t="shared" si="61"/>
        <v>943</v>
      </c>
      <c r="U649">
        <f t="shared" si="62"/>
        <v>-5938.5000000001401</v>
      </c>
      <c r="V649">
        <f t="shared" si="64"/>
        <v>571302.00000000093</v>
      </c>
    </row>
    <row r="650" spans="1:22" x14ac:dyDescent="0.25">
      <c r="A650" s="19" t="s">
        <v>48</v>
      </c>
      <c r="B650" s="17">
        <v>43266</v>
      </c>
      <c r="C650" s="18">
        <v>0.54166666666666663</v>
      </c>
      <c r="D650" s="19" t="s">
        <v>15</v>
      </c>
      <c r="E650" s="20">
        <v>572.75</v>
      </c>
      <c r="F650" s="20">
        <v>567</v>
      </c>
      <c r="G650" s="20">
        <v>567</v>
      </c>
      <c r="H650" s="18">
        <v>0.54166666666666663</v>
      </c>
      <c r="I650" s="19">
        <v>5.75</v>
      </c>
      <c r="J650" s="19">
        <v>-5.75</v>
      </c>
      <c r="K650" s="19">
        <v>346</v>
      </c>
      <c r="L650" s="20">
        <v>-1989.5</v>
      </c>
      <c r="M650" s="20">
        <v>91</v>
      </c>
      <c r="N650" s="20">
        <v>-2080.5</v>
      </c>
      <c r="O650" s="20" t="s">
        <v>67</v>
      </c>
      <c r="P650" s="21">
        <v>1.0039284155390699E-2</v>
      </c>
      <c r="Q650" s="16">
        <f t="shared" si="63"/>
        <v>497719.75</v>
      </c>
      <c r="R650">
        <f t="shared" si="65"/>
        <v>5000</v>
      </c>
      <c r="S650">
        <f t="shared" si="60"/>
        <v>869</v>
      </c>
      <c r="T650">
        <f t="shared" si="61"/>
        <v>248</v>
      </c>
      <c r="U650">
        <f t="shared" si="62"/>
        <v>-5244.75</v>
      </c>
      <c r="V650">
        <f t="shared" si="64"/>
        <v>566057.25000000093</v>
      </c>
    </row>
    <row r="651" spans="1:22" x14ac:dyDescent="0.25">
      <c r="A651" s="19" t="s">
        <v>29</v>
      </c>
      <c r="B651" s="17">
        <v>43269</v>
      </c>
      <c r="C651" s="18">
        <v>0.41666666666666669</v>
      </c>
      <c r="D651" s="19" t="s">
        <v>13</v>
      </c>
      <c r="E651" s="20">
        <v>415.85</v>
      </c>
      <c r="F651" s="20">
        <v>418.3</v>
      </c>
      <c r="G651" s="20">
        <v>418.3</v>
      </c>
      <c r="H651" s="18">
        <v>0.42708333333333331</v>
      </c>
      <c r="I651" s="19">
        <v>2.4499999999999886</v>
      </c>
      <c r="J651" s="19">
        <v>-2.4499999999999886</v>
      </c>
      <c r="K651" s="19">
        <v>808</v>
      </c>
      <c r="L651" s="20">
        <v>-1979.5999999999908</v>
      </c>
      <c r="M651" s="20">
        <v>156</v>
      </c>
      <c r="N651" s="20">
        <v>-2135.5999999999908</v>
      </c>
      <c r="O651" s="20" t="s">
        <v>67</v>
      </c>
      <c r="P651" s="21">
        <v>5.8915474329685903E-3</v>
      </c>
      <c r="Q651" s="16">
        <f t="shared" si="63"/>
        <v>848334</v>
      </c>
      <c r="R651">
        <f t="shared" si="65"/>
        <v>5000</v>
      </c>
      <c r="S651">
        <f t="shared" si="60"/>
        <v>2040</v>
      </c>
      <c r="T651">
        <f t="shared" si="61"/>
        <v>426</v>
      </c>
      <c r="U651">
        <f t="shared" si="62"/>
        <v>-5423.9999999999764</v>
      </c>
      <c r="V651">
        <f t="shared" si="64"/>
        <v>560633.25000000093</v>
      </c>
    </row>
    <row r="652" spans="1:22" x14ac:dyDescent="0.25">
      <c r="A652" s="19" t="s">
        <v>25</v>
      </c>
      <c r="B652" s="17">
        <v>43270</v>
      </c>
      <c r="C652" s="18">
        <v>0.41666666666666669</v>
      </c>
      <c r="D652" s="19" t="s">
        <v>13</v>
      </c>
      <c r="E652" s="20">
        <v>1004</v>
      </c>
      <c r="F652" s="20">
        <v>1008.75</v>
      </c>
      <c r="G652" s="20">
        <v>1008.75</v>
      </c>
      <c r="H652" s="18">
        <v>0.57291666666666663</v>
      </c>
      <c r="I652" s="19">
        <v>4.75</v>
      </c>
      <c r="J652" s="19">
        <v>-4.75</v>
      </c>
      <c r="K652" s="19">
        <v>419</v>
      </c>
      <c r="L652" s="20">
        <v>-1990.25</v>
      </c>
      <c r="M652" s="20">
        <v>194</v>
      </c>
      <c r="N652" s="20">
        <v>-2184.25</v>
      </c>
      <c r="O652" s="20" t="s">
        <v>67</v>
      </c>
      <c r="P652" s="21">
        <v>4.7310756972111599E-3</v>
      </c>
      <c r="Q652" s="16">
        <f t="shared" si="63"/>
        <v>1056208</v>
      </c>
      <c r="R652">
        <f t="shared" si="65"/>
        <v>5000</v>
      </c>
      <c r="S652">
        <f t="shared" si="60"/>
        <v>1052</v>
      </c>
      <c r="T652">
        <f t="shared" si="61"/>
        <v>530</v>
      </c>
      <c r="U652">
        <f t="shared" si="62"/>
        <v>-5527</v>
      </c>
      <c r="V652">
        <f t="shared" si="64"/>
        <v>555106.25000000093</v>
      </c>
    </row>
    <row r="653" spans="1:22" x14ac:dyDescent="0.25">
      <c r="A653" s="19" t="s">
        <v>54</v>
      </c>
      <c r="B653" s="17">
        <v>43271</v>
      </c>
      <c r="C653" s="18">
        <v>0.41666666666666669</v>
      </c>
      <c r="D653" s="19" t="s">
        <v>13</v>
      </c>
      <c r="E653" s="20">
        <v>659.5</v>
      </c>
      <c r="F653" s="20">
        <v>663.95</v>
      </c>
      <c r="G653" s="20">
        <v>663.95</v>
      </c>
      <c r="H653" s="18">
        <v>0.42708333333333331</v>
      </c>
      <c r="I653" s="19">
        <v>4.4500000000000455</v>
      </c>
      <c r="J653" s="19">
        <v>-4.4500000000000455</v>
      </c>
      <c r="K653" s="19">
        <v>447</v>
      </c>
      <c r="L653" s="20">
        <v>-1989.1500000000203</v>
      </c>
      <c r="M653" s="20">
        <v>137</v>
      </c>
      <c r="N653" s="20">
        <v>-2126.1500000000206</v>
      </c>
      <c r="O653" s="20" t="s">
        <v>67</v>
      </c>
      <c r="P653" s="21">
        <v>6.7475360121304704E-3</v>
      </c>
      <c r="Q653" s="16">
        <f t="shared" si="63"/>
        <v>740618.5</v>
      </c>
      <c r="R653">
        <f t="shared" si="65"/>
        <v>5000</v>
      </c>
      <c r="S653">
        <f t="shared" si="60"/>
        <v>1123</v>
      </c>
      <c r="T653">
        <f t="shared" si="61"/>
        <v>372</v>
      </c>
      <c r="U653">
        <f t="shared" si="62"/>
        <v>-5369.3500000000513</v>
      </c>
      <c r="V653">
        <f t="shared" si="64"/>
        <v>549736.90000000084</v>
      </c>
    </row>
    <row r="654" spans="1:22" x14ac:dyDescent="0.25">
      <c r="A654" s="19" t="s">
        <v>17</v>
      </c>
      <c r="B654" s="17">
        <v>43272</v>
      </c>
      <c r="C654" s="18">
        <v>0.42708333333333331</v>
      </c>
      <c r="D654" s="19" t="s">
        <v>13</v>
      </c>
      <c r="E654" s="20">
        <v>29825</v>
      </c>
      <c r="F654" s="20">
        <v>29896.400000000001</v>
      </c>
      <c r="G654" s="20">
        <v>29404.95</v>
      </c>
      <c r="H654" s="18">
        <v>0.625</v>
      </c>
      <c r="I654" s="19">
        <v>71.400000000001455</v>
      </c>
      <c r="J654" s="19">
        <v>420.04999999999927</v>
      </c>
      <c r="K654" s="19">
        <v>28</v>
      </c>
      <c r="L654" s="20">
        <v>11761.39999999998</v>
      </c>
      <c r="M654" s="20">
        <v>382</v>
      </c>
      <c r="N654" s="20">
        <v>11379.39999999998</v>
      </c>
      <c r="O654" s="20" t="s">
        <v>68</v>
      </c>
      <c r="P654" s="21">
        <v>2.3939647946354201E-3</v>
      </c>
      <c r="Q654" s="16">
        <f t="shared" si="63"/>
        <v>2087750</v>
      </c>
      <c r="R654">
        <f t="shared" si="65"/>
        <v>5000</v>
      </c>
      <c r="S654">
        <f t="shared" si="60"/>
        <v>70</v>
      </c>
      <c r="T654">
        <f t="shared" si="61"/>
        <v>1037</v>
      </c>
      <c r="U654">
        <f t="shared" si="62"/>
        <v>28366.499999999949</v>
      </c>
      <c r="V654">
        <f t="shared" si="64"/>
        <v>578103.40000000084</v>
      </c>
    </row>
    <row r="655" spans="1:22" x14ac:dyDescent="0.25">
      <c r="A655" s="19" t="s">
        <v>17</v>
      </c>
      <c r="B655" s="17">
        <v>43273</v>
      </c>
      <c r="C655" s="18">
        <v>0.44791666666666669</v>
      </c>
      <c r="D655" s="19" t="s">
        <v>13</v>
      </c>
      <c r="E655" s="20">
        <v>29127.599999999999</v>
      </c>
      <c r="F655" s="20">
        <v>29240</v>
      </c>
      <c r="G655" s="20">
        <v>29240</v>
      </c>
      <c r="H655" s="18">
        <v>0.63541666666666663</v>
      </c>
      <c r="I655" s="19">
        <v>112.40000000000146</v>
      </c>
      <c r="J655" s="19">
        <v>-112.40000000000146</v>
      </c>
      <c r="K655" s="19">
        <v>17</v>
      </c>
      <c r="L655" s="20">
        <v>-1910.8000000000247</v>
      </c>
      <c r="M655" s="20">
        <v>229</v>
      </c>
      <c r="N655" s="20">
        <v>-2139.8000000000247</v>
      </c>
      <c r="O655" s="20" t="s">
        <v>67</v>
      </c>
      <c r="P655" s="21">
        <v>3.8588829838366902E-3</v>
      </c>
      <c r="Q655" s="16">
        <f t="shared" si="63"/>
        <v>1281614.3999999999</v>
      </c>
      <c r="R655">
        <f t="shared" si="65"/>
        <v>5000</v>
      </c>
      <c r="S655">
        <f t="shared" si="60"/>
        <v>44</v>
      </c>
      <c r="T655">
        <f t="shared" si="61"/>
        <v>643</v>
      </c>
      <c r="U655">
        <f t="shared" si="62"/>
        <v>-5588.600000000064</v>
      </c>
      <c r="V655">
        <f t="shared" si="64"/>
        <v>572514.80000000075</v>
      </c>
    </row>
    <row r="656" spans="1:22" x14ac:dyDescent="0.25">
      <c r="A656" s="19" t="s">
        <v>45</v>
      </c>
      <c r="B656" s="17">
        <v>43273</v>
      </c>
      <c r="C656" s="18">
        <v>0.41666666666666669</v>
      </c>
      <c r="D656" s="19" t="s">
        <v>13</v>
      </c>
      <c r="E656" s="20">
        <v>8816</v>
      </c>
      <c r="F656" s="20">
        <v>8834.4</v>
      </c>
      <c r="G656" s="20">
        <v>8834.4</v>
      </c>
      <c r="H656" s="18">
        <v>0.47916666666666669</v>
      </c>
      <c r="I656" s="19">
        <v>18.399999999999636</v>
      </c>
      <c r="J656" s="19">
        <v>-18.399999999999636</v>
      </c>
      <c r="K656" s="19">
        <v>108</v>
      </c>
      <c r="L656" s="20">
        <v>-1987.1999999999607</v>
      </c>
      <c r="M656" s="20">
        <v>439</v>
      </c>
      <c r="N656" s="20">
        <v>-2426.1999999999607</v>
      </c>
      <c r="O656" s="20" t="s">
        <v>67</v>
      </c>
      <c r="P656" s="21">
        <v>2.0871143375680201E-3</v>
      </c>
      <c r="Q656" s="16">
        <f t="shared" si="63"/>
        <v>2389136</v>
      </c>
      <c r="R656">
        <f t="shared" si="65"/>
        <v>5000</v>
      </c>
      <c r="S656">
        <f t="shared" si="60"/>
        <v>271</v>
      </c>
      <c r="T656">
        <f t="shared" si="61"/>
        <v>1196</v>
      </c>
      <c r="U656">
        <f t="shared" si="62"/>
        <v>-6182.3999999999014</v>
      </c>
      <c r="V656">
        <f t="shared" si="64"/>
        <v>566332.40000000084</v>
      </c>
    </row>
    <row r="657" spans="1:22" x14ac:dyDescent="0.25">
      <c r="A657" s="19" t="s">
        <v>17</v>
      </c>
      <c r="B657" s="17">
        <v>43276</v>
      </c>
      <c r="C657" s="18">
        <v>0.4375</v>
      </c>
      <c r="D657" s="19" t="s">
        <v>15</v>
      </c>
      <c r="E657" s="20">
        <v>29450</v>
      </c>
      <c r="F657" s="20">
        <v>29316.75</v>
      </c>
      <c r="G657" s="20">
        <v>29316.75</v>
      </c>
      <c r="H657" s="18">
        <v>0.4375</v>
      </c>
      <c r="I657" s="19">
        <v>133.25</v>
      </c>
      <c r="J657" s="19">
        <v>-133.25</v>
      </c>
      <c r="K657" s="19">
        <v>15</v>
      </c>
      <c r="L657" s="20">
        <v>-1998.75</v>
      </c>
      <c r="M657" s="20">
        <v>203</v>
      </c>
      <c r="N657" s="20">
        <v>-2201.75</v>
      </c>
      <c r="O657" s="20" t="s">
        <v>67</v>
      </c>
      <c r="P657" s="21">
        <v>4.52461799660441E-3</v>
      </c>
      <c r="Q657" s="16">
        <f t="shared" si="63"/>
        <v>1089650</v>
      </c>
      <c r="R657">
        <f t="shared" si="65"/>
        <v>5000</v>
      </c>
      <c r="S657">
        <f t="shared" si="60"/>
        <v>37</v>
      </c>
      <c r="T657">
        <f t="shared" si="61"/>
        <v>544</v>
      </c>
      <c r="U657">
        <f t="shared" si="62"/>
        <v>-5474.25</v>
      </c>
      <c r="V657">
        <f t="shared" si="64"/>
        <v>560858.15000000084</v>
      </c>
    </row>
    <row r="658" spans="1:22" x14ac:dyDescent="0.25">
      <c r="A658" s="19" t="s">
        <v>40</v>
      </c>
      <c r="B658" s="17">
        <v>43277</v>
      </c>
      <c r="C658" s="18">
        <v>0.41666666666666669</v>
      </c>
      <c r="D658" s="19" t="s">
        <v>13</v>
      </c>
      <c r="E658" s="20">
        <v>993.35</v>
      </c>
      <c r="F658" s="20">
        <v>999.1</v>
      </c>
      <c r="G658" s="20">
        <v>977.75</v>
      </c>
      <c r="H658" s="18">
        <v>0.625</v>
      </c>
      <c r="I658" s="19">
        <v>5.75</v>
      </c>
      <c r="J658" s="19">
        <v>15.600000000000023</v>
      </c>
      <c r="K658" s="19">
        <v>346</v>
      </c>
      <c r="L658" s="20">
        <v>5397.6000000000076</v>
      </c>
      <c r="M658" s="20">
        <v>157</v>
      </c>
      <c r="N658" s="20">
        <v>5240.6000000000076</v>
      </c>
      <c r="O658" s="20" t="s">
        <v>68</v>
      </c>
      <c r="P658" s="21">
        <v>5.7884934816529897E-3</v>
      </c>
      <c r="Q658" s="16">
        <f t="shared" si="63"/>
        <v>863221.15</v>
      </c>
      <c r="R658">
        <f t="shared" si="65"/>
        <v>5000</v>
      </c>
      <c r="S658">
        <f t="shared" si="60"/>
        <v>869</v>
      </c>
      <c r="T658">
        <f t="shared" si="61"/>
        <v>429</v>
      </c>
      <c r="U658">
        <f t="shared" si="62"/>
        <v>13127.40000000002</v>
      </c>
      <c r="V658">
        <f t="shared" si="64"/>
        <v>573985.55000000086</v>
      </c>
    </row>
    <row r="659" spans="1:22" x14ac:dyDescent="0.25">
      <c r="A659" s="19" t="s">
        <v>41</v>
      </c>
      <c r="B659" s="17">
        <v>43277</v>
      </c>
      <c r="C659" s="18">
        <v>0.41666666666666669</v>
      </c>
      <c r="D659" s="19" t="s">
        <v>13</v>
      </c>
      <c r="E659" s="20">
        <v>283.2</v>
      </c>
      <c r="F659" s="20">
        <v>285.45</v>
      </c>
      <c r="G659" s="20">
        <v>276.75</v>
      </c>
      <c r="H659" s="18">
        <v>0.625</v>
      </c>
      <c r="I659" s="19">
        <v>2.25</v>
      </c>
      <c r="J659" s="19">
        <v>6.4499999999999886</v>
      </c>
      <c r="K659" s="19">
        <v>879</v>
      </c>
      <c r="L659" s="20">
        <v>5669.5499999999902</v>
      </c>
      <c r="M659" s="20">
        <v>114</v>
      </c>
      <c r="N659" s="20">
        <v>5555.5499999999902</v>
      </c>
      <c r="O659" s="20" t="s">
        <v>68</v>
      </c>
      <c r="P659" s="21">
        <v>7.9449152542372895E-3</v>
      </c>
      <c r="Q659" s="16">
        <f t="shared" si="63"/>
        <v>629270.4</v>
      </c>
      <c r="R659">
        <f t="shared" si="65"/>
        <v>5000</v>
      </c>
      <c r="S659">
        <f t="shared" si="60"/>
        <v>2222</v>
      </c>
      <c r="T659">
        <f t="shared" si="61"/>
        <v>312</v>
      </c>
      <c r="U659">
        <f t="shared" si="62"/>
        <v>14019.899999999974</v>
      </c>
      <c r="V659">
        <f t="shared" si="64"/>
        <v>588005.45000000088</v>
      </c>
    </row>
    <row r="660" spans="1:22" x14ac:dyDescent="0.25">
      <c r="A660" s="19" t="s">
        <v>57</v>
      </c>
      <c r="B660" s="17">
        <v>43277</v>
      </c>
      <c r="C660" s="18">
        <v>0.41666666666666669</v>
      </c>
      <c r="D660" s="19" t="s">
        <v>13</v>
      </c>
      <c r="E660" s="20">
        <v>693.5</v>
      </c>
      <c r="F660" s="20">
        <v>697.4</v>
      </c>
      <c r="G660" s="20">
        <v>687.6</v>
      </c>
      <c r="H660" s="18">
        <v>0.625</v>
      </c>
      <c r="I660" s="19">
        <v>3.8999999999999773</v>
      </c>
      <c r="J660" s="19">
        <v>5.8999999999999773</v>
      </c>
      <c r="K660" s="19">
        <v>509</v>
      </c>
      <c r="L660" s="20">
        <v>3003.0999999999885</v>
      </c>
      <c r="M660" s="20">
        <v>162</v>
      </c>
      <c r="N660" s="20">
        <v>2841.0999999999885</v>
      </c>
      <c r="O660" s="20" t="s">
        <v>68</v>
      </c>
      <c r="P660" s="21">
        <v>5.6236481614996099E-3</v>
      </c>
      <c r="Q660" s="16">
        <f t="shared" si="63"/>
        <v>889067</v>
      </c>
      <c r="R660">
        <f t="shared" si="65"/>
        <v>5000</v>
      </c>
      <c r="S660">
        <f t="shared" si="60"/>
        <v>1282</v>
      </c>
      <c r="T660">
        <f t="shared" si="61"/>
        <v>443</v>
      </c>
      <c r="U660">
        <f t="shared" si="62"/>
        <v>7120.7999999999711</v>
      </c>
      <c r="V660">
        <f t="shared" si="64"/>
        <v>595126.25000000081</v>
      </c>
    </row>
    <row r="661" spans="1:22" x14ac:dyDescent="0.25">
      <c r="A661" s="19" t="s">
        <v>22</v>
      </c>
      <c r="B661" s="17">
        <v>43278</v>
      </c>
      <c r="C661" s="18">
        <v>0.42708333333333331</v>
      </c>
      <c r="D661" s="19" t="s">
        <v>15</v>
      </c>
      <c r="E661" s="20">
        <v>1282.2</v>
      </c>
      <c r="F661" s="20">
        <v>1278</v>
      </c>
      <c r="G661" s="20">
        <v>1278</v>
      </c>
      <c r="H661" s="18">
        <v>0.42708333333333331</v>
      </c>
      <c r="I661" s="19">
        <v>4.2000000000000455</v>
      </c>
      <c r="J661" s="19">
        <v>-4.2000000000000455</v>
      </c>
      <c r="K661" s="19">
        <v>473</v>
      </c>
      <c r="L661" s="20">
        <v>-1986.6000000000215</v>
      </c>
      <c r="M661" s="20">
        <v>279</v>
      </c>
      <c r="N661" s="20">
        <v>-2265.6000000000213</v>
      </c>
      <c r="O661" s="20" t="s">
        <v>67</v>
      </c>
      <c r="P661" s="21">
        <v>3.27562002807678E-3</v>
      </c>
      <c r="Q661" s="16">
        <f t="shared" si="63"/>
        <v>1525818</v>
      </c>
      <c r="R661">
        <f t="shared" si="65"/>
        <v>5000</v>
      </c>
      <c r="S661">
        <f t="shared" si="60"/>
        <v>1190</v>
      </c>
      <c r="T661">
        <f t="shared" si="61"/>
        <v>762</v>
      </c>
      <c r="U661">
        <f t="shared" si="62"/>
        <v>-5760.0000000000546</v>
      </c>
      <c r="V661">
        <f t="shared" si="64"/>
        <v>589366.25000000081</v>
      </c>
    </row>
    <row r="662" spans="1:22" x14ac:dyDescent="0.25">
      <c r="A662" s="19" t="s">
        <v>47</v>
      </c>
      <c r="B662" s="17">
        <v>43279</v>
      </c>
      <c r="C662" s="18">
        <v>0.47916666666666669</v>
      </c>
      <c r="D662" s="19" t="s">
        <v>15</v>
      </c>
      <c r="E662" s="20">
        <v>263.60000000000002</v>
      </c>
      <c r="F662" s="20">
        <v>262.5</v>
      </c>
      <c r="G662" s="20">
        <v>262.5</v>
      </c>
      <c r="H662" s="18">
        <v>0.47916666666666669</v>
      </c>
      <c r="I662" s="19">
        <v>1.1000000000000227</v>
      </c>
      <c r="J662" s="19">
        <v>-1.1000000000000227</v>
      </c>
      <c r="K662" s="19">
        <v>1780</v>
      </c>
      <c r="L662" s="20">
        <v>-1958.0000000000405</v>
      </c>
      <c r="M662" s="20">
        <v>216</v>
      </c>
      <c r="N662" s="20">
        <v>-2174.0000000000405</v>
      </c>
      <c r="O662" s="20" t="s">
        <v>67</v>
      </c>
      <c r="P662" s="21">
        <v>4.1729893778453099E-3</v>
      </c>
      <c r="Q662" s="16">
        <f t="shared" si="63"/>
        <v>1198062</v>
      </c>
      <c r="R662">
        <f t="shared" si="65"/>
        <v>5000</v>
      </c>
      <c r="S662">
        <f t="shared" si="60"/>
        <v>4545</v>
      </c>
      <c r="T662">
        <f t="shared" si="61"/>
        <v>598</v>
      </c>
      <c r="U662">
        <f t="shared" si="62"/>
        <v>-5597.5000000001037</v>
      </c>
      <c r="V662">
        <f t="shared" si="64"/>
        <v>583768.7500000007</v>
      </c>
    </row>
    <row r="663" spans="1:22" x14ac:dyDescent="0.25">
      <c r="A663" s="19" t="s">
        <v>41</v>
      </c>
      <c r="B663" s="17">
        <v>43280</v>
      </c>
      <c r="C663" s="18">
        <v>0.47916666666666669</v>
      </c>
      <c r="D663" s="19" t="s">
        <v>15</v>
      </c>
      <c r="E663" s="20">
        <v>268.5</v>
      </c>
      <c r="F663" s="20">
        <v>265.5</v>
      </c>
      <c r="G663" s="20">
        <v>270</v>
      </c>
      <c r="H663" s="18">
        <v>0.625</v>
      </c>
      <c r="I663" s="19">
        <v>3</v>
      </c>
      <c r="J663" s="19">
        <v>1.5</v>
      </c>
      <c r="K663" s="19">
        <v>661</v>
      </c>
      <c r="L663" s="20">
        <v>991.5</v>
      </c>
      <c r="M663" s="20">
        <v>82</v>
      </c>
      <c r="N663" s="20">
        <v>909.5</v>
      </c>
      <c r="O663" s="20" t="s">
        <v>68</v>
      </c>
      <c r="P663" s="21">
        <v>1.11731843575419E-2</v>
      </c>
      <c r="Q663" s="16">
        <f t="shared" si="63"/>
        <v>447321</v>
      </c>
      <c r="R663">
        <f t="shared" si="65"/>
        <v>5000</v>
      </c>
      <c r="S663">
        <f t="shared" si="60"/>
        <v>1666</v>
      </c>
      <c r="T663">
        <f t="shared" si="61"/>
        <v>225</v>
      </c>
      <c r="U663">
        <f t="shared" si="62"/>
        <v>2274</v>
      </c>
      <c r="V663">
        <f t="shared" si="64"/>
        <v>586042.7500000007</v>
      </c>
    </row>
    <row r="664" spans="1:22" x14ac:dyDescent="0.25">
      <c r="A664" s="19" t="s">
        <v>18</v>
      </c>
      <c r="B664" s="17">
        <v>43283</v>
      </c>
      <c r="C664" s="18">
        <v>0.41666666666666669</v>
      </c>
      <c r="D664" s="19" t="s">
        <v>13</v>
      </c>
      <c r="E664" s="20">
        <v>369</v>
      </c>
      <c r="F664" s="20">
        <v>372.35</v>
      </c>
      <c r="G664" s="20">
        <v>363.15</v>
      </c>
      <c r="H664" s="18">
        <v>0.625</v>
      </c>
      <c r="I664" s="19">
        <v>3.3500000000000227</v>
      </c>
      <c r="J664" s="19">
        <v>5.8500000000000227</v>
      </c>
      <c r="K664" s="19">
        <v>592</v>
      </c>
      <c r="L664" s="20">
        <v>3463.2000000000135</v>
      </c>
      <c r="M664" s="20">
        <v>100</v>
      </c>
      <c r="N664" s="20">
        <v>3363.2000000000135</v>
      </c>
      <c r="O664" s="20" t="s">
        <v>68</v>
      </c>
      <c r="P664" s="21">
        <v>9.0785907859079196E-3</v>
      </c>
      <c r="Q664" s="16">
        <f t="shared" si="63"/>
        <v>550548</v>
      </c>
      <c r="R664">
        <f t="shared" si="65"/>
        <v>5000</v>
      </c>
      <c r="S664">
        <f t="shared" si="60"/>
        <v>1492</v>
      </c>
      <c r="T664">
        <f t="shared" si="61"/>
        <v>274</v>
      </c>
      <c r="U664">
        <f t="shared" si="62"/>
        <v>8454.2000000000335</v>
      </c>
      <c r="V664">
        <f t="shared" si="64"/>
        <v>594496.95000000077</v>
      </c>
    </row>
    <row r="665" spans="1:22" x14ac:dyDescent="0.25">
      <c r="A665" s="19" t="s">
        <v>29</v>
      </c>
      <c r="B665" s="17">
        <v>43283</v>
      </c>
      <c r="C665" s="18">
        <v>0.4375</v>
      </c>
      <c r="D665" s="19" t="s">
        <v>13</v>
      </c>
      <c r="E665" s="20">
        <v>370.5</v>
      </c>
      <c r="F665" s="20">
        <v>373.3</v>
      </c>
      <c r="G665" s="20">
        <v>369.75</v>
      </c>
      <c r="H665" s="18">
        <v>0.625</v>
      </c>
      <c r="I665" s="19">
        <v>2.8000000000000114</v>
      </c>
      <c r="J665" s="19">
        <v>0.75</v>
      </c>
      <c r="K665" s="19">
        <v>708</v>
      </c>
      <c r="L665" s="20">
        <v>531</v>
      </c>
      <c r="M665" s="20">
        <v>121</v>
      </c>
      <c r="N665" s="20">
        <v>410</v>
      </c>
      <c r="O665" s="20" t="s">
        <v>68</v>
      </c>
      <c r="P665" s="21">
        <v>7.5573549257760102E-3</v>
      </c>
      <c r="Q665" s="16">
        <f t="shared" si="63"/>
        <v>661342.5</v>
      </c>
      <c r="R665">
        <f t="shared" si="65"/>
        <v>5000</v>
      </c>
      <c r="S665">
        <f t="shared" si="60"/>
        <v>1785</v>
      </c>
      <c r="T665">
        <f t="shared" si="61"/>
        <v>331</v>
      </c>
      <c r="U665">
        <f t="shared" si="62"/>
        <v>1007.75</v>
      </c>
      <c r="V665">
        <f t="shared" si="64"/>
        <v>595504.70000000077</v>
      </c>
    </row>
    <row r="666" spans="1:22" x14ac:dyDescent="0.25">
      <c r="A666" s="19" t="s">
        <v>47</v>
      </c>
      <c r="B666" s="17">
        <v>43283</v>
      </c>
      <c r="C666" s="18">
        <v>0.41666666666666669</v>
      </c>
      <c r="D666" s="19" t="s">
        <v>13</v>
      </c>
      <c r="E666" s="20">
        <v>261</v>
      </c>
      <c r="F666" s="20">
        <v>262.45</v>
      </c>
      <c r="G666" s="20">
        <v>262.45</v>
      </c>
      <c r="H666" s="18">
        <v>0.45833333333333331</v>
      </c>
      <c r="I666" s="19">
        <v>1.4499999999999886</v>
      </c>
      <c r="J666" s="19">
        <v>-1.4499999999999886</v>
      </c>
      <c r="K666" s="19">
        <v>1357</v>
      </c>
      <c r="L666" s="20">
        <v>-1967.6499999999846</v>
      </c>
      <c r="M666" s="20">
        <v>164</v>
      </c>
      <c r="N666" s="20">
        <v>-2131.6499999999846</v>
      </c>
      <c r="O666" s="20" t="s">
        <v>67</v>
      </c>
      <c r="P666" s="21">
        <v>5.5555555555555098E-3</v>
      </c>
      <c r="Q666" s="16">
        <f t="shared" si="63"/>
        <v>899928</v>
      </c>
      <c r="R666">
        <f t="shared" si="65"/>
        <v>5000</v>
      </c>
      <c r="S666">
        <f t="shared" si="60"/>
        <v>3448</v>
      </c>
      <c r="T666">
        <f t="shared" si="61"/>
        <v>452</v>
      </c>
      <c r="U666">
        <f t="shared" si="62"/>
        <v>-5451.5999999999603</v>
      </c>
      <c r="V666">
        <f t="shared" si="64"/>
        <v>590053.10000000079</v>
      </c>
    </row>
    <row r="667" spans="1:22" x14ac:dyDescent="0.25">
      <c r="A667" s="19" t="s">
        <v>19</v>
      </c>
      <c r="B667" s="17">
        <v>43285</v>
      </c>
      <c r="C667" s="18">
        <v>0.41666666666666669</v>
      </c>
      <c r="D667" s="19" t="s">
        <v>15</v>
      </c>
      <c r="E667" s="20">
        <v>2323.65</v>
      </c>
      <c r="F667" s="20">
        <v>2303.5</v>
      </c>
      <c r="G667" s="20">
        <v>2319.25</v>
      </c>
      <c r="H667" s="18">
        <v>0.625</v>
      </c>
      <c r="I667" s="19">
        <v>20.150000000000091</v>
      </c>
      <c r="J667" s="19">
        <v>-4.4000000000000909</v>
      </c>
      <c r="K667" s="19">
        <v>99</v>
      </c>
      <c r="L667" s="20">
        <v>-435.600000000009</v>
      </c>
      <c r="M667" s="20">
        <v>106</v>
      </c>
      <c r="N667" s="20">
        <v>-541.600000000009</v>
      </c>
      <c r="O667" s="20" t="s">
        <v>67</v>
      </c>
      <c r="P667" s="21">
        <v>8.6717018483851195E-3</v>
      </c>
      <c r="Q667" s="16">
        <f t="shared" si="63"/>
        <v>576265.20000000007</v>
      </c>
      <c r="R667">
        <f t="shared" si="65"/>
        <v>5000</v>
      </c>
      <c r="S667">
        <f t="shared" si="60"/>
        <v>248</v>
      </c>
      <c r="T667">
        <f t="shared" si="61"/>
        <v>288</v>
      </c>
      <c r="U667">
        <f t="shared" si="62"/>
        <v>-1379.2000000000226</v>
      </c>
      <c r="V667">
        <f t="shared" si="64"/>
        <v>588673.90000000072</v>
      </c>
    </row>
    <row r="668" spans="1:22" x14ac:dyDescent="0.25">
      <c r="A668" s="19" t="s">
        <v>45</v>
      </c>
      <c r="B668" s="17">
        <v>43285</v>
      </c>
      <c r="C668" s="18">
        <v>0.4375</v>
      </c>
      <c r="D668" s="19" t="s">
        <v>15</v>
      </c>
      <c r="E668" s="20">
        <v>9049.9</v>
      </c>
      <c r="F668" s="20">
        <v>8963.75</v>
      </c>
      <c r="G668" s="20">
        <v>9229.75</v>
      </c>
      <c r="H668" s="18">
        <v>0.625</v>
      </c>
      <c r="I668" s="19">
        <v>86.149999999999636</v>
      </c>
      <c r="J668" s="19">
        <v>179.85000000000036</v>
      </c>
      <c r="K668" s="19">
        <v>23</v>
      </c>
      <c r="L668" s="20">
        <v>4136.5500000000084</v>
      </c>
      <c r="M668" s="20">
        <v>97</v>
      </c>
      <c r="N668" s="20">
        <v>4039.5500000000084</v>
      </c>
      <c r="O668" s="20" t="s">
        <v>68</v>
      </c>
      <c r="P668" s="21">
        <v>9.5194422037812206E-3</v>
      </c>
      <c r="Q668" s="16">
        <f t="shared" si="63"/>
        <v>524894.19999999995</v>
      </c>
      <c r="R668">
        <f t="shared" si="65"/>
        <v>5000</v>
      </c>
      <c r="S668">
        <f t="shared" si="60"/>
        <v>58</v>
      </c>
      <c r="T668">
        <f t="shared" si="61"/>
        <v>266</v>
      </c>
      <c r="U668">
        <f t="shared" si="62"/>
        <v>10165.300000000021</v>
      </c>
      <c r="V668">
        <f t="shared" si="64"/>
        <v>598839.20000000077</v>
      </c>
    </row>
    <row r="669" spans="1:22" x14ac:dyDescent="0.25">
      <c r="A669" s="19" t="s">
        <v>52</v>
      </c>
      <c r="B669" s="17">
        <v>43285</v>
      </c>
      <c r="C669" s="18">
        <v>0.44791666666666669</v>
      </c>
      <c r="D669" s="19" t="s">
        <v>15</v>
      </c>
      <c r="E669" s="20">
        <v>257.3</v>
      </c>
      <c r="F669" s="20">
        <v>256.39999999999998</v>
      </c>
      <c r="G669" s="20">
        <v>256.39999999999998</v>
      </c>
      <c r="H669" s="18">
        <v>0.44791666666666669</v>
      </c>
      <c r="I669" s="19">
        <v>0.90000000000003411</v>
      </c>
      <c r="J669" s="19">
        <v>-0.90000000000003411</v>
      </c>
      <c r="K669" s="19">
        <v>2166</v>
      </c>
      <c r="L669" s="20">
        <v>-1949.4000000000738</v>
      </c>
      <c r="M669" s="20">
        <v>256</v>
      </c>
      <c r="N669" s="20">
        <v>-2205.4000000000738</v>
      </c>
      <c r="O669" s="20" t="s">
        <v>67</v>
      </c>
      <c r="P669" s="21">
        <v>3.4978624174117098E-3</v>
      </c>
      <c r="Q669" s="16">
        <f t="shared" si="63"/>
        <v>1429301.5</v>
      </c>
      <c r="R669">
        <f t="shared" si="65"/>
        <v>5000</v>
      </c>
      <c r="S669">
        <f t="shared" si="60"/>
        <v>5555</v>
      </c>
      <c r="T669">
        <f t="shared" si="61"/>
        <v>714</v>
      </c>
      <c r="U669">
        <f t="shared" si="62"/>
        <v>-5713.5000000001892</v>
      </c>
      <c r="V669">
        <f t="shared" si="64"/>
        <v>593125.70000000054</v>
      </c>
    </row>
    <row r="670" spans="1:22" x14ac:dyDescent="0.25">
      <c r="A670" s="19" t="s">
        <v>48</v>
      </c>
      <c r="B670" s="17">
        <v>43285</v>
      </c>
      <c r="C670" s="18">
        <v>0.54166666666666663</v>
      </c>
      <c r="D670" s="19" t="s">
        <v>15</v>
      </c>
      <c r="E670" s="20">
        <v>582.79999999999995</v>
      </c>
      <c r="F670" s="20">
        <v>578.04999999999995</v>
      </c>
      <c r="G670" s="20">
        <v>578.04999999999995</v>
      </c>
      <c r="H670" s="18">
        <v>0.54166666666666663</v>
      </c>
      <c r="I670" s="19">
        <v>4.75</v>
      </c>
      <c r="J670" s="19">
        <v>-4.75</v>
      </c>
      <c r="K670" s="19">
        <v>419</v>
      </c>
      <c r="L670" s="20">
        <v>-1990.25</v>
      </c>
      <c r="M670" s="20">
        <v>112</v>
      </c>
      <c r="N670" s="20">
        <v>-2102.25</v>
      </c>
      <c r="O670" s="20" t="s">
        <v>67</v>
      </c>
      <c r="P670" s="21">
        <v>8.1503088538092006E-3</v>
      </c>
      <c r="Q670" s="16">
        <f t="shared" si="63"/>
        <v>613105.6</v>
      </c>
      <c r="R670">
        <f t="shared" si="65"/>
        <v>5000</v>
      </c>
      <c r="S670">
        <f t="shared" si="60"/>
        <v>1052</v>
      </c>
      <c r="T670">
        <f t="shared" si="61"/>
        <v>306</v>
      </c>
      <c r="U670">
        <f t="shared" si="62"/>
        <v>-5303</v>
      </c>
      <c r="V670">
        <f t="shared" si="64"/>
        <v>587822.70000000054</v>
      </c>
    </row>
    <row r="671" spans="1:22" x14ac:dyDescent="0.25">
      <c r="A671" s="19" t="s">
        <v>57</v>
      </c>
      <c r="B671" s="17">
        <v>43285</v>
      </c>
      <c r="C671" s="18">
        <v>0.42708333333333331</v>
      </c>
      <c r="D671" s="19" t="s">
        <v>13</v>
      </c>
      <c r="E671" s="20">
        <v>655.15</v>
      </c>
      <c r="F671" s="20">
        <v>658.8</v>
      </c>
      <c r="G671" s="20">
        <v>654.4</v>
      </c>
      <c r="H671" s="18">
        <v>0.625</v>
      </c>
      <c r="I671" s="19">
        <v>3.6499999999999773</v>
      </c>
      <c r="J671" s="19">
        <v>0.75</v>
      </c>
      <c r="K671" s="19">
        <v>544</v>
      </c>
      <c r="L671" s="20">
        <v>408</v>
      </c>
      <c r="M671" s="20">
        <v>164</v>
      </c>
      <c r="N671" s="20">
        <v>244</v>
      </c>
      <c r="O671" s="20" t="s">
        <v>68</v>
      </c>
      <c r="P671" s="21">
        <v>5.5712432267419299E-3</v>
      </c>
      <c r="Q671" s="16">
        <f t="shared" si="63"/>
        <v>896900.35</v>
      </c>
      <c r="R671">
        <f t="shared" si="65"/>
        <v>5000</v>
      </c>
      <c r="S671">
        <f t="shared" si="60"/>
        <v>1369</v>
      </c>
      <c r="T671">
        <f t="shared" si="61"/>
        <v>449</v>
      </c>
      <c r="U671">
        <f t="shared" si="62"/>
        <v>577.75</v>
      </c>
      <c r="V671">
        <f t="shared" si="64"/>
        <v>588400.45000000054</v>
      </c>
    </row>
    <row r="672" spans="1:22" x14ac:dyDescent="0.25">
      <c r="A672" s="19" t="s">
        <v>49</v>
      </c>
      <c r="B672" s="17">
        <v>43286</v>
      </c>
      <c r="C672" s="18">
        <v>0.41666666666666669</v>
      </c>
      <c r="D672" s="19" t="s">
        <v>13</v>
      </c>
      <c r="E672" s="20">
        <v>155.35</v>
      </c>
      <c r="F672" s="20">
        <v>156.05000000000001</v>
      </c>
      <c r="G672" s="20">
        <v>156.05000000000001</v>
      </c>
      <c r="H672" s="18">
        <v>0.42708333333333331</v>
      </c>
      <c r="I672" s="19">
        <v>0.70000000000001705</v>
      </c>
      <c r="J672" s="19">
        <v>-0.70000000000001705</v>
      </c>
      <c r="K672" s="19">
        <v>2766</v>
      </c>
      <c r="L672" s="20">
        <v>-1936.2000000000471</v>
      </c>
      <c r="M672" s="20">
        <v>199</v>
      </c>
      <c r="N672" s="20">
        <v>-2135.2000000000471</v>
      </c>
      <c r="O672" s="20" t="s">
        <v>67</v>
      </c>
      <c r="P672" s="21">
        <v>4.5059542967493902E-3</v>
      </c>
      <c r="Q672" s="16">
        <f t="shared" si="63"/>
        <v>1109509.7</v>
      </c>
      <c r="R672">
        <f t="shared" si="65"/>
        <v>5000</v>
      </c>
      <c r="S672">
        <f t="shared" si="60"/>
        <v>7142</v>
      </c>
      <c r="T672">
        <f t="shared" si="61"/>
        <v>557</v>
      </c>
      <c r="U672">
        <f t="shared" si="62"/>
        <v>-5556.4000000001215</v>
      </c>
      <c r="V672">
        <f t="shared" si="64"/>
        <v>582844.0500000004</v>
      </c>
    </row>
    <row r="673" spans="1:22" x14ac:dyDescent="0.25">
      <c r="A673" s="19" t="s">
        <v>40</v>
      </c>
      <c r="B673" s="17">
        <v>43286</v>
      </c>
      <c r="C673" s="18">
        <v>0.45833333333333331</v>
      </c>
      <c r="D673" s="19" t="s">
        <v>15</v>
      </c>
      <c r="E673" s="20">
        <v>1005</v>
      </c>
      <c r="F673" s="20">
        <v>998.65</v>
      </c>
      <c r="G673" s="20">
        <v>998.65</v>
      </c>
      <c r="H673" s="18">
        <v>0.45833333333333331</v>
      </c>
      <c r="I673" s="19">
        <v>6.3500000000000227</v>
      </c>
      <c r="J673" s="19">
        <v>-6.3500000000000227</v>
      </c>
      <c r="K673" s="19">
        <v>313</v>
      </c>
      <c r="L673" s="20">
        <v>-1987.550000000007</v>
      </c>
      <c r="M673" s="20">
        <v>145</v>
      </c>
      <c r="N673" s="20">
        <v>-2132.550000000007</v>
      </c>
      <c r="O673" s="20" t="s">
        <v>67</v>
      </c>
      <c r="P673" s="21">
        <v>6.3184079601990304E-3</v>
      </c>
      <c r="Q673" s="16">
        <f t="shared" si="63"/>
        <v>790935</v>
      </c>
      <c r="R673">
        <f t="shared" si="65"/>
        <v>5000</v>
      </c>
      <c r="S673">
        <f t="shared" si="60"/>
        <v>787</v>
      </c>
      <c r="T673">
        <f t="shared" si="61"/>
        <v>395</v>
      </c>
      <c r="U673">
        <f t="shared" si="62"/>
        <v>-5392.450000000018</v>
      </c>
      <c r="V673">
        <f t="shared" si="64"/>
        <v>577451.60000000033</v>
      </c>
    </row>
    <row r="674" spans="1:22" x14ac:dyDescent="0.25">
      <c r="A674" s="19" t="s">
        <v>25</v>
      </c>
      <c r="B674" s="17">
        <v>43287</v>
      </c>
      <c r="C674" s="18">
        <v>0.41666666666666669</v>
      </c>
      <c r="D674" s="19" t="s">
        <v>15</v>
      </c>
      <c r="E674" s="20">
        <v>977.2</v>
      </c>
      <c r="F674" s="20">
        <v>971.95</v>
      </c>
      <c r="G674" s="20">
        <v>989</v>
      </c>
      <c r="H674" s="18">
        <v>0.625</v>
      </c>
      <c r="I674" s="19">
        <v>5.25</v>
      </c>
      <c r="J674" s="19">
        <v>11.799999999999955</v>
      </c>
      <c r="K674" s="19">
        <v>379</v>
      </c>
      <c r="L674" s="20">
        <v>4472.1999999999825</v>
      </c>
      <c r="M674" s="20">
        <v>172</v>
      </c>
      <c r="N674" s="20">
        <v>4300.1999999999825</v>
      </c>
      <c r="O674" s="20" t="s">
        <v>68</v>
      </c>
      <c r="P674" s="21">
        <v>5.37249283667622E-3</v>
      </c>
      <c r="Q674" s="16">
        <f t="shared" si="63"/>
        <v>930294.4</v>
      </c>
      <c r="R674">
        <f t="shared" si="65"/>
        <v>5000</v>
      </c>
      <c r="S674">
        <f t="shared" si="60"/>
        <v>952</v>
      </c>
      <c r="T674">
        <f t="shared" si="61"/>
        <v>468</v>
      </c>
      <c r="U674">
        <f t="shared" si="62"/>
        <v>10765.599999999957</v>
      </c>
      <c r="V674">
        <f t="shared" si="64"/>
        <v>588217.2000000003</v>
      </c>
    </row>
    <row r="675" spans="1:22" x14ac:dyDescent="0.25">
      <c r="A675" s="19" t="s">
        <v>29</v>
      </c>
      <c r="B675" s="17">
        <v>43290</v>
      </c>
      <c r="C675" s="18">
        <v>0.41666666666666669</v>
      </c>
      <c r="D675" s="19" t="s">
        <v>15</v>
      </c>
      <c r="E675" s="20">
        <v>376.4</v>
      </c>
      <c r="F675" s="20">
        <v>373</v>
      </c>
      <c r="G675" s="20">
        <v>376.1</v>
      </c>
      <c r="H675" s="18">
        <v>0.625</v>
      </c>
      <c r="I675" s="19">
        <v>3.3999999999999773</v>
      </c>
      <c r="J675" s="19">
        <v>-0.29999999999995453</v>
      </c>
      <c r="K675" s="19">
        <v>584</v>
      </c>
      <c r="L675" s="20">
        <v>-175.19999999997344</v>
      </c>
      <c r="M675" s="20">
        <v>102</v>
      </c>
      <c r="N675" s="20">
        <v>-277.19999999997344</v>
      </c>
      <c r="O675" s="20" t="s">
        <v>67</v>
      </c>
      <c r="P675" s="21">
        <v>9.0329436769393603E-3</v>
      </c>
      <c r="Q675" s="16">
        <f t="shared" si="63"/>
        <v>553308</v>
      </c>
      <c r="R675">
        <f t="shared" si="65"/>
        <v>5000</v>
      </c>
      <c r="S675">
        <f t="shared" si="60"/>
        <v>1470</v>
      </c>
      <c r="T675">
        <f t="shared" si="61"/>
        <v>277</v>
      </c>
      <c r="U675">
        <f t="shared" si="62"/>
        <v>-717.99999999993315</v>
      </c>
      <c r="V675">
        <f t="shared" si="64"/>
        <v>587499.20000000042</v>
      </c>
    </row>
    <row r="676" spans="1:22" x14ac:dyDescent="0.25">
      <c r="A676" s="19" t="s">
        <v>52</v>
      </c>
      <c r="B676" s="17">
        <v>43290</v>
      </c>
      <c r="C676" s="18">
        <v>0.5</v>
      </c>
      <c r="D676" s="19" t="s">
        <v>15</v>
      </c>
      <c r="E676" s="20">
        <v>260.2</v>
      </c>
      <c r="F676" s="20">
        <v>259.2</v>
      </c>
      <c r="G676" s="20">
        <v>261.2</v>
      </c>
      <c r="H676" s="18">
        <v>0.625</v>
      </c>
      <c r="I676" s="19">
        <v>1</v>
      </c>
      <c r="J676" s="19">
        <v>1</v>
      </c>
      <c r="K676" s="19">
        <v>1955</v>
      </c>
      <c r="L676" s="20">
        <v>1955</v>
      </c>
      <c r="M676" s="20">
        <v>235</v>
      </c>
      <c r="N676" s="20">
        <v>1720</v>
      </c>
      <c r="O676" s="20" t="s">
        <v>68</v>
      </c>
      <c r="P676" s="21">
        <v>3.8431975403535701E-3</v>
      </c>
      <c r="Q676" s="16">
        <f t="shared" si="63"/>
        <v>1301000</v>
      </c>
      <c r="R676">
        <f t="shared" si="65"/>
        <v>5000</v>
      </c>
      <c r="S676">
        <f t="shared" si="60"/>
        <v>5000</v>
      </c>
      <c r="T676">
        <f t="shared" si="61"/>
        <v>652</v>
      </c>
      <c r="U676">
        <f t="shared" si="62"/>
        <v>4348</v>
      </c>
      <c r="V676">
        <f t="shared" si="64"/>
        <v>591847.20000000042</v>
      </c>
    </row>
    <row r="677" spans="1:22" x14ac:dyDescent="0.25">
      <c r="A677" s="19" t="s">
        <v>48</v>
      </c>
      <c r="B677" s="17">
        <v>43293</v>
      </c>
      <c r="C677" s="18">
        <v>0.57291666666666663</v>
      </c>
      <c r="D677" s="19" t="s">
        <v>15</v>
      </c>
      <c r="E677" s="20">
        <v>566.65</v>
      </c>
      <c r="F677" s="20">
        <v>562.35</v>
      </c>
      <c r="G677" s="20">
        <v>562.35</v>
      </c>
      <c r="H677" s="18">
        <v>0.57291666666666663</v>
      </c>
      <c r="I677" s="19">
        <v>4.2999999999999545</v>
      </c>
      <c r="J677" s="19">
        <v>-4.2999999999999545</v>
      </c>
      <c r="K677" s="19">
        <v>462</v>
      </c>
      <c r="L677" s="20">
        <v>-1986.599999999979</v>
      </c>
      <c r="M677" s="20">
        <v>120</v>
      </c>
      <c r="N677" s="20">
        <v>-2106.599999999979</v>
      </c>
      <c r="O677" s="20" t="s">
        <v>67</v>
      </c>
      <c r="P677" s="21">
        <v>7.5884584840729798E-3</v>
      </c>
      <c r="Q677" s="16">
        <f t="shared" si="63"/>
        <v>658447.29999999993</v>
      </c>
      <c r="R677">
        <f t="shared" si="65"/>
        <v>5000</v>
      </c>
      <c r="S677">
        <f t="shared" si="60"/>
        <v>1162</v>
      </c>
      <c r="T677">
        <f t="shared" si="61"/>
        <v>328</v>
      </c>
      <c r="U677">
        <f t="shared" si="62"/>
        <v>-5324.5999999999476</v>
      </c>
      <c r="V677">
        <f t="shared" si="64"/>
        <v>586522.60000000044</v>
      </c>
    </row>
    <row r="678" spans="1:22" x14ac:dyDescent="0.25">
      <c r="A678" s="19" t="s">
        <v>41</v>
      </c>
      <c r="B678" s="17">
        <v>43293</v>
      </c>
      <c r="C678" s="18">
        <v>0.41666666666666669</v>
      </c>
      <c r="D678" s="19" t="s">
        <v>13</v>
      </c>
      <c r="E678" s="20">
        <v>266</v>
      </c>
      <c r="F678" s="20">
        <v>269.14999999999998</v>
      </c>
      <c r="G678" s="20">
        <v>269.14999999999998</v>
      </c>
      <c r="H678" s="18">
        <v>0.45833333333333331</v>
      </c>
      <c r="I678" s="19">
        <v>3.1499999999999773</v>
      </c>
      <c r="J678" s="19">
        <v>-3.1499999999999773</v>
      </c>
      <c r="K678" s="19">
        <v>630</v>
      </c>
      <c r="L678" s="20">
        <v>-1984.4999999999857</v>
      </c>
      <c r="M678" s="20">
        <v>78</v>
      </c>
      <c r="N678" s="20">
        <v>-2062.4999999999854</v>
      </c>
      <c r="O678" s="20" t="s">
        <v>67</v>
      </c>
      <c r="P678" s="21">
        <v>1.18421052631578E-2</v>
      </c>
      <c r="Q678" s="16">
        <f t="shared" si="63"/>
        <v>422142</v>
      </c>
      <c r="R678">
        <f t="shared" si="65"/>
        <v>5000</v>
      </c>
      <c r="S678">
        <f t="shared" si="60"/>
        <v>1587</v>
      </c>
      <c r="T678">
        <f t="shared" si="61"/>
        <v>213</v>
      </c>
      <c r="U678">
        <f t="shared" si="62"/>
        <v>-5212.0499999999638</v>
      </c>
      <c r="V678">
        <f t="shared" si="64"/>
        <v>581310.55000000051</v>
      </c>
    </row>
    <row r="679" spans="1:22" x14ac:dyDescent="0.25">
      <c r="A679" s="19" t="s">
        <v>47</v>
      </c>
      <c r="B679" s="17">
        <v>43294</v>
      </c>
      <c r="C679" s="18">
        <v>0.41666666666666669</v>
      </c>
      <c r="D679" s="19" t="s">
        <v>13</v>
      </c>
      <c r="E679" s="20">
        <v>275.7</v>
      </c>
      <c r="F679" s="20">
        <v>276.64999999999998</v>
      </c>
      <c r="G679" s="20">
        <v>270.60000000000002</v>
      </c>
      <c r="H679" s="18">
        <v>0.625</v>
      </c>
      <c r="I679" s="19">
        <v>0.94999999999998863</v>
      </c>
      <c r="J679" s="19">
        <v>5.0999999999999659</v>
      </c>
      <c r="K679" s="19">
        <v>2055</v>
      </c>
      <c r="L679" s="20">
        <v>10480.499999999929</v>
      </c>
      <c r="M679" s="20">
        <v>259</v>
      </c>
      <c r="N679" s="20">
        <v>10221.499999999929</v>
      </c>
      <c r="O679" s="20" t="s">
        <v>68</v>
      </c>
      <c r="P679" s="21">
        <v>3.4457743924555299E-3</v>
      </c>
      <c r="Q679" s="16">
        <f t="shared" si="63"/>
        <v>1451009.0999999999</v>
      </c>
      <c r="R679">
        <f t="shared" si="65"/>
        <v>5000</v>
      </c>
      <c r="S679">
        <f t="shared" si="60"/>
        <v>5263</v>
      </c>
      <c r="T679">
        <f t="shared" si="61"/>
        <v>719</v>
      </c>
      <c r="U679">
        <f t="shared" si="62"/>
        <v>26122.299999999821</v>
      </c>
      <c r="V679">
        <f t="shared" si="64"/>
        <v>607432.85000000033</v>
      </c>
    </row>
    <row r="680" spans="1:22" x14ac:dyDescent="0.25">
      <c r="A680" s="19" t="s">
        <v>49</v>
      </c>
      <c r="B680" s="17">
        <v>43294</v>
      </c>
      <c r="C680" s="18">
        <v>0.41666666666666669</v>
      </c>
      <c r="D680" s="19" t="s">
        <v>13</v>
      </c>
      <c r="E680" s="20">
        <v>156.69999999999999</v>
      </c>
      <c r="F680" s="20">
        <v>158</v>
      </c>
      <c r="G680" s="20">
        <v>153.80000000000001</v>
      </c>
      <c r="H680" s="18">
        <v>0.625</v>
      </c>
      <c r="I680" s="19">
        <v>1.3000000000000114</v>
      </c>
      <c r="J680" s="19">
        <v>2.8999999999999773</v>
      </c>
      <c r="K680" s="19">
        <v>1511</v>
      </c>
      <c r="L680" s="20">
        <v>4381.899999999966</v>
      </c>
      <c r="M680" s="20">
        <v>108</v>
      </c>
      <c r="N680" s="20">
        <v>4273.899999999966</v>
      </c>
      <c r="O680" s="20" t="s">
        <v>68</v>
      </c>
      <c r="P680" s="21">
        <v>8.2961072112317201E-3</v>
      </c>
      <c r="Q680" s="16">
        <f t="shared" si="63"/>
        <v>602668.19999999995</v>
      </c>
      <c r="R680">
        <f t="shared" si="65"/>
        <v>5000</v>
      </c>
      <c r="S680">
        <f t="shared" si="60"/>
        <v>3846</v>
      </c>
      <c r="T680">
        <f t="shared" si="61"/>
        <v>299</v>
      </c>
      <c r="U680">
        <f t="shared" si="62"/>
        <v>10854.399999999912</v>
      </c>
      <c r="V680">
        <f t="shared" si="64"/>
        <v>618287.25000000023</v>
      </c>
    </row>
    <row r="681" spans="1:22" x14ac:dyDescent="0.25">
      <c r="A681" s="19" t="s">
        <v>22</v>
      </c>
      <c r="B681" s="17">
        <v>43297</v>
      </c>
      <c r="C681" s="18">
        <v>0.54166666666666663</v>
      </c>
      <c r="D681" s="19" t="s">
        <v>15</v>
      </c>
      <c r="E681" s="20">
        <v>1391.4</v>
      </c>
      <c r="F681" s="20">
        <v>1378.35</v>
      </c>
      <c r="G681" s="20">
        <v>1378.35</v>
      </c>
      <c r="H681" s="18">
        <v>0.54166666666666663</v>
      </c>
      <c r="I681" s="19">
        <v>13.050000000000182</v>
      </c>
      <c r="J681" s="19">
        <v>-13.050000000000182</v>
      </c>
      <c r="K681" s="19">
        <v>152</v>
      </c>
      <c r="L681" s="20">
        <v>-1983.6000000000276</v>
      </c>
      <c r="M681" s="20">
        <v>97</v>
      </c>
      <c r="N681" s="20">
        <v>-2080.6000000000276</v>
      </c>
      <c r="O681" s="20" t="s">
        <v>67</v>
      </c>
      <c r="P681" s="21">
        <v>9.3790426908151401E-3</v>
      </c>
      <c r="Q681" s="16">
        <f t="shared" si="63"/>
        <v>532906.20000000007</v>
      </c>
      <c r="R681">
        <f t="shared" si="65"/>
        <v>5000</v>
      </c>
      <c r="S681">
        <f t="shared" si="60"/>
        <v>383</v>
      </c>
      <c r="T681">
        <f t="shared" si="61"/>
        <v>266</v>
      </c>
      <c r="U681">
        <f t="shared" si="62"/>
        <v>-5264.1500000000697</v>
      </c>
      <c r="V681">
        <f t="shared" si="64"/>
        <v>613023.10000000021</v>
      </c>
    </row>
    <row r="682" spans="1:22" x14ac:dyDescent="0.25">
      <c r="A682" s="19" t="s">
        <v>49</v>
      </c>
      <c r="B682" s="17">
        <v>43299</v>
      </c>
      <c r="C682" s="18">
        <v>0.41666666666666669</v>
      </c>
      <c r="D682" s="19" t="s">
        <v>15</v>
      </c>
      <c r="E682" s="20">
        <v>159.19999999999999</v>
      </c>
      <c r="F682" s="20">
        <v>158.5</v>
      </c>
      <c r="G682" s="20">
        <v>160.94999999999999</v>
      </c>
      <c r="H682" s="18">
        <v>0.625</v>
      </c>
      <c r="I682" s="19">
        <v>0.69999999999998863</v>
      </c>
      <c r="J682" s="19">
        <v>1.75</v>
      </c>
      <c r="K682" s="19">
        <v>2766</v>
      </c>
      <c r="L682" s="20">
        <v>4840.5</v>
      </c>
      <c r="M682" s="20">
        <v>204</v>
      </c>
      <c r="N682" s="20">
        <v>4636.5</v>
      </c>
      <c r="O682" s="20" t="s">
        <v>68</v>
      </c>
      <c r="P682" s="21">
        <v>4.3969849246230401E-3</v>
      </c>
      <c r="Q682" s="16">
        <f t="shared" si="63"/>
        <v>1137006.3999999999</v>
      </c>
      <c r="R682">
        <f t="shared" si="65"/>
        <v>5000</v>
      </c>
      <c r="S682">
        <f t="shared" si="60"/>
        <v>7142</v>
      </c>
      <c r="T682">
        <f t="shared" si="61"/>
        <v>572</v>
      </c>
      <c r="U682">
        <f t="shared" si="62"/>
        <v>11926.5</v>
      </c>
      <c r="V682">
        <f t="shared" si="64"/>
        <v>624949.60000000021</v>
      </c>
    </row>
    <row r="683" spans="1:22" x14ac:dyDescent="0.25">
      <c r="A683" s="19" t="s">
        <v>40</v>
      </c>
      <c r="B683" s="17">
        <v>43300</v>
      </c>
      <c r="C683" s="18">
        <v>0.47916666666666669</v>
      </c>
      <c r="D683" s="19" t="s">
        <v>15</v>
      </c>
      <c r="E683" s="20">
        <v>1099.7</v>
      </c>
      <c r="F683" s="20">
        <v>1092.25</v>
      </c>
      <c r="G683" s="20">
        <v>1092.25</v>
      </c>
      <c r="H683" s="18">
        <v>0.47916666666666669</v>
      </c>
      <c r="I683" s="19">
        <v>7.4500000000000455</v>
      </c>
      <c r="J683" s="19">
        <v>-7.4500000000000455</v>
      </c>
      <c r="K683" s="19">
        <v>267</v>
      </c>
      <c r="L683" s="20">
        <v>-1989.1500000000121</v>
      </c>
      <c r="M683" s="20">
        <v>135</v>
      </c>
      <c r="N683" s="20">
        <v>-2124.1500000000124</v>
      </c>
      <c r="O683" s="20" t="s">
        <v>67</v>
      </c>
      <c r="P683" s="21">
        <v>6.7745748840593303E-3</v>
      </c>
      <c r="Q683" s="16">
        <f t="shared" si="63"/>
        <v>737898.70000000007</v>
      </c>
      <c r="R683">
        <f t="shared" si="65"/>
        <v>5000</v>
      </c>
      <c r="S683">
        <f t="shared" si="60"/>
        <v>671</v>
      </c>
      <c r="T683">
        <f t="shared" si="61"/>
        <v>368</v>
      </c>
      <c r="U683">
        <f t="shared" si="62"/>
        <v>-5366.9500000000307</v>
      </c>
      <c r="V683">
        <f t="shared" si="64"/>
        <v>619582.65000000014</v>
      </c>
    </row>
    <row r="684" spans="1:22" x14ac:dyDescent="0.25">
      <c r="A684" s="19" t="s">
        <v>40</v>
      </c>
      <c r="B684" s="17">
        <v>43301</v>
      </c>
      <c r="C684" s="18">
        <v>0.42708333333333331</v>
      </c>
      <c r="D684" s="19" t="s">
        <v>15</v>
      </c>
      <c r="E684" s="20">
        <v>1126.9000000000001</v>
      </c>
      <c r="F684" s="20">
        <v>1122.3499999999999</v>
      </c>
      <c r="G684" s="20">
        <v>1122.3499999999999</v>
      </c>
      <c r="H684" s="18">
        <v>0.42708333333333331</v>
      </c>
      <c r="I684" s="19">
        <v>4.5500000000001819</v>
      </c>
      <c r="J684" s="19">
        <v>-4.5500000000001819</v>
      </c>
      <c r="K684" s="19">
        <v>437</v>
      </c>
      <c r="L684" s="20">
        <v>-1988.3500000000795</v>
      </c>
      <c r="M684" s="20">
        <v>227</v>
      </c>
      <c r="N684" s="20">
        <v>-2215.3500000000795</v>
      </c>
      <c r="O684" s="20" t="s">
        <v>67</v>
      </c>
      <c r="P684" s="21">
        <v>4.0376253438638597E-3</v>
      </c>
      <c r="Q684" s="16">
        <f t="shared" si="63"/>
        <v>1237336.2000000002</v>
      </c>
      <c r="R684">
        <f t="shared" si="65"/>
        <v>5000</v>
      </c>
      <c r="S684">
        <f t="shared" si="60"/>
        <v>1098</v>
      </c>
      <c r="T684">
        <f t="shared" si="61"/>
        <v>618</v>
      </c>
      <c r="U684">
        <f t="shared" si="62"/>
        <v>-5613.9000000001997</v>
      </c>
      <c r="V684">
        <f t="shared" si="64"/>
        <v>613968.74999999988</v>
      </c>
    </row>
    <row r="685" spans="1:22" x14ac:dyDescent="0.25">
      <c r="A685" s="19" t="s">
        <v>19</v>
      </c>
      <c r="B685" s="17">
        <v>43304</v>
      </c>
      <c r="C685" s="18">
        <v>0.41666666666666669</v>
      </c>
      <c r="D685" s="19" t="s">
        <v>13</v>
      </c>
      <c r="E685" s="20">
        <v>2045.75</v>
      </c>
      <c r="F685" s="20">
        <v>2058.9</v>
      </c>
      <c r="G685" s="20">
        <v>2041.95</v>
      </c>
      <c r="H685" s="18">
        <v>0.625</v>
      </c>
      <c r="I685" s="19">
        <v>13.150000000000091</v>
      </c>
      <c r="J685" s="19">
        <v>3.7999999999999545</v>
      </c>
      <c r="K685" s="19">
        <v>151</v>
      </c>
      <c r="L685" s="20">
        <v>573.79999999999313</v>
      </c>
      <c r="M685" s="20">
        <v>142</v>
      </c>
      <c r="N685" s="20">
        <v>431.79999999999313</v>
      </c>
      <c r="O685" s="20" t="s">
        <v>68</v>
      </c>
      <c r="P685" s="21">
        <v>6.4279604057192203E-3</v>
      </c>
      <c r="Q685" s="16">
        <f t="shared" si="63"/>
        <v>777385</v>
      </c>
      <c r="R685">
        <f t="shared" si="65"/>
        <v>5000</v>
      </c>
      <c r="S685">
        <f t="shared" si="60"/>
        <v>380</v>
      </c>
      <c r="T685">
        <f t="shared" si="61"/>
        <v>389</v>
      </c>
      <c r="U685">
        <f t="shared" si="62"/>
        <v>1054.9999999999827</v>
      </c>
      <c r="V685">
        <f t="shared" si="64"/>
        <v>615023.74999999988</v>
      </c>
    </row>
    <row r="686" spans="1:22" x14ac:dyDescent="0.25">
      <c r="A686" s="19" t="s">
        <v>22</v>
      </c>
      <c r="B686" s="17">
        <v>43305</v>
      </c>
      <c r="C686" s="18">
        <v>0.41666666666666669</v>
      </c>
      <c r="D686" s="19" t="s">
        <v>15</v>
      </c>
      <c r="E686" s="20">
        <v>1450</v>
      </c>
      <c r="F686" s="20">
        <v>1433.75</v>
      </c>
      <c r="G686" s="20">
        <v>1465.65</v>
      </c>
      <c r="H686" s="18">
        <v>0.625</v>
      </c>
      <c r="I686" s="19">
        <v>16.25</v>
      </c>
      <c r="J686" s="19">
        <v>15.650000000000091</v>
      </c>
      <c r="K686" s="19">
        <v>122</v>
      </c>
      <c r="L686" s="20">
        <v>1909.3000000000111</v>
      </c>
      <c r="M686" s="20">
        <v>82</v>
      </c>
      <c r="N686" s="20">
        <v>1827.3000000000111</v>
      </c>
      <c r="O686" s="20" t="s">
        <v>68</v>
      </c>
      <c r="P686" s="21">
        <v>1.12068965517241E-2</v>
      </c>
      <c r="Q686" s="16">
        <f t="shared" si="63"/>
        <v>445150</v>
      </c>
      <c r="R686">
        <f t="shared" si="65"/>
        <v>5000</v>
      </c>
      <c r="S686">
        <f t="shared" si="60"/>
        <v>307</v>
      </c>
      <c r="T686">
        <f t="shared" si="61"/>
        <v>224</v>
      </c>
      <c r="U686">
        <f t="shared" si="62"/>
        <v>4580.5500000000284</v>
      </c>
      <c r="V686">
        <f t="shared" si="64"/>
        <v>619604.29999999993</v>
      </c>
    </row>
    <row r="687" spans="1:22" x14ac:dyDescent="0.25">
      <c r="A687" s="19" t="s">
        <v>22</v>
      </c>
      <c r="B687" s="17">
        <v>43306</v>
      </c>
      <c r="C687" s="18">
        <v>0.41666666666666669</v>
      </c>
      <c r="D687" s="19" t="s">
        <v>15</v>
      </c>
      <c r="E687" s="20">
        <v>1473.15</v>
      </c>
      <c r="F687" s="20">
        <v>1437.45</v>
      </c>
      <c r="G687" s="20">
        <v>1457.5</v>
      </c>
      <c r="H687" s="18">
        <v>0.625</v>
      </c>
      <c r="I687" s="19">
        <v>35.700000000000045</v>
      </c>
      <c r="J687" s="19">
        <v>-15.650000000000091</v>
      </c>
      <c r="K687" s="19">
        <v>55</v>
      </c>
      <c r="L687" s="20">
        <v>-860.750000000005</v>
      </c>
      <c r="M687" s="20">
        <v>38</v>
      </c>
      <c r="N687" s="20">
        <v>-898.750000000005</v>
      </c>
      <c r="O687" s="20" t="s">
        <v>67</v>
      </c>
      <c r="P687" s="21">
        <v>2.4233784746970799E-2</v>
      </c>
      <c r="Q687" s="16">
        <f t="shared" si="63"/>
        <v>206241</v>
      </c>
      <c r="R687">
        <f t="shared" si="65"/>
        <v>5000</v>
      </c>
      <c r="S687">
        <f t="shared" si="60"/>
        <v>140</v>
      </c>
      <c r="T687">
        <f t="shared" si="61"/>
        <v>103</v>
      </c>
      <c r="U687">
        <f t="shared" si="62"/>
        <v>-2294.0000000000127</v>
      </c>
      <c r="V687">
        <f t="shared" si="64"/>
        <v>617310.29999999993</v>
      </c>
    </row>
    <row r="688" spans="1:22" x14ac:dyDescent="0.25">
      <c r="A688" s="19" t="s">
        <v>17</v>
      </c>
      <c r="B688" s="17">
        <v>43306</v>
      </c>
      <c r="C688" s="18">
        <v>0.41666666666666669</v>
      </c>
      <c r="D688" s="19" t="s">
        <v>13</v>
      </c>
      <c r="E688" s="20">
        <v>27660</v>
      </c>
      <c r="F688" s="20">
        <v>27821.5</v>
      </c>
      <c r="G688" s="20">
        <v>27241.05</v>
      </c>
      <c r="H688" s="18">
        <v>0.625</v>
      </c>
      <c r="I688" s="19">
        <v>161.5</v>
      </c>
      <c r="J688" s="19">
        <v>418.95000000000073</v>
      </c>
      <c r="K688" s="19">
        <v>12</v>
      </c>
      <c r="L688" s="20">
        <v>5027.4000000000087</v>
      </c>
      <c r="M688" s="20">
        <v>152</v>
      </c>
      <c r="N688" s="20">
        <v>4875.4000000000087</v>
      </c>
      <c r="O688" s="20" t="s">
        <v>68</v>
      </c>
      <c r="P688" s="21">
        <v>5.8387563268257397E-3</v>
      </c>
      <c r="Q688" s="16">
        <f t="shared" si="63"/>
        <v>829800</v>
      </c>
      <c r="R688">
        <f t="shared" si="65"/>
        <v>5000</v>
      </c>
      <c r="S688">
        <f t="shared" si="60"/>
        <v>30</v>
      </c>
      <c r="T688">
        <f t="shared" si="61"/>
        <v>412</v>
      </c>
      <c r="U688">
        <f t="shared" si="62"/>
        <v>12156.500000000022</v>
      </c>
      <c r="V688">
        <f t="shared" si="64"/>
        <v>629466.79999999993</v>
      </c>
    </row>
    <row r="689" spans="1:22" x14ac:dyDescent="0.25">
      <c r="A689" s="19" t="s">
        <v>52</v>
      </c>
      <c r="B689" s="17">
        <v>43306</v>
      </c>
      <c r="C689" s="18">
        <v>0.41666666666666669</v>
      </c>
      <c r="D689" s="19" t="s">
        <v>13</v>
      </c>
      <c r="E689" s="20">
        <v>266.60000000000002</v>
      </c>
      <c r="F689" s="20">
        <v>267.35000000000002</v>
      </c>
      <c r="G689" s="20">
        <v>267.35000000000002</v>
      </c>
      <c r="H689" s="18">
        <v>0.44791666666666669</v>
      </c>
      <c r="I689" s="19">
        <v>0.75</v>
      </c>
      <c r="J689" s="19">
        <v>-0.75</v>
      </c>
      <c r="K689" s="19">
        <v>2587</v>
      </c>
      <c r="L689" s="20">
        <v>-1940.25</v>
      </c>
      <c r="M689" s="20">
        <v>318</v>
      </c>
      <c r="N689" s="20">
        <v>-2258.25</v>
      </c>
      <c r="O689" s="20" t="s">
        <v>67</v>
      </c>
      <c r="P689" s="21">
        <v>2.81320330082521E-3</v>
      </c>
      <c r="Q689" s="16">
        <f t="shared" si="63"/>
        <v>1777155.6</v>
      </c>
      <c r="R689">
        <f t="shared" si="65"/>
        <v>5000</v>
      </c>
      <c r="S689">
        <f t="shared" si="60"/>
        <v>6666</v>
      </c>
      <c r="T689">
        <f t="shared" si="61"/>
        <v>890</v>
      </c>
      <c r="U689">
        <f t="shared" si="62"/>
        <v>-5889.5</v>
      </c>
      <c r="V689">
        <f t="shared" si="64"/>
        <v>623577.29999999993</v>
      </c>
    </row>
    <row r="690" spans="1:22" x14ac:dyDescent="0.25">
      <c r="A690" s="19" t="s">
        <v>17</v>
      </c>
      <c r="B690" s="17">
        <v>43307</v>
      </c>
      <c r="C690" s="18">
        <v>0.41666666666666669</v>
      </c>
      <c r="D690" s="19" t="s">
        <v>15</v>
      </c>
      <c r="E690" s="20">
        <v>27700</v>
      </c>
      <c r="F690" s="20">
        <v>27600</v>
      </c>
      <c r="G690" s="20">
        <v>28361.65</v>
      </c>
      <c r="H690" s="18">
        <v>0.625</v>
      </c>
      <c r="I690" s="19">
        <v>100</v>
      </c>
      <c r="J690" s="19">
        <v>661.65000000000146</v>
      </c>
      <c r="K690" s="19">
        <v>19</v>
      </c>
      <c r="L690" s="20">
        <v>12571.350000000028</v>
      </c>
      <c r="M690" s="20">
        <v>245</v>
      </c>
      <c r="N690" s="20">
        <v>12326.350000000028</v>
      </c>
      <c r="O690" s="20" t="s">
        <v>68</v>
      </c>
      <c r="P690" s="21">
        <v>3.6101083032491002E-3</v>
      </c>
      <c r="Q690" s="16">
        <f t="shared" si="63"/>
        <v>1385000</v>
      </c>
      <c r="R690">
        <f t="shared" si="65"/>
        <v>5000</v>
      </c>
      <c r="S690">
        <f t="shared" si="60"/>
        <v>50</v>
      </c>
      <c r="T690">
        <f t="shared" si="61"/>
        <v>701</v>
      </c>
      <c r="U690">
        <f t="shared" si="62"/>
        <v>32381.500000000073</v>
      </c>
      <c r="V690">
        <f t="shared" si="64"/>
        <v>655958.80000000005</v>
      </c>
    </row>
    <row r="691" spans="1:22" x14ac:dyDescent="0.25">
      <c r="A691" s="19" t="s">
        <v>44</v>
      </c>
      <c r="B691" s="17">
        <v>43307</v>
      </c>
      <c r="C691" s="18">
        <v>0.41666666666666669</v>
      </c>
      <c r="D691" s="19" t="s">
        <v>13</v>
      </c>
      <c r="E691" s="20">
        <v>3077.3</v>
      </c>
      <c r="F691" s="20">
        <v>3117.95</v>
      </c>
      <c r="G691" s="20">
        <v>3117.95</v>
      </c>
      <c r="H691" s="18">
        <v>0.47916666666666669</v>
      </c>
      <c r="I691" s="19">
        <v>40.649999999999636</v>
      </c>
      <c r="J691" s="19">
        <v>-40.649999999999636</v>
      </c>
      <c r="K691" s="19">
        <v>49</v>
      </c>
      <c r="L691" s="20">
        <v>-1991.8499999999822</v>
      </c>
      <c r="M691" s="20">
        <v>70</v>
      </c>
      <c r="N691" s="20">
        <v>-2061.8499999999822</v>
      </c>
      <c r="O691" s="20" t="s">
        <v>67</v>
      </c>
      <c r="P691" s="21">
        <v>1.3209631820101901E-2</v>
      </c>
      <c r="Q691" s="16">
        <f t="shared" si="63"/>
        <v>378507.9</v>
      </c>
      <c r="R691">
        <f t="shared" si="65"/>
        <v>5000</v>
      </c>
      <c r="S691">
        <f t="shared" si="60"/>
        <v>123</v>
      </c>
      <c r="T691">
        <f t="shared" si="61"/>
        <v>191</v>
      </c>
      <c r="U691">
        <f t="shared" si="62"/>
        <v>-5190.9499999999553</v>
      </c>
      <c r="V691">
        <f t="shared" si="64"/>
        <v>650767.85000000009</v>
      </c>
    </row>
    <row r="692" spans="1:22" x14ac:dyDescent="0.25">
      <c r="A692" s="19" t="s">
        <v>49</v>
      </c>
      <c r="B692" s="17">
        <v>43307</v>
      </c>
      <c r="C692" s="18">
        <v>0.55208333333333337</v>
      </c>
      <c r="D692" s="19" t="s">
        <v>15</v>
      </c>
      <c r="E692" s="20">
        <v>160.5</v>
      </c>
      <c r="F692" s="20">
        <v>159.80000000000001</v>
      </c>
      <c r="G692" s="20">
        <v>159.80000000000001</v>
      </c>
      <c r="H692" s="18">
        <v>0.55208333333333337</v>
      </c>
      <c r="I692" s="19">
        <v>0.69999999999998863</v>
      </c>
      <c r="J692" s="19">
        <v>-0.69999999999998863</v>
      </c>
      <c r="K692" s="19">
        <v>2766</v>
      </c>
      <c r="L692" s="20">
        <v>-1936.1999999999684</v>
      </c>
      <c r="M692" s="20">
        <v>204</v>
      </c>
      <c r="N692" s="20">
        <v>-2140.1999999999684</v>
      </c>
      <c r="O692" s="20" t="s">
        <v>67</v>
      </c>
      <c r="P692" s="21">
        <v>4.3613707165108297E-3</v>
      </c>
      <c r="Q692" s="16">
        <f t="shared" si="63"/>
        <v>1146291</v>
      </c>
      <c r="R692">
        <f t="shared" si="65"/>
        <v>5000</v>
      </c>
      <c r="S692">
        <f t="shared" si="60"/>
        <v>7142</v>
      </c>
      <c r="T692">
        <f t="shared" si="61"/>
        <v>572</v>
      </c>
      <c r="U692">
        <f t="shared" si="62"/>
        <v>-5571.3999999999187</v>
      </c>
      <c r="V692">
        <f t="shared" si="64"/>
        <v>645196.45000000019</v>
      </c>
    </row>
    <row r="693" spans="1:22" x14ac:dyDescent="0.25">
      <c r="A693" s="19" t="s">
        <v>52</v>
      </c>
      <c r="B693" s="17">
        <v>43307</v>
      </c>
      <c r="C693" s="18">
        <v>0.41666666666666669</v>
      </c>
      <c r="D693" s="19" t="s">
        <v>15</v>
      </c>
      <c r="E693" s="20">
        <v>278</v>
      </c>
      <c r="F693" s="20">
        <v>276.05</v>
      </c>
      <c r="G693" s="20">
        <v>287.10000000000002</v>
      </c>
      <c r="H693" s="18">
        <v>0.625</v>
      </c>
      <c r="I693" s="19">
        <v>1.9499999999999886</v>
      </c>
      <c r="J693" s="19">
        <v>9.1000000000000227</v>
      </c>
      <c r="K693" s="19">
        <v>1013</v>
      </c>
      <c r="L693" s="20">
        <v>9218.3000000000229</v>
      </c>
      <c r="M693" s="20">
        <v>132</v>
      </c>
      <c r="N693" s="20">
        <v>9086.3000000000229</v>
      </c>
      <c r="O693" s="20" t="s">
        <v>68</v>
      </c>
      <c r="P693" s="21">
        <v>7.0143884892085902E-3</v>
      </c>
      <c r="Q693" s="16">
        <f t="shared" si="63"/>
        <v>712792</v>
      </c>
      <c r="R693">
        <f t="shared" si="65"/>
        <v>5000</v>
      </c>
      <c r="S693">
        <f t="shared" si="60"/>
        <v>2564</v>
      </c>
      <c r="T693">
        <f t="shared" si="61"/>
        <v>363</v>
      </c>
      <c r="U693">
        <f t="shared" si="62"/>
        <v>22969.40000000006</v>
      </c>
      <c r="V693">
        <f t="shared" si="64"/>
        <v>668165.85000000021</v>
      </c>
    </row>
    <row r="694" spans="1:22" x14ac:dyDescent="0.25">
      <c r="A694" s="19" t="s">
        <v>48</v>
      </c>
      <c r="B694" s="17">
        <v>43307</v>
      </c>
      <c r="C694" s="18">
        <v>0.48958333333333331</v>
      </c>
      <c r="D694" s="19" t="s">
        <v>15</v>
      </c>
      <c r="E694" s="20">
        <v>560.4</v>
      </c>
      <c r="F694" s="20">
        <v>555.6</v>
      </c>
      <c r="G694" s="20">
        <v>555.6</v>
      </c>
      <c r="H694" s="18">
        <v>0.48958333333333331</v>
      </c>
      <c r="I694" s="19">
        <v>4.7999999999999545</v>
      </c>
      <c r="J694" s="19">
        <v>-4.7999999999999545</v>
      </c>
      <c r="K694" s="19">
        <v>414</v>
      </c>
      <c r="L694" s="20">
        <v>-1987.1999999999812</v>
      </c>
      <c r="M694" s="20">
        <v>107</v>
      </c>
      <c r="N694" s="20">
        <v>-2094.1999999999812</v>
      </c>
      <c r="O694" s="20" t="s">
        <v>67</v>
      </c>
      <c r="P694" s="21">
        <v>8.5653104925052705E-3</v>
      </c>
      <c r="Q694" s="16">
        <f t="shared" si="63"/>
        <v>583376.4</v>
      </c>
      <c r="R694">
        <f t="shared" si="65"/>
        <v>5000</v>
      </c>
      <c r="S694">
        <f t="shared" si="60"/>
        <v>1041</v>
      </c>
      <c r="T694">
        <f t="shared" si="61"/>
        <v>291</v>
      </c>
      <c r="U694">
        <f t="shared" si="62"/>
        <v>-5287.7999999999529</v>
      </c>
      <c r="V694">
        <f t="shared" si="64"/>
        <v>662878.05000000028</v>
      </c>
    </row>
    <row r="695" spans="1:22" x14ac:dyDescent="0.25">
      <c r="A695" s="19" t="s">
        <v>25</v>
      </c>
      <c r="B695" s="17">
        <v>43308</v>
      </c>
      <c r="C695" s="18">
        <v>0.46875</v>
      </c>
      <c r="D695" s="19" t="s">
        <v>13</v>
      </c>
      <c r="E695" s="20">
        <v>1005.25</v>
      </c>
      <c r="F695" s="20">
        <v>1013.3</v>
      </c>
      <c r="G695" s="20">
        <v>1013.3</v>
      </c>
      <c r="H695" s="18">
        <v>0.55208333333333337</v>
      </c>
      <c r="I695" s="19">
        <v>8.0499999999999545</v>
      </c>
      <c r="J695" s="19">
        <v>-8.0499999999999545</v>
      </c>
      <c r="K695" s="19">
        <v>247</v>
      </c>
      <c r="L695" s="20">
        <v>-1988.3499999999888</v>
      </c>
      <c r="M695" s="20">
        <v>115</v>
      </c>
      <c r="N695" s="20">
        <v>-2103.3499999999885</v>
      </c>
      <c r="O695" s="20" t="s">
        <v>67</v>
      </c>
      <c r="P695" s="21">
        <v>8.0079582193483805E-3</v>
      </c>
      <c r="Q695" s="16">
        <f t="shared" si="63"/>
        <v>624260.25</v>
      </c>
      <c r="R695">
        <f t="shared" si="65"/>
        <v>5000</v>
      </c>
      <c r="S695">
        <f t="shared" si="60"/>
        <v>621</v>
      </c>
      <c r="T695">
        <f t="shared" si="61"/>
        <v>314</v>
      </c>
      <c r="U695">
        <f t="shared" si="62"/>
        <v>-5313.049999999972</v>
      </c>
      <c r="V695">
        <f t="shared" si="64"/>
        <v>657565.00000000035</v>
      </c>
    </row>
    <row r="696" spans="1:22" x14ac:dyDescent="0.25">
      <c r="A696" s="19" t="s">
        <v>47</v>
      </c>
      <c r="B696" s="17">
        <v>43308</v>
      </c>
      <c r="C696" s="18">
        <v>0.47916666666666669</v>
      </c>
      <c r="D696" s="19" t="s">
        <v>15</v>
      </c>
      <c r="E696" s="20">
        <v>305.7</v>
      </c>
      <c r="F696" s="20">
        <v>300.45</v>
      </c>
      <c r="G696" s="20">
        <v>300.45</v>
      </c>
      <c r="H696" s="18">
        <v>0.47916666666666669</v>
      </c>
      <c r="I696" s="19">
        <v>5.25</v>
      </c>
      <c r="J696" s="19">
        <v>-5.25</v>
      </c>
      <c r="K696" s="19">
        <v>379</v>
      </c>
      <c r="L696" s="20">
        <v>-1989.75</v>
      </c>
      <c r="M696" s="20">
        <v>53</v>
      </c>
      <c r="N696" s="20">
        <v>-2042.75</v>
      </c>
      <c r="O696" s="20" t="s">
        <v>67</v>
      </c>
      <c r="P696" s="21">
        <v>1.7173699705593699E-2</v>
      </c>
      <c r="Q696" s="16">
        <f t="shared" si="63"/>
        <v>291026.39999999997</v>
      </c>
      <c r="R696">
        <f t="shared" si="65"/>
        <v>5000</v>
      </c>
      <c r="S696">
        <f t="shared" si="60"/>
        <v>952</v>
      </c>
      <c r="T696">
        <f t="shared" si="61"/>
        <v>145</v>
      </c>
      <c r="U696">
        <f t="shared" si="62"/>
        <v>-5143</v>
      </c>
      <c r="V696">
        <f t="shared" si="64"/>
        <v>652422.00000000035</v>
      </c>
    </row>
    <row r="697" spans="1:22" x14ac:dyDescent="0.25">
      <c r="A697" s="19" t="s">
        <v>41</v>
      </c>
      <c r="B697" s="17">
        <v>43308</v>
      </c>
      <c r="C697" s="18">
        <v>0.41666666666666669</v>
      </c>
      <c r="D697" s="19" t="s">
        <v>15</v>
      </c>
      <c r="E697" s="20">
        <v>262.2</v>
      </c>
      <c r="F697" s="20">
        <v>260.39999999999998</v>
      </c>
      <c r="G697" s="20">
        <v>268.2</v>
      </c>
      <c r="H697" s="18">
        <v>0.625</v>
      </c>
      <c r="I697" s="19">
        <v>1.8000000000000114</v>
      </c>
      <c r="J697" s="19">
        <v>6</v>
      </c>
      <c r="K697" s="19">
        <v>1097</v>
      </c>
      <c r="L697" s="20">
        <v>6582</v>
      </c>
      <c r="M697" s="20">
        <v>134</v>
      </c>
      <c r="N697" s="20">
        <v>6448</v>
      </c>
      <c r="O697" s="20" t="s">
        <v>68</v>
      </c>
      <c r="P697" s="21">
        <v>6.86498855835245E-3</v>
      </c>
      <c r="Q697" s="16">
        <f t="shared" si="63"/>
        <v>728129.4</v>
      </c>
      <c r="R697">
        <f t="shared" si="65"/>
        <v>5000</v>
      </c>
      <c r="S697">
        <f t="shared" si="60"/>
        <v>2777</v>
      </c>
      <c r="T697">
        <f t="shared" si="61"/>
        <v>369</v>
      </c>
      <c r="U697">
        <f t="shared" si="62"/>
        <v>16293</v>
      </c>
      <c r="V697">
        <f t="shared" si="64"/>
        <v>668715.00000000035</v>
      </c>
    </row>
    <row r="698" spans="1:22" x14ac:dyDescent="0.25">
      <c r="A698" s="19" t="s">
        <v>19</v>
      </c>
      <c r="B698" s="17">
        <v>43311</v>
      </c>
      <c r="C698" s="18">
        <v>0.41666666666666669</v>
      </c>
      <c r="D698" s="19" t="s">
        <v>13</v>
      </c>
      <c r="E698" s="20">
        <v>2065.85</v>
      </c>
      <c r="F698" s="20">
        <v>2078</v>
      </c>
      <c r="G698" s="20">
        <v>2068.6</v>
      </c>
      <c r="H698" s="18">
        <v>0.625</v>
      </c>
      <c r="I698" s="19">
        <v>12.150000000000091</v>
      </c>
      <c r="J698" s="19">
        <v>-2.75</v>
      </c>
      <c r="K698" s="19">
        <v>164</v>
      </c>
      <c r="L698" s="20">
        <v>-451</v>
      </c>
      <c r="M698" s="20">
        <v>156</v>
      </c>
      <c r="N698" s="20">
        <v>-607</v>
      </c>
      <c r="O698" s="20" t="s">
        <v>67</v>
      </c>
      <c r="P698" s="21">
        <v>5.8813563424256797E-3</v>
      </c>
      <c r="Q698" s="16">
        <f t="shared" si="63"/>
        <v>849064.35</v>
      </c>
      <c r="R698">
        <f t="shared" si="65"/>
        <v>5000</v>
      </c>
      <c r="S698">
        <f t="shared" si="60"/>
        <v>411</v>
      </c>
      <c r="T698">
        <f t="shared" si="61"/>
        <v>425</v>
      </c>
      <c r="U698">
        <f t="shared" si="62"/>
        <v>-1555.25</v>
      </c>
      <c r="V698">
        <f t="shared" si="64"/>
        <v>667159.75000000035</v>
      </c>
    </row>
    <row r="699" spans="1:22" x14ac:dyDescent="0.25">
      <c r="A699" s="19" t="s">
        <v>25</v>
      </c>
      <c r="B699" s="17">
        <v>43311</v>
      </c>
      <c r="C699" s="18">
        <v>0.45833333333333331</v>
      </c>
      <c r="D699" s="19" t="s">
        <v>15</v>
      </c>
      <c r="E699" s="20">
        <v>1026.2</v>
      </c>
      <c r="F699" s="20">
        <v>1013.55</v>
      </c>
      <c r="G699" s="20">
        <v>1013.55</v>
      </c>
      <c r="H699" s="18">
        <v>0.45833333333333331</v>
      </c>
      <c r="I699" s="19">
        <v>12.650000000000091</v>
      </c>
      <c r="J699" s="19">
        <v>-12.650000000000091</v>
      </c>
      <c r="K699" s="19">
        <v>157</v>
      </c>
      <c r="L699" s="20">
        <v>-1986.0500000000143</v>
      </c>
      <c r="M699" s="20">
        <v>74</v>
      </c>
      <c r="N699" s="20">
        <v>-2060.0500000000143</v>
      </c>
      <c r="O699" s="20" t="s">
        <v>67</v>
      </c>
      <c r="P699" s="21">
        <v>1.2327031767686699E-2</v>
      </c>
      <c r="Q699" s="16">
        <f t="shared" si="63"/>
        <v>405349</v>
      </c>
      <c r="R699">
        <f t="shared" si="65"/>
        <v>5000</v>
      </c>
      <c r="S699">
        <f t="shared" si="60"/>
        <v>395</v>
      </c>
      <c r="T699">
        <f t="shared" si="61"/>
        <v>202</v>
      </c>
      <c r="U699">
        <f t="shared" si="62"/>
        <v>-5198.7500000000364</v>
      </c>
      <c r="V699">
        <f t="shared" si="64"/>
        <v>661961.00000000035</v>
      </c>
    </row>
    <row r="700" spans="1:22" x14ac:dyDescent="0.25">
      <c r="A700" s="19" t="s">
        <v>19</v>
      </c>
      <c r="B700" s="17">
        <v>43312</v>
      </c>
      <c r="C700" s="18">
        <v>0.41666666666666669</v>
      </c>
      <c r="D700" s="19" t="s">
        <v>15</v>
      </c>
      <c r="E700" s="20">
        <v>2096.9</v>
      </c>
      <c r="F700" s="20">
        <v>2080.1</v>
      </c>
      <c r="G700" s="20">
        <v>2127.35</v>
      </c>
      <c r="H700" s="18">
        <v>0.625</v>
      </c>
      <c r="I700" s="19">
        <v>16.800000000000182</v>
      </c>
      <c r="J700" s="19">
        <v>30.449999999999818</v>
      </c>
      <c r="K700" s="19">
        <v>118</v>
      </c>
      <c r="L700" s="20">
        <v>3593.0999999999785</v>
      </c>
      <c r="M700" s="20">
        <v>115</v>
      </c>
      <c r="N700" s="20">
        <v>3478.0999999999785</v>
      </c>
      <c r="O700" s="20" t="s">
        <v>68</v>
      </c>
      <c r="P700" s="21">
        <v>8.0118269826888206E-3</v>
      </c>
      <c r="Q700" s="16">
        <f t="shared" si="63"/>
        <v>622779.30000000005</v>
      </c>
      <c r="R700">
        <f t="shared" si="65"/>
        <v>5000</v>
      </c>
      <c r="S700">
        <f t="shared" si="60"/>
        <v>297</v>
      </c>
      <c r="T700">
        <f t="shared" si="61"/>
        <v>314</v>
      </c>
      <c r="U700">
        <f t="shared" si="62"/>
        <v>8729.6499999999469</v>
      </c>
      <c r="V700">
        <f t="shared" si="64"/>
        <v>670690.65000000026</v>
      </c>
    </row>
    <row r="701" spans="1:22" x14ac:dyDescent="0.25">
      <c r="A701" s="19" t="s">
        <v>25</v>
      </c>
      <c r="B701" s="17">
        <v>43312</v>
      </c>
      <c r="C701" s="18">
        <v>0.4375</v>
      </c>
      <c r="D701" s="19" t="s">
        <v>15</v>
      </c>
      <c r="E701" s="20">
        <v>1020.9</v>
      </c>
      <c r="F701" s="20">
        <v>1014.8</v>
      </c>
      <c r="G701" s="20">
        <v>1014.8</v>
      </c>
      <c r="H701" s="18">
        <v>0.4375</v>
      </c>
      <c r="I701" s="19">
        <v>6.1000000000000227</v>
      </c>
      <c r="J701" s="19">
        <v>-6.1000000000000227</v>
      </c>
      <c r="K701" s="19">
        <v>326</v>
      </c>
      <c r="L701" s="20">
        <v>-1988.6000000000074</v>
      </c>
      <c r="M701" s="20">
        <v>153</v>
      </c>
      <c r="N701" s="20">
        <v>-2141.6000000000076</v>
      </c>
      <c r="O701" s="20" t="s">
        <v>67</v>
      </c>
      <c r="P701" s="21">
        <v>5.9751199921638E-3</v>
      </c>
      <c r="Q701" s="16">
        <f t="shared" si="63"/>
        <v>836117.1</v>
      </c>
      <c r="R701">
        <f t="shared" si="65"/>
        <v>5000</v>
      </c>
      <c r="S701">
        <f t="shared" si="60"/>
        <v>819</v>
      </c>
      <c r="T701">
        <f t="shared" si="61"/>
        <v>417</v>
      </c>
      <c r="U701">
        <f t="shared" si="62"/>
        <v>-5412.9000000000187</v>
      </c>
      <c r="V701">
        <f t="shared" si="64"/>
        <v>665277.75000000023</v>
      </c>
    </row>
    <row r="702" spans="1:22" x14ac:dyDescent="0.25">
      <c r="A702" s="19" t="s">
        <v>20</v>
      </c>
      <c r="B702" s="17">
        <v>43312</v>
      </c>
      <c r="C702" s="18">
        <v>0.41666666666666669</v>
      </c>
      <c r="D702" s="19" t="s">
        <v>13</v>
      </c>
      <c r="E702" s="20">
        <v>1992</v>
      </c>
      <c r="F702" s="20">
        <v>2003</v>
      </c>
      <c r="G702" s="20">
        <v>1993.5</v>
      </c>
      <c r="H702" s="18">
        <v>0.625</v>
      </c>
      <c r="I702" s="19">
        <v>11</v>
      </c>
      <c r="J702" s="19">
        <v>-1.5</v>
      </c>
      <c r="K702" s="19">
        <v>181</v>
      </c>
      <c r="L702" s="20">
        <v>-271.5</v>
      </c>
      <c r="M702" s="20">
        <v>166</v>
      </c>
      <c r="N702" s="20">
        <v>-437.5</v>
      </c>
      <c r="O702" s="20" t="s">
        <v>67</v>
      </c>
      <c r="P702" s="21">
        <v>5.52208835341366E-3</v>
      </c>
      <c r="Q702" s="16">
        <f t="shared" si="63"/>
        <v>904368</v>
      </c>
      <c r="R702">
        <f t="shared" si="65"/>
        <v>5000</v>
      </c>
      <c r="S702">
        <f t="shared" si="60"/>
        <v>454</v>
      </c>
      <c r="T702">
        <f t="shared" si="61"/>
        <v>453</v>
      </c>
      <c r="U702">
        <f t="shared" si="62"/>
        <v>-1134</v>
      </c>
      <c r="V702">
        <f t="shared" si="64"/>
        <v>664143.75000000023</v>
      </c>
    </row>
    <row r="703" spans="1:22" x14ac:dyDescent="0.25">
      <c r="A703" s="19" t="s">
        <v>47</v>
      </c>
      <c r="B703" s="17">
        <v>43312</v>
      </c>
      <c r="C703" s="18">
        <v>0.42708333333333331</v>
      </c>
      <c r="D703" s="19" t="s">
        <v>13</v>
      </c>
      <c r="E703" s="20">
        <v>299</v>
      </c>
      <c r="F703" s="20">
        <v>300</v>
      </c>
      <c r="G703" s="20">
        <v>297.8</v>
      </c>
      <c r="H703" s="18">
        <v>0.625</v>
      </c>
      <c r="I703" s="19">
        <v>1</v>
      </c>
      <c r="J703" s="19">
        <v>1.1999999999999886</v>
      </c>
      <c r="K703" s="19">
        <v>1955</v>
      </c>
      <c r="L703" s="20">
        <v>2345.9999999999777</v>
      </c>
      <c r="M703" s="20">
        <v>269</v>
      </c>
      <c r="N703" s="20">
        <v>2076.9999999999777</v>
      </c>
      <c r="O703" s="20" t="s">
        <v>68</v>
      </c>
      <c r="P703" s="21">
        <v>3.3444816053511701E-3</v>
      </c>
      <c r="Q703" s="16">
        <f t="shared" si="63"/>
        <v>1495000</v>
      </c>
      <c r="R703">
        <f t="shared" si="65"/>
        <v>5000</v>
      </c>
      <c r="S703">
        <f t="shared" si="60"/>
        <v>5000</v>
      </c>
      <c r="T703">
        <f t="shared" si="61"/>
        <v>746</v>
      </c>
      <c r="U703">
        <f t="shared" si="62"/>
        <v>5253.9999999999436</v>
      </c>
      <c r="V703">
        <f t="shared" si="64"/>
        <v>669397.75000000023</v>
      </c>
    </row>
    <row r="704" spans="1:22" x14ac:dyDescent="0.25">
      <c r="A704" s="19" t="s">
        <v>52</v>
      </c>
      <c r="B704" s="17">
        <v>43312</v>
      </c>
      <c r="C704" s="18">
        <v>0.5</v>
      </c>
      <c r="D704" s="19" t="s">
        <v>15</v>
      </c>
      <c r="E704" s="20">
        <v>301.85000000000002</v>
      </c>
      <c r="F704" s="20">
        <v>295.60000000000002</v>
      </c>
      <c r="G704" s="20">
        <v>295.60000000000002</v>
      </c>
      <c r="H704" s="18">
        <v>0.5</v>
      </c>
      <c r="I704" s="19">
        <v>6.25</v>
      </c>
      <c r="J704" s="19">
        <v>-6.25</v>
      </c>
      <c r="K704" s="19">
        <v>318</v>
      </c>
      <c r="L704" s="20">
        <v>-1987.5</v>
      </c>
      <c r="M704" s="20">
        <v>44</v>
      </c>
      <c r="N704" s="20">
        <v>-2031.5</v>
      </c>
      <c r="O704" s="20" t="s">
        <v>67</v>
      </c>
      <c r="P704" s="21">
        <v>2.0705648500911E-2</v>
      </c>
      <c r="Q704" s="16">
        <f t="shared" si="63"/>
        <v>241480.00000000003</v>
      </c>
      <c r="R704">
        <f t="shared" si="65"/>
        <v>5000</v>
      </c>
      <c r="S704">
        <f t="shared" si="60"/>
        <v>800</v>
      </c>
      <c r="T704">
        <f t="shared" si="61"/>
        <v>120</v>
      </c>
      <c r="U704">
        <f t="shared" si="62"/>
        <v>-5120</v>
      </c>
      <c r="V704">
        <f t="shared" si="64"/>
        <v>664277.75000000023</v>
      </c>
    </row>
    <row r="705" spans="1:22" x14ac:dyDescent="0.25">
      <c r="A705" s="19" t="s">
        <v>22</v>
      </c>
      <c r="B705" s="17">
        <v>43318</v>
      </c>
      <c r="C705" s="18">
        <v>0.47916666666666669</v>
      </c>
      <c r="D705" s="19" t="s">
        <v>13</v>
      </c>
      <c r="E705" s="20">
        <v>1410.1</v>
      </c>
      <c r="F705" s="20">
        <v>1416</v>
      </c>
      <c r="G705" s="20">
        <v>1396.1</v>
      </c>
      <c r="H705" s="18">
        <v>0.625</v>
      </c>
      <c r="I705" s="19">
        <v>5.9000000000000909</v>
      </c>
      <c r="J705" s="19">
        <v>14</v>
      </c>
      <c r="K705" s="19">
        <v>337</v>
      </c>
      <c r="L705" s="20">
        <v>4718</v>
      </c>
      <c r="M705" s="20">
        <v>218</v>
      </c>
      <c r="N705" s="20">
        <v>4500</v>
      </c>
      <c r="O705" s="20" t="s">
        <v>68</v>
      </c>
      <c r="P705" s="21">
        <v>4.18410041841011E-3</v>
      </c>
      <c r="Q705" s="16">
        <f t="shared" si="63"/>
        <v>1432661.5999999999</v>
      </c>
      <c r="R705">
        <f t="shared" si="65"/>
        <v>6000</v>
      </c>
      <c r="S705">
        <f t="shared" si="60"/>
        <v>1016</v>
      </c>
      <c r="T705">
        <f t="shared" si="61"/>
        <v>713</v>
      </c>
      <c r="U705">
        <f t="shared" si="62"/>
        <v>13511</v>
      </c>
      <c r="V705">
        <f t="shared" si="64"/>
        <v>677788.75000000023</v>
      </c>
    </row>
    <row r="706" spans="1:22" x14ac:dyDescent="0.25">
      <c r="A706" s="19" t="s">
        <v>25</v>
      </c>
      <c r="B706" s="17">
        <v>43318</v>
      </c>
      <c r="C706" s="18">
        <v>0.41666666666666669</v>
      </c>
      <c r="D706" s="19" t="s">
        <v>13</v>
      </c>
      <c r="E706" s="20">
        <v>1005.9</v>
      </c>
      <c r="F706" s="20">
        <v>1010.1</v>
      </c>
      <c r="G706" s="20">
        <v>998.7</v>
      </c>
      <c r="H706" s="18">
        <v>0.625</v>
      </c>
      <c r="I706" s="19">
        <v>4.2000000000000455</v>
      </c>
      <c r="J706" s="19">
        <v>7.1999999999999318</v>
      </c>
      <c r="K706" s="19">
        <v>473</v>
      </c>
      <c r="L706" s="20">
        <v>3405.5999999999676</v>
      </c>
      <c r="M706" s="20">
        <v>219</v>
      </c>
      <c r="N706" s="20">
        <v>3186.5999999999676</v>
      </c>
      <c r="O706" s="20" t="s">
        <v>68</v>
      </c>
      <c r="P706" s="21">
        <v>4.1753653444676899E-3</v>
      </c>
      <c r="Q706" s="16">
        <f t="shared" si="63"/>
        <v>1436425.2</v>
      </c>
      <c r="R706">
        <f t="shared" si="65"/>
        <v>6000</v>
      </c>
      <c r="S706">
        <f t="shared" ref="S706:S769" si="66">ROUNDDOWN(R706/I706,0)</f>
        <v>1428</v>
      </c>
      <c r="T706">
        <f t="shared" ref="T706:T769" si="67">ROUNDUP(((E706*S706)+(G706*S706))*0.025/100,0)</f>
        <v>716</v>
      </c>
      <c r="U706">
        <f t="shared" ref="U706:U769" si="68">(S706*J706)-T706</f>
        <v>9565.5999999999021</v>
      </c>
      <c r="V706">
        <f t="shared" si="64"/>
        <v>687354.35000000009</v>
      </c>
    </row>
    <row r="707" spans="1:22" x14ac:dyDescent="0.25">
      <c r="A707" s="19" t="s">
        <v>44</v>
      </c>
      <c r="B707" s="17">
        <v>43318</v>
      </c>
      <c r="C707" s="18">
        <v>0.42708333333333331</v>
      </c>
      <c r="D707" s="19" t="s">
        <v>13</v>
      </c>
      <c r="E707" s="20">
        <v>3254.5</v>
      </c>
      <c r="F707" s="20">
        <v>3272.65</v>
      </c>
      <c r="G707" s="20">
        <v>3272.65</v>
      </c>
      <c r="H707" s="18">
        <v>0.45833333333333331</v>
      </c>
      <c r="I707" s="19">
        <v>18.150000000000091</v>
      </c>
      <c r="J707" s="19">
        <v>-18.150000000000091</v>
      </c>
      <c r="K707" s="19">
        <v>110</v>
      </c>
      <c r="L707" s="20">
        <v>-1996.50000000001</v>
      </c>
      <c r="M707" s="20">
        <v>166</v>
      </c>
      <c r="N707" s="20">
        <v>-2162.50000000001</v>
      </c>
      <c r="O707" s="20" t="s">
        <v>67</v>
      </c>
      <c r="P707" s="21">
        <v>5.5768935320325997E-3</v>
      </c>
      <c r="Q707" s="16">
        <f t="shared" ref="Q707:Q770" si="69">S707*E707</f>
        <v>1073985</v>
      </c>
      <c r="R707">
        <f t="shared" si="65"/>
        <v>6000</v>
      </c>
      <c r="S707">
        <f t="shared" si="66"/>
        <v>330</v>
      </c>
      <c r="T707">
        <f t="shared" si="67"/>
        <v>539</v>
      </c>
      <c r="U707">
        <f t="shared" si="68"/>
        <v>-6528.50000000003</v>
      </c>
      <c r="V707">
        <f t="shared" ref="V707:V770" si="70">V706+U707</f>
        <v>680825.85000000009</v>
      </c>
    </row>
    <row r="708" spans="1:22" x14ac:dyDescent="0.25">
      <c r="A708" s="19" t="s">
        <v>48</v>
      </c>
      <c r="B708" s="17">
        <v>43318</v>
      </c>
      <c r="C708" s="18">
        <v>0.42708333333333331</v>
      </c>
      <c r="D708" s="19" t="s">
        <v>13</v>
      </c>
      <c r="E708" s="20">
        <v>579.5</v>
      </c>
      <c r="F708" s="20">
        <v>588.70000000000005</v>
      </c>
      <c r="G708" s="20">
        <v>576.04999999999995</v>
      </c>
      <c r="H708" s="18">
        <v>0.625</v>
      </c>
      <c r="I708" s="19">
        <v>9.2000000000000455</v>
      </c>
      <c r="J708" s="19">
        <v>3.4500000000000455</v>
      </c>
      <c r="K708" s="19">
        <v>216</v>
      </c>
      <c r="L708" s="20">
        <v>745.20000000000982</v>
      </c>
      <c r="M708" s="20">
        <v>58</v>
      </c>
      <c r="N708" s="20">
        <v>687.20000000000982</v>
      </c>
      <c r="O708" s="20" t="s">
        <v>68</v>
      </c>
      <c r="P708" s="21">
        <v>1.5875754961173501E-2</v>
      </c>
      <c r="Q708" s="16">
        <f t="shared" si="69"/>
        <v>377834</v>
      </c>
      <c r="R708">
        <f t="shared" ref="R708:R771" si="71">IF(MONTH(B707)&lt;&gt;MONTH(B708),IF((INT(V707/100000)*1000)&lt;R707,R707,INT(V707/100000)*1000),R707)</f>
        <v>6000</v>
      </c>
      <c r="S708">
        <f t="shared" si="66"/>
        <v>652</v>
      </c>
      <c r="T708">
        <f t="shared" si="67"/>
        <v>189</v>
      </c>
      <c r="U708">
        <f t="shared" si="68"/>
        <v>2060.4000000000296</v>
      </c>
      <c r="V708">
        <f t="shared" si="70"/>
        <v>682886.25000000012</v>
      </c>
    </row>
    <row r="709" spans="1:22" x14ac:dyDescent="0.25">
      <c r="A709" s="19" t="s">
        <v>41</v>
      </c>
      <c r="B709" s="17">
        <v>43318</v>
      </c>
      <c r="C709" s="18">
        <v>0.41666666666666669</v>
      </c>
      <c r="D709" s="19" t="s">
        <v>13</v>
      </c>
      <c r="E709" s="20">
        <v>258.60000000000002</v>
      </c>
      <c r="F709" s="20">
        <v>260.89999999999998</v>
      </c>
      <c r="G709" s="20">
        <v>260.89999999999998</v>
      </c>
      <c r="H709" s="18">
        <v>0.42708333333333331</v>
      </c>
      <c r="I709" s="19">
        <v>2.2999999999999545</v>
      </c>
      <c r="J709" s="19">
        <v>-2.2999999999999545</v>
      </c>
      <c r="K709" s="19">
        <v>860</v>
      </c>
      <c r="L709" s="20">
        <v>-1977.9999999999609</v>
      </c>
      <c r="M709" s="20">
        <v>103</v>
      </c>
      <c r="N709" s="20">
        <v>-2080.9999999999609</v>
      </c>
      <c r="O709" s="20" t="s">
        <v>67</v>
      </c>
      <c r="P709" s="21">
        <v>8.8940448569217092E-3</v>
      </c>
      <c r="Q709" s="16">
        <f t="shared" si="69"/>
        <v>674428.8</v>
      </c>
      <c r="R709">
        <f t="shared" si="71"/>
        <v>6000</v>
      </c>
      <c r="S709">
        <f t="shared" si="66"/>
        <v>2608</v>
      </c>
      <c r="T709">
        <f t="shared" si="67"/>
        <v>339</v>
      </c>
      <c r="U709">
        <f t="shared" si="68"/>
        <v>-6337.3999999998814</v>
      </c>
      <c r="V709">
        <f t="shared" si="70"/>
        <v>676548.85000000021</v>
      </c>
    </row>
    <row r="710" spans="1:22" x14ac:dyDescent="0.25">
      <c r="A710" s="19" t="s">
        <v>22</v>
      </c>
      <c r="B710" s="17">
        <v>43319</v>
      </c>
      <c r="C710" s="18">
        <v>0.41666666666666669</v>
      </c>
      <c r="D710" s="19" t="s">
        <v>15</v>
      </c>
      <c r="E710" s="20">
        <v>1426.25</v>
      </c>
      <c r="F710" s="20">
        <v>1413</v>
      </c>
      <c r="G710" s="20">
        <v>1423.7</v>
      </c>
      <c r="H710" s="18">
        <v>0.625</v>
      </c>
      <c r="I710" s="19">
        <v>13.25</v>
      </c>
      <c r="J710" s="19">
        <v>-2.5499999999999545</v>
      </c>
      <c r="K710" s="19">
        <v>150</v>
      </c>
      <c r="L710" s="20">
        <v>-382.49999999999318</v>
      </c>
      <c r="M710" s="20">
        <v>99</v>
      </c>
      <c r="N710" s="20">
        <v>-481.49999999999318</v>
      </c>
      <c r="O710" s="20" t="s">
        <v>67</v>
      </c>
      <c r="P710" s="21">
        <v>9.2900964066608208E-3</v>
      </c>
      <c r="Q710" s="16">
        <f t="shared" si="69"/>
        <v>644665</v>
      </c>
      <c r="R710">
        <f t="shared" si="71"/>
        <v>6000</v>
      </c>
      <c r="S710">
        <f t="shared" si="66"/>
        <v>452</v>
      </c>
      <c r="T710">
        <f t="shared" si="67"/>
        <v>323</v>
      </c>
      <c r="U710">
        <f t="shared" si="68"/>
        <v>-1475.5999999999794</v>
      </c>
      <c r="V710">
        <f t="shared" si="70"/>
        <v>675073.25000000023</v>
      </c>
    </row>
    <row r="711" spans="1:22" x14ac:dyDescent="0.25">
      <c r="A711" s="19" t="s">
        <v>52</v>
      </c>
      <c r="B711" s="17">
        <v>43319</v>
      </c>
      <c r="C711" s="18">
        <v>0.42708333333333331</v>
      </c>
      <c r="D711" s="19" t="s">
        <v>13</v>
      </c>
      <c r="E711" s="20">
        <v>306</v>
      </c>
      <c r="F711" s="20">
        <v>308.35000000000002</v>
      </c>
      <c r="G711" s="20">
        <v>308.35000000000002</v>
      </c>
      <c r="H711" s="18">
        <v>0.48958333333333331</v>
      </c>
      <c r="I711" s="19">
        <v>2.3500000000000227</v>
      </c>
      <c r="J711" s="19">
        <v>-2.3500000000000227</v>
      </c>
      <c r="K711" s="19">
        <v>842</v>
      </c>
      <c r="L711" s="20">
        <v>-1978.7000000000191</v>
      </c>
      <c r="M711" s="20">
        <v>119</v>
      </c>
      <c r="N711" s="20">
        <v>-2097.7000000000189</v>
      </c>
      <c r="O711" s="20" t="s">
        <v>67</v>
      </c>
      <c r="P711" s="21">
        <v>7.6797385620915801E-3</v>
      </c>
      <c r="Q711" s="16">
        <f t="shared" si="69"/>
        <v>781218</v>
      </c>
      <c r="R711">
        <f t="shared" si="71"/>
        <v>6000</v>
      </c>
      <c r="S711">
        <f t="shared" si="66"/>
        <v>2553</v>
      </c>
      <c r="T711">
        <f t="shared" si="67"/>
        <v>393</v>
      </c>
      <c r="U711">
        <f t="shared" si="68"/>
        <v>-6392.5500000000584</v>
      </c>
      <c r="V711">
        <f t="shared" si="70"/>
        <v>668680.70000000019</v>
      </c>
    </row>
    <row r="712" spans="1:22" x14ac:dyDescent="0.25">
      <c r="A712" s="19" t="s">
        <v>40</v>
      </c>
      <c r="B712" s="17">
        <v>43320</v>
      </c>
      <c r="C712" s="18">
        <v>0.42708333333333331</v>
      </c>
      <c r="D712" s="19" t="s">
        <v>15</v>
      </c>
      <c r="E712" s="20">
        <v>1195</v>
      </c>
      <c r="F712" s="20">
        <v>1188.3499999999999</v>
      </c>
      <c r="G712" s="20">
        <v>1217.7</v>
      </c>
      <c r="H712" s="18">
        <v>0.625</v>
      </c>
      <c r="I712" s="19">
        <v>6.6500000000000909</v>
      </c>
      <c r="J712" s="19">
        <v>22.700000000000045</v>
      </c>
      <c r="K712" s="19">
        <v>299</v>
      </c>
      <c r="L712" s="20">
        <v>6787.3000000000138</v>
      </c>
      <c r="M712" s="20">
        <v>166</v>
      </c>
      <c r="N712" s="20">
        <v>6621.3000000000138</v>
      </c>
      <c r="O712" s="20" t="s">
        <v>68</v>
      </c>
      <c r="P712" s="21">
        <v>5.5648535564854296E-3</v>
      </c>
      <c r="Q712" s="16">
        <f t="shared" si="69"/>
        <v>1077890</v>
      </c>
      <c r="R712">
        <f t="shared" si="71"/>
        <v>6000</v>
      </c>
      <c r="S712">
        <f t="shared" si="66"/>
        <v>902</v>
      </c>
      <c r="T712">
        <f t="shared" si="67"/>
        <v>545</v>
      </c>
      <c r="U712">
        <f t="shared" si="68"/>
        <v>19930.400000000041</v>
      </c>
      <c r="V712">
        <f t="shared" si="70"/>
        <v>688611.10000000021</v>
      </c>
    </row>
    <row r="713" spans="1:22" x14ac:dyDescent="0.25">
      <c r="A713" s="19" t="s">
        <v>29</v>
      </c>
      <c r="B713" s="17">
        <v>43321</v>
      </c>
      <c r="C713" s="18">
        <v>0.45833333333333331</v>
      </c>
      <c r="D713" s="19" t="s">
        <v>13</v>
      </c>
      <c r="E713" s="20">
        <v>388.55</v>
      </c>
      <c r="F713" s="20">
        <v>392</v>
      </c>
      <c r="G713" s="20">
        <v>389.3</v>
      </c>
      <c r="H713" s="18">
        <v>0.625</v>
      </c>
      <c r="I713" s="19">
        <v>3.4499999999999886</v>
      </c>
      <c r="J713" s="19">
        <v>-0.75</v>
      </c>
      <c r="K713" s="19">
        <v>575</v>
      </c>
      <c r="L713" s="20">
        <v>-431.25</v>
      </c>
      <c r="M713" s="20">
        <v>103</v>
      </c>
      <c r="N713" s="20">
        <v>-534.25</v>
      </c>
      <c r="O713" s="20" t="s">
        <v>67</v>
      </c>
      <c r="P713" s="21">
        <v>8.8791661304851097E-3</v>
      </c>
      <c r="Q713" s="16">
        <f t="shared" si="69"/>
        <v>675688.45000000007</v>
      </c>
      <c r="R713">
        <f t="shared" si="71"/>
        <v>6000</v>
      </c>
      <c r="S713">
        <f t="shared" si="66"/>
        <v>1739</v>
      </c>
      <c r="T713">
        <f t="shared" si="67"/>
        <v>339</v>
      </c>
      <c r="U713">
        <f t="shared" si="68"/>
        <v>-1643.25</v>
      </c>
      <c r="V713">
        <f t="shared" si="70"/>
        <v>686967.85000000021</v>
      </c>
    </row>
    <row r="714" spans="1:22" x14ac:dyDescent="0.25">
      <c r="A714" s="19" t="s">
        <v>22</v>
      </c>
      <c r="B714" s="17">
        <v>43325</v>
      </c>
      <c r="C714" s="18">
        <v>0.46875</v>
      </c>
      <c r="D714" s="19" t="s">
        <v>15</v>
      </c>
      <c r="E714" s="20">
        <v>1419.85</v>
      </c>
      <c r="F714" s="20">
        <v>1408.55</v>
      </c>
      <c r="G714" s="20">
        <v>1408.55</v>
      </c>
      <c r="H714" s="18">
        <v>0.46875</v>
      </c>
      <c r="I714" s="19">
        <v>11.299999999999955</v>
      </c>
      <c r="J714" s="19">
        <v>-11.299999999999955</v>
      </c>
      <c r="K714" s="19">
        <v>176</v>
      </c>
      <c r="L714" s="20">
        <v>-1988.799999999992</v>
      </c>
      <c r="M714" s="20">
        <v>115</v>
      </c>
      <c r="N714" s="20">
        <v>-2103.799999999992</v>
      </c>
      <c r="O714" s="20" t="s">
        <v>67</v>
      </c>
      <c r="P714" s="21">
        <v>7.9585871747015202E-3</v>
      </c>
      <c r="Q714" s="16">
        <f t="shared" si="69"/>
        <v>752520.5</v>
      </c>
      <c r="R714">
        <f t="shared" si="71"/>
        <v>6000</v>
      </c>
      <c r="S714">
        <f t="shared" si="66"/>
        <v>530</v>
      </c>
      <c r="T714">
        <f t="shared" si="67"/>
        <v>375</v>
      </c>
      <c r="U714">
        <f t="shared" si="68"/>
        <v>-6363.9999999999764</v>
      </c>
      <c r="V714">
        <f t="shared" si="70"/>
        <v>680603.85000000021</v>
      </c>
    </row>
    <row r="715" spans="1:22" x14ac:dyDescent="0.25">
      <c r="A715" s="19" t="s">
        <v>25</v>
      </c>
      <c r="B715" s="17">
        <v>43325</v>
      </c>
      <c r="C715" s="18">
        <v>0.42708333333333331</v>
      </c>
      <c r="D715" s="19" t="s">
        <v>15</v>
      </c>
      <c r="E715" s="20">
        <v>980</v>
      </c>
      <c r="F715" s="20">
        <v>966.5</v>
      </c>
      <c r="G715" s="20">
        <v>986.15</v>
      </c>
      <c r="H715" s="18">
        <v>0.625</v>
      </c>
      <c r="I715" s="19">
        <v>13.5</v>
      </c>
      <c r="J715" s="19">
        <v>6.1499999999999773</v>
      </c>
      <c r="K715" s="19">
        <v>147</v>
      </c>
      <c r="L715" s="20">
        <v>904.04999999999666</v>
      </c>
      <c r="M715" s="20">
        <v>67</v>
      </c>
      <c r="N715" s="20">
        <v>837.04999999999666</v>
      </c>
      <c r="O715" s="20" t="s">
        <v>68</v>
      </c>
      <c r="P715" s="21">
        <v>1.37755102040816E-2</v>
      </c>
      <c r="Q715" s="16">
        <f t="shared" si="69"/>
        <v>435120</v>
      </c>
      <c r="R715">
        <f t="shared" si="71"/>
        <v>6000</v>
      </c>
      <c r="S715">
        <f t="shared" si="66"/>
        <v>444</v>
      </c>
      <c r="T715">
        <f t="shared" si="67"/>
        <v>219</v>
      </c>
      <c r="U715">
        <f t="shared" si="68"/>
        <v>2511.5999999999899</v>
      </c>
      <c r="V715">
        <f t="shared" si="70"/>
        <v>683115.45000000019</v>
      </c>
    </row>
    <row r="716" spans="1:22" x14ac:dyDescent="0.25">
      <c r="A716" s="19" t="s">
        <v>18</v>
      </c>
      <c r="B716" s="17">
        <v>43326</v>
      </c>
      <c r="C716" s="18">
        <v>0.4375</v>
      </c>
      <c r="D716" s="19" t="s">
        <v>13</v>
      </c>
      <c r="E716" s="20">
        <v>375.15</v>
      </c>
      <c r="F716" s="20">
        <v>377.25</v>
      </c>
      <c r="G716" s="20">
        <v>373.9</v>
      </c>
      <c r="H716" s="18">
        <v>0.625</v>
      </c>
      <c r="I716" s="19">
        <v>2.1000000000000227</v>
      </c>
      <c r="J716" s="19">
        <v>1.25</v>
      </c>
      <c r="K716" s="19">
        <v>942</v>
      </c>
      <c r="L716" s="20">
        <v>1177.5</v>
      </c>
      <c r="M716" s="20">
        <v>163</v>
      </c>
      <c r="N716" s="20">
        <v>1014.5</v>
      </c>
      <c r="O716" s="20" t="s">
        <v>68</v>
      </c>
      <c r="P716" s="21">
        <v>5.5977608956417997E-3</v>
      </c>
      <c r="Q716" s="16">
        <f t="shared" si="69"/>
        <v>1071803.55</v>
      </c>
      <c r="R716">
        <f t="shared" si="71"/>
        <v>6000</v>
      </c>
      <c r="S716">
        <f t="shared" si="66"/>
        <v>2857</v>
      </c>
      <c r="T716">
        <f t="shared" si="67"/>
        <v>536</v>
      </c>
      <c r="U716">
        <f t="shared" si="68"/>
        <v>3035.25</v>
      </c>
      <c r="V716">
        <f t="shared" si="70"/>
        <v>686150.70000000019</v>
      </c>
    </row>
    <row r="717" spans="1:22" x14ac:dyDescent="0.25">
      <c r="A717" s="19" t="s">
        <v>45</v>
      </c>
      <c r="B717" s="17">
        <v>43326</v>
      </c>
      <c r="C717" s="18">
        <v>0.41666666666666669</v>
      </c>
      <c r="D717" s="19" t="s">
        <v>15</v>
      </c>
      <c r="E717" s="20">
        <v>9120</v>
      </c>
      <c r="F717" s="20">
        <v>9081</v>
      </c>
      <c r="G717" s="20">
        <v>9140</v>
      </c>
      <c r="H717" s="18">
        <v>0.625</v>
      </c>
      <c r="I717" s="19">
        <v>39</v>
      </c>
      <c r="J717" s="19">
        <v>20</v>
      </c>
      <c r="K717" s="19">
        <v>51</v>
      </c>
      <c r="L717" s="20">
        <v>1020</v>
      </c>
      <c r="M717" s="20">
        <v>215</v>
      </c>
      <c r="N717" s="20">
        <v>805</v>
      </c>
      <c r="O717" s="20" t="s">
        <v>68</v>
      </c>
      <c r="P717" s="21">
        <v>4.2763157894736802E-3</v>
      </c>
      <c r="Q717" s="16">
        <f t="shared" si="69"/>
        <v>1395360</v>
      </c>
      <c r="R717">
        <f t="shared" si="71"/>
        <v>6000</v>
      </c>
      <c r="S717">
        <f t="shared" si="66"/>
        <v>153</v>
      </c>
      <c r="T717">
        <f t="shared" si="67"/>
        <v>699</v>
      </c>
      <c r="U717">
        <f t="shared" si="68"/>
        <v>2361</v>
      </c>
      <c r="V717">
        <f t="shared" si="70"/>
        <v>688511.70000000019</v>
      </c>
    </row>
    <row r="718" spans="1:22" x14ac:dyDescent="0.25">
      <c r="A718" s="19" t="s">
        <v>58</v>
      </c>
      <c r="B718" s="17">
        <v>43326</v>
      </c>
      <c r="C718" s="18">
        <v>0.41666666666666669</v>
      </c>
      <c r="D718" s="19" t="s">
        <v>15</v>
      </c>
      <c r="E718" s="20">
        <v>1999</v>
      </c>
      <c r="F718" s="20">
        <v>1989.15</v>
      </c>
      <c r="G718" s="20">
        <v>2005.1</v>
      </c>
      <c r="H718" s="18">
        <v>0.625</v>
      </c>
      <c r="I718" s="19">
        <v>9.8499999999999091</v>
      </c>
      <c r="J718" s="19">
        <v>6.0999999999999091</v>
      </c>
      <c r="K718" s="19">
        <v>202</v>
      </c>
      <c r="L718" s="20">
        <v>1232.1999999999816</v>
      </c>
      <c r="M718" s="20">
        <v>187</v>
      </c>
      <c r="N718" s="20">
        <v>1045.1999999999816</v>
      </c>
      <c r="O718" s="20" t="s">
        <v>68</v>
      </c>
      <c r="P718" s="21">
        <v>4.9274637318658899E-3</v>
      </c>
      <c r="Q718" s="16">
        <f t="shared" si="69"/>
        <v>1217391</v>
      </c>
      <c r="R718">
        <f t="shared" si="71"/>
        <v>6000</v>
      </c>
      <c r="S718">
        <f t="shared" si="66"/>
        <v>609</v>
      </c>
      <c r="T718">
        <f t="shared" si="67"/>
        <v>610</v>
      </c>
      <c r="U718">
        <f t="shared" si="68"/>
        <v>3104.8999999999446</v>
      </c>
      <c r="V718">
        <f t="shared" si="70"/>
        <v>691616.60000000009</v>
      </c>
    </row>
    <row r="719" spans="1:22" x14ac:dyDescent="0.25">
      <c r="A719" s="19" t="s">
        <v>17</v>
      </c>
      <c r="B719" s="17">
        <v>43332</v>
      </c>
      <c r="C719" s="18">
        <v>0.41666666666666669</v>
      </c>
      <c r="D719" s="19" t="s">
        <v>13</v>
      </c>
      <c r="E719" s="20">
        <v>28361.1</v>
      </c>
      <c r="F719" s="20">
        <v>28599.9</v>
      </c>
      <c r="G719" s="20">
        <v>28400</v>
      </c>
      <c r="H719" s="18">
        <v>0.625</v>
      </c>
      <c r="I719" s="19">
        <v>238.80000000000291</v>
      </c>
      <c r="J719" s="19">
        <v>-38.900000000001455</v>
      </c>
      <c r="K719" s="19">
        <v>8</v>
      </c>
      <c r="L719" s="20">
        <v>-311.20000000001164</v>
      </c>
      <c r="M719" s="20">
        <v>105</v>
      </c>
      <c r="N719" s="20">
        <v>-416.20000000001164</v>
      </c>
      <c r="O719" s="20" t="s">
        <v>67</v>
      </c>
      <c r="P719" s="21">
        <v>8.4199837100818707E-3</v>
      </c>
      <c r="Q719" s="16">
        <f t="shared" si="69"/>
        <v>709027.5</v>
      </c>
      <c r="R719">
        <f t="shared" si="71"/>
        <v>6000</v>
      </c>
      <c r="S719">
        <f t="shared" si="66"/>
        <v>25</v>
      </c>
      <c r="T719">
        <f t="shared" si="67"/>
        <v>355</v>
      </c>
      <c r="U719">
        <f t="shared" si="68"/>
        <v>-1327.5000000000364</v>
      </c>
      <c r="V719">
        <f t="shared" si="70"/>
        <v>690289.10000000009</v>
      </c>
    </row>
    <row r="720" spans="1:22" x14ac:dyDescent="0.25">
      <c r="A720" s="19" t="s">
        <v>18</v>
      </c>
      <c r="B720" s="17">
        <v>43333</v>
      </c>
      <c r="C720" s="18">
        <v>0.4375</v>
      </c>
      <c r="D720" s="19" t="s">
        <v>13</v>
      </c>
      <c r="E720" s="20">
        <v>377.1</v>
      </c>
      <c r="F720" s="20">
        <v>379.15</v>
      </c>
      <c r="G720" s="20">
        <v>379.15</v>
      </c>
      <c r="H720" s="18">
        <v>0.44791666666666669</v>
      </c>
      <c r="I720" s="19">
        <v>2.0499999999999545</v>
      </c>
      <c r="J720" s="19">
        <v>-2.0499999999999545</v>
      </c>
      <c r="K720" s="19">
        <v>964</v>
      </c>
      <c r="L720" s="20">
        <v>-1976.1999999999562</v>
      </c>
      <c r="M720" s="20">
        <v>168</v>
      </c>
      <c r="N720" s="20">
        <v>-2144.1999999999562</v>
      </c>
      <c r="O720" s="20" t="s">
        <v>67</v>
      </c>
      <c r="P720" s="21">
        <v>5.4362238133119998E-3</v>
      </c>
      <c r="Q720" s="16">
        <f t="shared" si="69"/>
        <v>1103394.6000000001</v>
      </c>
      <c r="R720">
        <f t="shared" si="71"/>
        <v>6000</v>
      </c>
      <c r="S720">
        <f t="shared" si="66"/>
        <v>2926</v>
      </c>
      <c r="T720">
        <f t="shared" si="67"/>
        <v>554</v>
      </c>
      <c r="U720">
        <f t="shared" si="68"/>
        <v>-6552.2999999998665</v>
      </c>
      <c r="V720">
        <f t="shared" si="70"/>
        <v>683736.80000000028</v>
      </c>
    </row>
    <row r="721" spans="1:22" x14ac:dyDescent="0.25">
      <c r="A721" s="19" t="s">
        <v>47</v>
      </c>
      <c r="B721" s="17">
        <v>43333</v>
      </c>
      <c r="C721" s="18">
        <v>0.41666666666666669</v>
      </c>
      <c r="D721" s="19" t="s">
        <v>13</v>
      </c>
      <c r="E721" s="20">
        <v>314.2</v>
      </c>
      <c r="F721" s="20">
        <v>315.14999999999998</v>
      </c>
      <c r="G721" s="20">
        <v>313.10000000000002</v>
      </c>
      <c r="H721" s="18">
        <v>0.625</v>
      </c>
      <c r="I721" s="19">
        <v>0.94999999999998863</v>
      </c>
      <c r="J721" s="19">
        <v>1.0999999999999659</v>
      </c>
      <c r="K721" s="19">
        <v>2055</v>
      </c>
      <c r="L721" s="20">
        <v>2260.49999999993</v>
      </c>
      <c r="M721" s="20">
        <v>297</v>
      </c>
      <c r="N721" s="20">
        <v>1963.49999999993</v>
      </c>
      <c r="O721" s="20" t="s">
        <v>68</v>
      </c>
      <c r="P721" s="21">
        <v>3.0235518777848099E-3</v>
      </c>
      <c r="Q721" s="16">
        <f t="shared" si="69"/>
        <v>1984173</v>
      </c>
      <c r="R721">
        <f t="shared" si="71"/>
        <v>6000</v>
      </c>
      <c r="S721">
        <f t="shared" si="66"/>
        <v>6315</v>
      </c>
      <c r="T721">
        <f t="shared" si="67"/>
        <v>991</v>
      </c>
      <c r="U721">
        <f t="shared" si="68"/>
        <v>5955.4999999997844</v>
      </c>
      <c r="V721">
        <f t="shared" si="70"/>
        <v>689692.3</v>
      </c>
    </row>
    <row r="722" spans="1:22" x14ac:dyDescent="0.25">
      <c r="A722" s="19" t="s">
        <v>47</v>
      </c>
      <c r="B722" s="17">
        <v>43335</v>
      </c>
      <c r="C722" s="18">
        <v>0.41666666666666669</v>
      </c>
      <c r="D722" s="19" t="s">
        <v>13</v>
      </c>
      <c r="E722" s="20">
        <v>313.25</v>
      </c>
      <c r="F722" s="20">
        <v>314.7</v>
      </c>
      <c r="G722" s="20">
        <v>312.25</v>
      </c>
      <c r="H722" s="18">
        <v>0.625</v>
      </c>
      <c r="I722" s="19">
        <v>1.4499999999999886</v>
      </c>
      <c r="J722" s="19">
        <v>1</v>
      </c>
      <c r="K722" s="19">
        <v>1357</v>
      </c>
      <c r="L722" s="20">
        <v>1357</v>
      </c>
      <c r="M722" s="20">
        <v>196</v>
      </c>
      <c r="N722" s="20">
        <v>1161</v>
      </c>
      <c r="O722" s="20" t="s">
        <v>68</v>
      </c>
      <c r="P722" s="21">
        <v>4.6288906624101797E-3</v>
      </c>
      <c r="Q722" s="16">
        <f t="shared" si="69"/>
        <v>1295915.25</v>
      </c>
      <c r="R722">
        <f t="shared" si="71"/>
        <v>6000</v>
      </c>
      <c r="S722">
        <f t="shared" si="66"/>
        <v>4137</v>
      </c>
      <c r="T722">
        <f t="shared" si="67"/>
        <v>647</v>
      </c>
      <c r="U722">
        <f t="shared" si="68"/>
        <v>3490</v>
      </c>
      <c r="V722">
        <f t="shared" si="70"/>
        <v>693182.3</v>
      </c>
    </row>
    <row r="723" spans="1:22" x14ac:dyDescent="0.25">
      <c r="A723" s="19" t="s">
        <v>52</v>
      </c>
      <c r="B723" s="17">
        <v>43335</v>
      </c>
      <c r="C723" s="18">
        <v>0.41666666666666669</v>
      </c>
      <c r="D723" s="19" t="s">
        <v>13</v>
      </c>
      <c r="E723" s="20">
        <v>302.2</v>
      </c>
      <c r="F723" s="20">
        <v>304.89999999999998</v>
      </c>
      <c r="G723" s="20">
        <v>302.85000000000002</v>
      </c>
      <c r="H723" s="18">
        <v>0.625</v>
      </c>
      <c r="I723" s="19">
        <v>2.6999999999999886</v>
      </c>
      <c r="J723" s="19">
        <v>-0.65000000000003411</v>
      </c>
      <c r="K723" s="19">
        <v>734</v>
      </c>
      <c r="L723" s="20">
        <v>-477.10000000002503</v>
      </c>
      <c r="M723" s="20">
        <v>103</v>
      </c>
      <c r="N723" s="20">
        <v>-580.10000000002503</v>
      </c>
      <c r="O723" s="20" t="s">
        <v>67</v>
      </c>
      <c r="P723" s="21">
        <v>8.93448047650559E-3</v>
      </c>
      <c r="Q723" s="16">
        <f t="shared" si="69"/>
        <v>671488.4</v>
      </c>
      <c r="R723">
        <f t="shared" si="71"/>
        <v>6000</v>
      </c>
      <c r="S723">
        <f t="shared" si="66"/>
        <v>2222</v>
      </c>
      <c r="T723">
        <f t="shared" si="67"/>
        <v>337</v>
      </c>
      <c r="U723">
        <f t="shared" si="68"/>
        <v>-1781.3000000000757</v>
      </c>
      <c r="V723">
        <f t="shared" si="70"/>
        <v>691401</v>
      </c>
    </row>
    <row r="724" spans="1:22" x14ac:dyDescent="0.25">
      <c r="A724" s="19" t="s">
        <v>48</v>
      </c>
      <c r="B724" s="17">
        <v>43335</v>
      </c>
      <c r="C724" s="18">
        <v>0.42708333333333331</v>
      </c>
      <c r="D724" s="19" t="s">
        <v>13</v>
      </c>
      <c r="E724" s="20">
        <v>637</v>
      </c>
      <c r="F724" s="20">
        <v>641.95000000000005</v>
      </c>
      <c r="G724" s="20">
        <v>641.95000000000005</v>
      </c>
      <c r="H724" s="18">
        <v>0.47916666666666669</v>
      </c>
      <c r="I724" s="19">
        <v>4.9500000000000455</v>
      </c>
      <c r="J724" s="19">
        <v>-4.9500000000000455</v>
      </c>
      <c r="K724" s="19">
        <v>402</v>
      </c>
      <c r="L724" s="20">
        <v>-1989.9000000000183</v>
      </c>
      <c r="M724" s="20">
        <v>119</v>
      </c>
      <c r="N724" s="20">
        <v>-2108.9000000000183</v>
      </c>
      <c r="O724" s="20" t="s">
        <v>67</v>
      </c>
      <c r="P724" s="21">
        <v>7.7708006279435596E-3</v>
      </c>
      <c r="Q724" s="16">
        <f t="shared" si="69"/>
        <v>772044</v>
      </c>
      <c r="R724">
        <f t="shared" si="71"/>
        <v>6000</v>
      </c>
      <c r="S724">
        <f t="shared" si="66"/>
        <v>1212</v>
      </c>
      <c r="T724">
        <f t="shared" si="67"/>
        <v>388</v>
      </c>
      <c r="U724">
        <f t="shared" si="68"/>
        <v>-6387.4000000000551</v>
      </c>
      <c r="V724">
        <f t="shared" si="70"/>
        <v>685013.6</v>
      </c>
    </row>
    <row r="725" spans="1:22" x14ac:dyDescent="0.25">
      <c r="A725" s="19" t="s">
        <v>17</v>
      </c>
      <c r="B725" s="17">
        <v>43336</v>
      </c>
      <c r="C725" s="18">
        <v>0.41666666666666669</v>
      </c>
      <c r="D725" s="19" t="s">
        <v>15</v>
      </c>
      <c r="E725" s="20">
        <v>28751</v>
      </c>
      <c r="F725" s="20">
        <v>28611</v>
      </c>
      <c r="G725" s="20">
        <v>28846.95</v>
      </c>
      <c r="H725" s="18">
        <v>0.625</v>
      </c>
      <c r="I725" s="19">
        <v>140</v>
      </c>
      <c r="J725" s="19">
        <v>95.950000000000728</v>
      </c>
      <c r="K725" s="19">
        <v>14</v>
      </c>
      <c r="L725" s="20">
        <v>1343.3000000000102</v>
      </c>
      <c r="M725" s="20">
        <v>186</v>
      </c>
      <c r="N725" s="20">
        <v>1157.3000000000102</v>
      </c>
      <c r="O725" s="20" t="s">
        <v>68</v>
      </c>
      <c r="P725" s="21">
        <v>4.8693958471009704E-3</v>
      </c>
      <c r="Q725" s="16">
        <f t="shared" si="69"/>
        <v>1207542</v>
      </c>
      <c r="R725">
        <f t="shared" si="71"/>
        <v>6000</v>
      </c>
      <c r="S725">
        <f t="shared" si="66"/>
        <v>42</v>
      </c>
      <c r="T725">
        <f t="shared" si="67"/>
        <v>605</v>
      </c>
      <c r="U725">
        <f t="shared" si="68"/>
        <v>3424.9000000000306</v>
      </c>
      <c r="V725">
        <f t="shared" si="70"/>
        <v>688438.5</v>
      </c>
    </row>
    <row r="726" spans="1:22" x14ac:dyDescent="0.25">
      <c r="A726" s="19" t="s">
        <v>49</v>
      </c>
      <c r="B726" s="17">
        <v>43339</v>
      </c>
      <c r="C726" s="18">
        <v>0.51041666666666663</v>
      </c>
      <c r="D726" s="19" t="s">
        <v>13</v>
      </c>
      <c r="E726" s="20">
        <v>175</v>
      </c>
      <c r="F726" s="20">
        <v>176</v>
      </c>
      <c r="G726" s="20">
        <v>176</v>
      </c>
      <c r="H726" s="18">
        <v>0.5625</v>
      </c>
      <c r="I726" s="19">
        <v>1</v>
      </c>
      <c r="J726" s="19">
        <v>-1</v>
      </c>
      <c r="K726" s="19">
        <v>1955</v>
      </c>
      <c r="L726" s="20">
        <v>-1955</v>
      </c>
      <c r="M726" s="20">
        <v>158</v>
      </c>
      <c r="N726" s="20">
        <v>-2113</v>
      </c>
      <c r="O726" s="20" t="s">
        <v>67</v>
      </c>
      <c r="P726" s="21">
        <v>5.7142857142857099E-3</v>
      </c>
      <c r="Q726" s="16">
        <f t="shared" si="69"/>
        <v>1050000</v>
      </c>
      <c r="R726">
        <f t="shared" si="71"/>
        <v>6000</v>
      </c>
      <c r="S726">
        <f t="shared" si="66"/>
        <v>6000</v>
      </c>
      <c r="T726">
        <f t="shared" si="67"/>
        <v>527</v>
      </c>
      <c r="U726">
        <f t="shared" si="68"/>
        <v>-6527</v>
      </c>
      <c r="V726">
        <f t="shared" si="70"/>
        <v>681911.5</v>
      </c>
    </row>
    <row r="727" spans="1:22" x14ac:dyDescent="0.25">
      <c r="A727" s="19" t="s">
        <v>54</v>
      </c>
      <c r="B727" s="17">
        <v>43339</v>
      </c>
      <c r="C727" s="18">
        <v>0.41666666666666669</v>
      </c>
      <c r="D727" s="19" t="s">
        <v>13</v>
      </c>
      <c r="E727" s="20">
        <v>651</v>
      </c>
      <c r="F727" s="20">
        <v>656.5</v>
      </c>
      <c r="G727" s="20">
        <v>656.5</v>
      </c>
      <c r="H727" s="18">
        <v>0.4375</v>
      </c>
      <c r="I727" s="19">
        <v>5.5</v>
      </c>
      <c r="J727" s="19">
        <v>-5.5</v>
      </c>
      <c r="K727" s="19">
        <v>362</v>
      </c>
      <c r="L727" s="20">
        <v>-1991</v>
      </c>
      <c r="M727" s="20">
        <v>109</v>
      </c>
      <c r="N727" s="20">
        <v>-2100</v>
      </c>
      <c r="O727" s="20" t="s">
        <v>67</v>
      </c>
      <c r="P727" s="21">
        <v>8.4485407066052197E-3</v>
      </c>
      <c r="Q727" s="16">
        <f t="shared" si="69"/>
        <v>709590</v>
      </c>
      <c r="R727">
        <f t="shared" si="71"/>
        <v>6000</v>
      </c>
      <c r="S727">
        <f t="shared" si="66"/>
        <v>1090</v>
      </c>
      <c r="T727">
        <f t="shared" si="67"/>
        <v>357</v>
      </c>
      <c r="U727">
        <f t="shared" si="68"/>
        <v>-6352</v>
      </c>
      <c r="V727">
        <f t="shared" si="70"/>
        <v>675559.5</v>
      </c>
    </row>
    <row r="728" spans="1:22" x14ac:dyDescent="0.25">
      <c r="A728" s="19" t="s">
        <v>45</v>
      </c>
      <c r="B728" s="17">
        <v>43340</v>
      </c>
      <c r="C728" s="18">
        <v>0.41666666666666669</v>
      </c>
      <c r="D728" s="19" t="s">
        <v>15</v>
      </c>
      <c r="E728" s="20">
        <v>9319.5</v>
      </c>
      <c r="F728" s="20">
        <v>9226</v>
      </c>
      <c r="G728" s="20">
        <v>9434.7999999999993</v>
      </c>
      <c r="H728" s="18">
        <v>0.625</v>
      </c>
      <c r="I728" s="19">
        <v>93.5</v>
      </c>
      <c r="J728" s="19">
        <v>115.29999999999927</v>
      </c>
      <c r="K728" s="19">
        <v>21</v>
      </c>
      <c r="L728" s="20">
        <v>2421.2999999999847</v>
      </c>
      <c r="M728" s="20">
        <v>91</v>
      </c>
      <c r="N728" s="20">
        <v>2330.2999999999847</v>
      </c>
      <c r="O728" s="20" t="s">
        <v>68</v>
      </c>
      <c r="P728" s="21">
        <v>1.00327270776329E-2</v>
      </c>
      <c r="Q728" s="16">
        <f t="shared" si="69"/>
        <v>596448</v>
      </c>
      <c r="R728">
        <f t="shared" si="71"/>
        <v>6000</v>
      </c>
      <c r="S728">
        <f t="shared" si="66"/>
        <v>64</v>
      </c>
      <c r="T728">
        <f t="shared" si="67"/>
        <v>301</v>
      </c>
      <c r="U728">
        <f t="shared" si="68"/>
        <v>7078.1999999999534</v>
      </c>
      <c r="V728">
        <f t="shared" si="70"/>
        <v>682637.7</v>
      </c>
    </row>
    <row r="729" spans="1:22" x14ac:dyDescent="0.25">
      <c r="A729" s="19" t="s">
        <v>49</v>
      </c>
      <c r="B729" s="17">
        <v>43340</v>
      </c>
      <c r="C729" s="18">
        <v>0.42708333333333331</v>
      </c>
      <c r="D729" s="19" t="s">
        <v>15</v>
      </c>
      <c r="E729" s="20">
        <v>178.4</v>
      </c>
      <c r="F729" s="20">
        <v>177.3</v>
      </c>
      <c r="G729" s="20">
        <v>177.3</v>
      </c>
      <c r="H729" s="18">
        <v>0.42708333333333331</v>
      </c>
      <c r="I729" s="19">
        <v>1.0999999999999943</v>
      </c>
      <c r="J729" s="19">
        <v>-1.0999999999999943</v>
      </c>
      <c r="K729" s="19">
        <v>1780</v>
      </c>
      <c r="L729" s="20">
        <v>-1957.99999999999</v>
      </c>
      <c r="M729" s="20">
        <v>146</v>
      </c>
      <c r="N729" s="20">
        <v>-2103.99999999999</v>
      </c>
      <c r="O729" s="20" t="s">
        <v>67</v>
      </c>
      <c r="P729" s="21">
        <v>6.16591928251118E-3</v>
      </c>
      <c r="Q729" s="16">
        <f t="shared" si="69"/>
        <v>972993.6</v>
      </c>
      <c r="R729">
        <f t="shared" si="71"/>
        <v>6000</v>
      </c>
      <c r="S729">
        <f t="shared" si="66"/>
        <v>5454</v>
      </c>
      <c r="T729">
        <f t="shared" si="67"/>
        <v>485</v>
      </c>
      <c r="U729">
        <f t="shared" si="68"/>
        <v>-6484.3999999999687</v>
      </c>
      <c r="V729">
        <f t="shared" si="70"/>
        <v>676153.29999999993</v>
      </c>
    </row>
    <row r="730" spans="1:22" x14ac:dyDescent="0.25">
      <c r="A730" s="19" t="s">
        <v>29</v>
      </c>
      <c r="B730" s="17">
        <v>43341</v>
      </c>
      <c r="C730" s="18">
        <v>0.44791666666666669</v>
      </c>
      <c r="D730" s="19" t="s">
        <v>15</v>
      </c>
      <c r="E730" s="20">
        <v>362.95</v>
      </c>
      <c r="F730" s="20">
        <v>361.3</v>
      </c>
      <c r="G730" s="20">
        <v>361.3</v>
      </c>
      <c r="H730" s="18">
        <v>0.44791666666666669</v>
      </c>
      <c r="I730" s="19">
        <v>1.6499999999999773</v>
      </c>
      <c r="J730" s="19">
        <v>-1.6499999999999773</v>
      </c>
      <c r="K730" s="19">
        <v>1195</v>
      </c>
      <c r="L730" s="20">
        <v>-1971.7499999999727</v>
      </c>
      <c r="M730" s="20">
        <v>200</v>
      </c>
      <c r="N730" s="20">
        <v>-2171.7499999999727</v>
      </c>
      <c r="O730" s="20" t="s">
        <v>67</v>
      </c>
      <c r="P730" s="21">
        <v>4.5460807273728504E-3</v>
      </c>
      <c r="Q730" s="16">
        <f t="shared" si="69"/>
        <v>1319686.2</v>
      </c>
      <c r="R730">
        <f t="shared" si="71"/>
        <v>6000</v>
      </c>
      <c r="S730">
        <f t="shared" si="66"/>
        <v>3636</v>
      </c>
      <c r="T730">
        <f t="shared" si="67"/>
        <v>659</v>
      </c>
      <c r="U730">
        <f t="shared" si="68"/>
        <v>-6658.3999999999178</v>
      </c>
      <c r="V730">
        <f t="shared" si="70"/>
        <v>669494.9</v>
      </c>
    </row>
    <row r="731" spans="1:22" x14ac:dyDescent="0.25">
      <c r="A731" s="19" t="s">
        <v>18</v>
      </c>
      <c r="B731" s="17">
        <v>43342</v>
      </c>
      <c r="C731" s="18">
        <v>0.41666666666666669</v>
      </c>
      <c r="D731" s="19" t="s">
        <v>13</v>
      </c>
      <c r="E731" s="20">
        <v>381.25</v>
      </c>
      <c r="F731" s="20">
        <v>384.5</v>
      </c>
      <c r="G731" s="20">
        <v>384.5</v>
      </c>
      <c r="H731" s="18">
        <v>0.45833333333333331</v>
      </c>
      <c r="I731" s="19">
        <v>3.25</v>
      </c>
      <c r="J731" s="19">
        <v>-3.25</v>
      </c>
      <c r="K731" s="19">
        <v>611</v>
      </c>
      <c r="L731" s="20">
        <v>-1985.75</v>
      </c>
      <c r="M731" s="20">
        <v>108</v>
      </c>
      <c r="N731" s="20">
        <v>-2093.75</v>
      </c>
      <c r="O731" s="20" t="s">
        <v>67</v>
      </c>
      <c r="P731" s="21">
        <v>8.5245901639344306E-3</v>
      </c>
      <c r="Q731" s="16">
        <f t="shared" si="69"/>
        <v>703787.5</v>
      </c>
      <c r="R731">
        <f t="shared" si="71"/>
        <v>6000</v>
      </c>
      <c r="S731">
        <f t="shared" si="66"/>
        <v>1846</v>
      </c>
      <c r="T731">
        <f t="shared" si="67"/>
        <v>354</v>
      </c>
      <c r="U731">
        <f t="shared" si="68"/>
        <v>-6353.5</v>
      </c>
      <c r="V731">
        <f t="shared" si="70"/>
        <v>663141.4</v>
      </c>
    </row>
    <row r="732" spans="1:22" x14ac:dyDescent="0.25">
      <c r="A732" s="19" t="s">
        <v>48</v>
      </c>
      <c r="B732" s="17">
        <v>43342</v>
      </c>
      <c r="C732" s="18">
        <v>0.41666666666666669</v>
      </c>
      <c r="D732" s="19" t="s">
        <v>13</v>
      </c>
      <c r="E732" s="20">
        <v>622.70000000000005</v>
      </c>
      <c r="F732" s="20">
        <v>626</v>
      </c>
      <c r="G732" s="20">
        <v>626</v>
      </c>
      <c r="H732" s="18">
        <v>0.46875</v>
      </c>
      <c r="I732" s="19">
        <v>3.2999999999999545</v>
      </c>
      <c r="J732" s="19">
        <v>-3.2999999999999545</v>
      </c>
      <c r="K732" s="19">
        <v>601</v>
      </c>
      <c r="L732" s="20">
        <v>-1983.2999999999727</v>
      </c>
      <c r="M732" s="20">
        <v>173</v>
      </c>
      <c r="N732" s="20">
        <v>-2156.2999999999729</v>
      </c>
      <c r="O732" s="20" t="s">
        <v>67</v>
      </c>
      <c r="P732" s="21">
        <v>5.29950216797809E-3</v>
      </c>
      <c r="Q732" s="16">
        <f t="shared" si="69"/>
        <v>1132068.6000000001</v>
      </c>
      <c r="R732">
        <f t="shared" si="71"/>
        <v>6000</v>
      </c>
      <c r="S732">
        <f t="shared" si="66"/>
        <v>1818</v>
      </c>
      <c r="T732">
        <f t="shared" si="67"/>
        <v>568</v>
      </c>
      <c r="U732">
        <f t="shared" si="68"/>
        <v>-6567.3999999999178</v>
      </c>
      <c r="V732">
        <f t="shared" si="70"/>
        <v>656574.00000000012</v>
      </c>
    </row>
    <row r="733" spans="1:22" x14ac:dyDescent="0.25">
      <c r="A733" s="19" t="s">
        <v>44</v>
      </c>
      <c r="B733" s="17">
        <v>43343</v>
      </c>
      <c r="C733" s="18">
        <v>0.4375</v>
      </c>
      <c r="D733" s="19" t="s">
        <v>15</v>
      </c>
      <c r="E733" s="20">
        <v>3232.85</v>
      </c>
      <c r="F733" s="20">
        <v>3221.2</v>
      </c>
      <c r="G733" s="20">
        <v>3255.15</v>
      </c>
      <c r="H733" s="18">
        <v>0.625</v>
      </c>
      <c r="I733" s="19">
        <v>11.650000000000091</v>
      </c>
      <c r="J733" s="19">
        <v>22.300000000000182</v>
      </c>
      <c r="K733" s="19">
        <v>171</v>
      </c>
      <c r="L733" s="20">
        <v>3813.3000000000311</v>
      </c>
      <c r="M733" s="20">
        <v>256</v>
      </c>
      <c r="N733" s="20">
        <v>3557.3000000000311</v>
      </c>
      <c r="O733" s="20" t="s">
        <v>68</v>
      </c>
      <c r="P733" s="21">
        <v>3.6036314706837901E-3</v>
      </c>
      <c r="Q733" s="16">
        <f t="shared" si="69"/>
        <v>1664917.75</v>
      </c>
      <c r="R733">
        <f t="shared" si="71"/>
        <v>6000</v>
      </c>
      <c r="S733">
        <f t="shared" si="66"/>
        <v>515</v>
      </c>
      <c r="T733">
        <f t="shared" si="67"/>
        <v>836</v>
      </c>
      <c r="U733">
        <f t="shared" si="68"/>
        <v>10648.500000000095</v>
      </c>
      <c r="V733">
        <f t="shared" si="70"/>
        <v>667222.50000000023</v>
      </c>
    </row>
    <row r="734" spans="1:22" x14ac:dyDescent="0.25">
      <c r="A734" s="19" t="s">
        <v>57</v>
      </c>
      <c r="B734" s="17">
        <v>43346</v>
      </c>
      <c r="C734" s="18">
        <v>0.44791666666666669</v>
      </c>
      <c r="D734" s="19" t="s">
        <v>15</v>
      </c>
      <c r="E734" s="20">
        <v>774.9</v>
      </c>
      <c r="F734" s="20">
        <v>771.15</v>
      </c>
      <c r="G734" s="20">
        <v>771.15</v>
      </c>
      <c r="H734" s="18">
        <v>0.44791666666666669</v>
      </c>
      <c r="I734" s="19">
        <v>3.75</v>
      </c>
      <c r="J734" s="19">
        <v>-3.75</v>
      </c>
      <c r="K734" s="19">
        <v>530</v>
      </c>
      <c r="L734" s="20">
        <v>-1987.5</v>
      </c>
      <c r="M734" s="20">
        <v>189</v>
      </c>
      <c r="N734" s="20">
        <v>-2176.5</v>
      </c>
      <c r="O734" s="20" t="s">
        <v>67</v>
      </c>
      <c r="P734" s="21">
        <v>4.8393341076267901E-3</v>
      </c>
      <c r="Q734" s="16">
        <f t="shared" si="69"/>
        <v>1239840</v>
      </c>
      <c r="R734">
        <f t="shared" si="71"/>
        <v>6000</v>
      </c>
      <c r="S734">
        <f t="shared" si="66"/>
        <v>1600</v>
      </c>
      <c r="T734">
        <f t="shared" si="67"/>
        <v>619</v>
      </c>
      <c r="U734">
        <f t="shared" si="68"/>
        <v>-6619</v>
      </c>
      <c r="V734">
        <f t="shared" si="70"/>
        <v>660603.50000000023</v>
      </c>
    </row>
    <row r="735" spans="1:22" x14ac:dyDescent="0.25">
      <c r="A735" s="19" t="s">
        <v>45</v>
      </c>
      <c r="B735" s="17">
        <v>43347</v>
      </c>
      <c r="C735" s="18">
        <v>0.5625</v>
      </c>
      <c r="D735" s="19" t="s">
        <v>15</v>
      </c>
      <c r="E735" s="20">
        <v>8935.5</v>
      </c>
      <c r="F735" s="20">
        <v>8870.0499999999993</v>
      </c>
      <c r="G735" s="20">
        <v>8870.0499999999993</v>
      </c>
      <c r="H735" s="18">
        <v>0.5625</v>
      </c>
      <c r="I735" s="19">
        <v>65.450000000000728</v>
      </c>
      <c r="J735" s="19">
        <v>-65.450000000000728</v>
      </c>
      <c r="K735" s="19">
        <v>30</v>
      </c>
      <c r="L735" s="20">
        <v>-1963.5000000000218</v>
      </c>
      <c r="M735" s="20">
        <v>123</v>
      </c>
      <c r="N735" s="20">
        <v>-2086.5000000000218</v>
      </c>
      <c r="O735" s="20" t="s">
        <v>67</v>
      </c>
      <c r="P735" s="21">
        <v>7.3247160203682802E-3</v>
      </c>
      <c r="Q735" s="16">
        <f t="shared" si="69"/>
        <v>813130.5</v>
      </c>
      <c r="R735">
        <f t="shared" si="71"/>
        <v>6000</v>
      </c>
      <c r="S735">
        <f t="shared" si="66"/>
        <v>91</v>
      </c>
      <c r="T735">
        <f t="shared" si="67"/>
        <v>406</v>
      </c>
      <c r="U735">
        <f t="shared" si="68"/>
        <v>-6361.9500000000662</v>
      </c>
      <c r="V735">
        <f t="shared" si="70"/>
        <v>654241.55000000016</v>
      </c>
    </row>
    <row r="736" spans="1:22" x14ac:dyDescent="0.25">
      <c r="A736" s="19" t="s">
        <v>57</v>
      </c>
      <c r="B736" s="17">
        <v>43347</v>
      </c>
      <c r="C736" s="18">
        <v>0.41666666666666669</v>
      </c>
      <c r="D736" s="19" t="s">
        <v>15</v>
      </c>
      <c r="E736" s="20">
        <v>764</v>
      </c>
      <c r="F736" s="20">
        <v>754.55</v>
      </c>
      <c r="G736" s="20">
        <v>763.65</v>
      </c>
      <c r="H736" s="18">
        <v>0.625</v>
      </c>
      <c r="I736" s="19">
        <v>9.4500000000000455</v>
      </c>
      <c r="J736" s="19">
        <v>-0.35000000000002274</v>
      </c>
      <c r="K736" s="19">
        <v>211</v>
      </c>
      <c r="L736" s="20">
        <v>-73.850000000004798</v>
      </c>
      <c r="M736" s="20">
        <v>75</v>
      </c>
      <c r="N736" s="20">
        <v>-148.8500000000048</v>
      </c>
      <c r="O736" s="20" t="s">
        <v>67</v>
      </c>
      <c r="P736" s="21">
        <v>1.2369109947643999E-2</v>
      </c>
      <c r="Q736" s="16">
        <f t="shared" si="69"/>
        <v>484376</v>
      </c>
      <c r="R736">
        <f t="shared" si="71"/>
        <v>6000</v>
      </c>
      <c r="S736">
        <f t="shared" si="66"/>
        <v>634</v>
      </c>
      <c r="T736">
        <f t="shared" si="67"/>
        <v>243</v>
      </c>
      <c r="U736">
        <f t="shared" si="68"/>
        <v>-464.90000000001442</v>
      </c>
      <c r="V736">
        <f t="shared" si="70"/>
        <v>653776.65000000014</v>
      </c>
    </row>
    <row r="737" spans="1:22" x14ac:dyDescent="0.25">
      <c r="A737" s="19" t="s">
        <v>29</v>
      </c>
      <c r="B737" s="17">
        <v>43348</v>
      </c>
      <c r="C737" s="18">
        <v>0.51041666666666663</v>
      </c>
      <c r="D737" s="19" t="s">
        <v>15</v>
      </c>
      <c r="E737" s="20">
        <v>354.95</v>
      </c>
      <c r="F737" s="20">
        <v>348.55</v>
      </c>
      <c r="G737" s="20">
        <v>348.55</v>
      </c>
      <c r="H737" s="18">
        <v>0.51041666666666663</v>
      </c>
      <c r="I737" s="19">
        <v>6.3999999999999773</v>
      </c>
      <c r="J737" s="19">
        <v>-6.3999999999999773</v>
      </c>
      <c r="K737" s="19">
        <v>311</v>
      </c>
      <c r="L737" s="20">
        <v>-1990.3999999999928</v>
      </c>
      <c r="M737" s="20">
        <v>51</v>
      </c>
      <c r="N737" s="20">
        <v>-2041.3999999999928</v>
      </c>
      <c r="O737" s="20" t="s">
        <v>67</v>
      </c>
      <c r="P737" s="21">
        <v>1.8030708550499999E-2</v>
      </c>
      <c r="Q737" s="16">
        <f t="shared" si="69"/>
        <v>332588.14999999997</v>
      </c>
      <c r="R737">
        <f t="shared" si="71"/>
        <v>6000</v>
      </c>
      <c r="S737">
        <f t="shared" si="66"/>
        <v>937</v>
      </c>
      <c r="T737">
        <f t="shared" si="67"/>
        <v>165</v>
      </c>
      <c r="U737">
        <f t="shared" si="68"/>
        <v>-6161.7999999999784</v>
      </c>
      <c r="V737">
        <f t="shared" si="70"/>
        <v>647614.85000000021</v>
      </c>
    </row>
    <row r="738" spans="1:22" x14ac:dyDescent="0.25">
      <c r="A738" s="19" t="s">
        <v>25</v>
      </c>
      <c r="B738" s="17">
        <v>43348</v>
      </c>
      <c r="C738" s="18">
        <v>0.41666666666666669</v>
      </c>
      <c r="D738" s="19" t="s">
        <v>13</v>
      </c>
      <c r="E738" s="20">
        <v>1012.4</v>
      </c>
      <c r="F738" s="20">
        <v>1027.05</v>
      </c>
      <c r="G738" s="20">
        <v>1027.05</v>
      </c>
      <c r="H738" s="18">
        <v>0.625</v>
      </c>
      <c r="I738" s="19">
        <v>14.649999999999977</v>
      </c>
      <c r="J738" s="19">
        <v>-14.649999999999977</v>
      </c>
      <c r="K738" s="19">
        <v>136</v>
      </c>
      <c r="L738" s="20">
        <v>-1992.3999999999969</v>
      </c>
      <c r="M738" s="20">
        <v>64</v>
      </c>
      <c r="N738" s="20">
        <v>-2056.3999999999969</v>
      </c>
      <c r="O738" s="20" t="s">
        <v>67</v>
      </c>
      <c r="P738" s="21">
        <v>1.4470564994073501E-2</v>
      </c>
      <c r="Q738" s="16">
        <f t="shared" si="69"/>
        <v>414071.6</v>
      </c>
      <c r="R738">
        <f t="shared" si="71"/>
        <v>6000</v>
      </c>
      <c r="S738">
        <f t="shared" si="66"/>
        <v>409</v>
      </c>
      <c r="T738">
        <f t="shared" si="67"/>
        <v>209</v>
      </c>
      <c r="U738">
        <f t="shared" si="68"/>
        <v>-6200.8499999999904</v>
      </c>
      <c r="V738">
        <f t="shared" si="70"/>
        <v>641414.00000000023</v>
      </c>
    </row>
    <row r="739" spans="1:22" x14ac:dyDescent="0.25">
      <c r="A739" s="19" t="s">
        <v>47</v>
      </c>
      <c r="B739" s="17">
        <v>43348</v>
      </c>
      <c r="C739" s="18">
        <v>0.4375</v>
      </c>
      <c r="D739" s="19" t="s">
        <v>13</v>
      </c>
      <c r="E739" s="20">
        <v>309.75</v>
      </c>
      <c r="F739" s="20">
        <v>311.7</v>
      </c>
      <c r="G739" s="20">
        <v>311.7</v>
      </c>
      <c r="H739" s="18">
        <v>0.45833333333333331</v>
      </c>
      <c r="I739" s="19">
        <v>1.9499999999999886</v>
      </c>
      <c r="J739" s="19">
        <v>-1.9499999999999886</v>
      </c>
      <c r="K739" s="19">
        <v>1013</v>
      </c>
      <c r="L739" s="20">
        <v>-1975.3499999999885</v>
      </c>
      <c r="M739" s="20">
        <v>145</v>
      </c>
      <c r="N739" s="20">
        <v>-2120.3499999999885</v>
      </c>
      <c r="O739" s="20" t="s">
        <v>67</v>
      </c>
      <c r="P739" s="21">
        <v>6.2953995157384599E-3</v>
      </c>
      <c r="Q739" s="16">
        <f t="shared" si="69"/>
        <v>952791</v>
      </c>
      <c r="R739">
        <f t="shared" si="71"/>
        <v>6000</v>
      </c>
      <c r="S739">
        <f t="shared" si="66"/>
        <v>3076</v>
      </c>
      <c r="T739">
        <f t="shared" si="67"/>
        <v>478</v>
      </c>
      <c r="U739">
        <f t="shared" si="68"/>
        <v>-6476.1999999999653</v>
      </c>
      <c r="V739">
        <f t="shared" si="70"/>
        <v>634937.80000000028</v>
      </c>
    </row>
    <row r="740" spans="1:22" x14ac:dyDescent="0.25">
      <c r="A740" s="19" t="s">
        <v>19</v>
      </c>
      <c r="B740" s="17">
        <v>43350</v>
      </c>
      <c r="C740" s="18">
        <v>0.41666666666666669</v>
      </c>
      <c r="D740" s="19" t="s">
        <v>15</v>
      </c>
      <c r="E740" s="20">
        <v>2584.25</v>
      </c>
      <c r="F740" s="20">
        <v>2551.75</v>
      </c>
      <c r="G740" s="20">
        <v>2634.3</v>
      </c>
      <c r="H740" s="18">
        <v>0.625</v>
      </c>
      <c r="I740" s="19">
        <v>32.5</v>
      </c>
      <c r="J740" s="19">
        <v>50.050000000000182</v>
      </c>
      <c r="K740" s="19">
        <v>61</v>
      </c>
      <c r="L740" s="20">
        <v>3053.0500000000111</v>
      </c>
      <c r="M740" s="20">
        <v>74</v>
      </c>
      <c r="N740" s="20">
        <v>2979.0500000000111</v>
      </c>
      <c r="O740" s="20" t="s">
        <v>68</v>
      </c>
      <c r="P740" s="21">
        <v>1.2576182644867999E-2</v>
      </c>
      <c r="Q740" s="16">
        <f t="shared" si="69"/>
        <v>475502</v>
      </c>
      <c r="R740">
        <f t="shared" si="71"/>
        <v>6000</v>
      </c>
      <c r="S740">
        <f t="shared" si="66"/>
        <v>184</v>
      </c>
      <c r="T740">
        <f t="shared" si="67"/>
        <v>241</v>
      </c>
      <c r="U740">
        <f t="shared" si="68"/>
        <v>8968.2000000000335</v>
      </c>
      <c r="V740">
        <f t="shared" si="70"/>
        <v>643906.00000000035</v>
      </c>
    </row>
    <row r="741" spans="1:22" x14ac:dyDescent="0.25">
      <c r="A741" s="19" t="s">
        <v>44</v>
      </c>
      <c r="B741" s="17">
        <v>43350</v>
      </c>
      <c r="C741" s="18">
        <v>0.41666666666666669</v>
      </c>
      <c r="D741" s="19" t="s">
        <v>15</v>
      </c>
      <c r="E741" s="20">
        <v>3231.05</v>
      </c>
      <c r="F741" s="20">
        <v>3185.3</v>
      </c>
      <c r="G741" s="20">
        <v>3324</v>
      </c>
      <c r="H741" s="18">
        <v>0.625</v>
      </c>
      <c r="I741" s="19">
        <v>45.75</v>
      </c>
      <c r="J741" s="19">
        <v>92.949999999999818</v>
      </c>
      <c r="K741" s="19">
        <v>43</v>
      </c>
      <c r="L741" s="20">
        <v>3996.8499999999922</v>
      </c>
      <c r="M741" s="20">
        <v>65</v>
      </c>
      <c r="N741" s="20">
        <v>3931.8499999999922</v>
      </c>
      <c r="O741" s="20" t="s">
        <v>68</v>
      </c>
      <c r="P741" s="21">
        <v>1.4159483759149501E-2</v>
      </c>
      <c r="Q741" s="16">
        <f t="shared" si="69"/>
        <v>423267.55000000005</v>
      </c>
      <c r="R741">
        <f t="shared" si="71"/>
        <v>6000</v>
      </c>
      <c r="S741">
        <f t="shared" si="66"/>
        <v>131</v>
      </c>
      <c r="T741">
        <f t="shared" si="67"/>
        <v>215</v>
      </c>
      <c r="U741">
        <f t="shared" si="68"/>
        <v>11961.449999999975</v>
      </c>
      <c r="V741">
        <f t="shared" si="70"/>
        <v>655867.4500000003</v>
      </c>
    </row>
    <row r="742" spans="1:22" x14ac:dyDescent="0.25">
      <c r="A742" s="19" t="s">
        <v>40</v>
      </c>
      <c r="B742" s="17">
        <v>43350</v>
      </c>
      <c r="C742" s="18">
        <v>0.42708333333333331</v>
      </c>
      <c r="D742" s="19" t="s">
        <v>15</v>
      </c>
      <c r="E742" s="20">
        <v>1272.05</v>
      </c>
      <c r="F742" s="20">
        <v>1264.2</v>
      </c>
      <c r="G742" s="20">
        <v>1278.95</v>
      </c>
      <c r="H742" s="18">
        <v>0.625</v>
      </c>
      <c r="I742" s="19">
        <v>7.8499999999999091</v>
      </c>
      <c r="J742" s="19">
        <v>6.9000000000000909</v>
      </c>
      <c r="K742" s="19">
        <v>254</v>
      </c>
      <c r="L742" s="20">
        <v>1752.6000000000231</v>
      </c>
      <c r="M742" s="20">
        <v>150</v>
      </c>
      <c r="N742" s="20">
        <v>1602.6000000000231</v>
      </c>
      <c r="O742" s="20" t="s">
        <v>68</v>
      </c>
      <c r="P742" s="21">
        <v>6.1711410714986904E-3</v>
      </c>
      <c r="Q742" s="16">
        <f t="shared" si="69"/>
        <v>971846.2</v>
      </c>
      <c r="R742">
        <f t="shared" si="71"/>
        <v>6000</v>
      </c>
      <c r="S742">
        <f t="shared" si="66"/>
        <v>764</v>
      </c>
      <c r="T742">
        <f t="shared" si="67"/>
        <v>488</v>
      </c>
      <c r="U742">
        <f t="shared" si="68"/>
        <v>4783.6000000000695</v>
      </c>
      <c r="V742">
        <f t="shared" si="70"/>
        <v>660651.0500000004</v>
      </c>
    </row>
    <row r="743" spans="1:22" x14ac:dyDescent="0.25">
      <c r="A743" s="19" t="s">
        <v>54</v>
      </c>
      <c r="B743" s="17">
        <v>43350</v>
      </c>
      <c r="C743" s="18">
        <v>0.41666666666666669</v>
      </c>
      <c r="D743" s="19" t="s">
        <v>15</v>
      </c>
      <c r="E743" s="20">
        <v>713.45</v>
      </c>
      <c r="F743" s="20">
        <v>705.45</v>
      </c>
      <c r="G743" s="20">
        <v>714.8</v>
      </c>
      <c r="H743" s="18">
        <v>0.625</v>
      </c>
      <c r="I743" s="19">
        <v>8</v>
      </c>
      <c r="J743" s="19">
        <v>1.3499999999999091</v>
      </c>
      <c r="K743" s="19">
        <v>249</v>
      </c>
      <c r="L743" s="20">
        <v>336.14999999997735</v>
      </c>
      <c r="M743" s="20">
        <v>82</v>
      </c>
      <c r="N743" s="20">
        <v>254.14999999997735</v>
      </c>
      <c r="O743" s="20" t="s">
        <v>68</v>
      </c>
      <c r="P743" s="21">
        <v>1.1213119349639099E-2</v>
      </c>
      <c r="Q743" s="16">
        <f t="shared" si="69"/>
        <v>535087.5</v>
      </c>
      <c r="R743">
        <f t="shared" si="71"/>
        <v>6000</v>
      </c>
      <c r="S743">
        <f t="shared" si="66"/>
        <v>750</v>
      </c>
      <c r="T743">
        <f t="shared" si="67"/>
        <v>268</v>
      </c>
      <c r="U743">
        <f t="shared" si="68"/>
        <v>744.49999999993179</v>
      </c>
      <c r="V743">
        <f t="shared" si="70"/>
        <v>661395.55000000028</v>
      </c>
    </row>
    <row r="744" spans="1:22" x14ac:dyDescent="0.25">
      <c r="A744" s="19" t="s">
        <v>29</v>
      </c>
      <c r="B744" s="17">
        <v>43354</v>
      </c>
      <c r="C744" s="18">
        <v>0.55208333333333337</v>
      </c>
      <c r="D744" s="19" t="s">
        <v>13</v>
      </c>
      <c r="E744" s="20">
        <v>342.7</v>
      </c>
      <c r="F744" s="20">
        <v>344.45</v>
      </c>
      <c r="G744" s="20">
        <v>338.05</v>
      </c>
      <c r="H744" s="18">
        <v>0.625</v>
      </c>
      <c r="I744" s="19">
        <v>1.75</v>
      </c>
      <c r="J744" s="19">
        <v>4.6499999999999773</v>
      </c>
      <c r="K744" s="19">
        <v>1128</v>
      </c>
      <c r="L744" s="20">
        <v>5245.1999999999744</v>
      </c>
      <c r="M744" s="20">
        <v>177</v>
      </c>
      <c r="N744" s="20">
        <v>5068.1999999999744</v>
      </c>
      <c r="O744" s="20" t="s">
        <v>68</v>
      </c>
      <c r="P744" s="21">
        <v>5.1065071491100096E-3</v>
      </c>
      <c r="Q744" s="16">
        <f t="shared" si="69"/>
        <v>1174775.5999999999</v>
      </c>
      <c r="R744">
        <f t="shared" si="71"/>
        <v>6000</v>
      </c>
      <c r="S744">
        <f t="shared" si="66"/>
        <v>3428</v>
      </c>
      <c r="T744">
        <f t="shared" si="67"/>
        <v>584</v>
      </c>
      <c r="U744">
        <f t="shared" si="68"/>
        <v>15356.199999999923</v>
      </c>
      <c r="V744">
        <f t="shared" si="70"/>
        <v>676751.75000000023</v>
      </c>
    </row>
    <row r="745" spans="1:22" x14ac:dyDescent="0.25">
      <c r="A745" s="19" t="s">
        <v>19</v>
      </c>
      <c r="B745" s="17">
        <v>43354</v>
      </c>
      <c r="C745" s="18">
        <v>0.58333333333333337</v>
      </c>
      <c r="D745" s="19" t="s">
        <v>13</v>
      </c>
      <c r="E745" s="20">
        <v>2530.1999999999998</v>
      </c>
      <c r="F745" s="20">
        <v>2550.9499999999998</v>
      </c>
      <c r="G745" s="20">
        <v>2517.65</v>
      </c>
      <c r="H745" s="18">
        <v>0.625</v>
      </c>
      <c r="I745" s="19">
        <v>20.75</v>
      </c>
      <c r="J745" s="19">
        <v>12.549999999999727</v>
      </c>
      <c r="K745" s="19">
        <v>96</v>
      </c>
      <c r="L745" s="20">
        <v>1204.7999999999738</v>
      </c>
      <c r="M745" s="20">
        <v>112</v>
      </c>
      <c r="N745" s="20">
        <v>1092.7999999999738</v>
      </c>
      <c r="O745" s="20" t="s">
        <v>68</v>
      </c>
      <c r="P745" s="21">
        <v>8.2009327325903107E-3</v>
      </c>
      <c r="Q745" s="16">
        <f t="shared" si="69"/>
        <v>731227.79999999993</v>
      </c>
      <c r="R745">
        <f t="shared" si="71"/>
        <v>6000</v>
      </c>
      <c r="S745">
        <f t="shared" si="66"/>
        <v>289</v>
      </c>
      <c r="T745">
        <f t="shared" si="67"/>
        <v>365</v>
      </c>
      <c r="U745">
        <f t="shared" si="68"/>
        <v>3261.9499999999211</v>
      </c>
      <c r="V745">
        <f t="shared" si="70"/>
        <v>680013.70000000019</v>
      </c>
    </row>
    <row r="746" spans="1:22" x14ac:dyDescent="0.25">
      <c r="A746" s="19" t="s">
        <v>57</v>
      </c>
      <c r="B746" s="17">
        <v>43354</v>
      </c>
      <c r="C746" s="18">
        <v>0.41666666666666669</v>
      </c>
      <c r="D746" s="19" t="s">
        <v>13</v>
      </c>
      <c r="E746" s="20">
        <v>758.7</v>
      </c>
      <c r="F746" s="20">
        <v>762</v>
      </c>
      <c r="G746" s="20">
        <v>746.35</v>
      </c>
      <c r="H746" s="18">
        <v>0.625</v>
      </c>
      <c r="I746" s="19">
        <v>3.2999999999999545</v>
      </c>
      <c r="J746" s="19">
        <v>12.350000000000023</v>
      </c>
      <c r="K746" s="19">
        <v>601</v>
      </c>
      <c r="L746" s="20">
        <v>7422.350000000014</v>
      </c>
      <c r="M746" s="20">
        <v>209</v>
      </c>
      <c r="N746" s="20">
        <v>7213.350000000014</v>
      </c>
      <c r="O746" s="20" t="s">
        <v>68</v>
      </c>
      <c r="P746" s="21">
        <v>4.3495452748121199E-3</v>
      </c>
      <c r="Q746" s="16">
        <f t="shared" si="69"/>
        <v>1379316.6</v>
      </c>
      <c r="R746">
        <f t="shared" si="71"/>
        <v>6000</v>
      </c>
      <c r="S746">
        <f t="shared" si="66"/>
        <v>1818</v>
      </c>
      <c r="T746">
        <f t="shared" si="67"/>
        <v>685</v>
      </c>
      <c r="U746">
        <f t="shared" si="68"/>
        <v>21767.300000000043</v>
      </c>
      <c r="V746">
        <f t="shared" si="70"/>
        <v>701781.00000000023</v>
      </c>
    </row>
    <row r="747" spans="1:22" x14ac:dyDescent="0.25">
      <c r="A747" s="19" t="s">
        <v>29</v>
      </c>
      <c r="B747" s="17">
        <v>43355</v>
      </c>
      <c r="C747" s="18">
        <v>0.41666666666666669</v>
      </c>
      <c r="D747" s="19" t="s">
        <v>13</v>
      </c>
      <c r="E747" s="20">
        <v>330.3</v>
      </c>
      <c r="F747" s="20">
        <v>333.6</v>
      </c>
      <c r="G747" s="20">
        <v>333.6</v>
      </c>
      <c r="H747" s="18">
        <v>0.4375</v>
      </c>
      <c r="I747" s="19">
        <v>3.3000000000000114</v>
      </c>
      <c r="J747" s="19">
        <v>-3.3000000000000114</v>
      </c>
      <c r="K747" s="19">
        <v>601</v>
      </c>
      <c r="L747" s="20">
        <v>-1983.3000000000068</v>
      </c>
      <c r="M747" s="20">
        <v>92</v>
      </c>
      <c r="N747" s="20">
        <v>-2075.3000000000065</v>
      </c>
      <c r="O747" s="20" t="s">
        <v>67</v>
      </c>
      <c r="P747" s="21">
        <v>9.9909173478656098E-3</v>
      </c>
      <c r="Q747" s="16">
        <f t="shared" si="69"/>
        <v>600485.4</v>
      </c>
      <c r="R747">
        <f t="shared" si="71"/>
        <v>6000</v>
      </c>
      <c r="S747">
        <f t="shared" si="66"/>
        <v>1818</v>
      </c>
      <c r="T747">
        <f t="shared" si="67"/>
        <v>302</v>
      </c>
      <c r="U747">
        <f t="shared" si="68"/>
        <v>-6301.4000000000206</v>
      </c>
      <c r="V747">
        <f t="shared" si="70"/>
        <v>695479.60000000021</v>
      </c>
    </row>
    <row r="748" spans="1:22" x14ac:dyDescent="0.25">
      <c r="A748" s="19" t="s">
        <v>25</v>
      </c>
      <c r="B748" s="17">
        <v>43355</v>
      </c>
      <c r="C748" s="18">
        <v>0.44791666666666669</v>
      </c>
      <c r="D748" s="19" t="s">
        <v>15</v>
      </c>
      <c r="E748" s="20">
        <v>1019.95</v>
      </c>
      <c r="F748" s="20">
        <v>1010.35</v>
      </c>
      <c r="G748" s="20">
        <v>1010.35</v>
      </c>
      <c r="H748" s="18">
        <v>0.44791666666666669</v>
      </c>
      <c r="I748" s="19">
        <v>9.6000000000000227</v>
      </c>
      <c r="J748" s="19">
        <v>-9.6000000000000227</v>
      </c>
      <c r="K748" s="19">
        <v>207</v>
      </c>
      <c r="L748" s="20">
        <v>-1987.2000000000048</v>
      </c>
      <c r="M748" s="20">
        <v>97</v>
      </c>
      <c r="N748" s="20">
        <v>-2084.2000000000048</v>
      </c>
      <c r="O748" s="20" t="s">
        <v>67</v>
      </c>
      <c r="P748" s="21">
        <v>9.4122260895142095E-3</v>
      </c>
      <c r="Q748" s="16">
        <f t="shared" si="69"/>
        <v>636448.80000000005</v>
      </c>
      <c r="R748">
        <f t="shared" si="71"/>
        <v>6000</v>
      </c>
      <c r="S748">
        <f t="shared" si="66"/>
        <v>624</v>
      </c>
      <c r="T748">
        <f t="shared" si="67"/>
        <v>317</v>
      </c>
      <c r="U748">
        <f t="shared" si="68"/>
        <v>-6307.4000000000142</v>
      </c>
      <c r="V748">
        <f t="shared" si="70"/>
        <v>689172.20000000019</v>
      </c>
    </row>
    <row r="749" spans="1:22" x14ac:dyDescent="0.25">
      <c r="A749" s="19" t="s">
        <v>44</v>
      </c>
      <c r="B749" s="17">
        <v>43355</v>
      </c>
      <c r="C749" s="18">
        <v>0.44791666666666669</v>
      </c>
      <c r="D749" s="19" t="s">
        <v>13</v>
      </c>
      <c r="E749" s="20">
        <v>3141.05</v>
      </c>
      <c r="F749" s="20">
        <v>3170.65</v>
      </c>
      <c r="G749" s="20">
        <v>3170.65</v>
      </c>
      <c r="H749" s="18">
        <v>0.58333333333333337</v>
      </c>
      <c r="I749" s="19">
        <v>29.599999999999909</v>
      </c>
      <c r="J749" s="19">
        <v>-29.599999999999909</v>
      </c>
      <c r="K749" s="19">
        <v>67</v>
      </c>
      <c r="L749" s="20">
        <v>-1983.1999999999939</v>
      </c>
      <c r="M749" s="20">
        <v>98</v>
      </c>
      <c r="N749" s="20">
        <v>-2081.1999999999939</v>
      </c>
      <c r="O749" s="20" t="s">
        <v>67</v>
      </c>
      <c r="P749" s="21">
        <v>9.4236003884051196E-3</v>
      </c>
      <c r="Q749" s="16">
        <f t="shared" si="69"/>
        <v>634492.10000000009</v>
      </c>
      <c r="R749">
        <f t="shared" si="71"/>
        <v>6000</v>
      </c>
      <c r="S749">
        <f t="shared" si="66"/>
        <v>202</v>
      </c>
      <c r="T749">
        <f t="shared" si="67"/>
        <v>319</v>
      </c>
      <c r="U749">
        <f t="shared" si="68"/>
        <v>-6298.1999999999816</v>
      </c>
      <c r="V749">
        <f t="shared" si="70"/>
        <v>682874.00000000023</v>
      </c>
    </row>
    <row r="750" spans="1:22" x14ac:dyDescent="0.25">
      <c r="A750" s="19" t="s">
        <v>48</v>
      </c>
      <c r="B750" s="17">
        <v>43355</v>
      </c>
      <c r="C750" s="18">
        <v>0.42708333333333331</v>
      </c>
      <c r="D750" s="19" t="s">
        <v>15</v>
      </c>
      <c r="E750" s="20">
        <v>632.54999999999995</v>
      </c>
      <c r="F750" s="20">
        <v>624</v>
      </c>
      <c r="G750" s="20">
        <v>649.85</v>
      </c>
      <c r="H750" s="18">
        <v>0.625</v>
      </c>
      <c r="I750" s="19">
        <v>8.5499999999999545</v>
      </c>
      <c r="J750" s="19">
        <v>17.300000000000068</v>
      </c>
      <c r="K750" s="19">
        <v>233</v>
      </c>
      <c r="L750" s="20">
        <v>4030.900000000016</v>
      </c>
      <c r="M750" s="20">
        <v>69</v>
      </c>
      <c r="N750" s="20">
        <v>3961.900000000016</v>
      </c>
      <c r="O750" s="20" t="s">
        <v>68</v>
      </c>
      <c r="P750" s="21">
        <v>1.3516718046004199E-2</v>
      </c>
      <c r="Q750" s="16">
        <f t="shared" si="69"/>
        <v>443417.55</v>
      </c>
      <c r="R750">
        <f t="shared" si="71"/>
        <v>6000</v>
      </c>
      <c r="S750">
        <f t="shared" si="66"/>
        <v>701</v>
      </c>
      <c r="T750">
        <f t="shared" si="67"/>
        <v>225</v>
      </c>
      <c r="U750">
        <f t="shared" si="68"/>
        <v>11902.300000000048</v>
      </c>
      <c r="V750">
        <f t="shared" si="70"/>
        <v>694776.30000000028</v>
      </c>
    </row>
    <row r="751" spans="1:22" x14ac:dyDescent="0.25">
      <c r="A751" s="19" t="s">
        <v>25</v>
      </c>
      <c r="B751" s="17">
        <v>43357</v>
      </c>
      <c r="C751" s="18">
        <v>0.47916666666666669</v>
      </c>
      <c r="D751" s="19" t="s">
        <v>15</v>
      </c>
      <c r="E751" s="20">
        <v>1045</v>
      </c>
      <c r="F751" s="20">
        <v>1041</v>
      </c>
      <c r="G751" s="20">
        <v>1041</v>
      </c>
      <c r="H751" s="18">
        <v>0.47916666666666669</v>
      </c>
      <c r="I751" s="19">
        <v>4</v>
      </c>
      <c r="J751" s="19">
        <v>-4</v>
      </c>
      <c r="K751" s="19">
        <v>497</v>
      </c>
      <c r="L751" s="20">
        <v>-1988</v>
      </c>
      <c r="M751" s="20">
        <v>239</v>
      </c>
      <c r="N751" s="20">
        <v>-2227</v>
      </c>
      <c r="O751" s="20" t="s">
        <v>67</v>
      </c>
      <c r="P751" s="21">
        <v>3.8277511961722502E-3</v>
      </c>
      <c r="Q751" s="16">
        <f t="shared" si="69"/>
        <v>1567500</v>
      </c>
      <c r="R751">
        <f t="shared" si="71"/>
        <v>6000</v>
      </c>
      <c r="S751">
        <f t="shared" si="66"/>
        <v>1500</v>
      </c>
      <c r="T751">
        <f t="shared" si="67"/>
        <v>783</v>
      </c>
      <c r="U751">
        <f t="shared" si="68"/>
        <v>-6783</v>
      </c>
      <c r="V751">
        <f t="shared" si="70"/>
        <v>687993.30000000028</v>
      </c>
    </row>
    <row r="752" spans="1:22" x14ac:dyDescent="0.25">
      <c r="A752" s="19" t="s">
        <v>41</v>
      </c>
      <c r="B752" s="17">
        <v>43357</v>
      </c>
      <c r="C752" s="18">
        <v>0.41666666666666669</v>
      </c>
      <c r="D752" s="19" t="s">
        <v>15</v>
      </c>
      <c r="E752" s="20">
        <v>265.89999999999998</v>
      </c>
      <c r="F752" s="20">
        <v>263.5</v>
      </c>
      <c r="G752" s="20">
        <v>266.5</v>
      </c>
      <c r="H752" s="18">
        <v>0.625</v>
      </c>
      <c r="I752" s="19">
        <v>2.3999999999999773</v>
      </c>
      <c r="J752" s="19">
        <v>0.60000000000002274</v>
      </c>
      <c r="K752" s="19">
        <v>825</v>
      </c>
      <c r="L752" s="20">
        <v>495.00000000001876</v>
      </c>
      <c r="M752" s="20">
        <v>102</v>
      </c>
      <c r="N752" s="20">
        <v>393.00000000001876</v>
      </c>
      <c r="O752" s="20" t="s">
        <v>68</v>
      </c>
      <c r="P752" s="21">
        <v>9.02594960511462E-3</v>
      </c>
      <c r="Q752" s="16">
        <f t="shared" si="69"/>
        <v>664750</v>
      </c>
      <c r="R752">
        <f t="shared" si="71"/>
        <v>6000</v>
      </c>
      <c r="S752">
        <f t="shared" si="66"/>
        <v>2500</v>
      </c>
      <c r="T752">
        <f t="shared" si="67"/>
        <v>333</v>
      </c>
      <c r="U752">
        <f t="shared" si="68"/>
        <v>1167.0000000000568</v>
      </c>
      <c r="V752">
        <f t="shared" si="70"/>
        <v>689160.30000000028</v>
      </c>
    </row>
    <row r="753" spans="1:22" x14ac:dyDescent="0.25">
      <c r="A753" s="19" t="s">
        <v>44</v>
      </c>
      <c r="B753" s="17">
        <v>43360</v>
      </c>
      <c r="C753" s="18">
        <v>0.4375</v>
      </c>
      <c r="D753" s="19" t="s">
        <v>13</v>
      </c>
      <c r="E753" s="20">
        <v>3142</v>
      </c>
      <c r="F753" s="20">
        <v>3163.5</v>
      </c>
      <c r="G753" s="20">
        <v>3131.8</v>
      </c>
      <c r="H753" s="18">
        <v>0.625</v>
      </c>
      <c r="I753" s="19">
        <v>21.5</v>
      </c>
      <c r="J753" s="19">
        <v>10.199999999999818</v>
      </c>
      <c r="K753" s="19">
        <v>92</v>
      </c>
      <c r="L753" s="20">
        <v>938.39999999998327</v>
      </c>
      <c r="M753" s="20">
        <v>133</v>
      </c>
      <c r="N753" s="20">
        <v>805.39999999998327</v>
      </c>
      <c r="O753" s="20" t="s">
        <v>68</v>
      </c>
      <c r="P753" s="21">
        <v>6.8427753023551901E-3</v>
      </c>
      <c r="Q753" s="16">
        <f t="shared" si="69"/>
        <v>876618</v>
      </c>
      <c r="R753">
        <f t="shared" si="71"/>
        <v>6000</v>
      </c>
      <c r="S753">
        <f t="shared" si="66"/>
        <v>279</v>
      </c>
      <c r="T753">
        <f t="shared" si="67"/>
        <v>438</v>
      </c>
      <c r="U753">
        <f t="shared" si="68"/>
        <v>2407.7999999999493</v>
      </c>
      <c r="V753">
        <f t="shared" si="70"/>
        <v>691568.10000000021</v>
      </c>
    </row>
    <row r="754" spans="1:22" x14ac:dyDescent="0.25">
      <c r="A754" s="19" t="s">
        <v>54</v>
      </c>
      <c r="B754" s="17">
        <v>43360</v>
      </c>
      <c r="C754" s="18">
        <v>0.42708333333333331</v>
      </c>
      <c r="D754" s="19" t="s">
        <v>13</v>
      </c>
      <c r="E754" s="20">
        <v>726.5</v>
      </c>
      <c r="F754" s="20">
        <v>731.4</v>
      </c>
      <c r="G754" s="20">
        <v>731.4</v>
      </c>
      <c r="H754" s="18">
        <v>0.48958333333333331</v>
      </c>
      <c r="I754" s="19">
        <v>4.8999999999999773</v>
      </c>
      <c r="J754" s="19">
        <v>-4.8999999999999773</v>
      </c>
      <c r="K754" s="19">
        <v>406</v>
      </c>
      <c r="L754" s="20">
        <v>-1989.3999999999908</v>
      </c>
      <c r="M754" s="20">
        <v>137</v>
      </c>
      <c r="N754" s="20">
        <v>-2126.3999999999905</v>
      </c>
      <c r="O754" s="20" t="s">
        <v>67</v>
      </c>
      <c r="P754" s="21">
        <v>6.7446662078458003E-3</v>
      </c>
      <c r="Q754" s="16">
        <f t="shared" si="69"/>
        <v>889236</v>
      </c>
      <c r="R754">
        <f t="shared" si="71"/>
        <v>6000</v>
      </c>
      <c r="S754">
        <f t="shared" si="66"/>
        <v>1224</v>
      </c>
      <c r="T754">
        <f t="shared" si="67"/>
        <v>447</v>
      </c>
      <c r="U754">
        <f t="shared" si="68"/>
        <v>-6444.5999999999722</v>
      </c>
      <c r="V754">
        <f t="shared" si="70"/>
        <v>685123.50000000023</v>
      </c>
    </row>
    <row r="755" spans="1:22" x14ac:dyDescent="0.25">
      <c r="A755" s="19" t="s">
        <v>48</v>
      </c>
      <c r="B755" s="17">
        <v>43361</v>
      </c>
      <c r="C755" s="18">
        <v>0.45833333333333331</v>
      </c>
      <c r="D755" s="19" t="s">
        <v>15</v>
      </c>
      <c r="E755" s="20">
        <v>655</v>
      </c>
      <c r="F755" s="20">
        <v>648.75</v>
      </c>
      <c r="G755" s="20">
        <v>648.75</v>
      </c>
      <c r="H755" s="18">
        <v>0.45833333333333331</v>
      </c>
      <c r="I755" s="19">
        <v>6.25</v>
      </c>
      <c r="J755" s="19">
        <v>-6.25</v>
      </c>
      <c r="K755" s="19">
        <v>318</v>
      </c>
      <c r="L755" s="20">
        <v>-1987.5</v>
      </c>
      <c r="M755" s="20">
        <v>96</v>
      </c>
      <c r="N755" s="20">
        <v>-2083.5</v>
      </c>
      <c r="O755" s="20" t="s">
        <v>67</v>
      </c>
      <c r="P755" s="21">
        <v>9.5419847328244295E-3</v>
      </c>
      <c r="Q755" s="16">
        <f t="shared" si="69"/>
        <v>628800</v>
      </c>
      <c r="R755">
        <f t="shared" si="71"/>
        <v>6000</v>
      </c>
      <c r="S755">
        <f t="shared" si="66"/>
        <v>960</v>
      </c>
      <c r="T755">
        <f t="shared" si="67"/>
        <v>313</v>
      </c>
      <c r="U755">
        <f t="shared" si="68"/>
        <v>-6313</v>
      </c>
      <c r="V755">
        <f t="shared" si="70"/>
        <v>678810.50000000023</v>
      </c>
    </row>
    <row r="756" spans="1:22" x14ac:dyDescent="0.25">
      <c r="A756" s="19" t="s">
        <v>18</v>
      </c>
      <c r="B756" s="17">
        <v>43362</v>
      </c>
      <c r="C756" s="18">
        <v>0.47916666666666669</v>
      </c>
      <c r="D756" s="19" t="s">
        <v>13</v>
      </c>
      <c r="E756" s="20">
        <v>377.7</v>
      </c>
      <c r="F756" s="20">
        <v>380.85</v>
      </c>
      <c r="G756" s="20">
        <v>372.1</v>
      </c>
      <c r="H756" s="18">
        <v>0.625</v>
      </c>
      <c r="I756" s="19">
        <v>3.1500000000000341</v>
      </c>
      <c r="J756" s="19">
        <v>5.5999999999999659</v>
      </c>
      <c r="K756" s="19">
        <v>630</v>
      </c>
      <c r="L756" s="20">
        <v>3527.9999999999786</v>
      </c>
      <c r="M756" s="20">
        <v>109</v>
      </c>
      <c r="N756" s="20">
        <v>3418.9999999999786</v>
      </c>
      <c r="O756" s="20" t="s">
        <v>68</v>
      </c>
      <c r="P756" s="21">
        <v>8.3399523431295607E-3</v>
      </c>
      <c r="Q756" s="16">
        <f t="shared" si="69"/>
        <v>719140.79999999993</v>
      </c>
      <c r="R756">
        <f t="shared" si="71"/>
        <v>6000</v>
      </c>
      <c r="S756">
        <f t="shared" si="66"/>
        <v>1904</v>
      </c>
      <c r="T756">
        <f t="shared" si="67"/>
        <v>357</v>
      </c>
      <c r="U756">
        <f t="shared" si="68"/>
        <v>10305.399999999936</v>
      </c>
      <c r="V756">
        <f t="shared" si="70"/>
        <v>689115.90000000014</v>
      </c>
    </row>
    <row r="757" spans="1:22" x14ac:dyDescent="0.25">
      <c r="A757" s="19" t="s">
        <v>22</v>
      </c>
      <c r="B757" s="17">
        <v>43362</v>
      </c>
      <c r="C757" s="18">
        <v>0.55208333333333337</v>
      </c>
      <c r="D757" s="19" t="s">
        <v>13</v>
      </c>
      <c r="E757" s="20">
        <v>1299.25</v>
      </c>
      <c r="F757" s="20">
        <v>1308.4000000000001</v>
      </c>
      <c r="G757" s="20">
        <v>1291.3</v>
      </c>
      <c r="H757" s="18">
        <v>0.625</v>
      </c>
      <c r="I757" s="19">
        <v>9.1500000000000909</v>
      </c>
      <c r="J757" s="19">
        <v>7.9500000000000455</v>
      </c>
      <c r="K757" s="19">
        <v>218</v>
      </c>
      <c r="L757" s="20">
        <v>1733.1000000000099</v>
      </c>
      <c r="M757" s="20">
        <v>130</v>
      </c>
      <c r="N757" s="20">
        <v>1603.1000000000099</v>
      </c>
      <c r="O757" s="20" t="s">
        <v>68</v>
      </c>
      <c r="P757" s="21">
        <v>7.0425245333847197E-3</v>
      </c>
      <c r="Q757" s="16">
        <f t="shared" si="69"/>
        <v>851008.75</v>
      </c>
      <c r="R757">
        <f t="shared" si="71"/>
        <v>6000</v>
      </c>
      <c r="S757">
        <f t="shared" si="66"/>
        <v>655</v>
      </c>
      <c r="T757">
        <f t="shared" si="67"/>
        <v>425</v>
      </c>
      <c r="U757">
        <f t="shared" si="68"/>
        <v>4782.25000000003</v>
      </c>
      <c r="V757">
        <f t="shared" si="70"/>
        <v>693898.15000000014</v>
      </c>
    </row>
    <row r="758" spans="1:22" x14ac:dyDescent="0.25">
      <c r="A758" s="19" t="s">
        <v>44</v>
      </c>
      <c r="B758" s="17">
        <v>43362</v>
      </c>
      <c r="C758" s="18">
        <v>0.41666666666666669</v>
      </c>
      <c r="D758" s="19" t="s">
        <v>15</v>
      </c>
      <c r="E758" s="20">
        <v>3144.95</v>
      </c>
      <c r="F758" s="20">
        <v>3125.55</v>
      </c>
      <c r="G758" s="20">
        <v>3156</v>
      </c>
      <c r="H758" s="18">
        <v>0.625</v>
      </c>
      <c r="I758" s="19">
        <v>19.399999999999636</v>
      </c>
      <c r="J758" s="19">
        <v>11.050000000000182</v>
      </c>
      <c r="K758" s="19">
        <v>102</v>
      </c>
      <c r="L758" s="20">
        <v>1127.1000000000186</v>
      </c>
      <c r="M758" s="20">
        <v>148</v>
      </c>
      <c r="N758" s="20">
        <v>979.10000000001855</v>
      </c>
      <c r="O758" s="20" t="s">
        <v>68</v>
      </c>
      <c r="P758" s="21">
        <v>6.16861953290184E-3</v>
      </c>
      <c r="Q758" s="16">
        <f t="shared" si="69"/>
        <v>971789.54999999993</v>
      </c>
      <c r="R758">
        <f t="shared" si="71"/>
        <v>6000</v>
      </c>
      <c r="S758">
        <f t="shared" si="66"/>
        <v>309</v>
      </c>
      <c r="T758">
        <f t="shared" si="67"/>
        <v>487</v>
      </c>
      <c r="U758">
        <f t="shared" si="68"/>
        <v>2927.4500000000562</v>
      </c>
      <c r="V758">
        <f t="shared" si="70"/>
        <v>696825.60000000021</v>
      </c>
    </row>
    <row r="759" spans="1:22" x14ac:dyDescent="0.25">
      <c r="A759" s="19" t="s">
        <v>44</v>
      </c>
      <c r="B759" s="17">
        <v>43364</v>
      </c>
      <c r="C759" s="18">
        <v>0.41666666666666669</v>
      </c>
      <c r="D759" s="19" t="s">
        <v>13</v>
      </c>
      <c r="E759" s="20">
        <v>3149</v>
      </c>
      <c r="F759" s="20">
        <v>3170.85</v>
      </c>
      <c r="G759" s="20">
        <v>3170.85</v>
      </c>
      <c r="H759" s="18">
        <v>0.54166666666666663</v>
      </c>
      <c r="I759" s="19">
        <v>21.849999999999909</v>
      </c>
      <c r="J759" s="19">
        <v>-21.849999999999909</v>
      </c>
      <c r="K759" s="19">
        <v>91</v>
      </c>
      <c r="L759" s="20">
        <v>-1988.3499999999917</v>
      </c>
      <c r="M759" s="20">
        <v>133</v>
      </c>
      <c r="N759" s="20">
        <v>-2121.3499999999917</v>
      </c>
      <c r="O759" s="20" t="s">
        <v>67</v>
      </c>
      <c r="P759" s="21">
        <v>6.93871070181007E-3</v>
      </c>
      <c r="Q759" s="16">
        <f t="shared" si="69"/>
        <v>862826</v>
      </c>
      <c r="R759">
        <f t="shared" si="71"/>
        <v>6000</v>
      </c>
      <c r="S759">
        <f t="shared" si="66"/>
        <v>274</v>
      </c>
      <c r="T759">
        <f t="shared" si="67"/>
        <v>433</v>
      </c>
      <c r="U759">
        <f t="shared" si="68"/>
        <v>-6419.8999999999751</v>
      </c>
      <c r="V759">
        <f t="shared" si="70"/>
        <v>690405.70000000019</v>
      </c>
    </row>
    <row r="760" spans="1:22" x14ac:dyDescent="0.25">
      <c r="A760" s="19" t="s">
        <v>49</v>
      </c>
      <c r="B760" s="17">
        <v>43364</v>
      </c>
      <c r="C760" s="18">
        <v>0.54166666666666663</v>
      </c>
      <c r="D760" s="19" t="s">
        <v>15</v>
      </c>
      <c r="E760" s="20">
        <v>179.55</v>
      </c>
      <c r="F760" s="20">
        <v>178.15</v>
      </c>
      <c r="G760" s="20">
        <v>178.15</v>
      </c>
      <c r="H760" s="18">
        <v>0.54166666666666663</v>
      </c>
      <c r="I760" s="19">
        <v>1.4000000000000057</v>
      </c>
      <c r="J760" s="19">
        <v>-1.4000000000000057</v>
      </c>
      <c r="K760" s="19">
        <v>1405</v>
      </c>
      <c r="L760" s="20">
        <v>-1967.000000000008</v>
      </c>
      <c r="M760" s="20">
        <v>116</v>
      </c>
      <c r="N760" s="20">
        <v>-2083.0000000000082</v>
      </c>
      <c r="O760" s="20" t="s">
        <v>67</v>
      </c>
      <c r="P760" s="21">
        <v>7.7972709551657202E-3</v>
      </c>
      <c r="Q760" s="16">
        <f t="shared" si="69"/>
        <v>769371.75</v>
      </c>
      <c r="R760">
        <f t="shared" si="71"/>
        <v>6000</v>
      </c>
      <c r="S760">
        <f t="shared" si="66"/>
        <v>4285</v>
      </c>
      <c r="T760">
        <f t="shared" si="67"/>
        <v>384</v>
      </c>
      <c r="U760">
        <f t="shared" si="68"/>
        <v>-6383.0000000000246</v>
      </c>
      <c r="V760">
        <f t="shared" si="70"/>
        <v>684022.70000000019</v>
      </c>
    </row>
    <row r="761" spans="1:22" x14ac:dyDescent="0.25">
      <c r="A761" s="19" t="s">
        <v>40</v>
      </c>
      <c r="B761" s="17">
        <v>43364</v>
      </c>
      <c r="C761" s="18">
        <v>0.48958333333333331</v>
      </c>
      <c r="D761" s="19" t="s">
        <v>15</v>
      </c>
      <c r="E761" s="20">
        <v>1232</v>
      </c>
      <c r="F761" s="20">
        <v>1227.2</v>
      </c>
      <c r="G761" s="20">
        <v>1227.2</v>
      </c>
      <c r="H761" s="18">
        <v>0.48958333333333331</v>
      </c>
      <c r="I761" s="19">
        <v>4.7999999999999545</v>
      </c>
      <c r="J761" s="19">
        <v>-4.7999999999999545</v>
      </c>
      <c r="K761" s="19">
        <v>414</v>
      </c>
      <c r="L761" s="20">
        <v>-1987.1999999999812</v>
      </c>
      <c r="M761" s="20">
        <v>235</v>
      </c>
      <c r="N761" s="20">
        <v>-2222.1999999999812</v>
      </c>
      <c r="O761" s="20" t="s">
        <v>67</v>
      </c>
      <c r="P761" s="21">
        <v>3.8961038961038601E-3</v>
      </c>
      <c r="Q761" s="16">
        <f t="shared" si="69"/>
        <v>1540000</v>
      </c>
      <c r="R761">
        <f t="shared" si="71"/>
        <v>6000</v>
      </c>
      <c r="S761">
        <f t="shared" si="66"/>
        <v>1250</v>
      </c>
      <c r="T761">
        <f t="shared" si="67"/>
        <v>769</v>
      </c>
      <c r="U761">
        <f t="shared" si="68"/>
        <v>-6768.9999999999436</v>
      </c>
      <c r="V761">
        <f t="shared" si="70"/>
        <v>677253.70000000019</v>
      </c>
    </row>
    <row r="762" spans="1:22" x14ac:dyDescent="0.25">
      <c r="A762" s="19" t="s">
        <v>52</v>
      </c>
      <c r="B762" s="17">
        <v>43364</v>
      </c>
      <c r="C762" s="18">
        <v>0.52083333333333337</v>
      </c>
      <c r="D762" s="19" t="s">
        <v>15</v>
      </c>
      <c r="E762" s="20">
        <v>277.3</v>
      </c>
      <c r="F762" s="20">
        <v>275</v>
      </c>
      <c r="G762" s="20">
        <v>275</v>
      </c>
      <c r="H762" s="18">
        <v>0.52083333333333337</v>
      </c>
      <c r="I762" s="19">
        <v>2.3000000000000114</v>
      </c>
      <c r="J762" s="19">
        <v>-2.3000000000000114</v>
      </c>
      <c r="K762" s="19">
        <v>860</v>
      </c>
      <c r="L762" s="20">
        <v>-1978.0000000000098</v>
      </c>
      <c r="M762" s="20">
        <v>110</v>
      </c>
      <c r="N762" s="20">
        <v>-2088.00000000001</v>
      </c>
      <c r="O762" s="20" t="s">
        <v>67</v>
      </c>
      <c r="P762" s="21">
        <v>8.2942661377569792E-3</v>
      </c>
      <c r="Q762" s="16">
        <f t="shared" si="69"/>
        <v>723198.4</v>
      </c>
      <c r="R762">
        <f t="shared" si="71"/>
        <v>6000</v>
      </c>
      <c r="S762">
        <f t="shared" si="66"/>
        <v>2608</v>
      </c>
      <c r="T762">
        <f t="shared" si="67"/>
        <v>361</v>
      </c>
      <c r="U762">
        <f t="shared" si="68"/>
        <v>-6359.4000000000296</v>
      </c>
      <c r="V762">
        <f t="shared" si="70"/>
        <v>670894.30000000016</v>
      </c>
    </row>
    <row r="763" spans="1:22" x14ac:dyDescent="0.25">
      <c r="A763" s="19" t="s">
        <v>18</v>
      </c>
      <c r="B763" s="17">
        <v>43367</v>
      </c>
      <c r="C763" s="18">
        <v>0.45833333333333331</v>
      </c>
      <c r="D763" s="19" t="s">
        <v>13</v>
      </c>
      <c r="E763" s="20">
        <v>353</v>
      </c>
      <c r="F763" s="20">
        <v>359</v>
      </c>
      <c r="G763" s="20">
        <v>345.25</v>
      </c>
      <c r="H763" s="18">
        <v>0.625</v>
      </c>
      <c r="I763" s="19">
        <v>6</v>
      </c>
      <c r="J763" s="19">
        <v>7.75</v>
      </c>
      <c r="K763" s="19">
        <v>332</v>
      </c>
      <c r="L763" s="20">
        <v>2573</v>
      </c>
      <c r="M763" s="20">
        <v>54</v>
      </c>
      <c r="N763" s="20">
        <v>2519</v>
      </c>
      <c r="O763" s="20" t="s">
        <v>68</v>
      </c>
      <c r="P763" s="21">
        <v>1.69971671388102E-2</v>
      </c>
      <c r="Q763" s="16">
        <f t="shared" si="69"/>
        <v>353000</v>
      </c>
      <c r="R763">
        <f t="shared" si="71"/>
        <v>6000</v>
      </c>
      <c r="S763">
        <f t="shared" si="66"/>
        <v>1000</v>
      </c>
      <c r="T763">
        <f t="shared" si="67"/>
        <v>175</v>
      </c>
      <c r="U763">
        <f t="shared" si="68"/>
        <v>7575</v>
      </c>
      <c r="V763">
        <f t="shared" si="70"/>
        <v>678469.30000000016</v>
      </c>
    </row>
    <row r="764" spans="1:22" x14ac:dyDescent="0.25">
      <c r="A764" s="19" t="s">
        <v>19</v>
      </c>
      <c r="B764" s="17">
        <v>43367</v>
      </c>
      <c r="C764" s="18">
        <v>0.41666666666666669</v>
      </c>
      <c r="D764" s="19" t="s">
        <v>13</v>
      </c>
      <c r="E764" s="20">
        <v>2552</v>
      </c>
      <c r="F764" s="20">
        <v>2570.1</v>
      </c>
      <c r="G764" s="20">
        <v>2570.1</v>
      </c>
      <c r="H764" s="18">
        <v>0.42708333333333331</v>
      </c>
      <c r="I764" s="19">
        <v>18.099999999999909</v>
      </c>
      <c r="J764" s="19">
        <v>-18.099999999999909</v>
      </c>
      <c r="K764" s="19">
        <v>110</v>
      </c>
      <c r="L764" s="20">
        <v>-1990.99999999999</v>
      </c>
      <c r="M764" s="20">
        <v>130</v>
      </c>
      <c r="N764" s="20">
        <v>-2120.99999999999</v>
      </c>
      <c r="O764" s="20" t="s">
        <v>67</v>
      </c>
      <c r="P764" s="21">
        <v>7.0924764890281803E-3</v>
      </c>
      <c r="Q764" s="16">
        <f t="shared" si="69"/>
        <v>844712</v>
      </c>
      <c r="R764">
        <f t="shared" si="71"/>
        <v>6000</v>
      </c>
      <c r="S764">
        <f t="shared" si="66"/>
        <v>331</v>
      </c>
      <c r="T764">
        <f t="shared" si="67"/>
        <v>424</v>
      </c>
      <c r="U764">
        <f t="shared" si="68"/>
        <v>-6415.0999999999694</v>
      </c>
      <c r="V764">
        <f t="shared" si="70"/>
        <v>672054.20000000019</v>
      </c>
    </row>
    <row r="765" spans="1:22" x14ac:dyDescent="0.25">
      <c r="A765" s="19" t="s">
        <v>29</v>
      </c>
      <c r="B765" s="17">
        <v>43368</v>
      </c>
      <c r="C765" s="18">
        <v>0.41666666666666669</v>
      </c>
      <c r="D765" s="19" t="s">
        <v>13</v>
      </c>
      <c r="E765" s="20">
        <v>356</v>
      </c>
      <c r="F765" s="20">
        <v>360.7</v>
      </c>
      <c r="G765" s="20">
        <v>360.7</v>
      </c>
      <c r="H765" s="18">
        <v>0.58333333333333337</v>
      </c>
      <c r="I765" s="19">
        <v>4.6999999999999886</v>
      </c>
      <c r="J765" s="19">
        <v>-4.6999999999999886</v>
      </c>
      <c r="K765" s="19">
        <v>423</v>
      </c>
      <c r="L765" s="20">
        <v>-1988.0999999999951</v>
      </c>
      <c r="M765" s="20">
        <v>70</v>
      </c>
      <c r="N765" s="20">
        <v>-2058.0999999999949</v>
      </c>
      <c r="O765" s="20" t="s">
        <v>67</v>
      </c>
      <c r="P765" s="21">
        <v>1.32022471910112E-2</v>
      </c>
      <c r="Q765" s="16">
        <f t="shared" si="69"/>
        <v>454256</v>
      </c>
      <c r="R765">
        <f t="shared" si="71"/>
        <v>6000</v>
      </c>
      <c r="S765">
        <f t="shared" si="66"/>
        <v>1276</v>
      </c>
      <c r="T765">
        <f t="shared" si="67"/>
        <v>229</v>
      </c>
      <c r="U765">
        <f t="shared" si="68"/>
        <v>-6226.1999999999853</v>
      </c>
      <c r="V765">
        <f t="shared" si="70"/>
        <v>665828.00000000023</v>
      </c>
    </row>
    <row r="766" spans="1:22" x14ac:dyDescent="0.25">
      <c r="A766" s="19" t="s">
        <v>29</v>
      </c>
      <c r="B766" s="17">
        <v>43369</v>
      </c>
      <c r="C766" s="18">
        <v>0.42708333333333331</v>
      </c>
      <c r="D766" s="19" t="s">
        <v>13</v>
      </c>
      <c r="E766" s="20">
        <v>363</v>
      </c>
      <c r="F766" s="20">
        <v>365.1</v>
      </c>
      <c r="G766" s="20">
        <v>365.1</v>
      </c>
      <c r="H766" s="18">
        <v>0.44791666666666669</v>
      </c>
      <c r="I766" s="19">
        <v>2.1000000000000227</v>
      </c>
      <c r="J766" s="19">
        <v>-2.1000000000000227</v>
      </c>
      <c r="K766" s="19">
        <v>942</v>
      </c>
      <c r="L766" s="20">
        <v>-1978.2000000000214</v>
      </c>
      <c r="M766" s="20">
        <v>158</v>
      </c>
      <c r="N766" s="20">
        <v>-2136.2000000000216</v>
      </c>
      <c r="O766" s="20" t="s">
        <v>67</v>
      </c>
      <c r="P766" s="21">
        <v>5.78512396694221E-3</v>
      </c>
      <c r="Q766" s="16">
        <f t="shared" si="69"/>
        <v>1037091</v>
      </c>
      <c r="R766">
        <f t="shared" si="71"/>
        <v>6000</v>
      </c>
      <c r="S766">
        <f t="shared" si="66"/>
        <v>2857</v>
      </c>
      <c r="T766">
        <f t="shared" si="67"/>
        <v>521</v>
      </c>
      <c r="U766">
        <f t="shared" si="68"/>
        <v>-6520.7000000000653</v>
      </c>
      <c r="V766">
        <f t="shared" si="70"/>
        <v>659307.30000000016</v>
      </c>
    </row>
    <row r="767" spans="1:22" x14ac:dyDescent="0.25">
      <c r="A767" s="19" t="s">
        <v>52</v>
      </c>
      <c r="B767" s="17">
        <v>43369</v>
      </c>
      <c r="C767" s="18">
        <v>0.41666666666666669</v>
      </c>
      <c r="D767" s="19" t="s">
        <v>13</v>
      </c>
      <c r="E767" s="20">
        <v>269.39999999999998</v>
      </c>
      <c r="F767" s="20">
        <v>271</v>
      </c>
      <c r="G767" s="20">
        <v>264.45</v>
      </c>
      <c r="H767" s="18">
        <v>0.625</v>
      </c>
      <c r="I767" s="19">
        <v>1.6000000000000227</v>
      </c>
      <c r="J767" s="19">
        <v>4.9499999999999886</v>
      </c>
      <c r="K767" s="19">
        <v>1232</v>
      </c>
      <c r="L767" s="20">
        <v>6098.399999999986</v>
      </c>
      <c r="M767" s="20">
        <v>152</v>
      </c>
      <c r="N767" s="20">
        <v>5946.399999999986</v>
      </c>
      <c r="O767" s="20" t="s">
        <v>68</v>
      </c>
      <c r="P767" s="21">
        <v>5.9391239792131499E-3</v>
      </c>
      <c r="Q767" s="16">
        <f t="shared" si="69"/>
        <v>1009980.5999999999</v>
      </c>
      <c r="R767">
        <f t="shared" si="71"/>
        <v>6000</v>
      </c>
      <c r="S767">
        <f t="shared" si="66"/>
        <v>3749</v>
      </c>
      <c r="T767">
        <f t="shared" si="67"/>
        <v>501</v>
      </c>
      <c r="U767">
        <f t="shared" si="68"/>
        <v>18056.549999999956</v>
      </c>
      <c r="V767">
        <f t="shared" si="70"/>
        <v>677363.85000000009</v>
      </c>
    </row>
    <row r="768" spans="1:22" x14ac:dyDescent="0.25">
      <c r="A768" s="19" t="s">
        <v>54</v>
      </c>
      <c r="B768" s="17">
        <v>43369</v>
      </c>
      <c r="C768" s="18">
        <v>0.45833333333333331</v>
      </c>
      <c r="D768" s="19" t="s">
        <v>15</v>
      </c>
      <c r="E768" s="20">
        <v>671.6</v>
      </c>
      <c r="F768" s="20">
        <v>659.05</v>
      </c>
      <c r="G768" s="20">
        <v>696.7</v>
      </c>
      <c r="H768" s="18">
        <v>0.625</v>
      </c>
      <c r="I768" s="19">
        <v>12.550000000000068</v>
      </c>
      <c r="J768" s="19">
        <v>25.100000000000023</v>
      </c>
      <c r="K768" s="19">
        <v>159</v>
      </c>
      <c r="L768" s="20">
        <v>3990.9000000000037</v>
      </c>
      <c r="M768" s="20">
        <v>51</v>
      </c>
      <c r="N768" s="20">
        <v>3939.9000000000037</v>
      </c>
      <c r="O768" s="20" t="s">
        <v>68</v>
      </c>
      <c r="P768" s="21">
        <v>1.8686718284693399E-2</v>
      </c>
      <c r="Q768" s="16">
        <f t="shared" si="69"/>
        <v>321024.8</v>
      </c>
      <c r="R768">
        <f t="shared" si="71"/>
        <v>6000</v>
      </c>
      <c r="S768">
        <f t="shared" si="66"/>
        <v>478</v>
      </c>
      <c r="T768">
        <f t="shared" si="67"/>
        <v>164</v>
      </c>
      <c r="U768">
        <f t="shared" si="68"/>
        <v>11833.80000000001</v>
      </c>
      <c r="V768">
        <f t="shared" si="70"/>
        <v>689197.65000000014</v>
      </c>
    </row>
    <row r="769" spans="1:22" x14ac:dyDescent="0.25">
      <c r="A769" s="19" t="s">
        <v>20</v>
      </c>
      <c r="B769" s="17">
        <v>43370</v>
      </c>
      <c r="C769" s="18">
        <v>0.41666666666666669</v>
      </c>
      <c r="D769" s="19" t="s">
        <v>13</v>
      </c>
      <c r="E769" s="20">
        <v>1741.8</v>
      </c>
      <c r="F769" s="20">
        <v>1747.8</v>
      </c>
      <c r="G769" s="20">
        <v>1727.55</v>
      </c>
      <c r="H769" s="18">
        <v>0.625</v>
      </c>
      <c r="I769" s="19">
        <v>6</v>
      </c>
      <c r="J769" s="19">
        <v>14.25</v>
      </c>
      <c r="K769" s="19">
        <v>332</v>
      </c>
      <c r="L769" s="20">
        <v>4731</v>
      </c>
      <c r="M769" s="20">
        <v>265</v>
      </c>
      <c r="N769" s="20">
        <v>4466</v>
      </c>
      <c r="O769" s="20" t="s">
        <v>68</v>
      </c>
      <c r="P769" s="21">
        <v>3.4447123665174001E-3</v>
      </c>
      <c r="Q769" s="16">
        <f t="shared" si="69"/>
        <v>1741800</v>
      </c>
      <c r="R769">
        <f t="shared" si="71"/>
        <v>6000</v>
      </c>
      <c r="S769">
        <f t="shared" si="66"/>
        <v>1000</v>
      </c>
      <c r="T769">
        <f t="shared" si="67"/>
        <v>868</v>
      </c>
      <c r="U769">
        <f t="shared" si="68"/>
        <v>13382</v>
      </c>
      <c r="V769">
        <f t="shared" si="70"/>
        <v>702579.65000000014</v>
      </c>
    </row>
    <row r="770" spans="1:22" x14ac:dyDescent="0.25">
      <c r="A770" s="19" t="s">
        <v>48</v>
      </c>
      <c r="B770" s="17">
        <v>43370</v>
      </c>
      <c r="C770" s="18">
        <v>0.41666666666666669</v>
      </c>
      <c r="D770" s="19" t="s">
        <v>13</v>
      </c>
      <c r="E770" s="20">
        <v>636.6</v>
      </c>
      <c r="F770" s="20">
        <v>640.20000000000005</v>
      </c>
      <c r="G770" s="20">
        <v>631.4</v>
      </c>
      <c r="H770" s="18">
        <v>0.625</v>
      </c>
      <c r="I770" s="19">
        <v>3.6000000000000227</v>
      </c>
      <c r="J770" s="19">
        <v>5.2000000000000455</v>
      </c>
      <c r="K770" s="19">
        <v>552</v>
      </c>
      <c r="L770" s="20">
        <v>2870.4000000000251</v>
      </c>
      <c r="M770" s="20">
        <v>161</v>
      </c>
      <c r="N770" s="20">
        <v>2709.4000000000251</v>
      </c>
      <c r="O770" s="20" t="s">
        <v>68</v>
      </c>
      <c r="P770" s="21">
        <v>5.6550424128181303E-3</v>
      </c>
      <c r="Q770" s="16">
        <f t="shared" si="69"/>
        <v>1060575.6000000001</v>
      </c>
      <c r="R770">
        <f t="shared" si="71"/>
        <v>6000</v>
      </c>
      <c r="S770">
        <f t="shared" ref="S770:S833" si="72">ROUNDDOWN(R770/I770,0)</f>
        <v>1666</v>
      </c>
      <c r="T770">
        <f t="shared" ref="T770:T833" si="73">ROUNDUP(((E770*S770)+(G770*S770))*0.025/100,0)</f>
        <v>529</v>
      </c>
      <c r="U770">
        <f t="shared" ref="U770:U833" si="74">(S770*J770)-T770</f>
        <v>8134.2000000000753</v>
      </c>
      <c r="V770">
        <f t="shared" si="70"/>
        <v>710713.85000000021</v>
      </c>
    </row>
    <row r="771" spans="1:22" x14ac:dyDescent="0.25">
      <c r="A771" s="19" t="s">
        <v>41</v>
      </c>
      <c r="B771" s="17">
        <v>43370</v>
      </c>
      <c r="C771" s="18">
        <v>0.41666666666666669</v>
      </c>
      <c r="D771" s="19" t="s">
        <v>13</v>
      </c>
      <c r="E771" s="20">
        <v>234.1</v>
      </c>
      <c r="F771" s="20">
        <v>235.6</v>
      </c>
      <c r="G771" s="20">
        <v>225.6</v>
      </c>
      <c r="H771" s="18">
        <v>0.625</v>
      </c>
      <c r="I771" s="19">
        <v>1.5</v>
      </c>
      <c r="J771" s="19">
        <v>8.5</v>
      </c>
      <c r="K771" s="19">
        <v>1313</v>
      </c>
      <c r="L771" s="20">
        <v>11160.5</v>
      </c>
      <c r="M771" s="20">
        <v>139</v>
      </c>
      <c r="N771" s="20">
        <v>11021.5</v>
      </c>
      <c r="O771" s="20" t="s">
        <v>68</v>
      </c>
      <c r="P771" s="21">
        <v>6.4075181546347703E-3</v>
      </c>
      <c r="Q771" s="16">
        <f t="shared" ref="Q771:Q834" si="75">S771*E771</f>
        <v>936400</v>
      </c>
      <c r="R771">
        <f t="shared" si="71"/>
        <v>6000</v>
      </c>
      <c r="S771">
        <f t="shared" si="72"/>
        <v>4000</v>
      </c>
      <c r="T771">
        <f t="shared" si="73"/>
        <v>460</v>
      </c>
      <c r="U771">
        <f t="shared" si="74"/>
        <v>33540</v>
      </c>
      <c r="V771">
        <f t="shared" ref="V771:V834" si="76">V770+U771</f>
        <v>744253.85000000021</v>
      </c>
    </row>
    <row r="772" spans="1:22" x14ac:dyDescent="0.25">
      <c r="A772" s="19" t="s">
        <v>48</v>
      </c>
      <c r="B772" s="17">
        <v>43374</v>
      </c>
      <c r="C772" s="18">
        <v>0.44791666666666669</v>
      </c>
      <c r="D772" s="19" t="s">
        <v>15</v>
      </c>
      <c r="E772" s="20">
        <v>624.79999999999995</v>
      </c>
      <c r="F772" s="20">
        <v>620.20000000000005</v>
      </c>
      <c r="G772" s="20">
        <v>620.20000000000005</v>
      </c>
      <c r="H772" s="18">
        <v>0.44791666666666669</v>
      </c>
      <c r="I772" s="19">
        <v>4.5999999999999091</v>
      </c>
      <c r="J772" s="19">
        <v>-4.5999999999999091</v>
      </c>
      <c r="K772" s="19">
        <v>432</v>
      </c>
      <c r="L772" s="20">
        <v>-1987.1999999999607</v>
      </c>
      <c r="M772" s="20">
        <v>124</v>
      </c>
      <c r="N772" s="20">
        <v>-2111.1999999999607</v>
      </c>
      <c r="O772" s="20" t="s">
        <v>67</v>
      </c>
      <c r="P772" s="21">
        <v>7.3623559539051E-3</v>
      </c>
      <c r="Q772" s="16">
        <f t="shared" si="75"/>
        <v>950320.79999999993</v>
      </c>
      <c r="R772">
        <f t="shared" ref="R772:R835" si="77">IF(MONTH(B771)&lt;&gt;MONTH(B772),IF((INT(V771/100000)*1000)&lt;R771,R771,INT(V771/100000)*1000),R771)</f>
        <v>7000</v>
      </c>
      <c r="S772">
        <f t="shared" si="72"/>
        <v>1521</v>
      </c>
      <c r="T772">
        <f t="shared" si="73"/>
        <v>474</v>
      </c>
      <c r="U772">
        <f t="shared" si="74"/>
        <v>-7470.5999999998621</v>
      </c>
      <c r="V772">
        <f t="shared" si="76"/>
        <v>736783.25000000035</v>
      </c>
    </row>
    <row r="773" spans="1:22" x14ac:dyDescent="0.25">
      <c r="A773" s="19" t="s">
        <v>41</v>
      </c>
      <c r="B773" s="17">
        <v>43374</v>
      </c>
      <c r="C773" s="18">
        <v>0.53125</v>
      </c>
      <c r="D773" s="19" t="s">
        <v>15</v>
      </c>
      <c r="E773" s="20">
        <v>225.6</v>
      </c>
      <c r="F773" s="20">
        <v>223</v>
      </c>
      <c r="G773" s="20">
        <v>229.25</v>
      </c>
      <c r="H773" s="18">
        <v>0.625</v>
      </c>
      <c r="I773" s="19">
        <v>2.5999999999999943</v>
      </c>
      <c r="J773" s="19">
        <v>3.6500000000000057</v>
      </c>
      <c r="K773" s="19">
        <v>762</v>
      </c>
      <c r="L773" s="20">
        <v>2781.3000000000043</v>
      </c>
      <c r="M773" s="20">
        <v>80</v>
      </c>
      <c r="N773" s="20">
        <v>2701.3000000000043</v>
      </c>
      <c r="O773" s="20" t="s">
        <v>68</v>
      </c>
      <c r="P773" s="21">
        <v>1.15248226950354E-2</v>
      </c>
      <c r="Q773" s="16">
        <f t="shared" si="75"/>
        <v>607315.19999999995</v>
      </c>
      <c r="R773">
        <f t="shared" si="77"/>
        <v>7000</v>
      </c>
      <c r="S773">
        <f t="shared" si="72"/>
        <v>2692</v>
      </c>
      <c r="T773">
        <f t="shared" si="73"/>
        <v>307</v>
      </c>
      <c r="U773">
        <f t="shared" si="74"/>
        <v>9518.8000000000156</v>
      </c>
      <c r="V773">
        <f t="shared" si="76"/>
        <v>746302.0500000004</v>
      </c>
    </row>
    <row r="774" spans="1:22" x14ac:dyDescent="0.25">
      <c r="A774" s="19" t="s">
        <v>54</v>
      </c>
      <c r="B774" s="17">
        <v>43374</v>
      </c>
      <c r="C774" s="18">
        <v>0.41666666666666669</v>
      </c>
      <c r="D774" s="19" t="s">
        <v>13</v>
      </c>
      <c r="E774" s="20">
        <v>649.4</v>
      </c>
      <c r="F774" s="20">
        <v>658.15</v>
      </c>
      <c r="G774" s="20">
        <v>658.15</v>
      </c>
      <c r="H774" s="18">
        <v>0.55208333333333337</v>
      </c>
      <c r="I774" s="19">
        <v>8.75</v>
      </c>
      <c r="J774" s="19">
        <v>-8.75</v>
      </c>
      <c r="K774" s="19">
        <v>227</v>
      </c>
      <c r="L774" s="20">
        <v>-1986.25</v>
      </c>
      <c r="M774" s="20">
        <v>69</v>
      </c>
      <c r="N774" s="20">
        <v>-2055.25</v>
      </c>
      <c r="O774" s="20" t="s">
        <v>67</v>
      </c>
      <c r="P774" s="21">
        <v>1.34739759778257E-2</v>
      </c>
      <c r="Q774" s="16">
        <f t="shared" si="75"/>
        <v>519520</v>
      </c>
      <c r="R774">
        <f t="shared" si="77"/>
        <v>7000</v>
      </c>
      <c r="S774">
        <f t="shared" si="72"/>
        <v>800</v>
      </c>
      <c r="T774">
        <f t="shared" si="73"/>
        <v>262</v>
      </c>
      <c r="U774">
        <f t="shared" si="74"/>
        <v>-7262</v>
      </c>
      <c r="V774">
        <f t="shared" si="76"/>
        <v>739040.0500000004</v>
      </c>
    </row>
    <row r="775" spans="1:22" x14ac:dyDescent="0.25">
      <c r="A775" s="19" t="s">
        <v>52</v>
      </c>
      <c r="B775" s="17">
        <v>43376</v>
      </c>
      <c r="C775" s="18">
        <v>0.46875</v>
      </c>
      <c r="D775" s="19" t="s">
        <v>15</v>
      </c>
      <c r="E775" s="20">
        <v>273.64999999999998</v>
      </c>
      <c r="F775" s="20">
        <v>271.60000000000002</v>
      </c>
      <c r="G775" s="20">
        <v>271.60000000000002</v>
      </c>
      <c r="H775" s="18">
        <v>0.46875</v>
      </c>
      <c r="I775" s="19">
        <v>2.0499999999999545</v>
      </c>
      <c r="J775" s="19">
        <v>-2.0499999999999545</v>
      </c>
      <c r="K775" s="19">
        <v>964</v>
      </c>
      <c r="L775" s="20">
        <v>-1976.1999999999562</v>
      </c>
      <c r="M775" s="20">
        <v>121</v>
      </c>
      <c r="N775" s="20">
        <v>-2097.1999999999562</v>
      </c>
      <c r="O775" s="20" t="s">
        <v>67</v>
      </c>
      <c r="P775" s="21">
        <v>7.4913210305132599E-3</v>
      </c>
      <c r="Q775" s="16">
        <f t="shared" si="75"/>
        <v>934241.1</v>
      </c>
      <c r="R775">
        <f t="shared" si="77"/>
        <v>7000</v>
      </c>
      <c r="S775">
        <f t="shared" si="72"/>
        <v>3414</v>
      </c>
      <c r="T775">
        <f t="shared" si="73"/>
        <v>466</v>
      </c>
      <c r="U775">
        <f t="shared" si="74"/>
        <v>-7464.6999999998443</v>
      </c>
      <c r="V775">
        <f t="shared" si="76"/>
        <v>731575.35000000056</v>
      </c>
    </row>
    <row r="776" spans="1:22" x14ac:dyDescent="0.25">
      <c r="A776" s="19" t="s">
        <v>57</v>
      </c>
      <c r="B776" s="17">
        <v>43376</v>
      </c>
      <c r="C776" s="18">
        <v>0.41666666666666669</v>
      </c>
      <c r="D776" s="19" t="s">
        <v>13</v>
      </c>
      <c r="E776" s="20">
        <v>760.1</v>
      </c>
      <c r="F776" s="20">
        <v>772.35</v>
      </c>
      <c r="G776" s="20">
        <v>747.85</v>
      </c>
      <c r="H776" s="18">
        <v>0.625</v>
      </c>
      <c r="I776" s="19">
        <v>12.25</v>
      </c>
      <c r="J776" s="19">
        <v>12.25</v>
      </c>
      <c r="K776" s="19">
        <v>162</v>
      </c>
      <c r="L776" s="20">
        <v>1984.5</v>
      </c>
      <c r="M776" s="20">
        <v>57</v>
      </c>
      <c r="N776" s="20">
        <v>1927.5</v>
      </c>
      <c r="O776" s="20" t="s">
        <v>68</v>
      </c>
      <c r="P776" s="21">
        <v>1.6116300486778101E-2</v>
      </c>
      <c r="Q776" s="16">
        <f t="shared" si="75"/>
        <v>434017.10000000003</v>
      </c>
      <c r="R776">
        <f t="shared" si="77"/>
        <v>7000</v>
      </c>
      <c r="S776">
        <f t="shared" si="72"/>
        <v>571</v>
      </c>
      <c r="T776">
        <f t="shared" si="73"/>
        <v>216</v>
      </c>
      <c r="U776">
        <f t="shared" si="74"/>
        <v>6778.75</v>
      </c>
      <c r="V776">
        <f t="shared" si="76"/>
        <v>738354.10000000056</v>
      </c>
    </row>
    <row r="777" spans="1:22" x14ac:dyDescent="0.25">
      <c r="A777" s="19" t="s">
        <v>19</v>
      </c>
      <c r="B777" s="17">
        <v>43378</v>
      </c>
      <c r="C777" s="18">
        <v>0.58333333333333337</v>
      </c>
      <c r="D777" s="19" t="s">
        <v>15</v>
      </c>
      <c r="E777" s="20">
        <v>2408.0500000000002</v>
      </c>
      <c r="F777" s="20">
        <v>2364.1999999999998</v>
      </c>
      <c r="G777" s="20">
        <v>2402.1999999999998</v>
      </c>
      <c r="H777" s="18">
        <v>0.625</v>
      </c>
      <c r="I777" s="19">
        <v>43.850000000000364</v>
      </c>
      <c r="J777" s="19">
        <v>-5.8500000000003638</v>
      </c>
      <c r="K777" s="19">
        <v>45</v>
      </c>
      <c r="L777" s="20">
        <v>-263.25000000001637</v>
      </c>
      <c r="M777" s="20">
        <v>50</v>
      </c>
      <c r="N777" s="20">
        <v>-313.25000000001637</v>
      </c>
      <c r="O777" s="20" t="s">
        <v>67</v>
      </c>
      <c r="P777" s="21">
        <v>1.8209754780839402E-2</v>
      </c>
      <c r="Q777" s="16">
        <f t="shared" si="75"/>
        <v>382879.95</v>
      </c>
      <c r="R777">
        <f t="shared" si="77"/>
        <v>7000</v>
      </c>
      <c r="S777">
        <f t="shared" si="72"/>
        <v>159</v>
      </c>
      <c r="T777">
        <f t="shared" si="73"/>
        <v>192</v>
      </c>
      <c r="U777">
        <f t="shared" si="74"/>
        <v>-1122.1500000000578</v>
      </c>
      <c r="V777">
        <f t="shared" si="76"/>
        <v>737231.95000000054</v>
      </c>
    </row>
    <row r="778" spans="1:22" x14ac:dyDescent="0.25">
      <c r="A778" s="19" t="s">
        <v>22</v>
      </c>
      <c r="B778" s="17">
        <v>43381</v>
      </c>
      <c r="C778" s="18">
        <v>0.41666666666666669</v>
      </c>
      <c r="D778" s="19" t="s">
        <v>15</v>
      </c>
      <c r="E778" s="20">
        <v>1222.25</v>
      </c>
      <c r="F778" s="20">
        <v>1210</v>
      </c>
      <c r="G778" s="20">
        <v>1247.05</v>
      </c>
      <c r="H778" s="18">
        <v>0.625</v>
      </c>
      <c r="I778" s="19">
        <v>12.25</v>
      </c>
      <c r="J778" s="19">
        <v>24.799999999999955</v>
      </c>
      <c r="K778" s="19">
        <v>162</v>
      </c>
      <c r="L778" s="20">
        <v>4017.5999999999926</v>
      </c>
      <c r="M778" s="20">
        <v>93</v>
      </c>
      <c r="N778" s="20">
        <v>3924.5999999999926</v>
      </c>
      <c r="O778" s="20" t="s">
        <v>68</v>
      </c>
      <c r="P778" s="21">
        <v>1.0022499488647999E-2</v>
      </c>
      <c r="Q778" s="16">
        <f t="shared" si="75"/>
        <v>697904.75</v>
      </c>
      <c r="R778">
        <f t="shared" si="77"/>
        <v>7000</v>
      </c>
      <c r="S778">
        <f t="shared" si="72"/>
        <v>571</v>
      </c>
      <c r="T778">
        <f t="shared" si="73"/>
        <v>353</v>
      </c>
      <c r="U778">
        <f t="shared" si="74"/>
        <v>13807.799999999974</v>
      </c>
      <c r="V778">
        <f t="shared" si="76"/>
        <v>751039.75000000047</v>
      </c>
    </row>
    <row r="779" spans="1:22" x14ac:dyDescent="0.25">
      <c r="A779" s="19" t="s">
        <v>44</v>
      </c>
      <c r="B779" s="17">
        <v>43381</v>
      </c>
      <c r="C779" s="18">
        <v>0.4375</v>
      </c>
      <c r="D779" s="19" t="s">
        <v>15</v>
      </c>
      <c r="E779" s="20">
        <v>2800</v>
      </c>
      <c r="F779" s="20">
        <v>2740.3</v>
      </c>
      <c r="G779" s="20">
        <v>2881.65</v>
      </c>
      <c r="H779" s="18">
        <v>0.625</v>
      </c>
      <c r="I779" s="19">
        <v>59.699999999999818</v>
      </c>
      <c r="J779" s="19">
        <v>81.650000000000091</v>
      </c>
      <c r="K779" s="19">
        <v>33</v>
      </c>
      <c r="L779" s="20">
        <v>2694.450000000003</v>
      </c>
      <c r="M779" s="20">
        <v>44</v>
      </c>
      <c r="N779" s="20">
        <v>2650.450000000003</v>
      </c>
      <c r="O779" s="20" t="s">
        <v>68</v>
      </c>
      <c r="P779" s="21">
        <v>2.1321428571428502E-2</v>
      </c>
      <c r="Q779" s="16">
        <f t="shared" si="75"/>
        <v>327600</v>
      </c>
      <c r="R779">
        <f t="shared" si="77"/>
        <v>7000</v>
      </c>
      <c r="S779">
        <f t="shared" si="72"/>
        <v>117</v>
      </c>
      <c r="T779">
        <f t="shared" si="73"/>
        <v>167</v>
      </c>
      <c r="U779">
        <f t="shared" si="74"/>
        <v>9386.0500000000102</v>
      </c>
      <c r="V779">
        <f t="shared" si="76"/>
        <v>760425.80000000051</v>
      </c>
    </row>
    <row r="780" spans="1:22" x14ac:dyDescent="0.25">
      <c r="A780" s="19" t="s">
        <v>49</v>
      </c>
      <c r="B780" s="17">
        <v>43381</v>
      </c>
      <c r="C780" s="18">
        <v>0.48958333333333331</v>
      </c>
      <c r="D780" s="19" t="s">
        <v>15</v>
      </c>
      <c r="E780" s="20">
        <v>150.4</v>
      </c>
      <c r="F780" s="20">
        <v>148.4</v>
      </c>
      <c r="G780" s="20">
        <v>148.4</v>
      </c>
      <c r="H780" s="18">
        <v>0.48958333333333331</v>
      </c>
      <c r="I780" s="19">
        <v>2</v>
      </c>
      <c r="J780" s="19">
        <v>-2</v>
      </c>
      <c r="K780" s="19">
        <v>988</v>
      </c>
      <c r="L780" s="20">
        <v>-1976</v>
      </c>
      <c r="M780" s="20">
        <v>68</v>
      </c>
      <c r="N780" s="20">
        <v>-2044</v>
      </c>
      <c r="O780" s="20" t="s">
        <v>67</v>
      </c>
      <c r="P780" s="21">
        <v>1.3297872340425501E-2</v>
      </c>
      <c r="Q780" s="16">
        <f t="shared" si="75"/>
        <v>526400</v>
      </c>
      <c r="R780">
        <f t="shared" si="77"/>
        <v>7000</v>
      </c>
      <c r="S780">
        <f t="shared" si="72"/>
        <v>3500</v>
      </c>
      <c r="T780">
        <f t="shared" si="73"/>
        <v>262</v>
      </c>
      <c r="U780">
        <f t="shared" si="74"/>
        <v>-7262</v>
      </c>
      <c r="V780">
        <f t="shared" si="76"/>
        <v>753163.80000000051</v>
      </c>
    </row>
    <row r="781" spans="1:22" x14ac:dyDescent="0.25">
      <c r="A781" s="19" t="s">
        <v>40</v>
      </c>
      <c r="B781" s="17">
        <v>43381</v>
      </c>
      <c r="C781" s="18">
        <v>0.41666666666666669</v>
      </c>
      <c r="D781" s="19" t="s">
        <v>15</v>
      </c>
      <c r="E781" s="20">
        <v>1067.3499999999999</v>
      </c>
      <c r="F781" s="20">
        <v>1045.3499999999999</v>
      </c>
      <c r="G781" s="20">
        <v>1113.5</v>
      </c>
      <c r="H781" s="18">
        <v>0.625</v>
      </c>
      <c r="I781" s="19">
        <v>22</v>
      </c>
      <c r="J781" s="19">
        <v>46.150000000000091</v>
      </c>
      <c r="K781" s="19">
        <v>90</v>
      </c>
      <c r="L781" s="20">
        <v>4153.5000000000082</v>
      </c>
      <c r="M781" s="20">
        <v>46</v>
      </c>
      <c r="N781" s="20">
        <v>4107.5000000000082</v>
      </c>
      <c r="O781" s="20" t="s">
        <v>68</v>
      </c>
      <c r="P781" s="21">
        <v>2.0611795568464E-2</v>
      </c>
      <c r="Q781" s="16">
        <f t="shared" si="75"/>
        <v>339417.3</v>
      </c>
      <c r="R781">
        <f t="shared" si="77"/>
        <v>7000</v>
      </c>
      <c r="S781">
        <f t="shared" si="72"/>
        <v>318</v>
      </c>
      <c r="T781">
        <f t="shared" si="73"/>
        <v>174</v>
      </c>
      <c r="U781">
        <f t="shared" si="74"/>
        <v>14501.70000000003</v>
      </c>
      <c r="V781">
        <f t="shared" si="76"/>
        <v>767665.50000000058</v>
      </c>
    </row>
    <row r="782" spans="1:22" x14ac:dyDescent="0.25">
      <c r="A782" s="19" t="s">
        <v>52</v>
      </c>
      <c r="B782" s="17">
        <v>43381</v>
      </c>
      <c r="C782" s="18">
        <v>0.57291666666666663</v>
      </c>
      <c r="D782" s="19" t="s">
        <v>15</v>
      </c>
      <c r="E782" s="20">
        <v>264.05</v>
      </c>
      <c r="F782" s="20">
        <v>260.64999999999998</v>
      </c>
      <c r="G782" s="20">
        <v>260.64999999999998</v>
      </c>
      <c r="H782" s="18">
        <v>0.57291666666666663</v>
      </c>
      <c r="I782" s="19">
        <v>3.4000000000000341</v>
      </c>
      <c r="J782" s="19">
        <v>-3.4000000000000341</v>
      </c>
      <c r="K782" s="19">
        <v>584</v>
      </c>
      <c r="L782" s="20">
        <v>-1985.6000000000199</v>
      </c>
      <c r="M782" s="20">
        <v>71</v>
      </c>
      <c r="N782" s="20">
        <v>-2056.6000000000199</v>
      </c>
      <c r="O782" s="20" t="s">
        <v>67</v>
      </c>
      <c r="P782" s="21">
        <v>1.28763491762925E-2</v>
      </c>
      <c r="Q782" s="16">
        <f t="shared" si="75"/>
        <v>543414.9</v>
      </c>
      <c r="R782">
        <f t="shared" si="77"/>
        <v>7000</v>
      </c>
      <c r="S782">
        <f t="shared" si="72"/>
        <v>2058</v>
      </c>
      <c r="T782">
        <f t="shared" si="73"/>
        <v>270</v>
      </c>
      <c r="U782">
        <f t="shared" si="74"/>
        <v>-7267.2000000000698</v>
      </c>
      <c r="V782">
        <f t="shared" si="76"/>
        <v>760398.30000000051</v>
      </c>
    </row>
    <row r="783" spans="1:22" x14ac:dyDescent="0.25">
      <c r="A783" s="19" t="s">
        <v>54</v>
      </c>
      <c r="B783" s="17">
        <v>43381</v>
      </c>
      <c r="C783" s="18">
        <v>0.41666666666666669</v>
      </c>
      <c r="D783" s="19" t="s">
        <v>15</v>
      </c>
      <c r="E783" s="20">
        <v>603</v>
      </c>
      <c r="F783" s="20">
        <v>590.79999999999995</v>
      </c>
      <c r="G783" s="20">
        <v>620.75</v>
      </c>
      <c r="H783" s="18">
        <v>0.625</v>
      </c>
      <c r="I783" s="19">
        <v>12.200000000000045</v>
      </c>
      <c r="J783" s="19">
        <v>17.75</v>
      </c>
      <c r="K783" s="19">
        <v>163</v>
      </c>
      <c r="L783" s="20">
        <v>2893.25</v>
      </c>
      <c r="M783" s="20">
        <v>46</v>
      </c>
      <c r="N783" s="20">
        <v>2847.25</v>
      </c>
      <c r="O783" s="20" t="s">
        <v>68</v>
      </c>
      <c r="P783" s="21">
        <v>2.0232172470978499E-2</v>
      </c>
      <c r="Q783" s="16">
        <f t="shared" si="75"/>
        <v>345519</v>
      </c>
      <c r="R783">
        <f t="shared" si="77"/>
        <v>7000</v>
      </c>
      <c r="S783">
        <f t="shared" si="72"/>
        <v>573</v>
      </c>
      <c r="T783">
        <f t="shared" si="73"/>
        <v>176</v>
      </c>
      <c r="U783">
        <f t="shared" si="74"/>
        <v>9994.75</v>
      </c>
      <c r="V783">
        <f t="shared" si="76"/>
        <v>770393.05000000051</v>
      </c>
    </row>
    <row r="784" spans="1:22" x14ac:dyDescent="0.25">
      <c r="A784" s="19" t="s">
        <v>17</v>
      </c>
      <c r="B784" s="17">
        <v>43382</v>
      </c>
      <c r="C784" s="18">
        <v>0.42708333333333331</v>
      </c>
      <c r="D784" s="19" t="s">
        <v>13</v>
      </c>
      <c r="E784" s="20">
        <v>21511.05</v>
      </c>
      <c r="F784" s="20">
        <v>21731</v>
      </c>
      <c r="G784" s="20">
        <v>21102.95</v>
      </c>
      <c r="H784" s="18">
        <v>0.625</v>
      </c>
      <c r="I784" s="19">
        <v>219.95000000000073</v>
      </c>
      <c r="J784" s="19">
        <v>408.09999999999854</v>
      </c>
      <c r="K784" s="19">
        <v>9</v>
      </c>
      <c r="L784" s="20">
        <v>3672.8999999999869</v>
      </c>
      <c r="M784" s="20">
        <v>89</v>
      </c>
      <c r="N784" s="20">
        <v>3583.8999999999869</v>
      </c>
      <c r="O784" s="20" t="s">
        <v>68</v>
      </c>
      <c r="P784" s="21">
        <v>1.0224977395338701E-2</v>
      </c>
      <c r="Q784" s="16">
        <f t="shared" si="75"/>
        <v>666842.54999999993</v>
      </c>
      <c r="R784">
        <f t="shared" si="77"/>
        <v>7000</v>
      </c>
      <c r="S784">
        <f t="shared" si="72"/>
        <v>31</v>
      </c>
      <c r="T784">
        <f t="shared" si="73"/>
        <v>331</v>
      </c>
      <c r="U784">
        <f t="shared" si="74"/>
        <v>12320.099999999955</v>
      </c>
      <c r="V784">
        <f t="shared" si="76"/>
        <v>782713.15000000049</v>
      </c>
    </row>
    <row r="785" spans="1:22" x14ac:dyDescent="0.25">
      <c r="A785" s="19" t="s">
        <v>25</v>
      </c>
      <c r="B785" s="17">
        <v>43382</v>
      </c>
      <c r="C785" s="18">
        <v>0.4375</v>
      </c>
      <c r="D785" s="19" t="s">
        <v>13</v>
      </c>
      <c r="E785" s="20">
        <v>905.35</v>
      </c>
      <c r="F785" s="20">
        <v>919.5</v>
      </c>
      <c r="G785" s="20">
        <v>899.1</v>
      </c>
      <c r="H785" s="18">
        <v>0.625</v>
      </c>
      <c r="I785" s="19">
        <v>14.149999999999977</v>
      </c>
      <c r="J785" s="19">
        <v>6.25</v>
      </c>
      <c r="K785" s="19">
        <v>141</v>
      </c>
      <c r="L785" s="20">
        <v>881.25</v>
      </c>
      <c r="M785" s="20">
        <v>59</v>
      </c>
      <c r="N785" s="20">
        <v>822.25</v>
      </c>
      <c r="O785" s="20" t="s">
        <v>68</v>
      </c>
      <c r="P785" s="21">
        <v>1.5629314629701199E-2</v>
      </c>
      <c r="Q785" s="16">
        <f t="shared" si="75"/>
        <v>447242.9</v>
      </c>
      <c r="R785">
        <f t="shared" si="77"/>
        <v>7000</v>
      </c>
      <c r="S785">
        <f t="shared" si="72"/>
        <v>494</v>
      </c>
      <c r="T785">
        <f t="shared" si="73"/>
        <v>223</v>
      </c>
      <c r="U785">
        <f t="shared" si="74"/>
        <v>2864.5</v>
      </c>
      <c r="V785">
        <f t="shared" si="76"/>
        <v>785577.65000000049</v>
      </c>
    </row>
    <row r="786" spans="1:22" x14ac:dyDescent="0.25">
      <c r="A786" s="19" t="s">
        <v>41</v>
      </c>
      <c r="B786" s="17">
        <v>43382</v>
      </c>
      <c r="C786" s="18">
        <v>0.42708333333333331</v>
      </c>
      <c r="D786" s="19" t="s">
        <v>13</v>
      </c>
      <c r="E786" s="20">
        <v>200.1</v>
      </c>
      <c r="F786" s="20">
        <v>203.85</v>
      </c>
      <c r="G786" s="20">
        <v>184.1</v>
      </c>
      <c r="H786" s="18">
        <v>0.625</v>
      </c>
      <c r="I786" s="19">
        <v>3.75</v>
      </c>
      <c r="J786" s="19">
        <v>16</v>
      </c>
      <c r="K786" s="19">
        <v>530</v>
      </c>
      <c r="L786" s="20">
        <v>8480</v>
      </c>
      <c r="M786" s="20">
        <v>47</v>
      </c>
      <c r="N786" s="20">
        <v>8433</v>
      </c>
      <c r="O786" s="20" t="s">
        <v>68</v>
      </c>
      <c r="P786" s="21">
        <v>1.8740629685157401E-2</v>
      </c>
      <c r="Q786" s="16">
        <f t="shared" si="75"/>
        <v>373386.6</v>
      </c>
      <c r="R786">
        <f t="shared" si="77"/>
        <v>7000</v>
      </c>
      <c r="S786">
        <f t="shared" si="72"/>
        <v>1866</v>
      </c>
      <c r="T786">
        <f t="shared" si="73"/>
        <v>180</v>
      </c>
      <c r="U786">
        <f t="shared" si="74"/>
        <v>29676</v>
      </c>
      <c r="V786">
        <f t="shared" si="76"/>
        <v>815253.65000000049</v>
      </c>
    </row>
    <row r="787" spans="1:22" x14ac:dyDescent="0.25">
      <c r="A787" s="19" t="s">
        <v>54</v>
      </c>
      <c r="B787" s="17">
        <v>43382</v>
      </c>
      <c r="C787" s="18">
        <v>0.44791666666666669</v>
      </c>
      <c r="D787" s="19" t="s">
        <v>13</v>
      </c>
      <c r="E787" s="20">
        <v>603.54999999999995</v>
      </c>
      <c r="F787" s="20">
        <v>610.70000000000005</v>
      </c>
      <c r="G787" s="20">
        <v>610.70000000000005</v>
      </c>
      <c r="H787" s="18">
        <v>0.45833333333333331</v>
      </c>
      <c r="I787" s="19">
        <v>7.1500000000000909</v>
      </c>
      <c r="J787" s="19">
        <v>-7.1500000000000909</v>
      </c>
      <c r="K787" s="19">
        <v>278</v>
      </c>
      <c r="L787" s="20">
        <v>-1987.7000000000253</v>
      </c>
      <c r="M787" s="20">
        <v>78</v>
      </c>
      <c r="N787" s="20">
        <v>-2065.7000000000253</v>
      </c>
      <c r="O787" s="20" t="s">
        <v>67</v>
      </c>
      <c r="P787" s="21">
        <v>1.1846574434595501E-2</v>
      </c>
      <c r="Q787" s="16">
        <f t="shared" si="75"/>
        <v>590875.44999999995</v>
      </c>
      <c r="R787">
        <f t="shared" si="77"/>
        <v>7000</v>
      </c>
      <c r="S787">
        <f t="shared" si="72"/>
        <v>979</v>
      </c>
      <c r="T787">
        <f t="shared" si="73"/>
        <v>298</v>
      </c>
      <c r="U787">
        <f t="shared" si="74"/>
        <v>-7297.8500000000895</v>
      </c>
      <c r="V787">
        <f t="shared" si="76"/>
        <v>807955.8000000004</v>
      </c>
    </row>
    <row r="788" spans="1:22" x14ac:dyDescent="0.25">
      <c r="A788" s="19" t="s">
        <v>25</v>
      </c>
      <c r="B788" s="17">
        <v>43384</v>
      </c>
      <c r="C788" s="18">
        <v>0.41666666666666669</v>
      </c>
      <c r="D788" s="19" t="s">
        <v>13</v>
      </c>
      <c r="E788" s="20">
        <v>860.25</v>
      </c>
      <c r="F788" s="20">
        <v>872.4</v>
      </c>
      <c r="G788" s="20">
        <v>872.4</v>
      </c>
      <c r="H788" s="18">
        <v>0.44791666666666669</v>
      </c>
      <c r="I788" s="19">
        <v>12.149999999999977</v>
      </c>
      <c r="J788" s="19">
        <v>-12.149999999999977</v>
      </c>
      <c r="K788" s="19">
        <v>164</v>
      </c>
      <c r="L788" s="20">
        <v>-1992.5999999999963</v>
      </c>
      <c r="M788" s="20">
        <v>66</v>
      </c>
      <c r="N788" s="20">
        <v>-2058.5999999999963</v>
      </c>
      <c r="O788" s="20" t="s">
        <v>67</v>
      </c>
      <c r="P788" s="21">
        <v>1.41238012205754E-2</v>
      </c>
      <c r="Q788" s="16">
        <f t="shared" si="75"/>
        <v>495504</v>
      </c>
      <c r="R788">
        <f t="shared" si="77"/>
        <v>7000</v>
      </c>
      <c r="S788">
        <f t="shared" si="72"/>
        <v>576</v>
      </c>
      <c r="T788">
        <f t="shared" si="73"/>
        <v>250</v>
      </c>
      <c r="U788">
        <f t="shared" si="74"/>
        <v>-7248.3999999999869</v>
      </c>
      <c r="V788">
        <f t="shared" si="76"/>
        <v>800707.40000000037</v>
      </c>
    </row>
    <row r="789" spans="1:22" x14ac:dyDescent="0.25">
      <c r="A789" s="19" t="s">
        <v>20</v>
      </c>
      <c r="B789" s="17">
        <v>43385</v>
      </c>
      <c r="C789" s="18">
        <v>0.41666666666666669</v>
      </c>
      <c r="D789" s="19" t="s">
        <v>15</v>
      </c>
      <c r="E789" s="20">
        <v>1722.8</v>
      </c>
      <c r="F789" s="20">
        <v>1713.05</v>
      </c>
      <c r="G789" s="20">
        <v>1730.05</v>
      </c>
      <c r="H789" s="18">
        <v>0.625</v>
      </c>
      <c r="I789" s="19">
        <v>9.75</v>
      </c>
      <c r="J789" s="19">
        <v>7.25</v>
      </c>
      <c r="K789" s="19">
        <v>204</v>
      </c>
      <c r="L789" s="20">
        <v>1479</v>
      </c>
      <c r="M789" s="20">
        <v>163</v>
      </c>
      <c r="N789" s="20">
        <v>1316</v>
      </c>
      <c r="O789" s="20" t="s">
        <v>68</v>
      </c>
      <c r="P789" s="21">
        <v>5.6593916879498496E-3</v>
      </c>
      <c r="Q789" s="16">
        <f t="shared" si="75"/>
        <v>1235247.5999999999</v>
      </c>
      <c r="R789">
        <f t="shared" si="77"/>
        <v>7000</v>
      </c>
      <c r="S789">
        <f t="shared" si="72"/>
        <v>717</v>
      </c>
      <c r="T789">
        <f t="shared" si="73"/>
        <v>619</v>
      </c>
      <c r="U789">
        <f t="shared" si="74"/>
        <v>4579.25</v>
      </c>
      <c r="V789">
        <f t="shared" si="76"/>
        <v>805286.65000000037</v>
      </c>
    </row>
    <row r="790" spans="1:22" x14ac:dyDescent="0.25">
      <c r="A790" s="19" t="s">
        <v>48</v>
      </c>
      <c r="B790" s="17">
        <v>43385</v>
      </c>
      <c r="C790" s="18">
        <v>0.41666666666666669</v>
      </c>
      <c r="D790" s="19" t="s">
        <v>13</v>
      </c>
      <c r="E790" s="20">
        <v>587.85</v>
      </c>
      <c r="F790" s="20">
        <v>594.04999999999995</v>
      </c>
      <c r="G790" s="20">
        <v>590</v>
      </c>
      <c r="H790" s="18">
        <v>0.625</v>
      </c>
      <c r="I790" s="19">
        <v>6.1999999999999318</v>
      </c>
      <c r="J790" s="19">
        <v>-2.1499999999999773</v>
      </c>
      <c r="K790" s="19">
        <v>321</v>
      </c>
      <c r="L790" s="20">
        <v>-690.1499999999927</v>
      </c>
      <c r="M790" s="20">
        <v>87</v>
      </c>
      <c r="N790" s="20">
        <v>-777.1499999999927</v>
      </c>
      <c r="O790" s="20" t="s">
        <v>67</v>
      </c>
      <c r="P790" s="21">
        <v>1.05469082248872E-2</v>
      </c>
      <c r="Q790" s="16">
        <f t="shared" si="75"/>
        <v>663682.65</v>
      </c>
      <c r="R790">
        <f t="shared" si="77"/>
        <v>7000</v>
      </c>
      <c r="S790">
        <f t="shared" si="72"/>
        <v>1129</v>
      </c>
      <c r="T790">
        <f t="shared" si="73"/>
        <v>333</v>
      </c>
      <c r="U790">
        <f t="shared" si="74"/>
        <v>-2760.3499999999744</v>
      </c>
      <c r="V790">
        <f t="shared" si="76"/>
        <v>802526.3000000004</v>
      </c>
    </row>
    <row r="791" spans="1:22" x14ac:dyDescent="0.25">
      <c r="A791" s="19" t="s">
        <v>20</v>
      </c>
      <c r="B791" s="17">
        <v>43388</v>
      </c>
      <c r="C791" s="18">
        <v>0.41666666666666669</v>
      </c>
      <c r="D791" s="19" t="s">
        <v>13</v>
      </c>
      <c r="E791" s="20">
        <v>1712</v>
      </c>
      <c r="F791" s="20">
        <v>1724.3</v>
      </c>
      <c r="G791" s="20">
        <v>1724.3</v>
      </c>
      <c r="H791" s="18">
        <v>0.48958333333333331</v>
      </c>
      <c r="I791" s="19">
        <v>12.299999999999955</v>
      </c>
      <c r="J791" s="19">
        <v>-12.299999999999955</v>
      </c>
      <c r="K791" s="19">
        <v>162</v>
      </c>
      <c r="L791" s="20">
        <v>-1992.5999999999926</v>
      </c>
      <c r="M791" s="20">
        <v>129</v>
      </c>
      <c r="N791" s="20">
        <v>-2121.5999999999926</v>
      </c>
      <c r="O791" s="20" t="s">
        <v>67</v>
      </c>
      <c r="P791" s="21">
        <v>7.1845794392523098E-3</v>
      </c>
      <c r="Q791" s="16">
        <f t="shared" si="75"/>
        <v>974128</v>
      </c>
      <c r="R791">
        <f t="shared" si="77"/>
        <v>7000</v>
      </c>
      <c r="S791">
        <f t="shared" si="72"/>
        <v>569</v>
      </c>
      <c r="T791">
        <f t="shared" si="73"/>
        <v>489</v>
      </c>
      <c r="U791">
        <f t="shared" si="74"/>
        <v>-7487.6999999999744</v>
      </c>
      <c r="V791">
        <f t="shared" si="76"/>
        <v>795038.60000000044</v>
      </c>
    </row>
    <row r="792" spans="1:22" x14ac:dyDescent="0.25">
      <c r="A792" s="19" t="s">
        <v>29</v>
      </c>
      <c r="B792" s="17">
        <v>43389</v>
      </c>
      <c r="C792" s="18">
        <v>0.41666666666666669</v>
      </c>
      <c r="D792" s="19" t="s">
        <v>15</v>
      </c>
      <c r="E792" s="20">
        <v>298</v>
      </c>
      <c r="F792" s="20">
        <v>294.35000000000002</v>
      </c>
      <c r="G792" s="20">
        <v>301.85000000000002</v>
      </c>
      <c r="H792" s="18">
        <v>0.625</v>
      </c>
      <c r="I792" s="19">
        <v>3.6499999999999773</v>
      </c>
      <c r="J792" s="19">
        <v>3.8500000000000227</v>
      </c>
      <c r="K792" s="19">
        <v>544</v>
      </c>
      <c r="L792" s="20">
        <v>2094.4000000000124</v>
      </c>
      <c r="M792" s="20">
        <v>76</v>
      </c>
      <c r="N792" s="20">
        <v>2018.4000000000124</v>
      </c>
      <c r="O792" s="20" t="s">
        <v>68</v>
      </c>
      <c r="P792" s="21">
        <v>1.2248322147650899E-2</v>
      </c>
      <c r="Q792" s="16">
        <f t="shared" si="75"/>
        <v>571266</v>
      </c>
      <c r="R792">
        <f t="shared" si="77"/>
        <v>7000</v>
      </c>
      <c r="S792">
        <f t="shared" si="72"/>
        <v>1917</v>
      </c>
      <c r="T792">
        <f t="shared" si="73"/>
        <v>288</v>
      </c>
      <c r="U792">
        <f t="shared" si="74"/>
        <v>7092.4500000000435</v>
      </c>
      <c r="V792">
        <f t="shared" si="76"/>
        <v>802131.05000000051</v>
      </c>
    </row>
    <row r="793" spans="1:22" x14ac:dyDescent="0.25">
      <c r="A793" s="19" t="s">
        <v>47</v>
      </c>
      <c r="B793" s="17">
        <v>43389</v>
      </c>
      <c r="C793" s="18">
        <v>0.45833333333333331</v>
      </c>
      <c r="D793" s="19" t="s">
        <v>13</v>
      </c>
      <c r="E793" s="20">
        <v>280.14999999999998</v>
      </c>
      <c r="F793" s="20">
        <v>282.8</v>
      </c>
      <c r="G793" s="20">
        <v>282.8</v>
      </c>
      <c r="H793" s="18">
        <v>0.625</v>
      </c>
      <c r="I793" s="19">
        <v>2.6500000000000341</v>
      </c>
      <c r="J793" s="19">
        <v>-2.6500000000000341</v>
      </c>
      <c r="K793" s="19">
        <v>748</v>
      </c>
      <c r="L793" s="20">
        <v>-1982.2000000000255</v>
      </c>
      <c r="M793" s="20">
        <v>97</v>
      </c>
      <c r="N793" s="20">
        <v>-2079.2000000000253</v>
      </c>
      <c r="O793" s="20" t="s">
        <v>67</v>
      </c>
      <c r="P793" s="21">
        <v>9.4592182759237406E-3</v>
      </c>
      <c r="Q793" s="16">
        <f t="shared" si="75"/>
        <v>739876.14999999991</v>
      </c>
      <c r="R793">
        <f t="shared" si="77"/>
        <v>7000</v>
      </c>
      <c r="S793">
        <f t="shared" si="72"/>
        <v>2641</v>
      </c>
      <c r="T793">
        <f t="shared" si="73"/>
        <v>372</v>
      </c>
      <c r="U793">
        <f t="shared" si="74"/>
        <v>-7370.6500000000897</v>
      </c>
      <c r="V793">
        <f t="shared" si="76"/>
        <v>794760.40000000037</v>
      </c>
    </row>
    <row r="794" spans="1:22" x14ac:dyDescent="0.25">
      <c r="A794" s="19" t="s">
        <v>49</v>
      </c>
      <c r="B794" s="17">
        <v>43389</v>
      </c>
      <c r="C794" s="18">
        <v>0.41666666666666669</v>
      </c>
      <c r="D794" s="19" t="s">
        <v>15</v>
      </c>
      <c r="E794" s="20">
        <v>163.19999999999999</v>
      </c>
      <c r="F794" s="20">
        <v>162.19999999999999</v>
      </c>
      <c r="G794" s="20">
        <v>166.05</v>
      </c>
      <c r="H794" s="18">
        <v>0.625</v>
      </c>
      <c r="I794" s="19">
        <v>1</v>
      </c>
      <c r="J794" s="19">
        <v>2.8500000000000227</v>
      </c>
      <c r="K794" s="19">
        <v>1955</v>
      </c>
      <c r="L794" s="20">
        <v>5571.7500000000446</v>
      </c>
      <c r="M794" s="20">
        <v>149</v>
      </c>
      <c r="N794" s="20">
        <v>5422.7500000000446</v>
      </c>
      <c r="O794" s="20" t="s">
        <v>68</v>
      </c>
      <c r="P794" s="21">
        <v>6.1274509803921602E-3</v>
      </c>
      <c r="Q794" s="16">
        <f t="shared" si="75"/>
        <v>1142400</v>
      </c>
      <c r="R794">
        <f t="shared" si="77"/>
        <v>7000</v>
      </c>
      <c r="S794">
        <f t="shared" si="72"/>
        <v>7000</v>
      </c>
      <c r="T794">
        <f t="shared" si="73"/>
        <v>577</v>
      </c>
      <c r="U794">
        <f t="shared" si="74"/>
        <v>19373.00000000016</v>
      </c>
      <c r="V794">
        <f t="shared" si="76"/>
        <v>814133.40000000049</v>
      </c>
    </row>
    <row r="795" spans="1:22" x14ac:dyDescent="0.25">
      <c r="A795" s="19" t="s">
        <v>47</v>
      </c>
      <c r="B795" s="17">
        <v>43392</v>
      </c>
      <c r="C795" s="18">
        <v>0.44791666666666669</v>
      </c>
      <c r="D795" s="19" t="s">
        <v>15</v>
      </c>
      <c r="E795" s="20">
        <v>288.89999999999998</v>
      </c>
      <c r="F795" s="20">
        <v>287.25</v>
      </c>
      <c r="G795" s="20">
        <v>287.25</v>
      </c>
      <c r="H795" s="18">
        <v>0.44791666666666669</v>
      </c>
      <c r="I795" s="19">
        <v>1.6499999999999773</v>
      </c>
      <c r="J795" s="19">
        <v>-1.6499999999999773</v>
      </c>
      <c r="K795" s="19">
        <v>1195</v>
      </c>
      <c r="L795" s="20">
        <v>-1971.7499999999727</v>
      </c>
      <c r="M795" s="20">
        <v>159</v>
      </c>
      <c r="N795" s="20">
        <v>-2130.7499999999727</v>
      </c>
      <c r="O795" s="20" t="s">
        <v>67</v>
      </c>
      <c r="P795" s="21">
        <v>5.7113187954308704E-3</v>
      </c>
      <c r="Q795" s="16">
        <f t="shared" si="75"/>
        <v>1225513.7999999998</v>
      </c>
      <c r="R795">
        <f t="shared" si="77"/>
        <v>7000</v>
      </c>
      <c r="S795">
        <f t="shared" si="72"/>
        <v>4242</v>
      </c>
      <c r="T795">
        <f t="shared" si="73"/>
        <v>612</v>
      </c>
      <c r="U795">
        <f t="shared" si="74"/>
        <v>-7611.2999999999038</v>
      </c>
      <c r="V795">
        <f t="shared" si="76"/>
        <v>806522.10000000056</v>
      </c>
    </row>
    <row r="796" spans="1:22" x14ac:dyDescent="0.25">
      <c r="A796" s="19" t="s">
        <v>19</v>
      </c>
      <c r="B796" s="17">
        <v>43395</v>
      </c>
      <c r="C796" s="18">
        <v>0.41666666666666669</v>
      </c>
      <c r="D796" s="19" t="s">
        <v>13</v>
      </c>
      <c r="E796" s="20">
        <v>2551</v>
      </c>
      <c r="F796" s="20">
        <v>2564.1999999999998</v>
      </c>
      <c r="G796" s="20">
        <v>2564.1999999999998</v>
      </c>
      <c r="H796" s="18">
        <v>0.46875</v>
      </c>
      <c r="I796" s="19">
        <v>13.199999999999818</v>
      </c>
      <c r="J796" s="19">
        <v>-13.199999999999818</v>
      </c>
      <c r="K796" s="19">
        <v>151</v>
      </c>
      <c r="L796" s="20">
        <v>-1993.1999999999725</v>
      </c>
      <c r="M796" s="20">
        <v>178</v>
      </c>
      <c r="N796" s="20">
        <v>-2171.1999999999725</v>
      </c>
      <c r="O796" s="20" t="s">
        <v>67</v>
      </c>
      <c r="P796" s="21">
        <v>5.1744413955310898E-3</v>
      </c>
      <c r="Q796" s="16">
        <f t="shared" si="75"/>
        <v>1352030</v>
      </c>
      <c r="R796">
        <f t="shared" si="77"/>
        <v>7000</v>
      </c>
      <c r="S796">
        <f t="shared" si="72"/>
        <v>530</v>
      </c>
      <c r="T796">
        <f t="shared" si="73"/>
        <v>678</v>
      </c>
      <c r="U796">
        <f t="shared" si="74"/>
        <v>-7673.9999999999036</v>
      </c>
      <c r="V796">
        <f t="shared" si="76"/>
        <v>798848.10000000068</v>
      </c>
    </row>
    <row r="797" spans="1:22" x14ac:dyDescent="0.25">
      <c r="A797" s="19" t="s">
        <v>40</v>
      </c>
      <c r="B797" s="17">
        <v>43395</v>
      </c>
      <c r="C797" s="18">
        <v>0.42708333333333331</v>
      </c>
      <c r="D797" s="19" t="s">
        <v>13</v>
      </c>
      <c r="E797" s="20">
        <v>1097.05</v>
      </c>
      <c r="F797" s="20">
        <v>1108</v>
      </c>
      <c r="G797" s="20">
        <v>1060.55</v>
      </c>
      <c r="H797" s="18">
        <v>0.625</v>
      </c>
      <c r="I797" s="19">
        <v>10.950000000000045</v>
      </c>
      <c r="J797" s="19">
        <v>36.5</v>
      </c>
      <c r="K797" s="19">
        <v>182</v>
      </c>
      <c r="L797" s="20">
        <v>6643</v>
      </c>
      <c r="M797" s="20">
        <v>91</v>
      </c>
      <c r="N797" s="20">
        <v>6552</v>
      </c>
      <c r="O797" s="20" t="s">
        <v>68</v>
      </c>
      <c r="P797" s="21">
        <v>9.9813135226289092E-3</v>
      </c>
      <c r="Q797" s="16">
        <f t="shared" si="75"/>
        <v>701014.95</v>
      </c>
      <c r="R797">
        <f t="shared" si="77"/>
        <v>7000</v>
      </c>
      <c r="S797">
        <f t="shared" si="72"/>
        <v>639</v>
      </c>
      <c r="T797">
        <f t="shared" si="73"/>
        <v>345</v>
      </c>
      <c r="U797">
        <f t="shared" si="74"/>
        <v>22978.5</v>
      </c>
      <c r="V797">
        <f t="shared" si="76"/>
        <v>821826.60000000068</v>
      </c>
    </row>
    <row r="798" spans="1:22" x14ac:dyDescent="0.25">
      <c r="A798" s="19" t="s">
        <v>52</v>
      </c>
      <c r="B798" s="17">
        <v>43395</v>
      </c>
      <c r="C798" s="18">
        <v>0.57291666666666663</v>
      </c>
      <c r="D798" s="19" t="s">
        <v>13</v>
      </c>
      <c r="E798" s="20">
        <v>262.10000000000002</v>
      </c>
      <c r="F798" s="20">
        <v>263.55</v>
      </c>
      <c r="G798" s="20">
        <v>260.39999999999998</v>
      </c>
      <c r="H798" s="18">
        <v>0.625</v>
      </c>
      <c r="I798" s="19">
        <v>1.4499999999999886</v>
      </c>
      <c r="J798" s="19">
        <v>1.7000000000000455</v>
      </c>
      <c r="K798" s="19">
        <v>1357</v>
      </c>
      <c r="L798" s="20">
        <v>2306.9000000000615</v>
      </c>
      <c r="M798" s="20">
        <v>164</v>
      </c>
      <c r="N798" s="20">
        <v>2142.9000000000615</v>
      </c>
      <c r="O798" s="20" t="s">
        <v>68</v>
      </c>
      <c r="P798" s="21">
        <v>5.5322396032048398E-3</v>
      </c>
      <c r="Q798" s="16">
        <f t="shared" si="75"/>
        <v>1265156.7000000002</v>
      </c>
      <c r="R798">
        <f t="shared" si="77"/>
        <v>7000</v>
      </c>
      <c r="S798">
        <f t="shared" si="72"/>
        <v>4827</v>
      </c>
      <c r="T798">
        <f t="shared" si="73"/>
        <v>631</v>
      </c>
      <c r="U798">
        <f t="shared" si="74"/>
        <v>7574.9000000002197</v>
      </c>
      <c r="V798">
        <f t="shared" si="76"/>
        <v>829401.50000000093</v>
      </c>
    </row>
    <row r="799" spans="1:22" x14ac:dyDescent="0.25">
      <c r="A799" s="19" t="s">
        <v>48</v>
      </c>
      <c r="B799" s="17">
        <v>43395</v>
      </c>
      <c r="C799" s="18">
        <v>0.44791666666666669</v>
      </c>
      <c r="D799" s="19" t="s">
        <v>13</v>
      </c>
      <c r="E799" s="20">
        <v>608.95000000000005</v>
      </c>
      <c r="F799" s="20">
        <v>614.75</v>
      </c>
      <c r="G799" s="20">
        <v>614.75</v>
      </c>
      <c r="H799" s="18">
        <v>0.46875</v>
      </c>
      <c r="I799" s="19">
        <v>5.7999999999999545</v>
      </c>
      <c r="J799" s="19">
        <v>-5.7999999999999545</v>
      </c>
      <c r="K799" s="19">
        <v>343</v>
      </c>
      <c r="L799" s="20">
        <v>-1989.3999999999844</v>
      </c>
      <c r="M799" s="20">
        <v>97</v>
      </c>
      <c r="N799" s="20">
        <v>-2086.3999999999842</v>
      </c>
      <c r="O799" s="20" t="s">
        <v>67</v>
      </c>
      <c r="P799" s="21">
        <v>9.5245915099761106E-3</v>
      </c>
      <c r="Q799" s="16">
        <f t="shared" si="75"/>
        <v>734393.70000000007</v>
      </c>
      <c r="R799">
        <f t="shared" si="77"/>
        <v>7000</v>
      </c>
      <c r="S799">
        <f t="shared" si="72"/>
        <v>1206</v>
      </c>
      <c r="T799">
        <f t="shared" si="73"/>
        <v>369</v>
      </c>
      <c r="U799">
        <f t="shared" si="74"/>
        <v>-7363.7999999999447</v>
      </c>
      <c r="V799">
        <f t="shared" si="76"/>
        <v>822037.700000001</v>
      </c>
    </row>
    <row r="800" spans="1:22" x14ac:dyDescent="0.25">
      <c r="A800" s="19" t="s">
        <v>17</v>
      </c>
      <c r="B800" s="17">
        <v>43396</v>
      </c>
      <c r="C800" s="18">
        <v>0.41666666666666669</v>
      </c>
      <c r="D800" s="19" t="s">
        <v>15</v>
      </c>
      <c r="E800" s="20">
        <v>22399</v>
      </c>
      <c r="F800" s="20">
        <v>22200</v>
      </c>
      <c r="G800" s="20">
        <v>22250.1</v>
      </c>
      <c r="H800" s="18">
        <v>0.625</v>
      </c>
      <c r="I800" s="19">
        <v>199</v>
      </c>
      <c r="J800" s="19">
        <v>-148.90000000000146</v>
      </c>
      <c r="K800" s="19">
        <v>10</v>
      </c>
      <c r="L800" s="20">
        <v>-1489.0000000000146</v>
      </c>
      <c r="M800" s="20">
        <v>103</v>
      </c>
      <c r="N800" s="20">
        <v>-1592.0000000000146</v>
      </c>
      <c r="O800" s="20" t="s">
        <v>67</v>
      </c>
      <c r="P800" s="21">
        <v>8.8843251930889808E-3</v>
      </c>
      <c r="Q800" s="16">
        <f t="shared" si="75"/>
        <v>783965</v>
      </c>
      <c r="R800">
        <f t="shared" si="77"/>
        <v>7000</v>
      </c>
      <c r="S800">
        <f t="shared" si="72"/>
        <v>35</v>
      </c>
      <c r="T800">
        <f t="shared" si="73"/>
        <v>391</v>
      </c>
      <c r="U800">
        <f t="shared" si="74"/>
        <v>-5602.5000000000509</v>
      </c>
      <c r="V800">
        <f t="shared" si="76"/>
        <v>816435.200000001</v>
      </c>
    </row>
    <row r="801" spans="1:22" x14ac:dyDescent="0.25">
      <c r="A801" s="19" t="s">
        <v>40</v>
      </c>
      <c r="B801" s="17">
        <v>43396</v>
      </c>
      <c r="C801" s="18">
        <v>0.5625</v>
      </c>
      <c r="D801" s="19" t="s">
        <v>15</v>
      </c>
      <c r="E801" s="20">
        <v>1056.5</v>
      </c>
      <c r="F801" s="20">
        <v>1049.75</v>
      </c>
      <c r="G801" s="20">
        <v>1049.75</v>
      </c>
      <c r="H801" s="18">
        <v>0.5625</v>
      </c>
      <c r="I801" s="19">
        <v>6.75</v>
      </c>
      <c r="J801" s="19">
        <v>-6.75</v>
      </c>
      <c r="K801" s="19">
        <v>295</v>
      </c>
      <c r="L801" s="20">
        <v>-1991.25</v>
      </c>
      <c r="M801" s="20">
        <v>143</v>
      </c>
      <c r="N801" s="20">
        <v>-2134.25</v>
      </c>
      <c r="O801" s="20" t="s">
        <v>67</v>
      </c>
      <c r="P801" s="21">
        <v>6.3890203502129702E-3</v>
      </c>
      <c r="Q801" s="16">
        <f t="shared" si="75"/>
        <v>1095590.5</v>
      </c>
      <c r="R801">
        <f t="shared" si="77"/>
        <v>7000</v>
      </c>
      <c r="S801">
        <f t="shared" si="72"/>
        <v>1037</v>
      </c>
      <c r="T801">
        <f t="shared" si="73"/>
        <v>547</v>
      </c>
      <c r="U801">
        <f t="shared" si="74"/>
        <v>-7546.75</v>
      </c>
      <c r="V801">
        <f t="shared" si="76"/>
        <v>808888.450000001</v>
      </c>
    </row>
    <row r="802" spans="1:22" x14ac:dyDescent="0.25">
      <c r="A802" s="19" t="s">
        <v>29</v>
      </c>
      <c r="B802" s="17">
        <v>43397</v>
      </c>
      <c r="C802" s="18">
        <v>0.41666666666666669</v>
      </c>
      <c r="D802" s="19" t="s">
        <v>15</v>
      </c>
      <c r="E802" s="20">
        <v>280.5</v>
      </c>
      <c r="F802" s="20">
        <v>278</v>
      </c>
      <c r="G802" s="20">
        <v>282.89999999999998</v>
      </c>
      <c r="H802" s="18">
        <v>0.625</v>
      </c>
      <c r="I802" s="19">
        <v>2.5</v>
      </c>
      <c r="J802" s="19">
        <v>2.3999999999999773</v>
      </c>
      <c r="K802" s="19">
        <v>792</v>
      </c>
      <c r="L802" s="20">
        <v>1900.799999999982</v>
      </c>
      <c r="M802" s="20">
        <v>103</v>
      </c>
      <c r="N802" s="20">
        <v>1797.799999999982</v>
      </c>
      <c r="O802" s="20" t="s">
        <v>68</v>
      </c>
      <c r="P802" s="21">
        <v>8.9126559714794995E-3</v>
      </c>
      <c r="Q802" s="16">
        <f t="shared" si="75"/>
        <v>785400</v>
      </c>
      <c r="R802">
        <f t="shared" si="77"/>
        <v>7000</v>
      </c>
      <c r="S802">
        <f t="shared" si="72"/>
        <v>2800</v>
      </c>
      <c r="T802">
        <f t="shared" si="73"/>
        <v>395</v>
      </c>
      <c r="U802">
        <f t="shared" si="74"/>
        <v>6324.9999999999363</v>
      </c>
      <c r="V802">
        <f t="shared" si="76"/>
        <v>815213.45000000088</v>
      </c>
    </row>
    <row r="803" spans="1:22" x14ac:dyDescent="0.25">
      <c r="A803" s="19" t="s">
        <v>25</v>
      </c>
      <c r="B803" s="17">
        <v>43398</v>
      </c>
      <c r="C803" s="18">
        <v>0.42708333333333331</v>
      </c>
      <c r="D803" s="19" t="s">
        <v>13</v>
      </c>
      <c r="E803" s="20">
        <v>790.2</v>
      </c>
      <c r="F803" s="20">
        <v>795.5</v>
      </c>
      <c r="G803" s="20">
        <v>785.45</v>
      </c>
      <c r="H803" s="18">
        <v>0.625</v>
      </c>
      <c r="I803" s="19">
        <v>5.2999999999999545</v>
      </c>
      <c r="J803" s="19">
        <v>4.75</v>
      </c>
      <c r="K803" s="19">
        <v>375</v>
      </c>
      <c r="L803" s="20">
        <v>1781.25</v>
      </c>
      <c r="M803" s="20">
        <v>136</v>
      </c>
      <c r="N803" s="20">
        <v>1645.25</v>
      </c>
      <c r="O803" s="20" t="s">
        <v>68</v>
      </c>
      <c r="P803" s="21">
        <v>6.7071627436091604E-3</v>
      </c>
      <c r="Q803" s="16">
        <f t="shared" si="75"/>
        <v>1043064.0000000001</v>
      </c>
      <c r="R803">
        <f t="shared" si="77"/>
        <v>7000</v>
      </c>
      <c r="S803">
        <f t="shared" si="72"/>
        <v>1320</v>
      </c>
      <c r="T803">
        <f t="shared" si="73"/>
        <v>520</v>
      </c>
      <c r="U803">
        <f t="shared" si="74"/>
        <v>5750</v>
      </c>
      <c r="V803">
        <f t="shared" si="76"/>
        <v>820963.45000000088</v>
      </c>
    </row>
    <row r="804" spans="1:22" x14ac:dyDescent="0.25">
      <c r="A804" s="19" t="s">
        <v>45</v>
      </c>
      <c r="B804" s="17">
        <v>43398</v>
      </c>
      <c r="C804" s="18">
        <v>0.44791666666666669</v>
      </c>
      <c r="D804" s="19" t="s">
        <v>13</v>
      </c>
      <c r="E804" s="20">
        <v>6667</v>
      </c>
      <c r="F804" s="20">
        <v>6733.6</v>
      </c>
      <c r="G804" s="20">
        <v>6733.6</v>
      </c>
      <c r="H804" s="18">
        <v>0.57291666666666663</v>
      </c>
      <c r="I804" s="19">
        <v>66.600000000000364</v>
      </c>
      <c r="J804" s="19">
        <v>-66.600000000000364</v>
      </c>
      <c r="K804" s="19">
        <v>30</v>
      </c>
      <c r="L804" s="20">
        <v>-1998.0000000000109</v>
      </c>
      <c r="M804" s="20">
        <v>93</v>
      </c>
      <c r="N804" s="20">
        <v>-2091.0000000000109</v>
      </c>
      <c r="O804" s="20" t="s">
        <v>67</v>
      </c>
      <c r="P804" s="21">
        <v>9.9895005249738093E-3</v>
      </c>
      <c r="Q804" s="16">
        <f t="shared" si="75"/>
        <v>700035</v>
      </c>
      <c r="R804">
        <f t="shared" si="77"/>
        <v>7000</v>
      </c>
      <c r="S804">
        <f t="shared" si="72"/>
        <v>105</v>
      </c>
      <c r="T804">
        <f t="shared" si="73"/>
        <v>352</v>
      </c>
      <c r="U804">
        <f t="shared" si="74"/>
        <v>-7345.0000000000382</v>
      </c>
      <c r="V804">
        <f t="shared" si="76"/>
        <v>813618.45000000088</v>
      </c>
    </row>
    <row r="805" spans="1:22" x14ac:dyDescent="0.25">
      <c r="A805" s="19" t="s">
        <v>40</v>
      </c>
      <c r="B805" s="17">
        <v>43399</v>
      </c>
      <c r="C805" s="18">
        <v>0.41666666666666669</v>
      </c>
      <c r="D805" s="19" t="s">
        <v>15</v>
      </c>
      <c r="E805" s="20">
        <v>1041.9000000000001</v>
      </c>
      <c r="F805" s="20">
        <v>1028.5</v>
      </c>
      <c r="G805" s="20">
        <v>1046.5999999999999</v>
      </c>
      <c r="H805" s="18">
        <v>0.625</v>
      </c>
      <c r="I805" s="19">
        <v>13.400000000000091</v>
      </c>
      <c r="J805" s="19">
        <v>4.6999999999998181</v>
      </c>
      <c r="K805" s="19">
        <v>148</v>
      </c>
      <c r="L805" s="20">
        <v>695.59999999997308</v>
      </c>
      <c r="M805" s="20">
        <v>72</v>
      </c>
      <c r="N805" s="20">
        <v>623.59999999997308</v>
      </c>
      <c r="O805" s="20" t="s">
        <v>68</v>
      </c>
      <c r="P805" s="21">
        <v>1.2861119109319599E-2</v>
      </c>
      <c r="Q805" s="16">
        <f t="shared" si="75"/>
        <v>543871.80000000005</v>
      </c>
      <c r="R805">
        <f t="shared" si="77"/>
        <v>7000</v>
      </c>
      <c r="S805">
        <f t="shared" si="72"/>
        <v>522</v>
      </c>
      <c r="T805">
        <f t="shared" si="73"/>
        <v>273</v>
      </c>
      <c r="U805">
        <f t="shared" si="74"/>
        <v>2180.399999999905</v>
      </c>
      <c r="V805">
        <f t="shared" si="76"/>
        <v>815798.85000000079</v>
      </c>
    </row>
    <row r="806" spans="1:22" x14ac:dyDescent="0.25">
      <c r="A806" s="19" t="s">
        <v>54</v>
      </c>
      <c r="B806" s="17">
        <v>43399</v>
      </c>
      <c r="C806" s="18">
        <v>0.58333333333333337</v>
      </c>
      <c r="D806" s="19" t="s">
        <v>15</v>
      </c>
      <c r="E806" s="20">
        <v>605.25</v>
      </c>
      <c r="F806" s="20">
        <v>597.6</v>
      </c>
      <c r="G806" s="20">
        <v>597.6</v>
      </c>
      <c r="H806" s="18">
        <v>0.58333333333333337</v>
      </c>
      <c r="I806" s="19">
        <v>7.6499999999999773</v>
      </c>
      <c r="J806" s="19">
        <v>-7.6499999999999773</v>
      </c>
      <c r="K806" s="19">
        <v>260</v>
      </c>
      <c r="L806" s="20">
        <v>-1988.9999999999941</v>
      </c>
      <c r="M806" s="20">
        <v>72</v>
      </c>
      <c r="N806" s="20">
        <v>-2060.9999999999941</v>
      </c>
      <c r="O806" s="20" t="s">
        <v>67</v>
      </c>
      <c r="P806" s="21">
        <v>1.2639405204460901E-2</v>
      </c>
      <c r="Q806" s="16">
        <f t="shared" si="75"/>
        <v>553803.75</v>
      </c>
      <c r="R806">
        <f t="shared" si="77"/>
        <v>7000</v>
      </c>
      <c r="S806">
        <f t="shared" si="72"/>
        <v>915</v>
      </c>
      <c r="T806">
        <f t="shared" si="73"/>
        <v>276</v>
      </c>
      <c r="U806">
        <f t="shared" si="74"/>
        <v>-7275.7499999999791</v>
      </c>
      <c r="V806">
        <f t="shared" si="76"/>
        <v>808523.10000000079</v>
      </c>
    </row>
    <row r="807" spans="1:22" x14ac:dyDescent="0.25">
      <c r="A807" s="19" t="s">
        <v>17</v>
      </c>
      <c r="B807" s="17">
        <v>43402</v>
      </c>
      <c r="C807" s="18">
        <v>0.41666666666666669</v>
      </c>
      <c r="D807" s="19" t="s">
        <v>13</v>
      </c>
      <c r="E807" s="20">
        <v>21750</v>
      </c>
      <c r="F807" s="20">
        <v>21917.85</v>
      </c>
      <c r="G807" s="20">
        <v>21570.6</v>
      </c>
      <c r="H807" s="18">
        <v>0.625</v>
      </c>
      <c r="I807" s="19">
        <v>167.84999999999854</v>
      </c>
      <c r="J807" s="19">
        <v>179.40000000000146</v>
      </c>
      <c r="K807" s="19">
        <v>11</v>
      </c>
      <c r="L807" s="20">
        <v>1973.400000000016</v>
      </c>
      <c r="M807" s="20">
        <v>110</v>
      </c>
      <c r="N807" s="20">
        <v>1863.400000000016</v>
      </c>
      <c r="O807" s="20" t="s">
        <v>68</v>
      </c>
      <c r="P807" s="21">
        <v>7.7172413793102799E-3</v>
      </c>
      <c r="Q807" s="16">
        <f t="shared" si="75"/>
        <v>891750</v>
      </c>
      <c r="R807">
        <f t="shared" si="77"/>
        <v>7000</v>
      </c>
      <c r="S807">
        <f t="shared" si="72"/>
        <v>41</v>
      </c>
      <c r="T807">
        <f t="shared" si="73"/>
        <v>445</v>
      </c>
      <c r="U807">
        <f t="shared" si="74"/>
        <v>6910.4000000000597</v>
      </c>
      <c r="V807">
        <f t="shared" si="76"/>
        <v>815433.50000000081</v>
      </c>
    </row>
    <row r="808" spans="1:22" x14ac:dyDescent="0.25">
      <c r="A808" s="19" t="s">
        <v>58</v>
      </c>
      <c r="B808" s="17">
        <v>43403</v>
      </c>
      <c r="C808" s="18">
        <v>0.41666666666666669</v>
      </c>
      <c r="D808" s="19" t="s">
        <v>15</v>
      </c>
      <c r="E808" s="20">
        <v>1888.65</v>
      </c>
      <c r="F808" s="20">
        <v>1855.35</v>
      </c>
      <c r="G808" s="20">
        <v>1894.65</v>
      </c>
      <c r="H808" s="18">
        <v>0.625</v>
      </c>
      <c r="I808" s="19">
        <v>33.300000000000182</v>
      </c>
      <c r="J808" s="19">
        <v>6</v>
      </c>
      <c r="K808" s="19">
        <v>60</v>
      </c>
      <c r="L808" s="20">
        <v>360</v>
      </c>
      <c r="M808" s="20">
        <v>53</v>
      </c>
      <c r="N808" s="20">
        <v>307</v>
      </c>
      <c r="O808" s="20" t="s">
        <v>68</v>
      </c>
      <c r="P808" s="21">
        <v>1.7631641648796902E-2</v>
      </c>
      <c r="Q808" s="16">
        <f t="shared" si="75"/>
        <v>396616.5</v>
      </c>
      <c r="R808">
        <f t="shared" si="77"/>
        <v>7000</v>
      </c>
      <c r="S808">
        <f t="shared" si="72"/>
        <v>210</v>
      </c>
      <c r="T808">
        <f t="shared" si="73"/>
        <v>199</v>
      </c>
      <c r="U808">
        <f t="shared" si="74"/>
        <v>1061</v>
      </c>
      <c r="V808">
        <f t="shared" si="76"/>
        <v>816494.50000000081</v>
      </c>
    </row>
    <row r="809" spans="1:22" x14ac:dyDescent="0.25">
      <c r="A809" s="19" t="s">
        <v>22</v>
      </c>
      <c r="B809" s="17">
        <v>43404</v>
      </c>
      <c r="C809" s="18">
        <v>0.42708333333333331</v>
      </c>
      <c r="D809" s="19" t="s">
        <v>13</v>
      </c>
      <c r="E809" s="20">
        <v>1186.4000000000001</v>
      </c>
      <c r="F809" s="20">
        <v>1200.9000000000001</v>
      </c>
      <c r="G809" s="20">
        <v>1200.9000000000001</v>
      </c>
      <c r="H809" s="18">
        <v>0.46875</v>
      </c>
      <c r="I809" s="19">
        <v>14.5</v>
      </c>
      <c r="J809" s="19">
        <v>-14.5</v>
      </c>
      <c r="K809" s="19">
        <v>137</v>
      </c>
      <c r="L809" s="20">
        <v>-1986.5</v>
      </c>
      <c r="M809" s="20">
        <v>76</v>
      </c>
      <c r="N809" s="20">
        <v>-2062.5</v>
      </c>
      <c r="O809" s="20" t="s">
        <v>67</v>
      </c>
      <c r="P809" s="21">
        <v>1.22218476062036E-2</v>
      </c>
      <c r="Q809" s="16">
        <f t="shared" si="75"/>
        <v>571844.80000000005</v>
      </c>
      <c r="R809">
        <f t="shared" si="77"/>
        <v>7000</v>
      </c>
      <c r="S809">
        <f t="shared" si="72"/>
        <v>482</v>
      </c>
      <c r="T809">
        <f t="shared" si="73"/>
        <v>288</v>
      </c>
      <c r="U809">
        <f t="shared" si="74"/>
        <v>-7277</v>
      </c>
      <c r="V809">
        <f t="shared" si="76"/>
        <v>809217.50000000081</v>
      </c>
    </row>
    <row r="810" spans="1:22" x14ac:dyDescent="0.25">
      <c r="A810" s="19" t="s">
        <v>25</v>
      </c>
      <c r="B810" s="17">
        <v>43404</v>
      </c>
      <c r="C810" s="18">
        <v>0.41666666666666669</v>
      </c>
      <c r="D810" s="19" t="s">
        <v>13</v>
      </c>
      <c r="E810" s="20">
        <v>792.6</v>
      </c>
      <c r="F810" s="20">
        <v>803.85</v>
      </c>
      <c r="G810" s="20">
        <v>803.85</v>
      </c>
      <c r="H810" s="18">
        <v>0.46875</v>
      </c>
      <c r="I810" s="19">
        <v>11.25</v>
      </c>
      <c r="J810" s="19">
        <v>-11.25</v>
      </c>
      <c r="K810" s="19">
        <v>177</v>
      </c>
      <c r="L810" s="20">
        <v>-1991.25</v>
      </c>
      <c r="M810" s="20">
        <v>65</v>
      </c>
      <c r="N810" s="20">
        <v>-2056.25</v>
      </c>
      <c r="O810" s="20" t="s">
        <v>67</v>
      </c>
      <c r="P810" s="21">
        <v>1.41937925813777E-2</v>
      </c>
      <c r="Q810" s="16">
        <f t="shared" si="75"/>
        <v>492997.2</v>
      </c>
      <c r="R810">
        <f t="shared" si="77"/>
        <v>7000</v>
      </c>
      <c r="S810">
        <f t="shared" si="72"/>
        <v>622</v>
      </c>
      <c r="T810">
        <f t="shared" si="73"/>
        <v>249</v>
      </c>
      <c r="U810">
        <f t="shared" si="74"/>
        <v>-7246.5</v>
      </c>
      <c r="V810">
        <f t="shared" si="76"/>
        <v>801971.00000000081</v>
      </c>
    </row>
    <row r="811" spans="1:22" x14ac:dyDescent="0.25">
      <c r="A811" s="19" t="s">
        <v>41</v>
      </c>
      <c r="B811" s="17">
        <v>43404</v>
      </c>
      <c r="C811" s="18">
        <v>0.42708333333333331</v>
      </c>
      <c r="D811" s="19" t="s">
        <v>13</v>
      </c>
      <c r="E811" s="20">
        <v>174.2</v>
      </c>
      <c r="F811" s="20">
        <v>176.35</v>
      </c>
      <c r="G811" s="20">
        <v>176.35</v>
      </c>
      <c r="H811" s="18">
        <v>0.5</v>
      </c>
      <c r="I811" s="19">
        <v>2.1500000000000057</v>
      </c>
      <c r="J811" s="19">
        <v>-2.1500000000000057</v>
      </c>
      <c r="K811" s="19">
        <v>920</v>
      </c>
      <c r="L811" s="20">
        <v>-1978.0000000000052</v>
      </c>
      <c r="M811" s="20">
        <v>75</v>
      </c>
      <c r="N811" s="20">
        <v>-2053.0000000000055</v>
      </c>
      <c r="O811" s="20" t="s">
        <v>67</v>
      </c>
      <c r="P811" s="21">
        <v>1.23421354764639E-2</v>
      </c>
      <c r="Q811" s="16">
        <f t="shared" si="75"/>
        <v>567021</v>
      </c>
      <c r="R811">
        <f t="shared" si="77"/>
        <v>7000</v>
      </c>
      <c r="S811">
        <f t="shared" si="72"/>
        <v>3255</v>
      </c>
      <c r="T811">
        <f t="shared" si="73"/>
        <v>286</v>
      </c>
      <c r="U811">
        <f t="shared" si="74"/>
        <v>-7284.2500000000182</v>
      </c>
      <c r="V811">
        <f t="shared" si="76"/>
        <v>794686.75000000081</v>
      </c>
    </row>
    <row r="812" spans="1:22" x14ac:dyDescent="0.25">
      <c r="A812" s="19" t="s">
        <v>58</v>
      </c>
      <c r="B812" s="17">
        <v>43404</v>
      </c>
      <c r="C812" s="18">
        <v>0.41666666666666669</v>
      </c>
      <c r="D812" s="19" t="s">
        <v>13</v>
      </c>
      <c r="E812" s="20">
        <v>1880</v>
      </c>
      <c r="F812" s="20">
        <v>1907</v>
      </c>
      <c r="G812" s="20">
        <v>1907</v>
      </c>
      <c r="H812" s="18">
        <v>0.46875</v>
      </c>
      <c r="I812" s="19">
        <v>27</v>
      </c>
      <c r="J812" s="19">
        <v>-27</v>
      </c>
      <c r="K812" s="19">
        <v>74</v>
      </c>
      <c r="L812" s="20">
        <v>-1998</v>
      </c>
      <c r="M812" s="20">
        <v>65</v>
      </c>
      <c r="N812" s="20">
        <v>-2063</v>
      </c>
      <c r="O812" s="20" t="s">
        <v>67</v>
      </c>
      <c r="P812" s="21">
        <v>1.43617021276596E-2</v>
      </c>
      <c r="Q812" s="16">
        <f t="shared" si="75"/>
        <v>486920</v>
      </c>
      <c r="R812">
        <f t="shared" si="77"/>
        <v>7000</v>
      </c>
      <c r="S812">
        <f t="shared" si="72"/>
        <v>259</v>
      </c>
      <c r="T812">
        <f t="shared" si="73"/>
        <v>246</v>
      </c>
      <c r="U812">
        <f t="shared" si="74"/>
        <v>-7239</v>
      </c>
      <c r="V812">
        <f t="shared" si="76"/>
        <v>787447.75000000081</v>
      </c>
    </row>
    <row r="813" spans="1:22" x14ac:dyDescent="0.25">
      <c r="A813" s="19" t="s">
        <v>47</v>
      </c>
      <c r="B813" s="17">
        <v>43405</v>
      </c>
      <c r="C813" s="18">
        <v>0.41666666666666669</v>
      </c>
      <c r="D813" s="19" t="s">
        <v>13</v>
      </c>
      <c r="E813" s="20">
        <v>277.7</v>
      </c>
      <c r="F813" s="20">
        <v>279.25</v>
      </c>
      <c r="G813" s="20">
        <v>277.64999999999998</v>
      </c>
      <c r="H813" s="18">
        <v>0.625</v>
      </c>
      <c r="I813" s="19">
        <v>1.5500000000000114</v>
      </c>
      <c r="J813" s="19">
        <v>5.0000000000011369E-2</v>
      </c>
      <c r="K813" s="19">
        <v>1271</v>
      </c>
      <c r="L813" s="20">
        <v>63.55000000001445</v>
      </c>
      <c r="M813" s="20">
        <v>163</v>
      </c>
      <c r="N813" s="20">
        <v>-99.44999999998555</v>
      </c>
      <c r="O813" s="20" t="s">
        <v>67</v>
      </c>
      <c r="P813" s="21">
        <v>5.5815628375945701E-3</v>
      </c>
      <c r="Q813" s="16">
        <f t="shared" si="75"/>
        <v>1254093.2</v>
      </c>
      <c r="R813">
        <f t="shared" si="77"/>
        <v>7000</v>
      </c>
      <c r="S813">
        <f t="shared" si="72"/>
        <v>4516</v>
      </c>
      <c r="T813">
        <f t="shared" si="73"/>
        <v>627</v>
      </c>
      <c r="U813">
        <f t="shared" si="74"/>
        <v>-401.19999999994866</v>
      </c>
      <c r="V813">
        <f t="shared" si="76"/>
        <v>787046.55000000086</v>
      </c>
    </row>
    <row r="814" spans="1:22" x14ac:dyDescent="0.25">
      <c r="A814" s="19" t="s">
        <v>54</v>
      </c>
      <c r="B814" s="17">
        <v>43405</v>
      </c>
      <c r="C814" s="18">
        <v>0.4375</v>
      </c>
      <c r="D814" s="19" t="s">
        <v>15</v>
      </c>
      <c r="E814" s="20">
        <v>684.5</v>
      </c>
      <c r="F814" s="20">
        <v>675</v>
      </c>
      <c r="G814" s="20">
        <v>695.1</v>
      </c>
      <c r="H814" s="18">
        <v>0.625</v>
      </c>
      <c r="I814" s="19">
        <v>9.5</v>
      </c>
      <c r="J814" s="19">
        <v>10.600000000000023</v>
      </c>
      <c r="K814" s="19">
        <v>210</v>
      </c>
      <c r="L814" s="20">
        <v>2226.0000000000045</v>
      </c>
      <c r="M814" s="20">
        <v>67</v>
      </c>
      <c r="N814" s="20">
        <v>2159.0000000000045</v>
      </c>
      <c r="O814" s="20" t="s">
        <v>68</v>
      </c>
      <c r="P814" s="21">
        <v>1.38787436084733E-2</v>
      </c>
      <c r="Q814" s="16">
        <f t="shared" si="75"/>
        <v>503792</v>
      </c>
      <c r="R814">
        <f t="shared" si="77"/>
        <v>7000</v>
      </c>
      <c r="S814">
        <f t="shared" si="72"/>
        <v>736</v>
      </c>
      <c r="T814">
        <f t="shared" si="73"/>
        <v>254</v>
      </c>
      <c r="U814">
        <f t="shared" si="74"/>
        <v>7547.6000000000167</v>
      </c>
      <c r="V814">
        <f t="shared" si="76"/>
        <v>794594.15000000084</v>
      </c>
    </row>
    <row r="815" spans="1:22" x14ac:dyDescent="0.25">
      <c r="A815" s="19" t="s">
        <v>47</v>
      </c>
      <c r="B815" s="17">
        <v>43406</v>
      </c>
      <c r="C815" s="18">
        <v>0.41666666666666669</v>
      </c>
      <c r="D815" s="19" t="s">
        <v>15</v>
      </c>
      <c r="E815" s="20">
        <v>283</v>
      </c>
      <c r="F815" s="20">
        <v>281</v>
      </c>
      <c r="G815" s="20">
        <v>283.64999999999998</v>
      </c>
      <c r="H815" s="18">
        <v>0.625</v>
      </c>
      <c r="I815" s="19">
        <v>2</v>
      </c>
      <c r="J815" s="19">
        <v>0.64999999999997726</v>
      </c>
      <c r="K815" s="19">
        <v>988</v>
      </c>
      <c r="L815" s="20">
        <v>642.19999999997754</v>
      </c>
      <c r="M815" s="20">
        <v>129</v>
      </c>
      <c r="N815" s="20">
        <v>513.19999999997754</v>
      </c>
      <c r="O815" s="20" t="s">
        <v>68</v>
      </c>
      <c r="P815" s="21">
        <v>7.0671378091872799E-3</v>
      </c>
      <c r="Q815" s="16">
        <f t="shared" si="75"/>
        <v>990500</v>
      </c>
      <c r="R815">
        <f t="shared" si="77"/>
        <v>7000</v>
      </c>
      <c r="S815">
        <f t="shared" si="72"/>
        <v>3500</v>
      </c>
      <c r="T815">
        <f t="shared" si="73"/>
        <v>496</v>
      </c>
      <c r="U815">
        <f t="shared" si="74"/>
        <v>1778.9999999999204</v>
      </c>
      <c r="V815">
        <f t="shared" si="76"/>
        <v>796373.15000000072</v>
      </c>
    </row>
    <row r="816" spans="1:22" x14ac:dyDescent="0.25">
      <c r="A816" s="19" t="s">
        <v>57</v>
      </c>
      <c r="B816" s="17">
        <v>43406</v>
      </c>
      <c r="C816" s="18">
        <v>0.4375</v>
      </c>
      <c r="D816" s="19" t="s">
        <v>15</v>
      </c>
      <c r="E816" s="20">
        <v>726</v>
      </c>
      <c r="F816" s="20">
        <v>720.5</v>
      </c>
      <c r="G816" s="20">
        <v>720.5</v>
      </c>
      <c r="H816" s="18">
        <v>0.4375</v>
      </c>
      <c r="I816" s="19">
        <v>5.5</v>
      </c>
      <c r="J816" s="19">
        <v>-5.5</v>
      </c>
      <c r="K816" s="19">
        <v>362</v>
      </c>
      <c r="L816" s="20">
        <v>-1991</v>
      </c>
      <c r="M816" s="20">
        <v>121</v>
      </c>
      <c r="N816" s="20">
        <v>-2112</v>
      </c>
      <c r="O816" s="20" t="s">
        <v>67</v>
      </c>
      <c r="P816" s="21">
        <v>7.5757575757575803E-3</v>
      </c>
      <c r="Q816" s="16">
        <f t="shared" si="75"/>
        <v>923472</v>
      </c>
      <c r="R816">
        <f t="shared" si="77"/>
        <v>7000</v>
      </c>
      <c r="S816">
        <f t="shared" si="72"/>
        <v>1272</v>
      </c>
      <c r="T816">
        <f t="shared" si="73"/>
        <v>460</v>
      </c>
      <c r="U816">
        <f t="shared" si="74"/>
        <v>-7456</v>
      </c>
      <c r="V816">
        <f t="shared" si="76"/>
        <v>788917.15000000072</v>
      </c>
    </row>
    <row r="817" spans="1:22" x14ac:dyDescent="0.25">
      <c r="A817" s="19" t="s">
        <v>54</v>
      </c>
      <c r="B817" s="17">
        <v>43406</v>
      </c>
      <c r="C817" s="18">
        <v>0.41666666666666669</v>
      </c>
      <c r="D817" s="19" t="s">
        <v>15</v>
      </c>
      <c r="E817" s="20">
        <v>709.8</v>
      </c>
      <c r="F817" s="20">
        <v>699.95</v>
      </c>
      <c r="G817" s="20">
        <v>712.65</v>
      </c>
      <c r="H817" s="18">
        <v>0.625</v>
      </c>
      <c r="I817" s="19">
        <v>9.8499999999999091</v>
      </c>
      <c r="J817" s="19">
        <v>2.8500000000000227</v>
      </c>
      <c r="K817" s="19">
        <v>202</v>
      </c>
      <c r="L817" s="20">
        <v>575.70000000000459</v>
      </c>
      <c r="M817" s="20">
        <v>67</v>
      </c>
      <c r="N817" s="20">
        <v>508.70000000000459</v>
      </c>
      <c r="O817" s="20" t="s">
        <v>68</v>
      </c>
      <c r="P817" s="21">
        <v>1.3877148492532999E-2</v>
      </c>
      <c r="Q817" s="16">
        <f t="shared" si="75"/>
        <v>503957.99999999994</v>
      </c>
      <c r="R817">
        <f t="shared" si="77"/>
        <v>7000</v>
      </c>
      <c r="S817">
        <f t="shared" si="72"/>
        <v>710</v>
      </c>
      <c r="T817">
        <f t="shared" si="73"/>
        <v>253</v>
      </c>
      <c r="U817">
        <f t="shared" si="74"/>
        <v>1770.5000000000161</v>
      </c>
      <c r="V817">
        <f t="shared" si="76"/>
        <v>790687.65000000072</v>
      </c>
    </row>
    <row r="818" spans="1:22" x14ac:dyDescent="0.25">
      <c r="A818" s="19" t="s">
        <v>45</v>
      </c>
      <c r="B818" s="17">
        <v>43409</v>
      </c>
      <c r="C818" s="18">
        <v>0.55208333333333337</v>
      </c>
      <c r="D818" s="19" t="s">
        <v>15</v>
      </c>
      <c r="E818" s="20">
        <v>7235</v>
      </c>
      <c r="F818" s="20">
        <v>7162.05</v>
      </c>
      <c r="G818" s="20">
        <v>7162.05</v>
      </c>
      <c r="H818" s="18">
        <v>0.55208333333333337</v>
      </c>
      <c r="I818" s="19">
        <v>72.949999999999818</v>
      </c>
      <c r="J818" s="19">
        <v>-72.949999999999818</v>
      </c>
      <c r="K818" s="19">
        <v>27</v>
      </c>
      <c r="L818" s="20">
        <v>-1969.6499999999951</v>
      </c>
      <c r="M818" s="20">
        <v>90</v>
      </c>
      <c r="N818" s="20">
        <v>-2059.6499999999951</v>
      </c>
      <c r="O818" s="20" t="s">
        <v>67</v>
      </c>
      <c r="P818" s="21">
        <v>1.00829302004146E-2</v>
      </c>
      <c r="Q818" s="16">
        <f t="shared" si="75"/>
        <v>687325</v>
      </c>
      <c r="R818">
        <f t="shared" si="77"/>
        <v>7000</v>
      </c>
      <c r="S818">
        <f t="shared" si="72"/>
        <v>95</v>
      </c>
      <c r="T818">
        <f t="shared" si="73"/>
        <v>342</v>
      </c>
      <c r="U818">
        <f t="shared" si="74"/>
        <v>-7272.2499999999827</v>
      </c>
      <c r="V818">
        <f t="shared" si="76"/>
        <v>783415.40000000072</v>
      </c>
    </row>
    <row r="819" spans="1:22" x14ac:dyDescent="0.25">
      <c r="A819" s="19" t="s">
        <v>29</v>
      </c>
      <c r="B819" s="17">
        <v>43410</v>
      </c>
      <c r="C819" s="18">
        <v>0.42708333333333331</v>
      </c>
      <c r="D819" s="19" t="s">
        <v>13</v>
      </c>
      <c r="E819" s="20">
        <v>289.2</v>
      </c>
      <c r="F819" s="20">
        <v>292.5</v>
      </c>
      <c r="G819" s="20">
        <v>285.2</v>
      </c>
      <c r="H819" s="18">
        <v>0.625</v>
      </c>
      <c r="I819" s="19">
        <v>3.3000000000000114</v>
      </c>
      <c r="J819" s="19">
        <v>4</v>
      </c>
      <c r="K819" s="19">
        <v>601</v>
      </c>
      <c r="L819" s="20">
        <v>2404</v>
      </c>
      <c r="M819" s="20">
        <v>80</v>
      </c>
      <c r="N819" s="20">
        <v>2324</v>
      </c>
      <c r="O819" s="20" t="s">
        <v>68</v>
      </c>
      <c r="P819" s="21">
        <v>1.14107883817428E-2</v>
      </c>
      <c r="Q819" s="16">
        <f t="shared" si="75"/>
        <v>613393.19999999995</v>
      </c>
      <c r="R819">
        <f t="shared" si="77"/>
        <v>7000</v>
      </c>
      <c r="S819">
        <f t="shared" si="72"/>
        <v>2121</v>
      </c>
      <c r="T819">
        <f t="shared" si="73"/>
        <v>305</v>
      </c>
      <c r="U819">
        <f t="shared" si="74"/>
        <v>8179</v>
      </c>
      <c r="V819">
        <f t="shared" si="76"/>
        <v>791594.40000000072</v>
      </c>
    </row>
    <row r="820" spans="1:22" x14ac:dyDescent="0.25">
      <c r="A820" s="19" t="s">
        <v>44</v>
      </c>
      <c r="B820" s="17">
        <v>43410</v>
      </c>
      <c r="C820" s="18">
        <v>0.41666666666666669</v>
      </c>
      <c r="D820" s="19" t="s">
        <v>13</v>
      </c>
      <c r="E820" s="20">
        <v>2834.4</v>
      </c>
      <c r="F820" s="20">
        <v>2857.5</v>
      </c>
      <c r="G820" s="20">
        <v>2857.5</v>
      </c>
      <c r="H820" s="18">
        <v>0.53125</v>
      </c>
      <c r="I820" s="19">
        <v>23.099999999999909</v>
      </c>
      <c r="J820" s="19">
        <v>-23.099999999999909</v>
      </c>
      <c r="K820" s="19">
        <v>86</v>
      </c>
      <c r="L820" s="20">
        <v>-1986.5999999999922</v>
      </c>
      <c r="M820" s="20">
        <v>113</v>
      </c>
      <c r="N820" s="20">
        <v>-2099.5999999999922</v>
      </c>
      <c r="O820" s="20" t="s">
        <v>67</v>
      </c>
      <c r="P820" s="21">
        <v>8.1498729889923505E-3</v>
      </c>
      <c r="Q820" s="16">
        <f t="shared" si="75"/>
        <v>858823.20000000007</v>
      </c>
      <c r="R820">
        <f t="shared" si="77"/>
        <v>7000</v>
      </c>
      <c r="S820">
        <f t="shared" si="72"/>
        <v>303</v>
      </c>
      <c r="T820">
        <f t="shared" si="73"/>
        <v>432</v>
      </c>
      <c r="U820">
        <f t="shared" si="74"/>
        <v>-7431.299999999972</v>
      </c>
      <c r="V820">
        <f t="shared" si="76"/>
        <v>784163.10000000079</v>
      </c>
    </row>
    <row r="821" spans="1:22" x14ac:dyDescent="0.25">
      <c r="A821" s="19" t="s">
        <v>22</v>
      </c>
      <c r="B821" s="17">
        <v>43413</v>
      </c>
      <c r="C821" s="18">
        <v>0.41666666666666669</v>
      </c>
      <c r="D821" s="19" t="s">
        <v>15</v>
      </c>
      <c r="E821" s="20">
        <v>1273.55</v>
      </c>
      <c r="F821" s="20">
        <v>1264.55</v>
      </c>
      <c r="G821" s="20">
        <v>1295.05</v>
      </c>
      <c r="H821" s="18">
        <v>0.625</v>
      </c>
      <c r="I821" s="19">
        <v>9</v>
      </c>
      <c r="J821" s="19">
        <v>21.5</v>
      </c>
      <c r="K821" s="19">
        <v>221</v>
      </c>
      <c r="L821" s="20">
        <v>4751.5</v>
      </c>
      <c r="M821" s="20">
        <v>131</v>
      </c>
      <c r="N821" s="20">
        <v>4620.5</v>
      </c>
      <c r="O821" s="20" t="s">
        <v>68</v>
      </c>
      <c r="P821" s="21">
        <v>7.0668603509874001E-3</v>
      </c>
      <c r="Q821" s="16">
        <f t="shared" si="75"/>
        <v>989548.35</v>
      </c>
      <c r="R821">
        <f t="shared" si="77"/>
        <v>7000</v>
      </c>
      <c r="S821">
        <f t="shared" si="72"/>
        <v>777</v>
      </c>
      <c r="T821">
        <f t="shared" si="73"/>
        <v>499</v>
      </c>
      <c r="U821">
        <f t="shared" si="74"/>
        <v>16206.5</v>
      </c>
      <c r="V821">
        <f t="shared" si="76"/>
        <v>800369.60000000079</v>
      </c>
    </row>
    <row r="822" spans="1:22" x14ac:dyDescent="0.25">
      <c r="A822" s="19" t="s">
        <v>47</v>
      </c>
      <c r="B822" s="17">
        <v>43413</v>
      </c>
      <c r="C822" s="18">
        <v>0.5625</v>
      </c>
      <c r="D822" s="19" t="s">
        <v>13</v>
      </c>
      <c r="E822" s="20">
        <v>276.35000000000002</v>
      </c>
      <c r="F822" s="20">
        <v>277.60000000000002</v>
      </c>
      <c r="G822" s="20">
        <v>277.60000000000002</v>
      </c>
      <c r="H822" s="18">
        <v>0.59375</v>
      </c>
      <c r="I822" s="19">
        <v>1.25</v>
      </c>
      <c r="J822" s="19">
        <v>-1.25</v>
      </c>
      <c r="K822" s="19">
        <v>1571</v>
      </c>
      <c r="L822" s="20">
        <v>-1963.75</v>
      </c>
      <c r="M822" s="20">
        <v>201</v>
      </c>
      <c r="N822" s="20">
        <v>-2164.75</v>
      </c>
      <c r="O822" s="20" t="s">
        <v>67</v>
      </c>
      <c r="P822" s="21">
        <v>4.5232495024425503E-3</v>
      </c>
      <c r="Q822" s="16">
        <f t="shared" si="75"/>
        <v>1547560.0000000002</v>
      </c>
      <c r="R822">
        <f t="shared" si="77"/>
        <v>7000</v>
      </c>
      <c r="S822">
        <f t="shared" si="72"/>
        <v>5600</v>
      </c>
      <c r="T822">
        <f t="shared" si="73"/>
        <v>776</v>
      </c>
      <c r="U822">
        <f t="shared" si="74"/>
        <v>-7776</v>
      </c>
      <c r="V822">
        <f t="shared" si="76"/>
        <v>792593.60000000079</v>
      </c>
    </row>
    <row r="823" spans="1:22" x14ac:dyDescent="0.25">
      <c r="A823" s="19" t="s">
        <v>25</v>
      </c>
      <c r="B823" s="17">
        <v>43416</v>
      </c>
      <c r="C823" s="18">
        <v>0.41666666666666669</v>
      </c>
      <c r="D823" s="19" t="s">
        <v>13</v>
      </c>
      <c r="E823" s="20">
        <v>850.85</v>
      </c>
      <c r="F823" s="20">
        <v>866.05</v>
      </c>
      <c r="G823" s="20">
        <v>866.05</v>
      </c>
      <c r="H823" s="18">
        <v>0.45833333333333331</v>
      </c>
      <c r="I823" s="19">
        <v>15.199999999999932</v>
      </c>
      <c r="J823" s="19">
        <v>-15.199999999999932</v>
      </c>
      <c r="K823" s="19">
        <v>131</v>
      </c>
      <c r="L823" s="20">
        <v>-1991.1999999999912</v>
      </c>
      <c r="M823" s="20">
        <v>52</v>
      </c>
      <c r="N823" s="20">
        <v>-2043.1999999999912</v>
      </c>
      <c r="O823" s="20" t="s">
        <v>67</v>
      </c>
      <c r="P823" s="21">
        <v>1.78644884527237E-2</v>
      </c>
      <c r="Q823" s="16">
        <f t="shared" si="75"/>
        <v>391391</v>
      </c>
      <c r="R823">
        <f t="shared" si="77"/>
        <v>7000</v>
      </c>
      <c r="S823">
        <f t="shared" si="72"/>
        <v>460</v>
      </c>
      <c r="T823">
        <f t="shared" si="73"/>
        <v>198</v>
      </c>
      <c r="U823">
        <f t="shared" si="74"/>
        <v>-7189.9999999999691</v>
      </c>
      <c r="V823">
        <f t="shared" si="76"/>
        <v>785403.60000000079</v>
      </c>
    </row>
    <row r="824" spans="1:22" x14ac:dyDescent="0.25">
      <c r="A824" s="19" t="s">
        <v>52</v>
      </c>
      <c r="B824" s="17">
        <v>43416</v>
      </c>
      <c r="C824" s="18">
        <v>0.42708333333333331</v>
      </c>
      <c r="D824" s="19" t="s">
        <v>13</v>
      </c>
      <c r="E824" s="20">
        <v>280.2</v>
      </c>
      <c r="F824" s="20">
        <v>282.3</v>
      </c>
      <c r="G824" s="20">
        <v>278.35000000000002</v>
      </c>
      <c r="H824" s="18">
        <v>0.625</v>
      </c>
      <c r="I824" s="19">
        <v>2.1000000000000227</v>
      </c>
      <c r="J824" s="19">
        <v>1.8499999999999659</v>
      </c>
      <c r="K824" s="19">
        <v>942</v>
      </c>
      <c r="L824" s="20">
        <v>1742.699999999968</v>
      </c>
      <c r="M824" s="20">
        <v>122</v>
      </c>
      <c r="N824" s="20">
        <v>1620.699999999968</v>
      </c>
      <c r="O824" s="20" t="s">
        <v>68</v>
      </c>
      <c r="P824" s="21">
        <v>7.4946466809422702E-3</v>
      </c>
      <c r="Q824" s="16">
        <f t="shared" si="75"/>
        <v>933906.6</v>
      </c>
      <c r="R824">
        <f t="shared" si="77"/>
        <v>7000</v>
      </c>
      <c r="S824">
        <f t="shared" si="72"/>
        <v>3333</v>
      </c>
      <c r="T824">
        <f t="shared" si="73"/>
        <v>466</v>
      </c>
      <c r="U824">
        <f t="shared" si="74"/>
        <v>5700.0499999998865</v>
      </c>
      <c r="V824">
        <f t="shared" si="76"/>
        <v>791103.65000000072</v>
      </c>
    </row>
    <row r="825" spans="1:22" x14ac:dyDescent="0.25">
      <c r="A825" s="19" t="s">
        <v>41</v>
      </c>
      <c r="B825" s="17">
        <v>43416</v>
      </c>
      <c r="C825" s="18">
        <v>0.41666666666666669</v>
      </c>
      <c r="D825" s="19" t="s">
        <v>13</v>
      </c>
      <c r="E825" s="20">
        <v>190.65</v>
      </c>
      <c r="F825" s="20">
        <v>192.3</v>
      </c>
      <c r="G825" s="20">
        <v>185.8</v>
      </c>
      <c r="H825" s="18">
        <v>0.625</v>
      </c>
      <c r="I825" s="19">
        <v>1.6500000000000057</v>
      </c>
      <c r="J825" s="19">
        <v>4.8499999999999943</v>
      </c>
      <c r="K825" s="19">
        <v>1195</v>
      </c>
      <c r="L825" s="20">
        <v>5795.7499999999936</v>
      </c>
      <c r="M825" s="20">
        <v>104</v>
      </c>
      <c r="N825" s="20">
        <v>5691.7499999999936</v>
      </c>
      <c r="O825" s="20" t="s">
        <v>68</v>
      </c>
      <c r="P825" s="21">
        <v>8.6546026750590407E-3</v>
      </c>
      <c r="Q825" s="16">
        <f t="shared" si="75"/>
        <v>808737.3</v>
      </c>
      <c r="R825">
        <f t="shared" si="77"/>
        <v>7000</v>
      </c>
      <c r="S825">
        <f t="shared" si="72"/>
        <v>4242</v>
      </c>
      <c r="T825">
        <f t="shared" si="73"/>
        <v>400</v>
      </c>
      <c r="U825">
        <f t="shared" si="74"/>
        <v>20173.699999999975</v>
      </c>
      <c r="V825">
        <f t="shared" si="76"/>
        <v>811277.35000000068</v>
      </c>
    </row>
    <row r="826" spans="1:22" x14ac:dyDescent="0.25">
      <c r="A826" s="19" t="s">
        <v>57</v>
      </c>
      <c r="B826" s="17">
        <v>43418</v>
      </c>
      <c r="C826" s="18">
        <v>0.41666666666666669</v>
      </c>
      <c r="D826" s="19" t="s">
        <v>13</v>
      </c>
      <c r="E826" s="20">
        <v>709.6</v>
      </c>
      <c r="F826" s="20">
        <v>716.5</v>
      </c>
      <c r="G826" s="20">
        <v>699.35</v>
      </c>
      <c r="H826" s="18">
        <v>0.625</v>
      </c>
      <c r="I826" s="19">
        <v>6.8999999999999773</v>
      </c>
      <c r="J826" s="19">
        <v>10.25</v>
      </c>
      <c r="K826" s="19">
        <v>288</v>
      </c>
      <c r="L826" s="20">
        <v>2952</v>
      </c>
      <c r="M826" s="20">
        <v>94</v>
      </c>
      <c r="N826" s="20">
        <v>2858</v>
      </c>
      <c r="O826" s="20" t="s">
        <v>68</v>
      </c>
      <c r="P826" s="21">
        <v>9.7237880496053794E-3</v>
      </c>
      <c r="Q826" s="16">
        <f t="shared" si="75"/>
        <v>719534.4</v>
      </c>
      <c r="R826">
        <f t="shared" si="77"/>
        <v>7000</v>
      </c>
      <c r="S826">
        <f t="shared" si="72"/>
        <v>1014</v>
      </c>
      <c r="T826">
        <f t="shared" si="73"/>
        <v>358</v>
      </c>
      <c r="U826">
        <f t="shared" si="74"/>
        <v>10035.5</v>
      </c>
      <c r="V826">
        <f t="shared" si="76"/>
        <v>821312.85000000068</v>
      </c>
    </row>
    <row r="827" spans="1:22" x14ac:dyDescent="0.25">
      <c r="A827" s="19" t="s">
        <v>47</v>
      </c>
      <c r="B827" s="17">
        <v>43419</v>
      </c>
      <c r="C827" s="18">
        <v>0.52083333333333337</v>
      </c>
      <c r="D827" s="19" t="s">
        <v>13</v>
      </c>
      <c r="E827" s="20">
        <v>275.95</v>
      </c>
      <c r="F827" s="20">
        <v>277.39999999999998</v>
      </c>
      <c r="G827" s="20">
        <v>277.39999999999998</v>
      </c>
      <c r="H827" s="18">
        <v>0.54166666666666663</v>
      </c>
      <c r="I827" s="19">
        <v>1.4499999999999886</v>
      </c>
      <c r="J827" s="19">
        <v>-1.4499999999999886</v>
      </c>
      <c r="K827" s="19">
        <v>1357</v>
      </c>
      <c r="L827" s="20">
        <v>-1967.6499999999846</v>
      </c>
      <c r="M827" s="20">
        <v>173</v>
      </c>
      <c r="N827" s="20">
        <v>-2140.6499999999846</v>
      </c>
      <c r="O827" s="20" t="s">
        <v>67</v>
      </c>
      <c r="P827" s="21">
        <v>5.2545751041854997E-3</v>
      </c>
      <c r="Q827" s="16">
        <f t="shared" si="75"/>
        <v>1332010.6499999999</v>
      </c>
      <c r="R827">
        <f t="shared" si="77"/>
        <v>7000</v>
      </c>
      <c r="S827">
        <f t="shared" si="72"/>
        <v>4827</v>
      </c>
      <c r="T827">
        <f t="shared" si="73"/>
        <v>668</v>
      </c>
      <c r="U827">
        <f t="shared" si="74"/>
        <v>-7667.1499999999451</v>
      </c>
      <c r="V827">
        <f t="shared" si="76"/>
        <v>813645.70000000077</v>
      </c>
    </row>
    <row r="828" spans="1:22" x14ac:dyDescent="0.25">
      <c r="A828" s="19" t="s">
        <v>41</v>
      </c>
      <c r="B828" s="17">
        <v>43419</v>
      </c>
      <c r="C828" s="18">
        <v>0.41666666666666669</v>
      </c>
      <c r="D828" s="19" t="s">
        <v>15</v>
      </c>
      <c r="E828" s="20">
        <v>180.8</v>
      </c>
      <c r="F828" s="20">
        <v>177.7</v>
      </c>
      <c r="G828" s="20">
        <v>180.2</v>
      </c>
      <c r="H828" s="18">
        <v>0.625</v>
      </c>
      <c r="I828" s="19">
        <v>3.1000000000000227</v>
      </c>
      <c r="J828" s="19">
        <v>-0.60000000000002274</v>
      </c>
      <c r="K828" s="19">
        <v>640</v>
      </c>
      <c r="L828" s="20">
        <v>-384.00000000001455</v>
      </c>
      <c r="M828" s="20">
        <v>54</v>
      </c>
      <c r="N828" s="20">
        <v>-438.00000000001455</v>
      </c>
      <c r="O828" s="20" t="s">
        <v>67</v>
      </c>
      <c r="P828" s="21">
        <v>1.7146017699115199E-2</v>
      </c>
      <c r="Q828" s="16">
        <f t="shared" si="75"/>
        <v>408246.4</v>
      </c>
      <c r="R828">
        <f t="shared" si="77"/>
        <v>7000</v>
      </c>
      <c r="S828">
        <f t="shared" si="72"/>
        <v>2258</v>
      </c>
      <c r="T828">
        <f t="shared" si="73"/>
        <v>204</v>
      </c>
      <c r="U828">
        <f t="shared" si="74"/>
        <v>-1558.8000000000513</v>
      </c>
      <c r="V828">
        <f t="shared" si="76"/>
        <v>812086.90000000072</v>
      </c>
    </row>
    <row r="829" spans="1:22" x14ac:dyDescent="0.25">
      <c r="A829" s="19" t="s">
        <v>19</v>
      </c>
      <c r="B829" s="17">
        <v>43420</v>
      </c>
      <c r="C829" s="18">
        <v>0.44791666666666669</v>
      </c>
      <c r="D829" s="19" t="s">
        <v>15</v>
      </c>
      <c r="E829" s="20">
        <v>2490</v>
      </c>
      <c r="F829" s="20">
        <v>2480.1</v>
      </c>
      <c r="G829" s="20">
        <v>2480.1</v>
      </c>
      <c r="H829" s="18">
        <v>0.44791666666666669</v>
      </c>
      <c r="I829" s="19">
        <v>9.9000000000000909</v>
      </c>
      <c r="J829" s="19">
        <v>-9.9000000000000909</v>
      </c>
      <c r="K829" s="19">
        <v>201</v>
      </c>
      <c r="L829" s="20">
        <v>-1989.9000000000183</v>
      </c>
      <c r="M829" s="20">
        <v>230</v>
      </c>
      <c r="N829" s="20">
        <v>-2219.9000000000183</v>
      </c>
      <c r="O829" s="20" t="s">
        <v>67</v>
      </c>
      <c r="P829" s="21">
        <v>3.9759036144578703E-3</v>
      </c>
      <c r="Q829" s="16">
        <f t="shared" si="75"/>
        <v>1760430</v>
      </c>
      <c r="R829">
        <f t="shared" si="77"/>
        <v>7000</v>
      </c>
      <c r="S829">
        <f t="shared" si="72"/>
        <v>707</v>
      </c>
      <c r="T829">
        <f t="shared" si="73"/>
        <v>879</v>
      </c>
      <c r="U829">
        <f t="shared" si="74"/>
        <v>-7878.3000000000648</v>
      </c>
      <c r="V829">
        <f t="shared" si="76"/>
        <v>804208.60000000068</v>
      </c>
    </row>
    <row r="830" spans="1:22" x14ac:dyDescent="0.25">
      <c r="A830" s="19" t="s">
        <v>47</v>
      </c>
      <c r="B830" s="17">
        <v>43420</v>
      </c>
      <c r="C830" s="18">
        <v>0.55208333333333337</v>
      </c>
      <c r="D830" s="19" t="s">
        <v>15</v>
      </c>
      <c r="E830" s="20">
        <v>277.45</v>
      </c>
      <c r="F830" s="20">
        <v>275.75</v>
      </c>
      <c r="G830" s="20">
        <v>276.95</v>
      </c>
      <c r="H830" s="18">
        <v>0.625</v>
      </c>
      <c r="I830" s="19">
        <v>1.6999999999999886</v>
      </c>
      <c r="J830" s="19">
        <v>-0.5</v>
      </c>
      <c r="K830" s="19">
        <v>1160</v>
      </c>
      <c r="L830" s="20">
        <v>-580</v>
      </c>
      <c r="M830" s="20">
        <v>148</v>
      </c>
      <c r="N830" s="20">
        <v>-728</v>
      </c>
      <c r="O830" s="20" t="s">
        <v>67</v>
      </c>
      <c r="P830" s="21">
        <v>6.1272301315551999E-3</v>
      </c>
      <c r="Q830" s="16">
        <f t="shared" si="75"/>
        <v>1142261.6499999999</v>
      </c>
      <c r="R830">
        <f t="shared" si="77"/>
        <v>7000</v>
      </c>
      <c r="S830">
        <f t="shared" si="72"/>
        <v>4117</v>
      </c>
      <c r="T830">
        <f t="shared" si="73"/>
        <v>571</v>
      </c>
      <c r="U830">
        <f t="shared" si="74"/>
        <v>-2629.5</v>
      </c>
      <c r="V830">
        <f t="shared" si="76"/>
        <v>801579.10000000068</v>
      </c>
    </row>
    <row r="831" spans="1:22" x14ac:dyDescent="0.25">
      <c r="A831" s="19" t="s">
        <v>20</v>
      </c>
      <c r="B831" s="17">
        <v>43423</v>
      </c>
      <c r="C831" s="18">
        <v>0.41666666666666669</v>
      </c>
      <c r="D831" s="19" t="s">
        <v>13</v>
      </c>
      <c r="E831" s="20">
        <v>1878.35</v>
      </c>
      <c r="F831" s="20">
        <v>1896.5</v>
      </c>
      <c r="G831" s="20">
        <v>1896.5</v>
      </c>
      <c r="H831" s="18">
        <v>0.58333333333333337</v>
      </c>
      <c r="I831" s="19">
        <v>18.150000000000091</v>
      </c>
      <c r="J831" s="19">
        <v>-18.150000000000091</v>
      </c>
      <c r="K831" s="19">
        <v>110</v>
      </c>
      <c r="L831" s="20">
        <v>-1996.50000000001</v>
      </c>
      <c r="M831" s="20">
        <v>96</v>
      </c>
      <c r="N831" s="20">
        <v>-2092.50000000001</v>
      </c>
      <c r="O831" s="20" t="s">
        <v>67</v>
      </c>
      <c r="P831" s="21">
        <v>9.6627359118375607E-3</v>
      </c>
      <c r="Q831" s="16">
        <f t="shared" si="75"/>
        <v>723164.75</v>
      </c>
      <c r="R831">
        <f t="shared" si="77"/>
        <v>7000</v>
      </c>
      <c r="S831">
        <f t="shared" si="72"/>
        <v>385</v>
      </c>
      <c r="T831">
        <f t="shared" si="73"/>
        <v>364</v>
      </c>
      <c r="U831">
        <f t="shared" si="74"/>
        <v>-7351.7500000000346</v>
      </c>
      <c r="V831">
        <f t="shared" si="76"/>
        <v>794227.35000000068</v>
      </c>
    </row>
    <row r="832" spans="1:22" x14ac:dyDescent="0.25">
      <c r="A832" s="19" t="s">
        <v>18</v>
      </c>
      <c r="B832" s="17">
        <v>43425</v>
      </c>
      <c r="C832" s="18">
        <v>0.51041666666666663</v>
      </c>
      <c r="D832" s="19" t="s">
        <v>15</v>
      </c>
      <c r="E832" s="20">
        <v>358.8</v>
      </c>
      <c r="F832" s="20">
        <v>353.2</v>
      </c>
      <c r="G832" s="20">
        <v>361.1</v>
      </c>
      <c r="H832" s="18">
        <v>0.625</v>
      </c>
      <c r="I832" s="19">
        <v>5.6000000000000227</v>
      </c>
      <c r="J832" s="19">
        <v>2.3000000000000114</v>
      </c>
      <c r="K832" s="19">
        <v>355</v>
      </c>
      <c r="L832" s="20">
        <v>816.50000000000409</v>
      </c>
      <c r="M832" s="20">
        <v>59</v>
      </c>
      <c r="N832" s="20">
        <v>757.50000000000409</v>
      </c>
      <c r="O832" s="20" t="s">
        <v>68</v>
      </c>
      <c r="P832" s="21">
        <v>1.5607580824972199E-2</v>
      </c>
      <c r="Q832" s="16">
        <f t="shared" si="75"/>
        <v>448141.2</v>
      </c>
      <c r="R832">
        <f t="shared" si="77"/>
        <v>7000</v>
      </c>
      <c r="S832">
        <f t="shared" si="72"/>
        <v>1249</v>
      </c>
      <c r="T832">
        <f t="shared" si="73"/>
        <v>225</v>
      </c>
      <c r="U832">
        <f t="shared" si="74"/>
        <v>2647.7000000000144</v>
      </c>
      <c r="V832">
        <f t="shared" si="76"/>
        <v>796875.05000000075</v>
      </c>
    </row>
    <row r="833" spans="1:22" x14ac:dyDescent="0.25">
      <c r="A833" s="19" t="s">
        <v>22</v>
      </c>
      <c r="B833" s="17">
        <v>43425</v>
      </c>
      <c r="C833" s="18">
        <v>0.42708333333333331</v>
      </c>
      <c r="D833" s="19" t="s">
        <v>13</v>
      </c>
      <c r="E833" s="20">
        <v>1324.55</v>
      </c>
      <c r="F833" s="20">
        <v>1331.5</v>
      </c>
      <c r="G833" s="20">
        <v>1323.7</v>
      </c>
      <c r="H833" s="18">
        <v>0.625</v>
      </c>
      <c r="I833" s="19">
        <v>6.9500000000000455</v>
      </c>
      <c r="J833" s="19">
        <v>0.84999999999990905</v>
      </c>
      <c r="K833" s="19">
        <v>286</v>
      </c>
      <c r="L833" s="20">
        <v>243.09999999997399</v>
      </c>
      <c r="M833" s="20">
        <v>175</v>
      </c>
      <c r="N833" s="20">
        <v>68.099999999973988</v>
      </c>
      <c r="O833" s="20" t="s">
        <v>68</v>
      </c>
      <c r="P833" s="21">
        <v>5.2470650409573404E-3</v>
      </c>
      <c r="Q833" s="16">
        <f t="shared" si="75"/>
        <v>1333821.8499999999</v>
      </c>
      <c r="R833">
        <f t="shared" si="77"/>
        <v>7000</v>
      </c>
      <c r="S833">
        <f t="shared" si="72"/>
        <v>1007</v>
      </c>
      <c r="T833">
        <f t="shared" si="73"/>
        <v>667</v>
      </c>
      <c r="U833">
        <f t="shared" si="74"/>
        <v>188.94999999990841</v>
      </c>
      <c r="V833">
        <f t="shared" si="76"/>
        <v>797064.0000000007</v>
      </c>
    </row>
    <row r="834" spans="1:22" x14ac:dyDescent="0.25">
      <c r="A834" s="19" t="s">
        <v>19</v>
      </c>
      <c r="B834" s="17">
        <v>43425</v>
      </c>
      <c r="C834" s="18">
        <v>0.41666666666666669</v>
      </c>
      <c r="D834" s="19" t="s">
        <v>13</v>
      </c>
      <c r="E834" s="20">
        <v>2595.1</v>
      </c>
      <c r="F834" s="20">
        <v>2622</v>
      </c>
      <c r="G834" s="20">
        <v>2622</v>
      </c>
      <c r="H834" s="18">
        <v>0.42708333333333331</v>
      </c>
      <c r="I834" s="19">
        <v>26.900000000000091</v>
      </c>
      <c r="J834" s="19">
        <v>-26.900000000000091</v>
      </c>
      <c r="K834" s="19">
        <v>74</v>
      </c>
      <c r="L834" s="20">
        <v>-1990.6000000000067</v>
      </c>
      <c r="M834" s="20">
        <v>89</v>
      </c>
      <c r="N834" s="20">
        <v>-2079.6000000000067</v>
      </c>
      <c r="O834" s="20" t="s">
        <v>67</v>
      </c>
      <c r="P834" s="21">
        <v>1.03656891834612E-2</v>
      </c>
      <c r="Q834" s="16">
        <f t="shared" si="75"/>
        <v>674726</v>
      </c>
      <c r="R834">
        <f t="shared" si="77"/>
        <v>7000</v>
      </c>
      <c r="S834">
        <f t="shared" ref="S834:S897" si="78">ROUNDDOWN(R834/I834,0)</f>
        <v>260</v>
      </c>
      <c r="T834">
        <f t="shared" ref="T834:T897" si="79">ROUNDUP(((E834*S834)+(G834*S834))*0.025/100,0)</f>
        <v>340</v>
      </c>
      <c r="U834">
        <f t="shared" ref="U834:U897" si="80">(S834*J834)-T834</f>
        <v>-7334.0000000000236</v>
      </c>
      <c r="V834">
        <f t="shared" si="76"/>
        <v>789730.0000000007</v>
      </c>
    </row>
    <row r="835" spans="1:22" x14ac:dyDescent="0.25">
      <c r="A835" s="19" t="s">
        <v>25</v>
      </c>
      <c r="B835" s="17">
        <v>43425</v>
      </c>
      <c r="C835" s="18">
        <v>0.48958333333333331</v>
      </c>
      <c r="D835" s="19" t="s">
        <v>15</v>
      </c>
      <c r="E835" s="20">
        <v>854.5</v>
      </c>
      <c r="F835" s="20">
        <v>844.85</v>
      </c>
      <c r="G835" s="20">
        <v>864.3</v>
      </c>
      <c r="H835" s="18">
        <v>0.625</v>
      </c>
      <c r="I835" s="19">
        <v>9.6499999999999773</v>
      </c>
      <c r="J835" s="19">
        <v>9.7999999999999545</v>
      </c>
      <c r="K835" s="19">
        <v>206</v>
      </c>
      <c r="L835" s="20">
        <v>2018.7999999999906</v>
      </c>
      <c r="M835" s="20">
        <v>82</v>
      </c>
      <c r="N835" s="20">
        <v>1936.7999999999906</v>
      </c>
      <c r="O835" s="20" t="s">
        <v>68</v>
      </c>
      <c r="P835" s="21">
        <v>1.1293153891164399E-2</v>
      </c>
      <c r="Q835" s="16">
        <f t="shared" ref="Q835:Q898" si="81">S835*E835</f>
        <v>619512.5</v>
      </c>
      <c r="R835">
        <f t="shared" si="77"/>
        <v>7000</v>
      </c>
      <c r="S835">
        <f t="shared" si="78"/>
        <v>725</v>
      </c>
      <c r="T835">
        <f t="shared" si="79"/>
        <v>312</v>
      </c>
      <c r="U835">
        <f t="shared" si="80"/>
        <v>6792.9999999999673</v>
      </c>
      <c r="V835">
        <f t="shared" ref="V835:V898" si="82">V834+U835</f>
        <v>796523.0000000007</v>
      </c>
    </row>
    <row r="836" spans="1:22" x14ac:dyDescent="0.25">
      <c r="A836" s="19" t="s">
        <v>45</v>
      </c>
      <c r="B836" s="17">
        <v>43430</v>
      </c>
      <c r="C836" s="18">
        <v>0.42708333333333331</v>
      </c>
      <c r="D836" s="19" t="s">
        <v>13</v>
      </c>
      <c r="E836" s="20">
        <v>7411.1</v>
      </c>
      <c r="F836" s="20">
        <v>7440.45</v>
      </c>
      <c r="G836" s="20">
        <v>7440.45</v>
      </c>
      <c r="H836" s="18">
        <v>0.4375</v>
      </c>
      <c r="I836" s="19">
        <v>29.349999999999454</v>
      </c>
      <c r="J836" s="19">
        <v>-29.349999999999454</v>
      </c>
      <c r="K836" s="19">
        <v>68</v>
      </c>
      <c r="L836" s="20">
        <v>-1995.7999999999629</v>
      </c>
      <c r="M836" s="20">
        <v>233</v>
      </c>
      <c r="N836" s="20">
        <v>-2228.7999999999629</v>
      </c>
      <c r="O836" s="20" t="s">
        <v>67</v>
      </c>
      <c r="P836" s="21">
        <v>3.96027580251237E-3</v>
      </c>
      <c r="Q836" s="16">
        <f t="shared" si="81"/>
        <v>1763841.8</v>
      </c>
      <c r="R836">
        <f t="shared" ref="R836:R899" si="83">IF(MONTH(B835)&lt;&gt;MONTH(B836),IF((INT(V835/100000)*1000)&lt;R835,R835,INT(V835/100000)*1000),R835)</f>
        <v>7000</v>
      </c>
      <c r="S836">
        <f t="shared" si="78"/>
        <v>238</v>
      </c>
      <c r="T836">
        <f t="shared" si="79"/>
        <v>884</v>
      </c>
      <c r="U836">
        <f t="shared" si="80"/>
        <v>-7869.2999999998701</v>
      </c>
      <c r="V836">
        <f t="shared" si="82"/>
        <v>788653.70000000088</v>
      </c>
    </row>
    <row r="837" spans="1:22" x14ac:dyDescent="0.25">
      <c r="A837" s="19" t="s">
        <v>40</v>
      </c>
      <c r="B837" s="17">
        <v>43430</v>
      </c>
      <c r="C837" s="18">
        <v>0.41666666666666669</v>
      </c>
      <c r="D837" s="19" t="s">
        <v>13</v>
      </c>
      <c r="E837" s="20">
        <v>1105.4000000000001</v>
      </c>
      <c r="F837" s="20">
        <v>1113.45</v>
      </c>
      <c r="G837" s="20">
        <v>1113.45</v>
      </c>
      <c r="H837" s="18">
        <v>0.61458333333333337</v>
      </c>
      <c r="I837" s="19">
        <v>8.0499999999999545</v>
      </c>
      <c r="J837" s="19">
        <v>-8.0499999999999545</v>
      </c>
      <c r="K837" s="19">
        <v>247</v>
      </c>
      <c r="L837" s="20">
        <v>-1988.3499999999888</v>
      </c>
      <c r="M837" s="20">
        <v>127</v>
      </c>
      <c r="N837" s="20">
        <v>-2115.3499999999885</v>
      </c>
      <c r="O837" s="20" t="s">
        <v>67</v>
      </c>
      <c r="P837" s="21">
        <v>7.2824316989324699E-3</v>
      </c>
      <c r="Q837" s="16">
        <f t="shared" si="81"/>
        <v>960592.60000000009</v>
      </c>
      <c r="R837">
        <f t="shared" si="83"/>
        <v>7000</v>
      </c>
      <c r="S837">
        <f t="shared" si="78"/>
        <v>869</v>
      </c>
      <c r="T837">
        <f t="shared" si="79"/>
        <v>483</v>
      </c>
      <c r="U837">
        <f t="shared" si="80"/>
        <v>-7478.4499999999607</v>
      </c>
      <c r="V837">
        <f t="shared" si="82"/>
        <v>781175.25000000093</v>
      </c>
    </row>
    <row r="838" spans="1:22" x14ac:dyDescent="0.25">
      <c r="A838" s="19" t="s">
        <v>19</v>
      </c>
      <c r="B838" s="17">
        <v>43431</v>
      </c>
      <c r="C838" s="18">
        <v>0.41666666666666669</v>
      </c>
      <c r="D838" s="19" t="s">
        <v>13</v>
      </c>
      <c r="E838" s="20">
        <v>2552</v>
      </c>
      <c r="F838" s="20">
        <v>2578.4</v>
      </c>
      <c r="G838" s="20">
        <v>2578.4</v>
      </c>
      <c r="H838" s="18">
        <v>0.61458333333333337</v>
      </c>
      <c r="I838" s="19">
        <v>26.400000000000091</v>
      </c>
      <c r="J838" s="19">
        <v>-26.400000000000091</v>
      </c>
      <c r="K838" s="19">
        <v>75</v>
      </c>
      <c r="L838" s="20">
        <v>-1980.0000000000068</v>
      </c>
      <c r="M838" s="20">
        <v>89</v>
      </c>
      <c r="N838" s="20">
        <v>-2069.0000000000068</v>
      </c>
      <c r="O838" s="20" t="s">
        <v>67</v>
      </c>
      <c r="P838" s="21">
        <v>1.03448275862069E-2</v>
      </c>
      <c r="Q838" s="16">
        <f t="shared" si="81"/>
        <v>676280</v>
      </c>
      <c r="R838">
        <f t="shared" si="83"/>
        <v>7000</v>
      </c>
      <c r="S838">
        <f t="shared" si="78"/>
        <v>265</v>
      </c>
      <c r="T838">
        <f t="shared" si="79"/>
        <v>340</v>
      </c>
      <c r="U838">
        <f t="shared" si="80"/>
        <v>-7336.0000000000236</v>
      </c>
      <c r="V838">
        <f t="shared" si="82"/>
        <v>773839.25000000093</v>
      </c>
    </row>
    <row r="839" spans="1:22" x14ac:dyDescent="0.25">
      <c r="A839" s="19" t="s">
        <v>44</v>
      </c>
      <c r="B839" s="17">
        <v>43431</v>
      </c>
      <c r="C839" s="18">
        <v>0.41666666666666669</v>
      </c>
      <c r="D839" s="19" t="s">
        <v>13</v>
      </c>
      <c r="E839" s="20">
        <v>3022.2</v>
      </c>
      <c r="F839" s="20">
        <v>3038.95</v>
      </c>
      <c r="G839" s="20">
        <v>2961.35</v>
      </c>
      <c r="H839" s="18">
        <v>0.625</v>
      </c>
      <c r="I839" s="19">
        <v>16.75</v>
      </c>
      <c r="J839" s="19">
        <v>60.849999999999909</v>
      </c>
      <c r="K839" s="19">
        <v>119</v>
      </c>
      <c r="L839" s="20">
        <v>7241.1499999999887</v>
      </c>
      <c r="M839" s="20">
        <v>164</v>
      </c>
      <c r="N839" s="20">
        <v>7077.1499999999887</v>
      </c>
      <c r="O839" s="20" t="s">
        <v>68</v>
      </c>
      <c r="P839" s="21">
        <v>5.5423201641188503E-3</v>
      </c>
      <c r="Q839" s="16">
        <f t="shared" si="81"/>
        <v>1260257.3999999999</v>
      </c>
      <c r="R839">
        <f t="shared" si="83"/>
        <v>7000</v>
      </c>
      <c r="S839">
        <f t="shared" si="78"/>
        <v>417</v>
      </c>
      <c r="T839">
        <f t="shared" si="79"/>
        <v>624</v>
      </c>
      <c r="U839">
        <f t="shared" si="80"/>
        <v>24750.449999999961</v>
      </c>
      <c r="V839">
        <f t="shared" si="82"/>
        <v>798589.70000000088</v>
      </c>
    </row>
    <row r="840" spans="1:22" x14ac:dyDescent="0.25">
      <c r="A840" s="19" t="s">
        <v>58</v>
      </c>
      <c r="B840" s="17">
        <v>43431</v>
      </c>
      <c r="C840" s="18">
        <v>0.41666666666666669</v>
      </c>
      <c r="D840" s="19" t="s">
        <v>13</v>
      </c>
      <c r="E840" s="20">
        <v>1836.65</v>
      </c>
      <c r="F840" s="20">
        <v>1846.8</v>
      </c>
      <c r="G840" s="20">
        <v>1846.8</v>
      </c>
      <c r="H840" s="18">
        <v>0.42708333333333331</v>
      </c>
      <c r="I840" s="19">
        <v>10.149999999999864</v>
      </c>
      <c r="J840" s="19">
        <v>-10.149999999999864</v>
      </c>
      <c r="K840" s="19">
        <v>196</v>
      </c>
      <c r="L840" s="20">
        <v>-1989.3999999999733</v>
      </c>
      <c r="M840" s="20">
        <v>167</v>
      </c>
      <c r="N840" s="20">
        <v>-2156.3999999999733</v>
      </c>
      <c r="O840" s="20" t="s">
        <v>67</v>
      </c>
      <c r="P840" s="21">
        <v>5.5263659379848401E-3</v>
      </c>
      <c r="Q840" s="16">
        <f t="shared" si="81"/>
        <v>1265451.8500000001</v>
      </c>
      <c r="R840">
        <f t="shared" si="83"/>
        <v>7000</v>
      </c>
      <c r="S840">
        <f t="shared" si="78"/>
        <v>689</v>
      </c>
      <c r="T840">
        <f t="shared" si="79"/>
        <v>635</v>
      </c>
      <c r="U840">
        <f t="shared" si="80"/>
        <v>-7628.3499999999058</v>
      </c>
      <c r="V840">
        <f t="shared" si="82"/>
        <v>790961.35000000102</v>
      </c>
    </row>
    <row r="841" spans="1:22" x14ac:dyDescent="0.25">
      <c r="A841" s="19" t="s">
        <v>58</v>
      </c>
      <c r="B841" s="17">
        <v>43432</v>
      </c>
      <c r="C841" s="18">
        <v>0.41666666666666669</v>
      </c>
      <c r="D841" s="19" t="s">
        <v>15</v>
      </c>
      <c r="E841" s="20">
        <v>1919.8</v>
      </c>
      <c r="F841" s="20">
        <v>1904.1</v>
      </c>
      <c r="G841" s="20">
        <v>1987.75</v>
      </c>
      <c r="H841" s="18">
        <v>0.625</v>
      </c>
      <c r="I841" s="19">
        <v>15.700000000000045</v>
      </c>
      <c r="J841" s="19">
        <v>67.950000000000045</v>
      </c>
      <c r="K841" s="19">
        <v>127</v>
      </c>
      <c r="L841" s="20">
        <v>8629.6500000000051</v>
      </c>
      <c r="M841" s="20">
        <v>115</v>
      </c>
      <c r="N841" s="20">
        <v>8514.6500000000051</v>
      </c>
      <c r="O841" s="20" t="s">
        <v>68</v>
      </c>
      <c r="P841" s="21">
        <v>8.1779352015835197E-3</v>
      </c>
      <c r="Q841" s="16">
        <f t="shared" si="81"/>
        <v>854311</v>
      </c>
      <c r="R841">
        <f t="shared" si="83"/>
        <v>7000</v>
      </c>
      <c r="S841">
        <f t="shared" si="78"/>
        <v>445</v>
      </c>
      <c r="T841">
        <f t="shared" si="79"/>
        <v>435</v>
      </c>
      <c r="U841">
        <f t="shared" si="80"/>
        <v>29802.750000000022</v>
      </c>
      <c r="V841">
        <f t="shared" si="82"/>
        <v>820764.10000000102</v>
      </c>
    </row>
    <row r="842" spans="1:22" x14ac:dyDescent="0.25">
      <c r="A842" s="19" t="s">
        <v>19</v>
      </c>
      <c r="B842" s="17">
        <v>43433</v>
      </c>
      <c r="C842" s="18">
        <v>0.46875</v>
      </c>
      <c r="D842" s="19" t="s">
        <v>15</v>
      </c>
      <c r="E842" s="20">
        <v>2607.1999999999998</v>
      </c>
      <c r="F842" s="20">
        <v>2591.3000000000002</v>
      </c>
      <c r="G842" s="20">
        <v>2591.3000000000002</v>
      </c>
      <c r="H842" s="18">
        <v>0.46875</v>
      </c>
      <c r="I842" s="19">
        <v>15.899999999999636</v>
      </c>
      <c r="J842" s="19">
        <v>-15.899999999999636</v>
      </c>
      <c r="K842" s="19">
        <v>125</v>
      </c>
      <c r="L842" s="20">
        <v>-1987.4999999999545</v>
      </c>
      <c r="M842" s="20">
        <v>150</v>
      </c>
      <c r="N842" s="20">
        <v>-2137.4999999999545</v>
      </c>
      <c r="O842" s="20" t="s">
        <v>67</v>
      </c>
      <c r="P842" s="21">
        <v>6.0984964713100796E-3</v>
      </c>
      <c r="Q842" s="16">
        <f t="shared" si="81"/>
        <v>1147168</v>
      </c>
      <c r="R842">
        <f t="shared" si="83"/>
        <v>7000</v>
      </c>
      <c r="S842">
        <f t="shared" si="78"/>
        <v>440</v>
      </c>
      <c r="T842">
        <f t="shared" si="79"/>
        <v>572</v>
      </c>
      <c r="U842">
        <f t="shared" si="80"/>
        <v>-7567.9999999998399</v>
      </c>
      <c r="V842">
        <f t="shared" si="82"/>
        <v>813196.10000000114</v>
      </c>
    </row>
    <row r="843" spans="1:22" x14ac:dyDescent="0.25">
      <c r="A843" s="19" t="s">
        <v>25</v>
      </c>
      <c r="B843" s="17">
        <v>43433</v>
      </c>
      <c r="C843" s="18">
        <v>0.42708333333333331</v>
      </c>
      <c r="D843" s="19" t="s">
        <v>13</v>
      </c>
      <c r="E843" s="20">
        <v>840.1</v>
      </c>
      <c r="F843" s="20">
        <v>844.1</v>
      </c>
      <c r="G843" s="20">
        <v>844.1</v>
      </c>
      <c r="H843" s="18">
        <v>0.44791666666666669</v>
      </c>
      <c r="I843" s="19">
        <v>4</v>
      </c>
      <c r="J843" s="19">
        <v>-4</v>
      </c>
      <c r="K843" s="19">
        <v>497</v>
      </c>
      <c r="L843" s="20">
        <v>-1988</v>
      </c>
      <c r="M843" s="20">
        <v>193</v>
      </c>
      <c r="N843" s="20">
        <v>-2181</v>
      </c>
      <c r="O843" s="20" t="s">
        <v>67</v>
      </c>
      <c r="P843" s="21">
        <v>4.7613379359599996E-3</v>
      </c>
      <c r="Q843" s="16">
        <f t="shared" si="81"/>
        <v>1470175</v>
      </c>
      <c r="R843">
        <f t="shared" si="83"/>
        <v>7000</v>
      </c>
      <c r="S843">
        <f t="shared" si="78"/>
        <v>1750</v>
      </c>
      <c r="T843">
        <f t="shared" si="79"/>
        <v>737</v>
      </c>
      <c r="U843">
        <f t="shared" si="80"/>
        <v>-7737</v>
      </c>
      <c r="V843">
        <f t="shared" si="82"/>
        <v>805459.10000000114</v>
      </c>
    </row>
    <row r="844" spans="1:22" x14ac:dyDescent="0.25">
      <c r="A844" s="19" t="s">
        <v>20</v>
      </c>
      <c r="B844" s="17">
        <v>43433</v>
      </c>
      <c r="C844" s="18">
        <v>0.41666666666666669</v>
      </c>
      <c r="D844" s="19" t="s">
        <v>15</v>
      </c>
      <c r="E844" s="20">
        <v>1945.5</v>
      </c>
      <c r="F844" s="20">
        <v>1940</v>
      </c>
      <c r="G844" s="20">
        <v>1956.1</v>
      </c>
      <c r="H844" s="18">
        <v>0.625</v>
      </c>
      <c r="I844" s="19">
        <v>5.5</v>
      </c>
      <c r="J844" s="19">
        <v>10.599999999999909</v>
      </c>
      <c r="K844" s="19">
        <v>362</v>
      </c>
      <c r="L844" s="20">
        <v>3837.1999999999671</v>
      </c>
      <c r="M844" s="20">
        <v>325</v>
      </c>
      <c r="N844" s="20">
        <v>3512.1999999999671</v>
      </c>
      <c r="O844" s="20" t="s">
        <v>68</v>
      </c>
      <c r="P844" s="21">
        <v>2.82703675147777E-3</v>
      </c>
      <c r="Q844" s="16">
        <f t="shared" si="81"/>
        <v>2474676</v>
      </c>
      <c r="R844">
        <f t="shared" si="83"/>
        <v>7000</v>
      </c>
      <c r="S844">
        <f t="shared" si="78"/>
        <v>1272</v>
      </c>
      <c r="T844">
        <f t="shared" si="79"/>
        <v>1241</v>
      </c>
      <c r="U844">
        <f t="shared" si="80"/>
        <v>12242.199999999884</v>
      </c>
      <c r="V844">
        <f t="shared" si="82"/>
        <v>817701.30000000098</v>
      </c>
    </row>
    <row r="845" spans="1:22" x14ac:dyDescent="0.25">
      <c r="A845" s="19" t="s">
        <v>54</v>
      </c>
      <c r="B845" s="17">
        <v>43433</v>
      </c>
      <c r="C845" s="18">
        <v>0.41666666666666669</v>
      </c>
      <c r="D845" s="19" t="s">
        <v>13</v>
      </c>
      <c r="E845" s="20">
        <v>765</v>
      </c>
      <c r="F845" s="20">
        <v>768.4</v>
      </c>
      <c r="G845" s="20">
        <v>768.4</v>
      </c>
      <c r="H845" s="18">
        <v>0.4375</v>
      </c>
      <c r="I845" s="19">
        <v>3.3999999999999773</v>
      </c>
      <c r="J845" s="19">
        <v>-3.3999999999999773</v>
      </c>
      <c r="K845" s="19">
        <v>584</v>
      </c>
      <c r="L845" s="20">
        <v>-1985.5999999999867</v>
      </c>
      <c r="M845" s="20">
        <v>206</v>
      </c>
      <c r="N845" s="20">
        <v>-2191.5999999999867</v>
      </c>
      <c r="O845" s="20" t="s">
        <v>67</v>
      </c>
      <c r="P845" s="21">
        <v>4.4444444444444202E-3</v>
      </c>
      <c r="Q845" s="16">
        <f t="shared" si="81"/>
        <v>1574370</v>
      </c>
      <c r="R845">
        <f t="shared" si="83"/>
        <v>7000</v>
      </c>
      <c r="S845">
        <f t="shared" si="78"/>
        <v>2058</v>
      </c>
      <c r="T845">
        <f t="shared" si="79"/>
        <v>789</v>
      </c>
      <c r="U845">
        <f t="shared" si="80"/>
        <v>-7786.1999999999534</v>
      </c>
      <c r="V845">
        <f t="shared" si="82"/>
        <v>809915.10000000102</v>
      </c>
    </row>
    <row r="846" spans="1:22" x14ac:dyDescent="0.25">
      <c r="A846" s="19" t="s">
        <v>29</v>
      </c>
      <c r="B846" s="17">
        <v>43434</v>
      </c>
      <c r="C846" s="18">
        <v>0.45833333333333331</v>
      </c>
      <c r="D846" s="19" t="s">
        <v>13</v>
      </c>
      <c r="E846" s="20">
        <v>327.7</v>
      </c>
      <c r="F846" s="20">
        <v>329.5</v>
      </c>
      <c r="G846" s="20">
        <v>324.05</v>
      </c>
      <c r="H846" s="18">
        <v>0.625</v>
      </c>
      <c r="I846" s="19">
        <v>1.8000000000000114</v>
      </c>
      <c r="J846" s="19">
        <v>3.6499999999999773</v>
      </c>
      <c r="K846" s="19">
        <v>1097</v>
      </c>
      <c r="L846" s="20">
        <v>4004.0499999999752</v>
      </c>
      <c r="M846" s="20">
        <v>165</v>
      </c>
      <c r="N846" s="20">
        <v>3839.0499999999752</v>
      </c>
      <c r="O846" s="20" t="s">
        <v>68</v>
      </c>
      <c r="P846" s="21">
        <v>5.4928288068355601E-3</v>
      </c>
      <c r="Q846" s="16">
        <f t="shared" si="81"/>
        <v>1274097.5999999999</v>
      </c>
      <c r="R846">
        <f t="shared" si="83"/>
        <v>7000</v>
      </c>
      <c r="S846">
        <f t="shared" si="78"/>
        <v>3888</v>
      </c>
      <c r="T846">
        <f t="shared" si="79"/>
        <v>634</v>
      </c>
      <c r="U846">
        <f t="shared" si="80"/>
        <v>13557.199999999912</v>
      </c>
      <c r="V846">
        <f t="shared" si="82"/>
        <v>823472.30000000098</v>
      </c>
    </row>
    <row r="847" spans="1:22" x14ac:dyDescent="0.25">
      <c r="A847" s="19" t="s">
        <v>25</v>
      </c>
      <c r="B847" s="17">
        <v>43437</v>
      </c>
      <c r="C847" s="18">
        <v>0.54166666666666663</v>
      </c>
      <c r="D847" s="19" t="s">
        <v>15</v>
      </c>
      <c r="E847" s="20">
        <v>874.7</v>
      </c>
      <c r="F847" s="20">
        <v>866.3</v>
      </c>
      <c r="G847" s="20">
        <v>866.3</v>
      </c>
      <c r="H847" s="18">
        <v>0.54166666666666663</v>
      </c>
      <c r="I847" s="19">
        <v>8.4000000000000909</v>
      </c>
      <c r="J847" s="19">
        <v>-8.4000000000000909</v>
      </c>
      <c r="K847" s="19">
        <v>237</v>
      </c>
      <c r="L847" s="20">
        <v>-1990.8000000000216</v>
      </c>
      <c r="M847" s="20">
        <v>95</v>
      </c>
      <c r="N847" s="20">
        <v>-2085.8000000000216</v>
      </c>
      <c r="O847" s="20" t="s">
        <v>67</v>
      </c>
      <c r="P847" s="21">
        <v>9.6032925574483698E-3</v>
      </c>
      <c r="Q847" s="16">
        <f t="shared" si="81"/>
        <v>832714.4</v>
      </c>
      <c r="R847">
        <f t="shared" si="83"/>
        <v>8000</v>
      </c>
      <c r="S847">
        <f t="shared" si="78"/>
        <v>952</v>
      </c>
      <c r="T847">
        <f t="shared" si="79"/>
        <v>415</v>
      </c>
      <c r="U847">
        <f t="shared" si="80"/>
        <v>-8411.8000000000866</v>
      </c>
      <c r="V847">
        <f t="shared" si="82"/>
        <v>815060.50000000093</v>
      </c>
    </row>
    <row r="848" spans="1:22" x14ac:dyDescent="0.25">
      <c r="A848" s="19" t="s">
        <v>44</v>
      </c>
      <c r="B848" s="17">
        <v>43437</v>
      </c>
      <c r="C848" s="18">
        <v>0.53125</v>
      </c>
      <c r="D848" s="19" t="s">
        <v>13</v>
      </c>
      <c r="E848" s="20">
        <v>3015</v>
      </c>
      <c r="F848" s="20">
        <v>3036</v>
      </c>
      <c r="G848" s="20">
        <v>3036</v>
      </c>
      <c r="H848" s="18">
        <v>0.625</v>
      </c>
      <c r="I848" s="19">
        <v>21</v>
      </c>
      <c r="J848" s="19">
        <v>-21</v>
      </c>
      <c r="K848" s="19">
        <v>95</v>
      </c>
      <c r="L848" s="20">
        <v>-1995</v>
      </c>
      <c r="M848" s="20">
        <v>133</v>
      </c>
      <c r="N848" s="20">
        <v>-2128</v>
      </c>
      <c r="O848" s="20" t="s">
        <v>67</v>
      </c>
      <c r="P848" s="21">
        <v>6.9651741293532297E-3</v>
      </c>
      <c r="Q848" s="16">
        <f t="shared" si="81"/>
        <v>1145700</v>
      </c>
      <c r="R848">
        <f t="shared" si="83"/>
        <v>8000</v>
      </c>
      <c r="S848">
        <f t="shared" si="78"/>
        <v>380</v>
      </c>
      <c r="T848">
        <f t="shared" si="79"/>
        <v>575</v>
      </c>
      <c r="U848">
        <f t="shared" si="80"/>
        <v>-8555</v>
      </c>
      <c r="V848">
        <f t="shared" si="82"/>
        <v>806505.50000000093</v>
      </c>
    </row>
    <row r="849" spans="1:22" x14ac:dyDescent="0.25">
      <c r="A849" s="19" t="s">
        <v>57</v>
      </c>
      <c r="B849" s="17">
        <v>43437</v>
      </c>
      <c r="C849" s="18">
        <v>0.48958333333333331</v>
      </c>
      <c r="D849" s="19" t="s">
        <v>15</v>
      </c>
      <c r="E849" s="20">
        <v>711.65</v>
      </c>
      <c r="F849" s="20">
        <v>707.05</v>
      </c>
      <c r="G849" s="20">
        <v>707.05</v>
      </c>
      <c r="H849" s="18">
        <v>0.48958333333333331</v>
      </c>
      <c r="I849" s="19">
        <v>4.6000000000000227</v>
      </c>
      <c r="J849" s="19">
        <v>-4.6000000000000227</v>
      </c>
      <c r="K849" s="19">
        <v>432</v>
      </c>
      <c r="L849" s="20">
        <v>-1987.2000000000098</v>
      </c>
      <c r="M849" s="20">
        <v>141</v>
      </c>
      <c r="N849" s="20">
        <v>-2128.2000000000098</v>
      </c>
      <c r="O849" s="20" t="s">
        <v>67</v>
      </c>
      <c r="P849" s="21">
        <v>6.4638516124499697E-3</v>
      </c>
      <c r="Q849" s="16">
        <f t="shared" si="81"/>
        <v>1237559.3499999999</v>
      </c>
      <c r="R849">
        <f t="shared" si="83"/>
        <v>8000</v>
      </c>
      <c r="S849">
        <f t="shared" si="78"/>
        <v>1739</v>
      </c>
      <c r="T849">
        <f t="shared" si="79"/>
        <v>617</v>
      </c>
      <c r="U849">
        <f t="shared" si="80"/>
        <v>-8616.4000000000397</v>
      </c>
      <c r="V849">
        <f t="shared" si="82"/>
        <v>797889.10000000091</v>
      </c>
    </row>
    <row r="850" spans="1:22" x14ac:dyDescent="0.25">
      <c r="A850" s="19" t="s">
        <v>18</v>
      </c>
      <c r="B850" s="17">
        <v>43438</v>
      </c>
      <c r="C850" s="18">
        <v>0.47916666666666669</v>
      </c>
      <c r="D850" s="19" t="s">
        <v>13</v>
      </c>
      <c r="E850" s="20">
        <v>371.4</v>
      </c>
      <c r="F850" s="20">
        <v>373.7</v>
      </c>
      <c r="G850" s="20">
        <v>373.7</v>
      </c>
      <c r="H850" s="18">
        <v>0.51041666666666663</v>
      </c>
      <c r="I850" s="19">
        <v>2.3000000000000114</v>
      </c>
      <c r="J850" s="19">
        <v>-2.3000000000000114</v>
      </c>
      <c r="K850" s="19">
        <v>860</v>
      </c>
      <c r="L850" s="20">
        <v>-1978.0000000000098</v>
      </c>
      <c r="M850" s="20">
        <v>148</v>
      </c>
      <c r="N850" s="20">
        <v>-2126.00000000001</v>
      </c>
      <c r="O850" s="20" t="s">
        <v>67</v>
      </c>
      <c r="P850" s="21">
        <v>6.1927840603123599E-3</v>
      </c>
      <c r="Q850" s="16">
        <f t="shared" si="81"/>
        <v>1291729.2</v>
      </c>
      <c r="R850">
        <f t="shared" si="83"/>
        <v>8000</v>
      </c>
      <c r="S850">
        <f t="shared" si="78"/>
        <v>3478</v>
      </c>
      <c r="T850">
        <f t="shared" si="79"/>
        <v>648</v>
      </c>
      <c r="U850">
        <f t="shared" si="80"/>
        <v>-8647.4000000000397</v>
      </c>
      <c r="V850">
        <f t="shared" si="82"/>
        <v>789241.70000000088</v>
      </c>
    </row>
    <row r="851" spans="1:22" x14ac:dyDescent="0.25">
      <c r="A851" s="19" t="s">
        <v>57</v>
      </c>
      <c r="B851" s="17">
        <v>43438</v>
      </c>
      <c r="C851" s="18">
        <v>0.44791666666666669</v>
      </c>
      <c r="D851" s="19" t="s">
        <v>15</v>
      </c>
      <c r="E851" s="20">
        <v>721.5</v>
      </c>
      <c r="F851" s="20">
        <v>712.25</v>
      </c>
      <c r="G851" s="20">
        <v>712.25</v>
      </c>
      <c r="H851" s="18">
        <v>0.44791666666666669</v>
      </c>
      <c r="I851" s="19">
        <v>9.25</v>
      </c>
      <c r="J851" s="19">
        <v>-9.25</v>
      </c>
      <c r="K851" s="19">
        <v>215</v>
      </c>
      <c r="L851" s="20">
        <v>-1988.75</v>
      </c>
      <c r="M851" s="20">
        <v>71</v>
      </c>
      <c r="N851" s="20">
        <v>-2059.75</v>
      </c>
      <c r="O851" s="20" t="s">
        <v>67</v>
      </c>
      <c r="P851" s="21">
        <v>1.2820512820512799E-2</v>
      </c>
      <c r="Q851" s="16">
        <f t="shared" si="81"/>
        <v>623376</v>
      </c>
      <c r="R851">
        <f t="shared" si="83"/>
        <v>8000</v>
      </c>
      <c r="S851">
        <f t="shared" si="78"/>
        <v>864</v>
      </c>
      <c r="T851">
        <f t="shared" si="79"/>
        <v>310</v>
      </c>
      <c r="U851">
        <f t="shared" si="80"/>
        <v>-8302</v>
      </c>
      <c r="V851">
        <f t="shared" si="82"/>
        <v>780939.70000000088</v>
      </c>
    </row>
    <row r="852" spans="1:22" x14ac:dyDescent="0.25">
      <c r="A852" s="19" t="s">
        <v>49</v>
      </c>
      <c r="B852" s="17">
        <v>43440</v>
      </c>
      <c r="C852" s="18">
        <v>0.41666666666666669</v>
      </c>
      <c r="D852" s="19" t="s">
        <v>13</v>
      </c>
      <c r="E852" s="20">
        <v>140.35</v>
      </c>
      <c r="F852" s="20">
        <v>141.65</v>
      </c>
      <c r="G852" s="20">
        <v>140.25</v>
      </c>
      <c r="H852" s="18">
        <v>0.625</v>
      </c>
      <c r="I852" s="19">
        <v>1.3000000000000114</v>
      </c>
      <c r="J852" s="19">
        <v>9.9999999999994316E-2</v>
      </c>
      <c r="K852" s="19">
        <v>1511</v>
      </c>
      <c r="L852" s="20">
        <v>151.09999999999141</v>
      </c>
      <c r="M852" s="20">
        <v>98</v>
      </c>
      <c r="N852" s="20">
        <v>53.099999999991411</v>
      </c>
      <c r="O852" s="20" t="s">
        <v>68</v>
      </c>
      <c r="P852" s="21">
        <v>9.2625578909869E-3</v>
      </c>
      <c r="Q852" s="16">
        <f t="shared" si="81"/>
        <v>863573.54999999993</v>
      </c>
      <c r="R852">
        <f t="shared" si="83"/>
        <v>8000</v>
      </c>
      <c r="S852">
        <f t="shared" si="78"/>
        <v>6153</v>
      </c>
      <c r="T852">
        <f t="shared" si="79"/>
        <v>432</v>
      </c>
      <c r="U852">
        <f t="shared" si="80"/>
        <v>183.29999999996505</v>
      </c>
      <c r="V852">
        <f t="shared" si="82"/>
        <v>781123.00000000081</v>
      </c>
    </row>
    <row r="853" spans="1:22" x14ac:dyDescent="0.25">
      <c r="A853" s="19" t="s">
        <v>40</v>
      </c>
      <c r="B853" s="17">
        <v>43441</v>
      </c>
      <c r="C853" s="18">
        <v>0.4375</v>
      </c>
      <c r="D853" s="19" t="s">
        <v>13</v>
      </c>
      <c r="E853" s="20">
        <v>1127</v>
      </c>
      <c r="F853" s="20">
        <v>1131.7</v>
      </c>
      <c r="G853" s="20">
        <v>1131.7</v>
      </c>
      <c r="H853" s="18">
        <v>0.60416666666666663</v>
      </c>
      <c r="I853" s="19">
        <v>4.7000000000000455</v>
      </c>
      <c r="J853" s="19">
        <v>-4.7000000000000455</v>
      </c>
      <c r="K853" s="19">
        <v>423</v>
      </c>
      <c r="L853" s="20">
        <v>-1988.1000000000192</v>
      </c>
      <c r="M853" s="20">
        <v>220</v>
      </c>
      <c r="N853" s="20">
        <v>-2208.1000000000195</v>
      </c>
      <c r="O853" s="20" t="s">
        <v>67</v>
      </c>
      <c r="P853" s="21">
        <v>4.1703637976930304E-3</v>
      </c>
      <c r="Q853" s="16">
        <f t="shared" si="81"/>
        <v>1918154</v>
      </c>
      <c r="R853">
        <f t="shared" si="83"/>
        <v>8000</v>
      </c>
      <c r="S853">
        <f t="shared" si="78"/>
        <v>1702</v>
      </c>
      <c r="T853">
        <f t="shared" si="79"/>
        <v>962</v>
      </c>
      <c r="U853">
        <f t="shared" si="80"/>
        <v>-8961.4000000000779</v>
      </c>
      <c r="V853">
        <f t="shared" si="82"/>
        <v>772161.60000000079</v>
      </c>
    </row>
    <row r="854" spans="1:22" x14ac:dyDescent="0.25">
      <c r="A854" s="19" t="s">
        <v>22</v>
      </c>
      <c r="B854" s="17">
        <v>43445</v>
      </c>
      <c r="C854" s="18">
        <v>0.41666666666666669</v>
      </c>
      <c r="D854" s="19" t="s">
        <v>15</v>
      </c>
      <c r="E854" s="20">
        <v>1290.95</v>
      </c>
      <c r="F854" s="20">
        <v>1274.5</v>
      </c>
      <c r="G854" s="20">
        <v>1326.8</v>
      </c>
      <c r="H854" s="18">
        <v>0.625</v>
      </c>
      <c r="I854" s="19">
        <v>16.450000000000045</v>
      </c>
      <c r="J854" s="19">
        <v>35.849999999999909</v>
      </c>
      <c r="K854" s="19">
        <v>121</v>
      </c>
      <c r="L854" s="20">
        <v>4337.8499999999894</v>
      </c>
      <c r="M854" s="20">
        <v>73</v>
      </c>
      <c r="N854" s="20">
        <v>4264.8499999999894</v>
      </c>
      <c r="O854" s="20" t="s">
        <v>68</v>
      </c>
      <c r="P854" s="21">
        <v>1.274255393315E-2</v>
      </c>
      <c r="Q854" s="16">
        <f t="shared" si="81"/>
        <v>627401.70000000007</v>
      </c>
      <c r="R854">
        <f t="shared" si="83"/>
        <v>8000</v>
      </c>
      <c r="S854">
        <f t="shared" si="78"/>
        <v>486</v>
      </c>
      <c r="T854">
        <f t="shared" si="79"/>
        <v>319</v>
      </c>
      <c r="U854">
        <f t="shared" si="80"/>
        <v>17104.099999999955</v>
      </c>
      <c r="V854">
        <f t="shared" si="82"/>
        <v>789265.70000000077</v>
      </c>
    </row>
    <row r="855" spans="1:22" x14ac:dyDescent="0.25">
      <c r="A855" s="19" t="s">
        <v>25</v>
      </c>
      <c r="B855" s="17">
        <v>43445</v>
      </c>
      <c r="C855" s="18">
        <v>0.45833333333333331</v>
      </c>
      <c r="D855" s="19" t="s">
        <v>15</v>
      </c>
      <c r="E855" s="20">
        <v>791.5</v>
      </c>
      <c r="F855" s="20">
        <v>784.1</v>
      </c>
      <c r="G855" s="20">
        <v>801.4</v>
      </c>
      <c r="H855" s="18">
        <v>0.625</v>
      </c>
      <c r="I855" s="19">
        <v>7.3999999999999773</v>
      </c>
      <c r="J855" s="19">
        <v>9.8999999999999773</v>
      </c>
      <c r="K855" s="19">
        <v>269</v>
      </c>
      <c r="L855" s="20">
        <v>2663.099999999994</v>
      </c>
      <c r="M855" s="20">
        <v>99</v>
      </c>
      <c r="N855" s="20">
        <v>2564.099999999994</v>
      </c>
      <c r="O855" s="20" t="s">
        <v>68</v>
      </c>
      <c r="P855" s="21">
        <v>9.3493367024636495E-3</v>
      </c>
      <c r="Q855" s="16">
        <f t="shared" si="81"/>
        <v>855611.5</v>
      </c>
      <c r="R855">
        <f t="shared" si="83"/>
        <v>8000</v>
      </c>
      <c r="S855">
        <f t="shared" si="78"/>
        <v>1081</v>
      </c>
      <c r="T855">
        <f t="shared" si="79"/>
        <v>431</v>
      </c>
      <c r="U855">
        <f t="shared" si="80"/>
        <v>10270.899999999976</v>
      </c>
      <c r="V855">
        <f t="shared" si="82"/>
        <v>799536.60000000079</v>
      </c>
    </row>
    <row r="856" spans="1:22" x14ac:dyDescent="0.25">
      <c r="A856" s="19" t="s">
        <v>47</v>
      </c>
      <c r="B856" s="17">
        <v>43445</v>
      </c>
      <c r="C856" s="18">
        <v>0.48958333333333331</v>
      </c>
      <c r="D856" s="19" t="s">
        <v>15</v>
      </c>
      <c r="E856" s="20">
        <v>271.55</v>
      </c>
      <c r="F856" s="20">
        <v>270.05</v>
      </c>
      <c r="G856" s="20">
        <v>270.05</v>
      </c>
      <c r="H856" s="18">
        <v>0.48958333333333331</v>
      </c>
      <c r="I856" s="19">
        <v>1.5</v>
      </c>
      <c r="J856" s="19">
        <v>-1.5</v>
      </c>
      <c r="K856" s="19">
        <v>1313</v>
      </c>
      <c r="L856" s="20">
        <v>-1969.5</v>
      </c>
      <c r="M856" s="20">
        <v>164</v>
      </c>
      <c r="N856" s="20">
        <v>-2133.5</v>
      </c>
      <c r="O856" s="20" t="s">
        <v>67</v>
      </c>
      <c r="P856" s="21">
        <v>5.5238445958387004E-3</v>
      </c>
      <c r="Q856" s="16">
        <f t="shared" si="81"/>
        <v>1448176.1500000001</v>
      </c>
      <c r="R856">
        <f t="shared" si="83"/>
        <v>8000</v>
      </c>
      <c r="S856">
        <f t="shared" si="78"/>
        <v>5333</v>
      </c>
      <c r="T856">
        <f t="shared" si="79"/>
        <v>723</v>
      </c>
      <c r="U856">
        <f t="shared" si="80"/>
        <v>-8722.5</v>
      </c>
      <c r="V856">
        <f t="shared" si="82"/>
        <v>790814.10000000079</v>
      </c>
    </row>
    <row r="857" spans="1:22" x14ac:dyDescent="0.25">
      <c r="A857" s="19" t="s">
        <v>40</v>
      </c>
      <c r="B857" s="17">
        <v>43445</v>
      </c>
      <c r="C857" s="18">
        <v>0.46875</v>
      </c>
      <c r="D857" s="19" t="s">
        <v>15</v>
      </c>
      <c r="E857" s="20">
        <v>1077.6500000000001</v>
      </c>
      <c r="F857" s="20">
        <v>1060.45</v>
      </c>
      <c r="G857" s="20">
        <v>1097.4000000000001</v>
      </c>
      <c r="H857" s="18">
        <v>0.625</v>
      </c>
      <c r="I857" s="19">
        <v>17.200000000000045</v>
      </c>
      <c r="J857" s="19">
        <v>19.75</v>
      </c>
      <c r="K857" s="19">
        <v>116</v>
      </c>
      <c r="L857" s="20">
        <v>2291</v>
      </c>
      <c r="M857" s="20">
        <v>59</v>
      </c>
      <c r="N857" s="20">
        <v>2232</v>
      </c>
      <c r="O857" s="20" t="s">
        <v>68</v>
      </c>
      <c r="P857" s="21">
        <v>1.5960655129216399E-2</v>
      </c>
      <c r="Q857" s="16">
        <f t="shared" si="81"/>
        <v>501107.25000000006</v>
      </c>
      <c r="R857">
        <f t="shared" si="83"/>
        <v>8000</v>
      </c>
      <c r="S857">
        <f t="shared" si="78"/>
        <v>465</v>
      </c>
      <c r="T857">
        <f t="shared" si="79"/>
        <v>253</v>
      </c>
      <c r="U857">
        <f t="shared" si="80"/>
        <v>8930.75</v>
      </c>
      <c r="V857">
        <f t="shared" si="82"/>
        <v>799744.85000000079</v>
      </c>
    </row>
    <row r="858" spans="1:22" x14ac:dyDescent="0.25">
      <c r="A858" s="19" t="s">
        <v>52</v>
      </c>
      <c r="B858" s="17">
        <v>43445</v>
      </c>
      <c r="C858" s="18">
        <v>0.54166666666666663</v>
      </c>
      <c r="D858" s="19" t="s">
        <v>15</v>
      </c>
      <c r="E858" s="20">
        <v>278.75</v>
      </c>
      <c r="F858" s="20">
        <v>275.45</v>
      </c>
      <c r="G858" s="20">
        <v>281</v>
      </c>
      <c r="H858" s="18">
        <v>0.625</v>
      </c>
      <c r="I858" s="19">
        <v>3.3000000000000114</v>
      </c>
      <c r="J858" s="19">
        <v>2.25</v>
      </c>
      <c r="K858" s="19">
        <v>601</v>
      </c>
      <c r="L858" s="20">
        <v>1352.25</v>
      </c>
      <c r="M858" s="20">
        <v>78</v>
      </c>
      <c r="N858" s="20">
        <v>1274.25</v>
      </c>
      <c r="O858" s="20" t="s">
        <v>68</v>
      </c>
      <c r="P858" s="21">
        <v>1.18385650224216E-2</v>
      </c>
      <c r="Q858" s="16">
        <f t="shared" si="81"/>
        <v>675690</v>
      </c>
      <c r="R858">
        <f t="shared" si="83"/>
        <v>8000</v>
      </c>
      <c r="S858">
        <f t="shared" si="78"/>
        <v>2424</v>
      </c>
      <c r="T858">
        <f t="shared" si="79"/>
        <v>340</v>
      </c>
      <c r="U858">
        <f t="shared" si="80"/>
        <v>5114</v>
      </c>
      <c r="V858">
        <f t="shared" si="82"/>
        <v>804858.85000000079</v>
      </c>
    </row>
    <row r="859" spans="1:22" x14ac:dyDescent="0.25">
      <c r="A859" s="19" t="s">
        <v>41</v>
      </c>
      <c r="B859" s="17">
        <v>43445</v>
      </c>
      <c r="C859" s="18">
        <v>0.45833333333333331</v>
      </c>
      <c r="D859" s="19" t="s">
        <v>15</v>
      </c>
      <c r="E859" s="20">
        <v>156.94999999999999</v>
      </c>
      <c r="F859" s="20">
        <v>155.4</v>
      </c>
      <c r="G859" s="20">
        <v>158.25</v>
      </c>
      <c r="H859" s="18">
        <v>0.625</v>
      </c>
      <c r="I859" s="19">
        <v>1.5499999999999829</v>
      </c>
      <c r="J859" s="19">
        <v>1.3000000000000114</v>
      </c>
      <c r="K859" s="19">
        <v>1271</v>
      </c>
      <c r="L859" s="20">
        <v>1652.3000000000145</v>
      </c>
      <c r="M859" s="20">
        <v>93</v>
      </c>
      <c r="N859" s="20">
        <v>1559.3000000000145</v>
      </c>
      <c r="O859" s="20" t="s">
        <v>68</v>
      </c>
      <c r="P859" s="21">
        <v>9.8757566103853597E-3</v>
      </c>
      <c r="Q859" s="16">
        <f t="shared" si="81"/>
        <v>810018.95</v>
      </c>
      <c r="R859">
        <f t="shared" si="83"/>
        <v>8000</v>
      </c>
      <c r="S859">
        <f t="shared" si="78"/>
        <v>5161</v>
      </c>
      <c r="T859">
        <f t="shared" si="79"/>
        <v>407</v>
      </c>
      <c r="U859">
        <f t="shared" si="80"/>
        <v>6302.3000000000584</v>
      </c>
      <c r="V859">
        <f t="shared" si="82"/>
        <v>811161.15000000084</v>
      </c>
    </row>
    <row r="860" spans="1:22" x14ac:dyDescent="0.25">
      <c r="A860" s="19" t="s">
        <v>18</v>
      </c>
      <c r="B860" s="17">
        <v>43446</v>
      </c>
      <c r="C860" s="18">
        <v>0.41666666666666669</v>
      </c>
      <c r="D860" s="19" t="s">
        <v>15</v>
      </c>
      <c r="E860" s="20">
        <v>361.35</v>
      </c>
      <c r="F860" s="20">
        <v>357.9</v>
      </c>
      <c r="G860" s="20">
        <v>373.85</v>
      </c>
      <c r="H860" s="18">
        <v>0.625</v>
      </c>
      <c r="I860" s="19">
        <v>3.4500000000000455</v>
      </c>
      <c r="J860" s="19">
        <v>12.5</v>
      </c>
      <c r="K860" s="19">
        <v>575</v>
      </c>
      <c r="L860" s="20">
        <v>7187.5</v>
      </c>
      <c r="M860" s="20">
        <v>98</v>
      </c>
      <c r="N860" s="20">
        <v>7089.5</v>
      </c>
      <c r="O860" s="20" t="s">
        <v>68</v>
      </c>
      <c r="P860" s="21">
        <v>9.5475300954754299E-3</v>
      </c>
      <c r="Q860" s="16">
        <f t="shared" si="81"/>
        <v>837609.3</v>
      </c>
      <c r="R860">
        <f t="shared" si="83"/>
        <v>8000</v>
      </c>
      <c r="S860">
        <f t="shared" si="78"/>
        <v>2318</v>
      </c>
      <c r="T860">
        <f t="shared" si="79"/>
        <v>427</v>
      </c>
      <c r="U860">
        <f t="shared" si="80"/>
        <v>28548</v>
      </c>
      <c r="V860">
        <f t="shared" si="82"/>
        <v>839709.15000000084</v>
      </c>
    </row>
    <row r="861" spans="1:22" x14ac:dyDescent="0.25">
      <c r="A861" s="19" t="s">
        <v>17</v>
      </c>
      <c r="B861" s="17">
        <v>43446</v>
      </c>
      <c r="C861" s="18">
        <v>0.41666666666666669</v>
      </c>
      <c r="D861" s="19" t="s">
        <v>15</v>
      </c>
      <c r="E861" s="20">
        <v>23082.6</v>
      </c>
      <c r="F861" s="20">
        <v>22930</v>
      </c>
      <c r="G861" s="20">
        <v>23755.85</v>
      </c>
      <c r="H861" s="18">
        <v>0.625</v>
      </c>
      <c r="I861" s="19">
        <v>152.59999999999854</v>
      </c>
      <c r="J861" s="19">
        <v>673.25</v>
      </c>
      <c r="K861" s="19">
        <v>13</v>
      </c>
      <c r="L861" s="20">
        <v>8752.25</v>
      </c>
      <c r="M861" s="20">
        <v>141</v>
      </c>
      <c r="N861" s="20">
        <v>8611.25</v>
      </c>
      <c r="O861" s="20" t="s">
        <v>68</v>
      </c>
      <c r="P861" s="21">
        <v>6.6110403507403199E-3</v>
      </c>
      <c r="Q861" s="16">
        <f t="shared" si="81"/>
        <v>1200295.2</v>
      </c>
      <c r="R861">
        <f t="shared" si="83"/>
        <v>8000</v>
      </c>
      <c r="S861">
        <f t="shared" si="78"/>
        <v>52</v>
      </c>
      <c r="T861">
        <f t="shared" si="79"/>
        <v>609</v>
      </c>
      <c r="U861">
        <f t="shared" si="80"/>
        <v>34400</v>
      </c>
      <c r="V861">
        <f t="shared" si="82"/>
        <v>874109.15000000084</v>
      </c>
    </row>
    <row r="862" spans="1:22" x14ac:dyDescent="0.25">
      <c r="A862" s="19" t="s">
        <v>52</v>
      </c>
      <c r="B862" s="17">
        <v>43446</v>
      </c>
      <c r="C862" s="18">
        <v>0.45833333333333331</v>
      </c>
      <c r="D862" s="19" t="s">
        <v>15</v>
      </c>
      <c r="E862" s="20">
        <v>285.3</v>
      </c>
      <c r="F862" s="20">
        <v>282.7</v>
      </c>
      <c r="G862" s="20">
        <v>285.25</v>
      </c>
      <c r="H862" s="18">
        <v>0.625</v>
      </c>
      <c r="I862" s="19">
        <v>2.6000000000000227</v>
      </c>
      <c r="J862" s="19">
        <v>-5.0000000000011369E-2</v>
      </c>
      <c r="K862" s="19">
        <v>762</v>
      </c>
      <c r="L862" s="20">
        <v>-38.100000000008663</v>
      </c>
      <c r="M862" s="20">
        <v>100</v>
      </c>
      <c r="N862" s="20">
        <v>-138.10000000000866</v>
      </c>
      <c r="O862" s="20" t="s">
        <v>67</v>
      </c>
      <c r="P862" s="21">
        <v>9.1132141605328506E-3</v>
      </c>
      <c r="Q862" s="16">
        <f t="shared" si="81"/>
        <v>877582.8</v>
      </c>
      <c r="R862">
        <f t="shared" si="83"/>
        <v>8000</v>
      </c>
      <c r="S862">
        <f t="shared" si="78"/>
        <v>3076</v>
      </c>
      <c r="T862">
        <f t="shared" si="79"/>
        <v>439</v>
      </c>
      <c r="U862">
        <f t="shared" si="80"/>
        <v>-592.80000000003497</v>
      </c>
      <c r="V862">
        <f t="shared" si="82"/>
        <v>873516.35000000079</v>
      </c>
    </row>
    <row r="863" spans="1:22" x14ac:dyDescent="0.25">
      <c r="A863" s="19" t="s">
        <v>44</v>
      </c>
      <c r="B863" s="17">
        <v>43448</v>
      </c>
      <c r="C863" s="18">
        <v>0.53125</v>
      </c>
      <c r="D863" s="19" t="s">
        <v>15</v>
      </c>
      <c r="E863" s="20">
        <v>3337.9</v>
      </c>
      <c r="F863" s="20">
        <v>3293</v>
      </c>
      <c r="G863" s="20">
        <v>3293</v>
      </c>
      <c r="H863" s="18">
        <v>0.53125</v>
      </c>
      <c r="I863" s="19">
        <v>44.900000000000091</v>
      </c>
      <c r="J863" s="19">
        <v>-44.900000000000091</v>
      </c>
      <c r="K863" s="19">
        <v>44</v>
      </c>
      <c r="L863" s="20">
        <v>-1975.600000000004</v>
      </c>
      <c r="M863" s="20">
        <v>68</v>
      </c>
      <c r="N863" s="20">
        <v>-2043.600000000004</v>
      </c>
      <c r="O863" s="20" t="s">
        <v>67</v>
      </c>
      <c r="P863" s="21">
        <v>1.3451571347254301E-2</v>
      </c>
      <c r="Q863" s="16">
        <f t="shared" si="81"/>
        <v>594146.20000000007</v>
      </c>
      <c r="R863">
        <f t="shared" si="83"/>
        <v>8000</v>
      </c>
      <c r="S863">
        <f t="shared" si="78"/>
        <v>178</v>
      </c>
      <c r="T863">
        <f t="shared" si="79"/>
        <v>296</v>
      </c>
      <c r="U863">
        <f t="shared" si="80"/>
        <v>-8288.2000000000153</v>
      </c>
      <c r="V863">
        <f t="shared" si="82"/>
        <v>865228.15000000072</v>
      </c>
    </row>
    <row r="864" spans="1:22" x14ac:dyDescent="0.25">
      <c r="A864" s="19" t="s">
        <v>49</v>
      </c>
      <c r="B864" s="17">
        <v>43448</v>
      </c>
      <c r="C864" s="18">
        <v>0.41666666666666669</v>
      </c>
      <c r="D864" s="19" t="s">
        <v>15</v>
      </c>
      <c r="E864" s="20">
        <v>143.30000000000001</v>
      </c>
      <c r="F864" s="20">
        <v>142.75</v>
      </c>
      <c r="G864" s="20">
        <v>146.65</v>
      </c>
      <c r="H864" s="18">
        <v>0.625</v>
      </c>
      <c r="I864" s="19">
        <v>0.55000000000001137</v>
      </c>
      <c r="J864" s="19">
        <v>3.3499999999999943</v>
      </c>
      <c r="K864" s="19">
        <v>3490</v>
      </c>
      <c r="L864" s="20">
        <v>11691.49999999998</v>
      </c>
      <c r="M864" s="20">
        <v>233</v>
      </c>
      <c r="N864" s="20">
        <v>11458.49999999998</v>
      </c>
      <c r="O864" s="20" t="s">
        <v>68</v>
      </c>
      <c r="P864" s="21">
        <v>3.8381018841591899E-3</v>
      </c>
      <c r="Q864" s="16">
        <f t="shared" si="81"/>
        <v>2084298.5000000002</v>
      </c>
      <c r="R864">
        <f t="shared" si="83"/>
        <v>8000</v>
      </c>
      <c r="S864">
        <f t="shared" si="78"/>
        <v>14545</v>
      </c>
      <c r="T864">
        <f t="shared" si="79"/>
        <v>1055</v>
      </c>
      <c r="U864">
        <f t="shared" si="80"/>
        <v>47670.74999999992</v>
      </c>
      <c r="V864">
        <f t="shared" si="82"/>
        <v>912898.90000000061</v>
      </c>
    </row>
    <row r="865" spans="1:22" x14ac:dyDescent="0.25">
      <c r="A865" s="19" t="s">
        <v>17</v>
      </c>
      <c r="B865" s="17">
        <v>43452</v>
      </c>
      <c r="C865" s="18">
        <v>0.59375</v>
      </c>
      <c r="D865" s="19" t="s">
        <v>15</v>
      </c>
      <c r="E865" s="20">
        <v>23594.95</v>
      </c>
      <c r="F865" s="20">
        <v>23490</v>
      </c>
      <c r="G865" s="20">
        <v>23880</v>
      </c>
      <c r="H865" s="18">
        <v>0.625</v>
      </c>
      <c r="I865" s="19">
        <v>104.95000000000073</v>
      </c>
      <c r="J865" s="19">
        <v>285.04999999999927</v>
      </c>
      <c r="K865" s="19">
        <v>19</v>
      </c>
      <c r="L865" s="20">
        <v>5415.9499999999862</v>
      </c>
      <c r="M865" s="20">
        <v>208</v>
      </c>
      <c r="N865" s="20">
        <v>5207.9499999999862</v>
      </c>
      <c r="O865" s="20" t="s">
        <v>68</v>
      </c>
      <c r="P865" s="21">
        <v>4.4479856918535803E-3</v>
      </c>
      <c r="Q865" s="16">
        <f t="shared" si="81"/>
        <v>1793216.2</v>
      </c>
      <c r="R865">
        <f t="shared" si="83"/>
        <v>8000</v>
      </c>
      <c r="S865">
        <f t="shared" si="78"/>
        <v>76</v>
      </c>
      <c r="T865">
        <f t="shared" si="79"/>
        <v>903</v>
      </c>
      <c r="U865">
        <f t="shared" si="80"/>
        <v>20760.799999999945</v>
      </c>
      <c r="V865">
        <f t="shared" si="82"/>
        <v>933659.70000000054</v>
      </c>
    </row>
    <row r="866" spans="1:22" x14ac:dyDescent="0.25">
      <c r="A866" s="19" t="s">
        <v>25</v>
      </c>
      <c r="B866" s="17">
        <v>43452</v>
      </c>
      <c r="C866" s="18">
        <v>0.5625</v>
      </c>
      <c r="D866" s="19" t="s">
        <v>15</v>
      </c>
      <c r="E866" s="20">
        <v>849.55</v>
      </c>
      <c r="F866" s="20">
        <v>840.55</v>
      </c>
      <c r="G866" s="20">
        <v>852.9</v>
      </c>
      <c r="H866" s="18">
        <v>0.625</v>
      </c>
      <c r="I866" s="19">
        <v>9</v>
      </c>
      <c r="J866" s="19">
        <v>3.3500000000000227</v>
      </c>
      <c r="K866" s="19">
        <v>221</v>
      </c>
      <c r="L866" s="20">
        <v>740.35000000000502</v>
      </c>
      <c r="M866" s="20">
        <v>87</v>
      </c>
      <c r="N866" s="20">
        <v>653.35000000000502</v>
      </c>
      <c r="O866" s="20" t="s">
        <v>68</v>
      </c>
      <c r="P866" s="21">
        <v>1.05938437996586E-2</v>
      </c>
      <c r="Q866" s="16">
        <f t="shared" si="81"/>
        <v>754400.39999999991</v>
      </c>
      <c r="R866">
        <f t="shared" si="83"/>
        <v>8000</v>
      </c>
      <c r="S866">
        <f t="shared" si="78"/>
        <v>888</v>
      </c>
      <c r="T866">
        <f t="shared" si="79"/>
        <v>378</v>
      </c>
      <c r="U866">
        <f t="shared" si="80"/>
        <v>2596.8000000000202</v>
      </c>
      <c r="V866">
        <f t="shared" si="82"/>
        <v>936256.50000000058</v>
      </c>
    </row>
    <row r="867" spans="1:22" x14ac:dyDescent="0.25">
      <c r="A867" s="19" t="s">
        <v>20</v>
      </c>
      <c r="B867" s="17">
        <v>43452</v>
      </c>
      <c r="C867" s="18">
        <v>0.4375</v>
      </c>
      <c r="D867" s="19" t="s">
        <v>13</v>
      </c>
      <c r="E867" s="20">
        <v>1936.65</v>
      </c>
      <c r="F867" s="20">
        <v>1946</v>
      </c>
      <c r="G867" s="20">
        <v>1946</v>
      </c>
      <c r="H867" s="18">
        <v>0.51041666666666663</v>
      </c>
      <c r="I867" s="19">
        <v>9.3499999999999091</v>
      </c>
      <c r="J867" s="19">
        <v>-9.3499999999999091</v>
      </c>
      <c r="K867" s="19">
        <v>213</v>
      </c>
      <c r="L867" s="20">
        <v>-1991.5499999999806</v>
      </c>
      <c r="M867" s="20">
        <v>191</v>
      </c>
      <c r="N867" s="20">
        <v>-2182.5499999999806</v>
      </c>
      <c r="O867" s="20" t="s">
        <v>67</v>
      </c>
      <c r="P867" s="21">
        <v>4.8279245088167196E-3</v>
      </c>
      <c r="Q867" s="16">
        <f t="shared" si="81"/>
        <v>1655835.75</v>
      </c>
      <c r="R867">
        <f t="shared" si="83"/>
        <v>8000</v>
      </c>
      <c r="S867">
        <f t="shared" si="78"/>
        <v>855</v>
      </c>
      <c r="T867">
        <f t="shared" si="79"/>
        <v>830</v>
      </c>
      <c r="U867">
        <f t="shared" si="80"/>
        <v>-8824.2499999999218</v>
      </c>
      <c r="V867">
        <f t="shared" si="82"/>
        <v>927432.2500000007</v>
      </c>
    </row>
    <row r="868" spans="1:22" x14ac:dyDescent="0.25">
      <c r="A868" s="19" t="s">
        <v>40</v>
      </c>
      <c r="B868" s="17">
        <v>43452</v>
      </c>
      <c r="C868" s="18">
        <v>0.41666666666666669</v>
      </c>
      <c r="D868" s="19" t="s">
        <v>13</v>
      </c>
      <c r="E868" s="20">
        <v>1121.7</v>
      </c>
      <c r="F868" s="20">
        <v>1128.75</v>
      </c>
      <c r="G868" s="20">
        <v>1128.75</v>
      </c>
      <c r="H868" s="18">
        <v>0.53125</v>
      </c>
      <c r="I868" s="19">
        <v>7.0499999999999545</v>
      </c>
      <c r="J868" s="19">
        <v>-7.0499999999999545</v>
      </c>
      <c r="K868" s="19">
        <v>282</v>
      </c>
      <c r="L868" s="20">
        <v>-1988.0999999999872</v>
      </c>
      <c r="M868" s="20">
        <v>146</v>
      </c>
      <c r="N868" s="20">
        <v>-2134.0999999999872</v>
      </c>
      <c r="O868" s="20" t="s">
        <v>67</v>
      </c>
      <c r="P868" s="21">
        <v>6.28510296870817E-3</v>
      </c>
      <c r="Q868" s="16">
        <f t="shared" si="81"/>
        <v>1272007.8</v>
      </c>
      <c r="R868">
        <f t="shared" si="83"/>
        <v>8000</v>
      </c>
      <c r="S868">
        <f t="shared" si="78"/>
        <v>1134</v>
      </c>
      <c r="T868">
        <f t="shared" si="79"/>
        <v>639</v>
      </c>
      <c r="U868">
        <f t="shared" si="80"/>
        <v>-8633.699999999948</v>
      </c>
      <c r="V868">
        <f t="shared" si="82"/>
        <v>918798.55000000075</v>
      </c>
    </row>
    <row r="869" spans="1:22" x14ac:dyDescent="0.25">
      <c r="A869" s="19" t="s">
        <v>57</v>
      </c>
      <c r="B869" s="17">
        <v>43452</v>
      </c>
      <c r="C869" s="18">
        <v>0.41666666666666669</v>
      </c>
      <c r="D869" s="19" t="s">
        <v>13</v>
      </c>
      <c r="E869" s="20">
        <v>708.2</v>
      </c>
      <c r="F869" s="20">
        <v>711.4</v>
      </c>
      <c r="G869" s="20">
        <v>711.4</v>
      </c>
      <c r="H869" s="18">
        <v>0.58333333333333337</v>
      </c>
      <c r="I869" s="19">
        <v>3.1999999999999318</v>
      </c>
      <c r="J869" s="19">
        <v>-3.1999999999999318</v>
      </c>
      <c r="K869" s="19">
        <v>620</v>
      </c>
      <c r="L869" s="20">
        <v>-1983.9999999999577</v>
      </c>
      <c r="M869" s="20">
        <v>203</v>
      </c>
      <c r="N869" s="20">
        <v>-2186.9999999999577</v>
      </c>
      <c r="O869" s="20" t="s">
        <v>67</v>
      </c>
      <c r="P869" s="21">
        <v>4.5184975995480499E-3</v>
      </c>
      <c r="Q869" s="16">
        <f t="shared" si="81"/>
        <v>1770500</v>
      </c>
      <c r="R869">
        <f t="shared" si="83"/>
        <v>8000</v>
      </c>
      <c r="S869">
        <f t="shared" si="78"/>
        <v>2500</v>
      </c>
      <c r="T869">
        <f t="shared" si="79"/>
        <v>888</v>
      </c>
      <c r="U869">
        <f t="shared" si="80"/>
        <v>-8887.999999999829</v>
      </c>
      <c r="V869">
        <f t="shared" si="82"/>
        <v>909910.55000000086</v>
      </c>
    </row>
    <row r="870" spans="1:22" x14ac:dyDescent="0.25">
      <c r="A870" s="19" t="s">
        <v>52</v>
      </c>
      <c r="B870" s="17">
        <v>43453</v>
      </c>
      <c r="C870" s="18">
        <v>0.4375</v>
      </c>
      <c r="D870" s="19" t="s">
        <v>15</v>
      </c>
      <c r="E870" s="20">
        <v>298.25</v>
      </c>
      <c r="F870" s="20">
        <v>296.3</v>
      </c>
      <c r="G870" s="20">
        <v>300.60000000000002</v>
      </c>
      <c r="H870" s="18">
        <v>0.625</v>
      </c>
      <c r="I870" s="19">
        <v>1.9499999999999886</v>
      </c>
      <c r="J870" s="19">
        <v>2.3500000000000227</v>
      </c>
      <c r="K870" s="19">
        <v>1013</v>
      </c>
      <c r="L870" s="20">
        <v>2380.5500000000229</v>
      </c>
      <c r="M870" s="20">
        <v>140</v>
      </c>
      <c r="N870" s="20">
        <v>2240.5500000000229</v>
      </c>
      <c r="O870" s="20" t="s">
        <v>68</v>
      </c>
      <c r="P870" s="21">
        <v>6.5381391450125403E-3</v>
      </c>
      <c r="Q870" s="16">
        <f t="shared" si="81"/>
        <v>1223421.5</v>
      </c>
      <c r="R870">
        <f t="shared" si="83"/>
        <v>8000</v>
      </c>
      <c r="S870">
        <f t="shared" si="78"/>
        <v>4102</v>
      </c>
      <c r="T870">
        <f t="shared" si="79"/>
        <v>615</v>
      </c>
      <c r="U870">
        <f t="shared" si="80"/>
        <v>9024.7000000000935</v>
      </c>
      <c r="V870">
        <f t="shared" si="82"/>
        <v>918935.25000000093</v>
      </c>
    </row>
    <row r="871" spans="1:22" x14ac:dyDescent="0.25">
      <c r="A871" s="19" t="s">
        <v>48</v>
      </c>
      <c r="B871" s="17">
        <v>43453</v>
      </c>
      <c r="C871" s="18">
        <v>0.46875</v>
      </c>
      <c r="D871" s="19" t="s">
        <v>13</v>
      </c>
      <c r="E871" s="20">
        <v>428.2</v>
      </c>
      <c r="F871" s="20">
        <v>431.15</v>
      </c>
      <c r="G871" s="20">
        <v>423.7</v>
      </c>
      <c r="H871" s="18">
        <v>0.625</v>
      </c>
      <c r="I871" s="19">
        <v>2.9499999999999886</v>
      </c>
      <c r="J871" s="19">
        <v>4.5</v>
      </c>
      <c r="K871" s="19">
        <v>672</v>
      </c>
      <c r="L871" s="20">
        <v>3024</v>
      </c>
      <c r="M871" s="20">
        <v>132</v>
      </c>
      <c r="N871" s="20">
        <v>2892</v>
      </c>
      <c r="O871" s="20" t="s">
        <v>68</v>
      </c>
      <c r="P871" s="21">
        <v>6.8893040635216903E-3</v>
      </c>
      <c r="Q871" s="16">
        <f t="shared" si="81"/>
        <v>1160850.2</v>
      </c>
      <c r="R871">
        <f t="shared" si="83"/>
        <v>8000</v>
      </c>
      <c r="S871">
        <f t="shared" si="78"/>
        <v>2711</v>
      </c>
      <c r="T871">
        <f t="shared" si="79"/>
        <v>578</v>
      </c>
      <c r="U871">
        <f t="shared" si="80"/>
        <v>11621.5</v>
      </c>
      <c r="V871">
        <f t="shared" si="82"/>
        <v>930556.75000000093</v>
      </c>
    </row>
    <row r="872" spans="1:22" x14ac:dyDescent="0.25">
      <c r="A872" s="19" t="s">
        <v>44</v>
      </c>
      <c r="B872" s="17">
        <v>43455</v>
      </c>
      <c r="C872" s="18">
        <v>0.41666666666666669</v>
      </c>
      <c r="D872" s="19" t="s">
        <v>13</v>
      </c>
      <c r="E872" s="20">
        <v>3335.3</v>
      </c>
      <c r="F872" s="20">
        <v>3352.4</v>
      </c>
      <c r="G872" s="20">
        <v>3326.1</v>
      </c>
      <c r="H872" s="18">
        <v>0.625</v>
      </c>
      <c r="I872" s="19">
        <v>17.099999999999909</v>
      </c>
      <c r="J872" s="19">
        <v>9.2000000000002728</v>
      </c>
      <c r="K872" s="19">
        <v>116</v>
      </c>
      <c r="L872" s="20">
        <v>1067.2000000000317</v>
      </c>
      <c r="M872" s="20">
        <v>178</v>
      </c>
      <c r="N872" s="20">
        <v>889.20000000003165</v>
      </c>
      <c r="O872" s="20" t="s">
        <v>68</v>
      </c>
      <c r="P872" s="21">
        <v>5.1269750847000002E-3</v>
      </c>
      <c r="Q872" s="16">
        <f t="shared" si="81"/>
        <v>1557585.1</v>
      </c>
      <c r="R872">
        <f t="shared" si="83"/>
        <v>8000</v>
      </c>
      <c r="S872">
        <f t="shared" si="78"/>
        <v>467</v>
      </c>
      <c r="T872">
        <f t="shared" si="79"/>
        <v>778</v>
      </c>
      <c r="U872">
        <f t="shared" si="80"/>
        <v>3518.400000000127</v>
      </c>
      <c r="V872">
        <f t="shared" si="82"/>
        <v>934075.15000000107</v>
      </c>
    </row>
    <row r="873" spans="1:22" x14ac:dyDescent="0.25">
      <c r="A873" s="19" t="s">
        <v>49</v>
      </c>
      <c r="B873" s="17">
        <v>43455</v>
      </c>
      <c r="C873" s="18">
        <v>0.41666666666666669</v>
      </c>
      <c r="D873" s="19" t="s">
        <v>13</v>
      </c>
      <c r="E873" s="20">
        <v>148.15</v>
      </c>
      <c r="F873" s="20">
        <v>148.65</v>
      </c>
      <c r="G873" s="20">
        <v>148.65</v>
      </c>
      <c r="H873" s="18">
        <v>0.59375</v>
      </c>
      <c r="I873" s="19">
        <v>0.5</v>
      </c>
      <c r="J873" s="19">
        <v>-0.5</v>
      </c>
      <c r="K873" s="19">
        <v>3824</v>
      </c>
      <c r="L873" s="20">
        <v>-1912</v>
      </c>
      <c r="M873" s="20">
        <v>262</v>
      </c>
      <c r="N873" s="20">
        <v>-2174</v>
      </c>
      <c r="O873" s="20" t="s">
        <v>67</v>
      </c>
      <c r="P873" s="21">
        <v>3.3749578130273399E-3</v>
      </c>
      <c r="Q873" s="16">
        <f t="shared" si="81"/>
        <v>2370400</v>
      </c>
      <c r="R873">
        <f t="shared" si="83"/>
        <v>8000</v>
      </c>
      <c r="S873">
        <f t="shared" si="78"/>
        <v>16000</v>
      </c>
      <c r="T873">
        <f t="shared" si="79"/>
        <v>1188</v>
      </c>
      <c r="U873">
        <f t="shared" si="80"/>
        <v>-9188</v>
      </c>
      <c r="V873">
        <f t="shared" si="82"/>
        <v>924887.15000000107</v>
      </c>
    </row>
    <row r="874" spans="1:22" x14ac:dyDescent="0.25">
      <c r="A874" s="19" t="s">
        <v>45</v>
      </c>
      <c r="B874" s="17">
        <v>43458</v>
      </c>
      <c r="C874" s="18">
        <v>0.41666666666666669</v>
      </c>
      <c r="D874" s="19" t="s">
        <v>13</v>
      </c>
      <c r="E874" s="20">
        <v>7492.2</v>
      </c>
      <c r="F874" s="20">
        <v>7533.75</v>
      </c>
      <c r="G874" s="20">
        <v>7533.75</v>
      </c>
      <c r="H874" s="18">
        <v>0.42708333333333331</v>
      </c>
      <c r="I874" s="19">
        <v>41.550000000000182</v>
      </c>
      <c r="J874" s="19">
        <v>-41.550000000000182</v>
      </c>
      <c r="K874" s="19">
        <v>48</v>
      </c>
      <c r="L874" s="20">
        <v>-1994.4000000000087</v>
      </c>
      <c r="M874" s="20">
        <v>166</v>
      </c>
      <c r="N874" s="20">
        <v>-2160.4000000000087</v>
      </c>
      <c r="O874" s="20" t="s">
        <v>67</v>
      </c>
      <c r="P874" s="21">
        <v>5.5457675983022602E-3</v>
      </c>
      <c r="Q874" s="16">
        <f t="shared" si="81"/>
        <v>1438502.4</v>
      </c>
      <c r="R874">
        <f t="shared" si="83"/>
        <v>8000</v>
      </c>
      <c r="S874">
        <f t="shared" si="78"/>
        <v>192</v>
      </c>
      <c r="T874">
        <f t="shared" si="79"/>
        <v>722</v>
      </c>
      <c r="U874">
        <f t="shared" si="80"/>
        <v>-8699.6000000000349</v>
      </c>
      <c r="V874">
        <f t="shared" si="82"/>
        <v>916187.55000000098</v>
      </c>
    </row>
    <row r="875" spans="1:22" x14ac:dyDescent="0.25">
      <c r="A875" s="19" t="s">
        <v>41</v>
      </c>
      <c r="B875" s="17">
        <v>43458</v>
      </c>
      <c r="C875" s="18">
        <v>0.42708333333333331</v>
      </c>
      <c r="D875" s="19" t="s">
        <v>15</v>
      </c>
      <c r="E875" s="20">
        <v>177.85</v>
      </c>
      <c r="F875" s="20">
        <v>176.8</v>
      </c>
      <c r="G875" s="20">
        <v>176.8</v>
      </c>
      <c r="H875" s="18">
        <v>0.42708333333333331</v>
      </c>
      <c r="I875" s="19">
        <v>1.0499999999999829</v>
      </c>
      <c r="J875" s="19">
        <v>-1.0499999999999829</v>
      </c>
      <c r="K875" s="19">
        <v>1863</v>
      </c>
      <c r="L875" s="20">
        <v>-1956.1499999999683</v>
      </c>
      <c r="M875" s="20">
        <v>152</v>
      </c>
      <c r="N875" s="20">
        <v>-2108.1499999999683</v>
      </c>
      <c r="O875" s="20" t="s">
        <v>67</v>
      </c>
      <c r="P875" s="21">
        <v>5.90385156030353E-3</v>
      </c>
      <c r="Q875" s="16">
        <f t="shared" si="81"/>
        <v>1355039.15</v>
      </c>
      <c r="R875">
        <f t="shared" si="83"/>
        <v>8000</v>
      </c>
      <c r="S875">
        <f t="shared" si="78"/>
        <v>7619</v>
      </c>
      <c r="T875">
        <f t="shared" si="79"/>
        <v>676</v>
      </c>
      <c r="U875">
        <f t="shared" si="80"/>
        <v>-8675.9499999998698</v>
      </c>
      <c r="V875">
        <f t="shared" si="82"/>
        <v>907511.60000000114</v>
      </c>
    </row>
    <row r="876" spans="1:22" x14ac:dyDescent="0.25">
      <c r="A876" s="19" t="s">
        <v>54</v>
      </c>
      <c r="B876" s="17">
        <v>43458</v>
      </c>
      <c r="C876" s="18">
        <v>0.52083333333333337</v>
      </c>
      <c r="D876" s="19" t="s">
        <v>15</v>
      </c>
      <c r="E876" s="20">
        <v>741.5</v>
      </c>
      <c r="F876" s="20">
        <v>732.85</v>
      </c>
      <c r="G876" s="20">
        <v>737.55</v>
      </c>
      <c r="H876" s="18">
        <v>0.625</v>
      </c>
      <c r="I876" s="19">
        <v>8.6499999999999773</v>
      </c>
      <c r="J876" s="19">
        <v>-3.9500000000000455</v>
      </c>
      <c r="K876" s="19">
        <v>230</v>
      </c>
      <c r="L876" s="20">
        <v>-908.50000000001046</v>
      </c>
      <c r="M876" s="20">
        <v>79</v>
      </c>
      <c r="N876" s="20">
        <v>-987.50000000001046</v>
      </c>
      <c r="O876" s="20" t="s">
        <v>67</v>
      </c>
      <c r="P876" s="21">
        <v>1.1665542818610901E-2</v>
      </c>
      <c r="Q876" s="16">
        <f t="shared" si="81"/>
        <v>685146</v>
      </c>
      <c r="R876">
        <f t="shared" si="83"/>
        <v>8000</v>
      </c>
      <c r="S876">
        <f t="shared" si="78"/>
        <v>924</v>
      </c>
      <c r="T876">
        <f t="shared" si="79"/>
        <v>342</v>
      </c>
      <c r="U876">
        <f t="shared" si="80"/>
        <v>-3991.800000000042</v>
      </c>
      <c r="V876">
        <f t="shared" si="82"/>
        <v>903519.80000000109</v>
      </c>
    </row>
    <row r="877" spans="1:22" x14ac:dyDescent="0.25">
      <c r="A877" s="19" t="s">
        <v>29</v>
      </c>
      <c r="B877" s="17">
        <v>43460</v>
      </c>
      <c r="C877" s="18">
        <v>0.4375</v>
      </c>
      <c r="D877" s="19" t="s">
        <v>13</v>
      </c>
      <c r="E877" s="20">
        <v>365.1</v>
      </c>
      <c r="F877" s="20">
        <v>368.35</v>
      </c>
      <c r="G877" s="20">
        <v>366.8</v>
      </c>
      <c r="H877" s="18">
        <v>0.625</v>
      </c>
      <c r="I877" s="19">
        <v>3.25</v>
      </c>
      <c r="J877" s="19">
        <v>-1.6999999999999886</v>
      </c>
      <c r="K877" s="19">
        <v>611</v>
      </c>
      <c r="L877" s="20">
        <v>-1038.699999999993</v>
      </c>
      <c r="M877" s="20">
        <v>103</v>
      </c>
      <c r="N877" s="20">
        <v>-1141.699999999993</v>
      </c>
      <c r="O877" s="20" t="s">
        <v>67</v>
      </c>
      <c r="P877" s="21">
        <v>8.9016707751300994E-3</v>
      </c>
      <c r="Q877" s="16">
        <f t="shared" si="81"/>
        <v>898511.10000000009</v>
      </c>
      <c r="R877">
        <f t="shared" si="83"/>
        <v>8000</v>
      </c>
      <c r="S877">
        <f t="shared" si="78"/>
        <v>2461</v>
      </c>
      <c r="T877">
        <f t="shared" si="79"/>
        <v>451</v>
      </c>
      <c r="U877">
        <f t="shared" si="80"/>
        <v>-4634.6999999999716</v>
      </c>
      <c r="V877">
        <f t="shared" si="82"/>
        <v>898885.10000000114</v>
      </c>
    </row>
    <row r="878" spans="1:22" x14ac:dyDescent="0.25">
      <c r="A878" s="19" t="s">
        <v>57</v>
      </c>
      <c r="B878" s="17">
        <v>43461</v>
      </c>
      <c r="C878" s="18">
        <v>0.41666666666666669</v>
      </c>
      <c r="D878" s="19" t="s">
        <v>15</v>
      </c>
      <c r="E878" s="20">
        <v>706.4</v>
      </c>
      <c r="F878" s="20">
        <v>701.3</v>
      </c>
      <c r="G878" s="20">
        <v>708.55</v>
      </c>
      <c r="H878" s="18">
        <v>0.625</v>
      </c>
      <c r="I878" s="19">
        <v>5.1000000000000227</v>
      </c>
      <c r="J878" s="19">
        <v>2.1499999999999773</v>
      </c>
      <c r="K878" s="19">
        <v>390</v>
      </c>
      <c r="L878" s="20">
        <v>838.49999999999113</v>
      </c>
      <c r="M878" s="20">
        <v>127</v>
      </c>
      <c r="N878" s="20">
        <v>711.49999999999113</v>
      </c>
      <c r="O878" s="20" t="s">
        <v>68</v>
      </c>
      <c r="P878" s="21">
        <v>7.2197055492639103E-3</v>
      </c>
      <c r="Q878" s="16">
        <f t="shared" si="81"/>
        <v>1107635.2</v>
      </c>
      <c r="R878">
        <f t="shared" si="83"/>
        <v>8000</v>
      </c>
      <c r="S878">
        <f t="shared" si="78"/>
        <v>1568</v>
      </c>
      <c r="T878">
        <f t="shared" si="79"/>
        <v>555</v>
      </c>
      <c r="U878">
        <f t="shared" si="80"/>
        <v>2816.1999999999643</v>
      </c>
      <c r="V878">
        <f t="shared" si="82"/>
        <v>901701.30000000109</v>
      </c>
    </row>
    <row r="879" spans="1:22" x14ac:dyDescent="0.25">
      <c r="A879" s="19" t="s">
        <v>19</v>
      </c>
      <c r="B879" s="17">
        <v>43465</v>
      </c>
      <c r="C879" s="18">
        <v>0.47916666666666669</v>
      </c>
      <c r="D879" s="19" t="s">
        <v>15</v>
      </c>
      <c r="E879" s="20">
        <v>2655</v>
      </c>
      <c r="F879" s="20">
        <v>2640</v>
      </c>
      <c r="G879" s="20">
        <v>2640</v>
      </c>
      <c r="H879" s="18">
        <v>0.47916666666666669</v>
      </c>
      <c r="I879" s="19">
        <v>15</v>
      </c>
      <c r="J879" s="19">
        <v>-15</v>
      </c>
      <c r="K879" s="19">
        <v>133</v>
      </c>
      <c r="L879" s="20">
        <v>-1995</v>
      </c>
      <c r="M879" s="20">
        <v>162</v>
      </c>
      <c r="N879" s="20">
        <v>-2157</v>
      </c>
      <c r="O879" s="20" t="s">
        <v>67</v>
      </c>
      <c r="P879" s="21">
        <v>5.6497175141242903E-3</v>
      </c>
      <c r="Q879" s="16">
        <f t="shared" si="81"/>
        <v>1415115</v>
      </c>
      <c r="R879">
        <f t="shared" si="83"/>
        <v>8000</v>
      </c>
      <c r="S879">
        <f t="shared" si="78"/>
        <v>533</v>
      </c>
      <c r="T879">
        <f t="shared" si="79"/>
        <v>706</v>
      </c>
      <c r="U879">
        <f t="shared" si="80"/>
        <v>-8701</v>
      </c>
      <c r="V879">
        <f t="shared" si="82"/>
        <v>893000.30000000109</v>
      </c>
    </row>
    <row r="880" spans="1:22" x14ac:dyDescent="0.25">
      <c r="A880" s="19" t="s">
        <v>58</v>
      </c>
      <c r="B880" s="17">
        <v>43465</v>
      </c>
      <c r="C880" s="18">
        <v>0.41666666666666669</v>
      </c>
      <c r="D880" s="19" t="s">
        <v>13</v>
      </c>
      <c r="E880" s="20">
        <v>1895</v>
      </c>
      <c r="F880" s="20">
        <v>1904</v>
      </c>
      <c r="G880" s="20">
        <v>1893.85</v>
      </c>
      <c r="H880" s="18">
        <v>0.625</v>
      </c>
      <c r="I880" s="19">
        <v>9</v>
      </c>
      <c r="J880" s="19">
        <v>1.1500000000000909</v>
      </c>
      <c r="K880" s="19">
        <v>221</v>
      </c>
      <c r="L880" s="20">
        <v>254.1500000000201</v>
      </c>
      <c r="M880" s="20">
        <v>193</v>
      </c>
      <c r="N880" s="20">
        <v>61.1500000000201</v>
      </c>
      <c r="O880" s="20" t="s">
        <v>68</v>
      </c>
      <c r="P880" s="21">
        <v>4.7493403693931397E-3</v>
      </c>
      <c r="Q880" s="16">
        <f t="shared" si="81"/>
        <v>1682760</v>
      </c>
      <c r="R880">
        <f t="shared" si="83"/>
        <v>8000</v>
      </c>
      <c r="S880">
        <f t="shared" si="78"/>
        <v>888</v>
      </c>
      <c r="T880">
        <f t="shared" si="79"/>
        <v>842</v>
      </c>
      <c r="U880">
        <f t="shared" si="80"/>
        <v>179.20000000008076</v>
      </c>
      <c r="V880">
        <f t="shared" si="82"/>
        <v>893179.50000000116</v>
      </c>
    </row>
    <row r="881" spans="1:22" x14ac:dyDescent="0.25">
      <c r="A881" s="19" t="s">
        <v>44</v>
      </c>
      <c r="B881" s="17">
        <v>43466</v>
      </c>
      <c r="C881" s="18">
        <v>0.44791666666666669</v>
      </c>
      <c r="D881" s="19" t="s">
        <v>15</v>
      </c>
      <c r="E881" s="20">
        <v>3110</v>
      </c>
      <c r="F881" s="20">
        <v>3090.05</v>
      </c>
      <c r="G881" s="20">
        <v>3125.55</v>
      </c>
      <c r="H881" s="18">
        <v>0.625</v>
      </c>
      <c r="I881" s="19">
        <v>19.949999999999818</v>
      </c>
      <c r="J881" s="19">
        <v>15.550000000000182</v>
      </c>
      <c r="K881" s="19">
        <v>100</v>
      </c>
      <c r="L881" s="20">
        <v>1555.0000000000182</v>
      </c>
      <c r="M881" s="20">
        <v>144</v>
      </c>
      <c r="N881" s="20">
        <v>1411.0000000000182</v>
      </c>
      <c r="O881" s="20" t="s">
        <v>68</v>
      </c>
      <c r="P881" s="21">
        <v>6.41479099678451E-3</v>
      </c>
      <c r="Q881" s="16">
        <f t="shared" si="81"/>
        <v>1247110</v>
      </c>
      <c r="R881">
        <f t="shared" si="83"/>
        <v>8000</v>
      </c>
      <c r="S881">
        <f t="shared" si="78"/>
        <v>401</v>
      </c>
      <c r="T881">
        <f t="shared" si="79"/>
        <v>626</v>
      </c>
      <c r="U881">
        <f t="shared" si="80"/>
        <v>5609.5500000000729</v>
      </c>
      <c r="V881">
        <f t="shared" si="82"/>
        <v>898789.05000000121</v>
      </c>
    </row>
    <row r="882" spans="1:22" x14ac:dyDescent="0.25">
      <c r="A882" s="19" t="s">
        <v>40</v>
      </c>
      <c r="B882" s="17">
        <v>43466</v>
      </c>
      <c r="C882" s="18">
        <v>0.41666666666666669</v>
      </c>
      <c r="D882" s="19" t="s">
        <v>13</v>
      </c>
      <c r="E882" s="20">
        <v>1116.0999999999999</v>
      </c>
      <c r="F882" s="20">
        <v>1121</v>
      </c>
      <c r="G882" s="20">
        <v>1121</v>
      </c>
      <c r="H882" s="18">
        <v>0.60416666666666663</v>
      </c>
      <c r="I882" s="19">
        <v>4.9000000000000909</v>
      </c>
      <c r="J882" s="19">
        <v>-4.9000000000000909</v>
      </c>
      <c r="K882" s="19">
        <v>406</v>
      </c>
      <c r="L882" s="20">
        <v>-1989.4000000000369</v>
      </c>
      <c r="M882" s="20">
        <v>209</v>
      </c>
      <c r="N882" s="20">
        <v>-2198.4000000000369</v>
      </c>
      <c r="O882" s="20" t="s">
        <v>67</v>
      </c>
      <c r="P882" s="21">
        <v>4.3902876086372999E-3</v>
      </c>
      <c r="Q882" s="16">
        <f t="shared" si="81"/>
        <v>1821475.2</v>
      </c>
      <c r="R882">
        <f t="shared" si="83"/>
        <v>8000</v>
      </c>
      <c r="S882">
        <f t="shared" si="78"/>
        <v>1632</v>
      </c>
      <c r="T882">
        <f t="shared" si="79"/>
        <v>913</v>
      </c>
      <c r="U882">
        <f t="shared" si="80"/>
        <v>-8909.8000000001484</v>
      </c>
      <c r="V882">
        <f t="shared" si="82"/>
        <v>889879.25000000105</v>
      </c>
    </row>
    <row r="883" spans="1:22" x14ac:dyDescent="0.25">
      <c r="A883" s="19" t="s">
        <v>19</v>
      </c>
      <c r="B883" s="17">
        <v>43467</v>
      </c>
      <c r="C883" s="18">
        <v>0.5</v>
      </c>
      <c r="D883" s="19" t="s">
        <v>15</v>
      </c>
      <c r="E883" s="20">
        <v>2616</v>
      </c>
      <c r="F883" s="20">
        <v>2605.4499999999998</v>
      </c>
      <c r="G883" s="20">
        <v>2605.4499999999998</v>
      </c>
      <c r="H883" s="18">
        <v>0.5</v>
      </c>
      <c r="I883" s="19">
        <v>10.550000000000182</v>
      </c>
      <c r="J883" s="19">
        <v>-10.550000000000182</v>
      </c>
      <c r="K883" s="19">
        <v>189</v>
      </c>
      <c r="L883" s="20">
        <v>-1993.9500000000344</v>
      </c>
      <c r="M883" s="20">
        <v>227</v>
      </c>
      <c r="N883" s="20">
        <v>-2220.9500000000344</v>
      </c>
      <c r="O883" s="20" t="s">
        <v>67</v>
      </c>
      <c r="P883" s="21">
        <v>4.0328746177370704E-3</v>
      </c>
      <c r="Q883" s="16">
        <f t="shared" si="81"/>
        <v>1982928</v>
      </c>
      <c r="R883">
        <f t="shared" si="83"/>
        <v>8000</v>
      </c>
      <c r="S883">
        <f t="shared" si="78"/>
        <v>758</v>
      </c>
      <c r="T883">
        <f t="shared" si="79"/>
        <v>990</v>
      </c>
      <c r="U883">
        <f t="shared" si="80"/>
        <v>-8986.9000000001379</v>
      </c>
      <c r="V883">
        <f t="shared" si="82"/>
        <v>880892.35000000091</v>
      </c>
    </row>
    <row r="884" spans="1:22" x14ac:dyDescent="0.25">
      <c r="A884" s="19" t="s">
        <v>49</v>
      </c>
      <c r="B884" s="17">
        <v>43467</v>
      </c>
      <c r="C884" s="18">
        <v>0.57291666666666663</v>
      </c>
      <c r="D884" s="19" t="s">
        <v>13</v>
      </c>
      <c r="E884" s="20">
        <v>146.30000000000001</v>
      </c>
      <c r="F884" s="20">
        <v>147.4</v>
      </c>
      <c r="G884" s="20">
        <v>147.4</v>
      </c>
      <c r="H884" s="18">
        <v>0.625</v>
      </c>
      <c r="I884" s="19">
        <v>1.0999999999999943</v>
      </c>
      <c r="J884" s="19">
        <v>-1.0999999999999943</v>
      </c>
      <c r="K884" s="19">
        <v>1780</v>
      </c>
      <c r="L884" s="20">
        <v>-1957.99999999999</v>
      </c>
      <c r="M884" s="20">
        <v>121</v>
      </c>
      <c r="N884" s="20">
        <v>-2078.99999999999</v>
      </c>
      <c r="O884" s="20" t="s">
        <v>67</v>
      </c>
      <c r="P884" s="21">
        <v>7.5187969924811601E-3</v>
      </c>
      <c r="Q884" s="16">
        <f t="shared" si="81"/>
        <v>1063893.6000000001</v>
      </c>
      <c r="R884">
        <f t="shared" si="83"/>
        <v>8000</v>
      </c>
      <c r="S884">
        <f t="shared" si="78"/>
        <v>7272</v>
      </c>
      <c r="T884">
        <f t="shared" si="79"/>
        <v>534</v>
      </c>
      <c r="U884">
        <f t="shared" si="80"/>
        <v>-8533.1999999999589</v>
      </c>
      <c r="V884">
        <f t="shared" si="82"/>
        <v>872359.15000000095</v>
      </c>
    </row>
    <row r="885" spans="1:22" x14ac:dyDescent="0.25">
      <c r="A885" s="19" t="s">
        <v>52</v>
      </c>
      <c r="B885" s="17">
        <v>43468</v>
      </c>
      <c r="C885" s="18">
        <v>0.4375</v>
      </c>
      <c r="D885" s="19" t="s">
        <v>15</v>
      </c>
      <c r="E885" s="20">
        <v>295.35000000000002</v>
      </c>
      <c r="F885" s="20">
        <v>294</v>
      </c>
      <c r="G885" s="20">
        <v>294</v>
      </c>
      <c r="H885" s="18">
        <v>0.4375</v>
      </c>
      <c r="I885" s="19">
        <v>1.3500000000000227</v>
      </c>
      <c r="J885" s="19">
        <v>-1.3500000000000227</v>
      </c>
      <c r="K885" s="19">
        <v>1456</v>
      </c>
      <c r="L885" s="20">
        <v>-1965.6000000000331</v>
      </c>
      <c r="M885" s="20">
        <v>198</v>
      </c>
      <c r="N885" s="20">
        <v>-2163.6000000000331</v>
      </c>
      <c r="O885" s="20" t="s">
        <v>67</v>
      </c>
      <c r="P885" s="21">
        <v>4.5708481462672203E-3</v>
      </c>
      <c r="Q885" s="16">
        <f t="shared" si="81"/>
        <v>1749948.7500000002</v>
      </c>
      <c r="R885">
        <f t="shared" si="83"/>
        <v>8000</v>
      </c>
      <c r="S885">
        <f t="shared" si="78"/>
        <v>5925</v>
      </c>
      <c r="T885">
        <f t="shared" si="79"/>
        <v>873</v>
      </c>
      <c r="U885">
        <f t="shared" si="80"/>
        <v>-8871.7500000001346</v>
      </c>
      <c r="V885">
        <f t="shared" si="82"/>
        <v>863487.40000000084</v>
      </c>
    </row>
    <row r="886" spans="1:22" x14ac:dyDescent="0.25">
      <c r="A886" s="19" t="s">
        <v>49</v>
      </c>
      <c r="B886" s="17">
        <v>43469</v>
      </c>
      <c r="C886" s="18">
        <v>0.41666666666666669</v>
      </c>
      <c r="D886" s="19" t="s">
        <v>15</v>
      </c>
      <c r="E886" s="20">
        <v>143.85</v>
      </c>
      <c r="F886" s="20">
        <v>143.05000000000001</v>
      </c>
      <c r="G886" s="20">
        <v>145.19999999999999</v>
      </c>
      <c r="H886" s="18">
        <v>0.625</v>
      </c>
      <c r="I886" s="19">
        <v>0.79999999999998295</v>
      </c>
      <c r="J886" s="19">
        <v>1.3499999999999943</v>
      </c>
      <c r="K886" s="19">
        <v>2430</v>
      </c>
      <c r="L886" s="20">
        <v>3280.4999999999864</v>
      </c>
      <c r="M886" s="20">
        <v>162</v>
      </c>
      <c r="N886" s="20">
        <v>3118.4999999999864</v>
      </c>
      <c r="O886" s="20" t="s">
        <v>68</v>
      </c>
      <c r="P886" s="21">
        <v>5.5613486270419399E-3</v>
      </c>
      <c r="Q886" s="16">
        <f t="shared" si="81"/>
        <v>1438500</v>
      </c>
      <c r="R886">
        <f t="shared" si="83"/>
        <v>8000</v>
      </c>
      <c r="S886">
        <f t="shared" si="78"/>
        <v>10000</v>
      </c>
      <c r="T886">
        <f t="shared" si="79"/>
        <v>723</v>
      </c>
      <c r="U886">
        <f t="shared" si="80"/>
        <v>12776.999999999944</v>
      </c>
      <c r="V886">
        <f t="shared" si="82"/>
        <v>876264.40000000084</v>
      </c>
    </row>
    <row r="887" spans="1:22" x14ac:dyDescent="0.25">
      <c r="A887" s="19" t="s">
        <v>29</v>
      </c>
      <c r="B887" s="17">
        <v>43472</v>
      </c>
      <c r="C887" s="18">
        <v>0.51041666666666663</v>
      </c>
      <c r="D887" s="19" t="s">
        <v>15</v>
      </c>
      <c r="E887" s="20">
        <v>362.15</v>
      </c>
      <c r="F887" s="20">
        <v>359.1</v>
      </c>
      <c r="G887" s="20">
        <v>359.1</v>
      </c>
      <c r="H887" s="18">
        <v>0.51041666666666663</v>
      </c>
      <c r="I887" s="19">
        <v>3.0499999999999545</v>
      </c>
      <c r="J887" s="19">
        <v>-3.0499999999999545</v>
      </c>
      <c r="K887" s="19">
        <v>650</v>
      </c>
      <c r="L887" s="20">
        <v>-1982.4999999999704</v>
      </c>
      <c r="M887" s="20">
        <v>108</v>
      </c>
      <c r="N887" s="20">
        <v>-2090.4999999999704</v>
      </c>
      <c r="O887" s="20" t="s">
        <v>67</v>
      </c>
      <c r="P887" s="21">
        <v>8.4219246168713395E-3</v>
      </c>
      <c r="Q887" s="16">
        <f t="shared" si="81"/>
        <v>949557.29999999993</v>
      </c>
      <c r="R887">
        <f t="shared" si="83"/>
        <v>8000</v>
      </c>
      <c r="S887">
        <f t="shared" si="78"/>
        <v>2622</v>
      </c>
      <c r="T887">
        <f t="shared" si="79"/>
        <v>473</v>
      </c>
      <c r="U887">
        <f t="shared" si="80"/>
        <v>-8470.0999999998803</v>
      </c>
      <c r="V887">
        <f t="shared" si="82"/>
        <v>867794.30000000098</v>
      </c>
    </row>
    <row r="888" spans="1:22" x14ac:dyDescent="0.25">
      <c r="A888" s="19" t="s">
        <v>19</v>
      </c>
      <c r="B888" s="17">
        <v>43472</v>
      </c>
      <c r="C888" s="18">
        <v>0.41666666666666669</v>
      </c>
      <c r="D888" s="19" t="s">
        <v>13</v>
      </c>
      <c r="E888" s="20">
        <v>2579</v>
      </c>
      <c r="F888" s="20">
        <v>2592.5</v>
      </c>
      <c r="G888" s="20">
        <v>2559</v>
      </c>
      <c r="H888" s="18">
        <v>0.625</v>
      </c>
      <c r="I888" s="19">
        <v>13.5</v>
      </c>
      <c r="J888" s="19">
        <v>20</v>
      </c>
      <c r="K888" s="19">
        <v>147</v>
      </c>
      <c r="L888" s="20">
        <v>2940</v>
      </c>
      <c r="M888" s="20">
        <v>174</v>
      </c>
      <c r="N888" s="20">
        <v>2766</v>
      </c>
      <c r="O888" s="20" t="s">
        <v>68</v>
      </c>
      <c r="P888" s="21">
        <v>5.23458704924389E-3</v>
      </c>
      <c r="Q888" s="16">
        <f t="shared" si="81"/>
        <v>1526768</v>
      </c>
      <c r="R888">
        <f t="shared" si="83"/>
        <v>8000</v>
      </c>
      <c r="S888">
        <f t="shared" si="78"/>
        <v>592</v>
      </c>
      <c r="T888">
        <f t="shared" si="79"/>
        <v>761</v>
      </c>
      <c r="U888">
        <f t="shared" si="80"/>
        <v>11079</v>
      </c>
      <c r="V888">
        <f t="shared" si="82"/>
        <v>878873.30000000098</v>
      </c>
    </row>
    <row r="889" spans="1:22" x14ac:dyDescent="0.25">
      <c r="A889" s="19" t="s">
        <v>40</v>
      </c>
      <c r="B889" s="17">
        <v>43472</v>
      </c>
      <c r="C889" s="18">
        <v>0.47916666666666669</v>
      </c>
      <c r="D889" s="19" t="s">
        <v>15</v>
      </c>
      <c r="E889" s="20">
        <v>1115.5</v>
      </c>
      <c r="F889" s="20">
        <v>1110.05</v>
      </c>
      <c r="G889" s="20">
        <v>1110.05</v>
      </c>
      <c r="H889" s="18">
        <v>0.47916666666666669</v>
      </c>
      <c r="I889" s="19">
        <v>5.4500000000000455</v>
      </c>
      <c r="J889" s="19">
        <v>-5.4500000000000455</v>
      </c>
      <c r="K889" s="19">
        <v>365</v>
      </c>
      <c r="L889" s="20">
        <v>-1989.2500000000166</v>
      </c>
      <c r="M889" s="20">
        <v>187</v>
      </c>
      <c r="N889" s="20">
        <v>-2176.2500000000164</v>
      </c>
      <c r="O889" s="20" t="s">
        <v>67</v>
      </c>
      <c r="P889" s="21">
        <v>4.8857014791573701E-3</v>
      </c>
      <c r="Q889" s="16">
        <f t="shared" si="81"/>
        <v>1636438.5</v>
      </c>
      <c r="R889">
        <f t="shared" si="83"/>
        <v>8000</v>
      </c>
      <c r="S889">
        <f t="shared" si="78"/>
        <v>1467</v>
      </c>
      <c r="T889">
        <f t="shared" si="79"/>
        <v>817</v>
      </c>
      <c r="U889">
        <f t="shared" si="80"/>
        <v>-8812.1500000000669</v>
      </c>
      <c r="V889">
        <f t="shared" si="82"/>
        <v>870061.15000000095</v>
      </c>
    </row>
    <row r="890" spans="1:22" x14ac:dyDescent="0.25">
      <c r="A890" s="19" t="s">
        <v>25</v>
      </c>
      <c r="B890" s="17">
        <v>43473</v>
      </c>
      <c r="C890" s="18">
        <v>0.41666666666666669</v>
      </c>
      <c r="D890" s="19" t="s">
        <v>15</v>
      </c>
      <c r="E890" s="20">
        <v>822</v>
      </c>
      <c r="F890" s="20">
        <v>817.5</v>
      </c>
      <c r="G890" s="20">
        <v>837.5</v>
      </c>
      <c r="H890" s="18">
        <v>0.625</v>
      </c>
      <c r="I890" s="19">
        <v>4.5</v>
      </c>
      <c r="J890" s="19">
        <v>15.5</v>
      </c>
      <c r="K890" s="19">
        <v>442</v>
      </c>
      <c r="L890" s="20">
        <v>6851</v>
      </c>
      <c r="M890" s="20">
        <v>169</v>
      </c>
      <c r="N890" s="20">
        <v>6682</v>
      </c>
      <c r="O890" s="20" t="s">
        <v>68</v>
      </c>
      <c r="P890" s="21">
        <v>5.4744525547445301E-3</v>
      </c>
      <c r="Q890" s="16">
        <f t="shared" si="81"/>
        <v>1460694</v>
      </c>
      <c r="R890">
        <f t="shared" si="83"/>
        <v>8000</v>
      </c>
      <c r="S890">
        <f t="shared" si="78"/>
        <v>1777</v>
      </c>
      <c r="T890">
        <f t="shared" si="79"/>
        <v>738</v>
      </c>
      <c r="U890">
        <f t="shared" si="80"/>
        <v>26805.5</v>
      </c>
      <c r="V890">
        <f t="shared" si="82"/>
        <v>896866.65000000095</v>
      </c>
    </row>
    <row r="891" spans="1:22" x14ac:dyDescent="0.25">
      <c r="A891" s="19" t="s">
        <v>47</v>
      </c>
      <c r="B891" s="17">
        <v>43473</v>
      </c>
      <c r="C891" s="18">
        <v>0.44791666666666669</v>
      </c>
      <c r="D891" s="19" t="s">
        <v>15</v>
      </c>
      <c r="E891" s="20">
        <v>282.5</v>
      </c>
      <c r="F891" s="20">
        <v>282</v>
      </c>
      <c r="G891" s="20">
        <v>282</v>
      </c>
      <c r="H891" s="18">
        <v>0.44791666666666669</v>
      </c>
      <c r="I891" s="19">
        <v>0.5</v>
      </c>
      <c r="J891" s="19">
        <v>-0.5</v>
      </c>
      <c r="K891" s="19">
        <v>3824</v>
      </c>
      <c r="L891" s="20">
        <v>-1912</v>
      </c>
      <c r="M891" s="20">
        <v>497</v>
      </c>
      <c r="N891" s="20">
        <v>-2409</v>
      </c>
      <c r="O891" s="20" t="s">
        <v>67</v>
      </c>
      <c r="P891" s="21">
        <v>1.76991150442478E-3</v>
      </c>
      <c r="Q891" s="16">
        <f t="shared" si="81"/>
        <v>4520000</v>
      </c>
      <c r="R891">
        <f t="shared" si="83"/>
        <v>8000</v>
      </c>
      <c r="S891">
        <f t="shared" si="78"/>
        <v>16000</v>
      </c>
      <c r="T891">
        <f t="shared" si="79"/>
        <v>2258</v>
      </c>
      <c r="U891">
        <f t="shared" si="80"/>
        <v>-10258</v>
      </c>
      <c r="V891">
        <f t="shared" si="82"/>
        <v>886608.65000000095</v>
      </c>
    </row>
    <row r="892" spans="1:22" x14ac:dyDescent="0.25">
      <c r="A892" s="19" t="s">
        <v>45</v>
      </c>
      <c r="B892" s="17">
        <v>43473</v>
      </c>
      <c r="C892" s="18">
        <v>0.42708333333333331</v>
      </c>
      <c r="D892" s="19" t="s">
        <v>15</v>
      </c>
      <c r="E892" s="20">
        <v>7394.7</v>
      </c>
      <c r="F892" s="20">
        <v>7344.9</v>
      </c>
      <c r="G892" s="20">
        <v>7435</v>
      </c>
      <c r="H892" s="18">
        <v>0.625</v>
      </c>
      <c r="I892" s="19">
        <v>49.800000000000182</v>
      </c>
      <c r="J892" s="19">
        <v>40.300000000000182</v>
      </c>
      <c r="K892" s="19">
        <v>40</v>
      </c>
      <c r="L892" s="20">
        <v>1612.0000000000073</v>
      </c>
      <c r="M892" s="20">
        <v>137</v>
      </c>
      <c r="N892" s="20">
        <v>1475.0000000000073</v>
      </c>
      <c r="O892" s="20" t="s">
        <v>68</v>
      </c>
      <c r="P892" s="21">
        <v>6.73455312588748E-3</v>
      </c>
      <c r="Q892" s="16">
        <f t="shared" si="81"/>
        <v>1183152</v>
      </c>
      <c r="R892">
        <f t="shared" si="83"/>
        <v>8000</v>
      </c>
      <c r="S892">
        <f t="shared" si="78"/>
        <v>160</v>
      </c>
      <c r="T892">
        <f t="shared" si="79"/>
        <v>594</v>
      </c>
      <c r="U892">
        <f t="shared" si="80"/>
        <v>5854.0000000000291</v>
      </c>
      <c r="V892">
        <f t="shared" si="82"/>
        <v>892462.65000000095</v>
      </c>
    </row>
    <row r="893" spans="1:22" x14ac:dyDescent="0.25">
      <c r="A893" s="19" t="s">
        <v>49</v>
      </c>
      <c r="B893" s="17">
        <v>43474</v>
      </c>
      <c r="C893" s="18">
        <v>0.41666666666666669</v>
      </c>
      <c r="D893" s="19" t="s">
        <v>13</v>
      </c>
      <c r="E893" s="20">
        <v>147.19999999999999</v>
      </c>
      <c r="F893" s="20">
        <v>147.65</v>
      </c>
      <c r="G893" s="20">
        <v>145.25</v>
      </c>
      <c r="H893" s="18">
        <v>0.625</v>
      </c>
      <c r="I893" s="19">
        <v>0.45000000000001705</v>
      </c>
      <c r="J893" s="19">
        <v>1.9499999999999886</v>
      </c>
      <c r="K893" s="19">
        <v>4228</v>
      </c>
      <c r="L893" s="20">
        <v>8244.5999999999513</v>
      </c>
      <c r="M893" s="20">
        <v>285</v>
      </c>
      <c r="N893" s="20">
        <v>7959.5999999999513</v>
      </c>
      <c r="O893" s="20" t="s">
        <v>68</v>
      </c>
      <c r="P893" s="21">
        <v>3.0570652173914198E-3</v>
      </c>
      <c r="Q893" s="16">
        <f t="shared" si="81"/>
        <v>2616774.4</v>
      </c>
      <c r="R893">
        <f t="shared" si="83"/>
        <v>8000</v>
      </c>
      <c r="S893">
        <f t="shared" si="78"/>
        <v>17777</v>
      </c>
      <c r="T893">
        <f t="shared" si="79"/>
        <v>1300</v>
      </c>
      <c r="U893">
        <f t="shared" si="80"/>
        <v>33365.149999999798</v>
      </c>
      <c r="V893">
        <f t="shared" si="82"/>
        <v>925827.80000000075</v>
      </c>
    </row>
    <row r="894" spans="1:22" x14ac:dyDescent="0.25">
      <c r="A894" s="19" t="s">
        <v>41</v>
      </c>
      <c r="B894" s="17">
        <v>43474</v>
      </c>
      <c r="C894" s="18">
        <v>0.58333333333333337</v>
      </c>
      <c r="D894" s="19" t="s">
        <v>13</v>
      </c>
      <c r="E894" s="20">
        <v>180.75</v>
      </c>
      <c r="F894" s="20">
        <v>181.55</v>
      </c>
      <c r="G894" s="20">
        <v>181.55</v>
      </c>
      <c r="H894" s="18">
        <v>0.59375</v>
      </c>
      <c r="I894" s="19">
        <v>0.80000000000001137</v>
      </c>
      <c r="J894" s="19">
        <v>-0.80000000000001137</v>
      </c>
      <c r="K894" s="19">
        <v>2430</v>
      </c>
      <c r="L894" s="20">
        <v>-1944.0000000000277</v>
      </c>
      <c r="M894" s="20">
        <v>203</v>
      </c>
      <c r="N894" s="20">
        <v>-2147.0000000000277</v>
      </c>
      <c r="O894" s="20" t="s">
        <v>67</v>
      </c>
      <c r="P894" s="21">
        <v>4.4260027662517904E-3</v>
      </c>
      <c r="Q894" s="16">
        <f t="shared" si="81"/>
        <v>1807319.25</v>
      </c>
      <c r="R894">
        <f t="shared" si="83"/>
        <v>8000</v>
      </c>
      <c r="S894">
        <f t="shared" si="78"/>
        <v>9999</v>
      </c>
      <c r="T894">
        <f t="shared" si="79"/>
        <v>906</v>
      </c>
      <c r="U894">
        <f t="shared" si="80"/>
        <v>-8905.2000000001135</v>
      </c>
      <c r="V894">
        <f t="shared" si="82"/>
        <v>916922.60000000068</v>
      </c>
    </row>
    <row r="895" spans="1:22" x14ac:dyDescent="0.25">
      <c r="A895" s="19" t="s">
        <v>17</v>
      </c>
      <c r="B895" s="17">
        <v>43475</v>
      </c>
      <c r="C895" s="18">
        <v>0.4375</v>
      </c>
      <c r="D895" s="19" t="s">
        <v>15</v>
      </c>
      <c r="E895" s="20">
        <v>20540</v>
      </c>
      <c r="F895" s="20">
        <v>20430</v>
      </c>
      <c r="G895" s="20">
        <v>20430</v>
      </c>
      <c r="H895" s="18">
        <v>0.4375</v>
      </c>
      <c r="I895" s="19">
        <v>110</v>
      </c>
      <c r="J895" s="19">
        <v>-110</v>
      </c>
      <c r="K895" s="19">
        <v>18</v>
      </c>
      <c r="L895" s="20">
        <v>-1980</v>
      </c>
      <c r="M895" s="20">
        <v>170</v>
      </c>
      <c r="N895" s="20">
        <v>-2150</v>
      </c>
      <c r="O895" s="20" t="s">
        <v>67</v>
      </c>
      <c r="P895" s="21">
        <v>5.3554040895813001E-3</v>
      </c>
      <c r="Q895" s="16">
        <f t="shared" si="81"/>
        <v>1478880</v>
      </c>
      <c r="R895">
        <f t="shared" si="83"/>
        <v>8000</v>
      </c>
      <c r="S895">
        <f t="shared" si="78"/>
        <v>72</v>
      </c>
      <c r="T895">
        <f t="shared" si="79"/>
        <v>738</v>
      </c>
      <c r="U895">
        <f t="shared" si="80"/>
        <v>-8658</v>
      </c>
      <c r="V895">
        <f t="shared" si="82"/>
        <v>908264.60000000068</v>
      </c>
    </row>
    <row r="896" spans="1:22" x14ac:dyDescent="0.25">
      <c r="A896" s="19" t="s">
        <v>44</v>
      </c>
      <c r="B896" s="17">
        <v>43475</v>
      </c>
      <c r="C896" s="18">
        <v>0.41666666666666669</v>
      </c>
      <c r="D896" s="19" t="s">
        <v>13</v>
      </c>
      <c r="E896" s="20">
        <v>2929</v>
      </c>
      <c r="F896" s="20">
        <v>2937.75</v>
      </c>
      <c r="G896" s="20">
        <v>2937.75</v>
      </c>
      <c r="H896" s="18">
        <v>0.4375</v>
      </c>
      <c r="I896" s="19">
        <v>8.75</v>
      </c>
      <c r="J896" s="19">
        <v>-8.75</v>
      </c>
      <c r="K896" s="19">
        <v>227</v>
      </c>
      <c r="L896" s="20">
        <v>-1986.25</v>
      </c>
      <c r="M896" s="20">
        <v>307</v>
      </c>
      <c r="N896" s="20">
        <v>-2293.25</v>
      </c>
      <c r="O896" s="20" t="s">
        <v>67</v>
      </c>
      <c r="P896" s="21">
        <v>2.9873677022874698E-3</v>
      </c>
      <c r="Q896" s="16">
        <f t="shared" si="81"/>
        <v>2677106</v>
      </c>
      <c r="R896">
        <f t="shared" si="83"/>
        <v>8000</v>
      </c>
      <c r="S896">
        <f t="shared" si="78"/>
        <v>914</v>
      </c>
      <c r="T896">
        <f t="shared" si="79"/>
        <v>1341</v>
      </c>
      <c r="U896">
        <f t="shared" si="80"/>
        <v>-9338.5</v>
      </c>
      <c r="V896">
        <f t="shared" si="82"/>
        <v>898926.10000000068</v>
      </c>
    </row>
    <row r="897" spans="1:22" x14ac:dyDescent="0.25">
      <c r="A897" s="19" t="s">
        <v>17</v>
      </c>
      <c r="B897" s="17">
        <v>43476</v>
      </c>
      <c r="C897" s="18">
        <v>0.58333333333333337</v>
      </c>
      <c r="D897" s="19" t="s">
        <v>15</v>
      </c>
      <c r="E897" s="20">
        <v>20671</v>
      </c>
      <c r="F897" s="20">
        <v>20465.95</v>
      </c>
      <c r="G897" s="20">
        <v>20465.95</v>
      </c>
      <c r="H897" s="18">
        <v>0.58333333333333337</v>
      </c>
      <c r="I897" s="19">
        <v>205.04999999999927</v>
      </c>
      <c r="J897" s="19">
        <v>-205.04999999999927</v>
      </c>
      <c r="K897" s="19">
        <v>9</v>
      </c>
      <c r="L897" s="20">
        <v>-1845.4499999999935</v>
      </c>
      <c r="M897" s="20">
        <v>86</v>
      </c>
      <c r="N897" s="20">
        <v>-1931.4499999999935</v>
      </c>
      <c r="O897" s="20" t="s">
        <v>67</v>
      </c>
      <c r="P897" s="21">
        <v>9.9196942576556205E-3</v>
      </c>
      <c r="Q897" s="16">
        <f t="shared" si="81"/>
        <v>806169</v>
      </c>
      <c r="R897">
        <f t="shared" si="83"/>
        <v>8000</v>
      </c>
      <c r="S897">
        <f t="shared" si="78"/>
        <v>39</v>
      </c>
      <c r="T897">
        <f t="shared" si="79"/>
        <v>402</v>
      </c>
      <c r="U897">
        <f t="shared" si="80"/>
        <v>-8398.9499999999716</v>
      </c>
      <c r="V897">
        <f t="shared" si="82"/>
        <v>890527.15000000072</v>
      </c>
    </row>
    <row r="898" spans="1:22" x14ac:dyDescent="0.25">
      <c r="A898" s="19" t="s">
        <v>44</v>
      </c>
      <c r="B898" s="17">
        <v>43476</v>
      </c>
      <c r="C898" s="18">
        <v>0.47916666666666669</v>
      </c>
      <c r="D898" s="19" t="s">
        <v>13</v>
      </c>
      <c r="E898" s="20">
        <v>2917</v>
      </c>
      <c r="F898" s="20">
        <v>2927.4</v>
      </c>
      <c r="G898" s="20">
        <v>2903</v>
      </c>
      <c r="H898" s="18">
        <v>0.625</v>
      </c>
      <c r="I898" s="19">
        <v>10.400000000000091</v>
      </c>
      <c r="J898" s="19">
        <v>14</v>
      </c>
      <c r="K898" s="19">
        <v>191</v>
      </c>
      <c r="L898" s="20">
        <v>2674</v>
      </c>
      <c r="M898" s="20">
        <v>256</v>
      </c>
      <c r="N898" s="20">
        <v>2418</v>
      </c>
      <c r="O898" s="20" t="s">
        <v>68</v>
      </c>
      <c r="P898" s="21">
        <v>3.5653068220775101E-3</v>
      </c>
      <c r="Q898" s="16">
        <f t="shared" si="81"/>
        <v>2243173</v>
      </c>
      <c r="R898">
        <f t="shared" si="83"/>
        <v>8000</v>
      </c>
      <c r="S898">
        <f t="shared" ref="S898:S961" si="84">ROUNDDOWN(R898/I898,0)</f>
        <v>769</v>
      </c>
      <c r="T898">
        <f t="shared" ref="T898:T961" si="85">ROUNDUP(((E898*S898)+(G898*S898))*0.025/100,0)</f>
        <v>1119</v>
      </c>
      <c r="U898">
        <f t="shared" ref="U898:U961" si="86">(S898*J898)-T898</f>
        <v>9647</v>
      </c>
      <c r="V898">
        <f t="shared" si="82"/>
        <v>900174.15000000072</v>
      </c>
    </row>
    <row r="899" spans="1:22" x14ac:dyDescent="0.25">
      <c r="A899" s="19" t="s">
        <v>45</v>
      </c>
      <c r="B899" s="17">
        <v>43476</v>
      </c>
      <c r="C899" s="18">
        <v>0.46875</v>
      </c>
      <c r="D899" s="19" t="s">
        <v>13</v>
      </c>
      <c r="E899" s="20">
        <v>7340.7</v>
      </c>
      <c r="F899" s="20">
        <v>7379</v>
      </c>
      <c r="G899" s="20">
        <v>7318.55</v>
      </c>
      <c r="H899" s="18">
        <v>0.625</v>
      </c>
      <c r="I899" s="19">
        <v>38.300000000000182</v>
      </c>
      <c r="J899" s="19">
        <v>22.149999999999636</v>
      </c>
      <c r="K899" s="19">
        <v>52</v>
      </c>
      <c r="L899" s="20">
        <v>1151.7999999999811</v>
      </c>
      <c r="M899" s="20">
        <v>176</v>
      </c>
      <c r="N899" s="20">
        <v>975.79999999998108</v>
      </c>
      <c r="O899" s="20" t="s">
        <v>68</v>
      </c>
      <c r="P899" s="21">
        <v>5.2174860708107101E-3</v>
      </c>
      <c r="Q899" s="16">
        <f t="shared" ref="Q899:Q962" si="87">S899*E899</f>
        <v>1526865.5999999999</v>
      </c>
      <c r="R899">
        <f t="shared" si="83"/>
        <v>8000</v>
      </c>
      <c r="S899">
        <f t="shared" si="84"/>
        <v>208</v>
      </c>
      <c r="T899">
        <f t="shared" si="85"/>
        <v>763</v>
      </c>
      <c r="U899">
        <f t="shared" si="86"/>
        <v>3844.1999999999243</v>
      </c>
      <c r="V899">
        <f t="shared" ref="V899:V962" si="88">V898+U899</f>
        <v>904018.35000000068</v>
      </c>
    </row>
    <row r="900" spans="1:22" x14ac:dyDescent="0.25">
      <c r="A900" s="19" t="s">
        <v>41</v>
      </c>
      <c r="B900" s="17">
        <v>43476</v>
      </c>
      <c r="C900" s="18">
        <v>0.41666666666666669</v>
      </c>
      <c r="D900" s="19" t="s">
        <v>13</v>
      </c>
      <c r="E900" s="20">
        <v>186.25</v>
      </c>
      <c r="F900" s="20">
        <v>187.05</v>
      </c>
      <c r="G900" s="20">
        <v>180.35</v>
      </c>
      <c r="H900" s="18">
        <v>0.625</v>
      </c>
      <c r="I900" s="19">
        <v>0.80000000000001137</v>
      </c>
      <c r="J900" s="19">
        <v>5.9000000000000057</v>
      </c>
      <c r="K900" s="19">
        <v>2430</v>
      </c>
      <c r="L900" s="20">
        <v>14337.000000000015</v>
      </c>
      <c r="M900" s="20">
        <v>205</v>
      </c>
      <c r="N900" s="20">
        <v>14132.000000000015</v>
      </c>
      <c r="O900" s="20" t="s">
        <v>68</v>
      </c>
      <c r="P900" s="21">
        <v>4.29530201342288E-3</v>
      </c>
      <c r="Q900" s="16">
        <f t="shared" si="87"/>
        <v>1862313.75</v>
      </c>
      <c r="R900">
        <f t="shared" ref="R900:R963" si="89">IF(MONTH(B899)&lt;&gt;MONTH(B900),IF((INT(V899/100000)*1000)&lt;R899,R899,INT(V899/100000)*1000),R899)</f>
        <v>8000</v>
      </c>
      <c r="S900">
        <f t="shared" si="84"/>
        <v>9999</v>
      </c>
      <c r="T900">
        <f t="shared" si="85"/>
        <v>917</v>
      </c>
      <c r="U900">
        <f t="shared" si="86"/>
        <v>58077.100000000057</v>
      </c>
      <c r="V900">
        <f t="shared" si="88"/>
        <v>962095.45000000077</v>
      </c>
    </row>
    <row r="901" spans="1:22" x14ac:dyDescent="0.25">
      <c r="A901" s="19" t="s">
        <v>58</v>
      </c>
      <c r="B901" s="17">
        <v>43479</v>
      </c>
      <c r="C901" s="18">
        <v>0.41666666666666669</v>
      </c>
      <c r="D901" s="19" t="s">
        <v>13</v>
      </c>
      <c r="E901" s="20">
        <v>1814</v>
      </c>
      <c r="F901" s="20">
        <v>1821.15</v>
      </c>
      <c r="G901" s="20">
        <v>1812.55</v>
      </c>
      <c r="H901" s="18">
        <v>0.625</v>
      </c>
      <c r="I901" s="19">
        <v>7.1500000000000909</v>
      </c>
      <c r="J901" s="19">
        <v>1.4500000000000455</v>
      </c>
      <c r="K901" s="19">
        <v>278</v>
      </c>
      <c r="L901" s="20">
        <v>403.10000000001264</v>
      </c>
      <c r="M901" s="20">
        <v>232</v>
      </c>
      <c r="N901" s="20">
        <v>171.10000000001264</v>
      </c>
      <c r="O901" s="20" t="s">
        <v>68</v>
      </c>
      <c r="P901" s="21">
        <v>3.9415656008820804E-3</v>
      </c>
      <c r="Q901" s="16">
        <f t="shared" si="87"/>
        <v>2028052</v>
      </c>
      <c r="R901">
        <f t="shared" si="89"/>
        <v>8000</v>
      </c>
      <c r="S901">
        <f t="shared" si="84"/>
        <v>1118</v>
      </c>
      <c r="T901">
        <f t="shared" si="85"/>
        <v>1014</v>
      </c>
      <c r="U901">
        <f t="shared" si="86"/>
        <v>607.10000000005084</v>
      </c>
      <c r="V901">
        <f t="shared" si="88"/>
        <v>962702.55000000086</v>
      </c>
    </row>
    <row r="902" spans="1:22" x14ac:dyDescent="0.25">
      <c r="A902" s="19" t="s">
        <v>54</v>
      </c>
      <c r="B902" s="17">
        <v>43479</v>
      </c>
      <c r="C902" s="18">
        <v>0.41666666666666669</v>
      </c>
      <c r="D902" s="19" t="s">
        <v>13</v>
      </c>
      <c r="E902" s="20">
        <v>777</v>
      </c>
      <c r="F902" s="20">
        <v>781</v>
      </c>
      <c r="G902" s="20">
        <v>771</v>
      </c>
      <c r="H902" s="18">
        <v>0.625</v>
      </c>
      <c r="I902" s="19">
        <v>4</v>
      </c>
      <c r="J902" s="19">
        <v>6</v>
      </c>
      <c r="K902" s="19">
        <v>497</v>
      </c>
      <c r="L902" s="20">
        <v>2982</v>
      </c>
      <c r="M902" s="20">
        <v>177</v>
      </c>
      <c r="N902" s="20">
        <v>2805</v>
      </c>
      <c r="O902" s="20" t="s">
        <v>68</v>
      </c>
      <c r="P902" s="21">
        <v>5.1480051480051496E-3</v>
      </c>
      <c r="Q902" s="16">
        <f t="shared" si="87"/>
        <v>1554000</v>
      </c>
      <c r="R902">
        <f t="shared" si="89"/>
        <v>8000</v>
      </c>
      <c r="S902">
        <f t="shared" si="84"/>
        <v>2000</v>
      </c>
      <c r="T902">
        <f t="shared" si="85"/>
        <v>774</v>
      </c>
      <c r="U902">
        <f t="shared" si="86"/>
        <v>11226</v>
      </c>
      <c r="V902">
        <f t="shared" si="88"/>
        <v>973928.55000000086</v>
      </c>
    </row>
    <row r="903" spans="1:22" x14ac:dyDescent="0.25">
      <c r="A903" s="19" t="s">
        <v>25</v>
      </c>
      <c r="B903" s="17">
        <v>43481</v>
      </c>
      <c r="C903" s="18">
        <v>0.44791666666666669</v>
      </c>
      <c r="D903" s="19" t="s">
        <v>15</v>
      </c>
      <c r="E903" s="20">
        <v>839.8</v>
      </c>
      <c r="F903" s="20">
        <v>832.65</v>
      </c>
      <c r="G903" s="20">
        <v>832.65</v>
      </c>
      <c r="H903" s="18">
        <v>0.44791666666666669</v>
      </c>
      <c r="I903" s="19">
        <v>7.1499999999999773</v>
      </c>
      <c r="J903" s="19">
        <v>-7.1499999999999773</v>
      </c>
      <c r="K903" s="19">
        <v>278</v>
      </c>
      <c r="L903" s="20">
        <v>-1987.6999999999937</v>
      </c>
      <c r="M903" s="20">
        <v>107</v>
      </c>
      <c r="N903" s="20">
        <v>-2094.6999999999935</v>
      </c>
      <c r="O903" s="20" t="s">
        <v>67</v>
      </c>
      <c r="P903" s="21">
        <v>8.5139318885448598E-3</v>
      </c>
      <c r="Q903" s="16">
        <f t="shared" si="87"/>
        <v>938896.39999999991</v>
      </c>
      <c r="R903">
        <f t="shared" si="89"/>
        <v>8000</v>
      </c>
      <c r="S903">
        <f t="shared" si="84"/>
        <v>1118</v>
      </c>
      <c r="T903">
        <f t="shared" si="85"/>
        <v>468</v>
      </c>
      <c r="U903">
        <f t="shared" si="86"/>
        <v>-8461.6999999999753</v>
      </c>
      <c r="V903">
        <f t="shared" si="88"/>
        <v>965466.85000000091</v>
      </c>
    </row>
    <row r="904" spans="1:22" x14ac:dyDescent="0.25">
      <c r="A904" s="19" t="s">
        <v>20</v>
      </c>
      <c r="B904" s="17">
        <v>43481</v>
      </c>
      <c r="C904" s="18">
        <v>0.41666666666666669</v>
      </c>
      <c r="D904" s="19" t="s">
        <v>13</v>
      </c>
      <c r="E904" s="20">
        <v>1983.2</v>
      </c>
      <c r="F904" s="20">
        <v>1990.85</v>
      </c>
      <c r="G904" s="20">
        <v>1973.6</v>
      </c>
      <c r="H904" s="18">
        <v>0.625</v>
      </c>
      <c r="I904" s="19">
        <v>7.6499999999998636</v>
      </c>
      <c r="J904" s="19">
        <v>9.6000000000001364</v>
      </c>
      <c r="K904" s="19">
        <v>260</v>
      </c>
      <c r="L904" s="20">
        <v>2496.0000000000355</v>
      </c>
      <c r="M904" s="20">
        <v>237</v>
      </c>
      <c r="N904" s="20">
        <v>2259.0000000000355</v>
      </c>
      <c r="O904" s="20" t="s">
        <v>68</v>
      </c>
      <c r="P904" s="21">
        <v>3.8574021782976299E-3</v>
      </c>
      <c r="Q904" s="16">
        <f t="shared" si="87"/>
        <v>2072444</v>
      </c>
      <c r="R904">
        <f t="shared" si="89"/>
        <v>8000</v>
      </c>
      <c r="S904">
        <f t="shared" si="84"/>
        <v>1045</v>
      </c>
      <c r="T904">
        <f t="shared" si="85"/>
        <v>1034</v>
      </c>
      <c r="U904">
        <f t="shared" si="86"/>
        <v>8998.0000000001419</v>
      </c>
      <c r="V904">
        <f t="shared" si="88"/>
        <v>974464.85000000102</v>
      </c>
    </row>
    <row r="905" spans="1:22" x14ac:dyDescent="0.25">
      <c r="A905" s="19" t="s">
        <v>47</v>
      </c>
      <c r="B905" s="17">
        <v>43481</v>
      </c>
      <c r="C905" s="18">
        <v>0.42708333333333331</v>
      </c>
      <c r="D905" s="19" t="s">
        <v>13</v>
      </c>
      <c r="E905" s="20">
        <v>294.10000000000002</v>
      </c>
      <c r="F905" s="20">
        <v>295</v>
      </c>
      <c r="G905" s="20">
        <v>295</v>
      </c>
      <c r="H905" s="18">
        <v>0.5</v>
      </c>
      <c r="I905" s="19">
        <v>0.89999999999997726</v>
      </c>
      <c r="J905" s="19">
        <v>-0.89999999999997726</v>
      </c>
      <c r="K905" s="19">
        <v>2166</v>
      </c>
      <c r="L905" s="20">
        <v>-1949.3999999999508</v>
      </c>
      <c r="M905" s="20">
        <v>294</v>
      </c>
      <c r="N905" s="20">
        <v>-2243.3999999999505</v>
      </c>
      <c r="O905" s="20" t="s">
        <v>67</v>
      </c>
      <c r="P905" s="21">
        <v>3.06018361101658E-3</v>
      </c>
      <c r="Q905" s="16">
        <f t="shared" si="87"/>
        <v>2613960.8000000003</v>
      </c>
      <c r="R905">
        <f t="shared" si="89"/>
        <v>8000</v>
      </c>
      <c r="S905">
        <f t="shared" si="84"/>
        <v>8888</v>
      </c>
      <c r="T905">
        <f t="shared" si="85"/>
        <v>1309</v>
      </c>
      <c r="U905">
        <f t="shared" si="86"/>
        <v>-9308.199999999797</v>
      </c>
      <c r="V905">
        <f t="shared" si="88"/>
        <v>965156.65000000119</v>
      </c>
    </row>
    <row r="906" spans="1:22" x14ac:dyDescent="0.25">
      <c r="A906" s="19" t="s">
        <v>54</v>
      </c>
      <c r="B906" s="17">
        <v>43481</v>
      </c>
      <c r="C906" s="18">
        <v>0.41666666666666669</v>
      </c>
      <c r="D906" s="19" t="s">
        <v>13</v>
      </c>
      <c r="E906" s="20">
        <v>760.1</v>
      </c>
      <c r="F906" s="20">
        <v>765.5</v>
      </c>
      <c r="G906" s="20">
        <v>765.5</v>
      </c>
      <c r="H906" s="18">
        <v>0.57291666666666663</v>
      </c>
      <c r="I906" s="19">
        <v>5.3999999999999773</v>
      </c>
      <c r="J906" s="19">
        <v>-5.3999999999999773</v>
      </c>
      <c r="K906" s="19">
        <v>368</v>
      </c>
      <c r="L906" s="20">
        <v>-1987.1999999999916</v>
      </c>
      <c r="M906" s="20">
        <v>130</v>
      </c>
      <c r="N906" s="20">
        <v>-2117.1999999999916</v>
      </c>
      <c r="O906" s="20" t="s">
        <v>67</v>
      </c>
      <c r="P906" s="21">
        <v>7.1043283778449897E-3</v>
      </c>
      <c r="Q906" s="16">
        <f t="shared" si="87"/>
        <v>1125708.1000000001</v>
      </c>
      <c r="R906">
        <f t="shared" si="89"/>
        <v>8000</v>
      </c>
      <c r="S906">
        <f t="shared" si="84"/>
        <v>1481</v>
      </c>
      <c r="T906">
        <f t="shared" si="85"/>
        <v>565</v>
      </c>
      <c r="U906">
        <f t="shared" si="86"/>
        <v>-8562.3999999999651</v>
      </c>
      <c r="V906">
        <f t="shared" si="88"/>
        <v>956594.25000000116</v>
      </c>
    </row>
    <row r="907" spans="1:22" x14ac:dyDescent="0.25">
      <c r="A907" s="19" t="s">
        <v>44</v>
      </c>
      <c r="B907" s="17">
        <v>43482</v>
      </c>
      <c r="C907" s="18">
        <v>0.41666666666666669</v>
      </c>
      <c r="D907" s="19" t="s">
        <v>15</v>
      </c>
      <c r="E907" s="20">
        <v>2899</v>
      </c>
      <c r="F907" s="20">
        <v>2880.1</v>
      </c>
      <c r="G907" s="20">
        <v>2902.85</v>
      </c>
      <c r="H907" s="18">
        <v>0.625</v>
      </c>
      <c r="I907" s="19">
        <v>18.900000000000091</v>
      </c>
      <c r="J907" s="19">
        <v>3.8499999999999091</v>
      </c>
      <c r="K907" s="19">
        <v>105</v>
      </c>
      <c r="L907" s="20">
        <v>404.24999999999045</v>
      </c>
      <c r="M907" s="20">
        <v>141</v>
      </c>
      <c r="N907" s="20">
        <v>263.24999999999045</v>
      </c>
      <c r="O907" s="20" t="s">
        <v>68</v>
      </c>
      <c r="P907" s="21">
        <v>6.5194894791307696E-3</v>
      </c>
      <c r="Q907" s="16">
        <f t="shared" si="87"/>
        <v>1226277</v>
      </c>
      <c r="R907">
        <f t="shared" si="89"/>
        <v>8000</v>
      </c>
      <c r="S907">
        <f t="shared" si="84"/>
        <v>423</v>
      </c>
      <c r="T907">
        <f t="shared" si="85"/>
        <v>614</v>
      </c>
      <c r="U907">
        <f t="shared" si="86"/>
        <v>1014.5499999999615</v>
      </c>
      <c r="V907">
        <f t="shared" si="88"/>
        <v>957608.80000000109</v>
      </c>
    </row>
    <row r="908" spans="1:22" x14ac:dyDescent="0.25">
      <c r="A908" s="19" t="s">
        <v>45</v>
      </c>
      <c r="B908" s="17">
        <v>43482</v>
      </c>
      <c r="C908" s="18">
        <v>0.5</v>
      </c>
      <c r="D908" s="19" t="s">
        <v>15</v>
      </c>
      <c r="E908" s="20">
        <v>7370.85</v>
      </c>
      <c r="F908" s="20">
        <v>7342.15</v>
      </c>
      <c r="G908" s="20">
        <v>7342.15</v>
      </c>
      <c r="H908" s="18">
        <v>0.5</v>
      </c>
      <c r="I908" s="19">
        <v>28.700000000000728</v>
      </c>
      <c r="J908" s="19">
        <v>-28.700000000000728</v>
      </c>
      <c r="K908" s="19">
        <v>69</v>
      </c>
      <c r="L908" s="20">
        <v>-1980.3000000000502</v>
      </c>
      <c r="M908" s="20">
        <v>234</v>
      </c>
      <c r="N908" s="20">
        <v>-2214.3000000000502</v>
      </c>
      <c r="O908" s="20" t="s">
        <v>67</v>
      </c>
      <c r="P908" s="21">
        <v>3.8937164641799399E-3</v>
      </c>
      <c r="Q908" s="16">
        <f t="shared" si="87"/>
        <v>2049096.3</v>
      </c>
      <c r="R908">
        <f t="shared" si="89"/>
        <v>8000</v>
      </c>
      <c r="S908">
        <f t="shared" si="84"/>
        <v>278</v>
      </c>
      <c r="T908">
        <f t="shared" si="85"/>
        <v>1023</v>
      </c>
      <c r="U908">
        <f t="shared" si="86"/>
        <v>-9001.6000000002023</v>
      </c>
      <c r="V908">
        <f t="shared" si="88"/>
        <v>948607.20000000088</v>
      </c>
    </row>
    <row r="909" spans="1:22" x14ac:dyDescent="0.25">
      <c r="A909" s="19" t="s">
        <v>47</v>
      </c>
      <c r="B909" s="17">
        <v>43483</v>
      </c>
      <c r="C909" s="18">
        <v>0.41666666666666669</v>
      </c>
      <c r="D909" s="19" t="s">
        <v>13</v>
      </c>
      <c r="E909" s="20">
        <v>292.8</v>
      </c>
      <c r="F909" s="20">
        <v>294.55</v>
      </c>
      <c r="G909" s="20">
        <v>291.5</v>
      </c>
      <c r="H909" s="18">
        <v>0.625</v>
      </c>
      <c r="I909" s="19">
        <v>1.75</v>
      </c>
      <c r="J909" s="19">
        <v>1.3000000000000114</v>
      </c>
      <c r="K909" s="19">
        <v>1128</v>
      </c>
      <c r="L909" s="20">
        <v>1466.4000000000128</v>
      </c>
      <c r="M909" s="20">
        <v>152</v>
      </c>
      <c r="N909" s="20">
        <v>1314.4000000000128</v>
      </c>
      <c r="O909" s="20" t="s">
        <v>68</v>
      </c>
      <c r="P909" s="21">
        <v>5.9767759562841501E-3</v>
      </c>
      <c r="Q909" s="16">
        <f t="shared" si="87"/>
        <v>1338388.8</v>
      </c>
      <c r="R909">
        <f t="shared" si="89"/>
        <v>8000</v>
      </c>
      <c r="S909">
        <f t="shared" si="84"/>
        <v>4571</v>
      </c>
      <c r="T909">
        <f t="shared" si="85"/>
        <v>668</v>
      </c>
      <c r="U909">
        <f t="shared" si="86"/>
        <v>5274.300000000052</v>
      </c>
      <c r="V909">
        <f t="shared" si="88"/>
        <v>953881.50000000093</v>
      </c>
    </row>
    <row r="910" spans="1:22" x14ac:dyDescent="0.25">
      <c r="A910" s="19" t="s">
        <v>19</v>
      </c>
      <c r="B910" s="17">
        <v>43486</v>
      </c>
      <c r="C910" s="18">
        <v>0.55208333333333337</v>
      </c>
      <c r="D910" s="19" t="s">
        <v>15</v>
      </c>
      <c r="E910" s="20">
        <v>2632</v>
      </c>
      <c r="F910" s="20">
        <v>2618.75</v>
      </c>
      <c r="G910" s="20">
        <v>2618.75</v>
      </c>
      <c r="H910" s="18">
        <v>0.55208333333333337</v>
      </c>
      <c r="I910" s="19">
        <v>13.25</v>
      </c>
      <c r="J910" s="19">
        <v>-13.25</v>
      </c>
      <c r="K910" s="19">
        <v>150</v>
      </c>
      <c r="L910" s="20">
        <v>-1987.5</v>
      </c>
      <c r="M910" s="20">
        <v>182</v>
      </c>
      <c r="N910" s="20">
        <v>-2169.5</v>
      </c>
      <c r="O910" s="20" t="s">
        <v>67</v>
      </c>
      <c r="P910" s="21">
        <v>5.0341945288753798E-3</v>
      </c>
      <c r="Q910" s="16">
        <f t="shared" si="87"/>
        <v>1587096</v>
      </c>
      <c r="R910">
        <f t="shared" si="89"/>
        <v>8000</v>
      </c>
      <c r="S910">
        <f t="shared" si="84"/>
        <v>603</v>
      </c>
      <c r="T910">
        <f t="shared" si="85"/>
        <v>792</v>
      </c>
      <c r="U910">
        <f t="shared" si="86"/>
        <v>-8781.75</v>
      </c>
      <c r="V910">
        <f t="shared" si="88"/>
        <v>945099.75000000093</v>
      </c>
    </row>
    <row r="911" spans="1:22" x14ac:dyDescent="0.25">
      <c r="A911" s="19" t="s">
        <v>52</v>
      </c>
      <c r="B911" s="17">
        <v>43486</v>
      </c>
      <c r="C911" s="18">
        <v>0.4375</v>
      </c>
      <c r="D911" s="19" t="s">
        <v>15</v>
      </c>
      <c r="E911" s="20">
        <v>296.75</v>
      </c>
      <c r="F911" s="20">
        <v>294.64999999999998</v>
      </c>
      <c r="G911" s="20">
        <v>294.64999999999998</v>
      </c>
      <c r="H911" s="18">
        <v>0.4375</v>
      </c>
      <c r="I911" s="19">
        <v>2.1000000000000227</v>
      </c>
      <c r="J911" s="19">
        <v>-2.1000000000000227</v>
      </c>
      <c r="K911" s="19">
        <v>942</v>
      </c>
      <c r="L911" s="20">
        <v>-1978.2000000000214</v>
      </c>
      <c r="M911" s="20">
        <v>129</v>
      </c>
      <c r="N911" s="20">
        <v>-2107.2000000000216</v>
      </c>
      <c r="O911" s="20" t="s">
        <v>67</v>
      </c>
      <c r="P911" s="21">
        <v>7.0766638584667998E-3</v>
      </c>
      <c r="Q911" s="16">
        <f t="shared" si="87"/>
        <v>1130320.75</v>
      </c>
      <c r="R911">
        <f t="shared" si="89"/>
        <v>8000</v>
      </c>
      <c r="S911">
        <f t="shared" si="84"/>
        <v>3809</v>
      </c>
      <c r="T911">
        <f t="shared" si="85"/>
        <v>564</v>
      </c>
      <c r="U911">
        <f t="shared" si="86"/>
        <v>-8562.9000000000869</v>
      </c>
      <c r="V911">
        <f t="shared" si="88"/>
        <v>936536.85000000079</v>
      </c>
    </row>
    <row r="912" spans="1:22" x14ac:dyDescent="0.25">
      <c r="A912" s="19" t="s">
        <v>25</v>
      </c>
      <c r="B912" s="17">
        <v>43487</v>
      </c>
      <c r="C912" s="18">
        <v>0.41666666666666669</v>
      </c>
      <c r="D912" s="19" t="s">
        <v>13</v>
      </c>
      <c r="E912" s="20">
        <v>805.1</v>
      </c>
      <c r="F912" s="20">
        <v>810.05</v>
      </c>
      <c r="G912" s="20">
        <v>803.95</v>
      </c>
      <c r="H912" s="18">
        <v>0.625</v>
      </c>
      <c r="I912" s="19">
        <v>4.9499999999999318</v>
      </c>
      <c r="J912" s="19">
        <v>1.1499999999999773</v>
      </c>
      <c r="K912" s="19">
        <v>402</v>
      </c>
      <c r="L912" s="20">
        <v>462.29999999999086</v>
      </c>
      <c r="M912" s="20">
        <v>149</v>
      </c>
      <c r="N912" s="20">
        <v>313.29999999999086</v>
      </c>
      <c r="O912" s="20" t="s">
        <v>68</v>
      </c>
      <c r="P912" s="21">
        <v>6.1483045584398597E-3</v>
      </c>
      <c r="Q912" s="16">
        <f t="shared" si="87"/>
        <v>1301041.6000000001</v>
      </c>
      <c r="R912">
        <f t="shared" si="89"/>
        <v>8000</v>
      </c>
      <c r="S912">
        <f t="shared" si="84"/>
        <v>1616</v>
      </c>
      <c r="T912">
        <f t="shared" si="85"/>
        <v>651</v>
      </c>
      <c r="U912">
        <f t="shared" si="86"/>
        <v>1207.3999999999633</v>
      </c>
      <c r="V912">
        <f t="shared" si="88"/>
        <v>937744.2500000007</v>
      </c>
    </row>
    <row r="913" spans="1:22" x14ac:dyDescent="0.25">
      <c r="A913" s="19" t="s">
        <v>57</v>
      </c>
      <c r="B913" s="17">
        <v>43488</v>
      </c>
      <c r="C913" s="18">
        <v>0.42708333333333331</v>
      </c>
      <c r="D913" s="19" t="s">
        <v>15</v>
      </c>
      <c r="E913" s="20">
        <v>719.9</v>
      </c>
      <c r="F913" s="20">
        <v>717.25</v>
      </c>
      <c r="G913" s="20">
        <v>719.9</v>
      </c>
      <c r="H913" s="18">
        <v>0.625</v>
      </c>
      <c r="I913" s="19">
        <v>2.6499999999999773</v>
      </c>
      <c r="J913" s="19">
        <v>0</v>
      </c>
      <c r="K913" s="19">
        <v>748</v>
      </c>
      <c r="L913" s="20">
        <v>0</v>
      </c>
      <c r="M913" s="20">
        <v>248</v>
      </c>
      <c r="N913" s="20">
        <v>-248</v>
      </c>
      <c r="O913" s="20" t="s">
        <v>67</v>
      </c>
      <c r="P913" s="21">
        <v>3.68106681483536E-3</v>
      </c>
      <c r="Q913" s="16">
        <f t="shared" si="87"/>
        <v>2172658.1999999997</v>
      </c>
      <c r="R913">
        <f t="shared" si="89"/>
        <v>8000</v>
      </c>
      <c r="S913">
        <f t="shared" si="84"/>
        <v>3018</v>
      </c>
      <c r="T913">
        <f t="shared" si="85"/>
        <v>1087</v>
      </c>
      <c r="U913">
        <f t="shared" si="86"/>
        <v>-1087</v>
      </c>
      <c r="V913">
        <f t="shared" si="88"/>
        <v>936657.2500000007</v>
      </c>
    </row>
    <row r="914" spans="1:22" x14ac:dyDescent="0.25">
      <c r="A914" s="19" t="s">
        <v>19</v>
      </c>
      <c r="B914" s="17">
        <v>43490</v>
      </c>
      <c r="C914" s="18">
        <v>0.52083333333333337</v>
      </c>
      <c r="D914" s="19" t="s">
        <v>13</v>
      </c>
      <c r="E914" s="20">
        <v>2666.85</v>
      </c>
      <c r="F914" s="20">
        <v>2683.1</v>
      </c>
      <c r="G914" s="20">
        <v>2674.4</v>
      </c>
      <c r="H914" s="18">
        <v>0.625</v>
      </c>
      <c r="I914" s="19">
        <v>16.25</v>
      </c>
      <c r="J914" s="19">
        <v>-7.5500000000001819</v>
      </c>
      <c r="K914" s="19">
        <v>122</v>
      </c>
      <c r="L914" s="20">
        <v>-921.10000000002219</v>
      </c>
      <c r="M914" s="20">
        <v>150</v>
      </c>
      <c r="N914" s="20">
        <v>-1071.1000000000222</v>
      </c>
      <c r="O914" s="20" t="s">
        <v>67</v>
      </c>
      <c r="P914" s="21">
        <v>6.0933310834880103E-3</v>
      </c>
      <c r="Q914" s="16">
        <f t="shared" si="87"/>
        <v>1312090.2</v>
      </c>
      <c r="R914">
        <f t="shared" si="89"/>
        <v>8000</v>
      </c>
      <c r="S914">
        <f t="shared" si="84"/>
        <v>492</v>
      </c>
      <c r="T914">
        <f t="shared" si="85"/>
        <v>657</v>
      </c>
      <c r="U914">
        <f t="shared" si="86"/>
        <v>-4371.6000000000895</v>
      </c>
      <c r="V914">
        <f t="shared" si="88"/>
        <v>932285.65000000061</v>
      </c>
    </row>
    <row r="915" spans="1:22" x14ac:dyDescent="0.25">
      <c r="A915" s="19" t="s">
        <v>20</v>
      </c>
      <c r="B915" s="17">
        <v>43490</v>
      </c>
      <c r="C915" s="18">
        <v>0.4375</v>
      </c>
      <c r="D915" s="19" t="s">
        <v>15</v>
      </c>
      <c r="E915" s="20">
        <v>1990</v>
      </c>
      <c r="F915" s="20">
        <v>1984.45</v>
      </c>
      <c r="G915" s="20">
        <v>1984.45</v>
      </c>
      <c r="H915" s="18">
        <v>0.4375</v>
      </c>
      <c r="I915" s="19">
        <v>5.5499999999999545</v>
      </c>
      <c r="J915" s="19">
        <v>-5.5499999999999545</v>
      </c>
      <c r="K915" s="19">
        <v>358</v>
      </c>
      <c r="L915" s="20">
        <v>-1986.8999999999837</v>
      </c>
      <c r="M915" s="20">
        <v>328</v>
      </c>
      <c r="N915" s="20">
        <v>-2314.8999999999837</v>
      </c>
      <c r="O915" s="20" t="s">
        <v>67</v>
      </c>
      <c r="P915" s="21">
        <v>2.7889447236180702E-3</v>
      </c>
      <c r="Q915" s="16">
        <f t="shared" si="87"/>
        <v>2867590</v>
      </c>
      <c r="R915">
        <f t="shared" si="89"/>
        <v>8000</v>
      </c>
      <c r="S915">
        <f t="shared" si="84"/>
        <v>1441</v>
      </c>
      <c r="T915">
        <f t="shared" si="85"/>
        <v>1432</v>
      </c>
      <c r="U915">
        <f t="shared" si="86"/>
        <v>-9429.5499999999338</v>
      </c>
      <c r="V915">
        <f t="shared" si="88"/>
        <v>922856.10000000068</v>
      </c>
    </row>
    <row r="916" spans="1:22" x14ac:dyDescent="0.25">
      <c r="A916" s="19" t="s">
        <v>52</v>
      </c>
      <c r="B916" s="17">
        <v>43494</v>
      </c>
      <c r="C916" s="18">
        <v>0.54166666666666663</v>
      </c>
      <c r="D916" s="19" t="s">
        <v>15</v>
      </c>
      <c r="E916" s="20">
        <v>285.45</v>
      </c>
      <c r="F916" s="20">
        <v>283.60000000000002</v>
      </c>
      <c r="G916" s="20">
        <v>283.60000000000002</v>
      </c>
      <c r="H916" s="18">
        <v>0.54166666666666663</v>
      </c>
      <c r="I916" s="19">
        <v>1.8499999999999659</v>
      </c>
      <c r="J916" s="19">
        <v>-1.8499999999999659</v>
      </c>
      <c r="K916" s="19">
        <v>1067</v>
      </c>
      <c r="L916" s="20">
        <v>-1973.9499999999637</v>
      </c>
      <c r="M916" s="20">
        <v>140</v>
      </c>
      <c r="N916" s="20">
        <v>-2113.9499999999634</v>
      </c>
      <c r="O916" s="20" t="s">
        <v>67</v>
      </c>
      <c r="P916" s="21">
        <v>6.4809949203011603E-3</v>
      </c>
      <c r="Q916" s="16">
        <f t="shared" si="87"/>
        <v>1234285.8</v>
      </c>
      <c r="R916">
        <f t="shared" si="89"/>
        <v>8000</v>
      </c>
      <c r="S916">
        <f t="shared" si="84"/>
        <v>4324</v>
      </c>
      <c r="T916">
        <f t="shared" si="85"/>
        <v>616</v>
      </c>
      <c r="U916">
        <f t="shared" si="86"/>
        <v>-8615.3999999998523</v>
      </c>
      <c r="V916">
        <f t="shared" si="88"/>
        <v>914240.70000000077</v>
      </c>
    </row>
    <row r="917" spans="1:22" x14ac:dyDescent="0.25">
      <c r="A917" s="19" t="s">
        <v>58</v>
      </c>
      <c r="B917" s="17">
        <v>43494</v>
      </c>
      <c r="C917" s="18">
        <v>0.41666666666666669</v>
      </c>
      <c r="D917" s="19" t="s">
        <v>13</v>
      </c>
      <c r="E917" s="20">
        <v>1952.3</v>
      </c>
      <c r="F917" s="20">
        <v>1965</v>
      </c>
      <c r="G917" s="20">
        <v>1965</v>
      </c>
      <c r="H917" s="18">
        <v>0.59375</v>
      </c>
      <c r="I917" s="19">
        <v>12.700000000000045</v>
      </c>
      <c r="J917" s="19">
        <v>-12.700000000000045</v>
      </c>
      <c r="K917" s="19">
        <v>157</v>
      </c>
      <c r="L917" s="20">
        <v>-1993.9000000000071</v>
      </c>
      <c r="M917" s="20">
        <v>142</v>
      </c>
      <c r="N917" s="20">
        <v>-2135.9000000000069</v>
      </c>
      <c r="O917" s="20" t="s">
        <v>67</v>
      </c>
      <c r="P917" s="21">
        <v>6.5051477744199398E-3</v>
      </c>
      <c r="Q917" s="16">
        <f t="shared" si="87"/>
        <v>1227996.7</v>
      </c>
      <c r="R917">
        <f t="shared" si="89"/>
        <v>8000</v>
      </c>
      <c r="S917">
        <f t="shared" si="84"/>
        <v>629</v>
      </c>
      <c r="T917">
        <f t="shared" si="85"/>
        <v>616</v>
      </c>
      <c r="U917">
        <f t="shared" si="86"/>
        <v>-8604.3000000000284</v>
      </c>
      <c r="V917">
        <f t="shared" si="88"/>
        <v>905636.40000000072</v>
      </c>
    </row>
    <row r="918" spans="1:22" x14ac:dyDescent="0.25">
      <c r="A918" s="19" t="s">
        <v>25</v>
      </c>
      <c r="B918" s="17">
        <v>43495</v>
      </c>
      <c r="C918" s="18">
        <v>0.42708333333333331</v>
      </c>
      <c r="D918" s="19" t="s">
        <v>13</v>
      </c>
      <c r="E918" s="20">
        <v>733.05</v>
      </c>
      <c r="F918" s="20">
        <v>736.9</v>
      </c>
      <c r="G918" s="20">
        <v>726.35</v>
      </c>
      <c r="H918" s="18">
        <v>0.625</v>
      </c>
      <c r="I918" s="19">
        <v>3.8500000000000227</v>
      </c>
      <c r="J918" s="19">
        <v>6.6999999999999318</v>
      </c>
      <c r="K918" s="19">
        <v>516</v>
      </c>
      <c r="L918" s="20">
        <v>3457.1999999999648</v>
      </c>
      <c r="M918" s="20">
        <v>174</v>
      </c>
      <c r="N918" s="20">
        <v>3283.1999999999648</v>
      </c>
      <c r="O918" s="20" t="s">
        <v>68</v>
      </c>
      <c r="P918" s="21">
        <v>5.2520291930973602E-3</v>
      </c>
      <c r="Q918" s="16">
        <f t="shared" si="87"/>
        <v>1522544.8499999999</v>
      </c>
      <c r="R918">
        <f t="shared" si="89"/>
        <v>8000</v>
      </c>
      <c r="S918">
        <f t="shared" si="84"/>
        <v>2077</v>
      </c>
      <c r="T918">
        <f t="shared" si="85"/>
        <v>758</v>
      </c>
      <c r="U918">
        <f t="shared" si="86"/>
        <v>13157.899999999858</v>
      </c>
      <c r="V918">
        <f t="shared" si="88"/>
        <v>918794.30000000063</v>
      </c>
    </row>
    <row r="919" spans="1:22" x14ac:dyDescent="0.25">
      <c r="A919" s="19" t="s">
        <v>54</v>
      </c>
      <c r="B919" s="17">
        <v>43495</v>
      </c>
      <c r="C919" s="18">
        <v>0.41666666666666669</v>
      </c>
      <c r="D919" s="19" t="s">
        <v>15</v>
      </c>
      <c r="E919" s="20">
        <v>766.75</v>
      </c>
      <c r="F919" s="20">
        <v>759.75</v>
      </c>
      <c r="G919" s="20">
        <v>768</v>
      </c>
      <c r="H919" s="18">
        <v>0.625</v>
      </c>
      <c r="I919" s="19">
        <v>7</v>
      </c>
      <c r="J919" s="19">
        <v>1.25</v>
      </c>
      <c r="K919" s="19">
        <v>284</v>
      </c>
      <c r="L919" s="20">
        <v>355</v>
      </c>
      <c r="M919" s="20">
        <v>101</v>
      </c>
      <c r="N919" s="20">
        <v>254</v>
      </c>
      <c r="O919" s="20" t="s">
        <v>68</v>
      </c>
      <c r="P919" s="21">
        <v>9.1294424519074002E-3</v>
      </c>
      <c r="Q919" s="16">
        <f t="shared" si="87"/>
        <v>875628.5</v>
      </c>
      <c r="R919">
        <f t="shared" si="89"/>
        <v>8000</v>
      </c>
      <c r="S919">
        <f t="shared" si="84"/>
        <v>1142</v>
      </c>
      <c r="T919">
        <f t="shared" si="85"/>
        <v>439</v>
      </c>
      <c r="U919">
        <f t="shared" si="86"/>
        <v>988.5</v>
      </c>
      <c r="V919">
        <f t="shared" si="88"/>
        <v>919782.80000000063</v>
      </c>
    </row>
    <row r="920" spans="1:22" x14ac:dyDescent="0.25">
      <c r="A920" s="19" t="s">
        <v>18</v>
      </c>
      <c r="B920" s="17">
        <v>43496</v>
      </c>
      <c r="C920" s="18">
        <v>0.47916666666666669</v>
      </c>
      <c r="D920" s="19" t="s">
        <v>13</v>
      </c>
      <c r="E920" s="20">
        <v>331.15</v>
      </c>
      <c r="F920" s="20">
        <v>336</v>
      </c>
      <c r="G920" s="20">
        <v>336</v>
      </c>
      <c r="H920" s="18">
        <v>0.61458333333333337</v>
      </c>
      <c r="I920" s="19">
        <v>4.8500000000000227</v>
      </c>
      <c r="J920" s="19">
        <v>-4.8500000000000227</v>
      </c>
      <c r="K920" s="19">
        <v>410</v>
      </c>
      <c r="L920" s="20">
        <v>-1988.5000000000093</v>
      </c>
      <c r="M920" s="20">
        <v>63</v>
      </c>
      <c r="N920" s="20">
        <v>-2051.5000000000091</v>
      </c>
      <c r="O920" s="20" t="s">
        <v>67</v>
      </c>
      <c r="P920" s="21">
        <v>1.46459308470482E-2</v>
      </c>
      <c r="Q920" s="16">
        <f t="shared" si="87"/>
        <v>546066.35</v>
      </c>
      <c r="R920">
        <f t="shared" si="89"/>
        <v>8000</v>
      </c>
      <c r="S920">
        <f t="shared" si="84"/>
        <v>1649</v>
      </c>
      <c r="T920">
        <f t="shared" si="85"/>
        <v>276</v>
      </c>
      <c r="U920">
        <f t="shared" si="86"/>
        <v>-8273.6500000000378</v>
      </c>
      <c r="V920">
        <f t="shared" si="88"/>
        <v>911509.15000000061</v>
      </c>
    </row>
    <row r="921" spans="1:22" x14ac:dyDescent="0.25">
      <c r="A921" s="19" t="s">
        <v>22</v>
      </c>
      <c r="B921" s="17">
        <v>43497</v>
      </c>
      <c r="C921" s="18">
        <v>0.42708333333333331</v>
      </c>
      <c r="D921" s="19" t="s">
        <v>15</v>
      </c>
      <c r="E921" s="20">
        <v>1424.8</v>
      </c>
      <c r="F921" s="20">
        <v>1421.4</v>
      </c>
      <c r="G921" s="20">
        <v>1421.4</v>
      </c>
      <c r="H921" s="18">
        <v>0.42708333333333331</v>
      </c>
      <c r="I921" s="19">
        <v>3.3999999999998636</v>
      </c>
      <c r="J921" s="19">
        <v>-3.3999999999998636</v>
      </c>
      <c r="K921" s="19">
        <v>584</v>
      </c>
      <c r="L921" s="20">
        <v>-1985.5999999999203</v>
      </c>
      <c r="M921" s="20">
        <v>383</v>
      </c>
      <c r="N921" s="20">
        <v>-2368.5999999999203</v>
      </c>
      <c r="O921" s="20" t="s">
        <v>67</v>
      </c>
      <c r="P921" s="21">
        <v>2.3862998315552098E-3</v>
      </c>
      <c r="Q921" s="16">
        <f t="shared" si="87"/>
        <v>3771445.6</v>
      </c>
      <c r="R921">
        <f t="shared" si="89"/>
        <v>9000</v>
      </c>
      <c r="S921">
        <f t="shared" si="84"/>
        <v>2647</v>
      </c>
      <c r="T921">
        <f t="shared" si="85"/>
        <v>1884</v>
      </c>
      <c r="U921">
        <f t="shared" si="86"/>
        <v>-10883.799999999639</v>
      </c>
      <c r="V921">
        <f t="shared" si="88"/>
        <v>900625.35000000102</v>
      </c>
    </row>
    <row r="922" spans="1:22" x14ac:dyDescent="0.25">
      <c r="A922" s="19" t="s">
        <v>40</v>
      </c>
      <c r="B922" s="17">
        <v>43497</v>
      </c>
      <c r="C922" s="18">
        <v>0.42708333333333331</v>
      </c>
      <c r="D922" s="19" t="s">
        <v>15</v>
      </c>
      <c r="E922" s="20">
        <v>1241.7</v>
      </c>
      <c r="F922" s="20">
        <v>1235.05</v>
      </c>
      <c r="G922" s="20">
        <v>1235.05</v>
      </c>
      <c r="H922" s="18">
        <v>0.42708333333333331</v>
      </c>
      <c r="I922" s="19">
        <v>6.6500000000000909</v>
      </c>
      <c r="J922" s="19">
        <v>-6.6500000000000909</v>
      </c>
      <c r="K922" s="19">
        <v>299</v>
      </c>
      <c r="L922" s="20">
        <v>-1988.3500000000272</v>
      </c>
      <c r="M922" s="20">
        <v>171</v>
      </c>
      <c r="N922" s="20">
        <v>-2159.3500000000272</v>
      </c>
      <c r="O922" s="20" t="s">
        <v>67</v>
      </c>
      <c r="P922" s="21">
        <v>5.3555609245390101E-3</v>
      </c>
      <c r="Q922" s="16">
        <f t="shared" si="87"/>
        <v>1680020.1</v>
      </c>
      <c r="R922">
        <f t="shared" si="89"/>
        <v>9000</v>
      </c>
      <c r="S922">
        <f t="shared" si="84"/>
        <v>1353</v>
      </c>
      <c r="T922">
        <f t="shared" si="85"/>
        <v>838</v>
      </c>
      <c r="U922">
        <f t="shared" si="86"/>
        <v>-9835.4500000001226</v>
      </c>
      <c r="V922">
        <f t="shared" si="88"/>
        <v>890789.90000000095</v>
      </c>
    </row>
    <row r="923" spans="1:22" x14ac:dyDescent="0.25">
      <c r="A923" s="19" t="s">
        <v>41</v>
      </c>
      <c r="B923" s="17">
        <v>43497</v>
      </c>
      <c r="C923" s="18">
        <v>0.41666666666666669</v>
      </c>
      <c r="D923" s="19" t="s">
        <v>13</v>
      </c>
      <c r="E923" s="20">
        <v>181.75</v>
      </c>
      <c r="F923" s="20">
        <v>183.15</v>
      </c>
      <c r="G923" s="20">
        <v>183.15</v>
      </c>
      <c r="H923" s="18">
        <v>0.44791666666666669</v>
      </c>
      <c r="I923" s="19">
        <v>1.4000000000000057</v>
      </c>
      <c r="J923" s="19">
        <v>-1.4000000000000057</v>
      </c>
      <c r="K923" s="19">
        <v>1405</v>
      </c>
      <c r="L923" s="20">
        <v>-1967.000000000008</v>
      </c>
      <c r="M923" s="20">
        <v>118</v>
      </c>
      <c r="N923" s="20">
        <v>-2085.0000000000082</v>
      </c>
      <c r="O923" s="20" t="s">
        <v>67</v>
      </c>
      <c r="P923" s="21">
        <v>7.7028885832187404E-3</v>
      </c>
      <c r="Q923" s="16">
        <f t="shared" si="87"/>
        <v>1168289</v>
      </c>
      <c r="R923">
        <f t="shared" si="89"/>
        <v>9000</v>
      </c>
      <c r="S923">
        <f t="shared" si="84"/>
        <v>6428</v>
      </c>
      <c r="T923">
        <f t="shared" si="85"/>
        <v>587</v>
      </c>
      <c r="U923">
        <f t="shared" si="86"/>
        <v>-9586.2000000000371</v>
      </c>
      <c r="V923">
        <f t="shared" si="88"/>
        <v>881203.70000000088</v>
      </c>
    </row>
    <row r="924" spans="1:22" x14ac:dyDescent="0.25">
      <c r="A924" s="19" t="s">
        <v>17</v>
      </c>
      <c r="B924" s="17">
        <v>43500</v>
      </c>
      <c r="C924" s="18">
        <v>0.41666666666666669</v>
      </c>
      <c r="D924" s="19" t="s">
        <v>15</v>
      </c>
      <c r="E924" s="20">
        <v>19900</v>
      </c>
      <c r="F924" s="20">
        <v>19595</v>
      </c>
      <c r="G924" s="20">
        <v>20055.3</v>
      </c>
      <c r="H924" s="18">
        <v>0.625</v>
      </c>
      <c r="I924" s="19">
        <v>305</v>
      </c>
      <c r="J924" s="19">
        <v>155.29999999999927</v>
      </c>
      <c r="K924" s="19">
        <v>6</v>
      </c>
      <c r="L924" s="20">
        <v>931.79999999999563</v>
      </c>
      <c r="M924" s="20">
        <v>56</v>
      </c>
      <c r="N924" s="20">
        <v>875.79999999999563</v>
      </c>
      <c r="O924" s="20" t="s">
        <v>68</v>
      </c>
      <c r="P924" s="21">
        <v>1.53266331658291E-2</v>
      </c>
      <c r="Q924" s="16">
        <f t="shared" si="87"/>
        <v>577100</v>
      </c>
      <c r="R924">
        <f t="shared" si="89"/>
        <v>9000</v>
      </c>
      <c r="S924">
        <f t="shared" si="84"/>
        <v>29</v>
      </c>
      <c r="T924">
        <f t="shared" si="85"/>
        <v>290</v>
      </c>
      <c r="U924">
        <f t="shared" si="86"/>
        <v>4213.6999999999789</v>
      </c>
      <c r="V924">
        <f t="shared" si="88"/>
        <v>885417.40000000084</v>
      </c>
    </row>
    <row r="925" spans="1:22" x14ac:dyDescent="0.25">
      <c r="A925" s="19" t="s">
        <v>41</v>
      </c>
      <c r="B925" s="17">
        <v>43500</v>
      </c>
      <c r="C925" s="18">
        <v>0.48958333333333331</v>
      </c>
      <c r="D925" s="19" t="s">
        <v>15</v>
      </c>
      <c r="E925" s="20">
        <v>182.7</v>
      </c>
      <c r="F925" s="20">
        <v>179.65</v>
      </c>
      <c r="G925" s="20">
        <v>179.65</v>
      </c>
      <c r="H925" s="18">
        <v>0.48958333333333331</v>
      </c>
      <c r="I925" s="19">
        <v>3.0499999999999829</v>
      </c>
      <c r="J925" s="19">
        <v>-3.0499999999999829</v>
      </c>
      <c r="K925" s="19">
        <v>650</v>
      </c>
      <c r="L925" s="20">
        <v>-1982.4999999999889</v>
      </c>
      <c r="M925" s="20">
        <v>55</v>
      </c>
      <c r="N925" s="20">
        <v>-2037.4999999999889</v>
      </c>
      <c r="O925" s="20" t="s">
        <v>67</v>
      </c>
      <c r="P925" s="21">
        <v>1.6694033935413199E-2</v>
      </c>
      <c r="Q925" s="16">
        <f t="shared" si="87"/>
        <v>538965</v>
      </c>
      <c r="R925">
        <f t="shared" si="89"/>
        <v>9000</v>
      </c>
      <c r="S925">
        <f t="shared" si="84"/>
        <v>2950</v>
      </c>
      <c r="T925">
        <f t="shared" si="85"/>
        <v>268</v>
      </c>
      <c r="U925">
        <f t="shared" si="86"/>
        <v>-9265.4999999999491</v>
      </c>
      <c r="V925">
        <f t="shared" si="88"/>
        <v>876151.90000000084</v>
      </c>
    </row>
    <row r="926" spans="1:22" x14ac:dyDescent="0.25">
      <c r="A926" s="19" t="s">
        <v>17</v>
      </c>
      <c r="B926" s="17">
        <v>43502</v>
      </c>
      <c r="C926" s="18">
        <v>0.5</v>
      </c>
      <c r="D926" s="19" t="s">
        <v>15</v>
      </c>
      <c r="E926" s="20">
        <v>20716.8</v>
      </c>
      <c r="F926" s="20">
        <v>20555.2</v>
      </c>
      <c r="G926" s="20">
        <v>21136.9</v>
      </c>
      <c r="H926" s="18">
        <v>0.625</v>
      </c>
      <c r="I926" s="19">
        <v>161.59999999999854</v>
      </c>
      <c r="J926" s="19">
        <v>420.10000000000218</v>
      </c>
      <c r="K926" s="19">
        <v>12</v>
      </c>
      <c r="L926" s="20">
        <v>5041.2000000000262</v>
      </c>
      <c r="M926" s="20">
        <v>116</v>
      </c>
      <c r="N926" s="20">
        <v>4925.2000000000262</v>
      </c>
      <c r="O926" s="20" t="s">
        <v>68</v>
      </c>
      <c r="P926" s="21">
        <v>7.8004324992276101E-3</v>
      </c>
      <c r="Q926" s="16">
        <f t="shared" si="87"/>
        <v>1139424</v>
      </c>
      <c r="R926">
        <f t="shared" si="89"/>
        <v>9000</v>
      </c>
      <c r="S926">
        <f t="shared" si="84"/>
        <v>55</v>
      </c>
      <c r="T926">
        <f t="shared" si="85"/>
        <v>576</v>
      </c>
      <c r="U926">
        <f t="shared" si="86"/>
        <v>22529.50000000012</v>
      </c>
      <c r="V926">
        <f t="shared" si="88"/>
        <v>898681.40000000095</v>
      </c>
    </row>
    <row r="927" spans="1:22" x14ac:dyDescent="0.25">
      <c r="A927" s="19" t="s">
        <v>57</v>
      </c>
      <c r="B927" s="17">
        <v>43502</v>
      </c>
      <c r="C927" s="18">
        <v>0.45833333333333331</v>
      </c>
      <c r="D927" s="19" t="s">
        <v>15</v>
      </c>
      <c r="E927" s="20">
        <v>798.95</v>
      </c>
      <c r="F927" s="20">
        <v>792.5</v>
      </c>
      <c r="G927" s="20">
        <v>811.05</v>
      </c>
      <c r="H927" s="18">
        <v>0.625</v>
      </c>
      <c r="I927" s="19">
        <v>6.4500000000000455</v>
      </c>
      <c r="J927" s="19">
        <v>12.099999999999909</v>
      </c>
      <c r="K927" s="19">
        <v>308</v>
      </c>
      <c r="L927" s="20">
        <v>3726.799999999972</v>
      </c>
      <c r="M927" s="20">
        <v>115</v>
      </c>
      <c r="N927" s="20">
        <v>3611.799999999972</v>
      </c>
      <c r="O927" s="20" t="s">
        <v>68</v>
      </c>
      <c r="P927" s="21">
        <v>8.0730959384192301E-3</v>
      </c>
      <c r="Q927" s="16">
        <f t="shared" si="87"/>
        <v>1114535.25</v>
      </c>
      <c r="R927">
        <f t="shared" si="89"/>
        <v>9000</v>
      </c>
      <c r="S927">
        <f t="shared" si="84"/>
        <v>1395</v>
      </c>
      <c r="T927">
        <f t="shared" si="85"/>
        <v>562</v>
      </c>
      <c r="U927">
        <f t="shared" si="86"/>
        <v>16317.499999999873</v>
      </c>
      <c r="V927">
        <f t="shared" si="88"/>
        <v>914998.90000000084</v>
      </c>
    </row>
    <row r="928" spans="1:22" x14ac:dyDescent="0.25">
      <c r="A928" s="19" t="s">
        <v>29</v>
      </c>
      <c r="B928" s="17">
        <v>43503</v>
      </c>
      <c r="C928" s="18">
        <v>0.42708333333333331</v>
      </c>
      <c r="D928" s="19" t="s">
        <v>15</v>
      </c>
      <c r="E928" s="20">
        <v>341.95</v>
      </c>
      <c r="F928" s="20">
        <v>340.5</v>
      </c>
      <c r="G928" s="20">
        <v>340.5</v>
      </c>
      <c r="H928" s="18">
        <v>0.42708333333333331</v>
      </c>
      <c r="I928" s="19">
        <v>1.4499999999999886</v>
      </c>
      <c r="J928" s="19">
        <v>-1.4499999999999886</v>
      </c>
      <c r="K928" s="19">
        <v>1357</v>
      </c>
      <c r="L928" s="20">
        <v>-1967.6499999999846</v>
      </c>
      <c r="M928" s="20">
        <v>213</v>
      </c>
      <c r="N928" s="20">
        <v>-2180.6499999999846</v>
      </c>
      <c r="O928" s="20" t="s">
        <v>67</v>
      </c>
      <c r="P928" s="21">
        <v>4.24038602134812E-3</v>
      </c>
      <c r="Q928" s="16">
        <f t="shared" si="87"/>
        <v>2122141.6999999997</v>
      </c>
      <c r="R928">
        <f t="shared" si="89"/>
        <v>9000</v>
      </c>
      <c r="S928">
        <f t="shared" si="84"/>
        <v>6206</v>
      </c>
      <c r="T928">
        <f t="shared" si="85"/>
        <v>1059</v>
      </c>
      <c r="U928">
        <f t="shared" si="86"/>
        <v>-10057.69999999993</v>
      </c>
      <c r="V928">
        <f t="shared" si="88"/>
        <v>904941.20000000088</v>
      </c>
    </row>
    <row r="929" spans="1:22" x14ac:dyDescent="0.25">
      <c r="A929" s="19" t="s">
        <v>22</v>
      </c>
      <c r="B929" s="17">
        <v>43504</v>
      </c>
      <c r="C929" s="18">
        <v>0.41666666666666669</v>
      </c>
      <c r="D929" s="19" t="s">
        <v>13</v>
      </c>
      <c r="E929" s="20">
        <v>1467.1</v>
      </c>
      <c r="F929" s="20">
        <v>1470.9</v>
      </c>
      <c r="G929" s="20">
        <v>1447.7</v>
      </c>
      <c r="H929" s="18">
        <v>0.625</v>
      </c>
      <c r="I929" s="19">
        <v>3.8000000000001819</v>
      </c>
      <c r="J929" s="19">
        <v>19.399999999999864</v>
      </c>
      <c r="K929" s="19">
        <v>523</v>
      </c>
      <c r="L929" s="20">
        <v>10146.199999999928</v>
      </c>
      <c r="M929" s="20">
        <v>351</v>
      </c>
      <c r="N929" s="20">
        <v>9795.199999999928</v>
      </c>
      <c r="O929" s="20" t="s">
        <v>68</v>
      </c>
      <c r="P929" s="21">
        <v>2.5901438211438799E-3</v>
      </c>
      <c r="Q929" s="16">
        <f t="shared" si="87"/>
        <v>3474092.8</v>
      </c>
      <c r="R929">
        <f t="shared" si="89"/>
        <v>9000</v>
      </c>
      <c r="S929">
        <f t="shared" si="84"/>
        <v>2368</v>
      </c>
      <c r="T929">
        <f t="shared" si="85"/>
        <v>1726</v>
      </c>
      <c r="U929">
        <f t="shared" si="86"/>
        <v>44213.199999999677</v>
      </c>
      <c r="V929">
        <f t="shared" si="88"/>
        <v>949154.40000000061</v>
      </c>
    </row>
    <row r="930" spans="1:22" x14ac:dyDescent="0.25">
      <c r="A930" s="19" t="s">
        <v>47</v>
      </c>
      <c r="B930" s="17">
        <v>43504</v>
      </c>
      <c r="C930" s="18">
        <v>0.44791666666666669</v>
      </c>
      <c r="D930" s="19" t="s">
        <v>13</v>
      </c>
      <c r="E930" s="20">
        <v>278.35000000000002</v>
      </c>
      <c r="F930" s="20">
        <v>279.60000000000002</v>
      </c>
      <c r="G930" s="20">
        <v>279.60000000000002</v>
      </c>
      <c r="H930" s="18">
        <v>0.46875</v>
      </c>
      <c r="I930" s="19">
        <v>1.25</v>
      </c>
      <c r="J930" s="19">
        <v>-1.25</v>
      </c>
      <c r="K930" s="19">
        <v>1571</v>
      </c>
      <c r="L930" s="20">
        <v>-1963.75</v>
      </c>
      <c r="M930" s="20">
        <v>202</v>
      </c>
      <c r="N930" s="20">
        <v>-2165.75</v>
      </c>
      <c r="O930" s="20" t="s">
        <v>67</v>
      </c>
      <c r="P930" s="21">
        <v>4.4907490569427002E-3</v>
      </c>
      <c r="Q930" s="16">
        <f t="shared" si="87"/>
        <v>2004120.0000000002</v>
      </c>
      <c r="R930">
        <f t="shared" si="89"/>
        <v>9000</v>
      </c>
      <c r="S930">
        <f t="shared" si="84"/>
        <v>7200</v>
      </c>
      <c r="T930">
        <f t="shared" si="85"/>
        <v>1005</v>
      </c>
      <c r="U930">
        <f t="shared" si="86"/>
        <v>-10005</v>
      </c>
      <c r="V930">
        <f t="shared" si="88"/>
        <v>939149.40000000061</v>
      </c>
    </row>
    <row r="931" spans="1:22" x14ac:dyDescent="0.25">
      <c r="A931" s="19" t="s">
        <v>18</v>
      </c>
      <c r="B931" s="17">
        <v>43507</v>
      </c>
      <c r="C931" s="18">
        <v>0.44791666666666669</v>
      </c>
      <c r="D931" s="19" t="s">
        <v>13</v>
      </c>
      <c r="E931" s="20">
        <v>322.05</v>
      </c>
      <c r="F931" s="20">
        <v>325.75</v>
      </c>
      <c r="G931" s="20">
        <v>325.75</v>
      </c>
      <c r="H931" s="18">
        <v>0.51041666666666663</v>
      </c>
      <c r="I931" s="19">
        <v>3.6999999999999886</v>
      </c>
      <c r="J931" s="19">
        <v>-3.6999999999999886</v>
      </c>
      <c r="K931" s="19">
        <v>537</v>
      </c>
      <c r="L931" s="20">
        <v>-1986.899999999994</v>
      </c>
      <c r="M931" s="20">
        <v>81</v>
      </c>
      <c r="N931" s="20">
        <v>-2067.8999999999942</v>
      </c>
      <c r="O931" s="20" t="s">
        <v>67</v>
      </c>
      <c r="P931" s="21">
        <v>1.14888992392485E-2</v>
      </c>
      <c r="Q931" s="16">
        <f t="shared" si="87"/>
        <v>783225.6</v>
      </c>
      <c r="R931">
        <f t="shared" si="89"/>
        <v>9000</v>
      </c>
      <c r="S931">
        <f t="shared" si="84"/>
        <v>2432</v>
      </c>
      <c r="T931">
        <f t="shared" si="85"/>
        <v>394</v>
      </c>
      <c r="U931">
        <f t="shared" si="86"/>
        <v>-9392.3999999999724</v>
      </c>
      <c r="V931">
        <f t="shared" si="88"/>
        <v>929757.00000000058</v>
      </c>
    </row>
    <row r="932" spans="1:22" x14ac:dyDescent="0.25">
      <c r="A932" s="19" t="s">
        <v>29</v>
      </c>
      <c r="B932" s="17">
        <v>43507</v>
      </c>
      <c r="C932" s="18">
        <v>0.46875</v>
      </c>
      <c r="D932" s="19" t="s">
        <v>15</v>
      </c>
      <c r="E932" s="20">
        <v>336.15</v>
      </c>
      <c r="F932" s="20">
        <v>332.15</v>
      </c>
      <c r="G932" s="20">
        <v>332.15</v>
      </c>
      <c r="H932" s="18">
        <v>0.46875</v>
      </c>
      <c r="I932" s="19">
        <v>4</v>
      </c>
      <c r="J932" s="19">
        <v>-4</v>
      </c>
      <c r="K932" s="19">
        <v>497</v>
      </c>
      <c r="L932" s="20">
        <v>-1988</v>
      </c>
      <c r="M932" s="20">
        <v>77</v>
      </c>
      <c r="N932" s="20">
        <v>-2065</v>
      </c>
      <c r="O932" s="20" t="s">
        <v>67</v>
      </c>
      <c r="P932" s="21">
        <v>1.1899449650453701E-2</v>
      </c>
      <c r="Q932" s="16">
        <f t="shared" si="87"/>
        <v>756337.5</v>
      </c>
      <c r="R932">
        <f t="shared" si="89"/>
        <v>9000</v>
      </c>
      <c r="S932">
        <f t="shared" si="84"/>
        <v>2250</v>
      </c>
      <c r="T932">
        <f t="shared" si="85"/>
        <v>376</v>
      </c>
      <c r="U932">
        <f t="shared" si="86"/>
        <v>-9376</v>
      </c>
      <c r="V932">
        <f t="shared" si="88"/>
        <v>920381.00000000058</v>
      </c>
    </row>
    <row r="933" spans="1:22" x14ac:dyDescent="0.25">
      <c r="A933" s="19" t="s">
        <v>40</v>
      </c>
      <c r="B933" s="17">
        <v>43507</v>
      </c>
      <c r="C933" s="18">
        <v>0.4375</v>
      </c>
      <c r="D933" s="19" t="s">
        <v>13</v>
      </c>
      <c r="E933" s="20">
        <v>1260.5999999999999</v>
      </c>
      <c r="F933" s="20">
        <v>1268.8499999999999</v>
      </c>
      <c r="G933" s="20">
        <v>1254</v>
      </c>
      <c r="H933" s="18">
        <v>0.625</v>
      </c>
      <c r="I933" s="19">
        <v>8.25</v>
      </c>
      <c r="J933" s="19">
        <v>6.5999999999999091</v>
      </c>
      <c r="K933" s="19">
        <v>241</v>
      </c>
      <c r="L933" s="20">
        <v>1590.5999999999781</v>
      </c>
      <c r="M933" s="20">
        <v>140</v>
      </c>
      <c r="N933" s="20">
        <v>1450.5999999999781</v>
      </c>
      <c r="O933" s="20" t="s">
        <v>68</v>
      </c>
      <c r="P933" s="21">
        <v>6.5445026178010497E-3</v>
      </c>
      <c r="Q933" s="16">
        <f t="shared" si="87"/>
        <v>1374054</v>
      </c>
      <c r="R933">
        <f t="shared" si="89"/>
        <v>9000</v>
      </c>
      <c r="S933">
        <f t="shared" si="84"/>
        <v>1090</v>
      </c>
      <c r="T933">
        <f t="shared" si="85"/>
        <v>686</v>
      </c>
      <c r="U933">
        <f t="shared" si="86"/>
        <v>6507.9999999999009</v>
      </c>
      <c r="V933">
        <f t="shared" si="88"/>
        <v>926889.00000000047</v>
      </c>
    </row>
    <row r="934" spans="1:22" x14ac:dyDescent="0.25">
      <c r="A934" s="19" t="s">
        <v>52</v>
      </c>
      <c r="B934" s="17">
        <v>43507</v>
      </c>
      <c r="C934" s="18">
        <v>0.41666666666666669</v>
      </c>
      <c r="D934" s="19" t="s">
        <v>13</v>
      </c>
      <c r="E934" s="20">
        <v>282.5</v>
      </c>
      <c r="F934" s="20">
        <v>283.64999999999998</v>
      </c>
      <c r="G934" s="20">
        <v>280.39999999999998</v>
      </c>
      <c r="H934" s="18">
        <v>0.625</v>
      </c>
      <c r="I934" s="19">
        <v>1.1499999999999773</v>
      </c>
      <c r="J934" s="19">
        <v>2.1000000000000227</v>
      </c>
      <c r="K934" s="19">
        <v>1705</v>
      </c>
      <c r="L934" s="20">
        <v>3580.5000000000387</v>
      </c>
      <c r="M934" s="20">
        <v>221</v>
      </c>
      <c r="N934" s="20">
        <v>3359.5000000000387</v>
      </c>
      <c r="O934" s="20" t="s">
        <v>68</v>
      </c>
      <c r="P934" s="21">
        <v>4.0707964601769103E-3</v>
      </c>
      <c r="Q934" s="16">
        <f t="shared" si="87"/>
        <v>2210845</v>
      </c>
      <c r="R934">
        <f t="shared" si="89"/>
        <v>9000</v>
      </c>
      <c r="S934">
        <f t="shared" si="84"/>
        <v>7826</v>
      </c>
      <c r="T934">
        <f t="shared" si="85"/>
        <v>1102</v>
      </c>
      <c r="U934">
        <f t="shared" si="86"/>
        <v>15332.600000000177</v>
      </c>
      <c r="V934">
        <f t="shared" si="88"/>
        <v>942221.60000000068</v>
      </c>
    </row>
    <row r="935" spans="1:22" x14ac:dyDescent="0.25">
      <c r="A935" s="19" t="s">
        <v>44</v>
      </c>
      <c r="B935" s="17">
        <v>43508</v>
      </c>
      <c r="C935" s="18">
        <v>0.41666666666666669</v>
      </c>
      <c r="D935" s="19" t="s">
        <v>13</v>
      </c>
      <c r="E935" s="20">
        <v>2832</v>
      </c>
      <c r="F935" s="20">
        <v>2849.7</v>
      </c>
      <c r="G935" s="20">
        <v>2849.7</v>
      </c>
      <c r="H935" s="18">
        <v>0.45833333333333331</v>
      </c>
      <c r="I935" s="19">
        <v>17.699999999999818</v>
      </c>
      <c r="J935" s="19">
        <v>-17.699999999999818</v>
      </c>
      <c r="K935" s="19">
        <v>112</v>
      </c>
      <c r="L935" s="20">
        <v>-1982.3999999999796</v>
      </c>
      <c r="M935" s="20">
        <v>147</v>
      </c>
      <c r="N935" s="20">
        <v>-2129.3999999999796</v>
      </c>
      <c r="O935" s="20" t="s">
        <v>67</v>
      </c>
      <c r="P935" s="21">
        <v>6.2499999999999396E-3</v>
      </c>
      <c r="Q935" s="16">
        <f t="shared" si="87"/>
        <v>1438656</v>
      </c>
      <c r="R935">
        <f t="shared" si="89"/>
        <v>9000</v>
      </c>
      <c r="S935">
        <f t="shared" si="84"/>
        <v>508</v>
      </c>
      <c r="T935">
        <f t="shared" si="85"/>
        <v>722</v>
      </c>
      <c r="U935">
        <f t="shared" si="86"/>
        <v>-9713.5999999999076</v>
      </c>
      <c r="V935">
        <f t="shared" si="88"/>
        <v>932508.00000000081</v>
      </c>
    </row>
    <row r="936" spans="1:22" x14ac:dyDescent="0.25">
      <c r="A936" s="19" t="s">
        <v>41</v>
      </c>
      <c r="B936" s="17">
        <v>43508</v>
      </c>
      <c r="C936" s="18">
        <v>0.41666666666666669</v>
      </c>
      <c r="D936" s="19" t="s">
        <v>13</v>
      </c>
      <c r="E936" s="20">
        <v>151.1</v>
      </c>
      <c r="F936" s="20">
        <v>153.44999999999999</v>
      </c>
      <c r="G936" s="20">
        <v>153.44999999999999</v>
      </c>
      <c r="H936" s="18">
        <v>0.54166666666666663</v>
      </c>
      <c r="I936" s="19">
        <v>2.3499999999999943</v>
      </c>
      <c r="J936" s="19">
        <v>-2.3499999999999943</v>
      </c>
      <c r="K936" s="19">
        <v>842</v>
      </c>
      <c r="L936" s="20">
        <v>-1978.6999999999953</v>
      </c>
      <c r="M936" s="20">
        <v>59</v>
      </c>
      <c r="N936" s="20">
        <v>-2037.6999999999953</v>
      </c>
      <c r="O936" s="20" t="s">
        <v>67</v>
      </c>
      <c r="P936" s="21">
        <v>1.5552614162806001E-2</v>
      </c>
      <c r="Q936" s="16">
        <f t="shared" si="87"/>
        <v>578561.9</v>
      </c>
      <c r="R936">
        <f t="shared" si="89"/>
        <v>9000</v>
      </c>
      <c r="S936">
        <f t="shared" si="84"/>
        <v>3829</v>
      </c>
      <c r="T936">
        <f t="shared" si="85"/>
        <v>292</v>
      </c>
      <c r="U936">
        <f t="shared" si="86"/>
        <v>-9290.1499999999778</v>
      </c>
      <c r="V936">
        <f t="shared" si="88"/>
        <v>923217.85000000079</v>
      </c>
    </row>
    <row r="937" spans="1:22" x14ac:dyDescent="0.25">
      <c r="A937" s="19" t="s">
        <v>18</v>
      </c>
      <c r="B937" s="17">
        <v>43509</v>
      </c>
      <c r="C937" s="18">
        <v>0.41666666666666669</v>
      </c>
      <c r="D937" s="19" t="s">
        <v>15</v>
      </c>
      <c r="E937" s="20">
        <v>337.15</v>
      </c>
      <c r="F937" s="20">
        <v>332</v>
      </c>
      <c r="G937" s="20">
        <v>341.75</v>
      </c>
      <c r="H937" s="18">
        <v>0.625</v>
      </c>
      <c r="I937" s="19">
        <v>5.1499999999999773</v>
      </c>
      <c r="J937" s="19">
        <v>4.6000000000000227</v>
      </c>
      <c r="K937" s="19">
        <v>386</v>
      </c>
      <c r="L937" s="20">
        <v>1775.6000000000088</v>
      </c>
      <c r="M937" s="20">
        <v>61</v>
      </c>
      <c r="N937" s="20">
        <v>1714.6000000000088</v>
      </c>
      <c r="O937" s="20" t="s">
        <v>68</v>
      </c>
      <c r="P937" s="21">
        <v>1.52751001038113E-2</v>
      </c>
      <c r="Q937" s="16">
        <f t="shared" si="87"/>
        <v>589001.04999999993</v>
      </c>
      <c r="R937">
        <f t="shared" si="89"/>
        <v>9000</v>
      </c>
      <c r="S937">
        <f t="shared" si="84"/>
        <v>1747</v>
      </c>
      <c r="T937">
        <f t="shared" si="85"/>
        <v>297</v>
      </c>
      <c r="U937">
        <f t="shared" si="86"/>
        <v>7739.2000000000398</v>
      </c>
      <c r="V937">
        <f t="shared" si="88"/>
        <v>930957.05000000086</v>
      </c>
    </row>
    <row r="938" spans="1:22" x14ac:dyDescent="0.25">
      <c r="A938" s="19" t="s">
        <v>49</v>
      </c>
      <c r="B938" s="17">
        <v>43509</v>
      </c>
      <c r="C938" s="18">
        <v>0.41666666666666669</v>
      </c>
      <c r="D938" s="19" t="s">
        <v>13</v>
      </c>
      <c r="E938" s="20">
        <v>137.6</v>
      </c>
      <c r="F938" s="20">
        <v>138.75</v>
      </c>
      <c r="G938" s="20">
        <v>138.75</v>
      </c>
      <c r="H938" s="18">
        <v>0.5</v>
      </c>
      <c r="I938" s="19">
        <v>1.1500000000000057</v>
      </c>
      <c r="J938" s="19">
        <v>-1.1500000000000057</v>
      </c>
      <c r="K938" s="19">
        <v>1705</v>
      </c>
      <c r="L938" s="20">
        <v>-1960.7500000000098</v>
      </c>
      <c r="M938" s="20">
        <v>109</v>
      </c>
      <c r="N938" s="20">
        <v>-2069.75000000001</v>
      </c>
      <c r="O938" s="20" t="s">
        <v>67</v>
      </c>
      <c r="P938" s="21">
        <v>8.3575581395349194E-3</v>
      </c>
      <c r="Q938" s="16">
        <f t="shared" si="87"/>
        <v>1076857.5999999999</v>
      </c>
      <c r="R938">
        <f t="shared" si="89"/>
        <v>9000</v>
      </c>
      <c r="S938">
        <f t="shared" si="84"/>
        <v>7826</v>
      </c>
      <c r="T938">
        <f t="shared" si="85"/>
        <v>541</v>
      </c>
      <c r="U938">
        <f t="shared" si="86"/>
        <v>-9540.9000000000451</v>
      </c>
      <c r="V938">
        <f t="shared" si="88"/>
        <v>921416.15000000084</v>
      </c>
    </row>
    <row r="939" spans="1:22" x14ac:dyDescent="0.25">
      <c r="A939" s="19" t="s">
        <v>48</v>
      </c>
      <c r="B939" s="17">
        <v>43509</v>
      </c>
      <c r="C939" s="18">
        <v>0.41666666666666669</v>
      </c>
      <c r="D939" s="19" t="s">
        <v>13</v>
      </c>
      <c r="E939" s="20">
        <v>444.5</v>
      </c>
      <c r="F939" s="20">
        <v>449.35</v>
      </c>
      <c r="G939" s="20">
        <v>431.95</v>
      </c>
      <c r="H939" s="18">
        <v>0.625</v>
      </c>
      <c r="I939" s="19">
        <v>4.8500000000000227</v>
      </c>
      <c r="J939" s="19">
        <v>12.550000000000011</v>
      </c>
      <c r="K939" s="19">
        <v>410</v>
      </c>
      <c r="L939" s="20">
        <v>5145.5000000000045</v>
      </c>
      <c r="M939" s="20">
        <v>83</v>
      </c>
      <c r="N939" s="20">
        <v>5062.5000000000045</v>
      </c>
      <c r="O939" s="20" t="s">
        <v>68</v>
      </c>
      <c r="P939" s="21">
        <v>1.0911136107986601E-2</v>
      </c>
      <c r="Q939" s="16">
        <f t="shared" si="87"/>
        <v>824547.5</v>
      </c>
      <c r="R939">
        <f t="shared" si="89"/>
        <v>9000</v>
      </c>
      <c r="S939">
        <f t="shared" si="84"/>
        <v>1855</v>
      </c>
      <c r="T939">
        <f t="shared" si="85"/>
        <v>407</v>
      </c>
      <c r="U939">
        <f t="shared" si="86"/>
        <v>22873.250000000022</v>
      </c>
      <c r="V939">
        <f t="shared" si="88"/>
        <v>944289.40000000084</v>
      </c>
    </row>
    <row r="940" spans="1:22" x14ac:dyDescent="0.25">
      <c r="A940" s="19" t="s">
        <v>18</v>
      </c>
      <c r="B940" s="17">
        <v>43510</v>
      </c>
      <c r="C940" s="18">
        <v>0.41666666666666669</v>
      </c>
      <c r="D940" s="19" t="s">
        <v>15</v>
      </c>
      <c r="E940" s="20">
        <v>346.5</v>
      </c>
      <c r="F940" s="20">
        <v>343.2</v>
      </c>
      <c r="G940" s="20">
        <v>349.65</v>
      </c>
      <c r="H940" s="18">
        <v>0.625</v>
      </c>
      <c r="I940" s="19">
        <v>3.3000000000000114</v>
      </c>
      <c r="J940" s="19">
        <v>3.1499999999999773</v>
      </c>
      <c r="K940" s="19">
        <v>601</v>
      </c>
      <c r="L940" s="20">
        <v>1893.1499999999864</v>
      </c>
      <c r="M940" s="20">
        <v>97</v>
      </c>
      <c r="N940" s="20">
        <v>1796.1499999999864</v>
      </c>
      <c r="O940" s="20" t="s">
        <v>68</v>
      </c>
      <c r="P940" s="21">
        <v>9.5238095238095594E-3</v>
      </c>
      <c r="Q940" s="16">
        <f t="shared" si="87"/>
        <v>944905.5</v>
      </c>
      <c r="R940">
        <f t="shared" si="89"/>
        <v>9000</v>
      </c>
      <c r="S940">
        <f t="shared" si="84"/>
        <v>2727</v>
      </c>
      <c r="T940">
        <f t="shared" si="85"/>
        <v>475</v>
      </c>
      <c r="U940">
        <f t="shared" si="86"/>
        <v>8115.0499999999374</v>
      </c>
      <c r="V940">
        <f t="shared" si="88"/>
        <v>952404.45000000077</v>
      </c>
    </row>
    <row r="941" spans="1:22" x14ac:dyDescent="0.25">
      <c r="A941" s="19" t="s">
        <v>40</v>
      </c>
      <c r="B941" s="17">
        <v>43510</v>
      </c>
      <c r="C941" s="18">
        <v>0.41666666666666669</v>
      </c>
      <c r="D941" s="19" t="s">
        <v>13</v>
      </c>
      <c r="E941" s="20">
        <v>1222.8</v>
      </c>
      <c r="F941" s="20">
        <v>1234.45</v>
      </c>
      <c r="G941" s="20">
        <v>1222.2</v>
      </c>
      <c r="H941" s="18">
        <v>0.625</v>
      </c>
      <c r="I941" s="19">
        <v>11.650000000000091</v>
      </c>
      <c r="J941" s="19">
        <v>0.59999999999990905</v>
      </c>
      <c r="K941" s="19">
        <v>171</v>
      </c>
      <c r="L941" s="20">
        <v>102.59999999998445</v>
      </c>
      <c r="M941" s="20">
        <v>97</v>
      </c>
      <c r="N941" s="20">
        <v>5.5999999999844476</v>
      </c>
      <c r="O941" s="20" t="s">
        <v>68</v>
      </c>
      <c r="P941" s="21">
        <v>9.5273143604842105E-3</v>
      </c>
      <c r="Q941" s="16">
        <f t="shared" si="87"/>
        <v>944001.6</v>
      </c>
      <c r="R941">
        <f t="shared" si="89"/>
        <v>9000</v>
      </c>
      <c r="S941">
        <f t="shared" si="84"/>
        <v>772</v>
      </c>
      <c r="T941">
        <f t="shared" si="85"/>
        <v>472</v>
      </c>
      <c r="U941">
        <f t="shared" si="86"/>
        <v>-8.800000000070213</v>
      </c>
      <c r="V941">
        <f t="shared" si="88"/>
        <v>952395.65000000072</v>
      </c>
    </row>
    <row r="942" spans="1:22" x14ac:dyDescent="0.25">
      <c r="A942" s="19" t="s">
        <v>49</v>
      </c>
      <c r="B942" s="17">
        <v>43511</v>
      </c>
      <c r="C942" s="18">
        <v>0.44791666666666669</v>
      </c>
      <c r="D942" s="19" t="s">
        <v>15</v>
      </c>
      <c r="E942" s="20">
        <v>140.25</v>
      </c>
      <c r="F942" s="20">
        <v>138.15</v>
      </c>
      <c r="G942" s="20">
        <v>138.15</v>
      </c>
      <c r="H942" s="18">
        <v>0.44791666666666669</v>
      </c>
      <c r="I942" s="19">
        <v>2.0999999999999943</v>
      </c>
      <c r="J942" s="19">
        <v>-2.0999999999999943</v>
      </c>
      <c r="K942" s="19">
        <v>942</v>
      </c>
      <c r="L942" s="20">
        <v>-1978.1999999999946</v>
      </c>
      <c r="M942" s="20">
        <v>61</v>
      </c>
      <c r="N942" s="20">
        <v>-2039.1999999999946</v>
      </c>
      <c r="O942" s="20" t="s">
        <v>67</v>
      </c>
      <c r="P942" s="21">
        <v>1.49732620320855E-2</v>
      </c>
      <c r="Q942" s="16">
        <f t="shared" si="87"/>
        <v>600971.25</v>
      </c>
      <c r="R942">
        <f t="shared" si="89"/>
        <v>9000</v>
      </c>
      <c r="S942">
        <f t="shared" si="84"/>
        <v>4285</v>
      </c>
      <c r="T942">
        <f t="shared" si="85"/>
        <v>299</v>
      </c>
      <c r="U942">
        <f t="shared" si="86"/>
        <v>-9297.4999999999764</v>
      </c>
      <c r="V942">
        <f t="shared" si="88"/>
        <v>943098.15000000072</v>
      </c>
    </row>
    <row r="943" spans="1:22" x14ac:dyDescent="0.25">
      <c r="A943" s="19" t="s">
        <v>54</v>
      </c>
      <c r="B943" s="17">
        <v>43511</v>
      </c>
      <c r="C943" s="18">
        <v>0.42708333333333331</v>
      </c>
      <c r="D943" s="19" t="s">
        <v>13</v>
      </c>
      <c r="E943" s="20">
        <v>807.15</v>
      </c>
      <c r="F943" s="20">
        <v>814.95</v>
      </c>
      <c r="G943" s="20">
        <v>814.95</v>
      </c>
      <c r="H943" s="18">
        <v>0.54166666666666663</v>
      </c>
      <c r="I943" s="19">
        <v>7.8000000000000682</v>
      </c>
      <c r="J943" s="19">
        <v>-7.8000000000000682</v>
      </c>
      <c r="K943" s="19">
        <v>255</v>
      </c>
      <c r="L943" s="20">
        <v>-1989.0000000000173</v>
      </c>
      <c r="M943" s="20">
        <v>96</v>
      </c>
      <c r="N943" s="20">
        <v>-2085.0000000000173</v>
      </c>
      <c r="O943" s="20" t="s">
        <v>67</v>
      </c>
      <c r="P943" s="21">
        <v>9.6636312952983593E-3</v>
      </c>
      <c r="Q943" s="16">
        <f t="shared" si="87"/>
        <v>930643.95</v>
      </c>
      <c r="R943">
        <f t="shared" si="89"/>
        <v>9000</v>
      </c>
      <c r="S943">
        <f t="shared" si="84"/>
        <v>1153</v>
      </c>
      <c r="T943">
        <f t="shared" si="85"/>
        <v>468</v>
      </c>
      <c r="U943">
        <f t="shared" si="86"/>
        <v>-9461.4000000000779</v>
      </c>
      <c r="V943">
        <f t="shared" si="88"/>
        <v>933636.7500000007</v>
      </c>
    </row>
    <row r="944" spans="1:22" x14ac:dyDescent="0.25">
      <c r="A944" s="19" t="s">
        <v>18</v>
      </c>
      <c r="B944" s="17">
        <v>43514</v>
      </c>
      <c r="C944" s="18">
        <v>0.42708333333333331</v>
      </c>
      <c r="D944" s="19" t="s">
        <v>15</v>
      </c>
      <c r="E944" s="20">
        <v>351.9</v>
      </c>
      <c r="F944" s="20">
        <v>349</v>
      </c>
      <c r="G944" s="20">
        <v>349</v>
      </c>
      <c r="H944" s="18">
        <v>0.42708333333333331</v>
      </c>
      <c r="I944" s="19">
        <v>2.8999999999999773</v>
      </c>
      <c r="J944" s="19">
        <v>-2.8999999999999773</v>
      </c>
      <c r="K944" s="19">
        <v>684</v>
      </c>
      <c r="L944" s="20">
        <v>-1983.5999999999844</v>
      </c>
      <c r="M944" s="20">
        <v>111</v>
      </c>
      <c r="N944" s="20">
        <v>-2094.5999999999844</v>
      </c>
      <c r="O944" s="20" t="s">
        <v>67</v>
      </c>
      <c r="P944" s="21">
        <v>8.2409775504403999E-3</v>
      </c>
      <c r="Q944" s="16">
        <f t="shared" si="87"/>
        <v>1091945.7</v>
      </c>
      <c r="R944">
        <f t="shared" si="89"/>
        <v>9000</v>
      </c>
      <c r="S944">
        <f t="shared" si="84"/>
        <v>3103</v>
      </c>
      <c r="T944">
        <f t="shared" si="85"/>
        <v>544</v>
      </c>
      <c r="U944">
        <f t="shared" si="86"/>
        <v>-9542.6999999999298</v>
      </c>
      <c r="V944">
        <f t="shared" si="88"/>
        <v>924094.05000000075</v>
      </c>
    </row>
    <row r="945" spans="1:22" x14ac:dyDescent="0.25">
      <c r="A945" s="19" t="s">
        <v>25</v>
      </c>
      <c r="B945" s="17">
        <v>43515</v>
      </c>
      <c r="C945" s="18">
        <v>0.41666666666666669</v>
      </c>
      <c r="D945" s="19" t="s">
        <v>15</v>
      </c>
      <c r="E945" s="20">
        <v>708.65</v>
      </c>
      <c r="F945" s="20">
        <v>705</v>
      </c>
      <c r="G945" s="20">
        <v>718.1</v>
      </c>
      <c r="H945" s="18">
        <v>0.625</v>
      </c>
      <c r="I945" s="19">
        <v>3.6499999999999773</v>
      </c>
      <c r="J945" s="19">
        <v>9.4500000000000455</v>
      </c>
      <c r="K945" s="19">
        <v>544</v>
      </c>
      <c r="L945" s="20">
        <v>5140.8000000000247</v>
      </c>
      <c r="M945" s="20">
        <v>179</v>
      </c>
      <c r="N945" s="20">
        <v>4961.8000000000247</v>
      </c>
      <c r="O945" s="20" t="s">
        <v>68</v>
      </c>
      <c r="P945" s="21">
        <v>5.1506385380652997E-3</v>
      </c>
      <c r="Q945" s="16">
        <f t="shared" si="87"/>
        <v>1746822.25</v>
      </c>
      <c r="R945">
        <f t="shared" si="89"/>
        <v>9000</v>
      </c>
      <c r="S945">
        <f t="shared" si="84"/>
        <v>2465</v>
      </c>
      <c r="T945">
        <f t="shared" si="85"/>
        <v>880</v>
      </c>
      <c r="U945">
        <f t="shared" si="86"/>
        <v>22414.250000000113</v>
      </c>
      <c r="V945">
        <f t="shared" si="88"/>
        <v>946508.30000000086</v>
      </c>
    </row>
    <row r="946" spans="1:22" x14ac:dyDescent="0.25">
      <c r="A946" s="19" t="s">
        <v>49</v>
      </c>
      <c r="B946" s="17">
        <v>43515</v>
      </c>
      <c r="C946" s="18">
        <v>0.46875</v>
      </c>
      <c r="D946" s="19" t="s">
        <v>15</v>
      </c>
      <c r="E946" s="20">
        <v>139</v>
      </c>
      <c r="F946" s="20">
        <v>138.19999999999999</v>
      </c>
      <c r="G946" s="20">
        <v>139.05000000000001</v>
      </c>
      <c r="H946" s="18">
        <v>0.625</v>
      </c>
      <c r="I946" s="19">
        <v>0.80000000000001137</v>
      </c>
      <c r="J946" s="19">
        <v>5.0000000000011369E-2</v>
      </c>
      <c r="K946" s="19">
        <v>2430</v>
      </c>
      <c r="L946" s="20">
        <v>121.50000000002763</v>
      </c>
      <c r="M946" s="20">
        <v>156</v>
      </c>
      <c r="N946" s="20">
        <v>-34.499999999972374</v>
      </c>
      <c r="O946" s="20" t="s">
        <v>67</v>
      </c>
      <c r="P946" s="21">
        <v>5.7553956834533199E-3</v>
      </c>
      <c r="Q946" s="16">
        <f t="shared" si="87"/>
        <v>1563611</v>
      </c>
      <c r="R946">
        <f t="shared" si="89"/>
        <v>9000</v>
      </c>
      <c r="S946">
        <f t="shared" si="84"/>
        <v>11249</v>
      </c>
      <c r="T946">
        <f t="shared" si="85"/>
        <v>782</v>
      </c>
      <c r="U946">
        <f t="shared" si="86"/>
        <v>-219.54999999987217</v>
      </c>
      <c r="V946">
        <f t="shared" si="88"/>
        <v>946288.75000000093</v>
      </c>
    </row>
    <row r="947" spans="1:22" x14ac:dyDescent="0.25">
      <c r="A947" s="19" t="s">
        <v>44</v>
      </c>
      <c r="B947" s="17">
        <v>43517</v>
      </c>
      <c r="C947" s="18">
        <v>0.41666666666666669</v>
      </c>
      <c r="D947" s="19" t="s">
        <v>13</v>
      </c>
      <c r="E947" s="20">
        <v>2600</v>
      </c>
      <c r="F947" s="20">
        <v>2613.35</v>
      </c>
      <c r="G947" s="20">
        <v>2613.35</v>
      </c>
      <c r="H947" s="18">
        <v>0.48958333333333331</v>
      </c>
      <c r="I947" s="19">
        <v>13.349999999999909</v>
      </c>
      <c r="J947" s="19">
        <v>-13.349999999999909</v>
      </c>
      <c r="K947" s="19">
        <v>149</v>
      </c>
      <c r="L947" s="20">
        <v>-1989.1499999999864</v>
      </c>
      <c r="M947" s="20">
        <v>179</v>
      </c>
      <c r="N947" s="20">
        <v>-2168.1499999999864</v>
      </c>
      <c r="O947" s="20" t="s">
        <v>67</v>
      </c>
      <c r="P947" s="21">
        <v>5.1346153846153503E-3</v>
      </c>
      <c r="Q947" s="16">
        <f t="shared" si="87"/>
        <v>1752400</v>
      </c>
      <c r="R947">
        <f t="shared" si="89"/>
        <v>9000</v>
      </c>
      <c r="S947">
        <f t="shared" si="84"/>
        <v>674</v>
      </c>
      <c r="T947">
        <f t="shared" si="85"/>
        <v>879</v>
      </c>
      <c r="U947">
        <f t="shared" si="86"/>
        <v>-9876.8999999999396</v>
      </c>
      <c r="V947">
        <f t="shared" si="88"/>
        <v>936411.85000000102</v>
      </c>
    </row>
    <row r="948" spans="1:22" x14ac:dyDescent="0.25">
      <c r="A948" s="19" t="s">
        <v>45</v>
      </c>
      <c r="B948" s="17">
        <v>43517</v>
      </c>
      <c r="C948" s="18">
        <v>0.41666666666666669</v>
      </c>
      <c r="D948" s="19" t="s">
        <v>13</v>
      </c>
      <c r="E948" s="20">
        <v>6771</v>
      </c>
      <c r="F948" s="20">
        <v>6841</v>
      </c>
      <c r="G948" s="20">
        <v>6793.6</v>
      </c>
      <c r="H948" s="18">
        <v>0.625</v>
      </c>
      <c r="I948" s="19">
        <v>70</v>
      </c>
      <c r="J948" s="19">
        <v>-22.600000000000364</v>
      </c>
      <c r="K948" s="19">
        <v>28</v>
      </c>
      <c r="L948" s="20">
        <v>-632.80000000001019</v>
      </c>
      <c r="M948" s="20">
        <v>88</v>
      </c>
      <c r="N948" s="20">
        <v>-720.80000000001019</v>
      </c>
      <c r="O948" s="20" t="s">
        <v>67</v>
      </c>
      <c r="P948" s="21">
        <v>1.03382070595185E-2</v>
      </c>
      <c r="Q948" s="16">
        <f t="shared" si="87"/>
        <v>866688</v>
      </c>
      <c r="R948">
        <f t="shared" si="89"/>
        <v>9000</v>
      </c>
      <c r="S948">
        <f t="shared" si="84"/>
        <v>128</v>
      </c>
      <c r="T948">
        <f t="shared" si="85"/>
        <v>435</v>
      </c>
      <c r="U948">
        <f t="shared" si="86"/>
        <v>-3327.8000000000466</v>
      </c>
      <c r="V948">
        <f t="shared" si="88"/>
        <v>933084.05000000098</v>
      </c>
    </row>
    <row r="949" spans="1:22" x14ac:dyDescent="0.25">
      <c r="A949" s="19" t="s">
        <v>22</v>
      </c>
      <c r="B949" s="17">
        <v>43518</v>
      </c>
      <c r="C949" s="18">
        <v>0.42708333333333331</v>
      </c>
      <c r="D949" s="19" t="s">
        <v>13</v>
      </c>
      <c r="E949" s="20">
        <v>1390</v>
      </c>
      <c r="F949" s="20">
        <v>1402.05</v>
      </c>
      <c r="G949" s="20">
        <v>1399.2</v>
      </c>
      <c r="H949" s="18">
        <v>0.625</v>
      </c>
      <c r="I949" s="19">
        <v>12.049999999999955</v>
      </c>
      <c r="J949" s="19">
        <v>-9.2000000000000455</v>
      </c>
      <c r="K949" s="19">
        <v>165</v>
      </c>
      <c r="L949" s="20">
        <v>-1518.0000000000075</v>
      </c>
      <c r="M949" s="20">
        <v>106</v>
      </c>
      <c r="N949" s="20">
        <v>-1624.0000000000075</v>
      </c>
      <c r="O949" s="20" t="s">
        <v>67</v>
      </c>
      <c r="P949" s="21">
        <v>8.6690647482014094E-3</v>
      </c>
      <c r="Q949" s="16">
        <f t="shared" si="87"/>
        <v>1036940</v>
      </c>
      <c r="R949">
        <f t="shared" si="89"/>
        <v>9000</v>
      </c>
      <c r="S949">
        <f t="shared" si="84"/>
        <v>746</v>
      </c>
      <c r="T949">
        <f t="shared" si="85"/>
        <v>521</v>
      </c>
      <c r="U949">
        <f t="shared" si="86"/>
        <v>-7384.2000000000335</v>
      </c>
      <c r="V949">
        <f t="shared" si="88"/>
        <v>925699.85000000091</v>
      </c>
    </row>
    <row r="950" spans="1:22" x14ac:dyDescent="0.25">
      <c r="A950" s="19" t="s">
        <v>19</v>
      </c>
      <c r="B950" s="17">
        <v>43518</v>
      </c>
      <c r="C950" s="18">
        <v>0.42708333333333331</v>
      </c>
      <c r="D950" s="19" t="s">
        <v>15</v>
      </c>
      <c r="E950" s="20">
        <v>2593.1999999999998</v>
      </c>
      <c r="F950" s="20">
        <v>2568.6</v>
      </c>
      <c r="G950" s="20">
        <v>2641.8</v>
      </c>
      <c r="H950" s="18">
        <v>0.625</v>
      </c>
      <c r="I950" s="19">
        <v>24.599999999999909</v>
      </c>
      <c r="J950" s="19">
        <v>48.600000000000364</v>
      </c>
      <c r="K950" s="19">
        <v>81</v>
      </c>
      <c r="L950" s="20">
        <v>3936.6000000000295</v>
      </c>
      <c r="M950" s="20">
        <v>98</v>
      </c>
      <c r="N950" s="20">
        <v>3838.6000000000295</v>
      </c>
      <c r="O950" s="20" t="s">
        <v>68</v>
      </c>
      <c r="P950" s="21">
        <v>9.4863489125404602E-3</v>
      </c>
      <c r="Q950" s="16">
        <f t="shared" si="87"/>
        <v>946517.99999999988</v>
      </c>
      <c r="R950">
        <f t="shared" si="89"/>
        <v>9000</v>
      </c>
      <c r="S950">
        <f t="shared" si="84"/>
        <v>365</v>
      </c>
      <c r="T950">
        <f t="shared" si="85"/>
        <v>478</v>
      </c>
      <c r="U950">
        <f t="shared" si="86"/>
        <v>17261.000000000131</v>
      </c>
      <c r="V950">
        <f t="shared" si="88"/>
        <v>942960.85000000102</v>
      </c>
    </row>
    <row r="951" spans="1:22" x14ac:dyDescent="0.25">
      <c r="A951" s="19" t="s">
        <v>41</v>
      </c>
      <c r="B951" s="17">
        <v>43518</v>
      </c>
      <c r="C951" s="18">
        <v>0.4375</v>
      </c>
      <c r="D951" s="19" t="s">
        <v>15</v>
      </c>
      <c r="E951" s="20">
        <v>170.75</v>
      </c>
      <c r="F951" s="20">
        <v>169</v>
      </c>
      <c r="G951" s="20">
        <v>173.75</v>
      </c>
      <c r="H951" s="18">
        <v>0.625</v>
      </c>
      <c r="I951" s="19">
        <v>1.75</v>
      </c>
      <c r="J951" s="19">
        <v>3</v>
      </c>
      <c r="K951" s="19">
        <v>1128</v>
      </c>
      <c r="L951" s="20">
        <v>3384</v>
      </c>
      <c r="M951" s="20">
        <v>90</v>
      </c>
      <c r="N951" s="20">
        <v>3294</v>
      </c>
      <c r="O951" s="20" t="s">
        <v>68</v>
      </c>
      <c r="P951" s="21">
        <v>1.02489019033675E-2</v>
      </c>
      <c r="Q951" s="16">
        <f t="shared" si="87"/>
        <v>877996.5</v>
      </c>
      <c r="R951">
        <f t="shared" si="89"/>
        <v>9000</v>
      </c>
      <c r="S951">
        <f t="shared" si="84"/>
        <v>5142</v>
      </c>
      <c r="T951">
        <f t="shared" si="85"/>
        <v>443</v>
      </c>
      <c r="U951">
        <f t="shared" si="86"/>
        <v>14983</v>
      </c>
      <c r="V951">
        <f t="shared" si="88"/>
        <v>957943.85000000102</v>
      </c>
    </row>
    <row r="952" spans="1:22" x14ac:dyDescent="0.25">
      <c r="A952" s="19" t="s">
        <v>22</v>
      </c>
      <c r="B952" s="17">
        <v>43521</v>
      </c>
      <c r="C952" s="18">
        <v>0.52083333333333337</v>
      </c>
      <c r="D952" s="19" t="s">
        <v>15</v>
      </c>
      <c r="E952" s="20">
        <v>1402</v>
      </c>
      <c r="F952" s="20">
        <v>1397</v>
      </c>
      <c r="G952" s="20">
        <v>1397</v>
      </c>
      <c r="H952" s="18">
        <v>0.52083333333333337</v>
      </c>
      <c r="I952" s="19">
        <v>5</v>
      </c>
      <c r="J952" s="19">
        <v>-5</v>
      </c>
      <c r="K952" s="19">
        <v>398</v>
      </c>
      <c r="L952" s="20">
        <v>-1990</v>
      </c>
      <c r="M952" s="20">
        <v>257</v>
      </c>
      <c r="N952" s="20">
        <v>-2247</v>
      </c>
      <c r="O952" s="20" t="s">
        <v>67</v>
      </c>
      <c r="P952" s="21">
        <v>3.5663338088445101E-3</v>
      </c>
      <c r="Q952" s="16">
        <f t="shared" si="87"/>
        <v>2523600</v>
      </c>
      <c r="R952">
        <f t="shared" si="89"/>
        <v>9000</v>
      </c>
      <c r="S952">
        <f t="shared" si="84"/>
        <v>1800</v>
      </c>
      <c r="T952">
        <f t="shared" si="85"/>
        <v>1260</v>
      </c>
      <c r="U952">
        <f t="shared" si="86"/>
        <v>-10260</v>
      </c>
      <c r="V952">
        <f t="shared" si="88"/>
        <v>947683.85000000102</v>
      </c>
    </row>
    <row r="953" spans="1:22" x14ac:dyDescent="0.25">
      <c r="A953" s="19" t="s">
        <v>18</v>
      </c>
      <c r="B953" s="17">
        <v>43522</v>
      </c>
      <c r="C953" s="18">
        <v>0.41666666666666669</v>
      </c>
      <c r="D953" s="19" t="s">
        <v>13</v>
      </c>
      <c r="E953" s="20">
        <v>316.14999999999998</v>
      </c>
      <c r="F953" s="20">
        <v>320</v>
      </c>
      <c r="G953" s="20">
        <v>320</v>
      </c>
      <c r="H953" s="18">
        <v>0.42708333333333331</v>
      </c>
      <c r="I953" s="19">
        <v>3.8500000000000227</v>
      </c>
      <c r="J953" s="19">
        <v>-3.8500000000000227</v>
      </c>
      <c r="K953" s="19">
        <v>516</v>
      </c>
      <c r="L953" s="20">
        <v>-1986.6000000000117</v>
      </c>
      <c r="M953" s="20">
        <v>76</v>
      </c>
      <c r="N953" s="20">
        <v>-2062.6000000000117</v>
      </c>
      <c r="O953" s="20" t="s">
        <v>67</v>
      </c>
      <c r="P953" s="21">
        <v>1.21777637197534E-2</v>
      </c>
      <c r="Q953" s="16">
        <f t="shared" si="87"/>
        <v>738842.54999999993</v>
      </c>
      <c r="R953">
        <f t="shared" si="89"/>
        <v>9000</v>
      </c>
      <c r="S953">
        <f t="shared" si="84"/>
        <v>2337</v>
      </c>
      <c r="T953">
        <f t="shared" si="85"/>
        <v>372</v>
      </c>
      <c r="U953">
        <f t="shared" si="86"/>
        <v>-9369.4500000000535</v>
      </c>
      <c r="V953">
        <f t="shared" si="88"/>
        <v>938314.40000000095</v>
      </c>
    </row>
    <row r="954" spans="1:22" x14ac:dyDescent="0.25">
      <c r="A954" s="19" t="s">
        <v>52</v>
      </c>
      <c r="B954" s="17">
        <v>43522</v>
      </c>
      <c r="C954" s="18">
        <v>0.41666666666666669</v>
      </c>
      <c r="D954" s="19" t="s">
        <v>13</v>
      </c>
      <c r="E954" s="20">
        <v>263.64999999999998</v>
      </c>
      <c r="F954" s="20">
        <v>265</v>
      </c>
      <c r="G954" s="20">
        <v>265</v>
      </c>
      <c r="H954" s="18">
        <v>0.42708333333333331</v>
      </c>
      <c r="I954" s="19">
        <v>1.3500000000000227</v>
      </c>
      <c r="J954" s="19">
        <v>-1.3500000000000227</v>
      </c>
      <c r="K954" s="19">
        <v>1456</v>
      </c>
      <c r="L954" s="20">
        <v>-1965.6000000000331</v>
      </c>
      <c r="M954" s="20">
        <v>178</v>
      </c>
      <c r="N954" s="20">
        <v>-2143.6000000000331</v>
      </c>
      <c r="O954" s="20" t="s">
        <v>67</v>
      </c>
      <c r="P954" s="21">
        <v>5.1204248056135899E-3</v>
      </c>
      <c r="Q954" s="16">
        <f t="shared" si="87"/>
        <v>1757490.9</v>
      </c>
      <c r="R954">
        <f t="shared" si="89"/>
        <v>9000</v>
      </c>
      <c r="S954">
        <f t="shared" si="84"/>
        <v>6666</v>
      </c>
      <c r="T954">
        <f t="shared" si="85"/>
        <v>881</v>
      </c>
      <c r="U954">
        <f t="shared" si="86"/>
        <v>-9880.1000000001513</v>
      </c>
      <c r="V954">
        <f t="shared" si="88"/>
        <v>928434.30000000075</v>
      </c>
    </row>
    <row r="955" spans="1:22" x14ac:dyDescent="0.25">
      <c r="A955" s="19" t="s">
        <v>48</v>
      </c>
      <c r="B955" s="17">
        <v>43522</v>
      </c>
      <c r="C955" s="18">
        <v>0.41666666666666669</v>
      </c>
      <c r="D955" s="19" t="s">
        <v>13</v>
      </c>
      <c r="E955" s="20">
        <v>425.5</v>
      </c>
      <c r="F955" s="20">
        <v>428.8</v>
      </c>
      <c r="G955" s="20">
        <v>428.8</v>
      </c>
      <c r="H955" s="18">
        <v>0.4375</v>
      </c>
      <c r="I955" s="19">
        <v>3.3000000000000114</v>
      </c>
      <c r="J955" s="19">
        <v>-3.3000000000000114</v>
      </c>
      <c r="K955" s="19">
        <v>601</v>
      </c>
      <c r="L955" s="20">
        <v>-1983.3000000000068</v>
      </c>
      <c r="M955" s="20">
        <v>119</v>
      </c>
      <c r="N955" s="20">
        <v>-2102.3000000000065</v>
      </c>
      <c r="O955" s="20" t="s">
        <v>67</v>
      </c>
      <c r="P955" s="21">
        <v>7.7555816686251701E-3</v>
      </c>
      <c r="Q955" s="16">
        <f t="shared" si="87"/>
        <v>1160338.5</v>
      </c>
      <c r="R955">
        <f t="shared" si="89"/>
        <v>9000</v>
      </c>
      <c r="S955">
        <f t="shared" si="84"/>
        <v>2727</v>
      </c>
      <c r="T955">
        <f t="shared" si="85"/>
        <v>583</v>
      </c>
      <c r="U955">
        <f t="shared" si="86"/>
        <v>-9582.1000000000313</v>
      </c>
      <c r="V955">
        <f t="shared" si="88"/>
        <v>918852.20000000077</v>
      </c>
    </row>
    <row r="956" spans="1:22" x14ac:dyDescent="0.25">
      <c r="A956" s="19" t="s">
        <v>57</v>
      </c>
      <c r="B956" s="17">
        <v>43522</v>
      </c>
      <c r="C956" s="18">
        <v>0.41666666666666669</v>
      </c>
      <c r="D956" s="19" t="s">
        <v>13</v>
      </c>
      <c r="E956" s="20">
        <v>822.25</v>
      </c>
      <c r="F956" s="20">
        <v>823.8</v>
      </c>
      <c r="G956" s="20">
        <v>823.8</v>
      </c>
      <c r="H956" s="18">
        <v>0.42708333333333331</v>
      </c>
      <c r="I956" s="19">
        <v>1.5499999999999545</v>
      </c>
      <c r="J956" s="19">
        <v>-1.5499999999999545</v>
      </c>
      <c r="K956" s="19">
        <v>1271</v>
      </c>
      <c r="L956" s="20">
        <v>-1970.0499999999422</v>
      </c>
      <c r="M956" s="20">
        <v>482</v>
      </c>
      <c r="N956" s="20">
        <v>-2452.049999999942</v>
      </c>
      <c r="O956" s="20" t="s">
        <v>67</v>
      </c>
      <c r="P956" s="21">
        <v>1.8850714502887901E-3</v>
      </c>
      <c r="Q956" s="16">
        <f t="shared" si="87"/>
        <v>4773983.5</v>
      </c>
      <c r="R956">
        <f t="shared" si="89"/>
        <v>9000</v>
      </c>
      <c r="S956">
        <f t="shared" si="84"/>
        <v>5806</v>
      </c>
      <c r="T956">
        <f t="shared" si="85"/>
        <v>2390</v>
      </c>
      <c r="U956">
        <f t="shared" si="86"/>
        <v>-11389.299999999736</v>
      </c>
      <c r="V956">
        <f t="shared" si="88"/>
        <v>907462.90000000107</v>
      </c>
    </row>
    <row r="957" spans="1:22" x14ac:dyDescent="0.25">
      <c r="A957" s="19" t="s">
        <v>18</v>
      </c>
      <c r="B957" s="17">
        <v>43523</v>
      </c>
      <c r="C957" s="18">
        <v>0.46875</v>
      </c>
      <c r="D957" s="19" t="s">
        <v>15</v>
      </c>
      <c r="E957" s="20">
        <v>329.65</v>
      </c>
      <c r="F957" s="20">
        <v>328.25</v>
      </c>
      <c r="G957" s="20">
        <v>328.25</v>
      </c>
      <c r="H957" s="18">
        <v>0.46875</v>
      </c>
      <c r="I957" s="19">
        <v>1.3999999999999773</v>
      </c>
      <c r="J957" s="19">
        <v>-1.3999999999999773</v>
      </c>
      <c r="K957" s="19">
        <v>1405</v>
      </c>
      <c r="L957" s="20">
        <v>-1966.9999999999682</v>
      </c>
      <c r="M957" s="20">
        <v>213</v>
      </c>
      <c r="N957" s="20">
        <v>-2179.9999999999682</v>
      </c>
      <c r="O957" s="20" t="s">
        <v>67</v>
      </c>
      <c r="P957" s="21">
        <v>4.2469285605945001E-3</v>
      </c>
      <c r="Q957" s="16">
        <f t="shared" si="87"/>
        <v>2118990.1999999997</v>
      </c>
      <c r="R957">
        <f t="shared" si="89"/>
        <v>9000</v>
      </c>
      <c r="S957">
        <f t="shared" si="84"/>
        <v>6428</v>
      </c>
      <c r="T957">
        <f t="shared" si="85"/>
        <v>1058</v>
      </c>
      <c r="U957">
        <f t="shared" si="86"/>
        <v>-10057.199999999853</v>
      </c>
      <c r="V957">
        <f t="shared" si="88"/>
        <v>897405.70000000123</v>
      </c>
    </row>
    <row r="958" spans="1:22" x14ac:dyDescent="0.25">
      <c r="A958" s="19" t="s">
        <v>29</v>
      </c>
      <c r="B958" s="17">
        <v>43529</v>
      </c>
      <c r="C958" s="18">
        <v>0.41666666666666669</v>
      </c>
      <c r="D958" s="19" t="s">
        <v>15</v>
      </c>
      <c r="E958" s="20">
        <v>355</v>
      </c>
      <c r="F958" s="20">
        <v>350.95</v>
      </c>
      <c r="G958" s="20">
        <v>362.95</v>
      </c>
      <c r="H958" s="18">
        <v>0.625</v>
      </c>
      <c r="I958" s="19">
        <v>4.0500000000000114</v>
      </c>
      <c r="J958" s="19">
        <v>7.9499999999999886</v>
      </c>
      <c r="K958" s="19">
        <v>491</v>
      </c>
      <c r="L958" s="20">
        <v>3903.4499999999944</v>
      </c>
      <c r="M958" s="20">
        <v>82</v>
      </c>
      <c r="N958" s="20">
        <v>3821.4499999999944</v>
      </c>
      <c r="O958" s="20" t="s">
        <v>68</v>
      </c>
      <c r="P958" s="21">
        <v>1.1408450704225401E-2</v>
      </c>
      <c r="Q958" s="16">
        <f t="shared" si="87"/>
        <v>788810</v>
      </c>
      <c r="R958">
        <f t="shared" si="89"/>
        <v>9000</v>
      </c>
      <c r="S958">
        <f t="shared" si="84"/>
        <v>2222</v>
      </c>
      <c r="T958">
        <f t="shared" si="85"/>
        <v>399</v>
      </c>
      <c r="U958">
        <f t="shared" si="86"/>
        <v>17265.899999999976</v>
      </c>
      <c r="V958">
        <f t="shared" si="88"/>
        <v>914671.60000000126</v>
      </c>
    </row>
    <row r="959" spans="1:22" x14ac:dyDescent="0.25">
      <c r="A959" s="19" t="s">
        <v>17</v>
      </c>
      <c r="B959" s="17">
        <v>43529</v>
      </c>
      <c r="C959" s="18">
        <v>0.41666666666666669</v>
      </c>
      <c r="D959" s="19" t="s">
        <v>15</v>
      </c>
      <c r="E959" s="20">
        <v>19700</v>
      </c>
      <c r="F959" s="20">
        <v>19601.099999999999</v>
      </c>
      <c r="G959" s="20">
        <v>21510.35</v>
      </c>
      <c r="H959" s="18">
        <v>0.625</v>
      </c>
      <c r="I959" s="19">
        <v>98.900000000001455</v>
      </c>
      <c r="J959" s="19">
        <v>1810.3499999999985</v>
      </c>
      <c r="K959" s="19">
        <v>20</v>
      </c>
      <c r="L959" s="20">
        <v>36206.999999999971</v>
      </c>
      <c r="M959" s="20">
        <v>190</v>
      </c>
      <c r="N959" s="20">
        <v>36016.999999999971</v>
      </c>
      <c r="O959" s="20" t="s">
        <v>68</v>
      </c>
      <c r="P959" s="21">
        <v>5.02030456852799E-3</v>
      </c>
      <c r="Q959" s="16">
        <f t="shared" si="87"/>
        <v>1792700</v>
      </c>
      <c r="R959">
        <f t="shared" si="89"/>
        <v>9000</v>
      </c>
      <c r="S959">
        <f t="shared" si="84"/>
        <v>91</v>
      </c>
      <c r="T959">
        <f t="shared" si="85"/>
        <v>938</v>
      </c>
      <c r="U959">
        <f t="shared" si="86"/>
        <v>163803.84999999986</v>
      </c>
      <c r="V959">
        <f t="shared" si="88"/>
        <v>1078475.4500000011</v>
      </c>
    </row>
    <row r="960" spans="1:22" x14ac:dyDescent="0.25">
      <c r="A960" s="19" t="s">
        <v>44</v>
      </c>
      <c r="B960" s="17">
        <v>43529</v>
      </c>
      <c r="C960" s="18">
        <v>0.41666666666666669</v>
      </c>
      <c r="D960" s="19" t="s">
        <v>15</v>
      </c>
      <c r="E960" s="20">
        <v>2712</v>
      </c>
      <c r="F960" s="20">
        <v>2696</v>
      </c>
      <c r="G960" s="20">
        <v>2795.15</v>
      </c>
      <c r="H960" s="18">
        <v>0.625</v>
      </c>
      <c r="I960" s="19">
        <v>16</v>
      </c>
      <c r="J960" s="19">
        <v>83.150000000000091</v>
      </c>
      <c r="K960" s="19">
        <v>124</v>
      </c>
      <c r="L960" s="20">
        <v>10310.600000000011</v>
      </c>
      <c r="M960" s="20">
        <v>158</v>
      </c>
      <c r="N960" s="20">
        <v>10152.600000000011</v>
      </c>
      <c r="O960" s="20" t="s">
        <v>68</v>
      </c>
      <c r="P960" s="21">
        <v>5.8997050147492599E-3</v>
      </c>
      <c r="Q960" s="16">
        <f t="shared" si="87"/>
        <v>1524144</v>
      </c>
      <c r="R960">
        <f t="shared" si="89"/>
        <v>9000</v>
      </c>
      <c r="S960">
        <f t="shared" si="84"/>
        <v>562</v>
      </c>
      <c r="T960">
        <f t="shared" si="85"/>
        <v>774</v>
      </c>
      <c r="U960">
        <f t="shared" si="86"/>
        <v>45956.300000000054</v>
      </c>
      <c r="V960">
        <f t="shared" si="88"/>
        <v>1124431.7500000012</v>
      </c>
    </row>
    <row r="961" spans="1:22" x14ac:dyDescent="0.25">
      <c r="A961" s="19" t="s">
        <v>41</v>
      </c>
      <c r="B961" s="17">
        <v>43529</v>
      </c>
      <c r="C961" s="18">
        <v>0.41666666666666669</v>
      </c>
      <c r="D961" s="19" t="s">
        <v>15</v>
      </c>
      <c r="E961" s="20">
        <v>185</v>
      </c>
      <c r="F961" s="20">
        <v>182.25</v>
      </c>
      <c r="G961" s="20">
        <v>194.3</v>
      </c>
      <c r="H961" s="18">
        <v>0.625</v>
      </c>
      <c r="I961" s="19">
        <v>2.75</v>
      </c>
      <c r="J961" s="19">
        <v>9.3000000000000114</v>
      </c>
      <c r="K961" s="19">
        <v>721</v>
      </c>
      <c r="L961" s="20">
        <v>6705.3000000000084</v>
      </c>
      <c r="M961" s="20">
        <v>63</v>
      </c>
      <c r="N961" s="20">
        <v>6642.3000000000084</v>
      </c>
      <c r="O961" s="20" t="s">
        <v>68</v>
      </c>
      <c r="P961" s="21">
        <v>1.48648648648649E-2</v>
      </c>
      <c r="Q961" s="16">
        <f t="shared" si="87"/>
        <v>605320</v>
      </c>
      <c r="R961">
        <f t="shared" si="89"/>
        <v>9000</v>
      </c>
      <c r="S961">
        <f t="shared" si="84"/>
        <v>3272</v>
      </c>
      <c r="T961">
        <f t="shared" si="85"/>
        <v>311</v>
      </c>
      <c r="U961">
        <f t="shared" si="86"/>
        <v>30118.600000000039</v>
      </c>
      <c r="V961">
        <f t="shared" si="88"/>
        <v>1154550.3500000013</v>
      </c>
    </row>
    <row r="962" spans="1:22" x14ac:dyDescent="0.25">
      <c r="A962" s="19" t="s">
        <v>25</v>
      </c>
      <c r="B962" s="17">
        <v>43530</v>
      </c>
      <c r="C962" s="18">
        <v>0.45833333333333331</v>
      </c>
      <c r="D962" s="19" t="s">
        <v>13</v>
      </c>
      <c r="E962" s="20">
        <v>813.3</v>
      </c>
      <c r="F962" s="20">
        <v>818.7</v>
      </c>
      <c r="G962" s="20">
        <v>818.7</v>
      </c>
      <c r="H962" s="18">
        <v>0.61458333333333337</v>
      </c>
      <c r="I962" s="19">
        <v>5.4000000000000909</v>
      </c>
      <c r="J962" s="19">
        <v>-5.4000000000000909</v>
      </c>
      <c r="K962" s="19">
        <v>368</v>
      </c>
      <c r="L962" s="20">
        <v>-1987.2000000000335</v>
      </c>
      <c r="M962" s="20">
        <v>139</v>
      </c>
      <c r="N962" s="20">
        <v>-2126.2000000000335</v>
      </c>
      <c r="O962" s="20" t="s">
        <v>67</v>
      </c>
      <c r="P962" s="21">
        <v>6.6396163777205103E-3</v>
      </c>
      <c r="Q962" s="16">
        <f t="shared" si="87"/>
        <v>1354957.7999999998</v>
      </c>
      <c r="R962">
        <f t="shared" si="89"/>
        <v>9000</v>
      </c>
      <c r="S962">
        <f t="shared" ref="S962:S1025" si="90">ROUNDDOWN(R962/I962,0)</f>
        <v>1666</v>
      </c>
      <c r="T962">
        <f t="shared" ref="T962:T1025" si="91">ROUNDUP(((E962*S962)+(G962*S962))*0.025/100,0)</f>
        <v>680</v>
      </c>
      <c r="U962">
        <f t="shared" ref="U962:U1025" si="92">(S962*J962)-T962</f>
        <v>-9676.4000000001506</v>
      </c>
      <c r="V962">
        <f t="shared" si="88"/>
        <v>1144873.9500000011</v>
      </c>
    </row>
    <row r="963" spans="1:22" x14ac:dyDescent="0.25">
      <c r="A963" s="19" t="s">
        <v>52</v>
      </c>
      <c r="B963" s="17">
        <v>43531</v>
      </c>
      <c r="C963" s="18">
        <v>0.47916666666666669</v>
      </c>
      <c r="D963" s="19" t="s">
        <v>15</v>
      </c>
      <c r="E963" s="20">
        <v>280.2</v>
      </c>
      <c r="F963" s="20">
        <v>277.8</v>
      </c>
      <c r="G963" s="20">
        <v>281.7</v>
      </c>
      <c r="H963" s="18">
        <v>0.625</v>
      </c>
      <c r="I963" s="19">
        <v>2.3999999999999773</v>
      </c>
      <c r="J963" s="19">
        <v>1.5</v>
      </c>
      <c r="K963" s="19">
        <v>825</v>
      </c>
      <c r="L963" s="20">
        <v>1237.5</v>
      </c>
      <c r="M963" s="20">
        <v>107</v>
      </c>
      <c r="N963" s="20">
        <v>1130.5</v>
      </c>
      <c r="O963" s="20" t="s">
        <v>68</v>
      </c>
      <c r="P963" s="21">
        <v>8.5653104925052705E-3</v>
      </c>
      <c r="Q963" s="16">
        <f t="shared" ref="Q963:Q1026" si="93">S963*E963</f>
        <v>1050750</v>
      </c>
      <c r="R963">
        <f t="shared" si="89"/>
        <v>9000</v>
      </c>
      <c r="S963">
        <f t="shared" si="90"/>
        <v>3750</v>
      </c>
      <c r="T963">
        <f t="shared" si="91"/>
        <v>527</v>
      </c>
      <c r="U963">
        <f t="shared" si="92"/>
        <v>5098</v>
      </c>
      <c r="V963">
        <f t="shared" ref="V963:V1026" si="94">V962+U963</f>
        <v>1149971.9500000011</v>
      </c>
    </row>
    <row r="964" spans="1:22" x14ac:dyDescent="0.25">
      <c r="A964" s="19" t="s">
        <v>57</v>
      </c>
      <c r="B964" s="17">
        <v>43531</v>
      </c>
      <c r="C964" s="18">
        <v>0.41666666666666669</v>
      </c>
      <c r="D964" s="19" t="s">
        <v>13</v>
      </c>
      <c r="E964" s="20">
        <v>817.5</v>
      </c>
      <c r="F964" s="20">
        <v>821.4</v>
      </c>
      <c r="G964" s="20">
        <v>806.45</v>
      </c>
      <c r="H964" s="18">
        <v>0.625</v>
      </c>
      <c r="I964" s="19">
        <v>3.8999999999999773</v>
      </c>
      <c r="J964" s="19">
        <v>11.049999999999955</v>
      </c>
      <c r="K964" s="19">
        <v>509</v>
      </c>
      <c r="L964" s="20">
        <v>5624.4499999999771</v>
      </c>
      <c r="M964" s="20">
        <v>191</v>
      </c>
      <c r="N964" s="20">
        <v>5433.4499999999771</v>
      </c>
      <c r="O964" s="20" t="s">
        <v>68</v>
      </c>
      <c r="P964" s="21">
        <v>4.7706422018348399E-3</v>
      </c>
      <c r="Q964" s="16">
        <f t="shared" si="93"/>
        <v>1885972.5</v>
      </c>
      <c r="R964">
        <f t="shared" ref="R964:R1027" si="95">IF(MONTH(B963)&lt;&gt;MONTH(B964),IF((INT(V963/100000)*1000)&lt;R963,R963,INT(V963/100000)*1000),R963)</f>
        <v>9000</v>
      </c>
      <c r="S964">
        <f t="shared" si="90"/>
        <v>2307</v>
      </c>
      <c r="T964">
        <f t="shared" si="91"/>
        <v>937</v>
      </c>
      <c r="U964">
        <f t="shared" si="92"/>
        <v>24555.349999999897</v>
      </c>
      <c r="V964">
        <f t="shared" si="94"/>
        <v>1174527.300000001</v>
      </c>
    </row>
    <row r="965" spans="1:22" x14ac:dyDescent="0.25">
      <c r="A965" s="19" t="s">
        <v>19</v>
      </c>
      <c r="B965" s="17">
        <v>43532</v>
      </c>
      <c r="C965" s="18">
        <v>0.41666666666666669</v>
      </c>
      <c r="D965" s="19" t="s">
        <v>13</v>
      </c>
      <c r="E965" s="20">
        <v>2656.35</v>
      </c>
      <c r="F965" s="20">
        <v>2674</v>
      </c>
      <c r="G965" s="20">
        <v>2614.8000000000002</v>
      </c>
      <c r="H965" s="18">
        <v>0.625</v>
      </c>
      <c r="I965" s="19">
        <v>17.650000000000091</v>
      </c>
      <c r="J965" s="19">
        <v>41.549999999999727</v>
      </c>
      <c r="K965" s="19">
        <v>113</v>
      </c>
      <c r="L965" s="20">
        <v>4695.1499999999687</v>
      </c>
      <c r="M965" s="20">
        <v>137</v>
      </c>
      <c r="N965" s="20">
        <v>4558.1499999999687</v>
      </c>
      <c r="O965" s="20" t="s">
        <v>68</v>
      </c>
      <c r="P965" s="21">
        <v>6.6444557381369496E-3</v>
      </c>
      <c r="Q965" s="16">
        <f t="shared" si="93"/>
        <v>1352082.15</v>
      </c>
      <c r="R965">
        <f t="shared" si="95"/>
        <v>9000</v>
      </c>
      <c r="S965">
        <f t="shared" si="90"/>
        <v>509</v>
      </c>
      <c r="T965">
        <f t="shared" si="91"/>
        <v>671</v>
      </c>
      <c r="U965">
        <f t="shared" si="92"/>
        <v>20477.949999999862</v>
      </c>
      <c r="V965">
        <f t="shared" si="94"/>
        <v>1195005.2500000009</v>
      </c>
    </row>
    <row r="966" spans="1:22" x14ac:dyDescent="0.25">
      <c r="A966" s="19" t="s">
        <v>44</v>
      </c>
      <c r="B966" s="17">
        <v>43532</v>
      </c>
      <c r="C966" s="18">
        <v>0.41666666666666669</v>
      </c>
      <c r="D966" s="19" t="s">
        <v>13</v>
      </c>
      <c r="E966" s="20">
        <v>2700.35</v>
      </c>
      <c r="F966" s="20">
        <v>2716.8</v>
      </c>
      <c r="G966" s="20">
        <v>2716.8</v>
      </c>
      <c r="H966" s="18">
        <v>0.44791666666666669</v>
      </c>
      <c r="I966" s="19">
        <v>16.450000000000273</v>
      </c>
      <c r="J966" s="19">
        <v>-16.450000000000273</v>
      </c>
      <c r="K966" s="19">
        <v>121</v>
      </c>
      <c r="L966" s="20">
        <v>-1990.450000000033</v>
      </c>
      <c r="M966" s="20">
        <v>151</v>
      </c>
      <c r="N966" s="20">
        <v>-2141.450000000033</v>
      </c>
      <c r="O966" s="20" t="s">
        <v>67</v>
      </c>
      <c r="P966" s="21">
        <v>6.0918029144371201E-3</v>
      </c>
      <c r="Q966" s="16">
        <f t="shared" si="93"/>
        <v>1477091.45</v>
      </c>
      <c r="R966">
        <f t="shared" si="95"/>
        <v>9000</v>
      </c>
      <c r="S966">
        <f t="shared" si="90"/>
        <v>547</v>
      </c>
      <c r="T966">
        <f t="shared" si="91"/>
        <v>741</v>
      </c>
      <c r="U966">
        <f t="shared" si="92"/>
        <v>-9739.1500000001488</v>
      </c>
      <c r="V966">
        <f t="shared" si="94"/>
        <v>1185266.1000000008</v>
      </c>
    </row>
    <row r="967" spans="1:22" x14ac:dyDescent="0.25">
      <c r="A967" s="19" t="s">
        <v>45</v>
      </c>
      <c r="B967" s="17">
        <v>43538</v>
      </c>
      <c r="C967" s="18">
        <v>0.41666666666666669</v>
      </c>
      <c r="D967" s="19" t="s">
        <v>13</v>
      </c>
      <c r="E967" s="20">
        <v>7080.85</v>
      </c>
      <c r="F967" s="20">
        <v>7123.75</v>
      </c>
      <c r="G967" s="20">
        <v>7085.35</v>
      </c>
      <c r="H967" s="18">
        <v>0.625</v>
      </c>
      <c r="I967" s="19">
        <v>42.899999999999636</v>
      </c>
      <c r="J967" s="19">
        <v>-4.5</v>
      </c>
      <c r="K967" s="19">
        <v>46</v>
      </c>
      <c r="L967" s="20">
        <v>-207</v>
      </c>
      <c r="M967" s="20">
        <v>150</v>
      </c>
      <c r="N967" s="20">
        <v>-357</v>
      </c>
      <c r="O967" s="20" t="s">
        <v>67</v>
      </c>
      <c r="P967" s="21">
        <v>6.0585946602455401E-3</v>
      </c>
      <c r="Q967" s="16">
        <f t="shared" si="93"/>
        <v>1479897.6500000001</v>
      </c>
      <c r="R967">
        <f t="shared" si="95"/>
        <v>9000</v>
      </c>
      <c r="S967">
        <f t="shared" si="90"/>
        <v>209</v>
      </c>
      <c r="T967">
        <f t="shared" si="91"/>
        <v>741</v>
      </c>
      <c r="U967">
        <f t="shared" si="92"/>
        <v>-1681.5</v>
      </c>
      <c r="V967">
        <f t="shared" si="94"/>
        <v>1183584.6000000008</v>
      </c>
    </row>
    <row r="968" spans="1:22" x14ac:dyDescent="0.25">
      <c r="A968" s="19" t="s">
        <v>52</v>
      </c>
      <c r="B968" s="17">
        <v>43538</v>
      </c>
      <c r="C968" s="18">
        <v>0.41666666666666669</v>
      </c>
      <c r="D968" s="19" t="s">
        <v>13</v>
      </c>
      <c r="E968" s="20">
        <v>292.7</v>
      </c>
      <c r="F968" s="20">
        <v>294.60000000000002</v>
      </c>
      <c r="G968" s="20">
        <v>291.8</v>
      </c>
      <c r="H968" s="18">
        <v>0.625</v>
      </c>
      <c r="I968" s="19">
        <v>1.9000000000000341</v>
      </c>
      <c r="J968" s="19">
        <v>0.89999999999997726</v>
      </c>
      <c r="K968" s="19">
        <v>1040</v>
      </c>
      <c r="L968" s="20">
        <v>935.99999999997635</v>
      </c>
      <c r="M968" s="20">
        <v>140</v>
      </c>
      <c r="N968" s="20">
        <v>795.99999999997635</v>
      </c>
      <c r="O968" s="20" t="s">
        <v>68</v>
      </c>
      <c r="P968" s="21">
        <v>6.4912880081996402E-3</v>
      </c>
      <c r="Q968" s="16">
        <f t="shared" si="93"/>
        <v>1386227.2</v>
      </c>
      <c r="R968">
        <f t="shared" si="95"/>
        <v>9000</v>
      </c>
      <c r="S968">
        <f t="shared" si="90"/>
        <v>4736</v>
      </c>
      <c r="T968">
        <f t="shared" si="91"/>
        <v>693</v>
      </c>
      <c r="U968">
        <f t="shared" si="92"/>
        <v>3569.3999999998923</v>
      </c>
      <c r="V968">
        <f t="shared" si="94"/>
        <v>1187154.0000000007</v>
      </c>
    </row>
    <row r="969" spans="1:22" x14ac:dyDescent="0.25">
      <c r="A969" s="19" t="s">
        <v>40</v>
      </c>
      <c r="B969" s="17">
        <v>43539</v>
      </c>
      <c r="C969" s="18">
        <v>0.5625</v>
      </c>
      <c r="D969" s="19" t="s">
        <v>15</v>
      </c>
      <c r="E969" s="20">
        <v>1352</v>
      </c>
      <c r="F969" s="20">
        <v>1346.75</v>
      </c>
      <c r="G969" s="20">
        <v>1346.75</v>
      </c>
      <c r="H969" s="18">
        <v>0.5625</v>
      </c>
      <c r="I969" s="19">
        <v>5.25</v>
      </c>
      <c r="J969" s="19">
        <v>-5.25</v>
      </c>
      <c r="K969" s="19">
        <v>379</v>
      </c>
      <c r="L969" s="20">
        <v>-1989.75</v>
      </c>
      <c r="M969" s="20">
        <v>236</v>
      </c>
      <c r="N969" s="20">
        <v>-2225.75</v>
      </c>
      <c r="O969" s="20" t="s">
        <v>67</v>
      </c>
      <c r="P969" s="21">
        <v>3.88313609467456E-3</v>
      </c>
      <c r="Q969" s="16">
        <f t="shared" si="93"/>
        <v>2317328</v>
      </c>
      <c r="R969">
        <f t="shared" si="95"/>
        <v>9000</v>
      </c>
      <c r="S969">
        <f t="shared" si="90"/>
        <v>1714</v>
      </c>
      <c r="T969">
        <f t="shared" si="91"/>
        <v>1157</v>
      </c>
      <c r="U969">
        <f t="shared" si="92"/>
        <v>-10155.5</v>
      </c>
      <c r="V969">
        <f t="shared" si="94"/>
        <v>1176998.5000000007</v>
      </c>
    </row>
    <row r="970" spans="1:22" x14ac:dyDescent="0.25">
      <c r="A970" s="19" t="s">
        <v>49</v>
      </c>
      <c r="B970" s="17">
        <v>43542</v>
      </c>
      <c r="C970" s="18">
        <v>0.41666666666666669</v>
      </c>
      <c r="D970" s="19" t="s">
        <v>13</v>
      </c>
      <c r="E970" s="20">
        <v>153.80000000000001</v>
      </c>
      <c r="F970" s="20">
        <v>156.35</v>
      </c>
      <c r="G970" s="20">
        <v>154.69999999999999</v>
      </c>
      <c r="H970" s="18">
        <v>0.625</v>
      </c>
      <c r="I970" s="19">
        <v>2.5499999999999829</v>
      </c>
      <c r="J970" s="19">
        <v>-0.89999999999997726</v>
      </c>
      <c r="K970" s="19">
        <v>777</v>
      </c>
      <c r="L970" s="20">
        <v>-699.29999999998233</v>
      </c>
      <c r="M970" s="20">
        <v>56</v>
      </c>
      <c r="N970" s="20">
        <v>-755.29999999998233</v>
      </c>
      <c r="O970" s="20" t="s">
        <v>67</v>
      </c>
      <c r="P970" s="21">
        <v>1.6579973992197499E-2</v>
      </c>
      <c r="Q970" s="16">
        <f t="shared" si="93"/>
        <v>542760.20000000007</v>
      </c>
      <c r="R970">
        <f t="shared" si="95"/>
        <v>9000</v>
      </c>
      <c r="S970">
        <f t="shared" si="90"/>
        <v>3529</v>
      </c>
      <c r="T970">
        <f t="shared" si="91"/>
        <v>273</v>
      </c>
      <c r="U970">
        <f t="shared" si="92"/>
        <v>-3449.0999999999199</v>
      </c>
      <c r="V970">
        <f t="shared" si="94"/>
        <v>1173549.4000000008</v>
      </c>
    </row>
    <row r="971" spans="1:22" x14ac:dyDescent="0.25">
      <c r="A971" s="19" t="s">
        <v>22</v>
      </c>
      <c r="B971" s="17">
        <v>43543</v>
      </c>
      <c r="C971" s="18">
        <v>0.41666666666666669</v>
      </c>
      <c r="D971" s="19" t="s">
        <v>15</v>
      </c>
      <c r="E971" s="20">
        <v>1455.9</v>
      </c>
      <c r="F971" s="20">
        <v>1446.3</v>
      </c>
      <c r="G971" s="20">
        <v>1453.95</v>
      </c>
      <c r="H971" s="18">
        <v>0.625</v>
      </c>
      <c r="I971" s="19">
        <v>9.6000000000001364</v>
      </c>
      <c r="J971" s="19">
        <v>-1.9500000000000455</v>
      </c>
      <c r="K971" s="19">
        <v>207</v>
      </c>
      <c r="L971" s="20">
        <v>-403.65000000000941</v>
      </c>
      <c r="M971" s="20">
        <v>139</v>
      </c>
      <c r="N971" s="20">
        <v>-542.65000000000941</v>
      </c>
      <c r="O971" s="20" t="s">
        <v>67</v>
      </c>
      <c r="P971" s="21">
        <v>6.5938594683701704E-3</v>
      </c>
      <c r="Q971" s="16">
        <f t="shared" si="93"/>
        <v>1364178.3</v>
      </c>
      <c r="R971">
        <f t="shared" si="95"/>
        <v>9000</v>
      </c>
      <c r="S971">
        <f t="shared" si="90"/>
        <v>937</v>
      </c>
      <c r="T971">
        <f t="shared" si="91"/>
        <v>682</v>
      </c>
      <c r="U971">
        <f t="shared" si="92"/>
        <v>-2509.1500000000424</v>
      </c>
      <c r="V971">
        <f t="shared" si="94"/>
        <v>1171040.2500000007</v>
      </c>
    </row>
    <row r="972" spans="1:22" x14ac:dyDescent="0.25">
      <c r="A972" s="19" t="s">
        <v>20</v>
      </c>
      <c r="B972" s="17">
        <v>43544</v>
      </c>
      <c r="C972" s="18">
        <v>0.41666666666666669</v>
      </c>
      <c r="D972" s="19" t="s">
        <v>15</v>
      </c>
      <c r="E972" s="20">
        <v>1980</v>
      </c>
      <c r="F972" s="20">
        <v>1972.75</v>
      </c>
      <c r="G972" s="20">
        <v>1987.05</v>
      </c>
      <c r="H972" s="18">
        <v>0.625</v>
      </c>
      <c r="I972" s="19">
        <v>7.25</v>
      </c>
      <c r="J972" s="19">
        <v>7.0499999999999545</v>
      </c>
      <c r="K972" s="19">
        <v>274</v>
      </c>
      <c r="L972" s="20">
        <v>1931.6999999999875</v>
      </c>
      <c r="M972" s="20">
        <v>251</v>
      </c>
      <c r="N972" s="20">
        <v>1680.6999999999875</v>
      </c>
      <c r="O972" s="20" t="s">
        <v>68</v>
      </c>
      <c r="P972" s="21">
        <v>3.66161616161616E-3</v>
      </c>
      <c r="Q972" s="16">
        <f t="shared" si="93"/>
        <v>2457180</v>
      </c>
      <c r="R972">
        <f t="shared" si="95"/>
        <v>9000</v>
      </c>
      <c r="S972">
        <f t="shared" si="90"/>
        <v>1241</v>
      </c>
      <c r="T972">
        <f t="shared" si="91"/>
        <v>1231</v>
      </c>
      <c r="U972">
        <f t="shared" si="92"/>
        <v>7518.0499999999429</v>
      </c>
      <c r="V972">
        <f t="shared" si="94"/>
        <v>1178558.3000000007</v>
      </c>
    </row>
    <row r="973" spans="1:22" x14ac:dyDescent="0.25">
      <c r="A973" s="19" t="s">
        <v>54</v>
      </c>
      <c r="B973" s="17">
        <v>43546</v>
      </c>
      <c r="C973" s="18">
        <v>0.4375</v>
      </c>
      <c r="D973" s="19" t="s">
        <v>13</v>
      </c>
      <c r="E973" s="20">
        <v>931.2</v>
      </c>
      <c r="F973" s="20">
        <v>934.6</v>
      </c>
      <c r="G973" s="20">
        <v>934.6</v>
      </c>
      <c r="H973" s="18">
        <v>0.52083333333333337</v>
      </c>
      <c r="I973" s="19">
        <v>3.3999999999999773</v>
      </c>
      <c r="J973" s="19">
        <v>-3.3999999999999773</v>
      </c>
      <c r="K973" s="19">
        <v>584</v>
      </c>
      <c r="L973" s="20">
        <v>-1985.5999999999867</v>
      </c>
      <c r="M973" s="20">
        <v>251</v>
      </c>
      <c r="N973" s="20">
        <v>-2236.5999999999867</v>
      </c>
      <c r="O973" s="20" t="s">
        <v>67</v>
      </c>
      <c r="P973" s="21">
        <v>3.6512027491408701E-3</v>
      </c>
      <c r="Q973" s="16">
        <f t="shared" si="93"/>
        <v>2464886.4</v>
      </c>
      <c r="R973">
        <f t="shared" si="95"/>
        <v>9000</v>
      </c>
      <c r="S973">
        <f t="shared" si="90"/>
        <v>2647</v>
      </c>
      <c r="T973">
        <f t="shared" si="91"/>
        <v>1235</v>
      </c>
      <c r="U973">
        <f t="shared" si="92"/>
        <v>-10234.799999999939</v>
      </c>
      <c r="V973">
        <f t="shared" si="94"/>
        <v>1168323.5000000007</v>
      </c>
    </row>
    <row r="974" spans="1:22" x14ac:dyDescent="0.25">
      <c r="A974" s="19" t="s">
        <v>47</v>
      </c>
      <c r="B974" s="17">
        <v>43549</v>
      </c>
      <c r="C974" s="18">
        <v>0.41666666666666669</v>
      </c>
      <c r="D974" s="19" t="s">
        <v>13</v>
      </c>
      <c r="E974" s="20">
        <v>294.39999999999998</v>
      </c>
      <c r="F974" s="20">
        <v>295.60000000000002</v>
      </c>
      <c r="G974" s="20">
        <v>295.10000000000002</v>
      </c>
      <c r="H974" s="18">
        <v>0.625</v>
      </c>
      <c r="I974" s="19">
        <v>1.2000000000000455</v>
      </c>
      <c r="J974" s="19">
        <v>-0.70000000000004547</v>
      </c>
      <c r="K974" s="19">
        <v>1635</v>
      </c>
      <c r="L974" s="20">
        <v>-1144.5000000000744</v>
      </c>
      <c r="M974" s="20">
        <v>222</v>
      </c>
      <c r="N974" s="20">
        <v>-1366.5000000000744</v>
      </c>
      <c r="O974" s="20" t="s">
        <v>67</v>
      </c>
      <c r="P974" s="21">
        <v>4.0760869565218899E-3</v>
      </c>
      <c r="Q974" s="16">
        <f t="shared" si="93"/>
        <v>2207705.5999999996</v>
      </c>
      <c r="R974">
        <f t="shared" si="95"/>
        <v>9000</v>
      </c>
      <c r="S974">
        <f t="shared" si="90"/>
        <v>7499</v>
      </c>
      <c r="T974">
        <f t="shared" si="91"/>
        <v>1106</v>
      </c>
      <c r="U974">
        <f t="shared" si="92"/>
        <v>-6355.3000000003412</v>
      </c>
      <c r="V974">
        <f t="shared" si="94"/>
        <v>1161968.2000000004</v>
      </c>
    </row>
    <row r="975" spans="1:22" x14ac:dyDescent="0.25">
      <c r="A975" s="19" t="s">
        <v>57</v>
      </c>
      <c r="B975" s="17">
        <v>43550</v>
      </c>
      <c r="C975" s="18">
        <v>0.41666666666666669</v>
      </c>
      <c r="D975" s="19" t="s">
        <v>13</v>
      </c>
      <c r="E975" s="20">
        <v>776.5</v>
      </c>
      <c r="F975" s="20">
        <v>781.45</v>
      </c>
      <c r="G975" s="20">
        <v>771.1</v>
      </c>
      <c r="H975" s="18">
        <v>0.625</v>
      </c>
      <c r="I975" s="19">
        <v>4.9500000000000455</v>
      </c>
      <c r="J975" s="19">
        <v>5.3999999999999773</v>
      </c>
      <c r="K975" s="19">
        <v>402</v>
      </c>
      <c r="L975" s="20">
        <v>2170.7999999999911</v>
      </c>
      <c r="M975" s="20">
        <v>144</v>
      </c>
      <c r="N975" s="20">
        <v>2026.7999999999911</v>
      </c>
      <c r="O975" s="20" t="s">
        <v>68</v>
      </c>
      <c r="P975" s="21">
        <v>6.37475853187385E-3</v>
      </c>
      <c r="Q975" s="16">
        <f t="shared" si="93"/>
        <v>1411677</v>
      </c>
      <c r="R975">
        <f t="shared" si="95"/>
        <v>9000</v>
      </c>
      <c r="S975">
        <f t="shared" si="90"/>
        <v>1818</v>
      </c>
      <c r="T975">
        <f t="shared" si="91"/>
        <v>704</v>
      </c>
      <c r="U975">
        <f t="shared" si="92"/>
        <v>9113.1999999999589</v>
      </c>
      <c r="V975">
        <f t="shared" si="94"/>
        <v>1171081.4000000004</v>
      </c>
    </row>
    <row r="976" spans="1:22" x14ac:dyDescent="0.25">
      <c r="A976" s="19" t="s">
        <v>17</v>
      </c>
      <c r="B976" s="17">
        <v>43552</v>
      </c>
      <c r="C976" s="18">
        <v>0.52083333333333337</v>
      </c>
      <c r="D976" s="19" t="s">
        <v>15</v>
      </c>
      <c r="E976" s="20">
        <v>21225</v>
      </c>
      <c r="F976" s="20">
        <v>21009</v>
      </c>
      <c r="G976" s="20">
        <v>21009</v>
      </c>
      <c r="H976" s="18">
        <v>0.52083333333333337</v>
      </c>
      <c r="I976" s="19">
        <v>216</v>
      </c>
      <c r="J976" s="19">
        <v>-216</v>
      </c>
      <c r="K976" s="19">
        <v>9</v>
      </c>
      <c r="L976" s="20">
        <v>-1944</v>
      </c>
      <c r="M976" s="20">
        <v>88</v>
      </c>
      <c r="N976" s="20">
        <v>-2032</v>
      </c>
      <c r="O976" s="20" t="s">
        <v>67</v>
      </c>
      <c r="P976" s="21">
        <v>1.01766784452297E-2</v>
      </c>
      <c r="Q976" s="16">
        <f t="shared" si="93"/>
        <v>870225</v>
      </c>
      <c r="R976">
        <f t="shared" si="95"/>
        <v>9000</v>
      </c>
      <c r="S976">
        <f t="shared" si="90"/>
        <v>41</v>
      </c>
      <c r="T976">
        <f t="shared" si="91"/>
        <v>433</v>
      </c>
      <c r="U976">
        <f t="shared" si="92"/>
        <v>-9289</v>
      </c>
      <c r="V976">
        <f t="shared" si="94"/>
        <v>1161792.4000000004</v>
      </c>
    </row>
    <row r="977" spans="1:22" x14ac:dyDescent="0.25">
      <c r="A977" s="19" t="s">
        <v>20</v>
      </c>
      <c r="B977" s="17">
        <v>43552</v>
      </c>
      <c r="C977" s="18">
        <v>0.41666666666666669</v>
      </c>
      <c r="D977" s="19" t="s">
        <v>15</v>
      </c>
      <c r="E977" s="20">
        <v>1938.8</v>
      </c>
      <c r="F977" s="20">
        <v>1920.7</v>
      </c>
      <c r="G977" s="20">
        <v>1944.85</v>
      </c>
      <c r="H977" s="18">
        <v>0.625</v>
      </c>
      <c r="I977" s="19">
        <v>18.099999999999909</v>
      </c>
      <c r="J977" s="19">
        <v>6.0499999999999545</v>
      </c>
      <c r="K977" s="19">
        <v>110</v>
      </c>
      <c r="L977" s="20">
        <v>665.499999999995</v>
      </c>
      <c r="M977" s="20">
        <v>99</v>
      </c>
      <c r="N977" s="20">
        <v>566.499999999995</v>
      </c>
      <c r="O977" s="20" t="s">
        <v>68</v>
      </c>
      <c r="P977" s="21">
        <v>9.3356715494119606E-3</v>
      </c>
      <c r="Q977" s="16">
        <f t="shared" si="93"/>
        <v>963583.6</v>
      </c>
      <c r="R977">
        <f t="shared" si="95"/>
        <v>9000</v>
      </c>
      <c r="S977">
        <f t="shared" si="90"/>
        <v>497</v>
      </c>
      <c r="T977">
        <f t="shared" si="91"/>
        <v>483</v>
      </c>
      <c r="U977">
        <f t="shared" si="92"/>
        <v>2523.8499999999776</v>
      </c>
      <c r="V977">
        <f t="shared" si="94"/>
        <v>1164316.2500000005</v>
      </c>
    </row>
    <row r="978" spans="1:22" x14ac:dyDescent="0.25">
      <c r="A978" s="19" t="s">
        <v>45</v>
      </c>
      <c r="B978" s="17">
        <v>43552</v>
      </c>
      <c r="C978" s="18">
        <v>0.54166666666666663</v>
      </c>
      <c r="D978" s="19" t="s">
        <v>15</v>
      </c>
      <c r="E978" s="20">
        <v>6560</v>
      </c>
      <c r="F978" s="20">
        <v>6525</v>
      </c>
      <c r="G978" s="20">
        <v>6525</v>
      </c>
      <c r="H978" s="18">
        <v>0.54166666666666663</v>
      </c>
      <c r="I978" s="19">
        <v>35</v>
      </c>
      <c r="J978" s="19">
        <v>-35</v>
      </c>
      <c r="K978" s="19">
        <v>57</v>
      </c>
      <c r="L978" s="20">
        <v>-1995</v>
      </c>
      <c r="M978" s="20">
        <v>172</v>
      </c>
      <c r="N978" s="20">
        <v>-2167</v>
      </c>
      <c r="O978" s="20" t="s">
        <v>67</v>
      </c>
      <c r="P978" s="21">
        <v>5.3353658536585396E-3</v>
      </c>
      <c r="Q978" s="16">
        <f t="shared" si="93"/>
        <v>1685920</v>
      </c>
      <c r="R978">
        <f t="shared" si="95"/>
        <v>9000</v>
      </c>
      <c r="S978">
        <f t="shared" si="90"/>
        <v>257</v>
      </c>
      <c r="T978">
        <f t="shared" si="91"/>
        <v>841</v>
      </c>
      <c r="U978">
        <f t="shared" si="92"/>
        <v>-9836</v>
      </c>
      <c r="V978">
        <f t="shared" si="94"/>
        <v>1154480.2500000005</v>
      </c>
    </row>
    <row r="979" spans="1:22" x14ac:dyDescent="0.25">
      <c r="A979" s="19" t="s">
        <v>52</v>
      </c>
      <c r="B979" s="17">
        <v>43552</v>
      </c>
      <c r="C979" s="18">
        <v>0.45833333333333331</v>
      </c>
      <c r="D979" s="19" t="s">
        <v>15</v>
      </c>
      <c r="E979" s="20">
        <v>311.89999999999998</v>
      </c>
      <c r="F979" s="20">
        <v>310.45</v>
      </c>
      <c r="G979" s="20">
        <v>310.45</v>
      </c>
      <c r="H979" s="18">
        <v>0.45833333333333331</v>
      </c>
      <c r="I979" s="19">
        <v>1.4499999999999886</v>
      </c>
      <c r="J979" s="19">
        <v>-1.4499999999999886</v>
      </c>
      <c r="K979" s="19">
        <v>1357</v>
      </c>
      <c r="L979" s="20">
        <v>-1967.6499999999846</v>
      </c>
      <c r="M979" s="20">
        <v>195</v>
      </c>
      <c r="N979" s="20">
        <v>-2162.6499999999846</v>
      </c>
      <c r="O979" s="20" t="s">
        <v>67</v>
      </c>
      <c r="P979" s="21">
        <v>4.6489259378005403E-3</v>
      </c>
      <c r="Q979" s="16">
        <f t="shared" si="93"/>
        <v>1935651.4</v>
      </c>
      <c r="R979">
        <f t="shared" si="95"/>
        <v>9000</v>
      </c>
      <c r="S979">
        <f t="shared" si="90"/>
        <v>6206</v>
      </c>
      <c r="T979">
        <f t="shared" si="91"/>
        <v>966</v>
      </c>
      <c r="U979">
        <f t="shared" si="92"/>
        <v>-9964.6999999999298</v>
      </c>
      <c r="V979">
        <f t="shared" si="94"/>
        <v>1144515.5500000005</v>
      </c>
    </row>
    <row r="980" spans="1:22" x14ac:dyDescent="0.25">
      <c r="A980" s="19" t="s">
        <v>44</v>
      </c>
      <c r="B980" s="17">
        <v>43553</v>
      </c>
      <c r="C980" s="18">
        <v>0.44791666666666669</v>
      </c>
      <c r="D980" s="19" t="s">
        <v>15</v>
      </c>
      <c r="E980" s="20">
        <v>2565.5</v>
      </c>
      <c r="F980" s="20">
        <v>2542</v>
      </c>
      <c r="G980" s="20">
        <v>2542</v>
      </c>
      <c r="H980" s="18">
        <v>0.44791666666666669</v>
      </c>
      <c r="I980" s="19">
        <v>23.5</v>
      </c>
      <c r="J980" s="19">
        <v>-23.5</v>
      </c>
      <c r="K980" s="19">
        <v>85</v>
      </c>
      <c r="L980" s="20">
        <v>-1997.5</v>
      </c>
      <c r="M980" s="20">
        <v>100</v>
      </c>
      <c r="N980" s="20">
        <v>-2097.5</v>
      </c>
      <c r="O980" s="20" t="s">
        <v>67</v>
      </c>
      <c r="P980" s="21">
        <v>9.1600077957513203E-3</v>
      </c>
      <c r="Q980" s="16">
        <f t="shared" si="93"/>
        <v>980021</v>
      </c>
      <c r="R980">
        <f t="shared" si="95"/>
        <v>9000</v>
      </c>
      <c r="S980">
        <f t="shared" si="90"/>
        <v>382</v>
      </c>
      <c r="T980">
        <f t="shared" si="91"/>
        <v>488</v>
      </c>
      <c r="U980">
        <f t="shared" si="92"/>
        <v>-9465</v>
      </c>
      <c r="V980">
        <f t="shared" si="94"/>
        <v>1135050.5500000005</v>
      </c>
    </row>
    <row r="981" spans="1:22" x14ac:dyDescent="0.25">
      <c r="A981" s="19" t="s">
        <v>49</v>
      </c>
      <c r="B981" s="17">
        <v>43553</v>
      </c>
      <c r="C981" s="18">
        <v>0.44791666666666669</v>
      </c>
      <c r="D981" s="19" t="s">
        <v>13</v>
      </c>
      <c r="E981" s="20">
        <v>155.9</v>
      </c>
      <c r="F981" s="20">
        <v>157.44999999999999</v>
      </c>
      <c r="G981" s="20">
        <v>157.44999999999999</v>
      </c>
      <c r="H981" s="18">
        <v>0.54166666666666663</v>
      </c>
      <c r="I981" s="19">
        <v>1.5499999999999829</v>
      </c>
      <c r="J981" s="19">
        <v>-1.5499999999999829</v>
      </c>
      <c r="K981" s="19">
        <v>1271</v>
      </c>
      <c r="L981" s="20">
        <v>-1970.0499999999784</v>
      </c>
      <c r="M981" s="20">
        <v>92</v>
      </c>
      <c r="N981" s="20">
        <v>-2062.0499999999784</v>
      </c>
      <c r="O981" s="20" t="s">
        <v>67</v>
      </c>
      <c r="P981" s="21">
        <v>9.9422706863372904E-3</v>
      </c>
      <c r="Q981" s="16">
        <f t="shared" si="93"/>
        <v>905155.4</v>
      </c>
      <c r="R981">
        <f t="shared" si="95"/>
        <v>9000</v>
      </c>
      <c r="S981">
        <f t="shared" si="90"/>
        <v>5806</v>
      </c>
      <c r="T981">
        <f t="shared" si="91"/>
        <v>455</v>
      </c>
      <c r="U981">
        <f t="shared" si="92"/>
        <v>-9454.299999999901</v>
      </c>
      <c r="V981">
        <f t="shared" si="94"/>
        <v>1125596.2500000007</v>
      </c>
    </row>
    <row r="982" spans="1:22" x14ac:dyDescent="0.25">
      <c r="A982" s="19" t="s">
        <v>58</v>
      </c>
      <c r="B982" s="17">
        <v>43556</v>
      </c>
      <c r="C982" s="18">
        <v>0.41666666666666669</v>
      </c>
      <c r="D982" s="19" t="s">
        <v>15</v>
      </c>
      <c r="E982" s="20">
        <v>2025</v>
      </c>
      <c r="F982" s="20">
        <v>2012.4</v>
      </c>
      <c r="G982" s="20">
        <v>2030.3</v>
      </c>
      <c r="H982" s="18">
        <v>0.625</v>
      </c>
      <c r="I982" s="19">
        <v>12.599999999999909</v>
      </c>
      <c r="J982" s="19">
        <v>5.2999999999999545</v>
      </c>
      <c r="K982" s="19">
        <v>158</v>
      </c>
      <c r="L982" s="20">
        <v>837.39999999999281</v>
      </c>
      <c r="M982" s="20">
        <v>148</v>
      </c>
      <c r="N982" s="20">
        <v>689.39999999999281</v>
      </c>
      <c r="O982" s="20" t="s">
        <v>68</v>
      </c>
      <c r="P982" s="21">
        <v>6.2222222222221802E-3</v>
      </c>
      <c r="Q982" s="16">
        <f t="shared" si="93"/>
        <v>1767825</v>
      </c>
      <c r="R982">
        <f t="shared" si="95"/>
        <v>11000</v>
      </c>
      <c r="S982">
        <f t="shared" si="90"/>
        <v>873</v>
      </c>
      <c r="T982">
        <f t="shared" si="91"/>
        <v>886</v>
      </c>
      <c r="U982">
        <f t="shared" si="92"/>
        <v>3740.8999999999605</v>
      </c>
      <c r="V982">
        <f t="shared" si="94"/>
        <v>1129337.1500000006</v>
      </c>
    </row>
    <row r="983" spans="1:22" x14ac:dyDescent="0.25">
      <c r="A983" s="19" t="s">
        <v>20</v>
      </c>
      <c r="B983" s="17">
        <v>43557</v>
      </c>
      <c r="C983" s="18">
        <v>0.44791666666666669</v>
      </c>
      <c r="D983" s="19" t="s">
        <v>15</v>
      </c>
      <c r="E983" s="20">
        <v>1971.35</v>
      </c>
      <c r="F983" s="20">
        <v>1963.8</v>
      </c>
      <c r="G983" s="20">
        <v>1993.05</v>
      </c>
      <c r="H983" s="18">
        <v>0.625</v>
      </c>
      <c r="I983" s="19">
        <v>7.5499999999999545</v>
      </c>
      <c r="J983" s="19">
        <v>21.700000000000045</v>
      </c>
      <c r="K983" s="19">
        <v>264</v>
      </c>
      <c r="L983" s="20">
        <v>5728.800000000012</v>
      </c>
      <c r="M983" s="20">
        <v>241</v>
      </c>
      <c r="N983" s="20">
        <v>5487.800000000012</v>
      </c>
      <c r="O983" s="20" t="s">
        <v>68</v>
      </c>
      <c r="P983" s="21">
        <v>3.8298627843863101E-3</v>
      </c>
      <c r="Q983" s="16">
        <f t="shared" si="93"/>
        <v>2870285.6</v>
      </c>
      <c r="R983">
        <f t="shared" si="95"/>
        <v>11000</v>
      </c>
      <c r="S983">
        <f t="shared" si="90"/>
        <v>1456</v>
      </c>
      <c r="T983">
        <f t="shared" si="91"/>
        <v>1444</v>
      </c>
      <c r="U983">
        <f t="shared" si="92"/>
        <v>30151.200000000066</v>
      </c>
      <c r="V983">
        <f t="shared" si="94"/>
        <v>1159488.3500000006</v>
      </c>
    </row>
    <row r="984" spans="1:22" x14ac:dyDescent="0.25">
      <c r="A984" s="19" t="s">
        <v>57</v>
      </c>
      <c r="B984" s="17">
        <v>43558</v>
      </c>
      <c r="C984" s="18">
        <v>0.41666666666666669</v>
      </c>
      <c r="D984" s="19" t="s">
        <v>13</v>
      </c>
      <c r="E984" s="20">
        <v>781.1</v>
      </c>
      <c r="F984" s="20">
        <v>785.05</v>
      </c>
      <c r="G984" s="20">
        <v>785.05</v>
      </c>
      <c r="H984" s="18">
        <v>0.53125</v>
      </c>
      <c r="I984" s="19">
        <v>3.9499999999999318</v>
      </c>
      <c r="J984" s="19">
        <v>-3.9499999999999318</v>
      </c>
      <c r="K984" s="19">
        <v>503</v>
      </c>
      <c r="L984" s="20">
        <v>-1986.8499999999658</v>
      </c>
      <c r="M984" s="20">
        <v>182</v>
      </c>
      <c r="N984" s="20">
        <v>-2168.8499999999658</v>
      </c>
      <c r="O984" s="20" t="s">
        <v>67</v>
      </c>
      <c r="P984" s="21">
        <v>5.0569709384200899E-3</v>
      </c>
      <c r="Q984" s="16">
        <f t="shared" si="93"/>
        <v>2174582.4</v>
      </c>
      <c r="R984">
        <f t="shared" si="95"/>
        <v>11000</v>
      </c>
      <c r="S984">
        <f t="shared" si="90"/>
        <v>2784</v>
      </c>
      <c r="T984">
        <f t="shared" si="91"/>
        <v>1091</v>
      </c>
      <c r="U984">
        <f t="shared" si="92"/>
        <v>-12087.79999999981</v>
      </c>
      <c r="V984">
        <f t="shared" si="94"/>
        <v>1147400.5500000007</v>
      </c>
    </row>
    <row r="985" spans="1:22" x14ac:dyDescent="0.25">
      <c r="A985" s="19" t="s">
        <v>17</v>
      </c>
      <c r="B985" s="17">
        <v>43559</v>
      </c>
      <c r="C985" s="18">
        <v>0.4375</v>
      </c>
      <c r="D985" s="19" t="s">
        <v>13</v>
      </c>
      <c r="E985" s="20">
        <v>19997.5</v>
      </c>
      <c r="F985" s="20">
        <v>20095.900000000001</v>
      </c>
      <c r="G985" s="20">
        <v>20095.900000000001</v>
      </c>
      <c r="H985" s="18">
        <v>0.5</v>
      </c>
      <c r="I985" s="19">
        <v>98.400000000001455</v>
      </c>
      <c r="J985" s="19">
        <v>-98.400000000001455</v>
      </c>
      <c r="K985" s="19">
        <v>20</v>
      </c>
      <c r="L985" s="20">
        <v>-1968.0000000000291</v>
      </c>
      <c r="M985" s="20">
        <v>185</v>
      </c>
      <c r="N985" s="20">
        <v>-2153.0000000000291</v>
      </c>
      <c r="O985" s="20" t="s">
        <v>67</v>
      </c>
      <c r="P985" s="21">
        <v>4.9206150768846798E-3</v>
      </c>
      <c r="Q985" s="16">
        <f t="shared" si="93"/>
        <v>2219722.5</v>
      </c>
      <c r="R985">
        <f t="shared" si="95"/>
        <v>11000</v>
      </c>
      <c r="S985">
        <f t="shared" si="90"/>
        <v>111</v>
      </c>
      <c r="T985">
        <f t="shared" si="91"/>
        <v>1113</v>
      </c>
      <c r="U985">
        <f t="shared" si="92"/>
        <v>-12035.400000000162</v>
      </c>
      <c r="V985">
        <f t="shared" si="94"/>
        <v>1135365.1500000006</v>
      </c>
    </row>
    <row r="986" spans="1:22" x14ac:dyDescent="0.25">
      <c r="A986" s="19" t="s">
        <v>44</v>
      </c>
      <c r="B986" s="17">
        <v>43559</v>
      </c>
      <c r="C986" s="18">
        <v>0.45833333333333331</v>
      </c>
      <c r="D986" s="19" t="s">
        <v>15</v>
      </c>
      <c r="E986" s="20">
        <v>2623.25</v>
      </c>
      <c r="F986" s="20">
        <v>2607.0500000000002</v>
      </c>
      <c r="G986" s="20">
        <v>2639.6</v>
      </c>
      <c r="H986" s="18">
        <v>0.625</v>
      </c>
      <c r="I986" s="19">
        <v>16.199999999999818</v>
      </c>
      <c r="J986" s="19">
        <v>16.349999999999909</v>
      </c>
      <c r="K986" s="19">
        <v>123</v>
      </c>
      <c r="L986" s="20">
        <v>2011.0499999999888</v>
      </c>
      <c r="M986" s="20">
        <v>149</v>
      </c>
      <c r="N986" s="20">
        <v>1862.0499999999888</v>
      </c>
      <c r="O986" s="20" t="s">
        <v>68</v>
      </c>
      <c r="P986" s="21">
        <v>6.1755456018297199E-3</v>
      </c>
      <c r="Q986" s="16">
        <f t="shared" si="93"/>
        <v>1781186.75</v>
      </c>
      <c r="R986">
        <f t="shared" si="95"/>
        <v>11000</v>
      </c>
      <c r="S986">
        <f t="shared" si="90"/>
        <v>679</v>
      </c>
      <c r="T986">
        <f t="shared" si="91"/>
        <v>894</v>
      </c>
      <c r="U986">
        <f t="shared" si="92"/>
        <v>10207.649999999938</v>
      </c>
      <c r="V986">
        <f t="shared" si="94"/>
        <v>1145572.8000000005</v>
      </c>
    </row>
    <row r="987" spans="1:22" x14ac:dyDescent="0.25">
      <c r="A987" s="19" t="s">
        <v>40</v>
      </c>
      <c r="B987" s="17">
        <v>43559</v>
      </c>
      <c r="C987" s="18">
        <v>0.41666666666666669</v>
      </c>
      <c r="D987" s="19" t="s">
        <v>13</v>
      </c>
      <c r="E987" s="20">
        <v>1370.15</v>
      </c>
      <c r="F987" s="20">
        <v>1376</v>
      </c>
      <c r="G987" s="20">
        <v>1351.4</v>
      </c>
      <c r="H987" s="18">
        <v>0.625</v>
      </c>
      <c r="I987" s="19">
        <v>5.8499999999999091</v>
      </c>
      <c r="J987" s="19">
        <v>18.75</v>
      </c>
      <c r="K987" s="19">
        <v>340</v>
      </c>
      <c r="L987" s="20">
        <v>6375</v>
      </c>
      <c r="M987" s="20">
        <v>213</v>
      </c>
      <c r="N987" s="20">
        <v>6162</v>
      </c>
      <c r="O987" s="20" t="s">
        <v>68</v>
      </c>
      <c r="P987" s="21">
        <v>4.2696055176439903E-3</v>
      </c>
      <c r="Q987" s="16">
        <f t="shared" si="93"/>
        <v>2575882</v>
      </c>
      <c r="R987">
        <f t="shared" si="95"/>
        <v>11000</v>
      </c>
      <c r="S987">
        <f t="shared" si="90"/>
        <v>1880</v>
      </c>
      <c r="T987">
        <f t="shared" si="91"/>
        <v>1280</v>
      </c>
      <c r="U987">
        <f t="shared" si="92"/>
        <v>33970</v>
      </c>
      <c r="V987">
        <f t="shared" si="94"/>
        <v>1179542.8000000005</v>
      </c>
    </row>
    <row r="988" spans="1:22" x14ac:dyDescent="0.25">
      <c r="A988" s="19" t="s">
        <v>41</v>
      </c>
      <c r="B988" s="17">
        <v>43559</v>
      </c>
      <c r="C988" s="18">
        <v>0.44791666666666669</v>
      </c>
      <c r="D988" s="19" t="s">
        <v>15</v>
      </c>
      <c r="E988" s="20">
        <v>204.5</v>
      </c>
      <c r="F988" s="20">
        <v>202.6</v>
      </c>
      <c r="G988" s="20">
        <v>202.6</v>
      </c>
      <c r="H988" s="18">
        <v>0.44791666666666669</v>
      </c>
      <c r="I988" s="19">
        <v>1.9000000000000057</v>
      </c>
      <c r="J988" s="19">
        <v>-1.9000000000000057</v>
      </c>
      <c r="K988" s="19">
        <v>1040</v>
      </c>
      <c r="L988" s="20">
        <v>-1976.0000000000059</v>
      </c>
      <c r="M988" s="20">
        <v>98</v>
      </c>
      <c r="N988" s="20">
        <v>-2074.0000000000059</v>
      </c>
      <c r="O988" s="20" t="s">
        <v>67</v>
      </c>
      <c r="P988" s="21">
        <v>9.2909535452322996E-3</v>
      </c>
      <c r="Q988" s="16">
        <f t="shared" si="93"/>
        <v>1183850.5</v>
      </c>
      <c r="R988">
        <f t="shared" si="95"/>
        <v>11000</v>
      </c>
      <c r="S988">
        <f t="shared" si="90"/>
        <v>5789</v>
      </c>
      <c r="T988">
        <f t="shared" si="91"/>
        <v>590</v>
      </c>
      <c r="U988">
        <f t="shared" si="92"/>
        <v>-11589.100000000033</v>
      </c>
      <c r="V988">
        <f t="shared" si="94"/>
        <v>1167953.7000000004</v>
      </c>
    </row>
    <row r="989" spans="1:22" x14ac:dyDescent="0.25">
      <c r="A989" s="19" t="s">
        <v>58</v>
      </c>
      <c r="B989" s="17">
        <v>43559</v>
      </c>
      <c r="C989" s="18">
        <v>0.42708333333333331</v>
      </c>
      <c r="D989" s="19" t="s">
        <v>13</v>
      </c>
      <c r="E989" s="20">
        <v>2065.5500000000002</v>
      </c>
      <c r="F989" s="20">
        <v>2074.6999999999998</v>
      </c>
      <c r="G989" s="20">
        <v>2013.1</v>
      </c>
      <c r="H989" s="18">
        <v>0.625</v>
      </c>
      <c r="I989" s="19">
        <v>9.1499999999996362</v>
      </c>
      <c r="J989" s="19">
        <v>52.450000000000273</v>
      </c>
      <c r="K989" s="19">
        <v>218</v>
      </c>
      <c r="L989" s="20">
        <v>11434.10000000006</v>
      </c>
      <c r="M989" s="20">
        <v>205</v>
      </c>
      <c r="N989" s="20">
        <v>11229.10000000006</v>
      </c>
      <c r="O989" s="20" t="s">
        <v>68</v>
      </c>
      <c r="P989" s="21">
        <v>4.4298128827671198E-3</v>
      </c>
      <c r="Q989" s="16">
        <f t="shared" si="93"/>
        <v>2482791.1</v>
      </c>
      <c r="R989">
        <f t="shared" si="95"/>
        <v>11000</v>
      </c>
      <c r="S989">
        <f t="shared" si="90"/>
        <v>1202</v>
      </c>
      <c r="T989">
        <f t="shared" si="91"/>
        <v>1226</v>
      </c>
      <c r="U989">
        <f t="shared" si="92"/>
        <v>61818.900000000329</v>
      </c>
      <c r="V989">
        <f t="shared" si="94"/>
        <v>1229772.6000000008</v>
      </c>
    </row>
    <row r="990" spans="1:22" x14ac:dyDescent="0.25">
      <c r="A990" s="19" t="s">
        <v>25</v>
      </c>
      <c r="B990" s="17">
        <v>43560</v>
      </c>
      <c r="C990" s="18">
        <v>0.48958333333333331</v>
      </c>
      <c r="D990" s="19" t="s">
        <v>15</v>
      </c>
      <c r="E990" s="20">
        <v>844.9</v>
      </c>
      <c r="F990" s="20">
        <v>840</v>
      </c>
      <c r="G990" s="20">
        <v>851</v>
      </c>
      <c r="H990" s="18">
        <v>0.625</v>
      </c>
      <c r="I990" s="19">
        <v>4.8999999999999773</v>
      </c>
      <c r="J990" s="19">
        <v>6.1000000000000227</v>
      </c>
      <c r="K990" s="19">
        <v>406</v>
      </c>
      <c r="L990" s="20">
        <v>2476.6000000000095</v>
      </c>
      <c r="M990" s="20">
        <v>159</v>
      </c>
      <c r="N990" s="20">
        <v>2317.6000000000095</v>
      </c>
      <c r="O990" s="20" t="s">
        <v>68</v>
      </c>
      <c r="P990" s="21">
        <v>5.7995028997514199E-3</v>
      </c>
      <c r="Q990" s="16">
        <f t="shared" si="93"/>
        <v>1895955.5999999999</v>
      </c>
      <c r="R990">
        <f t="shared" si="95"/>
        <v>11000</v>
      </c>
      <c r="S990">
        <f t="shared" si="90"/>
        <v>2244</v>
      </c>
      <c r="T990">
        <f t="shared" si="91"/>
        <v>952</v>
      </c>
      <c r="U990">
        <f t="shared" si="92"/>
        <v>12736.400000000051</v>
      </c>
      <c r="V990">
        <f t="shared" si="94"/>
        <v>1242509.0000000009</v>
      </c>
    </row>
    <row r="991" spans="1:22" x14ac:dyDescent="0.25">
      <c r="A991" s="19" t="s">
        <v>47</v>
      </c>
      <c r="B991" s="17">
        <v>43560</v>
      </c>
      <c r="C991" s="18">
        <v>0.4375</v>
      </c>
      <c r="D991" s="19" t="s">
        <v>13</v>
      </c>
      <c r="E991" s="20">
        <v>293.05</v>
      </c>
      <c r="F991" s="20">
        <v>294.55</v>
      </c>
      <c r="G991" s="20">
        <v>294.55</v>
      </c>
      <c r="H991" s="18">
        <v>0.5</v>
      </c>
      <c r="I991" s="19">
        <v>1.5</v>
      </c>
      <c r="J991" s="19">
        <v>-1.5</v>
      </c>
      <c r="K991" s="19">
        <v>1313</v>
      </c>
      <c r="L991" s="20">
        <v>-1969.5</v>
      </c>
      <c r="M991" s="20">
        <v>178</v>
      </c>
      <c r="N991" s="20">
        <v>-2147.5</v>
      </c>
      <c r="O991" s="20" t="s">
        <v>67</v>
      </c>
      <c r="P991" s="21">
        <v>5.1185804470226899E-3</v>
      </c>
      <c r="Q991" s="16">
        <f t="shared" si="93"/>
        <v>2148935.65</v>
      </c>
      <c r="R991">
        <f t="shared" si="95"/>
        <v>11000</v>
      </c>
      <c r="S991">
        <f t="shared" si="90"/>
        <v>7333</v>
      </c>
      <c r="T991">
        <f t="shared" si="91"/>
        <v>1078</v>
      </c>
      <c r="U991">
        <f t="shared" si="92"/>
        <v>-12077.5</v>
      </c>
      <c r="V991">
        <f t="shared" si="94"/>
        <v>1230431.5000000009</v>
      </c>
    </row>
    <row r="992" spans="1:22" x14ac:dyDescent="0.25">
      <c r="A992" s="19" t="s">
        <v>45</v>
      </c>
      <c r="B992" s="17">
        <v>43560</v>
      </c>
      <c r="C992" s="18">
        <v>0.44791666666666669</v>
      </c>
      <c r="D992" s="19" t="s">
        <v>15</v>
      </c>
      <c r="E992" s="20">
        <v>7125</v>
      </c>
      <c r="F992" s="20">
        <v>7096</v>
      </c>
      <c r="G992" s="20">
        <v>7096</v>
      </c>
      <c r="H992" s="18">
        <v>0.44791666666666669</v>
      </c>
      <c r="I992" s="19">
        <v>29</v>
      </c>
      <c r="J992" s="19">
        <v>-29</v>
      </c>
      <c r="K992" s="19">
        <v>68</v>
      </c>
      <c r="L992" s="20">
        <v>-1972</v>
      </c>
      <c r="M992" s="20">
        <v>223</v>
      </c>
      <c r="N992" s="20">
        <v>-2195</v>
      </c>
      <c r="O992" s="20" t="s">
        <v>67</v>
      </c>
      <c r="P992" s="21">
        <v>4.0701754385964904E-3</v>
      </c>
      <c r="Q992" s="16">
        <f t="shared" si="93"/>
        <v>2700375</v>
      </c>
      <c r="R992">
        <f t="shared" si="95"/>
        <v>11000</v>
      </c>
      <c r="S992">
        <f t="shared" si="90"/>
        <v>379</v>
      </c>
      <c r="T992">
        <f t="shared" si="91"/>
        <v>1348</v>
      </c>
      <c r="U992">
        <f t="shared" si="92"/>
        <v>-12339</v>
      </c>
      <c r="V992">
        <f t="shared" si="94"/>
        <v>1218092.5000000009</v>
      </c>
    </row>
    <row r="993" spans="1:22" x14ac:dyDescent="0.25">
      <c r="A993" s="19" t="s">
        <v>49</v>
      </c>
      <c r="B993" s="17">
        <v>43563</v>
      </c>
      <c r="C993" s="18">
        <v>0.41666666666666669</v>
      </c>
      <c r="D993" s="19" t="s">
        <v>13</v>
      </c>
      <c r="E993" s="20">
        <v>156.55000000000001</v>
      </c>
      <c r="F993" s="20">
        <v>157.1</v>
      </c>
      <c r="G993" s="20">
        <v>157.1</v>
      </c>
      <c r="H993" s="18">
        <v>0.42708333333333331</v>
      </c>
      <c r="I993" s="19">
        <v>0.54999999999998295</v>
      </c>
      <c r="J993" s="19">
        <v>-0.54999999999998295</v>
      </c>
      <c r="K993" s="19">
        <v>3490</v>
      </c>
      <c r="L993" s="20">
        <v>-1919.4999999999404</v>
      </c>
      <c r="M993" s="20">
        <v>252</v>
      </c>
      <c r="N993" s="20">
        <v>-2171.4999999999404</v>
      </c>
      <c r="O993" s="20" t="s">
        <v>67</v>
      </c>
      <c r="P993" s="21">
        <v>3.51325455126147E-3</v>
      </c>
      <c r="Q993" s="16">
        <f t="shared" si="93"/>
        <v>3131000</v>
      </c>
      <c r="R993">
        <f t="shared" si="95"/>
        <v>11000</v>
      </c>
      <c r="S993">
        <f t="shared" si="90"/>
        <v>20000</v>
      </c>
      <c r="T993">
        <f t="shared" si="91"/>
        <v>1569</v>
      </c>
      <c r="U993">
        <f t="shared" si="92"/>
        <v>-12568.999999999658</v>
      </c>
      <c r="V993">
        <f t="shared" si="94"/>
        <v>1205523.5000000012</v>
      </c>
    </row>
    <row r="994" spans="1:22" x14ac:dyDescent="0.25">
      <c r="A994" s="19" t="s">
        <v>45</v>
      </c>
      <c r="B994" s="17">
        <v>43564</v>
      </c>
      <c r="C994" s="18">
        <v>0.57291666666666663</v>
      </c>
      <c r="D994" s="19" t="s">
        <v>15</v>
      </c>
      <c r="E994" s="20">
        <v>7149.45</v>
      </c>
      <c r="F994" s="20">
        <v>7126.05</v>
      </c>
      <c r="G994" s="20">
        <v>7219</v>
      </c>
      <c r="H994" s="18">
        <v>0.625</v>
      </c>
      <c r="I994" s="19">
        <v>23.399999999999636</v>
      </c>
      <c r="J994" s="19">
        <v>69.550000000000182</v>
      </c>
      <c r="K994" s="19">
        <v>85</v>
      </c>
      <c r="L994" s="20">
        <v>5911.7500000000155</v>
      </c>
      <c r="M994" s="20">
        <v>281</v>
      </c>
      <c r="N994" s="20">
        <v>5630.7500000000155</v>
      </c>
      <c r="O994" s="20" t="s">
        <v>68</v>
      </c>
      <c r="P994" s="21">
        <v>3.2729790403457099E-3</v>
      </c>
      <c r="Q994" s="16">
        <f t="shared" si="93"/>
        <v>3360241.5</v>
      </c>
      <c r="R994">
        <f t="shared" si="95"/>
        <v>11000</v>
      </c>
      <c r="S994">
        <f t="shared" si="90"/>
        <v>470</v>
      </c>
      <c r="T994">
        <f t="shared" si="91"/>
        <v>1689</v>
      </c>
      <c r="U994">
        <f t="shared" si="92"/>
        <v>30999.500000000087</v>
      </c>
      <c r="V994">
        <f t="shared" si="94"/>
        <v>1236523.0000000012</v>
      </c>
    </row>
    <row r="995" spans="1:22" x14ac:dyDescent="0.25">
      <c r="A995" s="19" t="s">
        <v>41</v>
      </c>
      <c r="B995" s="17">
        <v>43564</v>
      </c>
      <c r="C995" s="18">
        <v>0.47916666666666669</v>
      </c>
      <c r="D995" s="19" t="s">
        <v>15</v>
      </c>
      <c r="E995" s="20">
        <v>204</v>
      </c>
      <c r="F995" s="20">
        <v>201.55</v>
      </c>
      <c r="G995" s="20">
        <v>201.55</v>
      </c>
      <c r="H995" s="18">
        <v>0.47916666666666669</v>
      </c>
      <c r="I995" s="19">
        <v>2.4499999999999886</v>
      </c>
      <c r="J995" s="19">
        <v>-2.4499999999999886</v>
      </c>
      <c r="K995" s="19">
        <v>808</v>
      </c>
      <c r="L995" s="20">
        <v>-1979.5999999999908</v>
      </c>
      <c r="M995" s="20">
        <v>76</v>
      </c>
      <c r="N995" s="20">
        <v>-2055.5999999999908</v>
      </c>
      <c r="O995" s="20" t="s">
        <v>67</v>
      </c>
      <c r="P995" s="21">
        <v>1.20098039215686E-2</v>
      </c>
      <c r="Q995" s="16">
        <f t="shared" si="93"/>
        <v>915756</v>
      </c>
      <c r="R995">
        <f t="shared" si="95"/>
        <v>11000</v>
      </c>
      <c r="S995">
        <f t="shared" si="90"/>
        <v>4489</v>
      </c>
      <c r="T995">
        <f t="shared" si="91"/>
        <v>456</v>
      </c>
      <c r="U995">
        <f t="shared" si="92"/>
        <v>-11454.049999999948</v>
      </c>
      <c r="V995">
        <f t="shared" si="94"/>
        <v>1225068.9500000011</v>
      </c>
    </row>
    <row r="996" spans="1:22" x14ac:dyDescent="0.25">
      <c r="A996" s="19" t="s">
        <v>58</v>
      </c>
      <c r="B996" s="17">
        <v>43564</v>
      </c>
      <c r="C996" s="18">
        <v>0.58333333333333337</v>
      </c>
      <c r="D996" s="19" t="s">
        <v>15</v>
      </c>
      <c r="E996" s="20">
        <v>2093.3000000000002</v>
      </c>
      <c r="F996" s="20">
        <v>2079</v>
      </c>
      <c r="G996" s="20">
        <v>2091.4499999999998</v>
      </c>
      <c r="H996" s="18">
        <v>0.625</v>
      </c>
      <c r="I996" s="19">
        <v>14.300000000000182</v>
      </c>
      <c r="J996" s="19">
        <v>-1.8500000000003638</v>
      </c>
      <c r="K996" s="19">
        <v>139</v>
      </c>
      <c r="L996" s="20">
        <v>-257.15000000005057</v>
      </c>
      <c r="M996" s="20">
        <v>134</v>
      </c>
      <c r="N996" s="20">
        <v>-391.15000000005057</v>
      </c>
      <c r="O996" s="20" t="s">
        <v>67</v>
      </c>
      <c r="P996" s="21">
        <v>6.8313189700473804E-3</v>
      </c>
      <c r="Q996" s="16">
        <f t="shared" si="93"/>
        <v>1609747.7000000002</v>
      </c>
      <c r="R996">
        <f t="shared" si="95"/>
        <v>11000</v>
      </c>
      <c r="S996">
        <f t="shared" si="90"/>
        <v>769</v>
      </c>
      <c r="T996">
        <f t="shared" si="91"/>
        <v>805</v>
      </c>
      <c r="U996">
        <f t="shared" si="92"/>
        <v>-2227.6500000002798</v>
      </c>
      <c r="V996">
        <f t="shared" si="94"/>
        <v>1222841.3000000007</v>
      </c>
    </row>
    <row r="997" spans="1:22" x14ac:dyDescent="0.25">
      <c r="A997" s="19" t="s">
        <v>18</v>
      </c>
      <c r="B997" s="17">
        <v>43565</v>
      </c>
      <c r="C997" s="18">
        <v>0.41666666666666669</v>
      </c>
      <c r="D997" s="19" t="s">
        <v>15</v>
      </c>
      <c r="E997" s="20">
        <v>380.7</v>
      </c>
      <c r="F997" s="20">
        <v>379.3</v>
      </c>
      <c r="G997" s="20">
        <v>383.55</v>
      </c>
      <c r="H997" s="18">
        <v>0.625</v>
      </c>
      <c r="I997" s="19">
        <v>1.3999999999999773</v>
      </c>
      <c r="J997" s="19">
        <v>2.8500000000000227</v>
      </c>
      <c r="K997" s="19">
        <v>1405</v>
      </c>
      <c r="L997" s="20">
        <v>4004.2500000000318</v>
      </c>
      <c r="M997" s="20">
        <v>247</v>
      </c>
      <c r="N997" s="20">
        <v>3757.2500000000318</v>
      </c>
      <c r="O997" s="20" t="s">
        <v>68</v>
      </c>
      <c r="P997" s="21">
        <v>3.6774363015497202E-3</v>
      </c>
      <c r="Q997" s="16">
        <f t="shared" si="93"/>
        <v>2991159.9</v>
      </c>
      <c r="R997">
        <f t="shared" si="95"/>
        <v>11000</v>
      </c>
      <c r="S997">
        <f t="shared" si="90"/>
        <v>7857</v>
      </c>
      <c r="T997">
        <f t="shared" si="91"/>
        <v>1502</v>
      </c>
      <c r="U997">
        <f t="shared" si="92"/>
        <v>20890.450000000179</v>
      </c>
      <c r="V997">
        <f t="shared" si="94"/>
        <v>1243731.7500000009</v>
      </c>
    </row>
    <row r="998" spans="1:22" x14ac:dyDescent="0.25">
      <c r="A998" s="19" t="s">
        <v>41</v>
      </c>
      <c r="B998" s="17">
        <v>43565</v>
      </c>
      <c r="C998" s="18">
        <v>0.41666666666666669</v>
      </c>
      <c r="D998" s="19" t="s">
        <v>15</v>
      </c>
      <c r="E998" s="20">
        <v>209.25</v>
      </c>
      <c r="F998" s="20">
        <v>207.15</v>
      </c>
      <c r="G998" s="20">
        <v>216.15</v>
      </c>
      <c r="H998" s="18">
        <v>0.625</v>
      </c>
      <c r="I998" s="19">
        <v>2.0999999999999943</v>
      </c>
      <c r="J998" s="19">
        <v>6.9000000000000057</v>
      </c>
      <c r="K998" s="19">
        <v>942</v>
      </c>
      <c r="L998" s="20">
        <v>6499.8000000000056</v>
      </c>
      <c r="M998" s="20">
        <v>93</v>
      </c>
      <c r="N998" s="20">
        <v>6406.8000000000056</v>
      </c>
      <c r="O998" s="20" t="s">
        <v>68</v>
      </c>
      <c r="P998" s="21">
        <v>1.00358422939068E-2</v>
      </c>
      <c r="Q998" s="16">
        <f t="shared" si="93"/>
        <v>1096051.5</v>
      </c>
      <c r="R998">
        <f t="shared" si="95"/>
        <v>11000</v>
      </c>
      <c r="S998">
        <f t="shared" si="90"/>
        <v>5238</v>
      </c>
      <c r="T998">
        <f t="shared" si="91"/>
        <v>558</v>
      </c>
      <c r="U998">
        <f t="shared" si="92"/>
        <v>35584.200000000026</v>
      </c>
      <c r="V998">
        <f t="shared" si="94"/>
        <v>1279315.9500000009</v>
      </c>
    </row>
    <row r="999" spans="1:22" x14ac:dyDescent="0.25">
      <c r="A999" s="19" t="s">
        <v>52</v>
      </c>
      <c r="B999" s="17">
        <v>43566</v>
      </c>
      <c r="C999" s="18">
        <v>0.41666666666666669</v>
      </c>
      <c r="D999" s="19" t="s">
        <v>13</v>
      </c>
      <c r="E999" s="20">
        <v>309.60000000000002</v>
      </c>
      <c r="F999" s="20">
        <v>310.75</v>
      </c>
      <c r="G999" s="20">
        <v>310.75</v>
      </c>
      <c r="H999" s="18">
        <v>0.44791666666666669</v>
      </c>
      <c r="I999" s="19">
        <v>1.1499999999999773</v>
      </c>
      <c r="J999" s="19">
        <v>-1.1499999999999773</v>
      </c>
      <c r="K999" s="19">
        <v>1705</v>
      </c>
      <c r="L999" s="20">
        <v>-1960.7499999999613</v>
      </c>
      <c r="M999" s="20">
        <v>244</v>
      </c>
      <c r="N999" s="20">
        <v>-2204.7499999999613</v>
      </c>
      <c r="O999" s="20" t="s">
        <v>67</v>
      </c>
      <c r="P999" s="21">
        <v>3.71447028423765E-3</v>
      </c>
      <c r="Q999" s="16">
        <f t="shared" si="93"/>
        <v>2961324</v>
      </c>
      <c r="R999">
        <f t="shared" si="95"/>
        <v>11000</v>
      </c>
      <c r="S999">
        <f t="shared" si="90"/>
        <v>9565</v>
      </c>
      <c r="T999">
        <f t="shared" si="91"/>
        <v>1484</v>
      </c>
      <c r="U999">
        <f t="shared" si="92"/>
        <v>-12483.749999999782</v>
      </c>
      <c r="V999">
        <f t="shared" si="94"/>
        <v>1266832.2000000011</v>
      </c>
    </row>
    <row r="1000" spans="1:22" x14ac:dyDescent="0.25">
      <c r="A1000" s="19" t="s">
        <v>49</v>
      </c>
      <c r="B1000" s="17">
        <v>43567</v>
      </c>
      <c r="C1000" s="18">
        <v>0.4375</v>
      </c>
      <c r="D1000" s="19" t="s">
        <v>13</v>
      </c>
      <c r="E1000" s="20">
        <v>158.19999999999999</v>
      </c>
      <c r="F1000" s="20">
        <v>158.65</v>
      </c>
      <c r="G1000" s="20">
        <v>157.5</v>
      </c>
      <c r="H1000" s="18">
        <v>0.625</v>
      </c>
      <c r="I1000" s="19">
        <v>0.45000000000001705</v>
      </c>
      <c r="J1000" s="19">
        <v>0.69999999999998863</v>
      </c>
      <c r="K1000" s="19">
        <v>4228</v>
      </c>
      <c r="L1000" s="20">
        <v>2959.5999999999522</v>
      </c>
      <c r="M1000" s="20">
        <v>307</v>
      </c>
      <c r="N1000" s="20">
        <v>2652.5999999999522</v>
      </c>
      <c r="O1000" s="20" t="s">
        <v>68</v>
      </c>
      <c r="P1000" s="21">
        <v>2.84450063211136E-3</v>
      </c>
      <c r="Q1000" s="16">
        <f t="shared" si="93"/>
        <v>3867040.8</v>
      </c>
      <c r="R1000">
        <f t="shared" si="95"/>
        <v>11000</v>
      </c>
      <c r="S1000">
        <f t="shared" si="90"/>
        <v>24444</v>
      </c>
      <c r="T1000">
        <f t="shared" si="91"/>
        <v>1930</v>
      </c>
      <c r="U1000">
        <f t="shared" si="92"/>
        <v>15180.799999999723</v>
      </c>
      <c r="V1000">
        <f t="shared" si="94"/>
        <v>1282013.0000000009</v>
      </c>
    </row>
    <row r="1001" spans="1:22" x14ac:dyDescent="0.25">
      <c r="A1001" s="19" t="s">
        <v>18</v>
      </c>
      <c r="B1001" s="17">
        <v>43570</v>
      </c>
      <c r="C1001" s="18">
        <v>0.42708333333333331</v>
      </c>
      <c r="D1001" s="19" t="s">
        <v>13</v>
      </c>
      <c r="E1001" s="20">
        <v>383.75</v>
      </c>
      <c r="F1001" s="20">
        <v>386.7</v>
      </c>
      <c r="G1001" s="20">
        <v>386.7</v>
      </c>
      <c r="H1001" s="18">
        <v>0.45833333333333331</v>
      </c>
      <c r="I1001" s="19">
        <v>2.9499999999999886</v>
      </c>
      <c r="J1001" s="19">
        <v>-2.9499999999999886</v>
      </c>
      <c r="K1001" s="19">
        <v>672</v>
      </c>
      <c r="L1001" s="20">
        <v>-1982.3999999999924</v>
      </c>
      <c r="M1001" s="20">
        <v>120</v>
      </c>
      <c r="N1001" s="20">
        <v>-2102.3999999999924</v>
      </c>
      <c r="O1001" s="20" t="s">
        <v>67</v>
      </c>
      <c r="P1001" s="21">
        <v>7.6872964169380801E-3</v>
      </c>
      <c r="Q1001" s="16">
        <f t="shared" si="93"/>
        <v>1430620</v>
      </c>
      <c r="R1001">
        <f t="shared" si="95"/>
        <v>11000</v>
      </c>
      <c r="S1001">
        <f t="shared" si="90"/>
        <v>3728</v>
      </c>
      <c r="T1001">
        <f t="shared" si="91"/>
        <v>719</v>
      </c>
      <c r="U1001">
        <f t="shared" si="92"/>
        <v>-11716.599999999959</v>
      </c>
      <c r="V1001">
        <f t="shared" si="94"/>
        <v>1270296.4000000011</v>
      </c>
    </row>
    <row r="1002" spans="1:22" x14ac:dyDescent="0.25">
      <c r="A1002" s="19" t="s">
        <v>22</v>
      </c>
      <c r="B1002" s="17">
        <v>43570</v>
      </c>
      <c r="C1002" s="18">
        <v>0.41666666666666669</v>
      </c>
      <c r="D1002" s="19" t="s">
        <v>13</v>
      </c>
      <c r="E1002" s="20">
        <v>1435.1</v>
      </c>
      <c r="F1002" s="20">
        <v>1446.85</v>
      </c>
      <c r="G1002" s="20">
        <v>1432.35</v>
      </c>
      <c r="H1002" s="18">
        <v>0.625</v>
      </c>
      <c r="I1002" s="19">
        <v>11.75</v>
      </c>
      <c r="J1002" s="19">
        <v>2.75</v>
      </c>
      <c r="K1002" s="19">
        <v>169</v>
      </c>
      <c r="L1002" s="20">
        <v>464.75</v>
      </c>
      <c r="M1002" s="20">
        <v>112</v>
      </c>
      <c r="N1002" s="20">
        <v>352.75</v>
      </c>
      <c r="O1002" s="20" t="s">
        <v>68</v>
      </c>
      <c r="P1002" s="21">
        <v>8.1875827468469095E-3</v>
      </c>
      <c r="Q1002" s="16">
        <f t="shared" si="93"/>
        <v>1343253.5999999999</v>
      </c>
      <c r="R1002">
        <f t="shared" si="95"/>
        <v>11000</v>
      </c>
      <c r="S1002">
        <f t="shared" si="90"/>
        <v>936</v>
      </c>
      <c r="T1002">
        <f t="shared" si="91"/>
        <v>671</v>
      </c>
      <c r="U1002">
        <f t="shared" si="92"/>
        <v>1903</v>
      </c>
      <c r="V1002">
        <f t="shared" si="94"/>
        <v>1272199.4000000011</v>
      </c>
    </row>
    <row r="1003" spans="1:22" x14ac:dyDescent="0.25">
      <c r="A1003" s="19" t="s">
        <v>44</v>
      </c>
      <c r="B1003" s="17">
        <v>43570</v>
      </c>
      <c r="C1003" s="18">
        <v>0.41666666666666669</v>
      </c>
      <c r="D1003" s="19" t="s">
        <v>15</v>
      </c>
      <c r="E1003" s="20">
        <v>2682.2</v>
      </c>
      <c r="F1003" s="20">
        <v>2667.75</v>
      </c>
      <c r="G1003" s="20">
        <v>2700.55</v>
      </c>
      <c r="H1003" s="18">
        <v>0.625</v>
      </c>
      <c r="I1003" s="19">
        <v>14.449999999999818</v>
      </c>
      <c r="J1003" s="19">
        <v>18.350000000000364</v>
      </c>
      <c r="K1003" s="19">
        <v>138</v>
      </c>
      <c r="L1003" s="20">
        <v>2532.3000000000502</v>
      </c>
      <c r="M1003" s="20">
        <v>171</v>
      </c>
      <c r="N1003" s="20">
        <v>2361.3000000000502</v>
      </c>
      <c r="O1003" s="20" t="s">
        <v>68</v>
      </c>
      <c r="P1003" s="21">
        <v>5.3873685780328898E-3</v>
      </c>
      <c r="Q1003" s="16">
        <f t="shared" si="93"/>
        <v>2041154.2</v>
      </c>
      <c r="R1003">
        <f t="shared" si="95"/>
        <v>11000</v>
      </c>
      <c r="S1003">
        <f t="shared" si="90"/>
        <v>761</v>
      </c>
      <c r="T1003">
        <f t="shared" si="91"/>
        <v>1025</v>
      </c>
      <c r="U1003">
        <f t="shared" si="92"/>
        <v>12939.350000000277</v>
      </c>
      <c r="V1003">
        <f t="shared" si="94"/>
        <v>1285138.7500000014</v>
      </c>
    </row>
    <row r="1004" spans="1:22" x14ac:dyDescent="0.25">
      <c r="A1004" s="19" t="s">
        <v>52</v>
      </c>
      <c r="B1004" s="17">
        <v>43570</v>
      </c>
      <c r="C1004" s="18">
        <v>0.55208333333333337</v>
      </c>
      <c r="D1004" s="19" t="s">
        <v>15</v>
      </c>
      <c r="E1004" s="20">
        <v>317.95</v>
      </c>
      <c r="F1004" s="20">
        <v>316</v>
      </c>
      <c r="G1004" s="20">
        <v>316</v>
      </c>
      <c r="H1004" s="18">
        <v>0.55208333333333337</v>
      </c>
      <c r="I1004" s="19">
        <v>1.9499999999999886</v>
      </c>
      <c r="J1004" s="19">
        <v>-1.9499999999999886</v>
      </c>
      <c r="K1004" s="19">
        <v>1013</v>
      </c>
      <c r="L1004" s="20">
        <v>-1975.3499999999885</v>
      </c>
      <c r="M1004" s="20">
        <v>148</v>
      </c>
      <c r="N1004" s="20">
        <v>-2123.3499999999885</v>
      </c>
      <c r="O1004" s="20" t="s">
        <v>67</v>
      </c>
      <c r="P1004" s="21">
        <v>6.1330397861298598E-3</v>
      </c>
      <c r="Q1004" s="16">
        <f t="shared" si="93"/>
        <v>1793555.95</v>
      </c>
      <c r="R1004">
        <f t="shared" si="95"/>
        <v>11000</v>
      </c>
      <c r="S1004">
        <f t="shared" si="90"/>
        <v>5641</v>
      </c>
      <c r="T1004">
        <f t="shared" si="91"/>
        <v>895</v>
      </c>
      <c r="U1004">
        <f t="shared" si="92"/>
        <v>-11894.949999999935</v>
      </c>
      <c r="V1004">
        <f t="shared" si="94"/>
        <v>1273243.8000000014</v>
      </c>
    </row>
    <row r="1005" spans="1:22" x14ac:dyDescent="0.25">
      <c r="A1005" s="19" t="s">
        <v>29</v>
      </c>
      <c r="B1005" s="17">
        <v>43573</v>
      </c>
      <c r="C1005" s="18">
        <v>0.41666666666666669</v>
      </c>
      <c r="D1005" s="19" t="s">
        <v>13</v>
      </c>
      <c r="E1005" s="20">
        <v>355.85</v>
      </c>
      <c r="F1005" s="20">
        <v>357.95</v>
      </c>
      <c r="G1005" s="20">
        <v>357.95</v>
      </c>
      <c r="H1005" s="18">
        <v>0.4375</v>
      </c>
      <c r="I1005" s="19">
        <v>2.0999999999999659</v>
      </c>
      <c r="J1005" s="19">
        <v>-2.0999999999999659</v>
      </c>
      <c r="K1005" s="19">
        <v>942</v>
      </c>
      <c r="L1005" s="20">
        <v>-1978.199999999968</v>
      </c>
      <c r="M1005" s="20">
        <v>155</v>
      </c>
      <c r="N1005" s="20">
        <v>-2133.199999999968</v>
      </c>
      <c r="O1005" s="20" t="s">
        <v>67</v>
      </c>
      <c r="P1005" s="21">
        <v>5.9013629338203304E-3</v>
      </c>
      <c r="Q1005" s="16">
        <f t="shared" si="93"/>
        <v>1863942.3</v>
      </c>
      <c r="R1005">
        <f t="shared" si="95"/>
        <v>11000</v>
      </c>
      <c r="S1005">
        <f t="shared" si="90"/>
        <v>5238</v>
      </c>
      <c r="T1005">
        <f t="shared" si="91"/>
        <v>935</v>
      </c>
      <c r="U1005">
        <f t="shared" si="92"/>
        <v>-11934.799999999821</v>
      </c>
      <c r="V1005">
        <f t="shared" si="94"/>
        <v>1261309.0000000016</v>
      </c>
    </row>
    <row r="1006" spans="1:22" x14ac:dyDescent="0.25">
      <c r="A1006" s="19" t="s">
        <v>19</v>
      </c>
      <c r="B1006" s="17">
        <v>43573</v>
      </c>
      <c r="C1006" s="18">
        <v>0.41666666666666669</v>
      </c>
      <c r="D1006" s="19" t="s">
        <v>13</v>
      </c>
      <c r="E1006" s="20">
        <v>2802.75</v>
      </c>
      <c r="F1006" s="20">
        <v>2811.2</v>
      </c>
      <c r="G1006" s="20">
        <v>2811.2</v>
      </c>
      <c r="H1006" s="18">
        <v>0.59375</v>
      </c>
      <c r="I1006" s="19">
        <v>8.4499999999998181</v>
      </c>
      <c r="J1006" s="19">
        <v>-8.4499999999998181</v>
      </c>
      <c r="K1006" s="19">
        <v>236</v>
      </c>
      <c r="L1006" s="20">
        <v>-1994.1999999999571</v>
      </c>
      <c r="M1006" s="20">
        <v>305</v>
      </c>
      <c r="N1006" s="20">
        <v>-2299.1999999999571</v>
      </c>
      <c r="O1006" s="20" t="s">
        <v>67</v>
      </c>
      <c r="P1006" s="21">
        <v>3.0148960842029502E-3</v>
      </c>
      <c r="Q1006" s="16">
        <f t="shared" si="93"/>
        <v>3646377.75</v>
      </c>
      <c r="R1006">
        <f t="shared" si="95"/>
        <v>11000</v>
      </c>
      <c r="S1006">
        <f t="shared" si="90"/>
        <v>1301</v>
      </c>
      <c r="T1006">
        <f t="shared" si="91"/>
        <v>1826</v>
      </c>
      <c r="U1006">
        <f t="shared" si="92"/>
        <v>-12819.449999999764</v>
      </c>
      <c r="V1006">
        <f t="shared" si="94"/>
        <v>1248489.5500000019</v>
      </c>
    </row>
    <row r="1007" spans="1:22" x14ac:dyDescent="0.25">
      <c r="A1007" s="19" t="s">
        <v>20</v>
      </c>
      <c r="B1007" s="17">
        <v>43573</v>
      </c>
      <c r="C1007" s="18">
        <v>0.41666666666666669</v>
      </c>
      <c r="D1007" s="19" t="s">
        <v>13</v>
      </c>
      <c r="E1007" s="20">
        <v>2029.15</v>
      </c>
      <c r="F1007" s="20">
        <v>2042.5</v>
      </c>
      <c r="G1007" s="20">
        <v>2004.1</v>
      </c>
      <c r="H1007" s="18">
        <v>0.625</v>
      </c>
      <c r="I1007" s="19">
        <v>13.349999999999909</v>
      </c>
      <c r="J1007" s="19">
        <v>25.050000000000182</v>
      </c>
      <c r="K1007" s="19">
        <v>149</v>
      </c>
      <c r="L1007" s="20">
        <v>3732.4500000000271</v>
      </c>
      <c r="M1007" s="20">
        <v>139</v>
      </c>
      <c r="N1007" s="20">
        <v>3593.4500000000271</v>
      </c>
      <c r="O1007" s="20" t="s">
        <v>68</v>
      </c>
      <c r="P1007" s="21">
        <v>6.5791094793385997E-3</v>
      </c>
      <c r="Q1007" s="16">
        <f t="shared" si="93"/>
        <v>1669990.4500000002</v>
      </c>
      <c r="R1007">
        <f t="shared" si="95"/>
        <v>11000</v>
      </c>
      <c r="S1007">
        <f t="shared" si="90"/>
        <v>823</v>
      </c>
      <c r="T1007">
        <f t="shared" si="91"/>
        <v>830</v>
      </c>
      <c r="U1007">
        <f t="shared" si="92"/>
        <v>19786.150000000151</v>
      </c>
      <c r="V1007">
        <f t="shared" si="94"/>
        <v>1268275.700000002</v>
      </c>
    </row>
    <row r="1008" spans="1:22" x14ac:dyDescent="0.25">
      <c r="A1008" s="19" t="s">
        <v>29</v>
      </c>
      <c r="B1008" s="17">
        <v>43577</v>
      </c>
      <c r="C1008" s="18">
        <v>0.42708333333333331</v>
      </c>
      <c r="D1008" s="19" t="s">
        <v>13</v>
      </c>
      <c r="E1008" s="20">
        <v>345.5</v>
      </c>
      <c r="F1008" s="20">
        <v>347.9</v>
      </c>
      <c r="G1008" s="20">
        <v>340.2</v>
      </c>
      <c r="H1008" s="18">
        <v>0.625</v>
      </c>
      <c r="I1008" s="19">
        <v>2.3999999999999773</v>
      </c>
      <c r="J1008" s="19">
        <v>5.3000000000000114</v>
      </c>
      <c r="K1008" s="19">
        <v>825</v>
      </c>
      <c r="L1008" s="20">
        <v>4372.5000000000091</v>
      </c>
      <c r="M1008" s="20">
        <v>131</v>
      </c>
      <c r="N1008" s="20">
        <v>4241.5000000000091</v>
      </c>
      <c r="O1008" s="20" t="s">
        <v>68</v>
      </c>
      <c r="P1008" s="21">
        <v>6.9464544138928396E-3</v>
      </c>
      <c r="Q1008" s="16">
        <f t="shared" si="93"/>
        <v>1583426.5</v>
      </c>
      <c r="R1008">
        <f t="shared" si="95"/>
        <v>11000</v>
      </c>
      <c r="S1008">
        <f t="shared" si="90"/>
        <v>4583</v>
      </c>
      <c r="T1008">
        <f t="shared" si="91"/>
        <v>786</v>
      </c>
      <c r="U1008">
        <f t="shared" si="92"/>
        <v>23503.900000000052</v>
      </c>
      <c r="V1008">
        <f t="shared" si="94"/>
        <v>1291779.6000000022</v>
      </c>
    </row>
    <row r="1009" spans="1:22" x14ac:dyDescent="0.25">
      <c r="A1009" s="19" t="s">
        <v>49</v>
      </c>
      <c r="B1009" s="17">
        <v>43577</v>
      </c>
      <c r="C1009" s="18">
        <v>0.41666666666666669</v>
      </c>
      <c r="D1009" s="19" t="s">
        <v>13</v>
      </c>
      <c r="E1009" s="20">
        <v>159</v>
      </c>
      <c r="F1009" s="20">
        <v>160.05000000000001</v>
      </c>
      <c r="G1009" s="20">
        <v>158.1</v>
      </c>
      <c r="H1009" s="18">
        <v>0.625</v>
      </c>
      <c r="I1009" s="19">
        <v>1.0500000000000114</v>
      </c>
      <c r="J1009" s="19">
        <v>0.90000000000000568</v>
      </c>
      <c r="K1009" s="19">
        <v>1863</v>
      </c>
      <c r="L1009" s="20">
        <v>1676.7000000000105</v>
      </c>
      <c r="M1009" s="20">
        <v>136</v>
      </c>
      <c r="N1009" s="20">
        <v>1540.7000000000105</v>
      </c>
      <c r="O1009" s="20" t="s">
        <v>68</v>
      </c>
      <c r="P1009" s="21">
        <v>6.60377358490573E-3</v>
      </c>
      <c r="Q1009" s="16">
        <f t="shared" si="93"/>
        <v>1665684</v>
      </c>
      <c r="R1009">
        <f t="shared" si="95"/>
        <v>11000</v>
      </c>
      <c r="S1009">
        <f t="shared" si="90"/>
        <v>10476</v>
      </c>
      <c r="T1009">
        <f t="shared" si="91"/>
        <v>831</v>
      </c>
      <c r="U1009">
        <f t="shared" si="92"/>
        <v>8597.4000000000597</v>
      </c>
      <c r="V1009">
        <f t="shared" si="94"/>
        <v>1300377.0000000023</v>
      </c>
    </row>
    <row r="1010" spans="1:22" x14ac:dyDescent="0.25">
      <c r="A1010" s="19" t="s">
        <v>22</v>
      </c>
      <c r="B1010" s="17">
        <v>43578</v>
      </c>
      <c r="C1010" s="18">
        <v>0.41666666666666669</v>
      </c>
      <c r="D1010" s="19" t="s">
        <v>13</v>
      </c>
      <c r="E1010" s="20">
        <v>1437.1</v>
      </c>
      <c r="F1010" s="20">
        <v>1445.6</v>
      </c>
      <c r="G1010" s="20">
        <v>1430.8</v>
      </c>
      <c r="H1010" s="18">
        <v>0.625</v>
      </c>
      <c r="I1010" s="19">
        <v>8.5</v>
      </c>
      <c r="J1010" s="19">
        <v>6.2999999999999545</v>
      </c>
      <c r="K1010" s="19">
        <v>234</v>
      </c>
      <c r="L1010" s="20">
        <v>1474.1999999999894</v>
      </c>
      <c r="M1010" s="20">
        <v>155</v>
      </c>
      <c r="N1010" s="20">
        <v>1319.1999999999894</v>
      </c>
      <c r="O1010" s="20" t="s">
        <v>68</v>
      </c>
      <c r="P1010" s="21">
        <v>5.9146893048500401E-3</v>
      </c>
      <c r="Q1010" s="16">
        <f t="shared" si="93"/>
        <v>1859607.4</v>
      </c>
      <c r="R1010">
        <f t="shared" si="95"/>
        <v>11000</v>
      </c>
      <c r="S1010">
        <f t="shared" si="90"/>
        <v>1294</v>
      </c>
      <c r="T1010">
        <f t="shared" si="91"/>
        <v>928</v>
      </c>
      <c r="U1010">
        <f t="shared" si="92"/>
        <v>7224.1999999999407</v>
      </c>
      <c r="V1010">
        <f t="shared" si="94"/>
        <v>1307601.2000000023</v>
      </c>
    </row>
    <row r="1011" spans="1:22" x14ac:dyDescent="0.25">
      <c r="A1011" s="19" t="s">
        <v>17</v>
      </c>
      <c r="B1011" s="17">
        <v>43578</v>
      </c>
      <c r="C1011" s="18">
        <v>0.41666666666666669</v>
      </c>
      <c r="D1011" s="19" t="s">
        <v>13</v>
      </c>
      <c r="E1011" s="20">
        <v>20251</v>
      </c>
      <c r="F1011" s="20">
        <v>20341.599999999999</v>
      </c>
      <c r="G1011" s="20">
        <v>20341.599999999999</v>
      </c>
      <c r="H1011" s="18">
        <v>0.48958333333333331</v>
      </c>
      <c r="I1011" s="19">
        <v>90.599999999998545</v>
      </c>
      <c r="J1011" s="19">
        <v>-90.599999999998545</v>
      </c>
      <c r="K1011" s="19">
        <v>22</v>
      </c>
      <c r="L1011" s="20">
        <v>-1993.199999999968</v>
      </c>
      <c r="M1011" s="20">
        <v>206</v>
      </c>
      <c r="N1011" s="20">
        <v>-2199.199999999968</v>
      </c>
      <c r="O1011" s="20" t="s">
        <v>67</v>
      </c>
      <c r="P1011" s="21">
        <v>4.4738531430545897E-3</v>
      </c>
      <c r="Q1011" s="16">
        <f t="shared" si="93"/>
        <v>2450371</v>
      </c>
      <c r="R1011">
        <f t="shared" si="95"/>
        <v>11000</v>
      </c>
      <c r="S1011">
        <f t="shared" si="90"/>
        <v>121</v>
      </c>
      <c r="T1011">
        <f t="shared" si="91"/>
        <v>1228</v>
      </c>
      <c r="U1011">
        <f t="shared" si="92"/>
        <v>-12190.599999999824</v>
      </c>
      <c r="V1011">
        <f t="shared" si="94"/>
        <v>1295410.6000000024</v>
      </c>
    </row>
    <row r="1012" spans="1:22" x14ac:dyDescent="0.25">
      <c r="A1012" s="19" t="s">
        <v>20</v>
      </c>
      <c r="B1012" s="17">
        <v>43578</v>
      </c>
      <c r="C1012" s="18">
        <v>0.41666666666666669</v>
      </c>
      <c r="D1012" s="19" t="s">
        <v>13</v>
      </c>
      <c r="E1012" s="20">
        <v>1943</v>
      </c>
      <c r="F1012" s="20">
        <v>1956.75</v>
      </c>
      <c r="G1012" s="20">
        <v>1938.85</v>
      </c>
      <c r="H1012" s="18">
        <v>0.625</v>
      </c>
      <c r="I1012" s="19">
        <v>13.75</v>
      </c>
      <c r="J1012" s="19">
        <v>4.1500000000000909</v>
      </c>
      <c r="K1012" s="19">
        <v>145</v>
      </c>
      <c r="L1012" s="20">
        <v>601.75000000001319</v>
      </c>
      <c r="M1012" s="20">
        <v>130</v>
      </c>
      <c r="N1012" s="20">
        <v>471.75000000001319</v>
      </c>
      <c r="O1012" s="20" t="s">
        <v>68</v>
      </c>
      <c r="P1012" s="21">
        <v>7.0766855378280999E-3</v>
      </c>
      <c r="Q1012" s="16">
        <f t="shared" si="93"/>
        <v>1554400</v>
      </c>
      <c r="R1012">
        <f t="shared" si="95"/>
        <v>11000</v>
      </c>
      <c r="S1012">
        <f t="shared" si="90"/>
        <v>800</v>
      </c>
      <c r="T1012">
        <f t="shared" si="91"/>
        <v>777</v>
      </c>
      <c r="U1012">
        <f t="shared" si="92"/>
        <v>2543.0000000000728</v>
      </c>
      <c r="V1012">
        <f t="shared" si="94"/>
        <v>1297953.6000000024</v>
      </c>
    </row>
    <row r="1013" spans="1:22" x14ac:dyDescent="0.25">
      <c r="A1013" s="19" t="s">
        <v>52</v>
      </c>
      <c r="B1013" s="17">
        <v>43578</v>
      </c>
      <c r="C1013" s="18">
        <v>0.58333333333333337</v>
      </c>
      <c r="D1013" s="19" t="s">
        <v>15</v>
      </c>
      <c r="E1013" s="20">
        <v>312.14999999999998</v>
      </c>
      <c r="F1013" s="20">
        <v>310.75</v>
      </c>
      <c r="G1013" s="20">
        <v>310.75</v>
      </c>
      <c r="H1013" s="18">
        <v>0.58333333333333337</v>
      </c>
      <c r="I1013" s="19">
        <v>1.3999999999999773</v>
      </c>
      <c r="J1013" s="19">
        <v>-1.3999999999999773</v>
      </c>
      <c r="K1013" s="19">
        <v>1405</v>
      </c>
      <c r="L1013" s="20">
        <v>-1966.9999999999682</v>
      </c>
      <c r="M1013" s="20">
        <v>202</v>
      </c>
      <c r="N1013" s="20">
        <v>-2168.9999999999682</v>
      </c>
      <c r="O1013" s="20" t="s">
        <v>67</v>
      </c>
      <c r="P1013" s="21">
        <v>4.4850232260130601E-3</v>
      </c>
      <c r="Q1013" s="16">
        <f t="shared" si="93"/>
        <v>2452562.5499999998</v>
      </c>
      <c r="R1013">
        <f t="shared" si="95"/>
        <v>11000</v>
      </c>
      <c r="S1013">
        <f t="shared" si="90"/>
        <v>7857</v>
      </c>
      <c r="T1013">
        <f t="shared" si="91"/>
        <v>1224</v>
      </c>
      <c r="U1013">
        <f t="shared" si="92"/>
        <v>-12223.799999999821</v>
      </c>
      <c r="V1013">
        <f t="shared" si="94"/>
        <v>1285729.8000000026</v>
      </c>
    </row>
    <row r="1014" spans="1:22" x14ac:dyDescent="0.25">
      <c r="A1014" s="19" t="s">
        <v>40</v>
      </c>
      <c r="B1014" s="17">
        <v>43579</v>
      </c>
      <c r="C1014" s="18">
        <v>0.41666666666666669</v>
      </c>
      <c r="D1014" s="19" t="s">
        <v>15</v>
      </c>
      <c r="E1014" s="20">
        <v>1378</v>
      </c>
      <c r="F1014" s="20">
        <v>1371.05</v>
      </c>
      <c r="G1014" s="20">
        <v>1388.8</v>
      </c>
      <c r="H1014" s="18">
        <v>0.625</v>
      </c>
      <c r="I1014" s="19">
        <v>6.9500000000000455</v>
      </c>
      <c r="J1014" s="19">
        <v>10.799999999999955</v>
      </c>
      <c r="K1014" s="19">
        <v>286</v>
      </c>
      <c r="L1014" s="20">
        <v>3088.799999999987</v>
      </c>
      <c r="M1014" s="20">
        <v>183</v>
      </c>
      <c r="N1014" s="20">
        <v>2905.799999999987</v>
      </c>
      <c r="O1014" s="20" t="s">
        <v>68</v>
      </c>
      <c r="P1014" s="21">
        <v>5.0435413642961101E-3</v>
      </c>
      <c r="Q1014" s="16">
        <f t="shared" si="93"/>
        <v>2179996</v>
      </c>
      <c r="R1014">
        <f t="shared" si="95"/>
        <v>11000</v>
      </c>
      <c r="S1014">
        <f t="shared" si="90"/>
        <v>1582</v>
      </c>
      <c r="T1014">
        <f t="shared" si="91"/>
        <v>1095</v>
      </c>
      <c r="U1014">
        <f t="shared" si="92"/>
        <v>15990.599999999929</v>
      </c>
      <c r="V1014">
        <f t="shared" si="94"/>
        <v>1301720.4000000025</v>
      </c>
    </row>
    <row r="1015" spans="1:22" x14ac:dyDescent="0.25">
      <c r="A1015" s="19" t="s">
        <v>18</v>
      </c>
      <c r="B1015" s="17">
        <v>43580</v>
      </c>
      <c r="C1015" s="18">
        <v>0.4375</v>
      </c>
      <c r="D1015" s="19" t="s">
        <v>15</v>
      </c>
      <c r="E1015" s="20">
        <v>392.3</v>
      </c>
      <c r="F1015" s="20">
        <v>390.25</v>
      </c>
      <c r="G1015" s="20">
        <v>390.25</v>
      </c>
      <c r="H1015" s="18">
        <v>0.4375</v>
      </c>
      <c r="I1015" s="19">
        <v>2.0500000000000114</v>
      </c>
      <c r="J1015" s="19">
        <v>-2.0500000000000114</v>
      </c>
      <c r="K1015" s="19">
        <v>964</v>
      </c>
      <c r="L1015" s="20">
        <v>-1976.200000000011</v>
      </c>
      <c r="M1015" s="20">
        <v>174</v>
      </c>
      <c r="N1015" s="20">
        <v>-2150.2000000000107</v>
      </c>
      <c r="O1015" s="20" t="s">
        <v>67</v>
      </c>
      <c r="P1015" s="21">
        <v>5.2255926586796102E-3</v>
      </c>
      <c r="Q1015" s="16">
        <f t="shared" si="93"/>
        <v>2104689.5</v>
      </c>
      <c r="R1015">
        <f t="shared" si="95"/>
        <v>11000</v>
      </c>
      <c r="S1015">
        <f t="shared" si="90"/>
        <v>5365</v>
      </c>
      <c r="T1015">
        <f t="shared" si="91"/>
        <v>1050</v>
      </c>
      <c r="U1015">
        <f t="shared" si="92"/>
        <v>-12048.250000000062</v>
      </c>
      <c r="V1015">
        <f t="shared" si="94"/>
        <v>1289672.1500000025</v>
      </c>
    </row>
    <row r="1016" spans="1:22" x14ac:dyDescent="0.25">
      <c r="A1016" s="19" t="s">
        <v>29</v>
      </c>
      <c r="B1016" s="17">
        <v>43581</v>
      </c>
      <c r="C1016" s="18">
        <v>0.45833333333333331</v>
      </c>
      <c r="D1016" s="19" t="s">
        <v>15</v>
      </c>
      <c r="E1016" s="20">
        <v>365.6</v>
      </c>
      <c r="F1016" s="20">
        <v>364.2</v>
      </c>
      <c r="G1016" s="20">
        <v>370.35</v>
      </c>
      <c r="H1016" s="18">
        <v>0.625</v>
      </c>
      <c r="I1016" s="19">
        <v>1.4000000000000341</v>
      </c>
      <c r="J1016" s="19">
        <v>4.75</v>
      </c>
      <c r="K1016" s="19">
        <v>1405</v>
      </c>
      <c r="L1016" s="20">
        <v>6673.75</v>
      </c>
      <c r="M1016" s="20">
        <v>238</v>
      </c>
      <c r="N1016" s="20">
        <v>6435.75</v>
      </c>
      <c r="O1016" s="20" t="s">
        <v>68</v>
      </c>
      <c r="P1016" s="21">
        <v>3.8293216630197898E-3</v>
      </c>
      <c r="Q1016" s="16">
        <f t="shared" si="93"/>
        <v>2872519.2</v>
      </c>
      <c r="R1016">
        <f t="shared" si="95"/>
        <v>11000</v>
      </c>
      <c r="S1016">
        <f t="shared" si="90"/>
        <v>7857</v>
      </c>
      <c r="T1016">
        <f t="shared" si="91"/>
        <v>1446</v>
      </c>
      <c r="U1016">
        <f t="shared" si="92"/>
        <v>35874.75</v>
      </c>
      <c r="V1016">
        <f t="shared" si="94"/>
        <v>1325546.9000000025</v>
      </c>
    </row>
    <row r="1017" spans="1:22" x14ac:dyDescent="0.25">
      <c r="A1017" s="19" t="s">
        <v>52</v>
      </c>
      <c r="B1017" s="17">
        <v>43581</v>
      </c>
      <c r="C1017" s="18">
        <v>0.51041666666666663</v>
      </c>
      <c r="D1017" s="19" t="s">
        <v>15</v>
      </c>
      <c r="E1017" s="20">
        <v>308.60000000000002</v>
      </c>
      <c r="F1017" s="20">
        <v>307.35000000000002</v>
      </c>
      <c r="G1017" s="20">
        <v>307.35000000000002</v>
      </c>
      <c r="H1017" s="18">
        <v>0.51041666666666663</v>
      </c>
      <c r="I1017" s="19">
        <v>1.25</v>
      </c>
      <c r="J1017" s="19">
        <v>-1.25</v>
      </c>
      <c r="K1017" s="19">
        <v>1571</v>
      </c>
      <c r="L1017" s="20">
        <v>-1963.75</v>
      </c>
      <c r="M1017" s="20">
        <v>223</v>
      </c>
      <c r="N1017" s="20">
        <v>-2186.75</v>
      </c>
      <c r="O1017" s="20" t="s">
        <v>67</v>
      </c>
      <c r="P1017" s="21">
        <v>4.0505508749189897E-3</v>
      </c>
      <c r="Q1017" s="16">
        <f t="shared" si="93"/>
        <v>2715680</v>
      </c>
      <c r="R1017">
        <f t="shared" si="95"/>
        <v>11000</v>
      </c>
      <c r="S1017">
        <f t="shared" si="90"/>
        <v>8800</v>
      </c>
      <c r="T1017">
        <f t="shared" si="91"/>
        <v>1356</v>
      </c>
      <c r="U1017">
        <f t="shared" si="92"/>
        <v>-12356</v>
      </c>
      <c r="V1017">
        <f t="shared" si="94"/>
        <v>1313190.9000000025</v>
      </c>
    </row>
    <row r="1018" spans="1:22" x14ac:dyDescent="0.25">
      <c r="A1018" s="19" t="s">
        <v>48</v>
      </c>
      <c r="B1018" s="17">
        <v>43581</v>
      </c>
      <c r="C1018" s="18">
        <v>0.4375</v>
      </c>
      <c r="D1018" s="19" t="s">
        <v>15</v>
      </c>
      <c r="E1018" s="20">
        <v>467.2</v>
      </c>
      <c r="F1018" s="20">
        <v>464.3</v>
      </c>
      <c r="G1018" s="20">
        <v>464.3</v>
      </c>
      <c r="H1018" s="18">
        <v>0.4375</v>
      </c>
      <c r="I1018" s="19">
        <v>2.8999999999999773</v>
      </c>
      <c r="J1018" s="19">
        <v>-2.8999999999999773</v>
      </c>
      <c r="K1018" s="19">
        <v>684</v>
      </c>
      <c r="L1018" s="20">
        <v>-1983.5999999999844</v>
      </c>
      <c r="M1018" s="20">
        <v>147</v>
      </c>
      <c r="N1018" s="20">
        <v>-2130.5999999999844</v>
      </c>
      <c r="O1018" s="20" t="s">
        <v>67</v>
      </c>
      <c r="P1018" s="21">
        <v>6.2071917808218698E-3</v>
      </c>
      <c r="Q1018" s="16">
        <f t="shared" si="93"/>
        <v>1772089.5999999999</v>
      </c>
      <c r="R1018">
        <f t="shared" si="95"/>
        <v>11000</v>
      </c>
      <c r="S1018">
        <f t="shared" si="90"/>
        <v>3793</v>
      </c>
      <c r="T1018">
        <f t="shared" si="91"/>
        <v>884</v>
      </c>
      <c r="U1018">
        <f t="shared" si="92"/>
        <v>-11883.699999999913</v>
      </c>
      <c r="V1018">
        <f t="shared" si="94"/>
        <v>1301307.2000000025</v>
      </c>
    </row>
    <row r="1019" spans="1:22" x14ac:dyDescent="0.25">
      <c r="A1019" s="19" t="s">
        <v>25</v>
      </c>
      <c r="B1019" s="17">
        <v>43588</v>
      </c>
      <c r="C1019" s="18">
        <v>0.41666666666666669</v>
      </c>
      <c r="D1019" s="19" t="s">
        <v>13</v>
      </c>
      <c r="E1019" s="20">
        <v>896.95</v>
      </c>
      <c r="F1019" s="20">
        <v>906</v>
      </c>
      <c r="G1019" s="20">
        <v>898.3</v>
      </c>
      <c r="H1019" s="18">
        <v>0.625</v>
      </c>
      <c r="I1019" s="19">
        <v>9.0499999999999545</v>
      </c>
      <c r="J1019" s="19">
        <v>-1.3499999999999091</v>
      </c>
      <c r="K1019" s="19">
        <v>220</v>
      </c>
      <c r="L1019" s="20">
        <v>-296.99999999997999</v>
      </c>
      <c r="M1019" s="20">
        <v>91</v>
      </c>
      <c r="N1019" s="20">
        <v>-387.99999999997999</v>
      </c>
      <c r="O1019" s="20" t="s">
        <v>67</v>
      </c>
      <c r="P1019" s="21">
        <v>1.00897485924521E-2</v>
      </c>
      <c r="Q1019" s="16">
        <f t="shared" si="93"/>
        <v>1288020.2</v>
      </c>
      <c r="R1019">
        <f t="shared" si="95"/>
        <v>13000</v>
      </c>
      <c r="S1019">
        <f t="shared" si="90"/>
        <v>1436</v>
      </c>
      <c r="T1019">
        <f t="shared" si="91"/>
        <v>645</v>
      </c>
      <c r="U1019">
        <f t="shared" si="92"/>
        <v>-2583.5999999998694</v>
      </c>
      <c r="V1019">
        <f t="shared" si="94"/>
        <v>1298723.6000000027</v>
      </c>
    </row>
    <row r="1020" spans="1:22" x14ac:dyDescent="0.25">
      <c r="A1020" s="19" t="s">
        <v>29</v>
      </c>
      <c r="B1020" s="17">
        <v>43591</v>
      </c>
      <c r="C1020" s="18">
        <v>0.41666666666666669</v>
      </c>
      <c r="D1020" s="19" t="s">
        <v>15</v>
      </c>
      <c r="E1020" s="20">
        <v>386.95</v>
      </c>
      <c r="F1020" s="20">
        <v>384.75</v>
      </c>
      <c r="G1020" s="20">
        <v>391.1</v>
      </c>
      <c r="H1020" s="18">
        <v>0.625</v>
      </c>
      <c r="I1020" s="19">
        <v>2.1999999999999886</v>
      </c>
      <c r="J1020" s="19">
        <v>4.1500000000000341</v>
      </c>
      <c r="K1020" s="19">
        <v>899</v>
      </c>
      <c r="L1020" s="20">
        <v>3730.8500000000308</v>
      </c>
      <c r="M1020" s="20">
        <v>161</v>
      </c>
      <c r="N1020" s="20">
        <v>3569.8500000000308</v>
      </c>
      <c r="O1020" s="20" t="s">
        <v>68</v>
      </c>
      <c r="P1020" s="21">
        <v>5.6854890812766202E-3</v>
      </c>
      <c r="Q1020" s="16">
        <f t="shared" si="93"/>
        <v>2286487.5499999998</v>
      </c>
      <c r="R1020">
        <f t="shared" si="95"/>
        <v>13000</v>
      </c>
      <c r="S1020">
        <f t="shared" si="90"/>
        <v>5909</v>
      </c>
      <c r="T1020">
        <f t="shared" si="91"/>
        <v>1150</v>
      </c>
      <c r="U1020">
        <f t="shared" si="92"/>
        <v>23372.350000000202</v>
      </c>
      <c r="V1020">
        <f t="shared" si="94"/>
        <v>1322095.9500000027</v>
      </c>
    </row>
    <row r="1021" spans="1:22" x14ac:dyDescent="0.25">
      <c r="A1021" s="19" t="s">
        <v>54</v>
      </c>
      <c r="B1021" s="17">
        <v>43591</v>
      </c>
      <c r="C1021" s="18">
        <v>0.41666666666666669</v>
      </c>
      <c r="D1021" s="19" t="s">
        <v>13</v>
      </c>
      <c r="E1021" s="20">
        <v>948.3</v>
      </c>
      <c r="F1021" s="20">
        <v>954.25</v>
      </c>
      <c r="G1021" s="20">
        <v>951.05</v>
      </c>
      <c r="H1021" s="18">
        <v>0.625</v>
      </c>
      <c r="I1021" s="19">
        <v>5.9500000000000455</v>
      </c>
      <c r="J1021" s="19">
        <v>-2.75</v>
      </c>
      <c r="K1021" s="19">
        <v>334</v>
      </c>
      <c r="L1021" s="20">
        <v>-918.5</v>
      </c>
      <c r="M1021" s="20">
        <v>146</v>
      </c>
      <c r="N1021" s="20">
        <v>-1064.5</v>
      </c>
      <c r="O1021" s="20" t="s">
        <v>67</v>
      </c>
      <c r="P1021" s="21">
        <v>6.2743857429084096E-3</v>
      </c>
      <c r="Q1021" s="16">
        <f t="shared" si="93"/>
        <v>2071087.2</v>
      </c>
      <c r="R1021">
        <f t="shared" si="95"/>
        <v>13000</v>
      </c>
      <c r="S1021">
        <f t="shared" si="90"/>
        <v>2184</v>
      </c>
      <c r="T1021">
        <f t="shared" si="91"/>
        <v>1038</v>
      </c>
      <c r="U1021">
        <f t="shared" si="92"/>
        <v>-7044</v>
      </c>
      <c r="V1021">
        <f t="shared" si="94"/>
        <v>1315051.9500000027</v>
      </c>
    </row>
    <row r="1022" spans="1:22" x14ac:dyDescent="0.25">
      <c r="A1022" s="19" t="s">
        <v>41</v>
      </c>
      <c r="B1022" s="17">
        <v>43592</v>
      </c>
      <c r="C1022" s="18">
        <v>0.4375</v>
      </c>
      <c r="D1022" s="19" t="s">
        <v>13</v>
      </c>
      <c r="E1022" s="20">
        <v>200.5</v>
      </c>
      <c r="F1022" s="20">
        <v>202</v>
      </c>
      <c r="G1022" s="20">
        <v>202</v>
      </c>
      <c r="H1022" s="18">
        <v>0.5</v>
      </c>
      <c r="I1022" s="19">
        <v>1.5</v>
      </c>
      <c r="J1022" s="19">
        <v>-1.5</v>
      </c>
      <c r="K1022" s="19">
        <v>1313</v>
      </c>
      <c r="L1022" s="20">
        <v>-1969.5</v>
      </c>
      <c r="M1022" s="20">
        <v>122</v>
      </c>
      <c r="N1022" s="20">
        <v>-2091.5</v>
      </c>
      <c r="O1022" s="20" t="s">
        <v>67</v>
      </c>
      <c r="P1022" s="21">
        <v>7.4812967581047397E-3</v>
      </c>
      <c r="Q1022" s="16">
        <f t="shared" si="93"/>
        <v>1737533</v>
      </c>
      <c r="R1022">
        <f t="shared" si="95"/>
        <v>13000</v>
      </c>
      <c r="S1022">
        <f t="shared" si="90"/>
        <v>8666</v>
      </c>
      <c r="T1022">
        <f t="shared" si="91"/>
        <v>873</v>
      </c>
      <c r="U1022">
        <f t="shared" si="92"/>
        <v>-13872</v>
      </c>
      <c r="V1022">
        <f t="shared" si="94"/>
        <v>1301179.9500000027</v>
      </c>
    </row>
    <row r="1023" spans="1:22" x14ac:dyDescent="0.25">
      <c r="A1023" s="19" t="s">
        <v>29</v>
      </c>
      <c r="B1023" s="17">
        <v>43593</v>
      </c>
      <c r="C1023" s="18">
        <v>0.46875</v>
      </c>
      <c r="D1023" s="19" t="s">
        <v>15</v>
      </c>
      <c r="E1023" s="20">
        <v>379.1</v>
      </c>
      <c r="F1023" s="20">
        <v>375</v>
      </c>
      <c r="G1023" s="20">
        <v>380.65</v>
      </c>
      <c r="H1023" s="18">
        <v>0.625</v>
      </c>
      <c r="I1023" s="19">
        <v>4.1000000000000227</v>
      </c>
      <c r="J1023" s="19">
        <v>1.5499999999999545</v>
      </c>
      <c r="K1023" s="19">
        <v>485</v>
      </c>
      <c r="L1023" s="20">
        <v>751.74999999997794</v>
      </c>
      <c r="M1023" s="20">
        <v>85</v>
      </c>
      <c r="N1023" s="20">
        <v>666.74999999997794</v>
      </c>
      <c r="O1023" s="20" t="s">
        <v>68</v>
      </c>
      <c r="P1023" s="21">
        <v>1.0815088367185499E-2</v>
      </c>
      <c r="Q1023" s="16">
        <f t="shared" si="93"/>
        <v>1201747</v>
      </c>
      <c r="R1023">
        <f t="shared" si="95"/>
        <v>13000</v>
      </c>
      <c r="S1023">
        <f t="shared" si="90"/>
        <v>3170</v>
      </c>
      <c r="T1023">
        <f t="shared" si="91"/>
        <v>603</v>
      </c>
      <c r="U1023">
        <f t="shared" si="92"/>
        <v>4310.4999999998563</v>
      </c>
      <c r="V1023">
        <f t="shared" si="94"/>
        <v>1305490.4500000025</v>
      </c>
    </row>
    <row r="1024" spans="1:22" x14ac:dyDescent="0.25">
      <c r="A1024" s="19" t="s">
        <v>52</v>
      </c>
      <c r="B1024" s="17">
        <v>43593</v>
      </c>
      <c r="C1024" s="18">
        <v>0.42708333333333331</v>
      </c>
      <c r="D1024" s="19" t="s">
        <v>15</v>
      </c>
      <c r="E1024" s="20">
        <v>304.39999999999998</v>
      </c>
      <c r="F1024" s="20">
        <v>303.2</v>
      </c>
      <c r="G1024" s="20">
        <v>303.2</v>
      </c>
      <c r="H1024" s="18">
        <v>0.42708333333333331</v>
      </c>
      <c r="I1024" s="19">
        <v>1.1999999999999886</v>
      </c>
      <c r="J1024" s="19">
        <v>-1.1999999999999886</v>
      </c>
      <c r="K1024" s="19">
        <v>1635</v>
      </c>
      <c r="L1024" s="20">
        <v>-1961.9999999999814</v>
      </c>
      <c r="M1024" s="20">
        <v>229</v>
      </c>
      <c r="N1024" s="20">
        <v>-2190.9999999999814</v>
      </c>
      <c r="O1024" s="20" t="s">
        <v>67</v>
      </c>
      <c r="P1024" s="21">
        <v>3.9421813403416198E-3</v>
      </c>
      <c r="Q1024" s="16">
        <f t="shared" si="93"/>
        <v>3297565.1999999997</v>
      </c>
      <c r="R1024">
        <f t="shared" si="95"/>
        <v>13000</v>
      </c>
      <c r="S1024">
        <f t="shared" si="90"/>
        <v>10833</v>
      </c>
      <c r="T1024">
        <f t="shared" si="91"/>
        <v>1646</v>
      </c>
      <c r="U1024">
        <f t="shared" si="92"/>
        <v>-14645.599999999877</v>
      </c>
      <c r="V1024">
        <f t="shared" si="94"/>
        <v>1290844.8500000027</v>
      </c>
    </row>
    <row r="1025" spans="1:22" x14ac:dyDescent="0.25">
      <c r="A1025" s="19" t="s">
        <v>48</v>
      </c>
      <c r="B1025" s="17">
        <v>43593</v>
      </c>
      <c r="C1025" s="18">
        <v>0.42708333333333331</v>
      </c>
      <c r="D1025" s="19" t="s">
        <v>15</v>
      </c>
      <c r="E1025" s="20">
        <v>449.45</v>
      </c>
      <c r="F1025" s="20">
        <v>447.55</v>
      </c>
      <c r="G1025" s="20">
        <v>447.55</v>
      </c>
      <c r="H1025" s="18">
        <v>0.42708333333333331</v>
      </c>
      <c r="I1025" s="19">
        <v>1.8999999999999773</v>
      </c>
      <c r="J1025" s="19">
        <v>-1.8999999999999773</v>
      </c>
      <c r="K1025" s="19">
        <v>1040</v>
      </c>
      <c r="L1025" s="20">
        <v>-1975.9999999999764</v>
      </c>
      <c r="M1025" s="20">
        <v>215</v>
      </c>
      <c r="N1025" s="20">
        <v>-2190.9999999999764</v>
      </c>
      <c r="O1025" s="20" t="s">
        <v>67</v>
      </c>
      <c r="P1025" s="21">
        <v>4.2273890310378804E-3</v>
      </c>
      <c r="Q1025" s="16">
        <f t="shared" si="93"/>
        <v>3075136.9</v>
      </c>
      <c r="R1025">
        <f t="shared" si="95"/>
        <v>13000</v>
      </c>
      <c r="S1025">
        <f t="shared" si="90"/>
        <v>6842</v>
      </c>
      <c r="T1025">
        <f t="shared" si="91"/>
        <v>1535</v>
      </c>
      <c r="U1025">
        <f t="shared" si="92"/>
        <v>-14534.799999999845</v>
      </c>
      <c r="V1025">
        <f t="shared" si="94"/>
        <v>1276310.0500000028</v>
      </c>
    </row>
    <row r="1026" spans="1:22" x14ac:dyDescent="0.25">
      <c r="A1026" s="19" t="s">
        <v>52</v>
      </c>
      <c r="B1026" s="17">
        <v>43594</v>
      </c>
      <c r="C1026" s="18">
        <v>0.42708333333333331</v>
      </c>
      <c r="D1026" s="19" t="s">
        <v>15</v>
      </c>
      <c r="E1026" s="20">
        <v>300.35000000000002</v>
      </c>
      <c r="F1026" s="20">
        <v>298.7</v>
      </c>
      <c r="G1026" s="20">
        <v>298.7</v>
      </c>
      <c r="H1026" s="18">
        <v>0.42708333333333331</v>
      </c>
      <c r="I1026" s="19">
        <v>1.6500000000000341</v>
      </c>
      <c r="J1026" s="19">
        <v>-1.6500000000000341</v>
      </c>
      <c r="K1026" s="19">
        <v>1195</v>
      </c>
      <c r="L1026" s="20">
        <v>-1971.7500000000407</v>
      </c>
      <c r="M1026" s="20">
        <v>165</v>
      </c>
      <c r="N1026" s="20">
        <v>-2136.7500000000409</v>
      </c>
      <c r="O1026" s="20" t="s">
        <v>67</v>
      </c>
      <c r="P1026" s="21">
        <v>5.4935908107209396E-3</v>
      </c>
      <c r="Q1026" s="16">
        <f t="shared" si="93"/>
        <v>2366157.3000000003</v>
      </c>
      <c r="R1026">
        <f t="shared" si="95"/>
        <v>13000</v>
      </c>
      <c r="S1026">
        <f t="shared" ref="S1026:S1089" si="96">ROUNDDOWN(R1026/I1026,0)</f>
        <v>7878</v>
      </c>
      <c r="T1026">
        <f t="shared" ref="T1026:T1089" si="97">ROUNDUP(((E1026*S1026)+(G1026*S1026))*0.025/100,0)</f>
        <v>1180</v>
      </c>
      <c r="U1026">
        <f t="shared" ref="U1026:U1089" si="98">(S1026*J1026)-T1026</f>
        <v>-14178.700000000268</v>
      </c>
      <c r="V1026">
        <f t="shared" si="94"/>
        <v>1262131.3500000027</v>
      </c>
    </row>
    <row r="1027" spans="1:22" x14ac:dyDescent="0.25">
      <c r="A1027" s="19" t="s">
        <v>18</v>
      </c>
      <c r="B1027" s="17">
        <v>43595</v>
      </c>
      <c r="C1027" s="18">
        <v>0.41666666666666669</v>
      </c>
      <c r="D1027" s="19" t="s">
        <v>15</v>
      </c>
      <c r="E1027" s="20">
        <v>367.45</v>
      </c>
      <c r="F1027" s="20">
        <v>365.95</v>
      </c>
      <c r="G1027" s="20">
        <v>373.75</v>
      </c>
      <c r="H1027" s="18">
        <v>0.625</v>
      </c>
      <c r="I1027" s="19">
        <v>1.5</v>
      </c>
      <c r="J1027" s="19">
        <v>6.3000000000000114</v>
      </c>
      <c r="K1027" s="19">
        <v>1313</v>
      </c>
      <c r="L1027" s="20">
        <v>8271.9000000000142</v>
      </c>
      <c r="M1027" s="20">
        <v>224</v>
      </c>
      <c r="N1027" s="20">
        <v>8047.9000000000142</v>
      </c>
      <c r="O1027" s="20" t="s">
        <v>68</v>
      </c>
      <c r="P1027" s="21">
        <v>4.0821880527962999E-3</v>
      </c>
      <c r="Q1027" s="16">
        <f t="shared" ref="Q1027:Q1090" si="99">S1027*E1027</f>
        <v>3184321.6999999997</v>
      </c>
      <c r="R1027">
        <f t="shared" si="95"/>
        <v>13000</v>
      </c>
      <c r="S1027">
        <f t="shared" si="96"/>
        <v>8666</v>
      </c>
      <c r="T1027">
        <f t="shared" si="97"/>
        <v>1606</v>
      </c>
      <c r="U1027">
        <f t="shared" si="98"/>
        <v>52989.800000000097</v>
      </c>
      <c r="V1027">
        <f t="shared" ref="V1027:V1090" si="100">V1026+U1027</f>
        <v>1315121.1500000027</v>
      </c>
    </row>
    <row r="1028" spans="1:22" x14ac:dyDescent="0.25">
      <c r="A1028" s="19" t="s">
        <v>52</v>
      </c>
      <c r="B1028" s="17">
        <v>43595</v>
      </c>
      <c r="C1028" s="18">
        <v>0.55208333333333337</v>
      </c>
      <c r="D1028" s="19" t="s">
        <v>13</v>
      </c>
      <c r="E1028" s="20">
        <v>299.60000000000002</v>
      </c>
      <c r="F1028" s="20">
        <v>301.39999999999998</v>
      </c>
      <c r="G1028" s="20">
        <v>301.39999999999998</v>
      </c>
      <c r="H1028" s="18">
        <v>0.57291666666666663</v>
      </c>
      <c r="I1028" s="19">
        <v>1.7999999999999545</v>
      </c>
      <c r="J1028" s="19">
        <v>-1.7999999999999545</v>
      </c>
      <c r="K1028" s="19">
        <v>1097</v>
      </c>
      <c r="L1028" s="20">
        <v>-1974.5999999999501</v>
      </c>
      <c r="M1028" s="20">
        <v>152</v>
      </c>
      <c r="N1028" s="20">
        <v>-2126.5999999999503</v>
      </c>
      <c r="O1028" s="20" t="s">
        <v>67</v>
      </c>
      <c r="P1028" s="21">
        <v>6.0080106809077202E-3</v>
      </c>
      <c r="Q1028" s="16">
        <f t="shared" si="99"/>
        <v>2163711.2000000002</v>
      </c>
      <c r="R1028">
        <f t="shared" ref="R1028:R1091" si="101">IF(MONTH(B1027)&lt;&gt;MONTH(B1028),IF((INT(V1027/100000)*1000)&lt;R1027,R1027,INT(V1027/100000)*1000),R1027)</f>
        <v>13000</v>
      </c>
      <c r="S1028">
        <f t="shared" si="96"/>
        <v>7222</v>
      </c>
      <c r="T1028">
        <f t="shared" si="97"/>
        <v>1086</v>
      </c>
      <c r="U1028">
        <f t="shared" si="98"/>
        <v>-14085.599999999671</v>
      </c>
      <c r="V1028">
        <f t="shared" si="100"/>
        <v>1301035.5500000031</v>
      </c>
    </row>
    <row r="1029" spans="1:22" x14ac:dyDescent="0.25">
      <c r="A1029" s="19" t="s">
        <v>17</v>
      </c>
      <c r="B1029" s="17">
        <v>43600</v>
      </c>
      <c r="C1029" s="18">
        <v>0.41666666666666669</v>
      </c>
      <c r="D1029" s="19" t="s">
        <v>15</v>
      </c>
      <c r="E1029" s="20">
        <v>19497.95</v>
      </c>
      <c r="F1029" s="20">
        <v>19370.05</v>
      </c>
      <c r="G1029" s="20">
        <v>20037.400000000001</v>
      </c>
      <c r="H1029" s="18">
        <v>0.625</v>
      </c>
      <c r="I1029" s="19">
        <v>127.90000000000146</v>
      </c>
      <c r="J1029" s="19">
        <v>539.45000000000073</v>
      </c>
      <c r="K1029" s="19">
        <v>15</v>
      </c>
      <c r="L1029" s="20">
        <v>8091.7500000000109</v>
      </c>
      <c r="M1029" s="20">
        <v>137</v>
      </c>
      <c r="N1029" s="20">
        <v>7954.7500000000109</v>
      </c>
      <c r="O1029" s="20" t="s">
        <v>68</v>
      </c>
      <c r="P1029" s="21">
        <v>6.5596639646732799E-3</v>
      </c>
      <c r="Q1029" s="16">
        <f t="shared" si="99"/>
        <v>1969292.9500000002</v>
      </c>
      <c r="R1029">
        <f t="shared" si="101"/>
        <v>13000</v>
      </c>
      <c r="S1029">
        <f t="shared" si="96"/>
        <v>101</v>
      </c>
      <c r="T1029">
        <f t="shared" si="97"/>
        <v>999</v>
      </c>
      <c r="U1029">
        <f t="shared" si="98"/>
        <v>53485.45000000007</v>
      </c>
      <c r="V1029">
        <f t="shared" si="100"/>
        <v>1354521.0000000033</v>
      </c>
    </row>
    <row r="1030" spans="1:22" x14ac:dyDescent="0.25">
      <c r="A1030" s="19" t="s">
        <v>20</v>
      </c>
      <c r="B1030" s="17">
        <v>43600</v>
      </c>
      <c r="C1030" s="18">
        <v>0.55208333333333337</v>
      </c>
      <c r="D1030" s="19" t="s">
        <v>13</v>
      </c>
      <c r="E1030" s="20">
        <v>1955</v>
      </c>
      <c r="F1030" s="20">
        <v>1963.95</v>
      </c>
      <c r="G1030" s="20">
        <v>1963.95</v>
      </c>
      <c r="H1030" s="18">
        <v>0.5625</v>
      </c>
      <c r="I1030" s="19">
        <v>8.9500000000000455</v>
      </c>
      <c r="J1030" s="19">
        <v>-8.9500000000000455</v>
      </c>
      <c r="K1030" s="19">
        <v>222</v>
      </c>
      <c r="L1030" s="20">
        <v>-1986.9000000000101</v>
      </c>
      <c r="M1030" s="20">
        <v>201</v>
      </c>
      <c r="N1030" s="20">
        <v>-2187.9000000000101</v>
      </c>
      <c r="O1030" s="20" t="s">
        <v>67</v>
      </c>
      <c r="P1030" s="21">
        <v>4.5780051150895399E-3</v>
      </c>
      <c r="Q1030" s="16">
        <f t="shared" si="99"/>
        <v>2838660</v>
      </c>
      <c r="R1030">
        <f t="shared" si="101"/>
        <v>13000</v>
      </c>
      <c r="S1030">
        <f t="shared" si="96"/>
        <v>1452</v>
      </c>
      <c r="T1030">
        <f t="shared" si="97"/>
        <v>1423</v>
      </c>
      <c r="U1030">
        <f t="shared" si="98"/>
        <v>-14418.400000000067</v>
      </c>
      <c r="V1030">
        <f t="shared" si="100"/>
        <v>1340102.6000000031</v>
      </c>
    </row>
    <row r="1031" spans="1:22" x14ac:dyDescent="0.25">
      <c r="A1031" s="19" t="s">
        <v>49</v>
      </c>
      <c r="B1031" s="17">
        <v>43600</v>
      </c>
      <c r="C1031" s="18">
        <v>0.41666666666666669</v>
      </c>
      <c r="D1031" s="19" t="s">
        <v>13</v>
      </c>
      <c r="E1031" s="20">
        <v>162.80000000000001</v>
      </c>
      <c r="F1031" s="20">
        <v>164.05</v>
      </c>
      <c r="G1031" s="20">
        <v>164.05</v>
      </c>
      <c r="H1031" s="18">
        <v>0.48958333333333331</v>
      </c>
      <c r="I1031" s="19">
        <v>1.25</v>
      </c>
      <c r="J1031" s="19">
        <v>-1.25</v>
      </c>
      <c r="K1031" s="19">
        <v>1571</v>
      </c>
      <c r="L1031" s="20">
        <v>-1963.75</v>
      </c>
      <c r="M1031" s="20">
        <v>119</v>
      </c>
      <c r="N1031" s="20">
        <v>-2082.75</v>
      </c>
      <c r="O1031" s="20" t="s">
        <v>67</v>
      </c>
      <c r="P1031" s="21">
        <v>7.6781326781326801E-3</v>
      </c>
      <c r="Q1031" s="16">
        <f t="shared" si="99"/>
        <v>1693120.0000000002</v>
      </c>
      <c r="R1031">
        <f t="shared" si="101"/>
        <v>13000</v>
      </c>
      <c r="S1031">
        <f t="shared" si="96"/>
        <v>10400</v>
      </c>
      <c r="T1031">
        <f t="shared" si="97"/>
        <v>850</v>
      </c>
      <c r="U1031">
        <f t="shared" si="98"/>
        <v>-13850</v>
      </c>
      <c r="V1031">
        <f t="shared" si="100"/>
        <v>1326252.6000000031</v>
      </c>
    </row>
    <row r="1032" spans="1:22" x14ac:dyDescent="0.25">
      <c r="A1032" s="19" t="s">
        <v>58</v>
      </c>
      <c r="B1032" s="17">
        <v>43600</v>
      </c>
      <c r="C1032" s="18">
        <v>0.52083333333333337</v>
      </c>
      <c r="D1032" s="19" t="s">
        <v>15</v>
      </c>
      <c r="E1032" s="20">
        <v>2108</v>
      </c>
      <c r="F1032" s="20">
        <v>2099.9</v>
      </c>
      <c r="G1032" s="20">
        <v>2099.9</v>
      </c>
      <c r="H1032" s="18">
        <v>0.52083333333333337</v>
      </c>
      <c r="I1032" s="19">
        <v>8.0999999999999091</v>
      </c>
      <c r="J1032" s="19">
        <v>-8.0999999999999091</v>
      </c>
      <c r="K1032" s="19">
        <v>246</v>
      </c>
      <c r="L1032" s="20">
        <v>-1992.5999999999776</v>
      </c>
      <c r="M1032" s="20">
        <v>239</v>
      </c>
      <c r="N1032" s="20">
        <v>-2231.5999999999776</v>
      </c>
      <c r="O1032" s="20" t="s">
        <v>67</v>
      </c>
      <c r="P1032" s="21">
        <v>3.8425047438329701E-3</v>
      </c>
      <c r="Q1032" s="16">
        <f t="shared" si="99"/>
        <v>3381232</v>
      </c>
      <c r="R1032">
        <f t="shared" si="101"/>
        <v>13000</v>
      </c>
      <c r="S1032">
        <f t="shared" si="96"/>
        <v>1604</v>
      </c>
      <c r="T1032">
        <f t="shared" si="97"/>
        <v>1688</v>
      </c>
      <c r="U1032">
        <f t="shared" si="98"/>
        <v>-14680.399999999854</v>
      </c>
      <c r="V1032">
        <f t="shared" si="100"/>
        <v>1311572.2000000032</v>
      </c>
    </row>
    <row r="1033" spans="1:22" x14ac:dyDescent="0.25">
      <c r="A1033" s="19" t="s">
        <v>22</v>
      </c>
      <c r="B1033" s="17">
        <v>43601</v>
      </c>
      <c r="C1033" s="18">
        <v>0.41666666666666669</v>
      </c>
      <c r="D1033" s="19" t="s">
        <v>13</v>
      </c>
      <c r="E1033" s="20">
        <v>1300.4000000000001</v>
      </c>
      <c r="F1033" s="20">
        <v>1310.25</v>
      </c>
      <c r="G1033" s="20">
        <v>1310.25</v>
      </c>
      <c r="H1033" s="18">
        <v>0.63541666666666663</v>
      </c>
      <c r="I1033" s="19">
        <v>9.8499999999999091</v>
      </c>
      <c r="J1033" s="19">
        <v>-9.8499999999999091</v>
      </c>
      <c r="K1033" s="19">
        <v>202</v>
      </c>
      <c r="L1033" s="20">
        <v>-1989.6999999999816</v>
      </c>
      <c r="M1033" s="20">
        <v>122</v>
      </c>
      <c r="N1033" s="20">
        <v>-2111.6999999999816</v>
      </c>
      <c r="O1033" s="20" t="s">
        <v>67</v>
      </c>
      <c r="P1033" s="21">
        <v>7.5745924330974396E-3</v>
      </c>
      <c r="Q1033" s="16">
        <f t="shared" si="99"/>
        <v>1715227.6</v>
      </c>
      <c r="R1033">
        <f t="shared" si="101"/>
        <v>13000</v>
      </c>
      <c r="S1033">
        <f t="shared" si="96"/>
        <v>1319</v>
      </c>
      <c r="T1033">
        <f t="shared" si="97"/>
        <v>861</v>
      </c>
      <c r="U1033">
        <f t="shared" si="98"/>
        <v>-13853.14999999988</v>
      </c>
      <c r="V1033">
        <f t="shared" si="100"/>
        <v>1297719.0500000033</v>
      </c>
    </row>
    <row r="1034" spans="1:22" x14ac:dyDescent="0.25">
      <c r="A1034" s="19" t="s">
        <v>29</v>
      </c>
      <c r="B1034" s="17">
        <v>43601</v>
      </c>
      <c r="C1034" s="18">
        <v>0.42708333333333331</v>
      </c>
      <c r="D1034" s="19" t="s">
        <v>15</v>
      </c>
      <c r="E1034" s="20">
        <v>359.9</v>
      </c>
      <c r="F1034" s="20">
        <v>356</v>
      </c>
      <c r="G1034" s="20">
        <v>376.75</v>
      </c>
      <c r="H1034" s="18">
        <v>0.625</v>
      </c>
      <c r="I1034" s="19">
        <v>3.8999999999999773</v>
      </c>
      <c r="J1034" s="19">
        <v>16.850000000000023</v>
      </c>
      <c r="K1034" s="19">
        <v>509</v>
      </c>
      <c r="L1034" s="20">
        <v>8576.6500000000124</v>
      </c>
      <c r="M1034" s="20">
        <v>87</v>
      </c>
      <c r="N1034" s="20">
        <v>8489.6500000000124</v>
      </c>
      <c r="O1034" s="20" t="s">
        <v>68</v>
      </c>
      <c r="P1034" s="21">
        <v>1.08363434287301E-2</v>
      </c>
      <c r="Q1034" s="16">
        <f t="shared" si="99"/>
        <v>1199546.7</v>
      </c>
      <c r="R1034">
        <f t="shared" si="101"/>
        <v>13000</v>
      </c>
      <c r="S1034">
        <f t="shared" si="96"/>
        <v>3333</v>
      </c>
      <c r="T1034">
        <f t="shared" si="97"/>
        <v>614</v>
      </c>
      <c r="U1034">
        <f t="shared" si="98"/>
        <v>55547.050000000076</v>
      </c>
      <c r="V1034">
        <f t="shared" si="100"/>
        <v>1353266.1000000034</v>
      </c>
    </row>
    <row r="1035" spans="1:22" x14ac:dyDescent="0.25">
      <c r="A1035" s="19" t="s">
        <v>47</v>
      </c>
      <c r="B1035" s="17">
        <v>43601</v>
      </c>
      <c r="C1035" s="18">
        <v>0.41666666666666669</v>
      </c>
      <c r="D1035" s="19" t="s">
        <v>13</v>
      </c>
      <c r="E1035" s="20">
        <v>294.5</v>
      </c>
      <c r="F1035" s="20">
        <v>295.39999999999998</v>
      </c>
      <c r="G1035" s="20">
        <v>295.39999999999998</v>
      </c>
      <c r="H1035" s="18">
        <v>0.58333333333333337</v>
      </c>
      <c r="I1035" s="19">
        <v>0.89999999999997726</v>
      </c>
      <c r="J1035" s="19">
        <v>-0.89999999999997726</v>
      </c>
      <c r="K1035" s="19">
        <v>2166</v>
      </c>
      <c r="L1035" s="20">
        <v>-1949.3999999999508</v>
      </c>
      <c r="M1035" s="20">
        <v>294</v>
      </c>
      <c r="N1035" s="20">
        <v>-2243.3999999999505</v>
      </c>
      <c r="O1035" s="20" t="s">
        <v>67</v>
      </c>
      <c r="P1035" s="21">
        <v>3.0560271646858299E-3</v>
      </c>
      <c r="Q1035" s="16">
        <f t="shared" si="99"/>
        <v>4253758</v>
      </c>
      <c r="R1035">
        <f t="shared" si="101"/>
        <v>13000</v>
      </c>
      <c r="S1035">
        <f t="shared" si="96"/>
        <v>14444</v>
      </c>
      <c r="T1035">
        <f t="shared" si="97"/>
        <v>2131</v>
      </c>
      <c r="U1035">
        <f t="shared" si="98"/>
        <v>-15130.599999999671</v>
      </c>
      <c r="V1035">
        <f t="shared" si="100"/>
        <v>1338135.5000000037</v>
      </c>
    </row>
    <row r="1036" spans="1:22" x14ac:dyDescent="0.25">
      <c r="A1036" s="19" t="s">
        <v>48</v>
      </c>
      <c r="B1036" s="17">
        <v>43601</v>
      </c>
      <c r="C1036" s="18">
        <v>0.41666666666666669</v>
      </c>
      <c r="D1036" s="19" t="s">
        <v>13</v>
      </c>
      <c r="E1036" s="20">
        <v>397.55</v>
      </c>
      <c r="F1036" s="20">
        <v>405.4</v>
      </c>
      <c r="G1036" s="20">
        <v>405.4</v>
      </c>
      <c r="H1036" s="18">
        <v>0.5</v>
      </c>
      <c r="I1036" s="19">
        <v>7.8499999999999659</v>
      </c>
      <c r="J1036" s="19">
        <v>-7.8499999999999659</v>
      </c>
      <c r="K1036" s="19">
        <v>254</v>
      </c>
      <c r="L1036" s="20">
        <v>-1993.8999999999915</v>
      </c>
      <c r="M1036" s="20">
        <v>47</v>
      </c>
      <c r="N1036" s="20">
        <v>-2040.8999999999915</v>
      </c>
      <c r="O1036" s="20" t="s">
        <v>67</v>
      </c>
      <c r="P1036" s="21">
        <v>1.97459439064268E-2</v>
      </c>
      <c r="Q1036" s="16">
        <f t="shared" si="99"/>
        <v>658342.80000000005</v>
      </c>
      <c r="R1036">
        <f t="shared" si="101"/>
        <v>13000</v>
      </c>
      <c r="S1036">
        <f t="shared" si="96"/>
        <v>1656</v>
      </c>
      <c r="T1036">
        <f t="shared" si="97"/>
        <v>333</v>
      </c>
      <c r="U1036">
        <f t="shared" si="98"/>
        <v>-13332.599999999944</v>
      </c>
      <c r="V1036">
        <f t="shared" si="100"/>
        <v>1324802.9000000039</v>
      </c>
    </row>
    <row r="1037" spans="1:22" x14ac:dyDescent="0.25">
      <c r="A1037" s="19" t="s">
        <v>18</v>
      </c>
      <c r="B1037" s="17">
        <v>43602</v>
      </c>
      <c r="C1037" s="18">
        <v>0.41666666666666669</v>
      </c>
      <c r="D1037" s="19" t="s">
        <v>13</v>
      </c>
      <c r="E1037" s="20">
        <v>366.15</v>
      </c>
      <c r="F1037" s="20">
        <v>369.65</v>
      </c>
      <c r="G1037" s="20">
        <v>365.8</v>
      </c>
      <c r="H1037" s="18">
        <v>0.625</v>
      </c>
      <c r="I1037" s="19">
        <v>3.5</v>
      </c>
      <c r="J1037" s="19">
        <v>0.34999999999996589</v>
      </c>
      <c r="K1037" s="19">
        <v>567</v>
      </c>
      <c r="L1037" s="20">
        <v>198.44999999998066</v>
      </c>
      <c r="M1037" s="20">
        <v>96</v>
      </c>
      <c r="N1037" s="20">
        <v>102.44999999998066</v>
      </c>
      <c r="O1037" s="20" t="s">
        <v>68</v>
      </c>
      <c r="P1037" s="21">
        <v>9.5589239382766599E-3</v>
      </c>
      <c r="Q1037" s="16">
        <f t="shared" si="99"/>
        <v>1359881.0999999999</v>
      </c>
      <c r="R1037">
        <f t="shared" si="101"/>
        <v>13000</v>
      </c>
      <c r="S1037">
        <f t="shared" si="96"/>
        <v>3714</v>
      </c>
      <c r="T1037">
        <f t="shared" si="97"/>
        <v>680</v>
      </c>
      <c r="U1037">
        <f t="shared" si="98"/>
        <v>619.89999999987322</v>
      </c>
      <c r="V1037">
        <f t="shared" si="100"/>
        <v>1325422.8000000038</v>
      </c>
    </row>
    <row r="1038" spans="1:22" x14ac:dyDescent="0.25">
      <c r="A1038" s="19" t="s">
        <v>54</v>
      </c>
      <c r="B1038" s="17">
        <v>43602</v>
      </c>
      <c r="C1038" s="18">
        <v>0.5</v>
      </c>
      <c r="D1038" s="19" t="s">
        <v>15</v>
      </c>
      <c r="E1038" s="20">
        <v>986.45</v>
      </c>
      <c r="F1038" s="20">
        <v>980.7</v>
      </c>
      <c r="G1038" s="20">
        <v>980.7</v>
      </c>
      <c r="H1038" s="18">
        <v>0.5</v>
      </c>
      <c r="I1038" s="19">
        <v>5.75</v>
      </c>
      <c r="J1038" s="19">
        <v>-5.75</v>
      </c>
      <c r="K1038" s="19">
        <v>346</v>
      </c>
      <c r="L1038" s="20">
        <v>-1989.5</v>
      </c>
      <c r="M1038" s="20">
        <v>157</v>
      </c>
      <c r="N1038" s="20">
        <v>-2146.5</v>
      </c>
      <c r="O1038" s="20" t="s">
        <v>67</v>
      </c>
      <c r="P1038" s="21">
        <v>5.8289827157990796E-3</v>
      </c>
      <c r="Q1038" s="16">
        <f t="shared" si="99"/>
        <v>2229377</v>
      </c>
      <c r="R1038">
        <f t="shared" si="101"/>
        <v>13000</v>
      </c>
      <c r="S1038">
        <f t="shared" si="96"/>
        <v>2260</v>
      </c>
      <c r="T1038">
        <f t="shared" si="97"/>
        <v>1112</v>
      </c>
      <c r="U1038">
        <f t="shared" si="98"/>
        <v>-14107</v>
      </c>
      <c r="V1038">
        <f t="shared" si="100"/>
        <v>1311315.8000000038</v>
      </c>
    </row>
    <row r="1039" spans="1:22" x14ac:dyDescent="0.25">
      <c r="A1039" s="19" t="s">
        <v>25</v>
      </c>
      <c r="B1039" s="17">
        <v>43605</v>
      </c>
      <c r="C1039" s="18">
        <v>0.41666666666666669</v>
      </c>
      <c r="D1039" s="19" t="s">
        <v>15</v>
      </c>
      <c r="E1039" s="20">
        <v>867</v>
      </c>
      <c r="F1039" s="20">
        <v>857.05</v>
      </c>
      <c r="G1039" s="20">
        <v>890.25</v>
      </c>
      <c r="H1039" s="18">
        <v>0.625</v>
      </c>
      <c r="I1039" s="19">
        <v>9.9500000000000455</v>
      </c>
      <c r="J1039" s="19">
        <v>23.25</v>
      </c>
      <c r="K1039" s="19">
        <v>200</v>
      </c>
      <c r="L1039" s="20">
        <v>4650</v>
      </c>
      <c r="M1039" s="20">
        <v>81</v>
      </c>
      <c r="N1039" s="20">
        <v>4569</v>
      </c>
      <c r="O1039" s="20" t="s">
        <v>68</v>
      </c>
      <c r="P1039" s="21">
        <v>1.1476355247981599E-2</v>
      </c>
      <c r="Q1039" s="16">
        <f t="shared" si="99"/>
        <v>1132302</v>
      </c>
      <c r="R1039">
        <f t="shared" si="101"/>
        <v>13000</v>
      </c>
      <c r="S1039">
        <f t="shared" si="96"/>
        <v>1306</v>
      </c>
      <c r="T1039">
        <f t="shared" si="97"/>
        <v>574</v>
      </c>
      <c r="U1039">
        <f t="shared" si="98"/>
        <v>29790.5</v>
      </c>
      <c r="V1039">
        <f t="shared" si="100"/>
        <v>1341106.3000000038</v>
      </c>
    </row>
    <row r="1040" spans="1:22" x14ac:dyDescent="0.25">
      <c r="A1040" s="19" t="s">
        <v>25</v>
      </c>
      <c r="B1040" s="17">
        <v>43607</v>
      </c>
      <c r="C1040" s="18">
        <v>0.46875</v>
      </c>
      <c r="D1040" s="19" t="s">
        <v>13</v>
      </c>
      <c r="E1040" s="20">
        <v>853.6</v>
      </c>
      <c r="F1040" s="20">
        <v>860.95</v>
      </c>
      <c r="G1040" s="20">
        <v>860.95</v>
      </c>
      <c r="H1040" s="18">
        <v>0.47916666666666669</v>
      </c>
      <c r="I1040" s="19">
        <v>7.3500000000000227</v>
      </c>
      <c r="J1040" s="19">
        <v>-7.3500000000000227</v>
      </c>
      <c r="K1040" s="19">
        <v>271</v>
      </c>
      <c r="L1040" s="20">
        <v>-1991.8500000000063</v>
      </c>
      <c r="M1040" s="20">
        <v>107</v>
      </c>
      <c r="N1040" s="20">
        <v>-2098.8500000000063</v>
      </c>
      <c r="O1040" s="20" t="s">
        <v>67</v>
      </c>
      <c r="P1040" s="21">
        <v>8.6105904404873701E-3</v>
      </c>
      <c r="Q1040" s="16">
        <f t="shared" si="99"/>
        <v>1509164.8</v>
      </c>
      <c r="R1040">
        <f t="shared" si="101"/>
        <v>13000</v>
      </c>
      <c r="S1040">
        <f t="shared" si="96"/>
        <v>1768</v>
      </c>
      <c r="T1040">
        <f t="shared" si="97"/>
        <v>758</v>
      </c>
      <c r="U1040">
        <f t="shared" si="98"/>
        <v>-13752.800000000039</v>
      </c>
      <c r="V1040">
        <f t="shared" si="100"/>
        <v>1327353.5000000037</v>
      </c>
    </row>
    <row r="1041" spans="1:22" x14ac:dyDescent="0.25">
      <c r="A1041" s="19" t="s">
        <v>47</v>
      </c>
      <c r="B1041" s="17">
        <v>43607</v>
      </c>
      <c r="C1041" s="18">
        <v>0.44791666666666669</v>
      </c>
      <c r="D1041" s="19" t="s">
        <v>13</v>
      </c>
      <c r="E1041" s="20">
        <v>300.05</v>
      </c>
      <c r="F1041" s="20">
        <v>301.60000000000002</v>
      </c>
      <c r="G1041" s="20">
        <v>300</v>
      </c>
      <c r="H1041" s="18">
        <v>0.625</v>
      </c>
      <c r="I1041" s="19">
        <v>1.5500000000000114</v>
      </c>
      <c r="J1041" s="19">
        <v>5.0000000000011369E-2</v>
      </c>
      <c r="K1041" s="19">
        <v>1271</v>
      </c>
      <c r="L1041" s="20">
        <v>63.55000000001445</v>
      </c>
      <c r="M1041" s="20">
        <v>176</v>
      </c>
      <c r="N1041" s="20">
        <v>-112.44999999998555</v>
      </c>
      <c r="O1041" s="20" t="s">
        <v>67</v>
      </c>
      <c r="P1041" s="21">
        <v>5.1658056990502004E-3</v>
      </c>
      <c r="Q1041" s="16">
        <f t="shared" si="99"/>
        <v>2516519.35</v>
      </c>
      <c r="R1041">
        <f t="shared" si="101"/>
        <v>13000</v>
      </c>
      <c r="S1041">
        <f t="shared" si="96"/>
        <v>8387</v>
      </c>
      <c r="T1041">
        <f t="shared" si="97"/>
        <v>1259</v>
      </c>
      <c r="U1041">
        <f t="shared" si="98"/>
        <v>-839.64999999990459</v>
      </c>
      <c r="V1041">
        <f t="shared" si="100"/>
        <v>1326513.8500000038</v>
      </c>
    </row>
    <row r="1042" spans="1:22" x14ac:dyDescent="0.25">
      <c r="A1042" s="19" t="s">
        <v>17</v>
      </c>
      <c r="B1042" s="17">
        <v>43609</v>
      </c>
      <c r="C1042" s="18">
        <v>0.44791666666666669</v>
      </c>
      <c r="D1042" s="19" t="s">
        <v>15</v>
      </c>
      <c r="E1042" s="20">
        <v>20679.900000000001</v>
      </c>
      <c r="F1042" s="20">
        <v>20470</v>
      </c>
      <c r="G1042" s="20">
        <v>20850.7</v>
      </c>
      <c r="H1042" s="18">
        <v>0.625</v>
      </c>
      <c r="I1042" s="19">
        <v>209.90000000000146</v>
      </c>
      <c r="J1042" s="19">
        <v>170.79999999999927</v>
      </c>
      <c r="K1042" s="19">
        <v>9</v>
      </c>
      <c r="L1042" s="20">
        <v>1537.1999999999935</v>
      </c>
      <c r="M1042" s="20">
        <v>86</v>
      </c>
      <c r="N1042" s="20">
        <v>1451.1999999999935</v>
      </c>
      <c r="O1042" s="20" t="s">
        <v>68</v>
      </c>
      <c r="P1042" s="21">
        <v>1.0149952369208799E-2</v>
      </c>
      <c r="Q1042" s="16">
        <f t="shared" si="99"/>
        <v>1261473.9000000001</v>
      </c>
      <c r="R1042">
        <f t="shared" si="101"/>
        <v>13000</v>
      </c>
      <c r="S1042">
        <f t="shared" si="96"/>
        <v>61</v>
      </c>
      <c r="T1042">
        <f t="shared" si="97"/>
        <v>634</v>
      </c>
      <c r="U1042">
        <f t="shared" si="98"/>
        <v>9784.7999999999556</v>
      </c>
      <c r="V1042">
        <f t="shared" si="100"/>
        <v>1336298.6500000039</v>
      </c>
    </row>
    <row r="1043" spans="1:22" x14ac:dyDescent="0.25">
      <c r="A1043" s="19" t="s">
        <v>20</v>
      </c>
      <c r="B1043" s="17">
        <v>43609</v>
      </c>
      <c r="C1043" s="18">
        <v>0.41666666666666669</v>
      </c>
      <c r="D1043" s="19" t="s">
        <v>13</v>
      </c>
      <c r="E1043" s="20">
        <v>2106.1999999999998</v>
      </c>
      <c r="F1043" s="20">
        <v>2122.5500000000002</v>
      </c>
      <c r="G1043" s="20">
        <v>2122.5500000000002</v>
      </c>
      <c r="H1043" s="18">
        <v>0.5</v>
      </c>
      <c r="I1043" s="19">
        <v>16.350000000000364</v>
      </c>
      <c r="J1043" s="19">
        <v>-16.350000000000364</v>
      </c>
      <c r="K1043" s="19">
        <v>122</v>
      </c>
      <c r="L1043" s="20">
        <v>-1994.7000000000444</v>
      </c>
      <c r="M1043" s="20">
        <v>119</v>
      </c>
      <c r="N1043" s="20">
        <v>-2113.7000000000444</v>
      </c>
      <c r="O1043" s="20" t="s">
        <v>67</v>
      </c>
      <c r="P1043" s="21">
        <v>7.7627955559777598E-3</v>
      </c>
      <c r="Q1043" s="16">
        <f t="shared" si="99"/>
        <v>1674428.9999999998</v>
      </c>
      <c r="R1043">
        <f t="shared" si="101"/>
        <v>13000</v>
      </c>
      <c r="S1043">
        <f t="shared" si="96"/>
        <v>795</v>
      </c>
      <c r="T1043">
        <f t="shared" si="97"/>
        <v>841</v>
      </c>
      <c r="U1043">
        <f t="shared" si="98"/>
        <v>-13839.250000000289</v>
      </c>
      <c r="V1043">
        <f t="shared" si="100"/>
        <v>1322459.4000000036</v>
      </c>
    </row>
    <row r="1044" spans="1:22" x14ac:dyDescent="0.25">
      <c r="A1044" s="19" t="s">
        <v>41</v>
      </c>
      <c r="B1044" s="17">
        <v>43609</v>
      </c>
      <c r="C1044" s="18">
        <v>0.45833333333333331</v>
      </c>
      <c r="D1044" s="19" t="s">
        <v>15</v>
      </c>
      <c r="E1044" s="20">
        <v>178.15</v>
      </c>
      <c r="F1044" s="20">
        <v>176.8</v>
      </c>
      <c r="G1044" s="20">
        <v>182.45</v>
      </c>
      <c r="H1044" s="18">
        <v>0.625</v>
      </c>
      <c r="I1044" s="19">
        <v>1.3499999999999943</v>
      </c>
      <c r="J1044" s="19">
        <v>4.2999999999999829</v>
      </c>
      <c r="K1044" s="19">
        <v>1456</v>
      </c>
      <c r="L1044" s="20">
        <v>6260.7999999999756</v>
      </c>
      <c r="M1044" s="20">
        <v>121</v>
      </c>
      <c r="N1044" s="20">
        <v>6139.7999999999756</v>
      </c>
      <c r="O1044" s="20" t="s">
        <v>68</v>
      </c>
      <c r="P1044" s="21">
        <v>7.5778838057816104E-3</v>
      </c>
      <c r="Q1044" s="16">
        <f t="shared" si="99"/>
        <v>1715406.35</v>
      </c>
      <c r="R1044">
        <f t="shared" si="101"/>
        <v>13000</v>
      </c>
      <c r="S1044">
        <f t="shared" si="96"/>
        <v>9629</v>
      </c>
      <c r="T1044">
        <f t="shared" si="97"/>
        <v>869</v>
      </c>
      <c r="U1044">
        <f t="shared" si="98"/>
        <v>40535.699999999837</v>
      </c>
      <c r="V1044">
        <f t="shared" si="100"/>
        <v>1362995.1000000034</v>
      </c>
    </row>
    <row r="1045" spans="1:22" x14ac:dyDescent="0.25">
      <c r="A1045" s="19" t="s">
        <v>18</v>
      </c>
      <c r="B1045" s="17">
        <v>43612</v>
      </c>
      <c r="C1045" s="18">
        <v>0.52083333333333337</v>
      </c>
      <c r="D1045" s="19" t="s">
        <v>15</v>
      </c>
      <c r="E1045" s="20">
        <v>414.7</v>
      </c>
      <c r="F1045" s="20">
        <v>411.65</v>
      </c>
      <c r="G1045" s="20">
        <v>411.65</v>
      </c>
      <c r="H1045" s="18">
        <v>0.52083333333333337</v>
      </c>
      <c r="I1045" s="19">
        <v>3.0500000000000114</v>
      </c>
      <c r="J1045" s="19">
        <v>-3.0500000000000114</v>
      </c>
      <c r="K1045" s="19">
        <v>650</v>
      </c>
      <c r="L1045" s="20">
        <v>-1982.5000000000073</v>
      </c>
      <c r="M1045" s="20">
        <v>124</v>
      </c>
      <c r="N1045" s="20">
        <v>-2106.5000000000073</v>
      </c>
      <c r="O1045" s="20" t="s">
        <v>67</v>
      </c>
      <c r="P1045" s="21">
        <v>7.3547142512660002E-3</v>
      </c>
      <c r="Q1045" s="16">
        <f t="shared" si="99"/>
        <v>1767451.4</v>
      </c>
      <c r="R1045">
        <f t="shared" si="101"/>
        <v>13000</v>
      </c>
      <c r="S1045">
        <f t="shared" si="96"/>
        <v>4262</v>
      </c>
      <c r="T1045">
        <f t="shared" si="97"/>
        <v>881</v>
      </c>
      <c r="U1045">
        <f t="shared" si="98"/>
        <v>-13880.100000000048</v>
      </c>
      <c r="V1045">
        <f t="shared" si="100"/>
        <v>1349115.0000000033</v>
      </c>
    </row>
    <row r="1046" spans="1:22" x14ac:dyDescent="0.25">
      <c r="A1046" s="19" t="s">
        <v>40</v>
      </c>
      <c r="B1046" s="17">
        <v>43613</v>
      </c>
      <c r="C1046" s="18">
        <v>0.59375</v>
      </c>
      <c r="D1046" s="19" t="s">
        <v>15</v>
      </c>
      <c r="E1046" s="20">
        <v>1327.95</v>
      </c>
      <c r="F1046" s="20">
        <v>1318.7</v>
      </c>
      <c r="G1046" s="20">
        <v>1318.7</v>
      </c>
      <c r="H1046" s="18">
        <v>0.59375</v>
      </c>
      <c r="I1046" s="19">
        <v>9.25</v>
      </c>
      <c r="J1046" s="19">
        <v>-9.25</v>
      </c>
      <c r="K1046" s="19">
        <v>215</v>
      </c>
      <c r="L1046" s="20">
        <v>-1988.75</v>
      </c>
      <c r="M1046" s="20">
        <v>131</v>
      </c>
      <c r="N1046" s="20">
        <v>-2119.75</v>
      </c>
      <c r="O1046" s="20" t="s">
        <v>67</v>
      </c>
      <c r="P1046" s="21">
        <v>6.96562370571181E-3</v>
      </c>
      <c r="Q1046" s="16">
        <f t="shared" si="99"/>
        <v>1865769.75</v>
      </c>
      <c r="R1046">
        <f t="shared" si="101"/>
        <v>13000</v>
      </c>
      <c r="S1046">
        <f t="shared" si="96"/>
        <v>1405</v>
      </c>
      <c r="T1046">
        <f t="shared" si="97"/>
        <v>930</v>
      </c>
      <c r="U1046">
        <f t="shared" si="98"/>
        <v>-13926.25</v>
      </c>
      <c r="V1046">
        <f t="shared" si="100"/>
        <v>1335188.7500000033</v>
      </c>
    </row>
    <row r="1047" spans="1:22" x14ac:dyDescent="0.25">
      <c r="A1047" s="19" t="s">
        <v>41</v>
      </c>
      <c r="B1047" s="17">
        <v>43613</v>
      </c>
      <c r="C1047" s="18">
        <v>0.52083333333333337</v>
      </c>
      <c r="D1047" s="19" t="s">
        <v>15</v>
      </c>
      <c r="E1047" s="20">
        <v>184.5</v>
      </c>
      <c r="F1047" s="20">
        <v>181.7</v>
      </c>
      <c r="G1047" s="20">
        <v>181.7</v>
      </c>
      <c r="H1047" s="18">
        <v>0.52083333333333337</v>
      </c>
      <c r="I1047" s="19">
        <v>2.8000000000000114</v>
      </c>
      <c r="J1047" s="19">
        <v>-2.8000000000000114</v>
      </c>
      <c r="K1047" s="19">
        <v>708</v>
      </c>
      <c r="L1047" s="20">
        <v>-1982.400000000008</v>
      </c>
      <c r="M1047" s="20">
        <v>60</v>
      </c>
      <c r="N1047" s="20">
        <v>-2042.400000000008</v>
      </c>
      <c r="O1047" s="20" t="s">
        <v>67</v>
      </c>
      <c r="P1047" s="21">
        <v>1.51761517615177E-2</v>
      </c>
      <c r="Q1047" s="16">
        <f t="shared" si="99"/>
        <v>856449</v>
      </c>
      <c r="R1047">
        <f t="shared" si="101"/>
        <v>13000</v>
      </c>
      <c r="S1047">
        <f t="shared" si="96"/>
        <v>4642</v>
      </c>
      <c r="T1047">
        <f t="shared" si="97"/>
        <v>425</v>
      </c>
      <c r="U1047">
        <f t="shared" si="98"/>
        <v>-13422.600000000053</v>
      </c>
      <c r="V1047">
        <f t="shared" si="100"/>
        <v>1321766.1500000032</v>
      </c>
    </row>
    <row r="1048" spans="1:22" x14ac:dyDescent="0.25">
      <c r="A1048" s="19" t="s">
        <v>17</v>
      </c>
      <c r="B1048" s="17">
        <v>43614</v>
      </c>
      <c r="C1048" s="18">
        <v>0.41666666666666669</v>
      </c>
      <c r="D1048" s="19" t="s">
        <v>13</v>
      </c>
      <c r="E1048" s="20">
        <v>20790</v>
      </c>
      <c r="F1048" s="20">
        <v>20870.25</v>
      </c>
      <c r="G1048" s="20">
        <v>20429</v>
      </c>
      <c r="H1048" s="18">
        <v>0.625</v>
      </c>
      <c r="I1048" s="19">
        <v>80.25</v>
      </c>
      <c r="J1048" s="19">
        <v>361</v>
      </c>
      <c r="K1048" s="19">
        <v>24</v>
      </c>
      <c r="L1048" s="20">
        <v>8664</v>
      </c>
      <c r="M1048" s="20">
        <v>228</v>
      </c>
      <c r="N1048" s="20">
        <v>8436</v>
      </c>
      <c r="O1048" s="20" t="s">
        <v>68</v>
      </c>
      <c r="P1048" s="21">
        <v>3.8600288600288599E-3</v>
      </c>
      <c r="Q1048" s="16">
        <f t="shared" si="99"/>
        <v>3347190</v>
      </c>
      <c r="R1048">
        <f t="shared" si="101"/>
        <v>13000</v>
      </c>
      <c r="S1048">
        <f t="shared" si="96"/>
        <v>161</v>
      </c>
      <c r="T1048">
        <f t="shared" si="97"/>
        <v>1660</v>
      </c>
      <c r="U1048">
        <f t="shared" si="98"/>
        <v>56461</v>
      </c>
      <c r="V1048">
        <f t="shared" si="100"/>
        <v>1378227.1500000032</v>
      </c>
    </row>
    <row r="1049" spans="1:22" x14ac:dyDescent="0.25">
      <c r="A1049" s="19" t="s">
        <v>20</v>
      </c>
      <c r="B1049" s="17">
        <v>43614</v>
      </c>
      <c r="C1049" s="18">
        <v>0.41666666666666669</v>
      </c>
      <c r="D1049" s="19" t="s">
        <v>13</v>
      </c>
      <c r="E1049" s="20">
        <v>2136.75</v>
      </c>
      <c r="F1049" s="20">
        <v>2149.65</v>
      </c>
      <c r="G1049" s="20">
        <v>2149.65</v>
      </c>
      <c r="H1049" s="18">
        <v>0.4375</v>
      </c>
      <c r="I1049" s="19">
        <v>12.900000000000091</v>
      </c>
      <c r="J1049" s="19">
        <v>-12.900000000000091</v>
      </c>
      <c r="K1049" s="19">
        <v>154</v>
      </c>
      <c r="L1049" s="20">
        <v>-1986.600000000014</v>
      </c>
      <c r="M1049" s="20">
        <v>152</v>
      </c>
      <c r="N1049" s="20">
        <v>-2138.600000000014</v>
      </c>
      <c r="O1049" s="20" t="s">
        <v>67</v>
      </c>
      <c r="P1049" s="21">
        <v>6.0372060372060801E-3</v>
      </c>
      <c r="Q1049" s="16">
        <f t="shared" si="99"/>
        <v>2151707.25</v>
      </c>
      <c r="R1049">
        <f t="shared" si="101"/>
        <v>13000</v>
      </c>
      <c r="S1049">
        <f t="shared" si="96"/>
        <v>1007</v>
      </c>
      <c r="T1049">
        <f t="shared" si="97"/>
        <v>1080</v>
      </c>
      <c r="U1049">
        <f t="shared" si="98"/>
        <v>-14070.300000000092</v>
      </c>
      <c r="V1049">
        <f t="shared" si="100"/>
        <v>1364156.8500000031</v>
      </c>
    </row>
    <row r="1050" spans="1:22" x14ac:dyDescent="0.25">
      <c r="A1050" s="19" t="s">
        <v>54</v>
      </c>
      <c r="B1050" s="17">
        <v>43614</v>
      </c>
      <c r="C1050" s="18">
        <v>0.42708333333333331</v>
      </c>
      <c r="D1050" s="19" t="s">
        <v>13</v>
      </c>
      <c r="E1050" s="20">
        <v>992.1</v>
      </c>
      <c r="F1050" s="20">
        <v>998.9</v>
      </c>
      <c r="G1050" s="20">
        <v>998.9</v>
      </c>
      <c r="H1050" s="18">
        <v>0.44791666666666669</v>
      </c>
      <c r="I1050" s="19">
        <v>6.7999999999999545</v>
      </c>
      <c r="J1050" s="19">
        <v>-6.7999999999999545</v>
      </c>
      <c r="K1050" s="19">
        <v>293</v>
      </c>
      <c r="L1050" s="20">
        <v>-1992.3999999999867</v>
      </c>
      <c r="M1050" s="20">
        <v>135</v>
      </c>
      <c r="N1050" s="20">
        <v>-2127.3999999999869</v>
      </c>
      <c r="O1050" s="20" t="s">
        <v>67</v>
      </c>
      <c r="P1050" s="21">
        <v>6.8541477673621197E-3</v>
      </c>
      <c r="Q1050" s="16">
        <f t="shared" si="99"/>
        <v>1895903.1</v>
      </c>
      <c r="R1050">
        <f t="shared" si="101"/>
        <v>13000</v>
      </c>
      <c r="S1050">
        <f t="shared" si="96"/>
        <v>1911</v>
      </c>
      <c r="T1050">
        <f t="shared" si="97"/>
        <v>952</v>
      </c>
      <c r="U1050">
        <f t="shared" si="98"/>
        <v>-13946.799999999914</v>
      </c>
      <c r="V1050">
        <f t="shared" si="100"/>
        <v>1350210.0500000033</v>
      </c>
    </row>
    <row r="1051" spans="1:22" x14ac:dyDescent="0.25">
      <c r="A1051" s="19" t="s">
        <v>57</v>
      </c>
      <c r="B1051" s="17">
        <v>43615</v>
      </c>
      <c r="C1051" s="18">
        <v>0.41666666666666669</v>
      </c>
      <c r="D1051" s="19" t="s">
        <v>13</v>
      </c>
      <c r="E1051" s="20">
        <v>741</v>
      </c>
      <c r="F1051" s="20">
        <v>743.95</v>
      </c>
      <c r="G1051" s="20">
        <v>736.6</v>
      </c>
      <c r="H1051" s="18">
        <v>0.625</v>
      </c>
      <c r="I1051" s="19">
        <v>2.9500000000000455</v>
      </c>
      <c r="J1051" s="19">
        <v>4.3999999999999773</v>
      </c>
      <c r="K1051" s="19">
        <v>672</v>
      </c>
      <c r="L1051" s="20">
        <v>2956.7999999999847</v>
      </c>
      <c r="M1051" s="20">
        <v>229</v>
      </c>
      <c r="N1051" s="20">
        <v>2727.7999999999847</v>
      </c>
      <c r="O1051" s="20" t="s">
        <v>68</v>
      </c>
      <c r="P1051" s="21">
        <v>3.98110661268562E-3</v>
      </c>
      <c r="Q1051" s="16">
        <f t="shared" si="99"/>
        <v>3264846</v>
      </c>
      <c r="R1051">
        <f t="shared" si="101"/>
        <v>13000</v>
      </c>
      <c r="S1051">
        <f t="shared" si="96"/>
        <v>4406</v>
      </c>
      <c r="T1051">
        <f t="shared" si="97"/>
        <v>1628</v>
      </c>
      <c r="U1051">
        <f t="shared" si="98"/>
        <v>17758.3999999999</v>
      </c>
      <c r="V1051">
        <f t="shared" si="100"/>
        <v>1367968.4500000032</v>
      </c>
    </row>
    <row r="1052" spans="1:22" x14ac:dyDescent="0.25">
      <c r="A1052" s="19" t="s">
        <v>18</v>
      </c>
      <c r="B1052" s="17">
        <v>43616</v>
      </c>
      <c r="C1052" s="18">
        <v>0.48958333333333331</v>
      </c>
      <c r="D1052" s="19" t="s">
        <v>15</v>
      </c>
      <c r="E1052" s="20">
        <v>414.45</v>
      </c>
      <c r="F1052" s="20">
        <v>411.9</v>
      </c>
      <c r="G1052" s="20">
        <v>411.9</v>
      </c>
      <c r="H1052" s="18">
        <v>0.48958333333333331</v>
      </c>
      <c r="I1052" s="19">
        <v>2.5500000000000114</v>
      </c>
      <c r="J1052" s="19">
        <v>-2.5500000000000114</v>
      </c>
      <c r="K1052" s="19">
        <v>777</v>
      </c>
      <c r="L1052" s="20">
        <v>-1981.3500000000088</v>
      </c>
      <c r="M1052" s="20">
        <v>148</v>
      </c>
      <c r="N1052" s="20">
        <v>-2129.3500000000085</v>
      </c>
      <c r="O1052" s="20" t="s">
        <v>67</v>
      </c>
      <c r="P1052" s="21">
        <v>6.1527325370973902E-3</v>
      </c>
      <c r="Q1052" s="16">
        <f t="shared" si="99"/>
        <v>2112866.1</v>
      </c>
      <c r="R1052">
        <f t="shared" si="101"/>
        <v>13000</v>
      </c>
      <c r="S1052">
        <f t="shared" si="96"/>
        <v>5098</v>
      </c>
      <c r="T1052">
        <f t="shared" si="97"/>
        <v>1054</v>
      </c>
      <c r="U1052">
        <f t="shared" si="98"/>
        <v>-14053.900000000058</v>
      </c>
      <c r="V1052">
        <f t="shared" si="100"/>
        <v>1353914.5500000031</v>
      </c>
    </row>
    <row r="1053" spans="1:22" x14ac:dyDescent="0.25">
      <c r="A1053" s="19" t="s">
        <v>48</v>
      </c>
      <c r="B1053" s="17">
        <v>43616</v>
      </c>
      <c r="C1053" s="18">
        <v>0.44791666666666669</v>
      </c>
      <c r="D1053" s="19" t="s">
        <v>13</v>
      </c>
      <c r="E1053" s="20">
        <v>413.6</v>
      </c>
      <c r="F1053" s="20">
        <v>415.75</v>
      </c>
      <c r="G1053" s="20">
        <v>410.1</v>
      </c>
      <c r="H1053" s="18">
        <v>0.625</v>
      </c>
      <c r="I1053" s="19">
        <v>2.1499999999999773</v>
      </c>
      <c r="J1053" s="19">
        <v>3.5</v>
      </c>
      <c r="K1053" s="19">
        <v>920</v>
      </c>
      <c r="L1053" s="20">
        <v>3220</v>
      </c>
      <c r="M1053" s="20">
        <v>175</v>
      </c>
      <c r="N1053" s="20">
        <v>3045</v>
      </c>
      <c r="O1053" s="20" t="s">
        <v>68</v>
      </c>
      <c r="P1053" s="21">
        <v>5.1982591876208401E-3</v>
      </c>
      <c r="Q1053" s="16">
        <f t="shared" si="99"/>
        <v>2500625.6</v>
      </c>
      <c r="R1053">
        <f t="shared" si="101"/>
        <v>13000</v>
      </c>
      <c r="S1053">
        <f t="shared" si="96"/>
        <v>6046</v>
      </c>
      <c r="T1053">
        <f t="shared" si="97"/>
        <v>1246</v>
      </c>
      <c r="U1053">
        <f t="shared" si="98"/>
        <v>19915</v>
      </c>
      <c r="V1053">
        <f t="shared" si="100"/>
        <v>1373829.5500000031</v>
      </c>
    </row>
    <row r="1054" spans="1:22" x14ac:dyDescent="0.25">
      <c r="A1054" s="19" t="s">
        <v>57</v>
      </c>
      <c r="B1054" s="17">
        <v>43616</v>
      </c>
      <c r="C1054" s="18">
        <v>0.41666666666666669</v>
      </c>
      <c r="D1054" s="19" t="s">
        <v>15</v>
      </c>
      <c r="E1054" s="20">
        <v>753.65</v>
      </c>
      <c r="F1054" s="20">
        <v>749.95</v>
      </c>
      <c r="G1054" s="20">
        <v>759.25</v>
      </c>
      <c r="H1054" s="18">
        <v>0.625</v>
      </c>
      <c r="I1054" s="19">
        <v>3.6999999999999318</v>
      </c>
      <c r="J1054" s="19">
        <v>5.6000000000000227</v>
      </c>
      <c r="K1054" s="19">
        <v>537</v>
      </c>
      <c r="L1054" s="20">
        <v>3007.2000000000121</v>
      </c>
      <c r="M1054" s="20">
        <v>187</v>
      </c>
      <c r="N1054" s="20">
        <v>2820.2000000000121</v>
      </c>
      <c r="O1054" s="20" t="s">
        <v>68</v>
      </c>
      <c r="P1054" s="21">
        <v>4.9094407218203797E-3</v>
      </c>
      <c r="Q1054" s="16">
        <f t="shared" si="99"/>
        <v>2647572.4499999997</v>
      </c>
      <c r="R1054">
        <f t="shared" si="101"/>
        <v>13000</v>
      </c>
      <c r="S1054">
        <f t="shared" si="96"/>
        <v>3513</v>
      </c>
      <c r="T1054">
        <f t="shared" si="97"/>
        <v>1329</v>
      </c>
      <c r="U1054">
        <f t="shared" si="98"/>
        <v>18343.800000000079</v>
      </c>
      <c r="V1054">
        <f t="shared" si="100"/>
        <v>1392173.3500000031</v>
      </c>
    </row>
    <row r="1055" spans="1:22" x14ac:dyDescent="0.25">
      <c r="A1055" s="19" t="s">
        <v>22</v>
      </c>
      <c r="B1055" s="17">
        <v>43619</v>
      </c>
      <c r="C1055" s="18">
        <v>0.4375</v>
      </c>
      <c r="D1055" s="19" t="s">
        <v>15</v>
      </c>
      <c r="E1055" s="20">
        <v>1449.75</v>
      </c>
      <c r="F1055" s="20">
        <v>1444.5</v>
      </c>
      <c r="G1055" s="20">
        <v>1444.5</v>
      </c>
      <c r="H1055" s="18">
        <v>0.4375</v>
      </c>
      <c r="I1055" s="19">
        <v>5.25</v>
      </c>
      <c r="J1055" s="19">
        <v>-5.25</v>
      </c>
      <c r="K1055" s="19">
        <v>379</v>
      </c>
      <c r="L1055" s="20">
        <v>-1989.75</v>
      </c>
      <c r="M1055" s="20">
        <v>253</v>
      </c>
      <c r="N1055" s="20">
        <v>-2242.75</v>
      </c>
      <c r="O1055" s="20" t="s">
        <v>67</v>
      </c>
      <c r="P1055" s="21">
        <v>3.62131401965856E-3</v>
      </c>
      <c r="Q1055" s="16">
        <f t="shared" si="99"/>
        <v>3589581</v>
      </c>
      <c r="R1055">
        <f t="shared" si="101"/>
        <v>13000</v>
      </c>
      <c r="S1055">
        <f t="shared" si="96"/>
        <v>2476</v>
      </c>
      <c r="T1055">
        <f t="shared" si="97"/>
        <v>1792</v>
      </c>
      <c r="U1055">
        <f t="shared" si="98"/>
        <v>-14791</v>
      </c>
      <c r="V1055">
        <f t="shared" si="100"/>
        <v>1377382.3500000031</v>
      </c>
    </row>
    <row r="1056" spans="1:22" x14ac:dyDescent="0.25">
      <c r="A1056" s="19" t="s">
        <v>17</v>
      </c>
      <c r="B1056" s="17">
        <v>43620</v>
      </c>
      <c r="C1056" s="18">
        <v>0.5</v>
      </c>
      <c r="D1056" s="19" t="s">
        <v>15</v>
      </c>
      <c r="E1056" s="20">
        <v>20338.95</v>
      </c>
      <c r="F1056" s="20">
        <v>20067.05</v>
      </c>
      <c r="G1056" s="20">
        <v>20067.05</v>
      </c>
      <c r="H1056" s="18">
        <v>0.5</v>
      </c>
      <c r="I1056" s="19">
        <v>271.90000000000146</v>
      </c>
      <c r="J1056" s="19">
        <v>-271.90000000000146</v>
      </c>
      <c r="K1056" s="19">
        <v>7</v>
      </c>
      <c r="L1056" s="20">
        <v>-1903.3000000000102</v>
      </c>
      <c r="M1056" s="20">
        <v>66</v>
      </c>
      <c r="N1056" s="20">
        <v>-1969.3000000000102</v>
      </c>
      <c r="O1056" s="20" t="s">
        <v>67</v>
      </c>
      <c r="P1056" s="21">
        <v>1.33684383903791E-2</v>
      </c>
      <c r="Q1056" s="16">
        <f t="shared" si="99"/>
        <v>955930.65</v>
      </c>
      <c r="R1056">
        <f t="shared" si="101"/>
        <v>13000</v>
      </c>
      <c r="S1056">
        <f t="shared" si="96"/>
        <v>47</v>
      </c>
      <c r="T1056">
        <f t="shared" si="97"/>
        <v>475</v>
      </c>
      <c r="U1056">
        <f t="shared" si="98"/>
        <v>-13254.300000000068</v>
      </c>
      <c r="V1056">
        <f t="shared" si="100"/>
        <v>1364128.0500000031</v>
      </c>
    </row>
    <row r="1057" spans="1:22" x14ac:dyDescent="0.25">
      <c r="A1057" s="19" t="s">
        <v>54</v>
      </c>
      <c r="B1057" s="17">
        <v>43620</v>
      </c>
      <c r="C1057" s="18">
        <v>0.41666666666666669</v>
      </c>
      <c r="D1057" s="19" t="s">
        <v>13</v>
      </c>
      <c r="E1057" s="20">
        <v>1005.15</v>
      </c>
      <c r="F1057" s="20">
        <v>1010.6</v>
      </c>
      <c r="G1057" s="20">
        <v>1010.6</v>
      </c>
      <c r="H1057" s="18">
        <v>0.45833333333333331</v>
      </c>
      <c r="I1057" s="19">
        <v>5.4500000000000455</v>
      </c>
      <c r="J1057" s="19">
        <v>-5.4500000000000455</v>
      </c>
      <c r="K1057" s="19">
        <v>365</v>
      </c>
      <c r="L1057" s="20">
        <v>-1989.2500000000166</v>
      </c>
      <c r="M1057" s="20">
        <v>170</v>
      </c>
      <c r="N1057" s="20">
        <v>-2159.2500000000164</v>
      </c>
      <c r="O1057" s="20" t="s">
        <v>67</v>
      </c>
      <c r="P1057" s="21">
        <v>5.4220763070189004E-3</v>
      </c>
      <c r="Q1057" s="16">
        <f t="shared" si="99"/>
        <v>2397282.75</v>
      </c>
      <c r="R1057">
        <f t="shared" si="101"/>
        <v>13000</v>
      </c>
      <c r="S1057">
        <f t="shared" si="96"/>
        <v>2385</v>
      </c>
      <c r="T1057">
        <f t="shared" si="97"/>
        <v>1202</v>
      </c>
      <c r="U1057">
        <f t="shared" si="98"/>
        <v>-14200.250000000109</v>
      </c>
      <c r="V1057">
        <f t="shared" si="100"/>
        <v>1349927.8000000031</v>
      </c>
    </row>
    <row r="1058" spans="1:22" x14ac:dyDescent="0.25">
      <c r="A1058" s="19" t="s">
        <v>54</v>
      </c>
      <c r="B1058" s="17">
        <v>43622</v>
      </c>
      <c r="C1058" s="18">
        <v>0.41666666666666669</v>
      </c>
      <c r="D1058" s="19" t="s">
        <v>13</v>
      </c>
      <c r="E1058" s="20">
        <v>1001.75</v>
      </c>
      <c r="F1058" s="20">
        <v>1007.7</v>
      </c>
      <c r="G1058" s="20">
        <v>1007.7</v>
      </c>
      <c r="H1058" s="18">
        <v>0.48958333333333331</v>
      </c>
      <c r="I1058" s="19">
        <v>5.9500000000000455</v>
      </c>
      <c r="J1058" s="19">
        <v>-5.9500000000000455</v>
      </c>
      <c r="K1058" s="19">
        <v>334</v>
      </c>
      <c r="L1058" s="20">
        <v>-1987.3000000000152</v>
      </c>
      <c r="M1058" s="20">
        <v>155</v>
      </c>
      <c r="N1058" s="20">
        <v>-2142.3000000000152</v>
      </c>
      <c r="O1058" s="20" t="s">
        <v>67</v>
      </c>
      <c r="P1058" s="21">
        <v>5.9396056900424699E-3</v>
      </c>
      <c r="Q1058" s="16">
        <f t="shared" si="99"/>
        <v>2187822</v>
      </c>
      <c r="R1058">
        <f t="shared" si="101"/>
        <v>13000</v>
      </c>
      <c r="S1058">
        <f t="shared" si="96"/>
        <v>2184</v>
      </c>
      <c r="T1058">
        <f t="shared" si="97"/>
        <v>1098</v>
      </c>
      <c r="U1058">
        <f t="shared" si="98"/>
        <v>-14092.800000000099</v>
      </c>
      <c r="V1058">
        <f t="shared" si="100"/>
        <v>1335835.000000003</v>
      </c>
    </row>
    <row r="1059" spans="1:22" x14ac:dyDescent="0.25">
      <c r="A1059" s="19" t="s">
        <v>40</v>
      </c>
      <c r="B1059" s="17">
        <v>43626</v>
      </c>
      <c r="C1059" s="18">
        <v>0.48958333333333331</v>
      </c>
      <c r="D1059" s="19" t="s">
        <v>13</v>
      </c>
      <c r="E1059" s="20">
        <v>1315.3</v>
      </c>
      <c r="F1059" s="20">
        <v>1323.3</v>
      </c>
      <c r="G1059" s="20">
        <v>1319.35</v>
      </c>
      <c r="H1059" s="18">
        <v>0.625</v>
      </c>
      <c r="I1059" s="19">
        <v>8</v>
      </c>
      <c r="J1059" s="19">
        <v>-4.0499999999999545</v>
      </c>
      <c r="K1059" s="19">
        <v>249</v>
      </c>
      <c r="L1059" s="20">
        <v>-1008.4499999999887</v>
      </c>
      <c r="M1059" s="20">
        <v>151</v>
      </c>
      <c r="N1059" s="20">
        <v>-1159.4499999999887</v>
      </c>
      <c r="O1059" s="20" t="s">
        <v>67</v>
      </c>
      <c r="P1059" s="21">
        <v>6.0822626016878304E-3</v>
      </c>
      <c r="Q1059" s="16">
        <f t="shared" si="99"/>
        <v>2137362.5</v>
      </c>
      <c r="R1059">
        <f t="shared" si="101"/>
        <v>13000</v>
      </c>
      <c r="S1059">
        <f t="shared" si="96"/>
        <v>1625</v>
      </c>
      <c r="T1059">
        <f t="shared" si="97"/>
        <v>1071</v>
      </c>
      <c r="U1059">
        <f t="shared" si="98"/>
        <v>-7652.2499999999263</v>
      </c>
      <c r="V1059">
        <f t="shared" si="100"/>
        <v>1328182.750000003</v>
      </c>
    </row>
    <row r="1060" spans="1:22" x14ac:dyDescent="0.25">
      <c r="A1060" s="19" t="s">
        <v>18</v>
      </c>
      <c r="B1060" s="17">
        <v>43627</v>
      </c>
      <c r="C1060" s="18">
        <v>0.44791666666666669</v>
      </c>
      <c r="D1060" s="19" t="s">
        <v>15</v>
      </c>
      <c r="E1060" s="20">
        <v>426.8</v>
      </c>
      <c r="F1060" s="20">
        <v>424.65</v>
      </c>
      <c r="G1060" s="20">
        <v>424.65</v>
      </c>
      <c r="H1060" s="18">
        <v>0.44791666666666669</v>
      </c>
      <c r="I1060" s="19">
        <v>2.1500000000000341</v>
      </c>
      <c r="J1060" s="19">
        <v>-2.1500000000000341</v>
      </c>
      <c r="K1060" s="19">
        <v>920</v>
      </c>
      <c r="L1060" s="20">
        <v>-1978.0000000000314</v>
      </c>
      <c r="M1060" s="20">
        <v>181</v>
      </c>
      <c r="N1060" s="20">
        <v>-2159.0000000000314</v>
      </c>
      <c r="O1060" s="20" t="s">
        <v>67</v>
      </c>
      <c r="P1060" s="21">
        <v>5.0374882849110398E-3</v>
      </c>
      <c r="Q1060" s="16">
        <f t="shared" si="99"/>
        <v>2580432.8000000003</v>
      </c>
      <c r="R1060">
        <f t="shared" si="101"/>
        <v>13000</v>
      </c>
      <c r="S1060">
        <f t="shared" si="96"/>
        <v>6046</v>
      </c>
      <c r="T1060">
        <f t="shared" si="97"/>
        <v>1287</v>
      </c>
      <c r="U1060">
        <f t="shared" si="98"/>
        <v>-14285.900000000207</v>
      </c>
      <c r="V1060">
        <f t="shared" si="100"/>
        <v>1313896.8500000029</v>
      </c>
    </row>
    <row r="1061" spans="1:22" x14ac:dyDescent="0.25">
      <c r="A1061" s="19" t="s">
        <v>25</v>
      </c>
      <c r="B1061" s="17">
        <v>43627</v>
      </c>
      <c r="C1061" s="18">
        <v>0.41666666666666669</v>
      </c>
      <c r="D1061" s="19" t="s">
        <v>15</v>
      </c>
      <c r="E1061" s="20">
        <v>888.95</v>
      </c>
      <c r="F1061" s="20">
        <v>880.65</v>
      </c>
      <c r="G1061" s="20">
        <v>890.2</v>
      </c>
      <c r="H1061" s="18">
        <v>0.625</v>
      </c>
      <c r="I1061" s="19">
        <v>8.3000000000000682</v>
      </c>
      <c r="J1061" s="19">
        <v>1.25</v>
      </c>
      <c r="K1061" s="19">
        <v>240</v>
      </c>
      <c r="L1061" s="20">
        <v>300</v>
      </c>
      <c r="M1061" s="20">
        <v>99</v>
      </c>
      <c r="N1061" s="20">
        <v>201</v>
      </c>
      <c r="O1061" s="20" t="s">
        <v>68</v>
      </c>
      <c r="P1061" s="21">
        <v>9.3368580910063205E-3</v>
      </c>
      <c r="Q1061" s="16">
        <f t="shared" si="99"/>
        <v>1392095.7000000002</v>
      </c>
      <c r="R1061">
        <f t="shared" si="101"/>
        <v>13000</v>
      </c>
      <c r="S1061">
        <f t="shared" si="96"/>
        <v>1566</v>
      </c>
      <c r="T1061">
        <f t="shared" si="97"/>
        <v>697</v>
      </c>
      <c r="U1061">
        <f t="shared" si="98"/>
        <v>1260.5</v>
      </c>
      <c r="V1061">
        <f t="shared" si="100"/>
        <v>1315157.3500000029</v>
      </c>
    </row>
    <row r="1062" spans="1:22" x14ac:dyDescent="0.25">
      <c r="A1062" s="19" t="s">
        <v>54</v>
      </c>
      <c r="B1062" s="17">
        <v>43627</v>
      </c>
      <c r="C1062" s="18">
        <v>0.41666666666666669</v>
      </c>
      <c r="D1062" s="19" t="s">
        <v>15</v>
      </c>
      <c r="E1062" s="20">
        <v>1031.2</v>
      </c>
      <c r="F1062" s="20">
        <v>1018</v>
      </c>
      <c r="G1062" s="20">
        <v>1033.5999999999999</v>
      </c>
      <c r="H1062" s="18">
        <v>0.625</v>
      </c>
      <c r="I1062" s="19">
        <v>13.200000000000045</v>
      </c>
      <c r="J1062" s="19">
        <v>2.3999999999998636</v>
      </c>
      <c r="K1062" s="19">
        <v>151</v>
      </c>
      <c r="L1062" s="20">
        <v>362.3999999999794</v>
      </c>
      <c r="M1062" s="20">
        <v>72</v>
      </c>
      <c r="N1062" s="20">
        <v>290.3999999999794</v>
      </c>
      <c r="O1062" s="20" t="s">
        <v>68</v>
      </c>
      <c r="P1062" s="21">
        <v>1.28006206361521E-2</v>
      </c>
      <c r="Q1062" s="16">
        <f t="shared" si="99"/>
        <v>1014700.8</v>
      </c>
      <c r="R1062">
        <f t="shared" si="101"/>
        <v>13000</v>
      </c>
      <c r="S1062">
        <f t="shared" si="96"/>
        <v>984</v>
      </c>
      <c r="T1062">
        <f t="shared" si="97"/>
        <v>508</v>
      </c>
      <c r="U1062">
        <f t="shared" si="98"/>
        <v>1853.5999999998658</v>
      </c>
      <c r="V1062">
        <f t="shared" si="100"/>
        <v>1317010.9500000027</v>
      </c>
    </row>
    <row r="1063" spans="1:22" x14ac:dyDescent="0.25">
      <c r="A1063" s="19" t="s">
        <v>20</v>
      </c>
      <c r="B1063" s="17">
        <v>43628</v>
      </c>
      <c r="C1063" s="18">
        <v>0.42708333333333331</v>
      </c>
      <c r="D1063" s="19" t="s">
        <v>13</v>
      </c>
      <c r="E1063" s="20">
        <v>2165</v>
      </c>
      <c r="F1063" s="20">
        <v>2171.6999999999998</v>
      </c>
      <c r="G1063" s="20">
        <v>2171.6999999999998</v>
      </c>
      <c r="H1063" s="18">
        <v>0.52083333333333337</v>
      </c>
      <c r="I1063" s="19">
        <v>6.6999999999998181</v>
      </c>
      <c r="J1063" s="19">
        <v>-6.6999999999998181</v>
      </c>
      <c r="K1063" s="19">
        <v>297</v>
      </c>
      <c r="L1063" s="20">
        <v>-1989.899999999946</v>
      </c>
      <c r="M1063" s="20">
        <v>297</v>
      </c>
      <c r="N1063" s="20">
        <v>-2286.899999999946</v>
      </c>
      <c r="O1063" s="20" t="s">
        <v>67</v>
      </c>
      <c r="P1063" s="21">
        <v>3.0946882217089198E-3</v>
      </c>
      <c r="Q1063" s="16">
        <f t="shared" si="99"/>
        <v>4200100</v>
      </c>
      <c r="R1063">
        <f t="shared" si="101"/>
        <v>13000</v>
      </c>
      <c r="S1063">
        <f t="shared" si="96"/>
        <v>1940</v>
      </c>
      <c r="T1063">
        <f t="shared" si="97"/>
        <v>2104</v>
      </c>
      <c r="U1063">
        <f t="shared" si="98"/>
        <v>-15101.999999999647</v>
      </c>
      <c r="V1063">
        <f t="shared" si="100"/>
        <v>1301908.9500000032</v>
      </c>
    </row>
    <row r="1064" spans="1:22" x14ac:dyDescent="0.25">
      <c r="A1064" s="19" t="s">
        <v>29</v>
      </c>
      <c r="B1064" s="17">
        <v>43629</v>
      </c>
      <c r="C1064" s="18">
        <v>0.5</v>
      </c>
      <c r="D1064" s="19" t="s">
        <v>15</v>
      </c>
      <c r="E1064" s="20">
        <v>388.5</v>
      </c>
      <c r="F1064" s="20">
        <v>385.7</v>
      </c>
      <c r="G1064" s="20">
        <v>385.7</v>
      </c>
      <c r="H1064" s="18">
        <v>0.5</v>
      </c>
      <c r="I1064" s="19">
        <v>2.8000000000000114</v>
      </c>
      <c r="J1064" s="19">
        <v>-2.8000000000000114</v>
      </c>
      <c r="K1064" s="19">
        <v>708</v>
      </c>
      <c r="L1064" s="20">
        <v>-1982.400000000008</v>
      </c>
      <c r="M1064" s="20">
        <v>127</v>
      </c>
      <c r="N1064" s="20">
        <v>-2109.4000000000078</v>
      </c>
      <c r="O1064" s="20" t="s">
        <v>67</v>
      </c>
      <c r="P1064" s="21">
        <v>7.2072072072072403E-3</v>
      </c>
      <c r="Q1064" s="16">
        <f t="shared" si="99"/>
        <v>1803417</v>
      </c>
      <c r="R1064">
        <f t="shared" si="101"/>
        <v>13000</v>
      </c>
      <c r="S1064">
        <f t="shared" si="96"/>
        <v>4642</v>
      </c>
      <c r="T1064">
        <f t="shared" si="97"/>
        <v>899</v>
      </c>
      <c r="U1064">
        <f t="shared" si="98"/>
        <v>-13896.600000000053</v>
      </c>
      <c r="V1064">
        <f t="shared" si="100"/>
        <v>1288012.3500000031</v>
      </c>
    </row>
    <row r="1065" spans="1:22" x14ac:dyDescent="0.25">
      <c r="A1065" s="19" t="s">
        <v>19</v>
      </c>
      <c r="B1065" s="17">
        <v>43629</v>
      </c>
      <c r="C1065" s="18">
        <v>0.44791666666666669</v>
      </c>
      <c r="D1065" s="19" t="s">
        <v>13</v>
      </c>
      <c r="E1065" s="20">
        <v>2573.9499999999998</v>
      </c>
      <c r="F1065" s="20">
        <v>2584.65</v>
      </c>
      <c r="G1065" s="20">
        <v>2584.65</v>
      </c>
      <c r="H1065" s="18">
        <v>0.625</v>
      </c>
      <c r="I1065" s="19">
        <v>10.700000000000273</v>
      </c>
      <c r="J1065" s="19">
        <v>-10.700000000000273</v>
      </c>
      <c r="K1065" s="19">
        <v>186</v>
      </c>
      <c r="L1065" s="20">
        <v>-1990.2000000000507</v>
      </c>
      <c r="M1065" s="20">
        <v>221</v>
      </c>
      <c r="N1065" s="20">
        <v>-2211.2000000000507</v>
      </c>
      <c r="O1065" s="20" t="s">
        <v>67</v>
      </c>
      <c r="P1065" s="21">
        <v>4.1570349074380904E-3</v>
      </c>
      <c r="Q1065" s="16">
        <f t="shared" si="99"/>
        <v>3124775.3</v>
      </c>
      <c r="R1065">
        <f t="shared" si="101"/>
        <v>13000</v>
      </c>
      <c r="S1065">
        <f t="shared" si="96"/>
        <v>1214</v>
      </c>
      <c r="T1065">
        <f t="shared" si="97"/>
        <v>1566</v>
      </c>
      <c r="U1065">
        <f t="shared" si="98"/>
        <v>-14555.80000000033</v>
      </c>
      <c r="V1065">
        <f t="shared" si="100"/>
        <v>1273456.5500000028</v>
      </c>
    </row>
    <row r="1066" spans="1:22" x14ac:dyDescent="0.25">
      <c r="A1066" s="19" t="s">
        <v>17</v>
      </c>
      <c r="B1066" s="17">
        <v>43629</v>
      </c>
      <c r="C1066" s="18">
        <v>0.41666666666666669</v>
      </c>
      <c r="D1066" s="19" t="s">
        <v>13</v>
      </c>
      <c r="E1066" s="20">
        <v>19924.55</v>
      </c>
      <c r="F1066" s="20">
        <v>20000</v>
      </c>
      <c r="G1066" s="20">
        <v>20000</v>
      </c>
      <c r="H1066" s="18">
        <v>0.42708333333333331</v>
      </c>
      <c r="I1066" s="19">
        <v>75.450000000000728</v>
      </c>
      <c r="J1066" s="19">
        <v>-75.450000000000728</v>
      </c>
      <c r="K1066" s="19">
        <v>26</v>
      </c>
      <c r="L1066" s="20">
        <v>-1961.7000000000189</v>
      </c>
      <c r="M1066" s="20">
        <v>239</v>
      </c>
      <c r="N1066" s="20">
        <v>-2200.7000000000189</v>
      </c>
      <c r="O1066" s="20" t="s">
        <v>67</v>
      </c>
      <c r="P1066" s="21">
        <v>3.78678564886036E-3</v>
      </c>
      <c r="Q1066" s="16">
        <f t="shared" si="99"/>
        <v>3427022.6</v>
      </c>
      <c r="R1066">
        <f t="shared" si="101"/>
        <v>13000</v>
      </c>
      <c r="S1066">
        <f t="shared" si="96"/>
        <v>172</v>
      </c>
      <c r="T1066">
        <f t="shared" si="97"/>
        <v>1717</v>
      </c>
      <c r="U1066">
        <f t="shared" si="98"/>
        <v>-14694.400000000125</v>
      </c>
      <c r="V1066">
        <f t="shared" si="100"/>
        <v>1258762.1500000027</v>
      </c>
    </row>
    <row r="1067" spans="1:22" x14ac:dyDescent="0.25">
      <c r="A1067" s="19" t="s">
        <v>40</v>
      </c>
      <c r="B1067" s="17">
        <v>43629</v>
      </c>
      <c r="C1067" s="18">
        <v>0.41666666666666669</v>
      </c>
      <c r="D1067" s="19" t="s">
        <v>13</v>
      </c>
      <c r="E1067" s="20">
        <v>1325.4</v>
      </c>
      <c r="F1067" s="20">
        <v>1331.2</v>
      </c>
      <c r="G1067" s="20">
        <v>1328</v>
      </c>
      <c r="H1067" s="18">
        <v>0.625</v>
      </c>
      <c r="I1067" s="19">
        <v>5.7999999999999545</v>
      </c>
      <c r="J1067" s="19">
        <v>-2.5999999999999091</v>
      </c>
      <c r="K1067" s="19">
        <v>343</v>
      </c>
      <c r="L1067" s="20">
        <v>-891.7999999999688</v>
      </c>
      <c r="M1067" s="20">
        <v>210</v>
      </c>
      <c r="N1067" s="20">
        <v>-1101.7999999999688</v>
      </c>
      <c r="O1067" s="20" t="s">
        <v>67</v>
      </c>
      <c r="P1067" s="21">
        <v>4.37603742266482E-3</v>
      </c>
      <c r="Q1067" s="16">
        <f t="shared" si="99"/>
        <v>2970221.4000000004</v>
      </c>
      <c r="R1067">
        <f t="shared" si="101"/>
        <v>13000</v>
      </c>
      <c r="S1067">
        <f t="shared" si="96"/>
        <v>2241</v>
      </c>
      <c r="T1067">
        <f t="shared" si="97"/>
        <v>1487</v>
      </c>
      <c r="U1067">
        <f t="shared" si="98"/>
        <v>-7313.5999999997966</v>
      </c>
      <c r="V1067">
        <f t="shared" si="100"/>
        <v>1251448.5500000028</v>
      </c>
    </row>
    <row r="1068" spans="1:22" x14ac:dyDescent="0.25">
      <c r="A1068" s="19" t="s">
        <v>52</v>
      </c>
      <c r="B1068" s="17">
        <v>43629</v>
      </c>
      <c r="C1068" s="18">
        <v>0.41666666666666669</v>
      </c>
      <c r="D1068" s="19" t="s">
        <v>13</v>
      </c>
      <c r="E1068" s="20">
        <v>342.6</v>
      </c>
      <c r="F1068" s="20">
        <v>344.5</v>
      </c>
      <c r="G1068" s="20">
        <v>344.5</v>
      </c>
      <c r="H1068" s="18">
        <v>0.57291666666666663</v>
      </c>
      <c r="I1068" s="19">
        <v>1.8999999999999773</v>
      </c>
      <c r="J1068" s="19">
        <v>-1.8999999999999773</v>
      </c>
      <c r="K1068" s="19">
        <v>1040</v>
      </c>
      <c r="L1068" s="20">
        <v>-1975.9999999999764</v>
      </c>
      <c r="M1068" s="20">
        <v>165</v>
      </c>
      <c r="N1068" s="20">
        <v>-2140.9999999999764</v>
      </c>
      <c r="O1068" s="20" t="s">
        <v>67</v>
      </c>
      <c r="P1068" s="21">
        <v>5.5458260361937401E-3</v>
      </c>
      <c r="Q1068" s="16">
        <f t="shared" si="99"/>
        <v>2344069.2000000002</v>
      </c>
      <c r="R1068">
        <f t="shared" si="101"/>
        <v>13000</v>
      </c>
      <c r="S1068">
        <f t="shared" si="96"/>
        <v>6842</v>
      </c>
      <c r="T1068">
        <f t="shared" si="97"/>
        <v>1176</v>
      </c>
      <c r="U1068">
        <f t="shared" si="98"/>
        <v>-14175.799999999845</v>
      </c>
      <c r="V1068">
        <f t="shared" si="100"/>
        <v>1237272.750000003</v>
      </c>
    </row>
    <row r="1069" spans="1:22" x14ac:dyDescent="0.25">
      <c r="A1069" s="19" t="s">
        <v>48</v>
      </c>
      <c r="B1069" s="17">
        <v>43629</v>
      </c>
      <c r="C1069" s="18">
        <v>0.41666666666666669</v>
      </c>
      <c r="D1069" s="19" t="s">
        <v>13</v>
      </c>
      <c r="E1069" s="20">
        <v>388.35</v>
      </c>
      <c r="F1069" s="20">
        <v>390.15</v>
      </c>
      <c r="G1069" s="20">
        <v>390.15</v>
      </c>
      <c r="H1069" s="18">
        <v>0.42708333333333331</v>
      </c>
      <c r="I1069" s="19">
        <v>1.7999999999999545</v>
      </c>
      <c r="J1069" s="19">
        <v>-1.7999999999999545</v>
      </c>
      <c r="K1069" s="19">
        <v>1097</v>
      </c>
      <c r="L1069" s="20">
        <v>-1974.5999999999501</v>
      </c>
      <c r="M1069" s="20">
        <v>197</v>
      </c>
      <c r="N1069" s="20">
        <v>-2171.5999999999503</v>
      </c>
      <c r="O1069" s="20" t="s">
        <v>67</v>
      </c>
      <c r="P1069" s="21">
        <v>4.6349942062571198E-3</v>
      </c>
      <c r="Q1069" s="16">
        <f t="shared" si="99"/>
        <v>2804663.7</v>
      </c>
      <c r="R1069">
        <f t="shared" si="101"/>
        <v>13000</v>
      </c>
      <c r="S1069">
        <f t="shared" si="96"/>
        <v>7222</v>
      </c>
      <c r="T1069">
        <f t="shared" si="97"/>
        <v>1406</v>
      </c>
      <c r="U1069">
        <f t="shared" si="98"/>
        <v>-14405.599999999671</v>
      </c>
      <c r="V1069">
        <f t="shared" si="100"/>
        <v>1222867.1500000034</v>
      </c>
    </row>
    <row r="1070" spans="1:22" x14ac:dyDescent="0.25">
      <c r="A1070" s="19" t="s">
        <v>47</v>
      </c>
      <c r="B1070" s="17">
        <v>43630</v>
      </c>
      <c r="C1070" s="18">
        <v>0.46875</v>
      </c>
      <c r="D1070" s="19" t="s">
        <v>13</v>
      </c>
      <c r="E1070" s="20">
        <v>278.75</v>
      </c>
      <c r="F1070" s="20">
        <v>279.39999999999998</v>
      </c>
      <c r="G1070" s="20">
        <v>279.39999999999998</v>
      </c>
      <c r="H1070" s="18">
        <v>0.47916666666666669</v>
      </c>
      <c r="I1070" s="19">
        <v>0.64999999999997726</v>
      </c>
      <c r="J1070" s="19">
        <v>-0.64999999999997726</v>
      </c>
      <c r="K1070" s="19">
        <v>2971</v>
      </c>
      <c r="L1070" s="20">
        <v>-1931.1499999999323</v>
      </c>
      <c r="M1070" s="20">
        <v>382</v>
      </c>
      <c r="N1070" s="20">
        <v>-2313.1499999999323</v>
      </c>
      <c r="O1070" s="20" t="s">
        <v>67</v>
      </c>
      <c r="P1070" s="21">
        <v>2.3318385650223398E-3</v>
      </c>
      <c r="Q1070" s="16">
        <f t="shared" si="99"/>
        <v>5575000</v>
      </c>
      <c r="R1070">
        <f t="shared" si="101"/>
        <v>13000</v>
      </c>
      <c r="S1070">
        <f t="shared" si="96"/>
        <v>20000</v>
      </c>
      <c r="T1070">
        <f t="shared" si="97"/>
        <v>2791</v>
      </c>
      <c r="U1070">
        <f t="shared" si="98"/>
        <v>-15790.999999999545</v>
      </c>
      <c r="V1070">
        <f t="shared" si="100"/>
        <v>1207076.1500000039</v>
      </c>
    </row>
    <row r="1071" spans="1:22" x14ac:dyDescent="0.25">
      <c r="A1071" s="19" t="s">
        <v>54</v>
      </c>
      <c r="B1071" s="17">
        <v>43633</v>
      </c>
      <c r="C1071" s="18">
        <v>0.41666666666666669</v>
      </c>
      <c r="D1071" s="19" t="s">
        <v>13</v>
      </c>
      <c r="E1071" s="20">
        <v>999.05</v>
      </c>
      <c r="F1071" s="20">
        <v>1004</v>
      </c>
      <c r="G1071" s="20">
        <v>1004</v>
      </c>
      <c r="H1071" s="18">
        <v>0.42708333333333331</v>
      </c>
      <c r="I1071" s="19">
        <v>4.9500000000000455</v>
      </c>
      <c r="J1071" s="19">
        <v>-4.9500000000000455</v>
      </c>
      <c r="K1071" s="19">
        <v>402</v>
      </c>
      <c r="L1071" s="20">
        <v>-1989.9000000000183</v>
      </c>
      <c r="M1071" s="20">
        <v>186</v>
      </c>
      <c r="N1071" s="20">
        <v>-2175.9000000000183</v>
      </c>
      <c r="O1071" s="20" t="s">
        <v>67</v>
      </c>
      <c r="P1071" s="21">
        <v>4.9547069716230898E-3</v>
      </c>
      <c r="Q1071" s="16">
        <f t="shared" si="99"/>
        <v>2623505.2999999998</v>
      </c>
      <c r="R1071">
        <f t="shared" si="101"/>
        <v>13000</v>
      </c>
      <c r="S1071">
        <f t="shared" si="96"/>
        <v>2626</v>
      </c>
      <c r="T1071">
        <f t="shared" si="97"/>
        <v>1316</v>
      </c>
      <c r="U1071">
        <f t="shared" si="98"/>
        <v>-14314.700000000119</v>
      </c>
      <c r="V1071">
        <f t="shared" si="100"/>
        <v>1192761.4500000037</v>
      </c>
    </row>
    <row r="1072" spans="1:22" x14ac:dyDescent="0.25">
      <c r="A1072" s="19" t="s">
        <v>25</v>
      </c>
      <c r="B1072" s="17">
        <v>43634</v>
      </c>
      <c r="C1072" s="18">
        <v>0.5625</v>
      </c>
      <c r="D1072" s="19" t="s">
        <v>13</v>
      </c>
      <c r="E1072" s="20">
        <v>868</v>
      </c>
      <c r="F1072" s="20">
        <v>874.9</v>
      </c>
      <c r="G1072" s="20">
        <v>874.9</v>
      </c>
      <c r="H1072" s="18">
        <v>0.61458333333333337</v>
      </c>
      <c r="I1072" s="19">
        <v>6.8999999999999773</v>
      </c>
      <c r="J1072" s="19">
        <v>-6.8999999999999773</v>
      </c>
      <c r="K1072" s="19">
        <v>288</v>
      </c>
      <c r="L1072" s="20">
        <v>-1987.1999999999935</v>
      </c>
      <c r="M1072" s="20">
        <v>116</v>
      </c>
      <c r="N1072" s="20">
        <v>-2103.1999999999935</v>
      </c>
      <c r="O1072" s="20" t="s">
        <v>67</v>
      </c>
      <c r="P1072" s="21">
        <v>7.9493087557603401E-3</v>
      </c>
      <c r="Q1072" s="16">
        <f t="shared" si="99"/>
        <v>1635312</v>
      </c>
      <c r="R1072">
        <f t="shared" si="101"/>
        <v>13000</v>
      </c>
      <c r="S1072">
        <f t="shared" si="96"/>
        <v>1884</v>
      </c>
      <c r="T1072">
        <f t="shared" si="97"/>
        <v>821</v>
      </c>
      <c r="U1072">
        <f t="shared" si="98"/>
        <v>-13820.599999999957</v>
      </c>
      <c r="V1072">
        <f t="shared" si="100"/>
        <v>1178940.8500000038</v>
      </c>
    </row>
    <row r="1073" spans="1:22" x14ac:dyDescent="0.25">
      <c r="A1073" s="19" t="s">
        <v>44</v>
      </c>
      <c r="B1073" s="17">
        <v>43634</v>
      </c>
      <c r="C1073" s="18">
        <v>0.41666666666666669</v>
      </c>
      <c r="D1073" s="19" t="s">
        <v>15</v>
      </c>
      <c r="E1073" s="20">
        <v>2669.65</v>
      </c>
      <c r="F1073" s="20">
        <v>2650.45</v>
      </c>
      <c r="G1073" s="20">
        <v>2667.75</v>
      </c>
      <c r="H1073" s="18">
        <v>0.625</v>
      </c>
      <c r="I1073" s="19">
        <v>19.200000000000273</v>
      </c>
      <c r="J1073" s="19">
        <v>-1.9000000000000909</v>
      </c>
      <c r="K1073" s="19">
        <v>104</v>
      </c>
      <c r="L1073" s="20">
        <v>-197.60000000000946</v>
      </c>
      <c r="M1073" s="20">
        <v>128</v>
      </c>
      <c r="N1073" s="20">
        <v>-325.60000000000946</v>
      </c>
      <c r="O1073" s="20" t="s">
        <v>67</v>
      </c>
      <c r="P1073" s="21">
        <v>7.1919540014609698E-3</v>
      </c>
      <c r="Q1073" s="16">
        <f t="shared" si="99"/>
        <v>1807353.05</v>
      </c>
      <c r="R1073">
        <f t="shared" si="101"/>
        <v>13000</v>
      </c>
      <c r="S1073">
        <f t="shared" si="96"/>
        <v>677</v>
      </c>
      <c r="T1073">
        <f t="shared" si="97"/>
        <v>904</v>
      </c>
      <c r="U1073">
        <f t="shared" si="98"/>
        <v>-2190.3000000000616</v>
      </c>
      <c r="V1073">
        <f t="shared" si="100"/>
        <v>1176750.5500000038</v>
      </c>
    </row>
    <row r="1074" spans="1:22" x14ac:dyDescent="0.25">
      <c r="A1074" s="19" t="s">
        <v>44</v>
      </c>
      <c r="B1074" s="17">
        <v>43635</v>
      </c>
      <c r="C1074" s="18">
        <v>0.41666666666666669</v>
      </c>
      <c r="D1074" s="19" t="s">
        <v>13</v>
      </c>
      <c r="E1074" s="20">
        <v>2643.15</v>
      </c>
      <c r="F1074" s="20">
        <v>2654.95</v>
      </c>
      <c r="G1074" s="20">
        <v>2603.15</v>
      </c>
      <c r="H1074" s="18">
        <v>0.625</v>
      </c>
      <c r="I1074" s="19">
        <v>11.799999999999727</v>
      </c>
      <c r="J1074" s="19">
        <v>40</v>
      </c>
      <c r="K1074" s="19">
        <v>169</v>
      </c>
      <c r="L1074" s="20">
        <v>6760</v>
      </c>
      <c r="M1074" s="20">
        <v>204</v>
      </c>
      <c r="N1074" s="20">
        <v>6556</v>
      </c>
      <c r="O1074" s="20" t="s">
        <v>68</v>
      </c>
      <c r="P1074" s="21">
        <v>4.4643701643870904E-3</v>
      </c>
      <c r="Q1074" s="16">
        <f t="shared" si="99"/>
        <v>2910108.15</v>
      </c>
      <c r="R1074">
        <f t="shared" si="101"/>
        <v>13000</v>
      </c>
      <c r="S1074">
        <f t="shared" si="96"/>
        <v>1101</v>
      </c>
      <c r="T1074">
        <f t="shared" si="97"/>
        <v>1445</v>
      </c>
      <c r="U1074">
        <f t="shared" si="98"/>
        <v>42595</v>
      </c>
      <c r="V1074">
        <f t="shared" si="100"/>
        <v>1219345.5500000038</v>
      </c>
    </row>
    <row r="1075" spans="1:22" x14ac:dyDescent="0.25">
      <c r="A1075" s="19" t="s">
        <v>45</v>
      </c>
      <c r="B1075" s="17">
        <v>43635</v>
      </c>
      <c r="C1075" s="18">
        <v>0.48958333333333331</v>
      </c>
      <c r="D1075" s="19" t="s">
        <v>13</v>
      </c>
      <c r="E1075" s="20">
        <v>6474</v>
      </c>
      <c r="F1075" s="20">
        <v>6500</v>
      </c>
      <c r="G1075" s="20">
        <v>6432.7</v>
      </c>
      <c r="H1075" s="18">
        <v>0.625</v>
      </c>
      <c r="I1075" s="19">
        <v>26</v>
      </c>
      <c r="J1075" s="19">
        <v>41.300000000000182</v>
      </c>
      <c r="K1075" s="19">
        <v>76</v>
      </c>
      <c r="L1075" s="20">
        <v>3138.8000000000138</v>
      </c>
      <c r="M1075" s="20">
        <v>226</v>
      </c>
      <c r="N1075" s="20">
        <v>2912.8000000000138</v>
      </c>
      <c r="O1075" s="20" t="s">
        <v>68</v>
      </c>
      <c r="P1075" s="21">
        <v>4.0160642570281103E-3</v>
      </c>
      <c r="Q1075" s="16">
        <f t="shared" si="99"/>
        <v>3237000</v>
      </c>
      <c r="R1075">
        <f t="shared" si="101"/>
        <v>13000</v>
      </c>
      <c r="S1075">
        <f t="shared" si="96"/>
        <v>500</v>
      </c>
      <c r="T1075">
        <f t="shared" si="97"/>
        <v>1614</v>
      </c>
      <c r="U1075">
        <f t="shared" si="98"/>
        <v>19036.000000000091</v>
      </c>
      <c r="V1075">
        <f t="shared" si="100"/>
        <v>1238381.5500000038</v>
      </c>
    </row>
    <row r="1076" spans="1:22" x14ac:dyDescent="0.25">
      <c r="A1076" s="19" t="s">
        <v>52</v>
      </c>
      <c r="B1076" s="17">
        <v>43635</v>
      </c>
      <c r="C1076" s="18">
        <v>0.41666666666666669</v>
      </c>
      <c r="D1076" s="19" t="s">
        <v>13</v>
      </c>
      <c r="E1076" s="20">
        <v>342.5</v>
      </c>
      <c r="F1076" s="20">
        <v>343.95</v>
      </c>
      <c r="G1076" s="20">
        <v>339.35</v>
      </c>
      <c r="H1076" s="18">
        <v>0.625</v>
      </c>
      <c r="I1076" s="19">
        <v>1.4499999999999886</v>
      </c>
      <c r="J1076" s="19">
        <v>3.1499999999999773</v>
      </c>
      <c r="K1076" s="19">
        <v>1357</v>
      </c>
      <c r="L1076" s="20">
        <v>4274.5499999999693</v>
      </c>
      <c r="M1076" s="20">
        <v>213</v>
      </c>
      <c r="N1076" s="20">
        <v>4061.5499999999693</v>
      </c>
      <c r="O1076" s="20" t="s">
        <v>68</v>
      </c>
      <c r="P1076" s="21">
        <v>4.2335766423357299E-3</v>
      </c>
      <c r="Q1076" s="16">
        <f t="shared" si="99"/>
        <v>3070512.5</v>
      </c>
      <c r="R1076">
        <f t="shared" si="101"/>
        <v>13000</v>
      </c>
      <c r="S1076">
        <f t="shared" si="96"/>
        <v>8965</v>
      </c>
      <c r="T1076">
        <f t="shared" si="97"/>
        <v>1529</v>
      </c>
      <c r="U1076">
        <f t="shared" si="98"/>
        <v>26710.749999999796</v>
      </c>
      <c r="V1076">
        <f t="shared" si="100"/>
        <v>1265092.3000000035</v>
      </c>
    </row>
    <row r="1077" spans="1:22" x14ac:dyDescent="0.25">
      <c r="A1077" s="19" t="s">
        <v>17</v>
      </c>
      <c r="B1077" s="17">
        <v>43636</v>
      </c>
      <c r="C1077" s="18">
        <v>0.41666666666666669</v>
      </c>
      <c r="D1077" s="19" t="s">
        <v>13</v>
      </c>
      <c r="E1077" s="20">
        <v>19785</v>
      </c>
      <c r="F1077" s="20">
        <v>19870</v>
      </c>
      <c r="G1077" s="20">
        <v>19798.7</v>
      </c>
      <c r="H1077" s="18">
        <v>0.625</v>
      </c>
      <c r="I1077" s="19">
        <v>85</v>
      </c>
      <c r="J1077" s="19">
        <v>-13.700000000000728</v>
      </c>
      <c r="K1077" s="19">
        <v>23</v>
      </c>
      <c r="L1077" s="20">
        <v>-315.10000000001673</v>
      </c>
      <c r="M1077" s="20">
        <v>210</v>
      </c>
      <c r="N1077" s="20">
        <v>-525.10000000001673</v>
      </c>
      <c r="O1077" s="20" t="s">
        <v>67</v>
      </c>
      <c r="P1077" s="21">
        <v>4.2961839777609298E-3</v>
      </c>
      <c r="Q1077" s="16">
        <f t="shared" si="99"/>
        <v>3007320</v>
      </c>
      <c r="R1077">
        <f t="shared" si="101"/>
        <v>13000</v>
      </c>
      <c r="S1077">
        <f t="shared" si="96"/>
        <v>152</v>
      </c>
      <c r="T1077">
        <f t="shared" si="97"/>
        <v>1505</v>
      </c>
      <c r="U1077">
        <f t="shared" si="98"/>
        <v>-3587.4000000001106</v>
      </c>
      <c r="V1077">
        <f t="shared" si="100"/>
        <v>1261504.9000000034</v>
      </c>
    </row>
    <row r="1078" spans="1:22" x14ac:dyDescent="0.25">
      <c r="A1078" s="19" t="s">
        <v>47</v>
      </c>
      <c r="B1078" s="17">
        <v>43636</v>
      </c>
      <c r="C1078" s="18">
        <v>0.42708333333333331</v>
      </c>
      <c r="D1078" s="19" t="s">
        <v>15</v>
      </c>
      <c r="E1078" s="20">
        <v>277.89999999999998</v>
      </c>
      <c r="F1078" s="20">
        <v>276.89999999999998</v>
      </c>
      <c r="G1078" s="20">
        <v>276.89999999999998</v>
      </c>
      <c r="H1078" s="18">
        <v>0.42708333333333331</v>
      </c>
      <c r="I1078" s="19">
        <v>1</v>
      </c>
      <c r="J1078" s="19">
        <v>-1</v>
      </c>
      <c r="K1078" s="19">
        <v>1955</v>
      </c>
      <c r="L1078" s="20">
        <v>-1955</v>
      </c>
      <c r="M1078" s="20">
        <v>250</v>
      </c>
      <c r="N1078" s="20">
        <v>-2205</v>
      </c>
      <c r="O1078" s="20" t="s">
        <v>67</v>
      </c>
      <c r="P1078" s="21">
        <v>3.5984166966534698E-3</v>
      </c>
      <c r="Q1078" s="16">
        <f t="shared" si="99"/>
        <v>3612699.9999999995</v>
      </c>
      <c r="R1078">
        <f t="shared" si="101"/>
        <v>13000</v>
      </c>
      <c r="S1078">
        <f t="shared" si="96"/>
        <v>13000</v>
      </c>
      <c r="T1078">
        <f t="shared" si="97"/>
        <v>1804</v>
      </c>
      <c r="U1078">
        <f t="shared" si="98"/>
        <v>-14804</v>
      </c>
      <c r="V1078">
        <f t="shared" si="100"/>
        <v>1246700.9000000034</v>
      </c>
    </row>
    <row r="1079" spans="1:22" x14ac:dyDescent="0.25">
      <c r="A1079" s="19" t="s">
        <v>48</v>
      </c>
      <c r="B1079" s="17">
        <v>43636</v>
      </c>
      <c r="C1079" s="18">
        <v>0.42708333333333331</v>
      </c>
      <c r="D1079" s="19" t="s">
        <v>15</v>
      </c>
      <c r="E1079" s="20">
        <v>379.9</v>
      </c>
      <c r="F1079" s="20">
        <v>373.55</v>
      </c>
      <c r="G1079" s="20">
        <v>390.2</v>
      </c>
      <c r="H1079" s="18">
        <v>0.625</v>
      </c>
      <c r="I1079" s="19">
        <v>6.3499999999999659</v>
      </c>
      <c r="J1079" s="19">
        <v>10.300000000000011</v>
      </c>
      <c r="K1079" s="19">
        <v>313</v>
      </c>
      <c r="L1079" s="20">
        <v>3223.9000000000037</v>
      </c>
      <c r="M1079" s="20">
        <v>56</v>
      </c>
      <c r="N1079" s="20">
        <v>3167.9000000000037</v>
      </c>
      <c r="O1079" s="20" t="s">
        <v>68</v>
      </c>
      <c r="P1079" s="21">
        <v>1.6714924980257902E-2</v>
      </c>
      <c r="Q1079" s="16">
        <f t="shared" si="99"/>
        <v>777655.29999999993</v>
      </c>
      <c r="R1079">
        <f t="shared" si="101"/>
        <v>13000</v>
      </c>
      <c r="S1079">
        <f t="shared" si="96"/>
        <v>2047</v>
      </c>
      <c r="T1079">
        <f t="shared" si="97"/>
        <v>395</v>
      </c>
      <c r="U1079">
        <f t="shared" si="98"/>
        <v>20689.100000000024</v>
      </c>
      <c r="V1079">
        <f t="shared" si="100"/>
        <v>1267390.0000000035</v>
      </c>
    </row>
    <row r="1080" spans="1:22" x14ac:dyDescent="0.25">
      <c r="A1080" s="19" t="s">
        <v>44</v>
      </c>
      <c r="B1080" s="17">
        <v>43637</v>
      </c>
      <c r="C1080" s="18">
        <v>0.52083333333333337</v>
      </c>
      <c r="D1080" s="19" t="s">
        <v>15</v>
      </c>
      <c r="E1080" s="20">
        <v>2666.8</v>
      </c>
      <c r="F1080" s="20">
        <v>2653.55</v>
      </c>
      <c r="G1080" s="20">
        <v>2653.55</v>
      </c>
      <c r="H1080" s="18">
        <v>0.52083333333333337</v>
      </c>
      <c r="I1080" s="19">
        <v>13.25</v>
      </c>
      <c r="J1080" s="19">
        <v>-13.25</v>
      </c>
      <c r="K1080" s="19">
        <v>150</v>
      </c>
      <c r="L1080" s="20">
        <v>-1987.5</v>
      </c>
      <c r="M1080" s="20">
        <v>184</v>
      </c>
      <c r="N1080" s="20">
        <v>-2171.5</v>
      </c>
      <c r="O1080" s="20" t="s">
        <v>67</v>
      </c>
      <c r="P1080" s="21">
        <v>4.9685015749212497E-3</v>
      </c>
      <c r="Q1080" s="16">
        <f t="shared" si="99"/>
        <v>2616130.8000000003</v>
      </c>
      <c r="R1080">
        <f t="shared" si="101"/>
        <v>13000</v>
      </c>
      <c r="S1080">
        <f t="shared" si="96"/>
        <v>981</v>
      </c>
      <c r="T1080">
        <f t="shared" si="97"/>
        <v>1305</v>
      </c>
      <c r="U1080">
        <f t="shared" si="98"/>
        <v>-14303.25</v>
      </c>
      <c r="V1080">
        <f t="shared" si="100"/>
        <v>1253086.7500000035</v>
      </c>
    </row>
    <row r="1081" spans="1:22" x14ac:dyDescent="0.25">
      <c r="A1081" s="19" t="s">
        <v>48</v>
      </c>
      <c r="B1081" s="17">
        <v>43637</v>
      </c>
      <c r="C1081" s="18">
        <v>0.41666666666666669</v>
      </c>
      <c r="D1081" s="19" t="s">
        <v>13</v>
      </c>
      <c r="E1081" s="20">
        <v>384.35</v>
      </c>
      <c r="F1081" s="20">
        <v>387.6</v>
      </c>
      <c r="G1081" s="20">
        <v>383.15</v>
      </c>
      <c r="H1081" s="18">
        <v>0.625</v>
      </c>
      <c r="I1081" s="19">
        <v>3.25</v>
      </c>
      <c r="J1081" s="19">
        <v>1.2000000000000455</v>
      </c>
      <c r="K1081" s="19">
        <v>611</v>
      </c>
      <c r="L1081" s="20">
        <v>733.20000000002779</v>
      </c>
      <c r="M1081" s="20">
        <v>108</v>
      </c>
      <c r="N1081" s="20">
        <v>625.20000000002779</v>
      </c>
      <c r="O1081" s="20" t="s">
        <v>68</v>
      </c>
      <c r="P1081" s="21">
        <v>8.4558345258228199E-3</v>
      </c>
      <c r="Q1081" s="16">
        <f t="shared" si="99"/>
        <v>1537400</v>
      </c>
      <c r="R1081">
        <f t="shared" si="101"/>
        <v>13000</v>
      </c>
      <c r="S1081">
        <f t="shared" si="96"/>
        <v>4000</v>
      </c>
      <c r="T1081">
        <f t="shared" si="97"/>
        <v>768</v>
      </c>
      <c r="U1081">
        <f t="shared" si="98"/>
        <v>4032.0000000001819</v>
      </c>
      <c r="V1081">
        <f t="shared" si="100"/>
        <v>1257118.7500000037</v>
      </c>
    </row>
    <row r="1082" spans="1:22" x14ac:dyDescent="0.25">
      <c r="A1082" s="19" t="s">
        <v>22</v>
      </c>
      <c r="B1082" s="17">
        <v>43640</v>
      </c>
      <c r="C1082" s="18">
        <v>0.41666666666666669</v>
      </c>
      <c r="D1082" s="19" t="s">
        <v>13</v>
      </c>
      <c r="E1082" s="20">
        <v>1381.75</v>
      </c>
      <c r="F1082" s="20">
        <v>1389.25</v>
      </c>
      <c r="G1082" s="20">
        <v>1376.1</v>
      </c>
      <c r="H1082" s="18">
        <v>0.625</v>
      </c>
      <c r="I1082" s="19">
        <v>7.5</v>
      </c>
      <c r="J1082" s="19">
        <v>5.6500000000000909</v>
      </c>
      <c r="K1082" s="19">
        <v>265</v>
      </c>
      <c r="L1082" s="20">
        <v>1497.2500000000241</v>
      </c>
      <c r="M1082" s="20">
        <v>169</v>
      </c>
      <c r="N1082" s="20">
        <v>1328.2500000000241</v>
      </c>
      <c r="O1082" s="20" t="s">
        <v>68</v>
      </c>
      <c r="P1082" s="21">
        <v>5.4278994029310704E-3</v>
      </c>
      <c r="Q1082" s="16">
        <f t="shared" si="99"/>
        <v>2394572.75</v>
      </c>
      <c r="R1082">
        <f t="shared" si="101"/>
        <v>13000</v>
      </c>
      <c r="S1082">
        <f t="shared" si="96"/>
        <v>1733</v>
      </c>
      <c r="T1082">
        <f t="shared" si="97"/>
        <v>1195</v>
      </c>
      <c r="U1082">
        <f t="shared" si="98"/>
        <v>8596.4500000001572</v>
      </c>
      <c r="V1082">
        <f t="shared" si="100"/>
        <v>1265715.2000000039</v>
      </c>
    </row>
    <row r="1083" spans="1:22" x14ac:dyDescent="0.25">
      <c r="A1083" s="19" t="s">
        <v>45</v>
      </c>
      <c r="B1083" s="17">
        <v>43640</v>
      </c>
      <c r="C1083" s="18">
        <v>0.41666666666666669</v>
      </c>
      <c r="D1083" s="19" t="s">
        <v>13</v>
      </c>
      <c r="E1083" s="20">
        <v>6330</v>
      </c>
      <c r="F1083" s="20">
        <v>6372.7</v>
      </c>
      <c r="G1083" s="20">
        <v>6372.7</v>
      </c>
      <c r="H1083" s="18">
        <v>0.46875</v>
      </c>
      <c r="I1083" s="19">
        <v>42.699999999999818</v>
      </c>
      <c r="J1083" s="19">
        <v>-42.699999999999818</v>
      </c>
      <c r="K1083" s="19">
        <v>46</v>
      </c>
      <c r="L1083" s="20">
        <v>-1964.1999999999916</v>
      </c>
      <c r="M1083" s="20">
        <v>135</v>
      </c>
      <c r="N1083" s="20">
        <v>-2099.1999999999916</v>
      </c>
      <c r="O1083" s="20" t="s">
        <v>67</v>
      </c>
      <c r="P1083" s="21">
        <v>6.7456556082148202E-3</v>
      </c>
      <c r="Q1083" s="16">
        <f t="shared" si="99"/>
        <v>1924320</v>
      </c>
      <c r="R1083">
        <f t="shared" si="101"/>
        <v>13000</v>
      </c>
      <c r="S1083">
        <f t="shared" si="96"/>
        <v>304</v>
      </c>
      <c r="T1083">
        <f t="shared" si="97"/>
        <v>966</v>
      </c>
      <c r="U1083">
        <f t="shared" si="98"/>
        <v>-13946.799999999945</v>
      </c>
      <c r="V1083">
        <f t="shared" si="100"/>
        <v>1251768.4000000039</v>
      </c>
    </row>
    <row r="1084" spans="1:22" x14ac:dyDescent="0.25">
      <c r="A1084" s="19" t="s">
        <v>19</v>
      </c>
      <c r="B1084" s="17">
        <v>43641</v>
      </c>
      <c r="C1084" s="18">
        <v>0.58333333333333337</v>
      </c>
      <c r="D1084" s="19" t="s">
        <v>15</v>
      </c>
      <c r="E1084" s="20">
        <v>2548.8000000000002</v>
      </c>
      <c r="F1084" s="20">
        <v>2525.9</v>
      </c>
      <c r="G1084" s="20">
        <v>2533.5</v>
      </c>
      <c r="H1084" s="18">
        <v>0.625</v>
      </c>
      <c r="I1084" s="19">
        <v>22.900000000000091</v>
      </c>
      <c r="J1084" s="19">
        <v>-15.300000000000182</v>
      </c>
      <c r="K1084" s="19">
        <v>87</v>
      </c>
      <c r="L1084" s="20">
        <v>-1331.1000000000158</v>
      </c>
      <c r="M1084" s="20">
        <v>102</v>
      </c>
      <c r="N1084" s="20">
        <v>-1433.1000000000158</v>
      </c>
      <c r="O1084" s="20" t="s">
        <v>67</v>
      </c>
      <c r="P1084" s="21">
        <v>8.9846202134338093E-3</v>
      </c>
      <c r="Q1084" s="16">
        <f t="shared" si="99"/>
        <v>1445169.6</v>
      </c>
      <c r="R1084">
        <f t="shared" si="101"/>
        <v>13000</v>
      </c>
      <c r="S1084">
        <f t="shared" si="96"/>
        <v>567</v>
      </c>
      <c r="T1084">
        <f t="shared" si="97"/>
        <v>721</v>
      </c>
      <c r="U1084">
        <f t="shared" si="98"/>
        <v>-9396.100000000104</v>
      </c>
      <c r="V1084">
        <f t="shared" si="100"/>
        <v>1242372.3000000038</v>
      </c>
    </row>
    <row r="1085" spans="1:22" x14ac:dyDescent="0.25">
      <c r="A1085" s="19" t="s">
        <v>22</v>
      </c>
      <c r="B1085" s="17">
        <v>43644</v>
      </c>
      <c r="C1085" s="18">
        <v>0.46875</v>
      </c>
      <c r="D1085" s="19" t="s">
        <v>13</v>
      </c>
      <c r="E1085" s="20">
        <v>1361.35</v>
      </c>
      <c r="F1085" s="20">
        <v>1366.55</v>
      </c>
      <c r="G1085" s="20">
        <v>1359.85</v>
      </c>
      <c r="H1085" s="18">
        <v>0.625</v>
      </c>
      <c r="I1085" s="19">
        <v>5.2000000000000455</v>
      </c>
      <c r="J1085" s="19">
        <v>1.5</v>
      </c>
      <c r="K1085" s="19">
        <v>382</v>
      </c>
      <c r="L1085" s="20">
        <v>573</v>
      </c>
      <c r="M1085" s="20">
        <v>240</v>
      </c>
      <c r="N1085" s="20">
        <v>333</v>
      </c>
      <c r="O1085" s="20" t="s">
        <v>68</v>
      </c>
      <c r="P1085" s="21">
        <v>3.8197377603114901E-3</v>
      </c>
      <c r="Q1085" s="16">
        <f t="shared" si="99"/>
        <v>3402013.65</v>
      </c>
      <c r="R1085">
        <f t="shared" si="101"/>
        <v>13000</v>
      </c>
      <c r="S1085">
        <f t="shared" si="96"/>
        <v>2499</v>
      </c>
      <c r="T1085">
        <f t="shared" si="97"/>
        <v>1701</v>
      </c>
      <c r="U1085">
        <f t="shared" si="98"/>
        <v>2047.5</v>
      </c>
      <c r="V1085">
        <f t="shared" si="100"/>
        <v>1244419.8000000038</v>
      </c>
    </row>
    <row r="1086" spans="1:22" x14ac:dyDescent="0.25">
      <c r="A1086" s="19" t="s">
        <v>45</v>
      </c>
      <c r="B1086" s="17">
        <v>43644</v>
      </c>
      <c r="C1086" s="18">
        <v>0.45833333333333331</v>
      </c>
      <c r="D1086" s="19" t="s">
        <v>15</v>
      </c>
      <c r="E1086" s="20">
        <v>6539</v>
      </c>
      <c r="F1086" s="20">
        <v>6517</v>
      </c>
      <c r="G1086" s="20">
        <v>6517</v>
      </c>
      <c r="H1086" s="18">
        <v>0.45833333333333331</v>
      </c>
      <c r="I1086" s="19">
        <v>22</v>
      </c>
      <c r="J1086" s="19">
        <v>-22</v>
      </c>
      <c r="K1086" s="19">
        <v>90</v>
      </c>
      <c r="L1086" s="20">
        <v>-1980</v>
      </c>
      <c r="M1086" s="20">
        <v>271</v>
      </c>
      <c r="N1086" s="20">
        <v>-2251</v>
      </c>
      <c r="O1086" s="20" t="s">
        <v>67</v>
      </c>
      <c r="P1086" s="21">
        <v>3.36442881174492E-3</v>
      </c>
      <c r="Q1086" s="16">
        <f t="shared" si="99"/>
        <v>3858010</v>
      </c>
      <c r="R1086">
        <f t="shared" si="101"/>
        <v>13000</v>
      </c>
      <c r="S1086">
        <f t="shared" si="96"/>
        <v>590</v>
      </c>
      <c r="T1086">
        <f t="shared" si="97"/>
        <v>1926</v>
      </c>
      <c r="U1086">
        <f t="shared" si="98"/>
        <v>-14906</v>
      </c>
      <c r="V1086">
        <f t="shared" si="100"/>
        <v>1229513.8000000038</v>
      </c>
    </row>
    <row r="1087" spans="1:22" x14ac:dyDescent="0.25">
      <c r="A1087" s="19" t="s">
        <v>47</v>
      </c>
      <c r="B1087" s="17">
        <v>43648</v>
      </c>
      <c r="C1087" s="18">
        <v>0.41666666666666669</v>
      </c>
      <c r="D1087" s="19" t="s">
        <v>13</v>
      </c>
      <c r="E1087" s="20">
        <v>274.75</v>
      </c>
      <c r="F1087" s="20">
        <v>275.10000000000002</v>
      </c>
      <c r="G1087" s="20">
        <v>273.85000000000002</v>
      </c>
      <c r="H1087" s="18">
        <v>0.625</v>
      </c>
      <c r="I1087" s="19">
        <v>0.35000000000002274</v>
      </c>
      <c r="J1087" s="19">
        <v>0.89999999999997726</v>
      </c>
      <c r="K1087" s="19">
        <v>5361</v>
      </c>
      <c r="L1087" s="20">
        <v>4824.8999999998778</v>
      </c>
      <c r="M1087" s="20">
        <v>677</v>
      </c>
      <c r="N1087" s="20">
        <v>4147.8999999998778</v>
      </c>
      <c r="O1087" s="20" t="s">
        <v>68</v>
      </c>
      <c r="P1087" s="21">
        <v>1.27388535031855E-3</v>
      </c>
      <c r="Q1087" s="16">
        <f t="shared" si="99"/>
        <v>10204764.5</v>
      </c>
      <c r="R1087">
        <f t="shared" si="101"/>
        <v>13000</v>
      </c>
      <c r="S1087">
        <f t="shared" si="96"/>
        <v>37142</v>
      </c>
      <c r="T1087">
        <f t="shared" si="97"/>
        <v>5095</v>
      </c>
      <c r="U1087">
        <f t="shared" si="98"/>
        <v>28332.799999999159</v>
      </c>
      <c r="V1087">
        <f t="shared" si="100"/>
        <v>1257846.6000000029</v>
      </c>
    </row>
    <row r="1088" spans="1:22" x14ac:dyDescent="0.25">
      <c r="A1088" s="19" t="s">
        <v>54</v>
      </c>
      <c r="B1088" s="17">
        <v>43648</v>
      </c>
      <c r="C1088" s="18">
        <v>0.41666666666666669</v>
      </c>
      <c r="D1088" s="19" t="s">
        <v>15</v>
      </c>
      <c r="E1088" s="20">
        <v>647.4</v>
      </c>
      <c r="F1088" s="20">
        <v>642.15</v>
      </c>
      <c r="G1088" s="20">
        <v>657.2</v>
      </c>
      <c r="H1088" s="18">
        <v>0.625</v>
      </c>
      <c r="I1088" s="19">
        <v>5.25</v>
      </c>
      <c r="J1088" s="19">
        <v>9.8000000000000682</v>
      </c>
      <c r="K1088" s="19">
        <v>379</v>
      </c>
      <c r="L1088" s="20">
        <v>3714.2000000000257</v>
      </c>
      <c r="M1088" s="20">
        <v>114</v>
      </c>
      <c r="N1088" s="20">
        <v>3600.2000000000257</v>
      </c>
      <c r="O1088" s="20" t="s">
        <v>68</v>
      </c>
      <c r="P1088" s="21">
        <v>8.1093605189990706E-3</v>
      </c>
      <c r="Q1088" s="16">
        <f t="shared" si="99"/>
        <v>1602962.4</v>
      </c>
      <c r="R1088">
        <f t="shared" si="101"/>
        <v>13000</v>
      </c>
      <c r="S1088">
        <f t="shared" si="96"/>
        <v>2476</v>
      </c>
      <c r="T1088">
        <f t="shared" si="97"/>
        <v>808</v>
      </c>
      <c r="U1088">
        <f t="shared" si="98"/>
        <v>23456.80000000017</v>
      </c>
      <c r="V1088">
        <f t="shared" si="100"/>
        <v>1281303.4000000032</v>
      </c>
    </row>
    <row r="1089" spans="1:22" x14ac:dyDescent="0.25">
      <c r="A1089" s="19" t="s">
        <v>17</v>
      </c>
      <c r="B1089" s="17">
        <v>43649</v>
      </c>
      <c r="C1089" s="18">
        <v>0.41666666666666669</v>
      </c>
      <c r="D1089" s="19" t="s">
        <v>13</v>
      </c>
      <c r="E1089" s="20">
        <v>19859.599999999999</v>
      </c>
      <c r="F1089" s="20">
        <v>19994.849999999999</v>
      </c>
      <c r="G1089" s="20">
        <v>19639</v>
      </c>
      <c r="H1089" s="18">
        <v>0.625</v>
      </c>
      <c r="I1089" s="19">
        <v>135.25</v>
      </c>
      <c r="J1089" s="19">
        <v>220.59999999999854</v>
      </c>
      <c r="K1089" s="19">
        <v>14</v>
      </c>
      <c r="L1089" s="20">
        <v>3088.3999999999796</v>
      </c>
      <c r="M1089" s="20">
        <v>128</v>
      </c>
      <c r="N1089" s="20">
        <v>2960.3999999999796</v>
      </c>
      <c r="O1089" s="20" t="s">
        <v>68</v>
      </c>
      <c r="P1089" s="21">
        <v>6.81030836472034E-3</v>
      </c>
      <c r="Q1089" s="16">
        <f t="shared" si="99"/>
        <v>1906521.5999999999</v>
      </c>
      <c r="R1089">
        <f t="shared" si="101"/>
        <v>13000</v>
      </c>
      <c r="S1089">
        <f t="shared" si="96"/>
        <v>96</v>
      </c>
      <c r="T1089">
        <f t="shared" si="97"/>
        <v>948</v>
      </c>
      <c r="U1089">
        <f t="shared" si="98"/>
        <v>20229.59999999986</v>
      </c>
      <c r="V1089">
        <f t="shared" si="100"/>
        <v>1301533.000000003</v>
      </c>
    </row>
    <row r="1090" spans="1:22" x14ac:dyDescent="0.25">
      <c r="A1090" s="19" t="s">
        <v>57</v>
      </c>
      <c r="B1090" s="17">
        <v>43649</v>
      </c>
      <c r="C1090" s="18">
        <v>0.41666666666666669</v>
      </c>
      <c r="D1090" s="19" t="s">
        <v>13</v>
      </c>
      <c r="E1090" s="20">
        <v>707.5</v>
      </c>
      <c r="F1090" s="20">
        <v>710.2</v>
      </c>
      <c r="G1090" s="20">
        <v>710.2</v>
      </c>
      <c r="H1090" s="18">
        <v>0.44791666666666669</v>
      </c>
      <c r="I1090" s="19">
        <v>2.7000000000000455</v>
      </c>
      <c r="J1090" s="19">
        <v>-2.7000000000000455</v>
      </c>
      <c r="K1090" s="19">
        <v>734</v>
      </c>
      <c r="L1090" s="20">
        <v>-1981.8000000000334</v>
      </c>
      <c r="M1090" s="20">
        <v>240</v>
      </c>
      <c r="N1090" s="20">
        <v>-2221.8000000000334</v>
      </c>
      <c r="O1090" s="20" t="s">
        <v>67</v>
      </c>
      <c r="P1090" s="21">
        <v>3.8162544169612002E-3</v>
      </c>
      <c r="Q1090" s="16">
        <f t="shared" si="99"/>
        <v>3405905</v>
      </c>
      <c r="R1090">
        <f t="shared" si="101"/>
        <v>13000</v>
      </c>
      <c r="S1090">
        <f t="shared" ref="S1090:S1153" si="102">ROUNDDOWN(R1090/I1090,0)</f>
        <v>4814</v>
      </c>
      <c r="T1090">
        <f t="shared" ref="T1090:T1153" si="103">ROUNDUP(((E1090*S1090)+(G1090*S1090))*0.025/100,0)</f>
        <v>1707</v>
      </c>
      <c r="U1090">
        <f t="shared" ref="U1090:U1153" si="104">(S1090*J1090)-T1090</f>
        <v>-14704.800000000219</v>
      </c>
      <c r="V1090">
        <f t="shared" si="100"/>
        <v>1286828.2000000027</v>
      </c>
    </row>
    <row r="1091" spans="1:22" x14ac:dyDescent="0.25">
      <c r="A1091" s="19" t="s">
        <v>47</v>
      </c>
      <c r="B1091" s="17">
        <v>43650</v>
      </c>
      <c r="C1091" s="18">
        <v>0.41666666666666669</v>
      </c>
      <c r="D1091" s="19" t="s">
        <v>13</v>
      </c>
      <c r="E1091" s="20">
        <v>275.3</v>
      </c>
      <c r="F1091" s="20">
        <v>276.14999999999998</v>
      </c>
      <c r="G1091" s="20">
        <v>276.14999999999998</v>
      </c>
      <c r="H1091" s="18">
        <v>0.42708333333333331</v>
      </c>
      <c r="I1091" s="19">
        <v>0.84999999999996589</v>
      </c>
      <c r="J1091" s="19">
        <v>-0.84999999999996589</v>
      </c>
      <c r="K1091" s="19">
        <v>2290</v>
      </c>
      <c r="L1091" s="20">
        <v>-1946.4999999999218</v>
      </c>
      <c r="M1091" s="20">
        <v>291</v>
      </c>
      <c r="N1091" s="20">
        <v>-2237.4999999999218</v>
      </c>
      <c r="O1091" s="20" t="s">
        <v>67</v>
      </c>
      <c r="P1091" s="21">
        <v>3.0875408645113199E-3</v>
      </c>
      <c r="Q1091" s="16">
        <f t="shared" ref="Q1091:Q1154" si="105">S1091*E1091</f>
        <v>4210438.2</v>
      </c>
      <c r="R1091">
        <f t="shared" si="101"/>
        <v>13000</v>
      </c>
      <c r="S1091">
        <f t="shared" si="102"/>
        <v>15294</v>
      </c>
      <c r="T1091">
        <f t="shared" si="103"/>
        <v>2109</v>
      </c>
      <c r="U1091">
        <f t="shared" si="104"/>
        <v>-15108.899999999478</v>
      </c>
      <c r="V1091">
        <f t="shared" ref="V1091:V1154" si="106">V1090+U1091</f>
        <v>1271719.3000000033</v>
      </c>
    </row>
    <row r="1092" spans="1:22" x14ac:dyDescent="0.25">
      <c r="A1092" s="19" t="s">
        <v>18</v>
      </c>
      <c r="B1092" s="17">
        <v>43651</v>
      </c>
      <c r="C1092" s="18">
        <v>0.41666666666666669</v>
      </c>
      <c r="D1092" s="19" t="s">
        <v>13</v>
      </c>
      <c r="E1092" s="20">
        <v>414</v>
      </c>
      <c r="F1092" s="20">
        <v>415.15</v>
      </c>
      <c r="G1092" s="20">
        <v>402.35</v>
      </c>
      <c r="H1092" s="18">
        <v>0.625</v>
      </c>
      <c r="I1092" s="19">
        <v>1.1499999999999773</v>
      </c>
      <c r="J1092" s="19">
        <v>11.649999999999977</v>
      </c>
      <c r="K1092" s="19">
        <v>1705</v>
      </c>
      <c r="L1092" s="20">
        <v>19863.24999999996</v>
      </c>
      <c r="M1092" s="20">
        <v>321</v>
      </c>
      <c r="N1092" s="20">
        <v>19542.24999999996</v>
      </c>
      <c r="O1092" s="20" t="s">
        <v>68</v>
      </c>
      <c r="P1092" s="21">
        <v>2.7777777777777202E-3</v>
      </c>
      <c r="Q1092" s="16">
        <f t="shared" si="105"/>
        <v>4679856</v>
      </c>
      <c r="R1092">
        <f t="shared" ref="R1092:R1155" si="107">IF(MONTH(B1091)&lt;&gt;MONTH(B1092),IF((INT(V1091/100000)*1000)&lt;R1091,R1091,INT(V1091/100000)*1000),R1091)</f>
        <v>13000</v>
      </c>
      <c r="S1092">
        <f t="shared" si="102"/>
        <v>11304</v>
      </c>
      <c r="T1092">
        <f t="shared" si="103"/>
        <v>2308</v>
      </c>
      <c r="U1092">
        <f t="shared" si="104"/>
        <v>129383.59999999974</v>
      </c>
      <c r="V1092">
        <f t="shared" si="106"/>
        <v>1401102.9000000032</v>
      </c>
    </row>
    <row r="1093" spans="1:22" x14ac:dyDescent="0.25">
      <c r="A1093" s="19" t="s">
        <v>58</v>
      </c>
      <c r="B1093" s="17">
        <v>43651</v>
      </c>
      <c r="C1093" s="18">
        <v>0.42708333333333331</v>
      </c>
      <c r="D1093" s="19" t="s">
        <v>13</v>
      </c>
      <c r="E1093" s="20">
        <v>2238</v>
      </c>
      <c r="F1093" s="20">
        <v>2246.25</v>
      </c>
      <c r="G1093" s="20">
        <v>2160.15</v>
      </c>
      <c r="H1093" s="18">
        <v>0.625</v>
      </c>
      <c r="I1093" s="19">
        <v>8.25</v>
      </c>
      <c r="J1093" s="19">
        <v>77.849999999999909</v>
      </c>
      <c r="K1093" s="19">
        <v>241</v>
      </c>
      <c r="L1093" s="20">
        <v>18761.849999999977</v>
      </c>
      <c r="M1093" s="20">
        <v>244</v>
      </c>
      <c r="N1093" s="20">
        <v>18517.849999999977</v>
      </c>
      <c r="O1093" s="20" t="s">
        <v>68</v>
      </c>
      <c r="P1093" s="21">
        <v>3.68632707774799E-3</v>
      </c>
      <c r="Q1093" s="16">
        <f t="shared" si="105"/>
        <v>3524850</v>
      </c>
      <c r="R1093">
        <f t="shared" si="107"/>
        <v>13000</v>
      </c>
      <c r="S1093">
        <f t="shared" si="102"/>
        <v>1575</v>
      </c>
      <c r="T1093">
        <f t="shared" si="103"/>
        <v>1732</v>
      </c>
      <c r="U1093">
        <f t="shared" si="104"/>
        <v>120881.74999999985</v>
      </c>
      <c r="V1093">
        <f t="shared" si="106"/>
        <v>1521984.6500000029</v>
      </c>
    </row>
    <row r="1094" spans="1:22" x14ac:dyDescent="0.25">
      <c r="A1094" s="19" t="s">
        <v>25</v>
      </c>
      <c r="B1094" s="17">
        <v>43654</v>
      </c>
      <c r="C1094" s="18">
        <v>0.42708333333333331</v>
      </c>
      <c r="D1094" s="19" t="s">
        <v>13</v>
      </c>
      <c r="E1094" s="20">
        <v>902.3</v>
      </c>
      <c r="F1094" s="20">
        <v>911.65</v>
      </c>
      <c r="G1094" s="20">
        <v>886.9</v>
      </c>
      <c r="H1094" s="18">
        <v>0.625</v>
      </c>
      <c r="I1094" s="19">
        <v>9.3500000000000227</v>
      </c>
      <c r="J1094" s="19">
        <v>15.399999999999977</v>
      </c>
      <c r="K1094" s="19">
        <v>213</v>
      </c>
      <c r="L1094" s="20">
        <v>3280.1999999999953</v>
      </c>
      <c r="M1094" s="20">
        <v>88</v>
      </c>
      <c r="N1094" s="20">
        <v>3192.1999999999953</v>
      </c>
      <c r="O1094" s="20" t="s">
        <v>68</v>
      </c>
      <c r="P1094" s="21">
        <v>1.0362407181646899E-2</v>
      </c>
      <c r="Q1094" s="16">
        <f t="shared" si="105"/>
        <v>1254197</v>
      </c>
      <c r="R1094">
        <f t="shared" si="107"/>
        <v>13000</v>
      </c>
      <c r="S1094">
        <f t="shared" si="102"/>
        <v>1390</v>
      </c>
      <c r="T1094">
        <f t="shared" si="103"/>
        <v>622</v>
      </c>
      <c r="U1094">
        <f t="shared" si="104"/>
        <v>20783.999999999967</v>
      </c>
      <c r="V1094">
        <f t="shared" si="106"/>
        <v>1542768.6500000029</v>
      </c>
    </row>
    <row r="1095" spans="1:22" x14ac:dyDescent="0.25">
      <c r="A1095" s="19" t="s">
        <v>17</v>
      </c>
      <c r="B1095" s="17">
        <v>43655</v>
      </c>
      <c r="C1095" s="18">
        <v>0.41666666666666669</v>
      </c>
      <c r="D1095" s="19" t="s">
        <v>13</v>
      </c>
      <c r="E1095" s="20">
        <v>18890</v>
      </c>
      <c r="F1095" s="20">
        <v>19181.900000000001</v>
      </c>
      <c r="G1095" s="20">
        <v>19181.900000000001</v>
      </c>
      <c r="H1095" s="18">
        <v>0.48958333333333331</v>
      </c>
      <c r="I1095" s="19">
        <v>291.90000000000146</v>
      </c>
      <c r="J1095" s="19">
        <v>-291.90000000000146</v>
      </c>
      <c r="K1095" s="19">
        <v>6</v>
      </c>
      <c r="L1095" s="20">
        <v>-1751.4000000000087</v>
      </c>
      <c r="M1095" s="20">
        <v>53</v>
      </c>
      <c r="N1095" s="20">
        <v>-1804.4000000000087</v>
      </c>
      <c r="O1095" s="20" t="s">
        <v>67</v>
      </c>
      <c r="P1095" s="21">
        <v>1.54526204340922E-2</v>
      </c>
      <c r="Q1095" s="16">
        <f t="shared" si="105"/>
        <v>831160</v>
      </c>
      <c r="R1095">
        <f t="shared" si="107"/>
        <v>13000</v>
      </c>
      <c r="S1095">
        <f t="shared" si="102"/>
        <v>44</v>
      </c>
      <c r="T1095">
        <f t="shared" si="103"/>
        <v>419</v>
      </c>
      <c r="U1095">
        <f t="shared" si="104"/>
        <v>-13262.600000000064</v>
      </c>
      <c r="V1095">
        <f t="shared" si="106"/>
        <v>1529506.0500000028</v>
      </c>
    </row>
    <row r="1096" spans="1:22" x14ac:dyDescent="0.25">
      <c r="A1096" s="19" t="s">
        <v>54</v>
      </c>
      <c r="B1096" s="17">
        <v>43655</v>
      </c>
      <c r="C1096" s="18">
        <v>0.41666666666666669</v>
      </c>
      <c r="D1096" s="19" t="s">
        <v>13</v>
      </c>
      <c r="E1096" s="20">
        <v>639.35</v>
      </c>
      <c r="F1096" s="20">
        <v>646.5</v>
      </c>
      <c r="G1096" s="20">
        <v>639.15</v>
      </c>
      <c r="H1096" s="18">
        <v>0.625</v>
      </c>
      <c r="I1096" s="19">
        <v>7.1499999999999773</v>
      </c>
      <c r="J1096" s="19">
        <v>0.20000000000004547</v>
      </c>
      <c r="K1096" s="19">
        <v>278</v>
      </c>
      <c r="L1096" s="20">
        <v>55.600000000012642</v>
      </c>
      <c r="M1096" s="20">
        <v>82</v>
      </c>
      <c r="N1096" s="20">
        <v>-26.399999999987358</v>
      </c>
      <c r="O1096" s="20" t="s">
        <v>67</v>
      </c>
      <c r="P1096" s="21">
        <v>1.11832329709861E-2</v>
      </c>
      <c r="Q1096" s="16">
        <f t="shared" si="105"/>
        <v>1162338.3</v>
      </c>
      <c r="R1096">
        <f t="shared" si="107"/>
        <v>13000</v>
      </c>
      <c r="S1096">
        <f t="shared" si="102"/>
        <v>1818</v>
      </c>
      <c r="T1096">
        <f t="shared" si="103"/>
        <v>582</v>
      </c>
      <c r="U1096">
        <f t="shared" si="104"/>
        <v>-218.39999999991733</v>
      </c>
      <c r="V1096">
        <f t="shared" si="106"/>
        <v>1529287.6500000029</v>
      </c>
    </row>
    <row r="1097" spans="1:22" x14ac:dyDescent="0.25">
      <c r="A1097" s="19" t="s">
        <v>18</v>
      </c>
      <c r="B1097" s="17">
        <v>43657</v>
      </c>
      <c r="C1097" s="18">
        <v>0.41666666666666669</v>
      </c>
      <c r="D1097" s="19" t="s">
        <v>15</v>
      </c>
      <c r="E1097" s="20">
        <v>410.4</v>
      </c>
      <c r="F1097" s="20">
        <v>406.65</v>
      </c>
      <c r="G1097" s="20">
        <v>413.25</v>
      </c>
      <c r="H1097" s="18">
        <v>0.625</v>
      </c>
      <c r="I1097" s="19">
        <v>3.75</v>
      </c>
      <c r="J1097" s="19">
        <v>2.8500000000000227</v>
      </c>
      <c r="K1097" s="19">
        <v>530</v>
      </c>
      <c r="L1097" s="20">
        <v>1510.5000000000121</v>
      </c>
      <c r="M1097" s="20">
        <v>101</v>
      </c>
      <c r="N1097" s="20">
        <v>1409.5000000000121</v>
      </c>
      <c r="O1097" s="20" t="s">
        <v>68</v>
      </c>
      <c r="P1097" s="21">
        <v>9.1374269005848E-3</v>
      </c>
      <c r="Q1097" s="16">
        <f t="shared" si="105"/>
        <v>1422446.4</v>
      </c>
      <c r="R1097">
        <f t="shared" si="107"/>
        <v>13000</v>
      </c>
      <c r="S1097">
        <f t="shared" si="102"/>
        <v>3466</v>
      </c>
      <c r="T1097">
        <f t="shared" si="103"/>
        <v>714</v>
      </c>
      <c r="U1097">
        <f t="shared" si="104"/>
        <v>9164.1000000000786</v>
      </c>
      <c r="V1097">
        <f t="shared" si="106"/>
        <v>1538451.750000003</v>
      </c>
    </row>
    <row r="1098" spans="1:22" x14ac:dyDescent="0.25">
      <c r="A1098" s="19" t="s">
        <v>22</v>
      </c>
      <c r="B1098" s="17">
        <v>43657</v>
      </c>
      <c r="C1098" s="18">
        <v>0.4375</v>
      </c>
      <c r="D1098" s="19" t="s">
        <v>15</v>
      </c>
      <c r="E1098" s="20">
        <v>1325.5</v>
      </c>
      <c r="F1098" s="20">
        <v>1321.6</v>
      </c>
      <c r="G1098" s="20">
        <v>1333.8</v>
      </c>
      <c r="H1098" s="18">
        <v>0.625</v>
      </c>
      <c r="I1098" s="19">
        <v>3.9000000000000909</v>
      </c>
      <c r="J1098" s="19">
        <v>8.2999999999999545</v>
      </c>
      <c r="K1098" s="19">
        <v>509</v>
      </c>
      <c r="L1098" s="20">
        <v>4224.6999999999771</v>
      </c>
      <c r="M1098" s="20">
        <v>312</v>
      </c>
      <c r="N1098" s="20">
        <v>3912.6999999999771</v>
      </c>
      <c r="O1098" s="20" t="s">
        <v>68</v>
      </c>
      <c r="P1098" s="21">
        <v>2.9422859298378701E-3</v>
      </c>
      <c r="Q1098" s="16">
        <f t="shared" si="105"/>
        <v>4417891.5</v>
      </c>
      <c r="R1098">
        <f t="shared" si="107"/>
        <v>13000</v>
      </c>
      <c r="S1098">
        <f t="shared" si="102"/>
        <v>3333</v>
      </c>
      <c r="T1098">
        <f t="shared" si="103"/>
        <v>2216</v>
      </c>
      <c r="U1098">
        <f t="shared" si="104"/>
        <v>25447.899999999849</v>
      </c>
      <c r="V1098">
        <f t="shared" si="106"/>
        <v>1563899.6500000029</v>
      </c>
    </row>
    <row r="1099" spans="1:22" x14ac:dyDescent="0.25">
      <c r="A1099" s="19" t="s">
        <v>17</v>
      </c>
      <c r="B1099" s="17">
        <v>43657</v>
      </c>
      <c r="C1099" s="18">
        <v>0.59375</v>
      </c>
      <c r="D1099" s="19" t="s">
        <v>15</v>
      </c>
      <c r="E1099" s="20">
        <v>18989.900000000001</v>
      </c>
      <c r="F1099" s="20">
        <v>18893</v>
      </c>
      <c r="G1099" s="20">
        <v>19030</v>
      </c>
      <c r="H1099" s="18">
        <v>0.625</v>
      </c>
      <c r="I1099" s="19">
        <v>96.900000000001455</v>
      </c>
      <c r="J1099" s="19">
        <v>40.099999999998545</v>
      </c>
      <c r="K1099" s="19">
        <v>20</v>
      </c>
      <c r="L1099" s="20">
        <v>801.9999999999709</v>
      </c>
      <c r="M1099" s="20">
        <v>175</v>
      </c>
      <c r="N1099" s="20">
        <v>626.9999999999709</v>
      </c>
      <c r="O1099" s="20" t="s">
        <v>68</v>
      </c>
      <c r="P1099" s="21">
        <v>5.10271249453665E-3</v>
      </c>
      <c r="Q1099" s="16">
        <f t="shared" si="105"/>
        <v>2544646.6</v>
      </c>
      <c r="R1099">
        <f t="shared" si="107"/>
        <v>13000</v>
      </c>
      <c r="S1099">
        <f t="shared" si="102"/>
        <v>134</v>
      </c>
      <c r="T1099">
        <f t="shared" si="103"/>
        <v>1274</v>
      </c>
      <c r="U1099">
        <f t="shared" si="104"/>
        <v>4099.399999999805</v>
      </c>
      <c r="V1099">
        <f t="shared" si="106"/>
        <v>1567999.0500000028</v>
      </c>
    </row>
    <row r="1100" spans="1:22" x14ac:dyDescent="0.25">
      <c r="A1100" s="19" t="s">
        <v>44</v>
      </c>
      <c r="B1100" s="17">
        <v>43657</v>
      </c>
      <c r="C1100" s="18">
        <v>0.42708333333333331</v>
      </c>
      <c r="D1100" s="19" t="s">
        <v>15</v>
      </c>
      <c r="E1100" s="20">
        <v>2438</v>
      </c>
      <c r="F1100" s="20">
        <v>2412.15</v>
      </c>
      <c r="G1100" s="20">
        <v>2506.9499999999998</v>
      </c>
      <c r="H1100" s="18">
        <v>0.625</v>
      </c>
      <c r="I1100" s="19">
        <v>25.849999999999909</v>
      </c>
      <c r="J1100" s="19">
        <v>68.949999999999818</v>
      </c>
      <c r="K1100" s="19">
        <v>77</v>
      </c>
      <c r="L1100" s="20">
        <v>5309.149999999986</v>
      </c>
      <c r="M1100" s="20">
        <v>88</v>
      </c>
      <c r="N1100" s="20">
        <v>5221.149999999986</v>
      </c>
      <c r="O1100" s="20" t="s">
        <v>68</v>
      </c>
      <c r="P1100" s="21">
        <v>1.06029532403609E-2</v>
      </c>
      <c r="Q1100" s="16">
        <f t="shared" si="105"/>
        <v>1223876</v>
      </c>
      <c r="R1100">
        <f t="shared" si="107"/>
        <v>13000</v>
      </c>
      <c r="S1100">
        <f t="shared" si="102"/>
        <v>502</v>
      </c>
      <c r="T1100">
        <f t="shared" si="103"/>
        <v>621</v>
      </c>
      <c r="U1100">
        <f t="shared" si="104"/>
        <v>33991.899999999907</v>
      </c>
      <c r="V1100">
        <f t="shared" si="106"/>
        <v>1601990.9500000027</v>
      </c>
    </row>
    <row r="1101" spans="1:22" x14ac:dyDescent="0.25">
      <c r="A1101" s="19" t="s">
        <v>19</v>
      </c>
      <c r="B1101" s="17">
        <v>43658</v>
      </c>
      <c r="C1101" s="18">
        <v>0.41666666666666669</v>
      </c>
      <c r="D1101" s="19" t="s">
        <v>13</v>
      </c>
      <c r="E1101" s="20">
        <v>2616.35</v>
      </c>
      <c r="F1101" s="20">
        <v>2631.9</v>
      </c>
      <c r="G1101" s="20">
        <v>2631.9</v>
      </c>
      <c r="H1101" s="18">
        <v>0.45833333333333331</v>
      </c>
      <c r="I1101" s="19">
        <v>15.550000000000182</v>
      </c>
      <c r="J1101" s="19">
        <v>-15.550000000000182</v>
      </c>
      <c r="K1101" s="19">
        <v>128</v>
      </c>
      <c r="L1101" s="20">
        <v>-1990.4000000000233</v>
      </c>
      <c r="M1101" s="20">
        <v>155</v>
      </c>
      <c r="N1101" s="20">
        <v>-2145.4000000000233</v>
      </c>
      <c r="O1101" s="20" t="s">
        <v>67</v>
      </c>
      <c r="P1101" s="21">
        <v>5.9433944235290298E-3</v>
      </c>
      <c r="Q1101" s="16">
        <f t="shared" si="105"/>
        <v>2187268.6</v>
      </c>
      <c r="R1101">
        <f t="shared" si="107"/>
        <v>13000</v>
      </c>
      <c r="S1101">
        <f t="shared" si="102"/>
        <v>836</v>
      </c>
      <c r="T1101">
        <f t="shared" si="103"/>
        <v>1097</v>
      </c>
      <c r="U1101">
        <f t="shared" si="104"/>
        <v>-14096.800000000152</v>
      </c>
      <c r="V1101">
        <f t="shared" si="106"/>
        <v>1587894.1500000027</v>
      </c>
    </row>
    <row r="1102" spans="1:22" x14ac:dyDescent="0.25">
      <c r="A1102" s="19" t="s">
        <v>45</v>
      </c>
      <c r="B1102" s="17">
        <v>43658</v>
      </c>
      <c r="C1102" s="18">
        <v>0.45833333333333331</v>
      </c>
      <c r="D1102" s="19" t="s">
        <v>15</v>
      </c>
      <c r="E1102" s="20">
        <v>6039</v>
      </c>
      <c r="F1102" s="20">
        <v>6015</v>
      </c>
      <c r="G1102" s="20">
        <v>6015</v>
      </c>
      <c r="H1102" s="18">
        <v>0.45833333333333331</v>
      </c>
      <c r="I1102" s="19">
        <v>24</v>
      </c>
      <c r="J1102" s="19">
        <v>-24</v>
      </c>
      <c r="K1102" s="19">
        <v>83</v>
      </c>
      <c r="L1102" s="20">
        <v>-1992</v>
      </c>
      <c r="M1102" s="20">
        <v>231</v>
      </c>
      <c r="N1102" s="20">
        <v>-2223</v>
      </c>
      <c r="O1102" s="20" t="s">
        <v>67</v>
      </c>
      <c r="P1102" s="21">
        <v>3.9741679085941398E-3</v>
      </c>
      <c r="Q1102" s="16">
        <f t="shared" si="105"/>
        <v>3267099</v>
      </c>
      <c r="R1102">
        <f t="shared" si="107"/>
        <v>13000</v>
      </c>
      <c r="S1102">
        <f t="shared" si="102"/>
        <v>541</v>
      </c>
      <c r="T1102">
        <f t="shared" si="103"/>
        <v>1631</v>
      </c>
      <c r="U1102">
        <f t="shared" si="104"/>
        <v>-14615</v>
      </c>
      <c r="V1102">
        <f t="shared" si="106"/>
        <v>1573279.1500000027</v>
      </c>
    </row>
    <row r="1103" spans="1:22" x14ac:dyDescent="0.25">
      <c r="A1103" s="19" t="s">
        <v>49</v>
      </c>
      <c r="B1103" s="17">
        <v>43658</v>
      </c>
      <c r="C1103" s="18">
        <v>0.41666666666666669</v>
      </c>
      <c r="D1103" s="19" t="s">
        <v>13</v>
      </c>
      <c r="E1103" s="20">
        <v>152.30000000000001</v>
      </c>
      <c r="F1103" s="20">
        <v>153.1</v>
      </c>
      <c r="G1103" s="20">
        <v>149.75</v>
      </c>
      <c r="H1103" s="18">
        <v>0.625</v>
      </c>
      <c r="I1103" s="19">
        <v>0.79999999999998295</v>
      </c>
      <c r="J1103" s="19">
        <v>2.5500000000000114</v>
      </c>
      <c r="K1103" s="19">
        <v>2430</v>
      </c>
      <c r="L1103" s="20">
        <v>6196.5000000000273</v>
      </c>
      <c r="M1103" s="20">
        <v>169</v>
      </c>
      <c r="N1103" s="20">
        <v>6027.5000000000273</v>
      </c>
      <c r="O1103" s="20" t="s">
        <v>68</v>
      </c>
      <c r="P1103" s="21">
        <v>5.2527905449769102E-3</v>
      </c>
      <c r="Q1103" s="16">
        <f t="shared" si="105"/>
        <v>2474875</v>
      </c>
      <c r="R1103">
        <f t="shared" si="107"/>
        <v>13000</v>
      </c>
      <c r="S1103">
        <f t="shared" si="102"/>
        <v>16250</v>
      </c>
      <c r="T1103">
        <f t="shared" si="103"/>
        <v>1228</v>
      </c>
      <c r="U1103">
        <f t="shared" si="104"/>
        <v>40209.500000000182</v>
      </c>
      <c r="V1103">
        <f t="shared" si="106"/>
        <v>1613488.6500000029</v>
      </c>
    </row>
    <row r="1104" spans="1:22" x14ac:dyDescent="0.25">
      <c r="A1104" s="19" t="s">
        <v>41</v>
      </c>
      <c r="B1104" s="17">
        <v>43658</v>
      </c>
      <c r="C1104" s="18">
        <v>0.42708333333333331</v>
      </c>
      <c r="D1104" s="19" t="s">
        <v>15</v>
      </c>
      <c r="E1104" s="20">
        <v>156.4</v>
      </c>
      <c r="F1104" s="20">
        <v>154.94999999999999</v>
      </c>
      <c r="G1104" s="20">
        <v>159.30000000000001</v>
      </c>
      <c r="H1104" s="18">
        <v>0.625</v>
      </c>
      <c r="I1104" s="19">
        <v>1.4500000000000171</v>
      </c>
      <c r="J1104" s="19">
        <v>2.9000000000000057</v>
      </c>
      <c r="K1104" s="19">
        <v>1357</v>
      </c>
      <c r="L1104" s="20">
        <v>3935.3000000000079</v>
      </c>
      <c r="M1104" s="20">
        <v>99</v>
      </c>
      <c r="N1104" s="20">
        <v>3836.3000000000079</v>
      </c>
      <c r="O1104" s="20" t="s">
        <v>68</v>
      </c>
      <c r="P1104" s="21">
        <v>9.2710997442456301E-3</v>
      </c>
      <c r="Q1104" s="16">
        <f t="shared" si="105"/>
        <v>1402126</v>
      </c>
      <c r="R1104">
        <f t="shared" si="107"/>
        <v>13000</v>
      </c>
      <c r="S1104">
        <f t="shared" si="102"/>
        <v>8965</v>
      </c>
      <c r="T1104">
        <f t="shared" si="103"/>
        <v>708</v>
      </c>
      <c r="U1104">
        <f t="shared" si="104"/>
        <v>25290.500000000051</v>
      </c>
      <c r="V1104">
        <f t="shared" si="106"/>
        <v>1638779.1500000029</v>
      </c>
    </row>
    <row r="1105" spans="1:22" x14ac:dyDescent="0.25">
      <c r="A1105" s="19" t="s">
        <v>45</v>
      </c>
      <c r="B1105" s="17">
        <v>43662</v>
      </c>
      <c r="C1105" s="18">
        <v>0.41666666666666669</v>
      </c>
      <c r="D1105" s="19" t="s">
        <v>15</v>
      </c>
      <c r="E1105" s="20">
        <v>6136</v>
      </c>
      <c r="F1105" s="20">
        <v>6095</v>
      </c>
      <c r="G1105" s="20">
        <v>6156.25</v>
      </c>
      <c r="H1105" s="18">
        <v>0.625</v>
      </c>
      <c r="I1105" s="19">
        <v>41</v>
      </c>
      <c r="J1105" s="19">
        <v>20.25</v>
      </c>
      <c r="K1105" s="19">
        <v>48</v>
      </c>
      <c r="L1105" s="20">
        <v>972</v>
      </c>
      <c r="M1105" s="20">
        <v>136</v>
      </c>
      <c r="N1105" s="20">
        <v>836</v>
      </c>
      <c r="O1105" s="20" t="s">
        <v>68</v>
      </c>
      <c r="P1105" s="21">
        <v>6.6818774445893099E-3</v>
      </c>
      <c r="Q1105" s="16">
        <f t="shared" si="105"/>
        <v>1945112</v>
      </c>
      <c r="R1105">
        <f t="shared" si="107"/>
        <v>13000</v>
      </c>
      <c r="S1105">
        <f t="shared" si="102"/>
        <v>317</v>
      </c>
      <c r="T1105">
        <f t="shared" si="103"/>
        <v>975</v>
      </c>
      <c r="U1105">
        <f t="shared" si="104"/>
        <v>5444.25</v>
      </c>
      <c r="V1105">
        <f t="shared" si="106"/>
        <v>1644223.4000000029</v>
      </c>
    </row>
    <row r="1106" spans="1:22" x14ac:dyDescent="0.25">
      <c r="A1106" s="19" t="s">
        <v>49</v>
      </c>
      <c r="B1106" s="17">
        <v>43662</v>
      </c>
      <c r="C1106" s="18">
        <v>0.5625</v>
      </c>
      <c r="D1106" s="19" t="s">
        <v>15</v>
      </c>
      <c r="E1106" s="20">
        <v>154</v>
      </c>
      <c r="F1106" s="20">
        <v>152.15</v>
      </c>
      <c r="G1106" s="20">
        <v>152.15</v>
      </c>
      <c r="H1106" s="18">
        <v>0.5625</v>
      </c>
      <c r="I1106" s="19">
        <v>1.8499999999999943</v>
      </c>
      <c r="J1106" s="19">
        <v>-1.8499999999999943</v>
      </c>
      <c r="K1106" s="19">
        <v>1067</v>
      </c>
      <c r="L1106" s="20">
        <v>-1973.9499999999939</v>
      </c>
      <c r="M1106" s="20">
        <v>76</v>
      </c>
      <c r="N1106" s="20">
        <v>-2049.9499999999939</v>
      </c>
      <c r="O1106" s="20" t="s">
        <v>67</v>
      </c>
      <c r="P1106" s="21">
        <v>1.2012987012987E-2</v>
      </c>
      <c r="Q1106" s="16">
        <f t="shared" si="105"/>
        <v>1082158</v>
      </c>
      <c r="R1106">
        <f t="shared" si="107"/>
        <v>13000</v>
      </c>
      <c r="S1106">
        <f t="shared" si="102"/>
        <v>7027</v>
      </c>
      <c r="T1106">
        <f t="shared" si="103"/>
        <v>538</v>
      </c>
      <c r="U1106">
        <f t="shared" si="104"/>
        <v>-13537.949999999961</v>
      </c>
      <c r="V1106">
        <f t="shared" si="106"/>
        <v>1630685.450000003</v>
      </c>
    </row>
    <row r="1107" spans="1:22" x14ac:dyDescent="0.25">
      <c r="A1107" s="19" t="s">
        <v>17</v>
      </c>
      <c r="B1107" s="17">
        <v>43663</v>
      </c>
      <c r="C1107" s="18">
        <v>0.54166666666666663</v>
      </c>
      <c r="D1107" s="19" t="s">
        <v>13</v>
      </c>
      <c r="E1107" s="20">
        <v>18901</v>
      </c>
      <c r="F1107" s="20">
        <v>18985</v>
      </c>
      <c r="G1107" s="20">
        <v>18417.05</v>
      </c>
      <c r="H1107" s="18">
        <v>0.625</v>
      </c>
      <c r="I1107" s="19">
        <v>84</v>
      </c>
      <c r="J1107" s="19">
        <v>483.95000000000073</v>
      </c>
      <c r="K1107" s="19">
        <v>23</v>
      </c>
      <c r="L1107" s="20">
        <v>11130.850000000017</v>
      </c>
      <c r="M1107" s="20">
        <v>198</v>
      </c>
      <c r="N1107" s="20">
        <v>10932.850000000017</v>
      </c>
      <c r="O1107" s="20" t="s">
        <v>68</v>
      </c>
      <c r="P1107" s="21">
        <v>4.4442093010951802E-3</v>
      </c>
      <c r="Q1107" s="16">
        <f t="shared" si="105"/>
        <v>2910754</v>
      </c>
      <c r="R1107">
        <f t="shared" si="107"/>
        <v>13000</v>
      </c>
      <c r="S1107">
        <f t="shared" si="102"/>
        <v>154</v>
      </c>
      <c r="T1107">
        <f t="shared" si="103"/>
        <v>1437</v>
      </c>
      <c r="U1107">
        <f t="shared" si="104"/>
        <v>73091.300000000105</v>
      </c>
      <c r="V1107">
        <f t="shared" si="106"/>
        <v>1703776.750000003</v>
      </c>
    </row>
    <row r="1108" spans="1:22" x14ac:dyDescent="0.25">
      <c r="A1108" s="19" t="s">
        <v>44</v>
      </c>
      <c r="B1108" s="17">
        <v>43663</v>
      </c>
      <c r="C1108" s="18">
        <v>0.52083333333333337</v>
      </c>
      <c r="D1108" s="19" t="s">
        <v>15</v>
      </c>
      <c r="E1108" s="20">
        <v>2545</v>
      </c>
      <c r="F1108" s="20">
        <v>2527.6</v>
      </c>
      <c r="G1108" s="20">
        <v>2527.6</v>
      </c>
      <c r="H1108" s="18">
        <v>0.52083333333333337</v>
      </c>
      <c r="I1108" s="19">
        <v>17.400000000000091</v>
      </c>
      <c r="J1108" s="19">
        <v>-17.400000000000091</v>
      </c>
      <c r="K1108" s="19">
        <v>114</v>
      </c>
      <c r="L1108" s="20">
        <v>-1983.6000000000104</v>
      </c>
      <c r="M1108" s="20">
        <v>134</v>
      </c>
      <c r="N1108" s="20">
        <v>-2117.6000000000104</v>
      </c>
      <c r="O1108" s="20" t="s">
        <v>67</v>
      </c>
      <c r="P1108" s="21">
        <v>6.8369351669941396E-3</v>
      </c>
      <c r="Q1108" s="16">
        <f t="shared" si="105"/>
        <v>1901115</v>
      </c>
      <c r="R1108">
        <f t="shared" si="107"/>
        <v>13000</v>
      </c>
      <c r="S1108">
        <f t="shared" si="102"/>
        <v>747</v>
      </c>
      <c r="T1108">
        <f t="shared" si="103"/>
        <v>948</v>
      </c>
      <c r="U1108">
        <f t="shared" si="104"/>
        <v>-13945.800000000068</v>
      </c>
      <c r="V1108">
        <f t="shared" si="106"/>
        <v>1689830.950000003</v>
      </c>
    </row>
    <row r="1109" spans="1:22" x14ac:dyDescent="0.25">
      <c r="A1109" s="19" t="s">
        <v>40</v>
      </c>
      <c r="B1109" s="17">
        <v>43663</v>
      </c>
      <c r="C1109" s="18">
        <v>0.45833333333333331</v>
      </c>
      <c r="D1109" s="19" t="s">
        <v>13</v>
      </c>
      <c r="E1109" s="20">
        <v>1288</v>
      </c>
      <c r="F1109" s="20">
        <v>1295</v>
      </c>
      <c r="G1109" s="20">
        <v>1281.9000000000001</v>
      </c>
      <c r="H1109" s="18">
        <v>0.625</v>
      </c>
      <c r="I1109" s="19">
        <v>7</v>
      </c>
      <c r="J1109" s="19">
        <v>6.0999999999999091</v>
      </c>
      <c r="K1109" s="19">
        <v>284</v>
      </c>
      <c r="L1109" s="20">
        <v>1732.3999999999742</v>
      </c>
      <c r="M1109" s="20">
        <v>168</v>
      </c>
      <c r="N1109" s="20">
        <v>1564.3999999999742</v>
      </c>
      <c r="O1109" s="20" t="s">
        <v>68</v>
      </c>
      <c r="P1109" s="21">
        <v>5.4347826086956503E-3</v>
      </c>
      <c r="Q1109" s="16">
        <f t="shared" si="105"/>
        <v>2391816</v>
      </c>
      <c r="R1109">
        <f t="shared" si="107"/>
        <v>13000</v>
      </c>
      <c r="S1109">
        <f t="shared" si="102"/>
        <v>1857</v>
      </c>
      <c r="T1109">
        <f t="shared" si="103"/>
        <v>1194</v>
      </c>
      <c r="U1109">
        <f t="shared" si="104"/>
        <v>10133.699999999832</v>
      </c>
      <c r="V1109">
        <f t="shared" si="106"/>
        <v>1699964.6500000027</v>
      </c>
    </row>
    <row r="1110" spans="1:22" x14ac:dyDescent="0.25">
      <c r="A1110" s="19" t="s">
        <v>41</v>
      </c>
      <c r="B1110" s="17">
        <v>43663</v>
      </c>
      <c r="C1110" s="18">
        <v>0.42708333333333331</v>
      </c>
      <c r="D1110" s="19" t="s">
        <v>15</v>
      </c>
      <c r="E1110" s="20">
        <v>170.45</v>
      </c>
      <c r="F1110" s="20">
        <v>168.4</v>
      </c>
      <c r="G1110" s="20">
        <v>168.4</v>
      </c>
      <c r="H1110" s="18">
        <v>0.42708333333333331</v>
      </c>
      <c r="I1110" s="19">
        <v>2.0499999999999829</v>
      </c>
      <c r="J1110" s="19">
        <v>-2.0499999999999829</v>
      </c>
      <c r="K1110" s="19">
        <v>964</v>
      </c>
      <c r="L1110" s="20">
        <v>-1976.1999999999834</v>
      </c>
      <c r="M1110" s="20">
        <v>76</v>
      </c>
      <c r="N1110" s="20">
        <v>-2052.1999999999834</v>
      </c>
      <c r="O1110" s="20" t="s">
        <v>67</v>
      </c>
      <c r="P1110" s="21">
        <v>1.20269873863302E-2</v>
      </c>
      <c r="Q1110" s="16">
        <f t="shared" si="105"/>
        <v>1080823.45</v>
      </c>
      <c r="R1110">
        <f t="shared" si="107"/>
        <v>13000</v>
      </c>
      <c r="S1110">
        <f t="shared" si="102"/>
        <v>6341</v>
      </c>
      <c r="T1110">
        <f t="shared" si="103"/>
        <v>538</v>
      </c>
      <c r="U1110">
        <f t="shared" si="104"/>
        <v>-13537.049999999892</v>
      </c>
      <c r="V1110">
        <f t="shared" si="106"/>
        <v>1686427.6000000029</v>
      </c>
    </row>
    <row r="1111" spans="1:22" x14ac:dyDescent="0.25">
      <c r="A1111" s="19" t="s">
        <v>22</v>
      </c>
      <c r="B1111" s="17">
        <v>43665</v>
      </c>
      <c r="C1111" s="18">
        <v>0.41666666666666669</v>
      </c>
      <c r="D1111" s="19" t="s">
        <v>13</v>
      </c>
      <c r="E1111" s="20">
        <v>1377.95</v>
      </c>
      <c r="F1111" s="20">
        <v>1389</v>
      </c>
      <c r="G1111" s="20">
        <v>1369.85</v>
      </c>
      <c r="H1111" s="18">
        <v>0.625</v>
      </c>
      <c r="I1111" s="19">
        <v>11.049999999999955</v>
      </c>
      <c r="J1111" s="19">
        <v>8.1000000000001364</v>
      </c>
      <c r="K1111" s="19">
        <v>180</v>
      </c>
      <c r="L1111" s="20">
        <v>1458.0000000000246</v>
      </c>
      <c r="M1111" s="20">
        <v>114</v>
      </c>
      <c r="N1111" s="20">
        <v>1344.0000000000246</v>
      </c>
      <c r="O1111" s="20" t="s">
        <v>68</v>
      </c>
      <c r="P1111" s="21">
        <v>8.0191588954606208E-3</v>
      </c>
      <c r="Q1111" s="16">
        <f t="shared" si="105"/>
        <v>1620469.2</v>
      </c>
      <c r="R1111">
        <f t="shared" si="107"/>
        <v>13000</v>
      </c>
      <c r="S1111">
        <f t="shared" si="102"/>
        <v>1176</v>
      </c>
      <c r="T1111">
        <f t="shared" si="103"/>
        <v>808</v>
      </c>
      <c r="U1111">
        <f t="shared" si="104"/>
        <v>8717.6000000001604</v>
      </c>
      <c r="V1111">
        <f t="shared" si="106"/>
        <v>1695145.200000003</v>
      </c>
    </row>
    <row r="1112" spans="1:22" x14ac:dyDescent="0.25">
      <c r="A1112" s="19" t="s">
        <v>17</v>
      </c>
      <c r="B1112" s="17">
        <v>43665</v>
      </c>
      <c r="C1112" s="18">
        <v>0.41666666666666669</v>
      </c>
      <c r="D1112" s="19" t="s">
        <v>13</v>
      </c>
      <c r="E1112" s="20">
        <v>18225.599999999999</v>
      </c>
      <c r="F1112" s="20">
        <v>18367.95</v>
      </c>
      <c r="G1112" s="20">
        <v>17695</v>
      </c>
      <c r="H1112" s="18">
        <v>0.625</v>
      </c>
      <c r="I1112" s="19">
        <v>142.35000000000218</v>
      </c>
      <c r="J1112" s="19">
        <v>530.59999999999854</v>
      </c>
      <c r="K1112" s="19">
        <v>14</v>
      </c>
      <c r="L1112" s="20">
        <v>7428.3999999999796</v>
      </c>
      <c r="M1112" s="20">
        <v>116</v>
      </c>
      <c r="N1112" s="20">
        <v>7312.3999999999796</v>
      </c>
      <c r="O1112" s="20" t="s">
        <v>68</v>
      </c>
      <c r="P1112" s="21">
        <v>7.81044245456952E-3</v>
      </c>
      <c r="Q1112" s="16">
        <f t="shared" si="105"/>
        <v>1658529.5999999999</v>
      </c>
      <c r="R1112">
        <f t="shared" si="107"/>
        <v>13000</v>
      </c>
      <c r="S1112">
        <f t="shared" si="102"/>
        <v>91</v>
      </c>
      <c r="T1112">
        <f t="shared" si="103"/>
        <v>818</v>
      </c>
      <c r="U1112">
        <f t="shared" si="104"/>
        <v>47466.599999999868</v>
      </c>
      <c r="V1112">
        <f t="shared" si="106"/>
        <v>1742611.8000000028</v>
      </c>
    </row>
    <row r="1113" spans="1:22" x14ac:dyDescent="0.25">
      <c r="A1113" s="19" t="s">
        <v>40</v>
      </c>
      <c r="B1113" s="17">
        <v>43665</v>
      </c>
      <c r="C1113" s="18">
        <v>0.41666666666666669</v>
      </c>
      <c r="D1113" s="19" t="s">
        <v>13</v>
      </c>
      <c r="E1113" s="20">
        <v>1253.25</v>
      </c>
      <c r="F1113" s="20">
        <v>1265.5999999999999</v>
      </c>
      <c r="G1113" s="20">
        <v>1248.8</v>
      </c>
      <c r="H1113" s="18">
        <v>0.625</v>
      </c>
      <c r="I1113" s="19">
        <v>12.349999999999909</v>
      </c>
      <c r="J1113" s="19">
        <v>4.4500000000000455</v>
      </c>
      <c r="K1113" s="19">
        <v>161</v>
      </c>
      <c r="L1113" s="20">
        <v>716.45000000000732</v>
      </c>
      <c r="M1113" s="20">
        <v>93</v>
      </c>
      <c r="N1113" s="20">
        <v>623.45000000000732</v>
      </c>
      <c r="O1113" s="20" t="s">
        <v>68</v>
      </c>
      <c r="P1113" s="21">
        <v>9.8543786155993705E-3</v>
      </c>
      <c r="Q1113" s="16">
        <f t="shared" si="105"/>
        <v>1318419</v>
      </c>
      <c r="R1113">
        <f t="shared" si="107"/>
        <v>13000</v>
      </c>
      <c r="S1113">
        <f t="shared" si="102"/>
        <v>1052</v>
      </c>
      <c r="T1113">
        <f t="shared" si="103"/>
        <v>659</v>
      </c>
      <c r="U1113">
        <f t="shared" si="104"/>
        <v>4022.4000000000478</v>
      </c>
      <c r="V1113">
        <f t="shared" si="106"/>
        <v>1746634.200000003</v>
      </c>
    </row>
    <row r="1114" spans="1:22" x14ac:dyDescent="0.25">
      <c r="A1114" s="19" t="s">
        <v>54</v>
      </c>
      <c r="B1114" s="17">
        <v>43665</v>
      </c>
      <c r="C1114" s="18">
        <v>0.41666666666666669</v>
      </c>
      <c r="D1114" s="19" t="s">
        <v>13</v>
      </c>
      <c r="E1114" s="20">
        <v>653.15</v>
      </c>
      <c r="F1114" s="20">
        <v>658.75</v>
      </c>
      <c r="G1114" s="20">
        <v>647.45000000000005</v>
      </c>
      <c r="H1114" s="18">
        <v>0.625</v>
      </c>
      <c r="I1114" s="19">
        <v>5.6000000000000227</v>
      </c>
      <c r="J1114" s="19">
        <v>5.6999999999999318</v>
      </c>
      <c r="K1114" s="19">
        <v>355</v>
      </c>
      <c r="L1114" s="20">
        <v>2023.4999999999759</v>
      </c>
      <c r="M1114" s="20">
        <v>107</v>
      </c>
      <c r="N1114" s="20">
        <v>1916.4999999999759</v>
      </c>
      <c r="O1114" s="20" t="s">
        <v>68</v>
      </c>
      <c r="P1114" s="21">
        <v>8.5738344943734595E-3</v>
      </c>
      <c r="Q1114" s="16">
        <f t="shared" si="105"/>
        <v>1515961.15</v>
      </c>
      <c r="R1114">
        <f t="shared" si="107"/>
        <v>13000</v>
      </c>
      <c r="S1114">
        <f t="shared" si="102"/>
        <v>2321</v>
      </c>
      <c r="T1114">
        <f t="shared" si="103"/>
        <v>755</v>
      </c>
      <c r="U1114">
        <f t="shared" si="104"/>
        <v>12474.699999999842</v>
      </c>
      <c r="V1114">
        <f t="shared" si="106"/>
        <v>1759108.9000000029</v>
      </c>
    </row>
    <row r="1115" spans="1:22" x14ac:dyDescent="0.25">
      <c r="A1115" s="19" t="s">
        <v>22</v>
      </c>
      <c r="B1115" s="17">
        <v>43668</v>
      </c>
      <c r="C1115" s="18">
        <v>0.41666666666666669</v>
      </c>
      <c r="D1115" s="19" t="s">
        <v>15</v>
      </c>
      <c r="E1115" s="20">
        <v>1399</v>
      </c>
      <c r="F1115" s="20">
        <v>1384.5</v>
      </c>
      <c r="G1115" s="20">
        <v>1402.05</v>
      </c>
      <c r="H1115" s="18">
        <v>0.625</v>
      </c>
      <c r="I1115" s="19">
        <v>14.5</v>
      </c>
      <c r="J1115" s="19">
        <v>3.0499999999999545</v>
      </c>
      <c r="K1115" s="19">
        <v>137</v>
      </c>
      <c r="L1115" s="20">
        <v>417.84999999999377</v>
      </c>
      <c r="M1115" s="20">
        <v>89</v>
      </c>
      <c r="N1115" s="20">
        <v>328.84999999999377</v>
      </c>
      <c r="O1115" s="20" t="s">
        <v>68</v>
      </c>
      <c r="P1115" s="21">
        <v>1.03645461043603E-2</v>
      </c>
      <c r="Q1115" s="16">
        <f t="shared" si="105"/>
        <v>1253504</v>
      </c>
      <c r="R1115">
        <f t="shared" si="107"/>
        <v>13000</v>
      </c>
      <c r="S1115">
        <f t="shared" si="102"/>
        <v>896</v>
      </c>
      <c r="T1115">
        <f t="shared" si="103"/>
        <v>628</v>
      </c>
      <c r="U1115">
        <f t="shared" si="104"/>
        <v>2104.7999999999593</v>
      </c>
      <c r="V1115">
        <f t="shared" si="106"/>
        <v>1761213.700000003</v>
      </c>
    </row>
    <row r="1116" spans="1:22" x14ac:dyDescent="0.25">
      <c r="A1116" s="19" t="s">
        <v>19</v>
      </c>
      <c r="B1116" s="17">
        <v>43668</v>
      </c>
      <c r="C1116" s="18">
        <v>0.41666666666666669</v>
      </c>
      <c r="D1116" s="19" t="s">
        <v>15</v>
      </c>
      <c r="E1116" s="20">
        <v>2631</v>
      </c>
      <c r="F1116" s="20">
        <v>2608.85</v>
      </c>
      <c r="G1116" s="20">
        <v>2631.95</v>
      </c>
      <c r="H1116" s="18">
        <v>0.625</v>
      </c>
      <c r="I1116" s="19">
        <v>22.150000000000091</v>
      </c>
      <c r="J1116" s="19">
        <v>0.9499999999998181</v>
      </c>
      <c r="K1116" s="19">
        <v>90</v>
      </c>
      <c r="L1116" s="20">
        <v>85.499999999983629</v>
      </c>
      <c r="M1116" s="20">
        <v>109</v>
      </c>
      <c r="N1116" s="20">
        <v>-23.500000000016371</v>
      </c>
      <c r="O1116" s="20" t="s">
        <v>67</v>
      </c>
      <c r="P1116" s="21">
        <v>8.4188521474724796E-3</v>
      </c>
      <c r="Q1116" s="16">
        <f t="shared" si="105"/>
        <v>1541766</v>
      </c>
      <c r="R1116">
        <f t="shared" si="107"/>
        <v>13000</v>
      </c>
      <c r="S1116">
        <f t="shared" si="102"/>
        <v>586</v>
      </c>
      <c r="T1116">
        <f t="shared" si="103"/>
        <v>772</v>
      </c>
      <c r="U1116">
        <f t="shared" si="104"/>
        <v>-215.30000000010659</v>
      </c>
      <c r="V1116">
        <f t="shared" si="106"/>
        <v>1760998.4000000029</v>
      </c>
    </row>
    <row r="1117" spans="1:22" x14ac:dyDescent="0.25">
      <c r="A1117" s="19" t="s">
        <v>25</v>
      </c>
      <c r="B1117" s="17">
        <v>43668</v>
      </c>
      <c r="C1117" s="18">
        <v>0.41666666666666669</v>
      </c>
      <c r="D1117" s="19" t="s">
        <v>15</v>
      </c>
      <c r="E1117" s="20">
        <v>879.4</v>
      </c>
      <c r="F1117" s="20">
        <v>872.2</v>
      </c>
      <c r="G1117" s="20">
        <v>894.5</v>
      </c>
      <c r="H1117" s="18">
        <v>0.625</v>
      </c>
      <c r="I1117" s="19">
        <v>7.1999999999999318</v>
      </c>
      <c r="J1117" s="19">
        <v>15.100000000000023</v>
      </c>
      <c r="K1117" s="19">
        <v>276</v>
      </c>
      <c r="L1117" s="20">
        <v>4167.6000000000058</v>
      </c>
      <c r="M1117" s="20">
        <v>113</v>
      </c>
      <c r="N1117" s="20">
        <v>4054.6000000000058</v>
      </c>
      <c r="O1117" s="20" t="s">
        <v>68</v>
      </c>
      <c r="P1117" s="21">
        <v>8.1874005003410594E-3</v>
      </c>
      <c r="Q1117" s="16">
        <f t="shared" si="105"/>
        <v>1587317</v>
      </c>
      <c r="R1117">
        <f t="shared" si="107"/>
        <v>13000</v>
      </c>
      <c r="S1117">
        <f t="shared" si="102"/>
        <v>1805</v>
      </c>
      <c r="T1117">
        <f t="shared" si="103"/>
        <v>801</v>
      </c>
      <c r="U1117">
        <f t="shared" si="104"/>
        <v>26454.50000000004</v>
      </c>
      <c r="V1117">
        <f t="shared" si="106"/>
        <v>1787452.9000000029</v>
      </c>
    </row>
    <row r="1118" spans="1:22" x14ac:dyDescent="0.25">
      <c r="A1118" s="19" t="s">
        <v>44</v>
      </c>
      <c r="B1118" s="17">
        <v>43669</v>
      </c>
      <c r="C1118" s="18">
        <v>0.41666666666666669</v>
      </c>
      <c r="D1118" s="19" t="s">
        <v>15</v>
      </c>
      <c r="E1118" s="20">
        <v>2449.4499999999998</v>
      </c>
      <c r="F1118" s="20">
        <v>2418</v>
      </c>
      <c r="G1118" s="20">
        <v>2467.35</v>
      </c>
      <c r="H1118" s="18">
        <v>0.625</v>
      </c>
      <c r="I1118" s="19">
        <v>31.449999999999818</v>
      </c>
      <c r="J1118" s="19">
        <v>17.900000000000091</v>
      </c>
      <c r="K1118" s="19">
        <v>63</v>
      </c>
      <c r="L1118" s="20">
        <v>1127.7000000000057</v>
      </c>
      <c r="M1118" s="20">
        <v>72</v>
      </c>
      <c r="N1118" s="20">
        <v>1055.7000000000057</v>
      </c>
      <c r="O1118" s="20" t="s">
        <v>68</v>
      </c>
      <c r="P1118" s="21">
        <v>1.28396170568902E-2</v>
      </c>
      <c r="Q1118" s="16">
        <f t="shared" si="105"/>
        <v>1011622.85</v>
      </c>
      <c r="R1118">
        <f t="shared" si="107"/>
        <v>13000</v>
      </c>
      <c r="S1118">
        <f t="shared" si="102"/>
        <v>413</v>
      </c>
      <c r="T1118">
        <f t="shared" si="103"/>
        <v>508</v>
      </c>
      <c r="U1118">
        <f t="shared" si="104"/>
        <v>6884.7000000000371</v>
      </c>
      <c r="V1118">
        <f t="shared" si="106"/>
        <v>1794337.6000000029</v>
      </c>
    </row>
    <row r="1119" spans="1:22" x14ac:dyDescent="0.25">
      <c r="A1119" s="19" t="s">
        <v>47</v>
      </c>
      <c r="B1119" s="17">
        <v>43669</v>
      </c>
      <c r="C1119" s="18">
        <v>0.41666666666666669</v>
      </c>
      <c r="D1119" s="19" t="s">
        <v>15</v>
      </c>
      <c r="E1119" s="20">
        <v>266.60000000000002</v>
      </c>
      <c r="F1119" s="20">
        <v>265.10000000000002</v>
      </c>
      <c r="G1119" s="20">
        <v>270.64999999999998</v>
      </c>
      <c r="H1119" s="18">
        <v>0.625</v>
      </c>
      <c r="I1119" s="19">
        <v>1.5</v>
      </c>
      <c r="J1119" s="19">
        <v>4.0499999999999545</v>
      </c>
      <c r="K1119" s="19">
        <v>1313</v>
      </c>
      <c r="L1119" s="20">
        <v>5317.6499999999405</v>
      </c>
      <c r="M1119" s="20">
        <v>163</v>
      </c>
      <c r="N1119" s="20">
        <v>5154.6499999999405</v>
      </c>
      <c r="O1119" s="20" t="s">
        <v>68</v>
      </c>
      <c r="P1119" s="21">
        <v>5.6264066016504096E-3</v>
      </c>
      <c r="Q1119" s="16">
        <f t="shared" si="105"/>
        <v>2310355.6</v>
      </c>
      <c r="R1119">
        <f t="shared" si="107"/>
        <v>13000</v>
      </c>
      <c r="S1119">
        <f t="shared" si="102"/>
        <v>8666</v>
      </c>
      <c r="T1119">
        <f t="shared" si="103"/>
        <v>1164</v>
      </c>
      <c r="U1119">
        <f t="shared" si="104"/>
        <v>33933.299999999603</v>
      </c>
      <c r="V1119">
        <f t="shared" si="106"/>
        <v>1828270.9000000025</v>
      </c>
    </row>
    <row r="1120" spans="1:22" x14ac:dyDescent="0.25">
      <c r="A1120" s="19" t="s">
        <v>22</v>
      </c>
      <c r="B1120" s="17">
        <v>43670</v>
      </c>
      <c r="C1120" s="18">
        <v>0.41666666666666669</v>
      </c>
      <c r="D1120" s="19" t="s">
        <v>13</v>
      </c>
      <c r="E1120" s="20">
        <v>1420.2</v>
      </c>
      <c r="F1120" s="20">
        <v>1435.65</v>
      </c>
      <c r="G1120" s="20">
        <v>1435.65</v>
      </c>
      <c r="H1120" s="18">
        <v>0.5625</v>
      </c>
      <c r="I1120" s="19">
        <v>15.450000000000045</v>
      </c>
      <c r="J1120" s="19">
        <v>-15.450000000000045</v>
      </c>
      <c r="K1120" s="19">
        <v>129</v>
      </c>
      <c r="L1120" s="20">
        <v>-1993.0500000000059</v>
      </c>
      <c r="M1120" s="20">
        <v>85</v>
      </c>
      <c r="N1120" s="20">
        <v>-2078.0500000000056</v>
      </c>
      <c r="O1120" s="20" t="s">
        <v>67</v>
      </c>
      <c r="P1120" s="21">
        <v>1.08787494719054E-2</v>
      </c>
      <c r="Q1120" s="16">
        <f t="shared" si="105"/>
        <v>1194388.2</v>
      </c>
      <c r="R1120">
        <f t="shared" si="107"/>
        <v>13000</v>
      </c>
      <c r="S1120">
        <f t="shared" si="102"/>
        <v>841</v>
      </c>
      <c r="T1120">
        <f t="shared" si="103"/>
        <v>601</v>
      </c>
      <c r="U1120">
        <f t="shared" si="104"/>
        <v>-13594.450000000039</v>
      </c>
      <c r="V1120">
        <f t="shared" si="106"/>
        <v>1814676.4500000025</v>
      </c>
    </row>
    <row r="1121" spans="1:22" x14ac:dyDescent="0.25">
      <c r="A1121" s="19" t="s">
        <v>40</v>
      </c>
      <c r="B1121" s="17">
        <v>43672</v>
      </c>
      <c r="C1121" s="18">
        <v>0.41666666666666669</v>
      </c>
      <c r="D1121" s="19" t="s">
        <v>13</v>
      </c>
      <c r="E1121" s="20">
        <v>1220</v>
      </c>
      <c r="F1121" s="20">
        <v>1238.2</v>
      </c>
      <c r="G1121" s="20">
        <v>1213.05</v>
      </c>
      <c r="H1121" s="18">
        <v>0.625</v>
      </c>
      <c r="I1121" s="19">
        <v>18.200000000000045</v>
      </c>
      <c r="J1121" s="19">
        <v>6.9500000000000455</v>
      </c>
      <c r="K1121" s="19">
        <v>109</v>
      </c>
      <c r="L1121" s="20">
        <v>757.55000000000496</v>
      </c>
      <c r="M1121" s="20">
        <v>61</v>
      </c>
      <c r="N1121" s="20">
        <v>696.55000000000496</v>
      </c>
      <c r="O1121" s="20" t="s">
        <v>68</v>
      </c>
      <c r="P1121" s="21">
        <v>1.4918032786885299E-2</v>
      </c>
      <c r="Q1121" s="16">
        <f t="shared" si="105"/>
        <v>871080</v>
      </c>
      <c r="R1121">
        <f t="shared" si="107"/>
        <v>13000</v>
      </c>
      <c r="S1121">
        <f t="shared" si="102"/>
        <v>714</v>
      </c>
      <c r="T1121">
        <f t="shared" si="103"/>
        <v>435</v>
      </c>
      <c r="U1121">
        <f t="shared" si="104"/>
        <v>4527.300000000032</v>
      </c>
      <c r="V1121">
        <f t="shared" si="106"/>
        <v>1819203.7500000026</v>
      </c>
    </row>
    <row r="1122" spans="1:22" x14ac:dyDescent="0.25">
      <c r="A1122" s="19" t="s">
        <v>48</v>
      </c>
      <c r="B1122" s="17">
        <v>43676</v>
      </c>
      <c r="C1122" s="18">
        <v>0.42708333333333331</v>
      </c>
      <c r="D1122" s="19" t="s">
        <v>15</v>
      </c>
      <c r="E1122" s="20">
        <v>440.85</v>
      </c>
      <c r="F1122" s="20">
        <v>437</v>
      </c>
      <c r="G1122" s="20">
        <v>437</v>
      </c>
      <c r="H1122" s="18">
        <v>0.42708333333333331</v>
      </c>
      <c r="I1122" s="19">
        <v>3.8500000000000227</v>
      </c>
      <c r="J1122" s="19">
        <v>-3.8500000000000227</v>
      </c>
      <c r="K1122" s="19">
        <v>516</v>
      </c>
      <c r="L1122" s="20">
        <v>-1986.6000000000117</v>
      </c>
      <c r="M1122" s="20">
        <v>105</v>
      </c>
      <c r="N1122" s="20">
        <v>-2091.6000000000117</v>
      </c>
      <c r="O1122" s="20" t="s">
        <v>67</v>
      </c>
      <c r="P1122" s="21">
        <v>8.7331291822615904E-3</v>
      </c>
      <c r="Q1122" s="16">
        <f t="shared" si="105"/>
        <v>1488309.6</v>
      </c>
      <c r="R1122">
        <f t="shared" si="107"/>
        <v>13000</v>
      </c>
      <c r="S1122">
        <f t="shared" si="102"/>
        <v>3376</v>
      </c>
      <c r="T1122">
        <f t="shared" si="103"/>
        <v>741</v>
      </c>
      <c r="U1122">
        <f t="shared" si="104"/>
        <v>-13738.600000000077</v>
      </c>
      <c r="V1122">
        <f t="shared" si="106"/>
        <v>1805465.1500000025</v>
      </c>
    </row>
    <row r="1123" spans="1:22" x14ac:dyDescent="0.25">
      <c r="A1123" s="19" t="s">
        <v>22</v>
      </c>
      <c r="B1123" s="17">
        <v>43677</v>
      </c>
      <c r="C1123" s="18">
        <v>0.47916666666666669</v>
      </c>
      <c r="D1123" s="19" t="s">
        <v>15</v>
      </c>
      <c r="E1123" s="20">
        <v>1513.95</v>
      </c>
      <c r="F1123" s="20">
        <v>1501.7</v>
      </c>
      <c r="G1123" s="20">
        <v>1522.4</v>
      </c>
      <c r="H1123" s="18">
        <v>0.625</v>
      </c>
      <c r="I1123" s="19">
        <v>12.25</v>
      </c>
      <c r="J1123" s="19">
        <v>8.4500000000000455</v>
      </c>
      <c r="K1123" s="19">
        <v>162</v>
      </c>
      <c r="L1123" s="20">
        <v>1368.9000000000074</v>
      </c>
      <c r="M1123" s="20">
        <v>114</v>
      </c>
      <c r="N1123" s="20">
        <v>1254.9000000000074</v>
      </c>
      <c r="O1123" s="20" t="s">
        <v>68</v>
      </c>
      <c r="P1123" s="21">
        <v>8.0914164932791698E-3</v>
      </c>
      <c r="Q1123" s="16">
        <f t="shared" si="105"/>
        <v>1606300.95</v>
      </c>
      <c r="R1123">
        <f t="shared" si="107"/>
        <v>13000</v>
      </c>
      <c r="S1123">
        <f t="shared" si="102"/>
        <v>1061</v>
      </c>
      <c r="T1123">
        <f t="shared" si="103"/>
        <v>806</v>
      </c>
      <c r="U1123">
        <f t="shared" si="104"/>
        <v>8159.450000000048</v>
      </c>
      <c r="V1123">
        <f t="shared" si="106"/>
        <v>1813624.6000000024</v>
      </c>
    </row>
    <row r="1124" spans="1:22" x14ac:dyDescent="0.25">
      <c r="A1124" s="19" t="s">
        <v>19</v>
      </c>
      <c r="B1124" s="17">
        <v>43677</v>
      </c>
      <c r="C1124" s="18">
        <v>0.46875</v>
      </c>
      <c r="D1124" s="19" t="s">
        <v>15</v>
      </c>
      <c r="E1124" s="20">
        <v>2575</v>
      </c>
      <c r="F1124" s="20">
        <v>2554.4</v>
      </c>
      <c r="G1124" s="20">
        <v>2573.9499999999998</v>
      </c>
      <c r="H1124" s="18">
        <v>0.625</v>
      </c>
      <c r="I1124" s="19">
        <v>20.599999999999909</v>
      </c>
      <c r="J1124" s="19">
        <v>-1.0500000000001819</v>
      </c>
      <c r="K1124" s="19">
        <v>96</v>
      </c>
      <c r="L1124" s="20">
        <v>-100.80000000001746</v>
      </c>
      <c r="M1124" s="20">
        <v>114</v>
      </c>
      <c r="N1124" s="20">
        <v>-214.80000000001746</v>
      </c>
      <c r="O1124" s="20" t="s">
        <v>67</v>
      </c>
      <c r="P1124" s="21">
        <v>7.9999999999999603E-3</v>
      </c>
      <c r="Q1124" s="16">
        <f t="shared" si="105"/>
        <v>1624825</v>
      </c>
      <c r="R1124">
        <f t="shared" si="107"/>
        <v>13000</v>
      </c>
      <c r="S1124">
        <f t="shared" si="102"/>
        <v>631</v>
      </c>
      <c r="T1124">
        <f t="shared" si="103"/>
        <v>813</v>
      </c>
      <c r="U1124">
        <f t="shared" si="104"/>
        <v>-1475.5500000001148</v>
      </c>
      <c r="V1124">
        <f t="shared" si="106"/>
        <v>1812149.0500000024</v>
      </c>
    </row>
    <row r="1125" spans="1:22" x14ac:dyDescent="0.25">
      <c r="A1125" s="19" t="s">
        <v>44</v>
      </c>
      <c r="B1125" s="17">
        <v>43678</v>
      </c>
      <c r="C1125" s="18">
        <v>0.41666666666666669</v>
      </c>
      <c r="D1125" s="19" t="s">
        <v>15</v>
      </c>
      <c r="E1125" s="20">
        <v>2357</v>
      </c>
      <c r="F1125" s="20">
        <v>2330.35</v>
      </c>
      <c r="G1125" s="20">
        <v>2379.85</v>
      </c>
      <c r="H1125" s="18">
        <v>0.625</v>
      </c>
      <c r="I1125" s="19">
        <v>26.650000000000091</v>
      </c>
      <c r="J1125" s="19">
        <v>22.849999999999909</v>
      </c>
      <c r="K1125" s="19">
        <v>74</v>
      </c>
      <c r="L1125" s="20">
        <v>1690.8999999999933</v>
      </c>
      <c r="M1125" s="20">
        <v>81</v>
      </c>
      <c r="N1125" s="20">
        <v>1609.8999999999933</v>
      </c>
      <c r="O1125" s="20" t="s">
        <v>68</v>
      </c>
      <c r="P1125" s="21">
        <v>1.13067458633857E-2</v>
      </c>
      <c r="Q1125" s="16">
        <f t="shared" si="105"/>
        <v>1590975</v>
      </c>
      <c r="R1125">
        <f t="shared" si="107"/>
        <v>18000</v>
      </c>
      <c r="S1125">
        <f t="shared" si="102"/>
        <v>675</v>
      </c>
      <c r="T1125">
        <f t="shared" si="103"/>
        <v>800</v>
      </c>
      <c r="U1125">
        <f t="shared" si="104"/>
        <v>14623.749999999938</v>
      </c>
      <c r="V1125">
        <f t="shared" si="106"/>
        <v>1826772.8000000024</v>
      </c>
    </row>
    <row r="1126" spans="1:22" x14ac:dyDescent="0.25">
      <c r="A1126" s="19" t="s">
        <v>48</v>
      </c>
      <c r="B1126" s="17">
        <v>43678</v>
      </c>
      <c r="C1126" s="18">
        <v>0.41666666666666669</v>
      </c>
      <c r="D1126" s="19" t="s">
        <v>13</v>
      </c>
      <c r="E1126" s="20">
        <v>420.9</v>
      </c>
      <c r="F1126" s="20">
        <v>425</v>
      </c>
      <c r="G1126" s="20">
        <v>425</v>
      </c>
      <c r="H1126" s="18">
        <v>0.52083333333333337</v>
      </c>
      <c r="I1126" s="19">
        <v>4.1000000000000227</v>
      </c>
      <c r="J1126" s="19">
        <v>-4.1000000000000227</v>
      </c>
      <c r="K1126" s="19">
        <v>485</v>
      </c>
      <c r="L1126" s="20">
        <v>-1988.5000000000109</v>
      </c>
      <c r="M1126" s="20">
        <v>95</v>
      </c>
      <c r="N1126" s="20">
        <v>-2083.5000000000109</v>
      </c>
      <c r="O1126" s="20" t="s">
        <v>67</v>
      </c>
      <c r="P1126" s="21">
        <v>9.7410311237824294E-3</v>
      </c>
      <c r="Q1126" s="16">
        <f t="shared" si="105"/>
        <v>1847751</v>
      </c>
      <c r="R1126">
        <f t="shared" si="107"/>
        <v>18000</v>
      </c>
      <c r="S1126">
        <f t="shared" si="102"/>
        <v>4390</v>
      </c>
      <c r="T1126">
        <f t="shared" si="103"/>
        <v>929</v>
      </c>
      <c r="U1126">
        <f t="shared" si="104"/>
        <v>-18928.000000000098</v>
      </c>
      <c r="V1126">
        <f t="shared" si="106"/>
        <v>1807844.8000000024</v>
      </c>
    </row>
    <row r="1127" spans="1:22" x14ac:dyDescent="0.25">
      <c r="A1127" s="19" t="s">
        <v>57</v>
      </c>
      <c r="B1127" s="17">
        <v>43682</v>
      </c>
      <c r="C1127" s="18">
        <v>0.41666666666666669</v>
      </c>
      <c r="D1127" s="19" t="s">
        <v>13</v>
      </c>
      <c r="E1127" s="20">
        <v>627.54999999999995</v>
      </c>
      <c r="F1127" s="20">
        <v>633.4</v>
      </c>
      <c r="G1127" s="20">
        <v>633.4</v>
      </c>
      <c r="H1127" s="18">
        <v>0.44791666666666669</v>
      </c>
      <c r="I1127" s="19">
        <v>5.8500000000000227</v>
      </c>
      <c r="J1127" s="19">
        <v>-5.8500000000000227</v>
      </c>
      <c r="K1127" s="19">
        <v>340</v>
      </c>
      <c r="L1127" s="20">
        <v>-1989.0000000000077</v>
      </c>
      <c r="M1127" s="20">
        <v>99</v>
      </c>
      <c r="N1127" s="20">
        <v>-2088.0000000000077</v>
      </c>
      <c r="O1127" s="20" t="s">
        <v>67</v>
      </c>
      <c r="P1127" s="21">
        <v>9.3219663771811397E-3</v>
      </c>
      <c r="Q1127" s="16">
        <f t="shared" si="105"/>
        <v>1930343.7999999998</v>
      </c>
      <c r="R1127">
        <f t="shared" si="107"/>
        <v>18000</v>
      </c>
      <c r="S1127">
        <f t="shared" si="102"/>
        <v>3076</v>
      </c>
      <c r="T1127">
        <f t="shared" si="103"/>
        <v>970</v>
      </c>
      <c r="U1127">
        <f t="shared" si="104"/>
        <v>-18964.600000000071</v>
      </c>
      <c r="V1127">
        <f t="shared" si="106"/>
        <v>1788880.2000000023</v>
      </c>
    </row>
    <row r="1128" spans="1:22" x14ac:dyDescent="0.25">
      <c r="A1128" s="19" t="s">
        <v>57</v>
      </c>
      <c r="B1128" s="17">
        <v>43683</v>
      </c>
      <c r="C1128" s="18">
        <v>0.44791666666666669</v>
      </c>
      <c r="D1128" s="19" t="s">
        <v>15</v>
      </c>
      <c r="E1128" s="20">
        <v>659.4</v>
      </c>
      <c r="F1128" s="20">
        <v>656</v>
      </c>
      <c r="G1128" s="20">
        <v>669.6</v>
      </c>
      <c r="H1128" s="18">
        <v>0.625</v>
      </c>
      <c r="I1128" s="19">
        <v>3.3999999999999773</v>
      </c>
      <c r="J1128" s="19">
        <v>10.200000000000045</v>
      </c>
      <c r="K1128" s="19">
        <v>584</v>
      </c>
      <c r="L1128" s="20">
        <v>5956.8000000000266</v>
      </c>
      <c r="M1128" s="20">
        <v>179</v>
      </c>
      <c r="N1128" s="20">
        <v>5777.8000000000266</v>
      </c>
      <c r="O1128" s="20" t="s">
        <v>68</v>
      </c>
      <c r="P1128" s="21">
        <v>5.1562026084318703E-3</v>
      </c>
      <c r="Q1128" s="16">
        <f t="shared" si="105"/>
        <v>3490863.6</v>
      </c>
      <c r="R1128">
        <f t="shared" si="107"/>
        <v>18000</v>
      </c>
      <c r="S1128">
        <f t="shared" si="102"/>
        <v>5294</v>
      </c>
      <c r="T1128">
        <f t="shared" si="103"/>
        <v>1759</v>
      </c>
      <c r="U1128">
        <f t="shared" si="104"/>
        <v>52239.800000000243</v>
      </c>
      <c r="V1128">
        <f t="shared" si="106"/>
        <v>1841120.0000000026</v>
      </c>
    </row>
    <row r="1129" spans="1:22" x14ac:dyDescent="0.25">
      <c r="A1129" s="19" t="s">
        <v>54</v>
      </c>
      <c r="B1129" s="17">
        <v>43685</v>
      </c>
      <c r="C1129" s="18">
        <v>0.52083333333333337</v>
      </c>
      <c r="D1129" s="19" t="s">
        <v>13</v>
      </c>
      <c r="E1129" s="20">
        <v>524.20000000000005</v>
      </c>
      <c r="F1129" s="20">
        <v>529</v>
      </c>
      <c r="G1129" s="20">
        <v>529</v>
      </c>
      <c r="H1129" s="18">
        <v>0.61458333333333337</v>
      </c>
      <c r="I1129" s="19">
        <v>4.7999999999999545</v>
      </c>
      <c r="J1129" s="19">
        <v>-4.7999999999999545</v>
      </c>
      <c r="K1129" s="19">
        <v>414</v>
      </c>
      <c r="L1129" s="20">
        <v>-1987.1999999999812</v>
      </c>
      <c r="M1129" s="20">
        <v>101</v>
      </c>
      <c r="N1129" s="20">
        <v>-2088.1999999999812</v>
      </c>
      <c r="O1129" s="20" t="s">
        <v>67</v>
      </c>
      <c r="P1129" s="21">
        <v>9.1568103777183406E-3</v>
      </c>
      <c r="Q1129" s="16">
        <f t="shared" si="105"/>
        <v>1965750.0000000002</v>
      </c>
      <c r="R1129">
        <f t="shared" si="107"/>
        <v>18000</v>
      </c>
      <c r="S1129">
        <f t="shared" si="102"/>
        <v>3750</v>
      </c>
      <c r="T1129">
        <f t="shared" si="103"/>
        <v>988</v>
      </c>
      <c r="U1129">
        <f t="shared" si="104"/>
        <v>-18987.999999999829</v>
      </c>
      <c r="V1129">
        <f t="shared" si="106"/>
        <v>1822132.0000000028</v>
      </c>
    </row>
    <row r="1130" spans="1:22" x14ac:dyDescent="0.25">
      <c r="A1130" s="19" t="s">
        <v>57</v>
      </c>
      <c r="B1130" s="17">
        <v>43686</v>
      </c>
      <c r="C1130" s="18">
        <v>0.59375</v>
      </c>
      <c r="D1130" s="19" t="s">
        <v>15</v>
      </c>
      <c r="E1130" s="20">
        <v>680.6</v>
      </c>
      <c r="F1130" s="20">
        <v>675</v>
      </c>
      <c r="G1130" s="20">
        <v>675</v>
      </c>
      <c r="H1130" s="18">
        <v>0.59375</v>
      </c>
      <c r="I1130" s="19">
        <v>5.6000000000000227</v>
      </c>
      <c r="J1130" s="19">
        <v>-5.6000000000000227</v>
      </c>
      <c r="K1130" s="19">
        <v>355</v>
      </c>
      <c r="L1130" s="20">
        <v>-1988.0000000000082</v>
      </c>
      <c r="M1130" s="20">
        <v>111</v>
      </c>
      <c r="N1130" s="20">
        <v>-2099.0000000000082</v>
      </c>
      <c r="O1130" s="20" t="s">
        <v>67</v>
      </c>
      <c r="P1130" s="21">
        <v>8.2280340875698198E-3</v>
      </c>
      <c r="Q1130" s="16">
        <f t="shared" si="105"/>
        <v>2187448.4</v>
      </c>
      <c r="R1130">
        <f t="shared" si="107"/>
        <v>18000</v>
      </c>
      <c r="S1130">
        <f t="shared" si="102"/>
        <v>3214</v>
      </c>
      <c r="T1130">
        <f t="shared" si="103"/>
        <v>1090</v>
      </c>
      <c r="U1130">
        <f t="shared" si="104"/>
        <v>-19088.400000000074</v>
      </c>
      <c r="V1130">
        <f t="shared" si="106"/>
        <v>1803043.6000000027</v>
      </c>
    </row>
    <row r="1131" spans="1:22" x14ac:dyDescent="0.25">
      <c r="A1131" s="19" t="s">
        <v>47</v>
      </c>
      <c r="B1131" s="17">
        <v>43690</v>
      </c>
      <c r="C1131" s="18">
        <v>0.41666666666666669</v>
      </c>
      <c r="D1131" s="19" t="s">
        <v>13</v>
      </c>
      <c r="E1131" s="20">
        <v>249.25</v>
      </c>
      <c r="F1131" s="20">
        <v>250.45</v>
      </c>
      <c r="G1131" s="20">
        <v>246.6</v>
      </c>
      <c r="H1131" s="18">
        <v>0.625</v>
      </c>
      <c r="I1131" s="19">
        <v>1.1999999999999886</v>
      </c>
      <c r="J1131" s="19">
        <v>2.6500000000000057</v>
      </c>
      <c r="K1131" s="19">
        <v>1635</v>
      </c>
      <c r="L1131" s="20">
        <v>4332.7500000000091</v>
      </c>
      <c r="M1131" s="20">
        <v>187</v>
      </c>
      <c r="N1131" s="20">
        <v>4145.7500000000091</v>
      </c>
      <c r="O1131" s="20" t="s">
        <v>68</v>
      </c>
      <c r="P1131" s="21">
        <v>4.8144433299899198E-3</v>
      </c>
      <c r="Q1131" s="16">
        <f t="shared" si="105"/>
        <v>3738750</v>
      </c>
      <c r="R1131">
        <f t="shared" si="107"/>
        <v>18000</v>
      </c>
      <c r="S1131">
        <f t="shared" si="102"/>
        <v>15000</v>
      </c>
      <c r="T1131">
        <f t="shared" si="103"/>
        <v>1860</v>
      </c>
      <c r="U1131">
        <f t="shared" si="104"/>
        <v>37890.000000000087</v>
      </c>
      <c r="V1131">
        <f t="shared" si="106"/>
        <v>1840933.6000000027</v>
      </c>
    </row>
    <row r="1132" spans="1:22" x14ac:dyDescent="0.25">
      <c r="A1132" s="19" t="s">
        <v>25</v>
      </c>
      <c r="B1132" s="17">
        <v>43691</v>
      </c>
      <c r="C1132" s="18">
        <v>0.42708333333333331</v>
      </c>
      <c r="D1132" s="19" t="s">
        <v>15</v>
      </c>
      <c r="E1132" s="20">
        <v>722.75</v>
      </c>
      <c r="F1132" s="20">
        <v>716.6</v>
      </c>
      <c r="G1132" s="20">
        <v>735.25</v>
      </c>
      <c r="H1132" s="18">
        <v>0.625</v>
      </c>
      <c r="I1132" s="19">
        <v>6.1499999999999773</v>
      </c>
      <c r="J1132" s="19">
        <v>12.5</v>
      </c>
      <c r="K1132" s="19">
        <v>323</v>
      </c>
      <c r="L1132" s="20">
        <v>4037.5</v>
      </c>
      <c r="M1132" s="20">
        <v>109</v>
      </c>
      <c r="N1132" s="20">
        <v>3928.5</v>
      </c>
      <c r="O1132" s="20" t="s">
        <v>68</v>
      </c>
      <c r="P1132" s="21">
        <v>8.50916637841574E-3</v>
      </c>
      <c r="Q1132" s="16">
        <f t="shared" si="105"/>
        <v>2114766.5</v>
      </c>
      <c r="R1132">
        <f t="shared" si="107"/>
        <v>18000</v>
      </c>
      <c r="S1132">
        <f t="shared" si="102"/>
        <v>2926</v>
      </c>
      <c r="T1132">
        <f t="shared" si="103"/>
        <v>1067</v>
      </c>
      <c r="U1132">
        <f t="shared" si="104"/>
        <v>35508</v>
      </c>
      <c r="V1132">
        <f t="shared" si="106"/>
        <v>1876441.6000000027</v>
      </c>
    </row>
    <row r="1133" spans="1:22" x14ac:dyDescent="0.25">
      <c r="A1133" s="19" t="s">
        <v>20</v>
      </c>
      <c r="B1133" s="17">
        <v>43691</v>
      </c>
      <c r="C1133" s="18">
        <v>0.47916666666666669</v>
      </c>
      <c r="D1133" s="19" t="s">
        <v>15</v>
      </c>
      <c r="E1133" s="20">
        <v>2132.5</v>
      </c>
      <c r="F1133" s="20">
        <v>2125.25</v>
      </c>
      <c r="G1133" s="20">
        <v>2125.25</v>
      </c>
      <c r="H1133" s="18">
        <v>0.47916666666666669</v>
      </c>
      <c r="I1133" s="19">
        <v>7.25</v>
      </c>
      <c r="J1133" s="19">
        <v>-7.25</v>
      </c>
      <c r="K1133" s="19">
        <v>274</v>
      </c>
      <c r="L1133" s="20">
        <v>-1986.5</v>
      </c>
      <c r="M1133" s="20">
        <v>269</v>
      </c>
      <c r="N1133" s="20">
        <v>-2255.5</v>
      </c>
      <c r="O1133" s="20" t="s">
        <v>67</v>
      </c>
      <c r="P1133" s="21">
        <v>3.3997655334114898E-3</v>
      </c>
      <c r="Q1133" s="16">
        <f t="shared" si="105"/>
        <v>5292865</v>
      </c>
      <c r="R1133">
        <f t="shared" si="107"/>
        <v>18000</v>
      </c>
      <c r="S1133">
        <f t="shared" si="102"/>
        <v>2482</v>
      </c>
      <c r="T1133">
        <f t="shared" si="103"/>
        <v>2642</v>
      </c>
      <c r="U1133">
        <f t="shared" si="104"/>
        <v>-20636.5</v>
      </c>
      <c r="V1133">
        <f t="shared" si="106"/>
        <v>1855805.1000000027</v>
      </c>
    </row>
    <row r="1134" spans="1:22" x14ac:dyDescent="0.25">
      <c r="A1134" s="19" t="s">
        <v>57</v>
      </c>
      <c r="B1134" s="17">
        <v>43691</v>
      </c>
      <c r="C1134" s="18">
        <v>0.42708333333333331</v>
      </c>
      <c r="D1134" s="19" t="s">
        <v>15</v>
      </c>
      <c r="E1134" s="20">
        <v>647.65</v>
      </c>
      <c r="F1134" s="20">
        <v>642.79999999999995</v>
      </c>
      <c r="G1134" s="20">
        <v>657.9</v>
      </c>
      <c r="H1134" s="18">
        <v>0.625</v>
      </c>
      <c r="I1134" s="19">
        <v>4.8500000000000227</v>
      </c>
      <c r="J1134" s="19">
        <v>10.25</v>
      </c>
      <c r="K1134" s="19">
        <v>410</v>
      </c>
      <c r="L1134" s="20">
        <v>4202.5</v>
      </c>
      <c r="M1134" s="20">
        <v>124</v>
      </c>
      <c r="N1134" s="20">
        <v>4078.5</v>
      </c>
      <c r="O1134" s="20" t="s">
        <v>68</v>
      </c>
      <c r="P1134" s="21">
        <v>7.4886126766000498E-3</v>
      </c>
      <c r="Q1134" s="16">
        <f t="shared" si="105"/>
        <v>2403429.15</v>
      </c>
      <c r="R1134">
        <f t="shared" si="107"/>
        <v>18000</v>
      </c>
      <c r="S1134">
        <f t="shared" si="102"/>
        <v>3711</v>
      </c>
      <c r="T1134">
        <f t="shared" si="103"/>
        <v>1212</v>
      </c>
      <c r="U1134">
        <f t="shared" si="104"/>
        <v>36825.75</v>
      </c>
      <c r="V1134">
        <f t="shared" si="106"/>
        <v>1892630.8500000027</v>
      </c>
    </row>
    <row r="1135" spans="1:22" x14ac:dyDescent="0.25">
      <c r="A1135" s="19" t="s">
        <v>54</v>
      </c>
      <c r="B1135" s="17">
        <v>43693</v>
      </c>
      <c r="C1135" s="18">
        <v>0.4375</v>
      </c>
      <c r="D1135" s="19" t="s">
        <v>15</v>
      </c>
      <c r="E1135" s="20">
        <v>543.5</v>
      </c>
      <c r="F1135" s="20">
        <v>532</v>
      </c>
      <c r="G1135" s="20">
        <v>548.25</v>
      </c>
      <c r="H1135" s="18">
        <v>0.625</v>
      </c>
      <c r="I1135" s="19">
        <v>11.5</v>
      </c>
      <c r="J1135" s="19">
        <v>4.75</v>
      </c>
      <c r="K1135" s="19">
        <v>173</v>
      </c>
      <c r="L1135" s="20">
        <v>821.75</v>
      </c>
      <c r="M1135" s="20">
        <v>44</v>
      </c>
      <c r="N1135" s="20">
        <v>777.75</v>
      </c>
      <c r="O1135" s="20" t="s">
        <v>68</v>
      </c>
      <c r="P1135" s="21">
        <v>2.1159153633854601E-2</v>
      </c>
      <c r="Q1135" s="16">
        <f t="shared" si="105"/>
        <v>850577.5</v>
      </c>
      <c r="R1135">
        <f t="shared" si="107"/>
        <v>18000</v>
      </c>
      <c r="S1135">
        <f t="shared" si="102"/>
        <v>1565</v>
      </c>
      <c r="T1135">
        <f t="shared" si="103"/>
        <v>428</v>
      </c>
      <c r="U1135">
        <f t="shared" si="104"/>
        <v>7005.75</v>
      </c>
      <c r="V1135">
        <f t="shared" si="106"/>
        <v>1899636.6000000027</v>
      </c>
    </row>
    <row r="1136" spans="1:22" x14ac:dyDescent="0.25">
      <c r="A1136" s="19" t="s">
        <v>54</v>
      </c>
      <c r="B1136" s="17">
        <v>43696</v>
      </c>
      <c r="C1136" s="18">
        <v>0.4375</v>
      </c>
      <c r="D1136" s="19" t="s">
        <v>13</v>
      </c>
      <c r="E1136" s="20">
        <v>543.65</v>
      </c>
      <c r="F1136" s="20">
        <v>547.79999999999995</v>
      </c>
      <c r="G1136" s="20">
        <v>547.79999999999995</v>
      </c>
      <c r="H1136" s="18">
        <v>0.53125</v>
      </c>
      <c r="I1136" s="19">
        <v>4.1499999999999773</v>
      </c>
      <c r="J1136" s="19">
        <v>-4.1499999999999773</v>
      </c>
      <c r="K1136" s="19">
        <v>479</v>
      </c>
      <c r="L1136" s="20">
        <v>-1987.849999999989</v>
      </c>
      <c r="M1136" s="20">
        <v>121</v>
      </c>
      <c r="N1136" s="20">
        <v>-2108.849999999989</v>
      </c>
      <c r="O1136" s="20" t="s">
        <v>67</v>
      </c>
      <c r="P1136" s="21">
        <v>7.6335877862595001E-3</v>
      </c>
      <c r="Q1136" s="16">
        <f t="shared" si="105"/>
        <v>2357810.0499999998</v>
      </c>
      <c r="R1136">
        <f t="shared" si="107"/>
        <v>18000</v>
      </c>
      <c r="S1136">
        <f t="shared" si="102"/>
        <v>4337</v>
      </c>
      <c r="T1136">
        <f t="shared" si="103"/>
        <v>1184</v>
      </c>
      <c r="U1136">
        <f t="shared" si="104"/>
        <v>-19182.549999999901</v>
      </c>
      <c r="V1136">
        <f t="shared" si="106"/>
        <v>1880454.0500000028</v>
      </c>
    </row>
    <row r="1137" spans="1:22" x14ac:dyDescent="0.25">
      <c r="A1137" s="19" t="s">
        <v>47</v>
      </c>
      <c r="B1137" s="17">
        <v>43697</v>
      </c>
      <c r="C1137" s="18">
        <v>0.41666666666666669</v>
      </c>
      <c r="D1137" s="19" t="s">
        <v>13</v>
      </c>
      <c r="E1137" s="20">
        <v>247.8</v>
      </c>
      <c r="F1137" s="20">
        <v>249.7</v>
      </c>
      <c r="G1137" s="20">
        <v>246.6</v>
      </c>
      <c r="H1137" s="18">
        <v>0.625</v>
      </c>
      <c r="I1137" s="19">
        <v>1.8999999999999773</v>
      </c>
      <c r="J1137" s="19">
        <v>1.2000000000000171</v>
      </c>
      <c r="K1137" s="19">
        <v>1040</v>
      </c>
      <c r="L1137" s="20">
        <v>1248.0000000000177</v>
      </c>
      <c r="M1137" s="20">
        <v>119</v>
      </c>
      <c r="N1137" s="20">
        <v>1129.0000000000177</v>
      </c>
      <c r="O1137" s="20" t="s">
        <v>68</v>
      </c>
      <c r="P1137" s="21">
        <v>7.6674737691685901E-3</v>
      </c>
      <c r="Q1137" s="16">
        <f t="shared" si="105"/>
        <v>2347409.4</v>
      </c>
      <c r="R1137">
        <f t="shared" si="107"/>
        <v>18000</v>
      </c>
      <c r="S1137">
        <f t="shared" si="102"/>
        <v>9473</v>
      </c>
      <c r="T1137">
        <f t="shared" si="103"/>
        <v>1171</v>
      </c>
      <c r="U1137">
        <f t="shared" si="104"/>
        <v>10196.600000000162</v>
      </c>
      <c r="V1137">
        <f t="shared" si="106"/>
        <v>1890650.6500000029</v>
      </c>
    </row>
    <row r="1138" spans="1:22" x14ac:dyDescent="0.25">
      <c r="A1138" s="19" t="s">
        <v>20</v>
      </c>
      <c r="B1138" s="17">
        <v>43699</v>
      </c>
      <c r="C1138" s="18">
        <v>0.41666666666666669</v>
      </c>
      <c r="D1138" s="19" t="s">
        <v>13</v>
      </c>
      <c r="E1138" s="20">
        <v>2051</v>
      </c>
      <c r="F1138" s="20">
        <v>2061.1999999999998</v>
      </c>
      <c r="G1138" s="20">
        <v>2014.9</v>
      </c>
      <c r="H1138" s="18">
        <v>0.625</v>
      </c>
      <c r="I1138" s="19">
        <v>10.199999999999818</v>
      </c>
      <c r="J1138" s="19">
        <v>36.099999999999909</v>
      </c>
      <c r="K1138" s="19">
        <v>195</v>
      </c>
      <c r="L1138" s="20">
        <v>7039.4999999999818</v>
      </c>
      <c r="M1138" s="20">
        <v>183</v>
      </c>
      <c r="N1138" s="20">
        <v>6856.4999999999818</v>
      </c>
      <c r="O1138" s="20" t="s">
        <v>68</v>
      </c>
      <c r="P1138" s="21">
        <v>4.97318381277417E-3</v>
      </c>
      <c r="Q1138" s="16">
        <f t="shared" si="105"/>
        <v>3617964</v>
      </c>
      <c r="R1138">
        <f t="shared" si="107"/>
        <v>18000</v>
      </c>
      <c r="S1138">
        <f t="shared" si="102"/>
        <v>1764</v>
      </c>
      <c r="T1138">
        <f t="shared" si="103"/>
        <v>1794</v>
      </c>
      <c r="U1138">
        <f t="shared" si="104"/>
        <v>61886.399999999841</v>
      </c>
      <c r="V1138">
        <f t="shared" si="106"/>
        <v>1952537.0500000028</v>
      </c>
    </row>
    <row r="1139" spans="1:22" x14ac:dyDescent="0.25">
      <c r="A1139" s="19" t="s">
        <v>19</v>
      </c>
      <c r="B1139" s="17">
        <v>43703</v>
      </c>
      <c r="C1139" s="18">
        <v>0.41666666666666669</v>
      </c>
      <c r="D1139" s="19" t="s">
        <v>13</v>
      </c>
      <c r="E1139" s="20">
        <v>2542.6</v>
      </c>
      <c r="F1139" s="20">
        <v>2561</v>
      </c>
      <c r="G1139" s="20">
        <v>2561</v>
      </c>
      <c r="H1139" s="18">
        <v>0.42708333333333331</v>
      </c>
      <c r="I1139" s="19">
        <v>18.400000000000091</v>
      </c>
      <c r="J1139" s="19">
        <v>-18.400000000000091</v>
      </c>
      <c r="K1139" s="19">
        <v>108</v>
      </c>
      <c r="L1139" s="20">
        <v>-1987.2000000000098</v>
      </c>
      <c r="M1139" s="20">
        <v>127</v>
      </c>
      <c r="N1139" s="20">
        <v>-2114.2000000000098</v>
      </c>
      <c r="O1139" s="20" t="s">
        <v>67</v>
      </c>
      <c r="P1139" s="21">
        <v>7.2366868559742403E-3</v>
      </c>
      <c r="Q1139" s="16">
        <f t="shared" si="105"/>
        <v>2486662.7999999998</v>
      </c>
      <c r="R1139">
        <f t="shared" si="107"/>
        <v>18000</v>
      </c>
      <c r="S1139">
        <f t="shared" si="102"/>
        <v>978</v>
      </c>
      <c r="T1139">
        <f t="shared" si="103"/>
        <v>1248</v>
      </c>
      <c r="U1139">
        <f t="shared" si="104"/>
        <v>-19243.200000000088</v>
      </c>
      <c r="V1139">
        <f t="shared" si="106"/>
        <v>1933293.8500000027</v>
      </c>
    </row>
    <row r="1140" spans="1:22" x14ac:dyDescent="0.25">
      <c r="A1140" s="19" t="s">
        <v>44</v>
      </c>
      <c r="B1140" s="17">
        <v>43703</v>
      </c>
      <c r="C1140" s="18">
        <v>0.41666666666666669</v>
      </c>
      <c r="D1140" s="19" t="s">
        <v>13</v>
      </c>
      <c r="E1140" s="20">
        <v>2574</v>
      </c>
      <c r="F1140" s="20">
        <v>2603.4499999999998</v>
      </c>
      <c r="G1140" s="20">
        <v>2590.25</v>
      </c>
      <c r="H1140" s="18">
        <v>0.625</v>
      </c>
      <c r="I1140" s="19">
        <v>29.449999999999818</v>
      </c>
      <c r="J1140" s="19">
        <v>-16.25</v>
      </c>
      <c r="K1140" s="19">
        <v>67</v>
      </c>
      <c r="L1140" s="20">
        <v>-1088.75</v>
      </c>
      <c r="M1140" s="20">
        <v>80</v>
      </c>
      <c r="N1140" s="20">
        <v>-1168.75</v>
      </c>
      <c r="O1140" s="20" t="s">
        <v>67</v>
      </c>
      <c r="P1140" s="21">
        <v>1.14413364413364E-2</v>
      </c>
      <c r="Q1140" s="16">
        <f t="shared" si="105"/>
        <v>1572714</v>
      </c>
      <c r="R1140">
        <f t="shared" si="107"/>
        <v>18000</v>
      </c>
      <c r="S1140">
        <f t="shared" si="102"/>
        <v>611</v>
      </c>
      <c r="T1140">
        <f t="shared" si="103"/>
        <v>789</v>
      </c>
      <c r="U1140">
        <f t="shared" si="104"/>
        <v>-10717.75</v>
      </c>
      <c r="V1140">
        <f t="shared" si="106"/>
        <v>1922576.1000000027</v>
      </c>
    </row>
    <row r="1141" spans="1:22" x14ac:dyDescent="0.25">
      <c r="A1141" s="19" t="s">
        <v>47</v>
      </c>
      <c r="B1141" s="17">
        <v>43704</v>
      </c>
      <c r="C1141" s="18">
        <v>0.4375</v>
      </c>
      <c r="D1141" s="19" t="s">
        <v>15</v>
      </c>
      <c r="E1141" s="20">
        <v>245.75</v>
      </c>
      <c r="F1141" s="20">
        <v>244.25</v>
      </c>
      <c r="G1141" s="20">
        <v>245.8</v>
      </c>
      <c r="H1141" s="18">
        <v>0.625</v>
      </c>
      <c r="I1141" s="19">
        <v>1.5</v>
      </c>
      <c r="J1141" s="19">
        <v>5.0000000000011369E-2</v>
      </c>
      <c r="K1141" s="19">
        <v>1313</v>
      </c>
      <c r="L1141" s="20">
        <v>65.650000000014927</v>
      </c>
      <c r="M1141" s="20">
        <v>149</v>
      </c>
      <c r="N1141" s="20">
        <v>-83.349999999985073</v>
      </c>
      <c r="O1141" s="20" t="s">
        <v>67</v>
      </c>
      <c r="P1141" s="21">
        <v>6.1037639877924701E-3</v>
      </c>
      <c r="Q1141" s="16">
        <f t="shared" si="105"/>
        <v>2949000</v>
      </c>
      <c r="R1141">
        <f t="shared" si="107"/>
        <v>18000</v>
      </c>
      <c r="S1141">
        <f t="shared" si="102"/>
        <v>12000</v>
      </c>
      <c r="T1141">
        <f t="shared" si="103"/>
        <v>1475</v>
      </c>
      <c r="U1141">
        <f t="shared" si="104"/>
        <v>-874.99999999986358</v>
      </c>
      <c r="V1141">
        <f t="shared" si="106"/>
        <v>1921701.1000000029</v>
      </c>
    </row>
    <row r="1142" spans="1:22" x14ac:dyDescent="0.25">
      <c r="A1142" s="19" t="s">
        <v>41</v>
      </c>
      <c r="B1142" s="17">
        <v>43704</v>
      </c>
      <c r="C1142" s="18">
        <v>0.41666666666666669</v>
      </c>
      <c r="D1142" s="19" t="s">
        <v>15</v>
      </c>
      <c r="E1142" s="20">
        <v>115.7</v>
      </c>
      <c r="F1142" s="20">
        <v>113</v>
      </c>
      <c r="G1142" s="20">
        <v>120.25</v>
      </c>
      <c r="H1142" s="18">
        <v>0.625</v>
      </c>
      <c r="I1142" s="19">
        <v>2.7000000000000028</v>
      </c>
      <c r="J1142" s="19">
        <v>4.5499999999999972</v>
      </c>
      <c r="K1142" s="19">
        <v>734</v>
      </c>
      <c r="L1142" s="20">
        <v>3339.699999999998</v>
      </c>
      <c r="M1142" s="20">
        <v>40</v>
      </c>
      <c r="N1142" s="20">
        <v>3299.699999999998</v>
      </c>
      <c r="O1142" s="20" t="s">
        <v>68</v>
      </c>
      <c r="P1142" s="21">
        <v>2.3336214347450299E-2</v>
      </c>
      <c r="Q1142" s="16">
        <f t="shared" si="105"/>
        <v>771256.20000000007</v>
      </c>
      <c r="R1142">
        <f t="shared" si="107"/>
        <v>18000</v>
      </c>
      <c r="S1142">
        <f t="shared" si="102"/>
        <v>6666</v>
      </c>
      <c r="T1142">
        <f t="shared" si="103"/>
        <v>394</v>
      </c>
      <c r="U1142">
        <f t="shared" si="104"/>
        <v>29936.299999999981</v>
      </c>
      <c r="V1142">
        <f t="shared" si="106"/>
        <v>1951637.4000000029</v>
      </c>
    </row>
    <row r="1143" spans="1:22" x14ac:dyDescent="0.25">
      <c r="A1143" s="19" t="s">
        <v>22</v>
      </c>
      <c r="B1143" s="17">
        <v>43705</v>
      </c>
      <c r="C1143" s="18">
        <v>0.41666666666666669</v>
      </c>
      <c r="D1143" s="19" t="s">
        <v>13</v>
      </c>
      <c r="E1143" s="20">
        <v>1592.1</v>
      </c>
      <c r="F1143" s="20">
        <v>1602.5</v>
      </c>
      <c r="G1143" s="20">
        <v>1602.5</v>
      </c>
      <c r="H1143" s="18">
        <v>0.625</v>
      </c>
      <c r="I1143" s="19">
        <v>10.400000000000091</v>
      </c>
      <c r="J1143" s="19">
        <v>-10.400000000000091</v>
      </c>
      <c r="K1143" s="19">
        <v>191</v>
      </c>
      <c r="L1143" s="20">
        <v>-1986.4000000000174</v>
      </c>
      <c r="M1143" s="20">
        <v>141</v>
      </c>
      <c r="N1143" s="20">
        <v>-2127.4000000000174</v>
      </c>
      <c r="O1143" s="20" t="s">
        <v>67</v>
      </c>
      <c r="P1143" s="21">
        <v>6.5322529991835203E-3</v>
      </c>
      <c r="Q1143" s="16">
        <f t="shared" si="105"/>
        <v>2754333</v>
      </c>
      <c r="R1143">
        <f t="shared" si="107"/>
        <v>18000</v>
      </c>
      <c r="S1143">
        <f t="shared" si="102"/>
        <v>1730</v>
      </c>
      <c r="T1143">
        <f t="shared" si="103"/>
        <v>1382</v>
      </c>
      <c r="U1143">
        <f t="shared" si="104"/>
        <v>-19374.000000000156</v>
      </c>
      <c r="V1143">
        <f t="shared" si="106"/>
        <v>1932263.4000000027</v>
      </c>
    </row>
    <row r="1144" spans="1:22" x14ac:dyDescent="0.25">
      <c r="A1144" s="19" t="s">
        <v>29</v>
      </c>
      <c r="B1144" s="17">
        <v>43705</v>
      </c>
      <c r="C1144" s="18">
        <v>0.59375</v>
      </c>
      <c r="D1144" s="19" t="s">
        <v>15</v>
      </c>
      <c r="E1144" s="20">
        <v>344.3</v>
      </c>
      <c r="F1144" s="20">
        <v>340.3</v>
      </c>
      <c r="G1144" s="20">
        <v>350.35</v>
      </c>
      <c r="H1144" s="18">
        <v>0.625</v>
      </c>
      <c r="I1144" s="19">
        <v>4</v>
      </c>
      <c r="J1144" s="19">
        <v>6.0500000000000114</v>
      </c>
      <c r="K1144" s="19">
        <v>497</v>
      </c>
      <c r="L1144" s="20">
        <v>3006.8500000000058</v>
      </c>
      <c r="M1144" s="20">
        <v>80</v>
      </c>
      <c r="N1144" s="20">
        <v>2926.8500000000058</v>
      </c>
      <c r="O1144" s="20" t="s">
        <v>68</v>
      </c>
      <c r="P1144" s="21">
        <v>1.1617775196049999E-2</v>
      </c>
      <c r="Q1144" s="16">
        <f t="shared" si="105"/>
        <v>1549350</v>
      </c>
      <c r="R1144">
        <f t="shared" si="107"/>
        <v>18000</v>
      </c>
      <c r="S1144">
        <f t="shared" si="102"/>
        <v>4500</v>
      </c>
      <c r="T1144">
        <f t="shared" si="103"/>
        <v>782</v>
      </c>
      <c r="U1144">
        <f t="shared" si="104"/>
        <v>26443.000000000051</v>
      </c>
      <c r="V1144">
        <f t="shared" si="106"/>
        <v>1958706.4000000027</v>
      </c>
    </row>
    <row r="1145" spans="1:22" x14ac:dyDescent="0.25">
      <c r="A1145" s="19" t="s">
        <v>19</v>
      </c>
      <c r="B1145" s="17">
        <v>43705</v>
      </c>
      <c r="C1145" s="18">
        <v>0.41666666666666669</v>
      </c>
      <c r="D1145" s="19" t="s">
        <v>13</v>
      </c>
      <c r="E1145" s="20">
        <v>2533</v>
      </c>
      <c r="F1145" s="20">
        <v>2547</v>
      </c>
      <c r="G1145" s="20">
        <v>2517.6</v>
      </c>
      <c r="H1145" s="18">
        <v>0.625</v>
      </c>
      <c r="I1145" s="19">
        <v>14</v>
      </c>
      <c r="J1145" s="19">
        <v>15.400000000000091</v>
      </c>
      <c r="K1145" s="19">
        <v>142</v>
      </c>
      <c r="L1145" s="20">
        <v>2186.8000000000129</v>
      </c>
      <c r="M1145" s="20">
        <v>165</v>
      </c>
      <c r="N1145" s="20">
        <v>2021.8000000000129</v>
      </c>
      <c r="O1145" s="20" t="s">
        <v>68</v>
      </c>
      <c r="P1145" s="21">
        <v>5.5270430319778897E-3</v>
      </c>
      <c r="Q1145" s="16">
        <f t="shared" si="105"/>
        <v>3254905</v>
      </c>
      <c r="R1145">
        <f t="shared" si="107"/>
        <v>18000</v>
      </c>
      <c r="S1145">
        <f t="shared" si="102"/>
        <v>1285</v>
      </c>
      <c r="T1145">
        <f t="shared" si="103"/>
        <v>1623</v>
      </c>
      <c r="U1145">
        <f t="shared" si="104"/>
        <v>18166.000000000116</v>
      </c>
      <c r="V1145">
        <f t="shared" si="106"/>
        <v>1976872.4000000027</v>
      </c>
    </row>
    <row r="1146" spans="1:22" x14ac:dyDescent="0.25">
      <c r="A1146" s="19" t="s">
        <v>40</v>
      </c>
      <c r="B1146" s="17">
        <v>43705</v>
      </c>
      <c r="C1146" s="18">
        <v>0.41666666666666669</v>
      </c>
      <c r="D1146" s="19" t="s">
        <v>13</v>
      </c>
      <c r="E1146" s="20">
        <v>1267.2</v>
      </c>
      <c r="F1146" s="20">
        <v>1274.3</v>
      </c>
      <c r="G1146" s="20">
        <v>1263.45</v>
      </c>
      <c r="H1146" s="18">
        <v>0.625</v>
      </c>
      <c r="I1146" s="19">
        <v>7.0999999999999091</v>
      </c>
      <c r="J1146" s="19">
        <v>3.75</v>
      </c>
      <c r="K1146" s="19">
        <v>280</v>
      </c>
      <c r="L1146" s="20">
        <v>1050</v>
      </c>
      <c r="M1146" s="20">
        <v>163</v>
      </c>
      <c r="N1146" s="20">
        <v>887</v>
      </c>
      <c r="O1146" s="20" t="s">
        <v>68</v>
      </c>
      <c r="P1146" s="21">
        <v>5.6029040404039698E-3</v>
      </c>
      <c r="Q1146" s="16">
        <f t="shared" si="105"/>
        <v>3212352</v>
      </c>
      <c r="R1146">
        <f t="shared" si="107"/>
        <v>18000</v>
      </c>
      <c r="S1146">
        <f t="shared" si="102"/>
        <v>2535</v>
      </c>
      <c r="T1146">
        <f t="shared" si="103"/>
        <v>1604</v>
      </c>
      <c r="U1146">
        <f t="shared" si="104"/>
        <v>7902.25</v>
      </c>
      <c r="V1146">
        <f t="shared" si="106"/>
        <v>1984774.6500000027</v>
      </c>
    </row>
    <row r="1147" spans="1:22" x14ac:dyDescent="0.25">
      <c r="A1147" s="19" t="s">
        <v>49</v>
      </c>
      <c r="B1147" s="17">
        <v>43706</v>
      </c>
      <c r="C1147" s="18">
        <v>0.4375</v>
      </c>
      <c r="D1147" s="19" t="s">
        <v>15</v>
      </c>
      <c r="E1147" s="20">
        <v>121.6</v>
      </c>
      <c r="F1147" s="20">
        <v>120.95</v>
      </c>
      <c r="G1147" s="20">
        <v>120.95</v>
      </c>
      <c r="H1147" s="18">
        <v>0.4375</v>
      </c>
      <c r="I1147" s="19">
        <v>0.64999999999999147</v>
      </c>
      <c r="J1147" s="19">
        <v>-0.64999999999999147</v>
      </c>
      <c r="K1147" s="19">
        <v>2971</v>
      </c>
      <c r="L1147" s="20">
        <v>-1931.1499999999746</v>
      </c>
      <c r="M1147" s="20">
        <v>166</v>
      </c>
      <c r="N1147" s="20">
        <v>-2097.1499999999746</v>
      </c>
      <c r="O1147" s="20" t="s">
        <v>67</v>
      </c>
      <c r="P1147" s="21">
        <v>5.3453947368420403E-3</v>
      </c>
      <c r="Q1147" s="16">
        <f t="shared" si="105"/>
        <v>3367347.1999999997</v>
      </c>
      <c r="R1147">
        <f t="shared" si="107"/>
        <v>18000</v>
      </c>
      <c r="S1147">
        <f t="shared" si="102"/>
        <v>27692</v>
      </c>
      <c r="T1147">
        <f t="shared" si="103"/>
        <v>1680</v>
      </c>
      <c r="U1147">
        <f t="shared" si="104"/>
        <v>-19679.799999999763</v>
      </c>
      <c r="V1147">
        <f t="shared" si="106"/>
        <v>1965094.8500000029</v>
      </c>
    </row>
    <row r="1148" spans="1:22" x14ac:dyDescent="0.25">
      <c r="A1148" s="19" t="s">
        <v>20</v>
      </c>
      <c r="B1148" s="17">
        <v>43707</v>
      </c>
      <c r="C1148" s="18">
        <v>0.55208333333333337</v>
      </c>
      <c r="D1148" s="19" t="s">
        <v>15</v>
      </c>
      <c r="E1148" s="20">
        <v>2149</v>
      </c>
      <c r="F1148" s="20">
        <v>2142.6999999999998</v>
      </c>
      <c r="G1148" s="20">
        <v>2142.6999999999998</v>
      </c>
      <c r="H1148" s="18">
        <v>0.55208333333333337</v>
      </c>
      <c r="I1148" s="19">
        <v>6.3000000000001819</v>
      </c>
      <c r="J1148" s="19">
        <v>-6.3000000000001819</v>
      </c>
      <c r="K1148" s="19">
        <v>316</v>
      </c>
      <c r="L1148" s="20">
        <v>-1990.8000000000575</v>
      </c>
      <c r="M1148" s="20">
        <v>312</v>
      </c>
      <c r="N1148" s="20">
        <v>-2302.8000000000575</v>
      </c>
      <c r="O1148" s="20" t="s">
        <v>67</v>
      </c>
      <c r="P1148" s="21">
        <v>2.9315960912053001E-3</v>
      </c>
      <c r="Q1148" s="16">
        <f t="shared" si="105"/>
        <v>6139693</v>
      </c>
      <c r="R1148">
        <f t="shared" si="107"/>
        <v>18000</v>
      </c>
      <c r="S1148">
        <f t="shared" si="102"/>
        <v>2857</v>
      </c>
      <c r="T1148">
        <f t="shared" si="103"/>
        <v>3066</v>
      </c>
      <c r="U1148">
        <f t="shared" si="104"/>
        <v>-21065.100000000519</v>
      </c>
      <c r="V1148">
        <f t="shared" si="106"/>
        <v>1944029.7500000023</v>
      </c>
    </row>
    <row r="1149" spans="1:22" x14ac:dyDescent="0.25">
      <c r="A1149" s="19" t="s">
        <v>48</v>
      </c>
      <c r="B1149" s="17">
        <v>43711</v>
      </c>
      <c r="C1149" s="18">
        <v>0.4375</v>
      </c>
      <c r="D1149" s="19" t="s">
        <v>15</v>
      </c>
      <c r="E1149" s="20">
        <v>454.75</v>
      </c>
      <c r="F1149" s="20">
        <v>448.35</v>
      </c>
      <c r="G1149" s="20">
        <v>448.35</v>
      </c>
      <c r="H1149" s="18">
        <v>0.4375</v>
      </c>
      <c r="I1149" s="19">
        <v>6.3999999999999773</v>
      </c>
      <c r="J1149" s="19">
        <v>-6.3999999999999773</v>
      </c>
      <c r="K1149" s="19">
        <v>311</v>
      </c>
      <c r="L1149" s="20">
        <v>-1990.3999999999928</v>
      </c>
      <c r="M1149" s="20">
        <v>65</v>
      </c>
      <c r="N1149" s="20">
        <v>-2055.3999999999928</v>
      </c>
      <c r="O1149" s="20" t="s">
        <v>67</v>
      </c>
      <c r="P1149" s="21">
        <v>1.40736668499175E-2</v>
      </c>
      <c r="Q1149" s="16">
        <f t="shared" si="105"/>
        <v>1349698</v>
      </c>
      <c r="R1149">
        <f t="shared" si="107"/>
        <v>19000</v>
      </c>
      <c r="S1149">
        <f t="shared" si="102"/>
        <v>2968</v>
      </c>
      <c r="T1149">
        <f t="shared" si="103"/>
        <v>671</v>
      </c>
      <c r="U1149">
        <f t="shared" si="104"/>
        <v>-19666.199999999932</v>
      </c>
      <c r="V1149">
        <f t="shared" si="106"/>
        <v>1924363.5500000024</v>
      </c>
    </row>
    <row r="1150" spans="1:22" x14ac:dyDescent="0.25">
      <c r="A1150" s="19" t="s">
        <v>41</v>
      </c>
      <c r="B1150" s="17">
        <v>43712</v>
      </c>
      <c r="C1150" s="18">
        <v>0.41666666666666669</v>
      </c>
      <c r="D1150" s="19" t="s">
        <v>13</v>
      </c>
      <c r="E1150" s="20">
        <v>108.3</v>
      </c>
      <c r="F1150" s="20">
        <v>111.5</v>
      </c>
      <c r="G1150" s="20">
        <v>109.7</v>
      </c>
      <c r="H1150" s="18">
        <v>0.625</v>
      </c>
      <c r="I1150" s="19">
        <v>3.2000000000000028</v>
      </c>
      <c r="J1150" s="19">
        <v>-1.4000000000000057</v>
      </c>
      <c r="K1150" s="19">
        <v>620</v>
      </c>
      <c r="L1150" s="20">
        <v>-868.00000000000352</v>
      </c>
      <c r="M1150" s="20">
        <v>32</v>
      </c>
      <c r="N1150" s="20">
        <v>-900.00000000000352</v>
      </c>
      <c r="O1150" s="20" t="s">
        <v>67</v>
      </c>
      <c r="P1150" s="21">
        <v>2.9547553093259502E-2</v>
      </c>
      <c r="Q1150" s="16">
        <f t="shared" si="105"/>
        <v>642977.1</v>
      </c>
      <c r="R1150">
        <f t="shared" si="107"/>
        <v>19000</v>
      </c>
      <c r="S1150">
        <f t="shared" si="102"/>
        <v>5937</v>
      </c>
      <c r="T1150">
        <f t="shared" si="103"/>
        <v>324</v>
      </c>
      <c r="U1150">
        <f t="shared" si="104"/>
        <v>-8635.8000000000338</v>
      </c>
      <c r="V1150">
        <f t="shared" si="106"/>
        <v>1915727.7500000023</v>
      </c>
    </row>
    <row r="1151" spans="1:22" x14ac:dyDescent="0.25">
      <c r="A1151" s="19" t="s">
        <v>44</v>
      </c>
      <c r="B1151" s="17">
        <v>43713</v>
      </c>
      <c r="C1151" s="18">
        <v>0.48958333333333331</v>
      </c>
      <c r="D1151" s="19" t="s">
        <v>15</v>
      </c>
      <c r="E1151" s="20">
        <v>2589</v>
      </c>
      <c r="F1151" s="20">
        <v>2573.35</v>
      </c>
      <c r="G1151" s="20">
        <v>2573.35</v>
      </c>
      <c r="H1151" s="18">
        <v>0.48958333333333331</v>
      </c>
      <c r="I1151" s="19">
        <v>15.650000000000091</v>
      </c>
      <c r="J1151" s="19">
        <v>-15.650000000000091</v>
      </c>
      <c r="K1151" s="19">
        <v>127</v>
      </c>
      <c r="L1151" s="20">
        <v>-1987.5500000000116</v>
      </c>
      <c r="M1151" s="20">
        <v>151</v>
      </c>
      <c r="N1151" s="20">
        <v>-2138.5500000000116</v>
      </c>
      <c r="O1151" s="20" t="s">
        <v>67</v>
      </c>
      <c r="P1151" s="21">
        <v>6.0448049439938596E-3</v>
      </c>
      <c r="Q1151" s="16">
        <f t="shared" si="105"/>
        <v>3143046</v>
      </c>
      <c r="R1151">
        <f t="shared" si="107"/>
        <v>19000</v>
      </c>
      <c r="S1151">
        <f t="shared" si="102"/>
        <v>1214</v>
      </c>
      <c r="T1151">
        <f t="shared" si="103"/>
        <v>1567</v>
      </c>
      <c r="U1151">
        <f t="shared" si="104"/>
        <v>-20566.100000000111</v>
      </c>
      <c r="V1151">
        <f t="shared" si="106"/>
        <v>1895161.6500000022</v>
      </c>
    </row>
    <row r="1152" spans="1:22" x14ac:dyDescent="0.25">
      <c r="A1152" s="19" t="s">
        <v>48</v>
      </c>
      <c r="B1152" s="17">
        <v>43713</v>
      </c>
      <c r="C1152" s="18">
        <v>0.46875</v>
      </c>
      <c r="D1152" s="19" t="s">
        <v>15</v>
      </c>
      <c r="E1152" s="20">
        <v>432</v>
      </c>
      <c r="F1152" s="20">
        <v>427</v>
      </c>
      <c r="G1152" s="20">
        <v>431.65</v>
      </c>
      <c r="H1152" s="18">
        <v>0.625</v>
      </c>
      <c r="I1152" s="19">
        <v>5</v>
      </c>
      <c r="J1152" s="19">
        <v>-0.35000000000002274</v>
      </c>
      <c r="K1152" s="19">
        <v>398</v>
      </c>
      <c r="L1152" s="20">
        <v>-139.30000000000905</v>
      </c>
      <c r="M1152" s="20">
        <v>80</v>
      </c>
      <c r="N1152" s="20">
        <v>-219.30000000000905</v>
      </c>
      <c r="O1152" s="20" t="s">
        <v>67</v>
      </c>
      <c r="P1152" s="21">
        <v>1.1574074074074099E-2</v>
      </c>
      <c r="Q1152" s="16">
        <f t="shared" si="105"/>
        <v>1641600</v>
      </c>
      <c r="R1152">
        <f t="shared" si="107"/>
        <v>19000</v>
      </c>
      <c r="S1152">
        <f t="shared" si="102"/>
        <v>3800</v>
      </c>
      <c r="T1152">
        <f t="shared" si="103"/>
        <v>821</v>
      </c>
      <c r="U1152">
        <f t="shared" si="104"/>
        <v>-2151.0000000000864</v>
      </c>
      <c r="V1152">
        <f t="shared" si="106"/>
        <v>1893010.6500000022</v>
      </c>
    </row>
    <row r="1153" spans="1:22" x14ac:dyDescent="0.25">
      <c r="A1153" s="19" t="s">
        <v>17</v>
      </c>
      <c r="B1153" s="17">
        <v>43714</v>
      </c>
      <c r="C1153" s="18">
        <v>0.52083333333333337</v>
      </c>
      <c r="D1153" s="19" t="s">
        <v>15</v>
      </c>
      <c r="E1153" s="20">
        <v>15963.05</v>
      </c>
      <c r="F1153" s="20">
        <v>15828</v>
      </c>
      <c r="G1153" s="20">
        <v>16456</v>
      </c>
      <c r="H1153" s="18">
        <v>0.625</v>
      </c>
      <c r="I1153" s="19">
        <v>135.04999999999927</v>
      </c>
      <c r="J1153" s="19">
        <v>492.95000000000073</v>
      </c>
      <c r="K1153" s="19">
        <v>14</v>
      </c>
      <c r="L1153" s="20">
        <v>6901.3000000000102</v>
      </c>
      <c r="M1153" s="20">
        <v>105</v>
      </c>
      <c r="N1153" s="20">
        <v>6796.3000000000102</v>
      </c>
      <c r="O1153" s="20" t="s">
        <v>68</v>
      </c>
      <c r="P1153" s="21">
        <v>8.4601626882080394E-3</v>
      </c>
      <c r="Q1153" s="16">
        <f t="shared" si="105"/>
        <v>2234827</v>
      </c>
      <c r="R1153">
        <f t="shared" si="107"/>
        <v>19000</v>
      </c>
      <c r="S1153">
        <f t="shared" si="102"/>
        <v>140</v>
      </c>
      <c r="T1153">
        <f t="shared" si="103"/>
        <v>1135</v>
      </c>
      <c r="U1153">
        <f t="shared" si="104"/>
        <v>67878.000000000102</v>
      </c>
      <c r="V1153">
        <f t="shared" si="106"/>
        <v>1960888.6500000022</v>
      </c>
    </row>
    <row r="1154" spans="1:22" x14ac:dyDescent="0.25">
      <c r="A1154" s="19" t="s">
        <v>18</v>
      </c>
      <c r="B1154" s="17">
        <v>43717</v>
      </c>
      <c r="C1154" s="18">
        <v>0.41666666666666669</v>
      </c>
      <c r="D1154" s="19" t="s">
        <v>15</v>
      </c>
      <c r="E1154" s="20">
        <v>366</v>
      </c>
      <c r="F1154" s="20">
        <v>363.65</v>
      </c>
      <c r="G1154" s="20">
        <v>369.2</v>
      </c>
      <c r="H1154" s="18">
        <v>0.625</v>
      </c>
      <c r="I1154" s="19">
        <v>2.3500000000000227</v>
      </c>
      <c r="J1154" s="19">
        <v>3.1999999999999886</v>
      </c>
      <c r="K1154" s="19">
        <v>842</v>
      </c>
      <c r="L1154" s="20">
        <v>2694.3999999999905</v>
      </c>
      <c r="M1154" s="20">
        <v>143</v>
      </c>
      <c r="N1154" s="20">
        <v>2551.3999999999905</v>
      </c>
      <c r="O1154" s="20" t="s">
        <v>68</v>
      </c>
      <c r="P1154" s="21">
        <v>6.42076502732247E-3</v>
      </c>
      <c r="Q1154" s="16">
        <f t="shared" si="105"/>
        <v>2959110</v>
      </c>
      <c r="R1154">
        <f t="shared" si="107"/>
        <v>19000</v>
      </c>
      <c r="S1154">
        <f t="shared" ref="S1154:S1217" si="108">ROUNDDOWN(R1154/I1154,0)</f>
        <v>8085</v>
      </c>
      <c r="T1154">
        <f t="shared" ref="T1154:T1217" si="109">ROUNDUP(((E1154*S1154)+(G1154*S1154))*0.025/100,0)</f>
        <v>1487</v>
      </c>
      <c r="U1154">
        <f t="shared" ref="U1154:U1217" si="110">(S1154*J1154)-T1154</f>
        <v>24384.999999999909</v>
      </c>
      <c r="V1154">
        <f t="shared" si="106"/>
        <v>1985273.6500000022</v>
      </c>
    </row>
    <row r="1155" spans="1:22" x14ac:dyDescent="0.25">
      <c r="A1155" s="19" t="s">
        <v>20</v>
      </c>
      <c r="B1155" s="17">
        <v>43717</v>
      </c>
      <c r="C1155" s="18">
        <v>0.41666666666666669</v>
      </c>
      <c r="D1155" s="19" t="s">
        <v>15</v>
      </c>
      <c r="E1155" s="20">
        <v>2056.35</v>
      </c>
      <c r="F1155" s="20">
        <v>2034.2</v>
      </c>
      <c r="G1155" s="20">
        <v>2064.6</v>
      </c>
      <c r="H1155" s="18">
        <v>0.625</v>
      </c>
      <c r="I1155" s="19">
        <v>22.149999999999864</v>
      </c>
      <c r="J1155" s="19">
        <v>8.25</v>
      </c>
      <c r="K1155" s="19">
        <v>90</v>
      </c>
      <c r="L1155" s="20">
        <v>742.5</v>
      </c>
      <c r="M1155" s="20">
        <v>86</v>
      </c>
      <c r="N1155" s="20">
        <v>656.5</v>
      </c>
      <c r="O1155" s="20" t="s">
        <v>68</v>
      </c>
      <c r="P1155" s="21">
        <v>1.07715126316045E-2</v>
      </c>
      <c r="Q1155" s="16">
        <f t="shared" ref="Q1155:Q1218" si="111">S1155*E1155</f>
        <v>1762291.95</v>
      </c>
      <c r="R1155">
        <f t="shared" si="107"/>
        <v>19000</v>
      </c>
      <c r="S1155">
        <f t="shared" si="108"/>
        <v>857</v>
      </c>
      <c r="T1155">
        <f t="shared" si="109"/>
        <v>883</v>
      </c>
      <c r="U1155">
        <f t="shared" si="110"/>
        <v>6187.25</v>
      </c>
      <c r="V1155">
        <f t="shared" ref="V1155:V1218" si="112">V1154+U1155</f>
        <v>1991460.9000000022</v>
      </c>
    </row>
    <row r="1156" spans="1:22" x14ac:dyDescent="0.25">
      <c r="A1156" s="19" t="s">
        <v>47</v>
      </c>
      <c r="B1156" s="17">
        <v>43717</v>
      </c>
      <c r="C1156" s="18">
        <v>0.41666666666666669</v>
      </c>
      <c r="D1156" s="19" t="s">
        <v>15</v>
      </c>
      <c r="E1156" s="20">
        <v>244.9</v>
      </c>
      <c r="F1156" s="20">
        <v>243.8</v>
      </c>
      <c r="G1156" s="20">
        <v>245.45</v>
      </c>
      <c r="H1156" s="18">
        <v>0.625</v>
      </c>
      <c r="I1156" s="19">
        <v>1.0999999999999943</v>
      </c>
      <c r="J1156" s="19">
        <v>0.54999999999998295</v>
      </c>
      <c r="K1156" s="19">
        <v>1780</v>
      </c>
      <c r="L1156" s="20">
        <v>978.99999999996965</v>
      </c>
      <c r="M1156" s="20">
        <v>201</v>
      </c>
      <c r="N1156" s="20">
        <v>777.99999999996965</v>
      </c>
      <c r="O1156" s="20" t="s">
        <v>68</v>
      </c>
      <c r="P1156" s="21">
        <v>4.4916292364230101E-3</v>
      </c>
      <c r="Q1156" s="16">
        <f t="shared" si="111"/>
        <v>4229912.8</v>
      </c>
      <c r="R1156">
        <f t="shared" ref="R1156:R1219" si="113">IF(MONTH(B1155)&lt;&gt;MONTH(B1156),IF((INT(V1155/100000)*1000)&lt;R1155,R1155,INT(V1155/100000)*1000),R1155)</f>
        <v>19000</v>
      </c>
      <c r="S1156">
        <f t="shared" si="108"/>
        <v>17272</v>
      </c>
      <c r="T1156">
        <f t="shared" si="109"/>
        <v>2118</v>
      </c>
      <c r="U1156">
        <f t="shared" si="110"/>
        <v>7381.5999999997057</v>
      </c>
      <c r="V1156">
        <f t="shared" si="112"/>
        <v>1998842.5000000019</v>
      </c>
    </row>
    <row r="1157" spans="1:22" x14ac:dyDescent="0.25">
      <c r="A1157" s="19" t="s">
        <v>41</v>
      </c>
      <c r="B1157" s="17">
        <v>43717</v>
      </c>
      <c r="C1157" s="18">
        <v>0.41666666666666669</v>
      </c>
      <c r="D1157" s="19" t="s">
        <v>15</v>
      </c>
      <c r="E1157" s="20">
        <v>119.6</v>
      </c>
      <c r="F1157" s="20">
        <v>118.55</v>
      </c>
      <c r="G1157" s="20">
        <v>122.1</v>
      </c>
      <c r="H1157" s="18">
        <v>0.625</v>
      </c>
      <c r="I1157" s="19">
        <v>1.0499999999999972</v>
      </c>
      <c r="J1157" s="19">
        <v>2.5</v>
      </c>
      <c r="K1157" s="19">
        <v>1863</v>
      </c>
      <c r="L1157" s="20">
        <v>4657.5</v>
      </c>
      <c r="M1157" s="20">
        <v>104</v>
      </c>
      <c r="N1157" s="20">
        <v>4553.5</v>
      </c>
      <c r="O1157" s="20" t="s">
        <v>68</v>
      </c>
      <c r="P1157" s="21">
        <v>8.7792642140467995E-3</v>
      </c>
      <c r="Q1157" s="16">
        <f t="shared" si="111"/>
        <v>2164162</v>
      </c>
      <c r="R1157">
        <f t="shared" si="113"/>
        <v>19000</v>
      </c>
      <c r="S1157">
        <f t="shared" si="108"/>
        <v>18095</v>
      </c>
      <c r="T1157">
        <f t="shared" si="109"/>
        <v>1094</v>
      </c>
      <c r="U1157">
        <f t="shared" si="110"/>
        <v>44143.5</v>
      </c>
      <c r="V1157">
        <f t="shared" si="112"/>
        <v>2042986.0000000019</v>
      </c>
    </row>
    <row r="1158" spans="1:22" x14ac:dyDescent="0.25">
      <c r="A1158" s="19" t="s">
        <v>57</v>
      </c>
      <c r="B1158" s="17">
        <v>43717</v>
      </c>
      <c r="C1158" s="18">
        <v>0.41666666666666669</v>
      </c>
      <c r="D1158" s="19" t="s">
        <v>13</v>
      </c>
      <c r="E1158" s="20">
        <v>712.5</v>
      </c>
      <c r="F1158" s="20">
        <v>716.65</v>
      </c>
      <c r="G1158" s="20">
        <v>712.9</v>
      </c>
      <c r="H1158" s="18">
        <v>0.625</v>
      </c>
      <c r="I1158" s="19">
        <v>4.1499999999999773</v>
      </c>
      <c r="J1158" s="19">
        <v>-0.39999999999997726</v>
      </c>
      <c r="K1158" s="19">
        <v>479</v>
      </c>
      <c r="L1158" s="20">
        <v>-191.59999999998911</v>
      </c>
      <c r="M1158" s="20">
        <v>158</v>
      </c>
      <c r="N1158" s="20">
        <v>-349.59999999998911</v>
      </c>
      <c r="O1158" s="20" t="s">
        <v>67</v>
      </c>
      <c r="P1158" s="21">
        <v>5.8245614035087401E-3</v>
      </c>
      <c r="Q1158" s="16">
        <f t="shared" si="111"/>
        <v>3261825</v>
      </c>
      <c r="R1158">
        <f t="shared" si="113"/>
        <v>19000</v>
      </c>
      <c r="S1158">
        <f t="shared" si="108"/>
        <v>4578</v>
      </c>
      <c r="T1158">
        <f t="shared" si="109"/>
        <v>1632</v>
      </c>
      <c r="U1158">
        <f t="shared" si="110"/>
        <v>-3463.1999999998961</v>
      </c>
      <c r="V1158">
        <f t="shared" si="112"/>
        <v>2039522.8000000019</v>
      </c>
    </row>
    <row r="1159" spans="1:22" x14ac:dyDescent="0.25">
      <c r="A1159" s="19" t="s">
        <v>29</v>
      </c>
      <c r="B1159" s="17">
        <v>43719</v>
      </c>
      <c r="C1159" s="18">
        <v>0.41666666666666669</v>
      </c>
      <c r="D1159" s="19" t="s">
        <v>15</v>
      </c>
      <c r="E1159" s="20">
        <v>385</v>
      </c>
      <c r="F1159" s="20">
        <v>381.3</v>
      </c>
      <c r="G1159" s="20">
        <v>386.5</v>
      </c>
      <c r="H1159" s="18">
        <v>0.625</v>
      </c>
      <c r="I1159" s="19">
        <v>3.6999999999999886</v>
      </c>
      <c r="J1159" s="19">
        <v>1.5</v>
      </c>
      <c r="K1159" s="19">
        <v>537</v>
      </c>
      <c r="L1159" s="20">
        <v>805.5</v>
      </c>
      <c r="M1159" s="20">
        <v>96</v>
      </c>
      <c r="N1159" s="20">
        <v>709.5</v>
      </c>
      <c r="O1159" s="20" t="s">
        <v>68</v>
      </c>
      <c r="P1159" s="21">
        <v>9.6103896103895796E-3</v>
      </c>
      <c r="Q1159" s="16">
        <f t="shared" si="111"/>
        <v>1976975</v>
      </c>
      <c r="R1159">
        <f t="shared" si="113"/>
        <v>19000</v>
      </c>
      <c r="S1159">
        <f t="shared" si="108"/>
        <v>5135</v>
      </c>
      <c r="T1159">
        <f t="shared" si="109"/>
        <v>991</v>
      </c>
      <c r="U1159">
        <f t="shared" si="110"/>
        <v>6711.5</v>
      </c>
      <c r="V1159">
        <f t="shared" si="112"/>
        <v>2046234.3000000019</v>
      </c>
    </row>
    <row r="1160" spans="1:22" x14ac:dyDescent="0.25">
      <c r="A1160" s="19" t="s">
        <v>47</v>
      </c>
      <c r="B1160" s="17">
        <v>43719</v>
      </c>
      <c r="C1160" s="18">
        <v>0.42708333333333331</v>
      </c>
      <c r="D1160" s="19" t="s">
        <v>13</v>
      </c>
      <c r="E1160" s="20">
        <v>244.1</v>
      </c>
      <c r="F1160" s="20">
        <v>244.7</v>
      </c>
      <c r="G1160" s="20">
        <v>243.8</v>
      </c>
      <c r="H1160" s="18">
        <v>0.625</v>
      </c>
      <c r="I1160" s="19">
        <v>0.59999999999999432</v>
      </c>
      <c r="J1160" s="19">
        <v>0.29999999999998295</v>
      </c>
      <c r="K1160" s="19">
        <v>3210</v>
      </c>
      <c r="L1160" s="20">
        <v>962.9999999999452</v>
      </c>
      <c r="M1160" s="20">
        <v>361</v>
      </c>
      <c r="N1160" s="20">
        <v>601.9999999999452</v>
      </c>
      <c r="O1160" s="20" t="s">
        <v>68</v>
      </c>
      <c r="P1160" s="21">
        <v>2.45800901269969E-3</v>
      </c>
      <c r="Q1160" s="16">
        <f t="shared" si="111"/>
        <v>7729670.5999999996</v>
      </c>
      <c r="R1160">
        <f t="shared" si="113"/>
        <v>19000</v>
      </c>
      <c r="S1160">
        <f t="shared" si="108"/>
        <v>31666</v>
      </c>
      <c r="T1160">
        <f t="shared" si="109"/>
        <v>3863</v>
      </c>
      <c r="U1160">
        <f t="shared" si="110"/>
        <v>5636.7999999994609</v>
      </c>
      <c r="V1160">
        <f t="shared" si="112"/>
        <v>2051871.1000000013</v>
      </c>
    </row>
    <row r="1161" spans="1:22" x14ac:dyDescent="0.25">
      <c r="A1161" s="19" t="s">
        <v>57</v>
      </c>
      <c r="B1161" s="17">
        <v>43720</v>
      </c>
      <c r="C1161" s="18">
        <v>0.41666666666666669</v>
      </c>
      <c r="D1161" s="19" t="s">
        <v>13</v>
      </c>
      <c r="E1161" s="20">
        <v>698.05</v>
      </c>
      <c r="F1161" s="20">
        <v>702.45</v>
      </c>
      <c r="G1161" s="20">
        <v>702.45</v>
      </c>
      <c r="H1161" s="18">
        <v>0.57291666666666663</v>
      </c>
      <c r="I1161" s="19">
        <v>4.4000000000000909</v>
      </c>
      <c r="J1161" s="19">
        <v>-4.4000000000000909</v>
      </c>
      <c r="K1161" s="19">
        <v>452</v>
      </c>
      <c r="L1161" s="20">
        <v>-1988.8000000000411</v>
      </c>
      <c r="M1161" s="20">
        <v>146</v>
      </c>
      <c r="N1161" s="20">
        <v>-2134.8000000000411</v>
      </c>
      <c r="O1161" s="20" t="s">
        <v>67</v>
      </c>
      <c r="P1161" s="21">
        <v>6.3032734044840503E-3</v>
      </c>
      <c r="Q1161" s="16">
        <f t="shared" si="111"/>
        <v>3014179.9</v>
      </c>
      <c r="R1161">
        <f t="shared" si="113"/>
        <v>19000</v>
      </c>
      <c r="S1161">
        <f t="shared" si="108"/>
        <v>4318</v>
      </c>
      <c r="T1161">
        <f t="shared" si="109"/>
        <v>1512</v>
      </c>
      <c r="U1161">
        <f t="shared" si="110"/>
        <v>-20511.200000000394</v>
      </c>
      <c r="V1161">
        <f t="shared" si="112"/>
        <v>2031359.9000000008</v>
      </c>
    </row>
    <row r="1162" spans="1:22" x14ac:dyDescent="0.25">
      <c r="A1162" s="19" t="s">
        <v>22</v>
      </c>
      <c r="B1162" s="17">
        <v>43721</v>
      </c>
      <c r="C1162" s="18">
        <v>0.41666666666666669</v>
      </c>
      <c r="D1162" s="19" t="s">
        <v>13</v>
      </c>
      <c r="E1162" s="20">
        <v>1530.85</v>
      </c>
      <c r="F1162" s="20">
        <v>1537.8</v>
      </c>
      <c r="G1162" s="20">
        <v>1537.8</v>
      </c>
      <c r="H1162" s="18">
        <v>0.44791666666666669</v>
      </c>
      <c r="I1162" s="19">
        <v>6.9500000000000455</v>
      </c>
      <c r="J1162" s="19">
        <v>-6.9500000000000455</v>
      </c>
      <c r="K1162" s="19">
        <v>286</v>
      </c>
      <c r="L1162" s="20">
        <v>-1987.700000000013</v>
      </c>
      <c r="M1162" s="20">
        <v>202</v>
      </c>
      <c r="N1162" s="20">
        <v>-2189.700000000013</v>
      </c>
      <c r="O1162" s="20" t="s">
        <v>67</v>
      </c>
      <c r="P1162" s="21">
        <v>4.5399614593200199E-3</v>
      </c>
      <c r="Q1162" s="16">
        <f t="shared" si="111"/>
        <v>4183813.05</v>
      </c>
      <c r="R1162">
        <f t="shared" si="113"/>
        <v>19000</v>
      </c>
      <c r="S1162">
        <f t="shared" si="108"/>
        <v>2733</v>
      </c>
      <c r="T1162">
        <f t="shared" si="109"/>
        <v>2097</v>
      </c>
      <c r="U1162">
        <f t="shared" si="110"/>
        <v>-21091.350000000126</v>
      </c>
      <c r="V1162">
        <f t="shared" si="112"/>
        <v>2010268.5500000007</v>
      </c>
    </row>
    <row r="1163" spans="1:22" x14ac:dyDescent="0.25">
      <c r="A1163" s="19" t="s">
        <v>44</v>
      </c>
      <c r="B1163" s="17">
        <v>43721</v>
      </c>
      <c r="C1163" s="18">
        <v>0.41666666666666669</v>
      </c>
      <c r="D1163" s="19" t="s">
        <v>13</v>
      </c>
      <c r="E1163" s="20">
        <v>2720.5</v>
      </c>
      <c r="F1163" s="20">
        <v>2749.25</v>
      </c>
      <c r="G1163" s="20">
        <v>2749.25</v>
      </c>
      <c r="H1163" s="18">
        <v>0.47916666666666669</v>
      </c>
      <c r="I1163" s="19">
        <v>28.75</v>
      </c>
      <c r="J1163" s="19">
        <v>-28.75</v>
      </c>
      <c r="K1163" s="19">
        <v>69</v>
      </c>
      <c r="L1163" s="20">
        <v>-1983.75</v>
      </c>
      <c r="M1163" s="20">
        <v>87</v>
      </c>
      <c r="N1163" s="20">
        <v>-2070.75</v>
      </c>
      <c r="O1163" s="20" t="s">
        <v>67</v>
      </c>
      <c r="P1163" s="21">
        <v>1.05679103106047E-2</v>
      </c>
      <c r="Q1163" s="16">
        <f t="shared" si="111"/>
        <v>1795530</v>
      </c>
      <c r="R1163">
        <f t="shared" si="113"/>
        <v>19000</v>
      </c>
      <c r="S1163">
        <f t="shared" si="108"/>
        <v>660</v>
      </c>
      <c r="T1163">
        <f t="shared" si="109"/>
        <v>903</v>
      </c>
      <c r="U1163">
        <f t="shared" si="110"/>
        <v>-19878</v>
      </c>
      <c r="V1163">
        <f t="shared" si="112"/>
        <v>1990390.5500000007</v>
      </c>
    </row>
    <row r="1164" spans="1:22" x14ac:dyDescent="0.25">
      <c r="A1164" s="19" t="s">
        <v>17</v>
      </c>
      <c r="B1164" s="17">
        <v>43724</v>
      </c>
      <c r="C1164" s="18">
        <v>0.44791666666666669</v>
      </c>
      <c r="D1164" s="19" t="s">
        <v>15</v>
      </c>
      <c r="E1164" s="20">
        <v>16670</v>
      </c>
      <c r="F1164" s="20">
        <v>16527.2</v>
      </c>
      <c r="G1164" s="20">
        <v>16779.849999999999</v>
      </c>
      <c r="H1164" s="18">
        <v>0.625</v>
      </c>
      <c r="I1164" s="19">
        <v>142.79999999999927</v>
      </c>
      <c r="J1164" s="19">
        <v>109.84999999999854</v>
      </c>
      <c r="K1164" s="19">
        <v>14</v>
      </c>
      <c r="L1164" s="20">
        <v>1537.8999999999796</v>
      </c>
      <c r="M1164" s="20">
        <v>108</v>
      </c>
      <c r="N1164" s="20">
        <v>1429.8999999999796</v>
      </c>
      <c r="O1164" s="20" t="s">
        <v>68</v>
      </c>
      <c r="P1164" s="21">
        <v>8.5662867426514293E-3</v>
      </c>
      <c r="Q1164" s="16">
        <f t="shared" si="111"/>
        <v>2217110</v>
      </c>
      <c r="R1164">
        <f t="shared" si="113"/>
        <v>19000</v>
      </c>
      <c r="S1164">
        <f t="shared" si="108"/>
        <v>133</v>
      </c>
      <c r="T1164">
        <f t="shared" si="109"/>
        <v>1113</v>
      </c>
      <c r="U1164">
        <f t="shared" si="110"/>
        <v>13497.049999999806</v>
      </c>
      <c r="V1164">
        <f t="shared" si="112"/>
        <v>2003887.6000000006</v>
      </c>
    </row>
    <row r="1165" spans="1:22" x14ac:dyDescent="0.25">
      <c r="A1165" s="19" t="s">
        <v>20</v>
      </c>
      <c r="B1165" s="17">
        <v>43725</v>
      </c>
      <c r="C1165" s="18">
        <v>0.41666666666666669</v>
      </c>
      <c r="D1165" s="19" t="s">
        <v>13</v>
      </c>
      <c r="E1165" s="20">
        <v>2016.05</v>
      </c>
      <c r="F1165" s="20">
        <v>2028.6</v>
      </c>
      <c r="G1165" s="20">
        <v>1991.05</v>
      </c>
      <c r="H1165" s="18">
        <v>0.625</v>
      </c>
      <c r="I1165" s="19">
        <v>12.549999999999955</v>
      </c>
      <c r="J1165" s="19">
        <v>25</v>
      </c>
      <c r="K1165" s="19">
        <v>159</v>
      </c>
      <c r="L1165" s="20">
        <v>3975</v>
      </c>
      <c r="M1165" s="20">
        <v>147</v>
      </c>
      <c r="N1165" s="20">
        <v>3828</v>
      </c>
      <c r="O1165" s="20" t="s">
        <v>68</v>
      </c>
      <c r="P1165" s="21">
        <v>6.2250440217256299E-3</v>
      </c>
      <c r="Q1165" s="16">
        <f t="shared" si="111"/>
        <v>3050283.65</v>
      </c>
      <c r="R1165">
        <f t="shared" si="113"/>
        <v>19000</v>
      </c>
      <c r="S1165">
        <f t="shared" si="108"/>
        <v>1513</v>
      </c>
      <c r="T1165">
        <f t="shared" si="109"/>
        <v>1516</v>
      </c>
      <c r="U1165">
        <f t="shared" si="110"/>
        <v>36309</v>
      </c>
      <c r="V1165">
        <f t="shared" si="112"/>
        <v>2040196.6000000006</v>
      </c>
    </row>
    <row r="1166" spans="1:22" x14ac:dyDescent="0.25">
      <c r="A1166" s="19" t="s">
        <v>49</v>
      </c>
      <c r="B1166" s="17">
        <v>43725</v>
      </c>
      <c r="C1166" s="18">
        <v>0.42708333333333331</v>
      </c>
      <c r="D1166" s="19" t="s">
        <v>15</v>
      </c>
      <c r="E1166" s="20">
        <v>131.80000000000001</v>
      </c>
      <c r="F1166" s="20">
        <v>131.35</v>
      </c>
      <c r="G1166" s="20">
        <v>131.35</v>
      </c>
      <c r="H1166" s="18">
        <v>0.42708333333333331</v>
      </c>
      <c r="I1166" s="19">
        <v>0.45000000000001705</v>
      </c>
      <c r="J1166" s="19">
        <v>-0.45000000000001705</v>
      </c>
      <c r="K1166" s="19">
        <v>4228</v>
      </c>
      <c r="L1166" s="20">
        <v>-1902.6000000000722</v>
      </c>
      <c r="M1166" s="20">
        <v>256</v>
      </c>
      <c r="N1166" s="20">
        <v>-2158.6000000000722</v>
      </c>
      <c r="O1166" s="20" t="s">
        <v>67</v>
      </c>
      <c r="P1166" s="21">
        <v>3.4142640364189401E-3</v>
      </c>
      <c r="Q1166" s="16">
        <f t="shared" si="111"/>
        <v>5564859.6000000006</v>
      </c>
      <c r="R1166">
        <f t="shared" si="113"/>
        <v>19000</v>
      </c>
      <c r="S1166">
        <f t="shared" si="108"/>
        <v>42222</v>
      </c>
      <c r="T1166">
        <f t="shared" si="109"/>
        <v>2778</v>
      </c>
      <c r="U1166">
        <f t="shared" si="110"/>
        <v>-21777.900000000722</v>
      </c>
      <c r="V1166">
        <f t="shared" si="112"/>
        <v>2018418.6999999997</v>
      </c>
    </row>
    <row r="1167" spans="1:22" x14ac:dyDescent="0.25">
      <c r="A1167" s="19" t="s">
        <v>58</v>
      </c>
      <c r="B1167" s="17">
        <v>43725</v>
      </c>
      <c r="C1167" s="18">
        <v>0.42708333333333331</v>
      </c>
      <c r="D1167" s="19" t="s">
        <v>13</v>
      </c>
      <c r="E1167" s="20">
        <v>2131.1999999999998</v>
      </c>
      <c r="F1167" s="20">
        <v>2138.85</v>
      </c>
      <c r="G1167" s="20">
        <v>2119.9499999999998</v>
      </c>
      <c r="H1167" s="18">
        <v>0.625</v>
      </c>
      <c r="I1167" s="19">
        <v>7.6500000000000909</v>
      </c>
      <c r="J1167" s="19">
        <v>11.25</v>
      </c>
      <c r="K1167" s="19">
        <v>260</v>
      </c>
      <c r="L1167" s="20">
        <v>2925</v>
      </c>
      <c r="M1167" s="20">
        <v>255</v>
      </c>
      <c r="N1167" s="20">
        <v>2670</v>
      </c>
      <c r="O1167" s="20" t="s">
        <v>68</v>
      </c>
      <c r="P1167" s="21">
        <v>3.5895270270270702E-3</v>
      </c>
      <c r="Q1167" s="16">
        <f t="shared" si="111"/>
        <v>5291769.5999999996</v>
      </c>
      <c r="R1167">
        <f t="shared" si="113"/>
        <v>19000</v>
      </c>
      <c r="S1167">
        <f t="shared" si="108"/>
        <v>2483</v>
      </c>
      <c r="T1167">
        <f t="shared" si="109"/>
        <v>2639</v>
      </c>
      <c r="U1167">
        <f t="shared" si="110"/>
        <v>25294.75</v>
      </c>
      <c r="V1167">
        <f t="shared" si="112"/>
        <v>2043713.4499999997</v>
      </c>
    </row>
    <row r="1168" spans="1:22" x14ac:dyDescent="0.25">
      <c r="A1168" s="19" t="s">
        <v>18</v>
      </c>
      <c r="B1168" s="17">
        <v>43727</v>
      </c>
      <c r="C1168" s="18">
        <v>0.41666666666666669</v>
      </c>
      <c r="D1168" s="19" t="s">
        <v>13</v>
      </c>
      <c r="E1168" s="20">
        <v>361.35</v>
      </c>
      <c r="F1168" s="20">
        <v>365.3</v>
      </c>
      <c r="G1168" s="20">
        <v>361.95</v>
      </c>
      <c r="H1168" s="18">
        <v>0.625</v>
      </c>
      <c r="I1168" s="19">
        <v>3.9499999999999886</v>
      </c>
      <c r="J1168" s="19">
        <v>-0.59999999999996589</v>
      </c>
      <c r="K1168" s="19">
        <v>503</v>
      </c>
      <c r="L1168" s="20">
        <v>-301.79999999998284</v>
      </c>
      <c r="M1168" s="20">
        <v>84</v>
      </c>
      <c r="N1168" s="20">
        <v>-385.79999999998284</v>
      </c>
      <c r="O1168" s="20" t="s">
        <v>67</v>
      </c>
      <c r="P1168" s="21">
        <v>1.0931230109312301E-2</v>
      </c>
      <c r="Q1168" s="16">
        <f t="shared" si="111"/>
        <v>1738093.5</v>
      </c>
      <c r="R1168">
        <f t="shared" si="113"/>
        <v>19000</v>
      </c>
      <c r="S1168">
        <f t="shared" si="108"/>
        <v>4810</v>
      </c>
      <c r="T1168">
        <f t="shared" si="109"/>
        <v>870</v>
      </c>
      <c r="U1168">
        <f t="shared" si="110"/>
        <v>-3755.9999999998358</v>
      </c>
      <c r="V1168">
        <f t="shared" si="112"/>
        <v>2039957.45</v>
      </c>
    </row>
    <row r="1169" spans="1:22" x14ac:dyDescent="0.25">
      <c r="A1169" s="19" t="s">
        <v>25</v>
      </c>
      <c r="B1169" s="17">
        <v>43727</v>
      </c>
      <c r="C1169" s="18">
        <v>0.41666666666666669</v>
      </c>
      <c r="D1169" s="19" t="s">
        <v>13</v>
      </c>
      <c r="E1169" s="20">
        <v>698.2</v>
      </c>
      <c r="F1169" s="20">
        <v>703.7</v>
      </c>
      <c r="G1169" s="20">
        <v>703.7</v>
      </c>
      <c r="H1169" s="18">
        <v>0.5</v>
      </c>
      <c r="I1169" s="19">
        <v>5.5</v>
      </c>
      <c r="J1169" s="19">
        <v>-5.5</v>
      </c>
      <c r="K1169" s="19">
        <v>362</v>
      </c>
      <c r="L1169" s="20">
        <v>-1991</v>
      </c>
      <c r="M1169" s="20">
        <v>117</v>
      </c>
      <c r="N1169" s="20">
        <v>-2108</v>
      </c>
      <c r="O1169" s="20" t="s">
        <v>67</v>
      </c>
      <c r="P1169" s="21">
        <v>7.8773990260670307E-3</v>
      </c>
      <c r="Q1169" s="16">
        <f t="shared" si="111"/>
        <v>2411582.8000000003</v>
      </c>
      <c r="R1169">
        <f t="shared" si="113"/>
        <v>19000</v>
      </c>
      <c r="S1169">
        <f t="shared" si="108"/>
        <v>3454</v>
      </c>
      <c r="T1169">
        <f t="shared" si="109"/>
        <v>1211</v>
      </c>
      <c r="U1169">
        <f t="shared" si="110"/>
        <v>-20208</v>
      </c>
      <c r="V1169">
        <f t="shared" si="112"/>
        <v>2019749.45</v>
      </c>
    </row>
    <row r="1170" spans="1:22" x14ac:dyDescent="0.25">
      <c r="A1170" s="19" t="s">
        <v>48</v>
      </c>
      <c r="B1170" s="17">
        <v>43727</v>
      </c>
      <c r="C1170" s="18">
        <v>0.42708333333333331</v>
      </c>
      <c r="D1170" s="19" t="s">
        <v>13</v>
      </c>
      <c r="E1170" s="20">
        <v>412.3</v>
      </c>
      <c r="F1170" s="20">
        <v>415.1</v>
      </c>
      <c r="G1170" s="20">
        <v>410.65</v>
      </c>
      <c r="H1170" s="18">
        <v>0.625</v>
      </c>
      <c r="I1170" s="19">
        <v>2.8000000000000114</v>
      </c>
      <c r="J1170" s="19">
        <v>1.6500000000000341</v>
      </c>
      <c r="K1170" s="19">
        <v>708</v>
      </c>
      <c r="L1170" s="20">
        <v>1168.2000000000241</v>
      </c>
      <c r="M1170" s="20">
        <v>135</v>
      </c>
      <c r="N1170" s="20">
        <v>1033.2000000000241</v>
      </c>
      <c r="O1170" s="20" t="s">
        <v>68</v>
      </c>
      <c r="P1170" s="21">
        <v>6.7911714770798196E-3</v>
      </c>
      <c r="Q1170" s="16">
        <f t="shared" si="111"/>
        <v>2797455.5</v>
      </c>
      <c r="R1170">
        <f t="shared" si="113"/>
        <v>19000</v>
      </c>
      <c r="S1170">
        <f t="shared" si="108"/>
        <v>6785</v>
      </c>
      <c r="T1170">
        <f t="shared" si="109"/>
        <v>1396</v>
      </c>
      <c r="U1170">
        <f t="shared" si="110"/>
        <v>9799.250000000231</v>
      </c>
      <c r="V1170">
        <f t="shared" si="112"/>
        <v>2029548.7000000002</v>
      </c>
    </row>
    <row r="1171" spans="1:22" x14ac:dyDescent="0.25">
      <c r="A1171" s="19" t="s">
        <v>41</v>
      </c>
      <c r="B1171" s="17">
        <v>43727</v>
      </c>
      <c r="C1171" s="18">
        <v>0.5</v>
      </c>
      <c r="D1171" s="19" t="s">
        <v>15</v>
      </c>
      <c r="E1171" s="20">
        <v>124</v>
      </c>
      <c r="F1171" s="20">
        <v>122.6</v>
      </c>
      <c r="G1171" s="20">
        <v>124.15</v>
      </c>
      <c r="H1171" s="18">
        <v>0.625</v>
      </c>
      <c r="I1171" s="19">
        <v>1.4000000000000057</v>
      </c>
      <c r="J1171" s="19">
        <v>0.15000000000000568</v>
      </c>
      <c r="K1171" s="19">
        <v>1405</v>
      </c>
      <c r="L1171" s="20">
        <v>210.75000000000799</v>
      </c>
      <c r="M1171" s="20">
        <v>81</v>
      </c>
      <c r="N1171" s="20">
        <v>129.75000000000799</v>
      </c>
      <c r="O1171" s="20" t="s">
        <v>68</v>
      </c>
      <c r="P1171" s="21">
        <v>1.1290322580645201E-2</v>
      </c>
      <c r="Q1171" s="16">
        <f t="shared" si="111"/>
        <v>1682804</v>
      </c>
      <c r="R1171">
        <f t="shared" si="113"/>
        <v>19000</v>
      </c>
      <c r="S1171">
        <f t="shared" si="108"/>
        <v>13571</v>
      </c>
      <c r="T1171">
        <f t="shared" si="109"/>
        <v>842</v>
      </c>
      <c r="U1171">
        <f t="shared" si="110"/>
        <v>1193.6500000000772</v>
      </c>
      <c r="V1171">
        <f t="shared" si="112"/>
        <v>2030742.3500000003</v>
      </c>
    </row>
    <row r="1172" spans="1:22" x14ac:dyDescent="0.25">
      <c r="A1172" s="19" t="s">
        <v>47</v>
      </c>
      <c r="B1172" s="17">
        <v>43728</v>
      </c>
      <c r="C1172" s="18">
        <v>0.41666666666666669</v>
      </c>
      <c r="D1172" s="19" t="s">
        <v>13</v>
      </c>
      <c r="E1172" s="20">
        <v>235.05</v>
      </c>
      <c r="F1172" s="20">
        <v>236.1</v>
      </c>
      <c r="G1172" s="20">
        <v>236.1</v>
      </c>
      <c r="H1172" s="18">
        <v>0.44791666666666669</v>
      </c>
      <c r="I1172" s="19">
        <v>1.0499999999999829</v>
      </c>
      <c r="J1172" s="19">
        <v>-1.0499999999999829</v>
      </c>
      <c r="K1172" s="19">
        <v>1863</v>
      </c>
      <c r="L1172" s="20">
        <v>-1956.1499999999683</v>
      </c>
      <c r="M1172" s="20">
        <v>202</v>
      </c>
      <c r="N1172" s="20">
        <v>-2158.1499999999683</v>
      </c>
      <c r="O1172" s="20" t="s">
        <v>67</v>
      </c>
      <c r="P1172" s="21">
        <v>4.4671346522015898E-3</v>
      </c>
      <c r="Q1172" s="16">
        <f t="shared" si="111"/>
        <v>4253229.75</v>
      </c>
      <c r="R1172">
        <f t="shared" si="113"/>
        <v>19000</v>
      </c>
      <c r="S1172">
        <f t="shared" si="108"/>
        <v>18095</v>
      </c>
      <c r="T1172">
        <f t="shared" si="109"/>
        <v>2132</v>
      </c>
      <c r="U1172">
        <f t="shared" si="110"/>
        <v>-21131.749999999691</v>
      </c>
      <c r="V1172">
        <f t="shared" si="112"/>
        <v>2009610.6000000006</v>
      </c>
    </row>
    <row r="1173" spans="1:22" x14ac:dyDescent="0.25">
      <c r="A1173" s="19" t="s">
        <v>48</v>
      </c>
      <c r="B1173" s="17">
        <v>43728</v>
      </c>
      <c r="C1173" s="18">
        <v>0.42708333333333331</v>
      </c>
      <c r="D1173" s="19" t="s">
        <v>13</v>
      </c>
      <c r="E1173" s="20">
        <v>408.45</v>
      </c>
      <c r="F1173" s="20">
        <v>412.8</v>
      </c>
      <c r="G1173" s="20">
        <v>412.8</v>
      </c>
      <c r="H1173" s="18">
        <v>0.44791666666666669</v>
      </c>
      <c r="I1173" s="19">
        <v>4.3500000000000227</v>
      </c>
      <c r="J1173" s="19">
        <v>-4.3500000000000227</v>
      </c>
      <c r="K1173" s="19">
        <v>457</v>
      </c>
      <c r="L1173" s="20">
        <v>-1987.9500000000103</v>
      </c>
      <c r="M1173" s="20">
        <v>87</v>
      </c>
      <c r="N1173" s="20">
        <v>-2074.9500000000103</v>
      </c>
      <c r="O1173" s="20" t="s">
        <v>67</v>
      </c>
      <c r="P1173" s="21">
        <v>1.0650018362100701E-2</v>
      </c>
      <c r="Q1173" s="16">
        <f t="shared" si="111"/>
        <v>1783701.15</v>
      </c>
      <c r="R1173">
        <f t="shared" si="113"/>
        <v>19000</v>
      </c>
      <c r="S1173">
        <f t="shared" si="108"/>
        <v>4367</v>
      </c>
      <c r="T1173">
        <f t="shared" si="109"/>
        <v>897</v>
      </c>
      <c r="U1173">
        <f t="shared" si="110"/>
        <v>-19893.450000000099</v>
      </c>
      <c r="V1173">
        <f t="shared" si="112"/>
        <v>1989717.1500000004</v>
      </c>
    </row>
    <row r="1174" spans="1:22" x14ac:dyDescent="0.25">
      <c r="A1174" s="19" t="s">
        <v>20</v>
      </c>
      <c r="B1174" s="17">
        <v>43732</v>
      </c>
      <c r="C1174" s="18">
        <v>0.41666666666666669</v>
      </c>
      <c r="D1174" s="19" t="s">
        <v>13</v>
      </c>
      <c r="E1174" s="20">
        <v>2145.1999999999998</v>
      </c>
      <c r="F1174" s="20">
        <v>2162</v>
      </c>
      <c r="G1174" s="20">
        <v>2128.6</v>
      </c>
      <c r="H1174" s="18">
        <v>0.625</v>
      </c>
      <c r="I1174" s="19">
        <v>16.800000000000182</v>
      </c>
      <c r="J1174" s="19">
        <v>16.599999999999909</v>
      </c>
      <c r="K1174" s="19">
        <v>118</v>
      </c>
      <c r="L1174" s="20">
        <v>1958.7999999999893</v>
      </c>
      <c r="M1174" s="20">
        <v>116</v>
      </c>
      <c r="N1174" s="20">
        <v>1842.7999999999893</v>
      </c>
      <c r="O1174" s="20" t="s">
        <v>68</v>
      </c>
      <c r="P1174" s="21">
        <v>7.8314376281932597E-3</v>
      </c>
      <c r="Q1174" s="16">
        <f t="shared" si="111"/>
        <v>2424076</v>
      </c>
      <c r="R1174">
        <f t="shared" si="113"/>
        <v>19000</v>
      </c>
      <c r="S1174">
        <f t="shared" si="108"/>
        <v>1130</v>
      </c>
      <c r="T1174">
        <f t="shared" si="109"/>
        <v>1208</v>
      </c>
      <c r="U1174">
        <f t="shared" si="110"/>
        <v>17549.999999999898</v>
      </c>
      <c r="V1174">
        <f t="shared" si="112"/>
        <v>2007267.1500000004</v>
      </c>
    </row>
    <row r="1175" spans="1:22" x14ac:dyDescent="0.25">
      <c r="A1175" s="19" t="s">
        <v>52</v>
      </c>
      <c r="B1175" s="17">
        <v>43732</v>
      </c>
      <c r="C1175" s="18">
        <v>0.44791666666666669</v>
      </c>
      <c r="D1175" s="19" t="s">
        <v>13</v>
      </c>
      <c r="E1175" s="20">
        <v>308.89999999999998</v>
      </c>
      <c r="F1175" s="20">
        <v>311.89999999999998</v>
      </c>
      <c r="G1175" s="20">
        <v>302.95</v>
      </c>
      <c r="H1175" s="18">
        <v>0.625</v>
      </c>
      <c r="I1175" s="19">
        <v>3</v>
      </c>
      <c r="J1175" s="19">
        <v>5.9499999999999886</v>
      </c>
      <c r="K1175" s="19">
        <v>661</v>
      </c>
      <c r="L1175" s="20">
        <v>3932.9499999999925</v>
      </c>
      <c r="M1175" s="20">
        <v>94</v>
      </c>
      <c r="N1175" s="20">
        <v>3838.9499999999925</v>
      </c>
      <c r="O1175" s="20" t="s">
        <v>68</v>
      </c>
      <c r="P1175" s="21">
        <v>9.7118808675946897E-3</v>
      </c>
      <c r="Q1175" s="16">
        <f t="shared" si="111"/>
        <v>1956263.7</v>
      </c>
      <c r="R1175">
        <f t="shared" si="113"/>
        <v>19000</v>
      </c>
      <c r="S1175">
        <f t="shared" si="108"/>
        <v>6333</v>
      </c>
      <c r="T1175">
        <f t="shared" si="109"/>
        <v>969</v>
      </c>
      <c r="U1175">
        <f t="shared" si="110"/>
        <v>36712.349999999926</v>
      </c>
      <c r="V1175">
        <f t="shared" si="112"/>
        <v>2043979.5000000002</v>
      </c>
    </row>
    <row r="1176" spans="1:22" x14ac:dyDescent="0.25">
      <c r="A1176" s="19" t="s">
        <v>58</v>
      </c>
      <c r="B1176" s="17">
        <v>43733</v>
      </c>
      <c r="C1176" s="18">
        <v>0.45833333333333331</v>
      </c>
      <c r="D1176" s="19" t="s">
        <v>15</v>
      </c>
      <c r="E1176" s="20">
        <v>2076.4</v>
      </c>
      <c r="F1176" s="20">
        <v>2062.3000000000002</v>
      </c>
      <c r="G1176" s="20">
        <v>2092</v>
      </c>
      <c r="H1176" s="18">
        <v>0.625</v>
      </c>
      <c r="I1176" s="19">
        <v>14.099999999999909</v>
      </c>
      <c r="J1176" s="19">
        <v>15.599999999999909</v>
      </c>
      <c r="K1176" s="19">
        <v>141</v>
      </c>
      <c r="L1176" s="20">
        <v>2199.5999999999872</v>
      </c>
      <c r="M1176" s="20">
        <v>136</v>
      </c>
      <c r="N1176" s="20">
        <v>2063.5999999999872</v>
      </c>
      <c r="O1176" s="20" t="s">
        <v>68</v>
      </c>
      <c r="P1176" s="21">
        <v>6.7905991138508502E-3</v>
      </c>
      <c r="Q1176" s="16">
        <f t="shared" si="111"/>
        <v>2796910.8000000003</v>
      </c>
      <c r="R1176">
        <f t="shared" si="113"/>
        <v>19000</v>
      </c>
      <c r="S1176">
        <f t="shared" si="108"/>
        <v>1347</v>
      </c>
      <c r="T1176">
        <f t="shared" si="109"/>
        <v>1404</v>
      </c>
      <c r="U1176">
        <f t="shared" si="110"/>
        <v>19609.199999999877</v>
      </c>
      <c r="V1176">
        <f t="shared" si="112"/>
        <v>2063588.7000000002</v>
      </c>
    </row>
    <row r="1177" spans="1:22" x14ac:dyDescent="0.25">
      <c r="A1177" s="19" t="s">
        <v>18</v>
      </c>
      <c r="B1177" s="17">
        <v>43734</v>
      </c>
      <c r="C1177" s="18">
        <v>0.47916666666666669</v>
      </c>
      <c r="D1177" s="19" t="s">
        <v>15</v>
      </c>
      <c r="E1177" s="20">
        <v>419.5</v>
      </c>
      <c r="F1177" s="20">
        <v>416.7</v>
      </c>
      <c r="G1177" s="20">
        <v>416.7</v>
      </c>
      <c r="H1177" s="18">
        <v>0.47916666666666669</v>
      </c>
      <c r="I1177" s="19">
        <v>2.8000000000000114</v>
      </c>
      <c r="J1177" s="19">
        <v>-2.8000000000000114</v>
      </c>
      <c r="K1177" s="19">
        <v>708</v>
      </c>
      <c r="L1177" s="20">
        <v>-1982.400000000008</v>
      </c>
      <c r="M1177" s="20">
        <v>137</v>
      </c>
      <c r="N1177" s="20">
        <v>-2119.4000000000078</v>
      </c>
      <c r="O1177" s="20" t="s">
        <v>67</v>
      </c>
      <c r="P1177" s="21">
        <v>6.6746126340882297E-3</v>
      </c>
      <c r="Q1177" s="16">
        <f t="shared" si="111"/>
        <v>2846307.5</v>
      </c>
      <c r="R1177">
        <f t="shared" si="113"/>
        <v>19000</v>
      </c>
      <c r="S1177">
        <f t="shared" si="108"/>
        <v>6785</v>
      </c>
      <c r="T1177">
        <f t="shared" si="109"/>
        <v>1419</v>
      </c>
      <c r="U1177">
        <f t="shared" si="110"/>
        <v>-20417.000000000076</v>
      </c>
      <c r="V1177">
        <f t="shared" si="112"/>
        <v>2043171.7000000002</v>
      </c>
    </row>
    <row r="1178" spans="1:22" x14ac:dyDescent="0.25">
      <c r="A1178" s="19" t="s">
        <v>25</v>
      </c>
      <c r="B1178" s="17">
        <v>43734</v>
      </c>
      <c r="C1178" s="18">
        <v>0.4375</v>
      </c>
      <c r="D1178" s="19" t="s">
        <v>15</v>
      </c>
      <c r="E1178" s="20">
        <v>731.5</v>
      </c>
      <c r="F1178" s="20">
        <v>727.1</v>
      </c>
      <c r="G1178" s="20">
        <v>727.1</v>
      </c>
      <c r="H1178" s="18">
        <v>0.4375</v>
      </c>
      <c r="I1178" s="19">
        <v>4.3999999999999773</v>
      </c>
      <c r="J1178" s="19">
        <v>-4.3999999999999773</v>
      </c>
      <c r="K1178" s="19">
        <v>452</v>
      </c>
      <c r="L1178" s="20">
        <v>-1988.7999999999897</v>
      </c>
      <c r="M1178" s="20">
        <v>152</v>
      </c>
      <c r="N1178" s="20">
        <v>-2140.7999999999897</v>
      </c>
      <c r="O1178" s="20" t="s">
        <v>67</v>
      </c>
      <c r="P1178" s="21">
        <v>6.0150375939849298E-3</v>
      </c>
      <c r="Q1178" s="16">
        <f t="shared" si="111"/>
        <v>3158617</v>
      </c>
      <c r="R1178">
        <f t="shared" si="113"/>
        <v>19000</v>
      </c>
      <c r="S1178">
        <f t="shared" si="108"/>
        <v>4318</v>
      </c>
      <c r="T1178">
        <f t="shared" si="109"/>
        <v>1575</v>
      </c>
      <c r="U1178">
        <f t="shared" si="110"/>
        <v>-20574.199999999903</v>
      </c>
      <c r="V1178">
        <f t="shared" si="112"/>
        <v>2022597.5000000002</v>
      </c>
    </row>
    <row r="1179" spans="1:22" x14ac:dyDescent="0.25">
      <c r="A1179" s="19" t="s">
        <v>18</v>
      </c>
      <c r="B1179" s="17">
        <v>43738</v>
      </c>
      <c r="C1179" s="18">
        <v>0.53125</v>
      </c>
      <c r="D1179" s="19" t="s">
        <v>15</v>
      </c>
      <c r="E1179" s="20">
        <v>410.45</v>
      </c>
      <c r="F1179" s="20">
        <v>405.7</v>
      </c>
      <c r="G1179" s="20">
        <v>414.15</v>
      </c>
      <c r="H1179" s="18">
        <v>0.625</v>
      </c>
      <c r="I1179" s="19">
        <v>4.75</v>
      </c>
      <c r="J1179" s="19">
        <v>3.6999999999999886</v>
      </c>
      <c r="K1179" s="19">
        <v>419</v>
      </c>
      <c r="L1179" s="20">
        <v>1550.2999999999952</v>
      </c>
      <c r="M1179" s="20">
        <v>80</v>
      </c>
      <c r="N1179" s="20">
        <v>1470.2999999999952</v>
      </c>
      <c r="O1179" s="20" t="s">
        <v>68</v>
      </c>
      <c r="P1179" s="21">
        <v>1.15726641491046E-2</v>
      </c>
      <c r="Q1179" s="16">
        <f t="shared" si="111"/>
        <v>1641800</v>
      </c>
      <c r="R1179">
        <f t="shared" si="113"/>
        <v>19000</v>
      </c>
      <c r="S1179">
        <f t="shared" si="108"/>
        <v>4000</v>
      </c>
      <c r="T1179">
        <f t="shared" si="109"/>
        <v>825</v>
      </c>
      <c r="U1179">
        <f t="shared" si="110"/>
        <v>13974.999999999955</v>
      </c>
      <c r="V1179">
        <f t="shared" si="112"/>
        <v>2036572.5000000002</v>
      </c>
    </row>
    <row r="1180" spans="1:22" x14ac:dyDescent="0.25">
      <c r="A1180" s="19" t="s">
        <v>29</v>
      </c>
      <c r="B1180" s="17">
        <v>43738</v>
      </c>
      <c r="C1180" s="18">
        <v>0.48958333333333331</v>
      </c>
      <c r="D1180" s="19" t="s">
        <v>15</v>
      </c>
      <c r="E1180" s="20">
        <v>477.65</v>
      </c>
      <c r="F1180" s="20">
        <v>472</v>
      </c>
      <c r="G1180" s="20">
        <v>472</v>
      </c>
      <c r="H1180" s="18">
        <v>0.48958333333333331</v>
      </c>
      <c r="I1180" s="19">
        <v>5.6499999999999773</v>
      </c>
      <c r="J1180" s="19">
        <v>-5.6499999999999773</v>
      </c>
      <c r="K1180" s="19">
        <v>352</v>
      </c>
      <c r="L1180" s="20">
        <v>-1988.799999999992</v>
      </c>
      <c r="M1180" s="20">
        <v>77</v>
      </c>
      <c r="N1180" s="20">
        <v>-2065.799999999992</v>
      </c>
      <c r="O1180" s="20" t="s">
        <v>67</v>
      </c>
      <c r="P1180" s="21">
        <v>1.1828744896890999E-2</v>
      </c>
      <c r="Q1180" s="16">
        <f t="shared" si="111"/>
        <v>1605859.2999999998</v>
      </c>
      <c r="R1180">
        <f t="shared" si="113"/>
        <v>19000</v>
      </c>
      <c r="S1180">
        <f t="shared" si="108"/>
        <v>3362</v>
      </c>
      <c r="T1180">
        <f t="shared" si="109"/>
        <v>799</v>
      </c>
      <c r="U1180">
        <f t="shared" si="110"/>
        <v>-19794.299999999923</v>
      </c>
      <c r="V1180">
        <f t="shared" si="112"/>
        <v>2016778.2000000004</v>
      </c>
    </row>
    <row r="1181" spans="1:22" x14ac:dyDescent="0.25">
      <c r="A1181" s="19" t="s">
        <v>54</v>
      </c>
      <c r="B1181" s="17">
        <v>43738</v>
      </c>
      <c r="C1181" s="18">
        <v>0.41666666666666669</v>
      </c>
      <c r="D1181" s="19" t="s">
        <v>15</v>
      </c>
      <c r="E1181" s="20">
        <v>590.5</v>
      </c>
      <c r="F1181" s="20">
        <v>585.29999999999995</v>
      </c>
      <c r="G1181" s="20">
        <v>603.75</v>
      </c>
      <c r="H1181" s="18">
        <v>0.625</v>
      </c>
      <c r="I1181" s="19">
        <v>5.2000000000000455</v>
      </c>
      <c r="J1181" s="19">
        <v>13.25</v>
      </c>
      <c r="K1181" s="19">
        <v>382</v>
      </c>
      <c r="L1181" s="20">
        <v>5061.5</v>
      </c>
      <c r="M1181" s="20">
        <v>105</v>
      </c>
      <c r="N1181" s="20">
        <v>4956.5</v>
      </c>
      <c r="O1181" s="20" t="s">
        <v>68</v>
      </c>
      <c r="P1181" s="21">
        <v>8.8060965283658695E-3</v>
      </c>
      <c r="Q1181" s="16">
        <f t="shared" si="111"/>
        <v>2157096.5</v>
      </c>
      <c r="R1181">
        <f t="shared" si="113"/>
        <v>19000</v>
      </c>
      <c r="S1181">
        <f t="shared" si="108"/>
        <v>3653</v>
      </c>
      <c r="T1181">
        <f t="shared" si="109"/>
        <v>1091</v>
      </c>
      <c r="U1181">
        <f t="shared" si="110"/>
        <v>47311.25</v>
      </c>
      <c r="V1181">
        <f t="shared" si="112"/>
        <v>2064089.4500000004</v>
      </c>
    </row>
    <row r="1182" spans="1:22" x14ac:dyDescent="0.25">
      <c r="A1182" s="19" t="s">
        <v>18</v>
      </c>
      <c r="B1182" s="17">
        <v>43739</v>
      </c>
      <c r="C1182" s="18">
        <v>0.41666666666666669</v>
      </c>
      <c r="D1182" s="19" t="s">
        <v>13</v>
      </c>
      <c r="E1182" s="20">
        <v>413.25</v>
      </c>
      <c r="F1182" s="20">
        <v>416.1</v>
      </c>
      <c r="G1182" s="20">
        <v>416.1</v>
      </c>
      <c r="H1182" s="18">
        <v>0.46875</v>
      </c>
      <c r="I1182" s="19">
        <v>2.8500000000000227</v>
      </c>
      <c r="J1182" s="19">
        <v>-2.8500000000000227</v>
      </c>
      <c r="K1182" s="19">
        <v>696</v>
      </c>
      <c r="L1182" s="20">
        <v>-1983.6000000000158</v>
      </c>
      <c r="M1182" s="20">
        <v>133</v>
      </c>
      <c r="N1182" s="20">
        <v>-2116.6000000000158</v>
      </c>
      <c r="O1182" s="20" t="s">
        <v>67</v>
      </c>
      <c r="P1182" s="21">
        <v>6.8965517241379899E-3</v>
      </c>
      <c r="Q1182" s="16">
        <f t="shared" si="111"/>
        <v>2899775.25</v>
      </c>
      <c r="R1182">
        <f t="shared" si="113"/>
        <v>20000</v>
      </c>
      <c r="S1182">
        <f t="shared" si="108"/>
        <v>7017</v>
      </c>
      <c r="T1182">
        <f t="shared" si="109"/>
        <v>1455</v>
      </c>
      <c r="U1182">
        <f t="shared" si="110"/>
        <v>-21453.450000000161</v>
      </c>
      <c r="V1182">
        <f t="shared" si="112"/>
        <v>2042636.0000000002</v>
      </c>
    </row>
    <row r="1183" spans="1:22" x14ac:dyDescent="0.25">
      <c r="A1183" s="19" t="s">
        <v>29</v>
      </c>
      <c r="B1183" s="17">
        <v>43739</v>
      </c>
      <c r="C1183" s="18">
        <v>0.41666666666666669</v>
      </c>
      <c r="D1183" s="19" t="s">
        <v>13</v>
      </c>
      <c r="E1183" s="20">
        <v>493.6</v>
      </c>
      <c r="F1183" s="20">
        <v>499.2</v>
      </c>
      <c r="G1183" s="20">
        <v>499.2</v>
      </c>
      <c r="H1183" s="18">
        <v>0.54166666666666663</v>
      </c>
      <c r="I1183" s="19">
        <v>5.5999999999999659</v>
      </c>
      <c r="J1183" s="19">
        <v>-5.5999999999999659</v>
      </c>
      <c r="K1183" s="19">
        <v>355</v>
      </c>
      <c r="L1183" s="20">
        <v>-1987.9999999999879</v>
      </c>
      <c r="M1183" s="20">
        <v>82</v>
      </c>
      <c r="N1183" s="20">
        <v>-2069.9999999999882</v>
      </c>
      <c r="O1183" s="20" t="s">
        <v>67</v>
      </c>
      <c r="P1183" s="21">
        <v>1.1345218800648199E-2</v>
      </c>
      <c r="Q1183" s="16">
        <f t="shared" si="111"/>
        <v>1762645.6</v>
      </c>
      <c r="R1183">
        <f t="shared" si="113"/>
        <v>20000</v>
      </c>
      <c r="S1183">
        <f t="shared" si="108"/>
        <v>3571</v>
      </c>
      <c r="T1183">
        <f t="shared" si="109"/>
        <v>887</v>
      </c>
      <c r="U1183">
        <f t="shared" si="110"/>
        <v>-20884.599999999878</v>
      </c>
      <c r="V1183">
        <f t="shared" si="112"/>
        <v>2021751.4000000004</v>
      </c>
    </row>
    <row r="1184" spans="1:22" x14ac:dyDescent="0.25">
      <c r="A1184" s="19" t="s">
        <v>58</v>
      </c>
      <c r="B1184" s="17">
        <v>43739</v>
      </c>
      <c r="C1184" s="18">
        <v>0.41666666666666669</v>
      </c>
      <c r="D1184" s="19" t="s">
        <v>13</v>
      </c>
      <c r="E1184" s="20">
        <v>2067</v>
      </c>
      <c r="F1184" s="20">
        <v>2075.4</v>
      </c>
      <c r="G1184" s="20">
        <v>2060.6999999999998</v>
      </c>
      <c r="H1184" s="18">
        <v>0.625</v>
      </c>
      <c r="I1184" s="19">
        <v>8.4000000000000909</v>
      </c>
      <c r="J1184" s="19">
        <v>6.3000000000001819</v>
      </c>
      <c r="K1184" s="19">
        <v>237</v>
      </c>
      <c r="L1184" s="20">
        <v>1493.1000000000431</v>
      </c>
      <c r="M1184" s="20">
        <v>226</v>
      </c>
      <c r="N1184" s="20">
        <v>1267.1000000000431</v>
      </c>
      <c r="O1184" s="20" t="s">
        <v>68</v>
      </c>
      <c r="P1184" s="21">
        <v>4.0638606676343001E-3</v>
      </c>
      <c r="Q1184" s="16">
        <f t="shared" si="111"/>
        <v>4919460</v>
      </c>
      <c r="R1184">
        <f t="shared" si="113"/>
        <v>20000</v>
      </c>
      <c r="S1184">
        <f t="shared" si="108"/>
        <v>2380</v>
      </c>
      <c r="T1184">
        <f t="shared" si="109"/>
        <v>2456</v>
      </c>
      <c r="U1184">
        <f t="shared" si="110"/>
        <v>12538.000000000433</v>
      </c>
      <c r="V1184">
        <f t="shared" si="112"/>
        <v>2034289.4000000008</v>
      </c>
    </row>
    <row r="1185" spans="1:22" x14ac:dyDescent="0.25">
      <c r="A1185" s="19" t="s">
        <v>40</v>
      </c>
      <c r="B1185" s="17">
        <v>43741</v>
      </c>
      <c r="C1185" s="18">
        <v>0.41666666666666669</v>
      </c>
      <c r="D1185" s="19" t="s">
        <v>15</v>
      </c>
      <c r="E1185" s="20">
        <v>1308</v>
      </c>
      <c r="F1185" s="20">
        <v>1294.5</v>
      </c>
      <c r="G1185" s="20">
        <v>1310.5</v>
      </c>
      <c r="H1185" s="18">
        <v>0.625</v>
      </c>
      <c r="I1185" s="19">
        <v>13.5</v>
      </c>
      <c r="J1185" s="19">
        <v>2.5</v>
      </c>
      <c r="K1185" s="19">
        <v>147</v>
      </c>
      <c r="L1185" s="20">
        <v>367.5</v>
      </c>
      <c r="M1185" s="20">
        <v>89</v>
      </c>
      <c r="N1185" s="20">
        <v>278.5</v>
      </c>
      <c r="O1185" s="20" t="s">
        <v>68</v>
      </c>
      <c r="P1185" s="21">
        <v>1.03211009174312E-2</v>
      </c>
      <c r="Q1185" s="16">
        <f t="shared" si="111"/>
        <v>1937148</v>
      </c>
      <c r="R1185">
        <f t="shared" si="113"/>
        <v>20000</v>
      </c>
      <c r="S1185">
        <f t="shared" si="108"/>
        <v>1481</v>
      </c>
      <c r="T1185">
        <f t="shared" si="109"/>
        <v>970</v>
      </c>
      <c r="U1185">
        <f t="shared" si="110"/>
        <v>2732.5</v>
      </c>
      <c r="V1185">
        <f t="shared" si="112"/>
        <v>2037021.9000000008</v>
      </c>
    </row>
    <row r="1186" spans="1:22" x14ac:dyDescent="0.25">
      <c r="A1186" s="19" t="s">
        <v>58</v>
      </c>
      <c r="B1186" s="17">
        <v>43741</v>
      </c>
      <c r="C1186" s="18">
        <v>0.47916666666666669</v>
      </c>
      <c r="D1186" s="19" t="s">
        <v>15</v>
      </c>
      <c r="E1186" s="20">
        <v>2078</v>
      </c>
      <c r="F1186" s="20">
        <v>2062.4</v>
      </c>
      <c r="G1186" s="20">
        <v>2062.4</v>
      </c>
      <c r="H1186" s="18">
        <v>0.47916666666666669</v>
      </c>
      <c r="I1186" s="19">
        <v>15.599999999999909</v>
      </c>
      <c r="J1186" s="19">
        <v>-15.599999999999909</v>
      </c>
      <c r="K1186" s="19">
        <v>128</v>
      </c>
      <c r="L1186" s="20">
        <v>-1996.7999999999884</v>
      </c>
      <c r="M1186" s="20">
        <v>122</v>
      </c>
      <c r="N1186" s="20">
        <v>-2118.7999999999884</v>
      </c>
      <c r="O1186" s="20" t="s">
        <v>67</v>
      </c>
      <c r="P1186" s="21">
        <v>7.5072184793069799E-3</v>
      </c>
      <c r="Q1186" s="16">
        <f t="shared" si="111"/>
        <v>2663996</v>
      </c>
      <c r="R1186">
        <f t="shared" si="113"/>
        <v>20000</v>
      </c>
      <c r="S1186">
        <f t="shared" si="108"/>
        <v>1282</v>
      </c>
      <c r="T1186">
        <f t="shared" si="109"/>
        <v>1327</v>
      </c>
      <c r="U1186">
        <f t="shared" si="110"/>
        <v>-21326.199999999884</v>
      </c>
      <c r="V1186">
        <f t="shared" si="112"/>
        <v>2015695.7000000009</v>
      </c>
    </row>
    <row r="1187" spans="1:22" x14ac:dyDescent="0.25">
      <c r="A1187" s="19" t="s">
        <v>18</v>
      </c>
      <c r="B1187" s="17">
        <v>43742</v>
      </c>
      <c r="C1187" s="18">
        <v>0.42708333333333331</v>
      </c>
      <c r="D1187" s="19" t="s">
        <v>13</v>
      </c>
      <c r="E1187" s="20">
        <v>404</v>
      </c>
      <c r="F1187" s="20">
        <v>405.5</v>
      </c>
      <c r="G1187" s="20">
        <v>394.55</v>
      </c>
      <c r="H1187" s="18">
        <v>0.625</v>
      </c>
      <c r="I1187" s="19">
        <v>1.5</v>
      </c>
      <c r="J1187" s="19">
        <v>9.4499999999999886</v>
      </c>
      <c r="K1187" s="19">
        <v>1313</v>
      </c>
      <c r="L1187" s="20">
        <v>12407.849999999986</v>
      </c>
      <c r="M1187" s="20">
        <v>242</v>
      </c>
      <c r="N1187" s="20">
        <v>12165.849999999986</v>
      </c>
      <c r="O1187" s="20" t="s">
        <v>68</v>
      </c>
      <c r="P1187" s="21">
        <v>3.7128712871287101E-3</v>
      </c>
      <c r="Q1187" s="16">
        <f t="shared" si="111"/>
        <v>5386532</v>
      </c>
      <c r="R1187">
        <f t="shared" si="113"/>
        <v>20000</v>
      </c>
      <c r="S1187">
        <f t="shared" si="108"/>
        <v>13333</v>
      </c>
      <c r="T1187">
        <f t="shared" si="109"/>
        <v>2662</v>
      </c>
      <c r="U1187">
        <f t="shared" si="110"/>
        <v>123334.84999999985</v>
      </c>
      <c r="V1187">
        <f t="shared" si="112"/>
        <v>2139030.5500000007</v>
      </c>
    </row>
    <row r="1188" spans="1:22" x14ac:dyDescent="0.25">
      <c r="A1188" s="19" t="s">
        <v>40</v>
      </c>
      <c r="B1188" s="17">
        <v>43742</v>
      </c>
      <c r="C1188" s="18">
        <v>0.48958333333333331</v>
      </c>
      <c r="D1188" s="19" t="s">
        <v>15</v>
      </c>
      <c r="E1188" s="20">
        <v>1328</v>
      </c>
      <c r="F1188" s="20">
        <v>1321.8</v>
      </c>
      <c r="G1188" s="20">
        <v>1321.8</v>
      </c>
      <c r="H1188" s="18">
        <v>0.48958333333333331</v>
      </c>
      <c r="I1188" s="19">
        <v>6.2000000000000455</v>
      </c>
      <c r="J1188" s="19">
        <v>-6.2000000000000455</v>
      </c>
      <c r="K1188" s="19">
        <v>321</v>
      </c>
      <c r="L1188" s="20">
        <v>-1990.2000000000146</v>
      </c>
      <c r="M1188" s="20">
        <v>196</v>
      </c>
      <c r="N1188" s="20">
        <v>-2186.2000000000144</v>
      </c>
      <c r="O1188" s="20" t="s">
        <v>67</v>
      </c>
      <c r="P1188" s="21">
        <v>4.6686746987952103E-3</v>
      </c>
      <c r="Q1188" s="16">
        <f t="shared" si="111"/>
        <v>4282800</v>
      </c>
      <c r="R1188">
        <f t="shared" si="113"/>
        <v>20000</v>
      </c>
      <c r="S1188">
        <f t="shared" si="108"/>
        <v>3225</v>
      </c>
      <c r="T1188">
        <f t="shared" si="109"/>
        <v>2137</v>
      </c>
      <c r="U1188">
        <f t="shared" si="110"/>
        <v>-22132.000000000146</v>
      </c>
      <c r="V1188">
        <f t="shared" si="112"/>
        <v>2116898.5500000007</v>
      </c>
    </row>
    <row r="1189" spans="1:22" x14ac:dyDescent="0.25">
      <c r="A1189" s="19" t="s">
        <v>52</v>
      </c>
      <c r="B1189" s="17">
        <v>43742</v>
      </c>
      <c r="C1189" s="18">
        <v>0.48958333333333331</v>
      </c>
      <c r="D1189" s="19" t="s">
        <v>13</v>
      </c>
      <c r="E1189" s="20">
        <v>256.5</v>
      </c>
      <c r="F1189" s="20">
        <v>258</v>
      </c>
      <c r="G1189" s="20">
        <v>250.1</v>
      </c>
      <c r="H1189" s="18">
        <v>0.625</v>
      </c>
      <c r="I1189" s="19">
        <v>1.5</v>
      </c>
      <c r="J1189" s="19">
        <v>6.4000000000000057</v>
      </c>
      <c r="K1189" s="19">
        <v>1313</v>
      </c>
      <c r="L1189" s="20">
        <v>8403.200000000008</v>
      </c>
      <c r="M1189" s="20">
        <v>153</v>
      </c>
      <c r="N1189" s="20">
        <v>8250.200000000008</v>
      </c>
      <c r="O1189" s="20" t="s">
        <v>68</v>
      </c>
      <c r="P1189" s="21">
        <v>5.8479532163742704E-3</v>
      </c>
      <c r="Q1189" s="16">
        <f t="shared" si="111"/>
        <v>3419914.5</v>
      </c>
      <c r="R1189">
        <f t="shared" si="113"/>
        <v>20000</v>
      </c>
      <c r="S1189">
        <f t="shared" si="108"/>
        <v>13333</v>
      </c>
      <c r="T1189">
        <f t="shared" si="109"/>
        <v>1689</v>
      </c>
      <c r="U1189">
        <f t="shared" si="110"/>
        <v>83642.20000000007</v>
      </c>
      <c r="V1189">
        <f t="shared" si="112"/>
        <v>2200540.7500000009</v>
      </c>
    </row>
    <row r="1190" spans="1:22" x14ac:dyDescent="0.25">
      <c r="A1190" s="19" t="s">
        <v>22</v>
      </c>
      <c r="B1190" s="17">
        <v>43747</v>
      </c>
      <c r="C1190" s="18">
        <v>0.58333333333333337</v>
      </c>
      <c r="D1190" s="19" t="s">
        <v>15</v>
      </c>
      <c r="E1190" s="20">
        <v>1749.9</v>
      </c>
      <c r="F1190" s="20">
        <v>1741</v>
      </c>
      <c r="G1190" s="20">
        <v>1777.55</v>
      </c>
      <c r="H1190" s="18">
        <v>0.625</v>
      </c>
      <c r="I1190" s="19">
        <v>8.9000000000000909</v>
      </c>
      <c r="J1190" s="19">
        <v>27.649999999999864</v>
      </c>
      <c r="K1190" s="19">
        <v>224</v>
      </c>
      <c r="L1190" s="20">
        <v>6193.5999999999694</v>
      </c>
      <c r="M1190" s="20">
        <v>182</v>
      </c>
      <c r="N1190" s="20">
        <v>6011.5999999999694</v>
      </c>
      <c r="O1190" s="20" t="s">
        <v>68</v>
      </c>
      <c r="P1190" s="21">
        <v>5.0860049145666003E-3</v>
      </c>
      <c r="Q1190" s="16">
        <f t="shared" si="111"/>
        <v>3932025.3000000003</v>
      </c>
      <c r="R1190">
        <f t="shared" si="113"/>
        <v>20000</v>
      </c>
      <c r="S1190">
        <f t="shared" si="108"/>
        <v>2247</v>
      </c>
      <c r="T1190">
        <f t="shared" si="109"/>
        <v>1982</v>
      </c>
      <c r="U1190">
        <f t="shared" si="110"/>
        <v>60147.54999999969</v>
      </c>
      <c r="V1190">
        <f t="shared" si="112"/>
        <v>2260688.3000000007</v>
      </c>
    </row>
    <row r="1191" spans="1:22" x14ac:dyDescent="0.25">
      <c r="A1191" s="19" t="s">
        <v>58</v>
      </c>
      <c r="B1191" s="17">
        <v>43747</v>
      </c>
      <c r="C1191" s="18">
        <v>0.41666666666666669</v>
      </c>
      <c r="D1191" s="19" t="s">
        <v>13</v>
      </c>
      <c r="E1191" s="20">
        <v>2021.1</v>
      </c>
      <c r="F1191" s="20">
        <v>2033</v>
      </c>
      <c r="G1191" s="20">
        <v>2033</v>
      </c>
      <c r="H1191" s="18">
        <v>0.5625</v>
      </c>
      <c r="I1191" s="19">
        <v>11.900000000000091</v>
      </c>
      <c r="J1191" s="19">
        <v>-11.900000000000091</v>
      </c>
      <c r="K1191" s="19">
        <v>167</v>
      </c>
      <c r="L1191" s="20">
        <v>-1987.3000000000152</v>
      </c>
      <c r="M1191" s="20">
        <v>156</v>
      </c>
      <c r="N1191" s="20">
        <v>-2143.3000000000152</v>
      </c>
      <c r="O1191" s="20" t="s">
        <v>67</v>
      </c>
      <c r="P1191" s="21">
        <v>5.8878828360794102E-3</v>
      </c>
      <c r="Q1191" s="16">
        <f t="shared" si="111"/>
        <v>3395448</v>
      </c>
      <c r="R1191">
        <f t="shared" si="113"/>
        <v>20000</v>
      </c>
      <c r="S1191">
        <f t="shared" si="108"/>
        <v>1680</v>
      </c>
      <c r="T1191">
        <f t="shared" si="109"/>
        <v>1703</v>
      </c>
      <c r="U1191">
        <f t="shared" si="110"/>
        <v>-21695.000000000153</v>
      </c>
      <c r="V1191">
        <f t="shared" si="112"/>
        <v>2238993.3000000007</v>
      </c>
    </row>
    <row r="1192" spans="1:22" x14ac:dyDescent="0.25">
      <c r="A1192" s="19" t="s">
        <v>18</v>
      </c>
      <c r="B1192" s="17">
        <v>43748</v>
      </c>
      <c r="C1192" s="18">
        <v>0.46875</v>
      </c>
      <c r="D1192" s="19" t="s">
        <v>13</v>
      </c>
      <c r="E1192" s="20">
        <v>396.1</v>
      </c>
      <c r="F1192" s="20">
        <v>398.3</v>
      </c>
      <c r="G1192" s="20">
        <v>398.3</v>
      </c>
      <c r="H1192" s="18">
        <v>0.48958333333333331</v>
      </c>
      <c r="I1192" s="19">
        <v>2.1999999999999886</v>
      </c>
      <c r="J1192" s="19">
        <v>-2.1999999999999886</v>
      </c>
      <c r="K1192" s="19">
        <v>899</v>
      </c>
      <c r="L1192" s="20">
        <v>-1977.7999999999897</v>
      </c>
      <c r="M1192" s="20">
        <v>165</v>
      </c>
      <c r="N1192" s="20">
        <v>-2142.7999999999897</v>
      </c>
      <c r="O1192" s="20" t="s">
        <v>67</v>
      </c>
      <c r="P1192" s="21">
        <v>5.5541529916687399E-3</v>
      </c>
      <c r="Q1192" s="16">
        <f t="shared" si="111"/>
        <v>3600549</v>
      </c>
      <c r="R1192">
        <f t="shared" si="113"/>
        <v>20000</v>
      </c>
      <c r="S1192">
        <f t="shared" si="108"/>
        <v>9090</v>
      </c>
      <c r="T1192">
        <f t="shared" si="109"/>
        <v>1806</v>
      </c>
      <c r="U1192">
        <f t="shared" si="110"/>
        <v>-21803.999999999898</v>
      </c>
      <c r="V1192">
        <f t="shared" si="112"/>
        <v>2217189.3000000007</v>
      </c>
    </row>
    <row r="1193" spans="1:22" x14ac:dyDescent="0.25">
      <c r="A1193" s="19" t="s">
        <v>22</v>
      </c>
      <c r="B1193" s="17">
        <v>43748</v>
      </c>
      <c r="C1193" s="18">
        <v>0.54166666666666663</v>
      </c>
      <c r="D1193" s="19" t="s">
        <v>15</v>
      </c>
      <c r="E1193" s="20">
        <v>1789.9</v>
      </c>
      <c r="F1193" s="20">
        <v>1767.9</v>
      </c>
      <c r="G1193" s="20">
        <v>1767.9</v>
      </c>
      <c r="H1193" s="18">
        <v>0.54166666666666663</v>
      </c>
      <c r="I1193" s="19">
        <v>22</v>
      </c>
      <c r="J1193" s="19">
        <v>-22</v>
      </c>
      <c r="K1193" s="19">
        <v>90</v>
      </c>
      <c r="L1193" s="20">
        <v>-1980</v>
      </c>
      <c r="M1193" s="20">
        <v>74</v>
      </c>
      <c r="N1193" s="20">
        <v>-2054</v>
      </c>
      <c r="O1193" s="20" t="s">
        <v>67</v>
      </c>
      <c r="P1193" s="21">
        <v>1.22911894519247E-2</v>
      </c>
      <c r="Q1193" s="16">
        <f t="shared" si="111"/>
        <v>1627019.1</v>
      </c>
      <c r="R1193">
        <f t="shared" si="113"/>
        <v>20000</v>
      </c>
      <c r="S1193">
        <f t="shared" si="108"/>
        <v>909</v>
      </c>
      <c r="T1193">
        <f t="shared" si="109"/>
        <v>809</v>
      </c>
      <c r="U1193">
        <f t="shared" si="110"/>
        <v>-20807</v>
      </c>
      <c r="V1193">
        <f t="shared" si="112"/>
        <v>2196382.3000000007</v>
      </c>
    </row>
    <row r="1194" spans="1:22" x14ac:dyDescent="0.25">
      <c r="A1194" s="19" t="s">
        <v>48</v>
      </c>
      <c r="B1194" s="17">
        <v>43749</v>
      </c>
      <c r="C1194" s="18">
        <v>0.44791666666666669</v>
      </c>
      <c r="D1194" s="19" t="s">
        <v>13</v>
      </c>
      <c r="E1194" s="20">
        <v>382.25</v>
      </c>
      <c r="F1194" s="20">
        <v>385.6</v>
      </c>
      <c r="G1194" s="20">
        <v>385.6</v>
      </c>
      <c r="H1194" s="18">
        <v>0.52083333333333337</v>
      </c>
      <c r="I1194" s="19">
        <v>3.3500000000000227</v>
      </c>
      <c r="J1194" s="19">
        <v>-3.3500000000000227</v>
      </c>
      <c r="K1194" s="19">
        <v>592</v>
      </c>
      <c r="L1194" s="20">
        <v>-1983.2000000000135</v>
      </c>
      <c r="M1194" s="20">
        <v>105</v>
      </c>
      <c r="N1194" s="20">
        <v>-2088.2000000000135</v>
      </c>
      <c r="O1194" s="20" t="s">
        <v>67</v>
      </c>
      <c r="P1194" s="21">
        <v>8.7638979725311195E-3</v>
      </c>
      <c r="Q1194" s="16">
        <f t="shared" si="111"/>
        <v>2282032.5</v>
      </c>
      <c r="R1194">
        <f t="shared" si="113"/>
        <v>20000</v>
      </c>
      <c r="S1194">
        <f t="shared" si="108"/>
        <v>5970</v>
      </c>
      <c r="T1194">
        <f t="shared" si="109"/>
        <v>1147</v>
      </c>
      <c r="U1194">
        <f t="shared" si="110"/>
        <v>-21146.500000000135</v>
      </c>
      <c r="V1194">
        <f t="shared" si="112"/>
        <v>2175235.8000000007</v>
      </c>
    </row>
    <row r="1195" spans="1:22" x14ac:dyDescent="0.25">
      <c r="A1195" s="19" t="s">
        <v>57</v>
      </c>
      <c r="B1195" s="17">
        <v>43749</v>
      </c>
      <c r="C1195" s="18">
        <v>0.46875</v>
      </c>
      <c r="D1195" s="19" t="s">
        <v>15</v>
      </c>
      <c r="E1195" s="20">
        <v>709.55</v>
      </c>
      <c r="F1195" s="20">
        <v>704.5</v>
      </c>
      <c r="G1195" s="20">
        <v>722.35</v>
      </c>
      <c r="H1195" s="18">
        <v>0.625</v>
      </c>
      <c r="I1195" s="19">
        <v>5.0499999999999545</v>
      </c>
      <c r="J1195" s="19">
        <v>12.800000000000068</v>
      </c>
      <c r="K1195" s="19">
        <v>394</v>
      </c>
      <c r="L1195" s="20">
        <v>5043.2000000000271</v>
      </c>
      <c r="M1195" s="20">
        <v>130</v>
      </c>
      <c r="N1195" s="20">
        <v>4913.2000000000271</v>
      </c>
      <c r="O1195" s="20" t="s">
        <v>68</v>
      </c>
      <c r="P1195" s="21">
        <v>7.1171869494749598E-3</v>
      </c>
      <c r="Q1195" s="16">
        <f t="shared" si="111"/>
        <v>2809818</v>
      </c>
      <c r="R1195">
        <f t="shared" si="113"/>
        <v>20000</v>
      </c>
      <c r="S1195">
        <f t="shared" si="108"/>
        <v>3960</v>
      </c>
      <c r="T1195">
        <f t="shared" si="109"/>
        <v>1418</v>
      </c>
      <c r="U1195">
        <f t="shared" si="110"/>
        <v>49270.000000000269</v>
      </c>
      <c r="V1195">
        <f t="shared" si="112"/>
        <v>2224505.8000000012</v>
      </c>
    </row>
    <row r="1196" spans="1:22" x14ac:dyDescent="0.25">
      <c r="A1196" s="19" t="s">
        <v>17</v>
      </c>
      <c r="B1196" s="17">
        <v>43752</v>
      </c>
      <c r="C1196" s="18">
        <v>0.48958333333333331</v>
      </c>
      <c r="D1196" s="19" t="s">
        <v>15</v>
      </c>
      <c r="E1196" s="20">
        <v>18340</v>
      </c>
      <c r="F1196" s="20">
        <v>18200</v>
      </c>
      <c r="G1196" s="20">
        <v>18345</v>
      </c>
      <c r="H1196" s="18">
        <v>0.625</v>
      </c>
      <c r="I1196" s="19">
        <v>140</v>
      </c>
      <c r="J1196" s="19">
        <v>5</v>
      </c>
      <c r="K1196" s="19">
        <v>14</v>
      </c>
      <c r="L1196" s="20">
        <v>70</v>
      </c>
      <c r="M1196" s="20">
        <v>119</v>
      </c>
      <c r="N1196" s="20">
        <v>-49</v>
      </c>
      <c r="O1196" s="20" t="s">
        <v>67</v>
      </c>
      <c r="P1196" s="21">
        <v>7.63358778625954E-3</v>
      </c>
      <c r="Q1196" s="16">
        <f t="shared" si="111"/>
        <v>2604280</v>
      </c>
      <c r="R1196">
        <f t="shared" si="113"/>
        <v>20000</v>
      </c>
      <c r="S1196">
        <f t="shared" si="108"/>
        <v>142</v>
      </c>
      <c r="T1196">
        <f t="shared" si="109"/>
        <v>1303</v>
      </c>
      <c r="U1196">
        <f t="shared" si="110"/>
        <v>-593</v>
      </c>
      <c r="V1196">
        <f t="shared" si="112"/>
        <v>2223912.8000000012</v>
      </c>
    </row>
    <row r="1197" spans="1:22" x14ac:dyDescent="0.25">
      <c r="A1197" s="19" t="s">
        <v>58</v>
      </c>
      <c r="B1197" s="17">
        <v>43752</v>
      </c>
      <c r="C1197" s="18">
        <v>0.41666666666666669</v>
      </c>
      <c r="D1197" s="19" t="s">
        <v>15</v>
      </c>
      <c r="E1197" s="20">
        <v>2002.5</v>
      </c>
      <c r="F1197" s="20">
        <v>1978.8</v>
      </c>
      <c r="G1197" s="20">
        <v>2020.25</v>
      </c>
      <c r="H1197" s="18">
        <v>0.625</v>
      </c>
      <c r="I1197" s="19">
        <v>23.700000000000045</v>
      </c>
      <c r="J1197" s="19">
        <v>17.75</v>
      </c>
      <c r="K1197" s="19">
        <v>84</v>
      </c>
      <c r="L1197" s="20">
        <v>1491</v>
      </c>
      <c r="M1197" s="20">
        <v>78</v>
      </c>
      <c r="N1197" s="20">
        <v>1413</v>
      </c>
      <c r="O1197" s="20" t="s">
        <v>68</v>
      </c>
      <c r="P1197" s="21">
        <v>1.1835205992509401E-2</v>
      </c>
      <c r="Q1197" s="16">
        <f t="shared" si="111"/>
        <v>1688107.5</v>
      </c>
      <c r="R1197">
        <f t="shared" si="113"/>
        <v>20000</v>
      </c>
      <c r="S1197">
        <f t="shared" si="108"/>
        <v>843</v>
      </c>
      <c r="T1197">
        <f t="shared" si="109"/>
        <v>848</v>
      </c>
      <c r="U1197">
        <f t="shared" si="110"/>
        <v>14115.25</v>
      </c>
      <c r="V1197">
        <f t="shared" si="112"/>
        <v>2238028.0500000012</v>
      </c>
    </row>
    <row r="1198" spans="1:22" x14ac:dyDescent="0.25">
      <c r="A1198" s="19" t="s">
        <v>45</v>
      </c>
      <c r="B1198" s="17">
        <v>43753</v>
      </c>
      <c r="C1198" s="18">
        <v>0.41666666666666669</v>
      </c>
      <c r="D1198" s="19" t="s">
        <v>15</v>
      </c>
      <c r="E1198" s="20">
        <v>6859</v>
      </c>
      <c r="F1198" s="20">
        <v>6823.95</v>
      </c>
      <c r="G1198" s="20">
        <v>6975</v>
      </c>
      <c r="H1198" s="18">
        <v>0.625</v>
      </c>
      <c r="I1198" s="19">
        <v>35.050000000000182</v>
      </c>
      <c r="J1198" s="19">
        <v>116</v>
      </c>
      <c r="K1198" s="19">
        <v>57</v>
      </c>
      <c r="L1198" s="20">
        <v>6612</v>
      </c>
      <c r="M1198" s="20">
        <v>182</v>
      </c>
      <c r="N1198" s="20">
        <v>6430</v>
      </c>
      <c r="O1198" s="20" t="s">
        <v>68</v>
      </c>
      <c r="P1198" s="21">
        <v>5.1100743548622499E-3</v>
      </c>
      <c r="Q1198" s="16">
        <f t="shared" si="111"/>
        <v>3909630</v>
      </c>
      <c r="R1198">
        <f t="shared" si="113"/>
        <v>20000</v>
      </c>
      <c r="S1198">
        <f t="shared" si="108"/>
        <v>570</v>
      </c>
      <c r="T1198">
        <f t="shared" si="109"/>
        <v>1972</v>
      </c>
      <c r="U1198">
        <f t="shared" si="110"/>
        <v>64148</v>
      </c>
      <c r="V1198">
        <f t="shared" si="112"/>
        <v>2302176.0500000012</v>
      </c>
    </row>
    <row r="1199" spans="1:22" x14ac:dyDescent="0.25">
      <c r="A1199" s="19" t="s">
        <v>47</v>
      </c>
      <c r="B1199" s="17">
        <v>43754</v>
      </c>
      <c r="C1199" s="18">
        <v>0.41666666666666669</v>
      </c>
      <c r="D1199" s="19" t="s">
        <v>13</v>
      </c>
      <c r="E1199" s="20">
        <v>244.4</v>
      </c>
      <c r="F1199" s="20">
        <v>246.05</v>
      </c>
      <c r="G1199" s="20">
        <v>243.6</v>
      </c>
      <c r="H1199" s="18">
        <v>0.625</v>
      </c>
      <c r="I1199" s="19">
        <v>1.6500000000000057</v>
      </c>
      <c r="J1199" s="19">
        <v>0.80000000000001137</v>
      </c>
      <c r="K1199" s="19">
        <v>1195</v>
      </c>
      <c r="L1199" s="20">
        <v>956.00000000001364</v>
      </c>
      <c r="M1199" s="20">
        <v>135</v>
      </c>
      <c r="N1199" s="20">
        <v>821.00000000001364</v>
      </c>
      <c r="O1199" s="20" t="s">
        <v>68</v>
      </c>
      <c r="P1199" s="21">
        <v>6.7512274959083702E-3</v>
      </c>
      <c r="Q1199" s="16">
        <f t="shared" si="111"/>
        <v>2962372.4</v>
      </c>
      <c r="R1199">
        <f t="shared" si="113"/>
        <v>20000</v>
      </c>
      <c r="S1199">
        <f t="shared" si="108"/>
        <v>12121</v>
      </c>
      <c r="T1199">
        <f t="shared" si="109"/>
        <v>1479</v>
      </c>
      <c r="U1199">
        <f t="shared" si="110"/>
        <v>8217.8000000001375</v>
      </c>
      <c r="V1199">
        <f t="shared" si="112"/>
        <v>2310393.8500000015</v>
      </c>
    </row>
    <row r="1200" spans="1:22" x14ac:dyDescent="0.25">
      <c r="A1200" s="19" t="s">
        <v>45</v>
      </c>
      <c r="B1200" s="17">
        <v>43754</v>
      </c>
      <c r="C1200" s="18">
        <v>0.41666666666666669</v>
      </c>
      <c r="D1200" s="19" t="s">
        <v>13</v>
      </c>
      <c r="E1200" s="20">
        <v>6930</v>
      </c>
      <c r="F1200" s="20">
        <v>6965</v>
      </c>
      <c r="G1200" s="20">
        <v>6965</v>
      </c>
      <c r="H1200" s="18">
        <v>0.51041666666666663</v>
      </c>
      <c r="I1200" s="19">
        <v>35</v>
      </c>
      <c r="J1200" s="19">
        <v>-35</v>
      </c>
      <c r="K1200" s="19">
        <v>57</v>
      </c>
      <c r="L1200" s="20">
        <v>-1995</v>
      </c>
      <c r="M1200" s="20">
        <v>183</v>
      </c>
      <c r="N1200" s="20">
        <v>-2178</v>
      </c>
      <c r="O1200" s="20" t="s">
        <v>67</v>
      </c>
      <c r="P1200" s="21">
        <v>5.0505050505050501E-3</v>
      </c>
      <c r="Q1200" s="16">
        <f t="shared" si="111"/>
        <v>3957030</v>
      </c>
      <c r="R1200">
        <f t="shared" si="113"/>
        <v>20000</v>
      </c>
      <c r="S1200">
        <f t="shared" si="108"/>
        <v>571</v>
      </c>
      <c r="T1200">
        <f t="shared" si="109"/>
        <v>1984</v>
      </c>
      <c r="U1200">
        <f t="shared" si="110"/>
        <v>-21969</v>
      </c>
      <c r="V1200">
        <f t="shared" si="112"/>
        <v>2288424.8500000015</v>
      </c>
    </row>
    <row r="1201" spans="1:22" x14ac:dyDescent="0.25">
      <c r="A1201" s="19" t="s">
        <v>41</v>
      </c>
      <c r="B1201" s="17">
        <v>43754</v>
      </c>
      <c r="C1201" s="18">
        <v>0.4375</v>
      </c>
      <c r="D1201" s="19" t="s">
        <v>13</v>
      </c>
      <c r="E1201" s="20">
        <v>126.5</v>
      </c>
      <c r="F1201" s="20">
        <v>127.8</v>
      </c>
      <c r="G1201" s="20">
        <v>125.7</v>
      </c>
      <c r="H1201" s="18">
        <v>0.625</v>
      </c>
      <c r="I1201" s="19">
        <v>1.2999999999999972</v>
      </c>
      <c r="J1201" s="19">
        <v>0.79999999999999716</v>
      </c>
      <c r="K1201" s="19">
        <v>1511</v>
      </c>
      <c r="L1201" s="20">
        <v>1208.7999999999956</v>
      </c>
      <c r="M1201" s="20">
        <v>88</v>
      </c>
      <c r="N1201" s="20">
        <v>1120.7999999999956</v>
      </c>
      <c r="O1201" s="20" t="s">
        <v>68</v>
      </c>
      <c r="P1201" s="21">
        <v>1.02766798418972E-2</v>
      </c>
      <c r="Q1201" s="16">
        <f t="shared" si="111"/>
        <v>1946076</v>
      </c>
      <c r="R1201">
        <f t="shared" si="113"/>
        <v>20000</v>
      </c>
      <c r="S1201">
        <f t="shared" si="108"/>
        <v>15384</v>
      </c>
      <c r="T1201">
        <f t="shared" si="109"/>
        <v>970</v>
      </c>
      <c r="U1201">
        <f t="shared" si="110"/>
        <v>11337.199999999957</v>
      </c>
      <c r="V1201">
        <f t="shared" si="112"/>
        <v>2299762.0500000017</v>
      </c>
    </row>
    <row r="1202" spans="1:22" x14ac:dyDescent="0.25">
      <c r="A1202" s="19" t="s">
        <v>54</v>
      </c>
      <c r="B1202" s="17">
        <v>43754</v>
      </c>
      <c r="C1202" s="18">
        <v>0.41666666666666669</v>
      </c>
      <c r="D1202" s="19" t="s">
        <v>13</v>
      </c>
      <c r="E1202" s="20">
        <v>581.45000000000005</v>
      </c>
      <c r="F1202" s="20">
        <v>585.54999999999995</v>
      </c>
      <c r="G1202" s="20">
        <v>585.54999999999995</v>
      </c>
      <c r="H1202" s="18">
        <v>0.52083333333333337</v>
      </c>
      <c r="I1202" s="19">
        <v>4.0999999999999091</v>
      </c>
      <c r="J1202" s="19">
        <v>-4.0999999999999091</v>
      </c>
      <c r="K1202" s="19">
        <v>485</v>
      </c>
      <c r="L1202" s="20">
        <v>-1988.4999999999559</v>
      </c>
      <c r="M1202" s="20">
        <v>131</v>
      </c>
      <c r="N1202" s="20">
        <v>-2119.4999999999559</v>
      </c>
      <c r="O1202" s="20" t="s">
        <v>67</v>
      </c>
      <c r="P1202" s="21">
        <v>7.0513371743054602E-3</v>
      </c>
      <c r="Q1202" s="16">
        <f t="shared" si="111"/>
        <v>2836313.1</v>
      </c>
      <c r="R1202">
        <f t="shared" si="113"/>
        <v>20000</v>
      </c>
      <c r="S1202">
        <f t="shared" si="108"/>
        <v>4878</v>
      </c>
      <c r="T1202">
        <f t="shared" si="109"/>
        <v>1424</v>
      </c>
      <c r="U1202">
        <f t="shared" si="110"/>
        <v>-21423.799999999555</v>
      </c>
      <c r="V1202">
        <f t="shared" si="112"/>
        <v>2278338.2500000023</v>
      </c>
    </row>
    <row r="1203" spans="1:22" x14ac:dyDescent="0.25">
      <c r="A1203" s="19" t="s">
        <v>20</v>
      </c>
      <c r="B1203" s="17">
        <v>43755</v>
      </c>
      <c r="C1203" s="18">
        <v>0.44791666666666669</v>
      </c>
      <c r="D1203" s="19" t="s">
        <v>15</v>
      </c>
      <c r="E1203" s="20">
        <v>2074.85</v>
      </c>
      <c r="F1203" s="20">
        <v>2065.9499999999998</v>
      </c>
      <c r="G1203" s="20">
        <v>2065.9499999999998</v>
      </c>
      <c r="H1203" s="18">
        <v>0.44791666666666669</v>
      </c>
      <c r="I1203" s="19">
        <v>8.9000000000000909</v>
      </c>
      <c r="J1203" s="19">
        <v>-8.9000000000000909</v>
      </c>
      <c r="K1203" s="19">
        <v>224</v>
      </c>
      <c r="L1203" s="20">
        <v>-1993.6000000000204</v>
      </c>
      <c r="M1203" s="20">
        <v>214</v>
      </c>
      <c r="N1203" s="20">
        <v>-2207.6000000000204</v>
      </c>
      <c r="O1203" s="20" t="s">
        <v>67</v>
      </c>
      <c r="P1203" s="21">
        <v>4.2894667084368001E-3</v>
      </c>
      <c r="Q1203" s="16">
        <f t="shared" si="111"/>
        <v>4662187.95</v>
      </c>
      <c r="R1203">
        <f t="shared" si="113"/>
        <v>20000</v>
      </c>
      <c r="S1203">
        <f t="shared" si="108"/>
        <v>2247</v>
      </c>
      <c r="T1203">
        <f t="shared" si="109"/>
        <v>2327</v>
      </c>
      <c r="U1203">
        <f t="shared" si="110"/>
        <v>-22325.300000000203</v>
      </c>
      <c r="V1203">
        <f t="shared" si="112"/>
        <v>2256012.950000002</v>
      </c>
    </row>
    <row r="1204" spans="1:22" x14ac:dyDescent="0.25">
      <c r="A1204" s="19" t="s">
        <v>58</v>
      </c>
      <c r="B1204" s="17">
        <v>43755</v>
      </c>
      <c r="C1204" s="18">
        <v>0.53125</v>
      </c>
      <c r="D1204" s="19" t="s">
        <v>15</v>
      </c>
      <c r="E1204" s="20">
        <v>2019</v>
      </c>
      <c r="F1204" s="20">
        <v>2014.75</v>
      </c>
      <c r="G1204" s="20">
        <v>2033.3</v>
      </c>
      <c r="H1204" s="18">
        <v>0.625</v>
      </c>
      <c r="I1204" s="19">
        <v>4.25</v>
      </c>
      <c r="J1204" s="19">
        <v>14.299999999999955</v>
      </c>
      <c r="K1204" s="19">
        <v>468</v>
      </c>
      <c r="L1204" s="20">
        <v>6692.3999999999787</v>
      </c>
      <c r="M1204" s="20">
        <v>437</v>
      </c>
      <c r="N1204" s="20">
        <v>6255.3999999999787</v>
      </c>
      <c r="O1204" s="20" t="s">
        <v>68</v>
      </c>
      <c r="P1204" s="21">
        <v>2.1050024764734999E-3</v>
      </c>
      <c r="Q1204" s="16">
        <f t="shared" si="111"/>
        <v>9499395</v>
      </c>
      <c r="R1204">
        <f t="shared" si="113"/>
        <v>20000</v>
      </c>
      <c r="S1204">
        <f t="shared" si="108"/>
        <v>4705</v>
      </c>
      <c r="T1204">
        <f t="shared" si="109"/>
        <v>4767</v>
      </c>
      <c r="U1204">
        <f t="shared" si="110"/>
        <v>62514.499999999782</v>
      </c>
      <c r="V1204">
        <f t="shared" si="112"/>
        <v>2318527.450000002</v>
      </c>
    </row>
    <row r="1205" spans="1:22" x14ac:dyDescent="0.25">
      <c r="A1205" s="19" t="s">
        <v>57</v>
      </c>
      <c r="B1205" s="17">
        <v>43755</v>
      </c>
      <c r="C1205" s="18">
        <v>0.41666666666666669</v>
      </c>
      <c r="D1205" s="19" t="s">
        <v>13</v>
      </c>
      <c r="E1205" s="20">
        <v>720.4</v>
      </c>
      <c r="F1205" s="20">
        <v>723.1</v>
      </c>
      <c r="G1205" s="20">
        <v>723.1</v>
      </c>
      <c r="H1205" s="18">
        <v>0.63541666666666663</v>
      </c>
      <c r="I1205" s="19">
        <v>2.7000000000000455</v>
      </c>
      <c r="J1205" s="19">
        <v>-2.7000000000000455</v>
      </c>
      <c r="K1205" s="19">
        <v>734</v>
      </c>
      <c r="L1205" s="20">
        <v>-1981.8000000000334</v>
      </c>
      <c r="M1205" s="20">
        <v>244</v>
      </c>
      <c r="N1205" s="20">
        <v>-2225.8000000000334</v>
      </c>
      <c r="O1205" s="20" t="s">
        <v>67</v>
      </c>
      <c r="P1205" s="21">
        <v>3.74791782343149E-3</v>
      </c>
      <c r="Q1205" s="16">
        <f t="shared" si="111"/>
        <v>5336002.8</v>
      </c>
      <c r="R1205">
        <f t="shared" si="113"/>
        <v>20000</v>
      </c>
      <c r="S1205">
        <f t="shared" si="108"/>
        <v>7407</v>
      </c>
      <c r="T1205">
        <f t="shared" si="109"/>
        <v>2674</v>
      </c>
      <c r="U1205">
        <f t="shared" si="110"/>
        <v>-22672.900000000336</v>
      </c>
      <c r="V1205">
        <f t="shared" si="112"/>
        <v>2295854.5500000017</v>
      </c>
    </row>
    <row r="1206" spans="1:22" x14ac:dyDescent="0.25">
      <c r="A1206" s="19" t="s">
        <v>20</v>
      </c>
      <c r="B1206" s="17">
        <v>43761</v>
      </c>
      <c r="C1206" s="18">
        <v>0.41666666666666669</v>
      </c>
      <c r="D1206" s="19" t="s">
        <v>15</v>
      </c>
      <c r="E1206" s="20">
        <v>2129</v>
      </c>
      <c r="F1206" s="20">
        <v>2122.0500000000002</v>
      </c>
      <c r="G1206" s="20">
        <v>2143.5</v>
      </c>
      <c r="H1206" s="18">
        <v>0.625</v>
      </c>
      <c r="I1206" s="19">
        <v>6.9499999999998181</v>
      </c>
      <c r="J1206" s="19">
        <v>14.5</v>
      </c>
      <c r="K1206" s="19">
        <v>286</v>
      </c>
      <c r="L1206" s="20">
        <v>4147</v>
      </c>
      <c r="M1206" s="20">
        <v>282</v>
      </c>
      <c r="N1206" s="20">
        <v>3865</v>
      </c>
      <c r="O1206" s="20" t="s">
        <v>68</v>
      </c>
      <c r="P1206" s="21">
        <v>3.2644434006574999E-3</v>
      </c>
      <c r="Q1206" s="16">
        <f t="shared" si="111"/>
        <v>6125133</v>
      </c>
      <c r="R1206">
        <f t="shared" si="113"/>
        <v>20000</v>
      </c>
      <c r="S1206">
        <f t="shared" si="108"/>
        <v>2877</v>
      </c>
      <c r="T1206">
        <f t="shared" si="109"/>
        <v>3073</v>
      </c>
      <c r="U1206">
        <f t="shared" si="110"/>
        <v>38643.5</v>
      </c>
      <c r="V1206">
        <f t="shared" si="112"/>
        <v>2334498.0500000017</v>
      </c>
    </row>
    <row r="1207" spans="1:22" x14ac:dyDescent="0.25">
      <c r="A1207" s="19" t="s">
        <v>45</v>
      </c>
      <c r="B1207" s="17">
        <v>43761</v>
      </c>
      <c r="C1207" s="18">
        <v>0.41666666666666669</v>
      </c>
      <c r="D1207" s="19" t="s">
        <v>15</v>
      </c>
      <c r="E1207" s="20">
        <v>7310</v>
      </c>
      <c r="F1207" s="20">
        <v>7271.4</v>
      </c>
      <c r="G1207" s="20">
        <v>7438.6</v>
      </c>
      <c r="H1207" s="18">
        <v>0.625</v>
      </c>
      <c r="I1207" s="19">
        <v>38.600000000000364</v>
      </c>
      <c r="J1207" s="19">
        <v>128.60000000000036</v>
      </c>
      <c r="K1207" s="19">
        <v>51</v>
      </c>
      <c r="L1207" s="20">
        <v>6558.6000000000186</v>
      </c>
      <c r="M1207" s="20">
        <v>174</v>
      </c>
      <c r="N1207" s="20">
        <v>6384.6000000000186</v>
      </c>
      <c r="O1207" s="20" t="s">
        <v>68</v>
      </c>
      <c r="P1207" s="21">
        <v>5.2804377564980003E-3</v>
      </c>
      <c r="Q1207" s="16">
        <f t="shared" si="111"/>
        <v>3786580</v>
      </c>
      <c r="R1207">
        <f t="shared" si="113"/>
        <v>20000</v>
      </c>
      <c r="S1207">
        <f t="shared" si="108"/>
        <v>518</v>
      </c>
      <c r="T1207">
        <f t="shared" si="109"/>
        <v>1910</v>
      </c>
      <c r="U1207">
        <f t="shared" si="110"/>
        <v>64704.800000000192</v>
      </c>
      <c r="V1207">
        <f t="shared" si="112"/>
        <v>2399202.850000002</v>
      </c>
    </row>
    <row r="1208" spans="1:22" x14ac:dyDescent="0.25">
      <c r="A1208" s="19" t="s">
        <v>40</v>
      </c>
      <c r="B1208" s="17">
        <v>43761</v>
      </c>
      <c r="C1208" s="18">
        <v>0.45833333333333331</v>
      </c>
      <c r="D1208" s="19" t="s">
        <v>15</v>
      </c>
      <c r="E1208" s="20">
        <v>1421.8</v>
      </c>
      <c r="F1208" s="20">
        <v>1417.25</v>
      </c>
      <c r="G1208" s="20">
        <v>1417.25</v>
      </c>
      <c r="H1208" s="18">
        <v>0.45833333333333331</v>
      </c>
      <c r="I1208" s="19">
        <v>4.5499999999999545</v>
      </c>
      <c r="J1208" s="19">
        <v>-4.5499999999999545</v>
      </c>
      <c r="K1208" s="19">
        <v>437</v>
      </c>
      <c r="L1208" s="20">
        <v>-1988.3499999999801</v>
      </c>
      <c r="M1208" s="20">
        <v>286</v>
      </c>
      <c r="N1208" s="20">
        <v>-2274.3499999999804</v>
      </c>
      <c r="O1208" s="20" t="s">
        <v>67</v>
      </c>
      <c r="P1208" s="21">
        <v>3.2001688001124999E-3</v>
      </c>
      <c r="Q1208" s="16">
        <f t="shared" si="111"/>
        <v>6248811</v>
      </c>
      <c r="R1208">
        <f t="shared" si="113"/>
        <v>20000</v>
      </c>
      <c r="S1208">
        <f t="shared" si="108"/>
        <v>4395</v>
      </c>
      <c r="T1208">
        <f t="shared" si="109"/>
        <v>3120</v>
      </c>
      <c r="U1208">
        <f t="shared" si="110"/>
        <v>-23117.2499999998</v>
      </c>
      <c r="V1208">
        <f t="shared" si="112"/>
        <v>2376085.600000002</v>
      </c>
    </row>
    <row r="1209" spans="1:22" x14ac:dyDescent="0.25">
      <c r="A1209" s="19" t="s">
        <v>20</v>
      </c>
      <c r="B1209" s="17">
        <v>43763</v>
      </c>
      <c r="C1209" s="18">
        <v>0.41666666666666669</v>
      </c>
      <c r="D1209" s="19" t="s">
        <v>13</v>
      </c>
      <c r="E1209" s="20">
        <v>2121.1</v>
      </c>
      <c r="F1209" s="20">
        <v>2135.35</v>
      </c>
      <c r="G1209" s="20">
        <v>2099</v>
      </c>
      <c r="H1209" s="18">
        <v>0.625</v>
      </c>
      <c r="I1209" s="19">
        <v>14.25</v>
      </c>
      <c r="J1209" s="19">
        <v>22.099999999999909</v>
      </c>
      <c r="K1209" s="19">
        <v>140</v>
      </c>
      <c r="L1209" s="20">
        <v>3093.9999999999873</v>
      </c>
      <c r="M1209" s="20">
        <v>136</v>
      </c>
      <c r="N1209" s="20">
        <v>2957.9999999999873</v>
      </c>
      <c r="O1209" s="20" t="s">
        <v>68</v>
      </c>
      <c r="P1209" s="21">
        <v>6.7182122483616996E-3</v>
      </c>
      <c r="Q1209" s="16">
        <f t="shared" si="111"/>
        <v>2975903.3</v>
      </c>
      <c r="R1209">
        <f t="shared" si="113"/>
        <v>20000</v>
      </c>
      <c r="S1209">
        <f t="shared" si="108"/>
        <v>1403</v>
      </c>
      <c r="T1209">
        <f t="shared" si="109"/>
        <v>1481</v>
      </c>
      <c r="U1209">
        <f t="shared" si="110"/>
        <v>29525.299999999872</v>
      </c>
      <c r="V1209">
        <f t="shared" si="112"/>
        <v>2405610.9000000018</v>
      </c>
    </row>
    <row r="1210" spans="1:22" x14ac:dyDescent="0.25">
      <c r="A1210" s="19" t="s">
        <v>41</v>
      </c>
      <c r="B1210" s="17">
        <v>43763</v>
      </c>
      <c r="C1210" s="18">
        <v>0.41666666666666669</v>
      </c>
      <c r="D1210" s="19" t="s">
        <v>13</v>
      </c>
      <c r="E1210" s="20">
        <v>131.19999999999999</v>
      </c>
      <c r="F1210" s="20">
        <v>132.5</v>
      </c>
      <c r="G1210" s="20">
        <v>126.75</v>
      </c>
      <c r="H1210" s="18">
        <v>0.625</v>
      </c>
      <c r="I1210" s="19">
        <v>1.3000000000000114</v>
      </c>
      <c r="J1210" s="19">
        <v>4.4499999999999886</v>
      </c>
      <c r="K1210" s="19">
        <v>1511</v>
      </c>
      <c r="L1210" s="20">
        <v>6723.9499999999825</v>
      </c>
      <c r="M1210" s="20">
        <v>90</v>
      </c>
      <c r="N1210" s="20">
        <v>6633.9499999999825</v>
      </c>
      <c r="O1210" s="20" t="s">
        <v>68</v>
      </c>
      <c r="P1210" s="21">
        <v>9.9085365853659405E-3</v>
      </c>
      <c r="Q1210" s="16">
        <f t="shared" si="111"/>
        <v>2018380.7999999998</v>
      </c>
      <c r="R1210">
        <f t="shared" si="113"/>
        <v>20000</v>
      </c>
      <c r="S1210">
        <f t="shared" si="108"/>
        <v>15384</v>
      </c>
      <c r="T1210">
        <f t="shared" si="109"/>
        <v>993</v>
      </c>
      <c r="U1210">
        <f t="shared" si="110"/>
        <v>67465.799999999828</v>
      </c>
      <c r="V1210">
        <f t="shared" si="112"/>
        <v>2473076.7000000016</v>
      </c>
    </row>
    <row r="1211" spans="1:22" x14ac:dyDescent="0.25">
      <c r="A1211" s="19" t="s">
        <v>25</v>
      </c>
      <c r="B1211" s="17">
        <v>43767</v>
      </c>
      <c r="C1211" s="18">
        <v>0.41666666666666669</v>
      </c>
      <c r="D1211" s="19" t="s">
        <v>15</v>
      </c>
      <c r="E1211" s="20">
        <v>709</v>
      </c>
      <c r="F1211" s="20">
        <v>696</v>
      </c>
      <c r="G1211" s="20">
        <v>714.6</v>
      </c>
      <c r="H1211" s="18">
        <v>0.625</v>
      </c>
      <c r="I1211" s="19">
        <v>13</v>
      </c>
      <c r="J1211" s="19">
        <v>5.6000000000000227</v>
      </c>
      <c r="K1211" s="19">
        <v>153</v>
      </c>
      <c r="L1211" s="20">
        <v>856.80000000000348</v>
      </c>
      <c r="M1211" s="20">
        <v>51</v>
      </c>
      <c r="N1211" s="20">
        <v>805.80000000000348</v>
      </c>
      <c r="O1211" s="20" t="s">
        <v>68</v>
      </c>
      <c r="P1211" s="21">
        <v>1.8335684062059199E-2</v>
      </c>
      <c r="Q1211" s="16">
        <f t="shared" si="111"/>
        <v>1090442</v>
      </c>
      <c r="R1211">
        <f t="shared" si="113"/>
        <v>20000</v>
      </c>
      <c r="S1211">
        <f t="shared" si="108"/>
        <v>1538</v>
      </c>
      <c r="T1211">
        <f t="shared" si="109"/>
        <v>548</v>
      </c>
      <c r="U1211">
        <f t="shared" si="110"/>
        <v>8064.8000000000357</v>
      </c>
      <c r="V1211">
        <f t="shared" si="112"/>
        <v>2481141.5000000014</v>
      </c>
    </row>
    <row r="1212" spans="1:22" x14ac:dyDescent="0.25">
      <c r="A1212" s="19" t="s">
        <v>25</v>
      </c>
      <c r="B1212" s="17">
        <v>43769</v>
      </c>
      <c r="C1212" s="18">
        <v>0.45833333333333331</v>
      </c>
      <c r="D1212" s="19" t="s">
        <v>15</v>
      </c>
      <c r="E1212" s="20">
        <v>745.65</v>
      </c>
      <c r="F1212" s="20">
        <v>743</v>
      </c>
      <c r="G1212" s="20">
        <v>743</v>
      </c>
      <c r="H1212" s="18">
        <v>0.45833333333333331</v>
      </c>
      <c r="I1212" s="19">
        <v>2.6499999999999773</v>
      </c>
      <c r="J1212" s="19">
        <v>-2.6499999999999773</v>
      </c>
      <c r="K1212" s="19">
        <v>748</v>
      </c>
      <c r="L1212" s="20">
        <v>-1982.199999999983</v>
      </c>
      <c r="M1212" s="20">
        <v>257</v>
      </c>
      <c r="N1212" s="20">
        <v>-2239.199999999983</v>
      </c>
      <c r="O1212" s="20" t="s">
        <v>67</v>
      </c>
      <c r="P1212" s="21">
        <v>3.5539462214175198E-3</v>
      </c>
      <c r="Q1212" s="16">
        <f t="shared" si="111"/>
        <v>5627420.5499999998</v>
      </c>
      <c r="R1212">
        <f t="shared" si="113"/>
        <v>20000</v>
      </c>
      <c r="S1212">
        <f t="shared" si="108"/>
        <v>7547</v>
      </c>
      <c r="T1212">
        <f t="shared" si="109"/>
        <v>2809</v>
      </c>
      <c r="U1212">
        <f t="shared" si="110"/>
        <v>-22808.549999999828</v>
      </c>
      <c r="V1212">
        <f t="shared" si="112"/>
        <v>2458332.9500000016</v>
      </c>
    </row>
    <row r="1213" spans="1:22" x14ac:dyDescent="0.25">
      <c r="A1213" s="19" t="s">
        <v>41</v>
      </c>
      <c r="B1213" s="17">
        <v>43769</v>
      </c>
      <c r="C1213" s="18">
        <v>0.41666666666666669</v>
      </c>
      <c r="D1213" s="19" t="s">
        <v>15</v>
      </c>
      <c r="E1213" s="20">
        <v>174.3</v>
      </c>
      <c r="F1213" s="20">
        <v>172.3</v>
      </c>
      <c r="G1213" s="20">
        <v>178.15</v>
      </c>
      <c r="H1213" s="18">
        <v>0.625</v>
      </c>
      <c r="I1213" s="19">
        <v>2</v>
      </c>
      <c r="J1213" s="19">
        <v>3.8499999999999943</v>
      </c>
      <c r="K1213" s="19">
        <v>988</v>
      </c>
      <c r="L1213" s="20">
        <v>3803.7999999999943</v>
      </c>
      <c r="M1213" s="20">
        <v>81</v>
      </c>
      <c r="N1213" s="20">
        <v>3722.7999999999943</v>
      </c>
      <c r="O1213" s="20" t="s">
        <v>68</v>
      </c>
      <c r="P1213" s="21">
        <v>1.1474469305794601E-2</v>
      </c>
      <c r="Q1213" s="16">
        <f t="shared" si="111"/>
        <v>1743000</v>
      </c>
      <c r="R1213">
        <f t="shared" si="113"/>
        <v>20000</v>
      </c>
      <c r="S1213">
        <f t="shared" si="108"/>
        <v>10000</v>
      </c>
      <c r="T1213">
        <f t="shared" si="109"/>
        <v>882</v>
      </c>
      <c r="U1213">
        <f t="shared" si="110"/>
        <v>37617.999999999942</v>
      </c>
      <c r="V1213">
        <f t="shared" si="112"/>
        <v>2495950.9500000016</v>
      </c>
    </row>
    <row r="1214" spans="1:22" x14ac:dyDescent="0.25">
      <c r="A1214" s="19" t="s">
        <v>19</v>
      </c>
      <c r="B1214" s="17">
        <v>43770</v>
      </c>
      <c r="C1214" s="18">
        <v>0.47916666666666669</v>
      </c>
      <c r="D1214" s="19" t="s">
        <v>15</v>
      </c>
      <c r="E1214" s="20">
        <v>2802.95</v>
      </c>
      <c r="F1214" s="20">
        <v>2786.9</v>
      </c>
      <c r="G1214" s="20">
        <v>2786.9</v>
      </c>
      <c r="H1214" s="18">
        <v>0.47916666666666669</v>
      </c>
      <c r="I1214" s="19">
        <v>16.049999999999727</v>
      </c>
      <c r="J1214" s="19">
        <v>-16.049999999999727</v>
      </c>
      <c r="K1214" s="19">
        <v>124</v>
      </c>
      <c r="L1214" s="20">
        <v>-1990.1999999999662</v>
      </c>
      <c r="M1214" s="20">
        <v>160</v>
      </c>
      <c r="N1214" s="20">
        <v>-2150.1999999999662</v>
      </c>
      <c r="O1214" s="20" t="s">
        <v>67</v>
      </c>
      <c r="P1214" s="21">
        <v>5.7261099912591096E-3</v>
      </c>
      <c r="Q1214" s="16">
        <f t="shared" si="111"/>
        <v>4190410.2499999995</v>
      </c>
      <c r="R1214">
        <f t="shared" si="113"/>
        <v>24000</v>
      </c>
      <c r="S1214">
        <f t="shared" si="108"/>
        <v>1495</v>
      </c>
      <c r="T1214">
        <f t="shared" si="109"/>
        <v>2090</v>
      </c>
      <c r="U1214">
        <f t="shared" si="110"/>
        <v>-26084.749999999593</v>
      </c>
      <c r="V1214">
        <f t="shared" si="112"/>
        <v>2469866.200000002</v>
      </c>
    </row>
    <row r="1215" spans="1:22" x14ac:dyDescent="0.25">
      <c r="A1215" s="19" t="s">
        <v>45</v>
      </c>
      <c r="B1215" s="17">
        <v>43770</v>
      </c>
      <c r="C1215" s="18">
        <v>0.5</v>
      </c>
      <c r="D1215" s="19" t="s">
        <v>15</v>
      </c>
      <c r="E1215" s="20">
        <v>7644.8</v>
      </c>
      <c r="F1215" s="20">
        <v>7578.95</v>
      </c>
      <c r="G1215" s="20">
        <v>7578.95</v>
      </c>
      <c r="H1215" s="18">
        <v>0.5</v>
      </c>
      <c r="I1215" s="19">
        <v>65.850000000000364</v>
      </c>
      <c r="J1215" s="19">
        <v>-65.850000000000364</v>
      </c>
      <c r="K1215" s="19">
        <v>30</v>
      </c>
      <c r="L1215" s="20">
        <v>-1975.5000000000109</v>
      </c>
      <c r="M1215" s="20">
        <v>106</v>
      </c>
      <c r="N1215" s="20">
        <v>-2081.5000000000109</v>
      </c>
      <c r="O1215" s="20" t="s">
        <v>67</v>
      </c>
      <c r="P1215" s="21">
        <v>8.6136982000837598E-3</v>
      </c>
      <c r="Q1215" s="16">
        <f t="shared" si="111"/>
        <v>2782707.2</v>
      </c>
      <c r="R1215">
        <f t="shared" si="113"/>
        <v>24000</v>
      </c>
      <c r="S1215">
        <f t="shared" si="108"/>
        <v>364</v>
      </c>
      <c r="T1215">
        <f t="shared" si="109"/>
        <v>1386</v>
      </c>
      <c r="U1215">
        <f t="shared" si="110"/>
        <v>-25355.400000000132</v>
      </c>
      <c r="V1215">
        <f t="shared" si="112"/>
        <v>2444510.8000000021</v>
      </c>
    </row>
    <row r="1216" spans="1:22" x14ac:dyDescent="0.25">
      <c r="A1216" s="19" t="s">
        <v>22</v>
      </c>
      <c r="B1216" s="17">
        <v>43773</v>
      </c>
      <c r="C1216" s="18">
        <v>0.41666666666666669</v>
      </c>
      <c r="D1216" s="19" t="s">
        <v>13</v>
      </c>
      <c r="E1216" s="20">
        <v>1767.05</v>
      </c>
      <c r="F1216" s="20">
        <v>1772.55</v>
      </c>
      <c r="G1216" s="20">
        <v>1772.55</v>
      </c>
      <c r="H1216" s="18">
        <v>0.42708333333333331</v>
      </c>
      <c r="I1216" s="19">
        <v>5.5</v>
      </c>
      <c r="J1216" s="19">
        <v>-5.5</v>
      </c>
      <c r="K1216" s="19">
        <v>362</v>
      </c>
      <c r="L1216" s="20">
        <v>-1991</v>
      </c>
      <c r="M1216" s="20">
        <v>295</v>
      </c>
      <c r="N1216" s="20">
        <v>-2286</v>
      </c>
      <c r="O1216" s="20" t="s">
        <v>67</v>
      </c>
      <c r="P1216" s="21">
        <v>3.1125321864123802E-3</v>
      </c>
      <c r="Q1216" s="16">
        <f t="shared" si="111"/>
        <v>7709639.1499999994</v>
      </c>
      <c r="R1216">
        <f t="shared" si="113"/>
        <v>24000</v>
      </c>
      <c r="S1216">
        <f t="shared" si="108"/>
        <v>4363</v>
      </c>
      <c r="T1216">
        <f t="shared" si="109"/>
        <v>3861</v>
      </c>
      <c r="U1216">
        <f t="shared" si="110"/>
        <v>-27857.5</v>
      </c>
      <c r="V1216">
        <f t="shared" si="112"/>
        <v>2416653.3000000021</v>
      </c>
    </row>
    <row r="1217" spans="1:22" x14ac:dyDescent="0.25">
      <c r="A1217" s="19" t="s">
        <v>17</v>
      </c>
      <c r="B1217" s="17">
        <v>43774</v>
      </c>
      <c r="C1217" s="18">
        <v>0.41666666666666669</v>
      </c>
      <c r="D1217" s="19" t="s">
        <v>13</v>
      </c>
      <c r="E1217" s="20">
        <v>21650</v>
      </c>
      <c r="F1217" s="20">
        <v>21864.95</v>
      </c>
      <c r="G1217" s="20">
        <v>21273</v>
      </c>
      <c r="H1217" s="18">
        <v>0.625</v>
      </c>
      <c r="I1217" s="19">
        <v>214.95000000000073</v>
      </c>
      <c r="J1217" s="19">
        <v>377</v>
      </c>
      <c r="K1217" s="19">
        <v>9</v>
      </c>
      <c r="L1217" s="20">
        <v>3393</v>
      </c>
      <c r="M1217" s="20">
        <v>89</v>
      </c>
      <c r="N1217" s="20">
        <v>3304</v>
      </c>
      <c r="O1217" s="20" t="s">
        <v>68</v>
      </c>
      <c r="P1217" s="21">
        <v>9.9284064665127406E-3</v>
      </c>
      <c r="Q1217" s="16">
        <f t="shared" si="111"/>
        <v>2403150</v>
      </c>
      <c r="R1217">
        <f t="shared" si="113"/>
        <v>24000</v>
      </c>
      <c r="S1217">
        <f t="shared" si="108"/>
        <v>111</v>
      </c>
      <c r="T1217">
        <f t="shared" si="109"/>
        <v>1192</v>
      </c>
      <c r="U1217">
        <f t="shared" si="110"/>
        <v>40655</v>
      </c>
      <c r="V1217">
        <f t="shared" si="112"/>
        <v>2457308.3000000021</v>
      </c>
    </row>
    <row r="1218" spans="1:22" x14ac:dyDescent="0.25">
      <c r="A1218" s="19" t="s">
        <v>54</v>
      </c>
      <c r="B1218" s="17">
        <v>43774</v>
      </c>
      <c r="C1218" s="18">
        <v>0.44791666666666669</v>
      </c>
      <c r="D1218" s="19" t="s">
        <v>15</v>
      </c>
      <c r="E1218" s="20">
        <v>601.79999999999995</v>
      </c>
      <c r="F1218" s="20">
        <v>592.04999999999995</v>
      </c>
      <c r="G1218" s="20">
        <v>605.70000000000005</v>
      </c>
      <c r="H1218" s="18">
        <v>0.625</v>
      </c>
      <c r="I1218" s="19">
        <v>9.75</v>
      </c>
      <c r="J1218" s="19">
        <v>3.9000000000000909</v>
      </c>
      <c r="K1218" s="19">
        <v>204</v>
      </c>
      <c r="L1218" s="20">
        <v>795.60000000001855</v>
      </c>
      <c r="M1218" s="20">
        <v>57</v>
      </c>
      <c r="N1218" s="20">
        <v>738.60000000001855</v>
      </c>
      <c r="O1218" s="20" t="s">
        <v>68</v>
      </c>
      <c r="P1218" s="21">
        <v>1.6201395812562299E-2</v>
      </c>
      <c r="Q1218" s="16">
        <f t="shared" si="111"/>
        <v>1481029.7999999998</v>
      </c>
      <c r="R1218">
        <f t="shared" si="113"/>
        <v>24000</v>
      </c>
      <c r="S1218">
        <f t="shared" ref="S1218:S1281" si="114">ROUNDDOWN(R1218/I1218,0)</f>
        <v>2461</v>
      </c>
      <c r="T1218">
        <f t="shared" ref="T1218:T1281" si="115">ROUNDUP(((E1218*S1218)+(G1218*S1218))*0.025/100,0)</f>
        <v>743</v>
      </c>
      <c r="U1218">
        <f t="shared" ref="U1218:U1281" si="116">(S1218*J1218)-T1218</f>
        <v>8854.9000000002234</v>
      </c>
      <c r="V1218">
        <f t="shared" si="112"/>
        <v>2466163.2000000025</v>
      </c>
    </row>
    <row r="1219" spans="1:22" x14ac:dyDescent="0.25">
      <c r="A1219" s="19" t="s">
        <v>40</v>
      </c>
      <c r="B1219" s="17">
        <v>43775</v>
      </c>
      <c r="C1219" s="18">
        <v>0.45833333333333331</v>
      </c>
      <c r="D1219" s="19" t="s">
        <v>13</v>
      </c>
      <c r="E1219" s="20">
        <v>1430</v>
      </c>
      <c r="F1219" s="20">
        <v>1437.45</v>
      </c>
      <c r="G1219" s="20">
        <v>1437.45</v>
      </c>
      <c r="H1219" s="18">
        <v>0.47916666666666669</v>
      </c>
      <c r="I1219" s="19">
        <v>7.4500000000000455</v>
      </c>
      <c r="J1219" s="19">
        <v>-7.4500000000000455</v>
      </c>
      <c r="K1219" s="19">
        <v>267</v>
      </c>
      <c r="L1219" s="20">
        <v>-1989.1500000000121</v>
      </c>
      <c r="M1219" s="20">
        <v>177</v>
      </c>
      <c r="N1219" s="20">
        <v>-2166.1500000000124</v>
      </c>
      <c r="O1219" s="20" t="s">
        <v>67</v>
      </c>
      <c r="P1219" s="21">
        <v>5.2097902097902396E-3</v>
      </c>
      <c r="Q1219" s="16">
        <f t="shared" ref="Q1219:Q1282" si="117">S1219*E1219</f>
        <v>4606030</v>
      </c>
      <c r="R1219">
        <f t="shared" si="113"/>
        <v>24000</v>
      </c>
      <c r="S1219">
        <f t="shared" si="114"/>
        <v>3221</v>
      </c>
      <c r="T1219">
        <f t="shared" si="115"/>
        <v>2310</v>
      </c>
      <c r="U1219">
        <f t="shared" si="116"/>
        <v>-26306.450000000146</v>
      </c>
      <c r="V1219">
        <f t="shared" ref="V1219:V1282" si="118">V1218+U1219</f>
        <v>2439856.7500000023</v>
      </c>
    </row>
    <row r="1220" spans="1:22" x14ac:dyDescent="0.25">
      <c r="A1220" s="19" t="s">
        <v>58</v>
      </c>
      <c r="B1220" s="17">
        <v>43775</v>
      </c>
      <c r="C1220" s="18">
        <v>0.4375</v>
      </c>
      <c r="D1220" s="19" t="s">
        <v>13</v>
      </c>
      <c r="E1220" s="20">
        <v>2182</v>
      </c>
      <c r="F1220" s="20">
        <v>2188.3000000000002</v>
      </c>
      <c r="G1220" s="20">
        <v>2188.3000000000002</v>
      </c>
      <c r="H1220" s="18">
        <v>0.45833333333333331</v>
      </c>
      <c r="I1220" s="19">
        <v>6.3000000000001819</v>
      </c>
      <c r="J1220" s="19">
        <v>-6.3000000000001819</v>
      </c>
      <c r="K1220" s="19">
        <v>316</v>
      </c>
      <c r="L1220" s="20">
        <v>-1990.8000000000575</v>
      </c>
      <c r="M1220" s="20">
        <v>318</v>
      </c>
      <c r="N1220" s="20">
        <v>-2308.8000000000575</v>
      </c>
      <c r="O1220" s="20" t="s">
        <v>67</v>
      </c>
      <c r="P1220" s="21">
        <v>2.8872593950504998E-3</v>
      </c>
      <c r="Q1220" s="16">
        <f t="shared" si="117"/>
        <v>8311238</v>
      </c>
      <c r="R1220">
        <f t="shared" ref="R1220:R1283" si="119">IF(MONTH(B1219)&lt;&gt;MONTH(B1220),IF((INT(V1219/100000)*1000)&lt;R1219,R1219,INT(V1219/100000)*1000),R1219)</f>
        <v>24000</v>
      </c>
      <c r="S1220">
        <f t="shared" si="114"/>
        <v>3809</v>
      </c>
      <c r="T1220">
        <f t="shared" si="115"/>
        <v>4162</v>
      </c>
      <c r="U1220">
        <f t="shared" si="116"/>
        <v>-28158.700000000692</v>
      </c>
      <c r="V1220">
        <f t="shared" si="118"/>
        <v>2411698.0500000017</v>
      </c>
    </row>
    <row r="1221" spans="1:22" x14ac:dyDescent="0.25">
      <c r="A1221" s="19" t="s">
        <v>17</v>
      </c>
      <c r="B1221" s="17">
        <v>43776</v>
      </c>
      <c r="C1221" s="18">
        <v>0.42708333333333331</v>
      </c>
      <c r="D1221" s="19" t="s">
        <v>13</v>
      </c>
      <c r="E1221" s="20">
        <v>21322.55</v>
      </c>
      <c r="F1221" s="20">
        <v>21471</v>
      </c>
      <c r="G1221" s="20">
        <v>21471</v>
      </c>
      <c r="H1221" s="18">
        <v>0.58333333333333337</v>
      </c>
      <c r="I1221" s="19">
        <v>148.45000000000073</v>
      </c>
      <c r="J1221" s="19">
        <v>-148.45000000000073</v>
      </c>
      <c r="K1221" s="19">
        <v>13</v>
      </c>
      <c r="L1221" s="20">
        <v>-1929.8500000000095</v>
      </c>
      <c r="M1221" s="20">
        <v>128</v>
      </c>
      <c r="N1221" s="20">
        <v>-2057.8500000000095</v>
      </c>
      <c r="O1221" s="20" t="s">
        <v>67</v>
      </c>
      <c r="P1221" s="21">
        <v>6.9621128804950999E-3</v>
      </c>
      <c r="Q1221" s="16">
        <f t="shared" si="117"/>
        <v>3432930.55</v>
      </c>
      <c r="R1221">
        <f t="shared" si="119"/>
        <v>24000</v>
      </c>
      <c r="S1221">
        <f t="shared" si="114"/>
        <v>161</v>
      </c>
      <c r="T1221">
        <f t="shared" si="115"/>
        <v>1723</v>
      </c>
      <c r="U1221">
        <f t="shared" si="116"/>
        <v>-25623.450000000117</v>
      </c>
      <c r="V1221">
        <f t="shared" si="118"/>
        <v>2386074.6000000015</v>
      </c>
    </row>
    <row r="1222" spans="1:22" x14ac:dyDescent="0.25">
      <c r="A1222" s="19" t="s">
        <v>25</v>
      </c>
      <c r="B1222" s="17">
        <v>43776</v>
      </c>
      <c r="C1222" s="18">
        <v>0.41666666666666669</v>
      </c>
      <c r="D1222" s="19" t="s">
        <v>13</v>
      </c>
      <c r="E1222" s="20">
        <v>775.5</v>
      </c>
      <c r="F1222" s="20">
        <v>779.4</v>
      </c>
      <c r="G1222" s="20">
        <v>779.4</v>
      </c>
      <c r="H1222" s="18">
        <v>0.63541666666666663</v>
      </c>
      <c r="I1222" s="19">
        <v>3.8999999999999773</v>
      </c>
      <c r="J1222" s="19">
        <v>-3.8999999999999773</v>
      </c>
      <c r="K1222" s="19">
        <v>509</v>
      </c>
      <c r="L1222" s="20">
        <v>-1985.0999999999885</v>
      </c>
      <c r="M1222" s="20">
        <v>183</v>
      </c>
      <c r="N1222" s="20">
        <v>-2168.0999999999885</v>
      </c>
      <c r="O1222" s="20" t="s">
        <v>67</v>
      </c>
      <c r="P1222" s="21">
        <v>5.0290135396518099E-3</v>
      </c>
      <c r="Q1222" s="16">
        <f t="shared" si="117"/>
        <v>4771651.5</v>
      </c>
      <c r="R1222">
        <f t="shared" si="119"/>
        <v>24000</v>
      </c>
      <c r="S1222">
        <f t="shared" si="114"/>
        <v>6153</v>
      </c>
      <c r="T1222">
        <f t="shared" si="115"/>
        <v>2392</v>
      </c>
      <c r="U1222">
        <f t="shared" si="116"/>
        <v>-26388.699999999859</v>
      </c>
      <c r="V1222">
        <f t="shared" si="118"/>
        <v>2359685.9000000018</v>
      </c>
    </row>
    <row r="1223" spans="1:22" x14ac:dyDescent="0.25">
      <c r="A1223" s="19" t="s">
        <v>47</v>
      </c>
      <c r="B1223" s="17">
        <v>43777</v>
      </c>
      <c r="C1223" s="18">
        <v>0.41666666666666669</v>
      </c>
      <c r="D1223" s="19" t="s">
        <v>13</v>
      </c>
      <c r="E1223" s="20">
        <v>263.35000000000002</v>
      </c>
      <c r="F1223" s="20">
        <v>264.2</v>
      </c>
      <c r="G1223" s="20">
        <v>260.2</v>
      </c>
      <c r="H1223" s="18">
        <v>0.625</v>
      </c>
      <c r="I1223" s="19">
        <v>0.84999999999996589</v>
      </c>
      <c r="J1223" s="19">
        <v>3.1500000000000341</v>
      </c>
      <c r="K1223" s="19">
        <v>2290</v>
      </c>
      <c r="L1223" s="20">
        <v>7213.5000000000782</v>
      </c>
      <c r="M1223" s="20">
        <v>276</v>
      </c>
      <c r="N1223" s="20">
        <v>6937.5000000000782</v>
      </c>
      <c r="O1223" s="20" t="s">
        <v>68</v>
      </c>
      <c r="P1223" s="21">
        <v>3.2276438200112599E-3</v>
      </c>
      <c r="Q1223" s="16">
        <f t="shared" si="117"/>
        <v>7435687.2500000009</v>
      </c>
      <c r="R1223">
        <f t="shared" si="119"/>
        <v>24000</v>
      </c>
      <c r="S1223">
        <f t="shared" si="114"/>
        <v>28235</v>
      </c>
      <c r="T1223">
        <f t="shared" si="115"/>
        <v>3696</v>
      </c>
      <c r="U1223">
        <f t="shared" si="116"/>
        <v>85244.25000000096</v>
      </c>
      <c r="V1223">
        <f t="shared" si="118"/>
        <v>2444930.1500000027</v>
      </c>
    </row>
    <row r="1224" spans="1:22" x14ac:dyDescent="0.25">
      <c r="A1224" s="19" t="s">
        <v>47</v>
      </c>
      <c r="B1224" s="17">
        <v>43780</v>
      </c>
      <c r="C1224" s="18">
        <v>0.4375</v>
      </c>
      <c r="D1224" s="19" t="s">
        <v>13</v>
      </c>
      <c r="E1224" s="20">
        <v>260.25</v>
      </c>
      <c r="F1224" s="20">
        <v>261.2</v>
      </c>
      <c r="G1224" s="20">
        <v>259.75</v>
      </c>
      <c r="H1224" s="18">
        <v>0.625</v>
      </c>
      <c r="I1224" s="19">
        <v>0.94999999999998863</v>
      </c>
      <c r="J1224" s="19">
        <v>0.5</v>
      </c>
      <c r="K1224" s="19">
        <v>2055</v>
      </c>
      <c r="L1224" s="20">
        <v>1027.5</v>
      </c>
      <c r="M1224" s="20">
        <v>246</v>
      </c>
      <c r="N1224" s="20">
        <v>781.5</v>
      </c>
      <c r="O1224" s="20" t="s">
        <v>68</v>
      </c>
      <c r="P1224" s="21">
        <v>3.6503362151776701E-3</v>
      </c>
      <c r="Q1224" s="16">
        <f t="shared" si="117"/>
        <v>6574695.75</v>
      </c>
      <c r="R1224">
        <f t="shared" si="119"/>
        <v>24000</v>
      </c>
      <c r="S1224">
        <f t="shared" si="114"/>
        <v>25263</v>
      </c>
      <c r="T1224">
        <f t="shared" si="115"/>
        <v>3285</v>
      </c>
      <c r="U1224">
        <f t="shared" si="116"/>
        <v>9346.5</v>
      </c>
      <c r="V1224">
        <f t="shared" si="118"/>
        <v>2454276.6500000027</v>
      </c>
    </row>
    <row r="1225" spans="1:22" x14ac:dyDescent="0.25">
      <c r="A1225" s="19" t="s">
        <v>18</v>
      </c>
      <c r="B1225" s="17">
        <v>43782</v>
      </c>
      <c r="C1225" s="18">
        <v>0.41666666666666669</v>
      </c>
      <c r="D1225" s="19" t="s">
        <v>13</v>
      </c>
      <c r="E1225" s="20">
        <v>384.7</v>
      </c>
      <c r="F1225" s="20">
        <v>389.15</v>
      </c>
      <c r="G1225" s="20">
        <v>371.15</v>
      </c>
      <c r="H1225" s="18">
        <v>0.625</v>
      </c>
      <c r="I1225" s="19">
        <v>4.4499999999999886</v>
      </c>
      <c r="J1225" s="19">
        <v>13.550000000000011</v>
      </c>
      <c r="K1225" s="19">
        <v>447</v>
      </c>
      <c r="L1225" s="20">
        <v>6056.8500000000049</v>
      </c>
      <c r="M1225" s="20">
        <v>78</v>
      </c>
      <c r="N1225" s="20">
        <v>5978.8500000000049</v>
      </c>
      <c r="O1225" s="20" t="s">
        <v>68</v>
      </c>
      <c r="P1225" s="21">
        <v>1.1567455159864799E-2</v>
      </c>
      <c r="Q1225" s="16">
        <f t="shared" si="117"/>
        <v>2074687.0999999999</v>
      </c>
      <c r="R1225">
        <f t="shared" si="119"/>
        <v>24000</v>
      </c>
      <c r="S1225">
        <f t="shared" si="114"/>
        <v>5393</v>
      </c>
      <c r="T1225">
        <f t="shared" si="115"/>
        <v>1020</v>
      </c>
      <c r="U1225">
        <f t="shared" si="116"/>
        <v>72055.150000000067</v>
      </c>
      <c r="V1225">
        <f t="shared" si="118"/>
        <v>2526331.8000000026</v>
      </c>
    </row>
    <row r="1226" spans="1:22" x14ac:dyDescent="0.25">
      <c r="A1226" s="19" t="s">
        <v>47</v>
      </c>
      <c r="B1226" s="17">
        <v>43782</v>
      </c>
      <c r="C1226" s="18">
        <v>0.41666666666666669</v>
      </c>
      <c r="D1226" s="19" t="s">
        <v>13</v>
      </c>
      <c r="E1226" s="20">
        <v>257.39999999999998</v>
      </c>
      <c r="F1226" s="20">
        <v>258.7</v>
      </c>
      <c r="G1226" s="20">
        <v>253.7</v>
      </c>
      <c r="H1226" s="18">
        <v>0.625</v>
      </c>
      <c r="I1226" s="19">
        <v>1.3000000000000114</v>
      </c>
      <c r="J1226" s="19">
        <v>3.6999999999999886</v>
      </c>
      <c r="K1226" s="19">
        <v>1511</v>
      </c>
      <c r="L1226" s="20">
        <v>5590.6999999999825</v>
      </c>
      <c r="M1226" s="20">
        <v>178</v>
      </c>
      <c r="N1226" s="20">
        <v>5412.6999999999825</v>
      </c>
      <c r="O1226" s="20" t="s">
        <v>68</v>
      </c>
      <c r="P1226" s="21">
        <v>5.0505050505051004E-3</v>
      </c>
      <c r="Q1226" s="16">
        <f t="shared" si="117"/>
        <v>4751861.3999999994</v>
      </c>
      <c r="R1226">
        <f t="shared" si="119"/>
        <v>24000</v>
      </c>
      <c r="S1226">
        <f t="shared" si="114"/>
        <v>18461</v>
      </c>
      <c r="T1226">
        <f t="shared" si="115"/>
        <v>2359</v>
      </c>
      <c r="U1226">
        <f t="shared" si="116"/>
        <v>65946.699999999793</v>
      </c>
      <c r="V1226">
        <f t="shared" si="118"/>
        <v>2592278.5000000023</v>
      </c>
    </row>
    <row r="1227" spans="1:22" x14ac:dyDescent="0.25">
      <c r="A1227" s="19" t="s">
        <v>52</v>
      </c>
      <c r="B1227" s="17">
        <v>43782</v>
      </c>
      <c r="C1227" s="18">
        <v>0.41666666666666669</v>
      </c>
      <c r="D1227" s="19" t="s">
        <v>13</v>
      </c>
      <c r="E1227" s="20">
        <v>315.2</v>
      </c>
      <c r="F1227" s="20">
        <v>316.39999999999998</v>
      </c>
      <c r="G1227" s="20">
        <v>306.3</v>
      </c>
      <c r="H1227" s="18">
        <v>0.625</v>
      </c>
      <c r="I1227" s="19">
        <v>1.1999999999999886</v>
      </c>
      <c r="J1227" s="19">
        <v>8.8999999999999773</v>
      </c>
      <c r="K1227" s="19">
        <v>1635</v>
      </c>
      <c r="L1227" s="20">
        <v>14551.499999999964</v>
      </c>
      <c r="M1227" s="20">
        <v>234</v>
      </c>
      <c r="N1227" s="20">
        <v>14317.499999999964</v>
      </c>
      <c r="O1227" s="20" t="s">
        <v>68</v>
      </c>
      <c r="P1227" s="21">
        <v>3.8071065989847401E-3</v>
      </c>
      <c r="Q1227" s="16">
        <f t="shared" si="117"/>
        <v>6304000</v>
      </c>
      <c r="R1227">
        <f t="shared" si="119"/>
        <v>24000</v>
      </c>
      <c r="S1227">
        <f t="shared" si="114"/>
        <v>20000</v>
      </c>
      <c r="T1227">
        <f t="shared" si="115"/>
        <v>3108</v>
      </c>
      <c r="U1227">
        <f t="shared" si="116"/>
        <v>174891.99999999953</v>
      </c>
      <c r="V1227">
        <f t="shared" si="118"/>
        <v>2767170.5000000019</v>
      </c>
    </row>
    <row r="1228" spans="1:22" x14ac:dyDescent="0.25">
      <c r="A1228" s="19" t="s">
        <v>58</v>
      </c>
      <c r="B1228" s="17">
        <v>43782</v>
      </c>
      <c r="C1228" s="18">
        <v>0.41666666666666669</v>
      </c>
      <c r="D1228" s="19" t="s">
        <v>15</v>
      </c>
      <c r="E1228" s="20">
        <v>2153.3000000000002</v>
      </c>
      <c r="F1228" s="20">
        <v>2137.9499999999998</v>
      </c>
      <c r="G1228" s="20">
        <v>2177.75</v>
      </c>
      <c r="H1228" s="18">
        <v>0.625</v>
      </c>
      <c r="I1228" s="19">
        <v>15.350000000000364</v>
      </c>
      <c r="J1228" s="19">
        <v>24.449999999999818</v>
      </c>
      <c r="K1228" s="19">
        <v>130</v>
      </c>
      <c r="L1228" s="20">
        <v>3178.4999999999764</v>
      </c>
      <c r="M1228" s="20">
        <v>130</v>
      </c>
      <c r="N1228" s="20">
        <v>3048.4999999999764</v>
      </c>
      <c r="O1228" s="20" t="s">
        <v>68</v>
      </c>
      <c r="P1228" s="21">
        <v>7.1285933218782202E-3</v>
      </c>
      <c r="Q1228" s="16">
        <f t="shared" si="117"/>
        <v>3365607.9000000004</v>
      </c>
      <c r="R1228">
        <f t="shared" si="119"/>
        <v>24000</v>
      </c>
      <c r="S1228">
        <f t="shared" si="114"/>
        <v>1563</v>
      </c>
      <c r="T1228">
        <f t="shared" si="115"/>
        <v>1693</v>
      </c>
      <c r="U1228">
        <f t="shared" si="116"/>
        <v>36522.349999999715</v>
      </c>
      <c r="V1228">
        <f t="shared" si="118"/>
        <v>2803692.8500000015</v>
      </c>
    </row>
    <row r="1229" spans="1:22" x14ac:dyDescent="0.25">
      <c r="A1229" s="19" t="s">
        <v>57</v>
      </c>
      <c r="B1229" s="17">
        <v>43782</v>
      </c>
      <c r="C1229" s="18">
        <v>0.41666666666666669</v>
      </c>
      <c r="D1229" s="19" t="s">
        <v>13</v>
      </c>
      <c r="E1229" s="20">
        <v>766.5</v>
      </c>
      <c r="F1229" s="20">
        <v>770.5</v>
      </c>
      <c r="G1229" s="20">
        <v>757.6</v>
      </c>
      <c r="H1229" s="18">
        <v>0.625</v>
      </c>
      <c r="I1229" s="19">
        <v>4</v>
      </c>
      <c r="J1229" s="19">
        <v>8.8999999999999773</v>
      </c>
      <c r="K1229" s="19">
        <v>497</v>
      </c>
      <c r="L1229" s="20">
        <v>4423.2999999999884</v>
      </c>
      <c r="M1229" s="20">
        <v>175</v>
      </c>
      <c r="N1229" s="20">
        <v>4248.2999999999884</v>
      </c>
      <c r="O1229" s="20" t="s">
        <v>68</v>
      </c>
      <c r="P1229" s="21">
        <v>5.2185257664709699E-3</v>
      </c>
      <c r="Q1229" s="16">
        <f t="shared" si="117"/>
        <v>4599000</v>
      </c>
      <c r="R1229">
        <f t="shared" si="119"/>
        <v>24000</v>
      </c>
      <c r="S1229">
        <f t="shared" si="114"/>
        <v>6000</v>
      </c>
      <c r="T1229">
        <f t="shared" si="115"/>
        <v>2287</v>
      </c>
      <c r="U1229">
        <f t="shared" si="116"/>
        <v>51112.999999999862</v>
      </c>
      <c r="V1229">
        <f t="shared" si="118"/>
        <v>2854805.8500000015</v>
      </c>
    </row>
    <row r="1230" spans="1:22" x14ac:dyDescent="0.25">
      <c r="A1230" s="19" t="s">
        <v>54</v>
      </c>
      <c r="B1230" s="17">
        <v>43782</v>
      </c>
      <c r="C1230" s="18">
        <v>0.41666666666666669</v>
      </c>
      <c r="D1230" s="19" t="s">
        <v>13</v>
      </c>
      <c r="E1230" s="20">
        <v>547.04999999999995</v>
      </c>
      <c r="F1230" s="20">
        <v>550.20000000000005</v>
      </c>
      <c r="G1230" s="20">
        <v>540.95000000000005</v>
      </c>
      <c r="H1230" s="18">
        <v>0.625</v>
      </c>
      <c r="I1230" s="19">
        <v>3.1500000000000909</v>
      </c>
      <c r="J1230" s="19">
        <v>6.0999999999999091</v>
      </c>
      <c r="K1230" s="19">
        <v>630</v>
      </c>
      <c r="L1230" s="20">
        <v>3842.9999999999427</v>
      </c>
      <c r="M1230" s="20">
        <v>158</v>
      </c>
      <c r="N1230" s="20">
        <v>3684.9999999999427</v>
      </c>
      <c r="O1230" s="20" t="s">
        <v>68</v>
      </c>
      <c r="P1230" s="21">
        <v>5.75815738963548E-3</v>
      </c>
      <c r="Q1230" s="16">
        <f t="shared" si="117"/>
        <v>4167973.9499999997</v>
      </c>
      <c r="R1230">
        <f t="shared" si="119"/>
        <v>24000</v>
      </c>
      <c r="S1230">
        <f t="shared" si="114"/>
        <v>7619</v>
      </c>
      <c r="T1230">
        <f t="shared" si="115"/>
        <v>2073</v>
      </c>
      <c r="U1230">
        <f t="shared" si="116"/>
        <v>44402.89999999931</v>
      </c>
      <c r="V1230">
        <f t="shared" si="118"/>
        <v>2899208.7500000009</v>
      </c>
    </row>
    <row r="1231" spans="1:22" x14ac:dyDescent="0.25">
      <c r="A1231" s="19" t="s">
        <v>48</v>
      </c>
      <c r="B1231" s="17">
        <v>43783</v>
      </c>
      <c r="C1231" s="18">
        <v>0.48958333333333331</v>
      </c>
      <c r="D1231" s="19" t="s">
        <v>15</v>
      </c>
      <c r="E1231" s="20">
        <v>415.4</v>
      </c>
      <c r="F1231" s="20">
        <v>410.7</v>
      </c>
      <c r="G1231" s="20">
        <v>410.7</v>
      </c>
      <c r="H1231" s="18">
        <v>0.48958333333333331</v>
      </c>
      <c r="I1231" s="19">
        <v>4.6999999999999886</v>
      </c>
      <c r="J1231" s="19">
        <v>-4.6999999999999886</v>
      </c>
      <c r="K1231" s="19">
        <v>423</v>
      </c>
      <c r="L1231" s="20">
        <v>-1988.0999999999951</v>
      </c>
      <c r="M1231" s="20">
        <v>81</v>
      </c>
      <c r="N1231" s="20">
        <v>-2069.0999999999949</v>
      </c>
      <c r="O1231" s="20" t="s">
        <v>67</v>
      </c>
      <c r="P1231" s="21">
        <v>1.13143957631199E-2</v>
      </c>
      <c r="Q1231" s="16">
        <f t="shared" si="117"/>
        <v>2121032.4</v>
      </c>
      <c r="R1231">
        <f t="shared" si="119"/>
        <v>24000</v>
      </c>
      <c r="S1231">
        <f t="shared" si="114"/>
        <v>5106</v>
      </c>
      <c r="T1231">
        <f t="shared" si="115"/>
        <v>1055</v>
      </c>
      <c r="U1231">
        <f t="shared" si="116"/>
        <v>-25053.199999999943</v>
      </c>
      <c r="V1231">
        <f t="shared" si="118"/>
        <v>2874155.5500000012</v>
      </c>
    </row>
    <row r="1232" spans="1:22" x14ac:dyDescent="0.25">
      <c r="A1232" s="19" t="s">
        <v>44</v>
      </c>
      <c r="B1232" s="17">
        <v>43784</v>
      </c>
      <c r="C1232" s="18">
        <v>0.4375</v>
      </c>
      <c r="D1232" s="19" t="s">
        <v>13</v>
      </c>
      <c r="E1232" s="20">
        <v>2592.5500000000002</v>
      </c>
      <c r="F1232" s="20">
        <v>2603</v>
      </c>
      <c r="G1232" s="20">
        <v>2534.9</v>
      </c>
      <c r="H1232" s="18">
        <v>0.625</v>
      </c>
      <c r="I1232" s="19">
        <v>10.449999999999818</v>
      </c>
      <c r="J1232" s="19">
        <v>57.650000000000091</v>
      </c>
      <c r="K1232" s="19">
        <v>190</v>
      </c>
      <c r="L1232" s="20">
        <v>10953.500000000018</v>
      </c>
      <c r="M1232" s="20">
        <v>225</v>
      </c>
      <c r="N1232" s="20">
        <v>10728.500000000018</v>
      </c>
      <c r="O1232" s="20" t="s">
        <v>68</v>
      </c>
      <c r="P1232" s="21">
        <v>4.0307805056796703E-3</v>
      </c>
      <c r="Q1232" s="16">
        <f t="shared" si="117"/>
        <v>5952494.8000000007</v>
      </c>
      <c r="R1232">
        <f t="shared" si="119"/>
        <v>24000</v>
      </c>
      <c r="S1232">
        <f t="shared" si="114"/>
        <v>2296</v>
      </c>
      <c r="T1232">
        <f t="shared" si="115"/>
        <v>2944</v>
      </c>
      <c r="U1232">
        <f t="shared" si="116"/>
        <v>129420.4000000002</v>
      </c>
      <c r="V1232">
        <f t="shared" si="118"/>
        <v>3003575.9500000016</v>
      </c>
    </row>
    <row r="1233" spans="1:22" x14ac:dyDescent="0.25">
      <c r="A1233" s="19" t="s">
        <v>57</v>
      </c>
      <c r="B1233" s="17">
        <v>43784</v>
      </c>
      <c r="C1233" s="18">
        <v>0.41666666666666669</v>
      </c>
      <c r="D1233" s="19" t="s">
        <v>13</v>
      </c>
      <c r="E1233" s="20">
        <v>757</v>
      </c>
      <c r="F1233" s="20">
        <v>761.45</v>
      </c>
      <c r="G1233" s="20">
        <v>753.15</v>
      </c>
      <c r="H1233" s="18">
        <v>0.625</v>
      </c>
      <c r="I1233" s="19">
        <v>4.4500000000000455</v>
      </c>
      <c r="J1233" s="19">
        <v>3.8500000000000227</v>
      </c>
      <c r="K1233" s="19">
        <v>447</v>
      </c>
      <c r="L1233" s="20">
        <v>1720.9500000000103</v>
      </c>
      <c r="M1233" s="20">
        <v>156</v>
      </c>
      <c r="N1233" s="20">
        <v>1564.9500000000103</v>
      </c>
      <c r="O1233" s="20" t="s">
        <v>68</v>
      </c>
      <c r="P1233" s="21">
        <v>5.8784676354029699E-3</v>
      </c>
      <c r="Q1233" s="16">
        <f t="shared" si="117"/>
        <v>4082501</v>
      </c>
      <c r="R1233">
        <f t="shared" si="119"/>
        <v>24000</v>
      </c>
      <c r="S1233">
        <f t="shared" si="114"/>
        <v>5393</v>
      </c>
      <c r="T1233">
        <f t="shared" si="115"/>
        <v>2037</v>
      </c>
      <c r="U1233">
        <f t="shared" si="116"/>
        <v>18726.050000000123</v>
      </c>
      <c r="V1233">
        <f t="shared" si="118"/>
        <v>3022302.0000000019</v>
      </c>
    </row>
    <row r="1234" spans="1:22" x14ac:dyDescent="0.25">
      <c r="A1234" s="19" t="s">
        <v>19</v>
      </c>
      <c r="B1234" s="17">
        <v>43787</v>
      </c>
      <c r="C1234" s="18">
        <v>0.5</v>
      </c>
      <c r="D1234" s="19" t="s">
        <v>15</v>
      </c>
      <c r="E1234" s="20">
        <v>2743</v>
      </c>
      <c r="F1234" s="20">
        <v>2738</v>
      </c>
      <c r="G1234" s="20">
        <v>2738</v>
      </c>
      <c r="H1234" s="18">
        <v>0.5</v>
      </c>
      <c r="I1234" s="19">
        <v>5</v>
      </c>
      <c r="J1234" s="19">
        <v>-5</v>
      </c>
      <c r="K1234" s="19">
        <v>398</v>
      </c>
      <c r="L1234" s="20">
        <v>-1990</v>
      </c>
      <c r="M1234" s="20">
        <v>502</v>
      </c>
      <c r="N1234" s="20">
        <v>-2492</v>
      </c>
      <c r="O1234" s="20" t="s">
        <v>67</v>
      </c>
      <c r="P1234" s="21">
        <v>1.822821728035E-3</v>
      </c>
      <c r="Q1234" s="16">
        <f t="shared" si="117"/>
        <v>13166400</v>
      </c>
      <c r="R1234">
        <f t="shared" si="119"/>
        <v>24000</v>
      </c>
      <c r="S1234">
        <f t="shared" si="114"/>
        <v>4800</v>
      </c>
      <c r="T1234">
        <f t="shared" si="115"/>
        <v>6578</v>
      </c>
      <c r="U1234">
        <f t="shared" si="116"/>
        <v>-30578</v>
      </c>
      <c r="V1234">
        <f t="shared" si="118"/>
        <v>2991724.0000000019</v>
      </c>
    </row>
    <row r="1235" spans="1:22" x14ac:dyDescent="0.25">
      <c r="A1235" s="19" t="s">
        <v>48</v>
      </c>
      <c r="B1235" s="17">
        <v>43787</v>
      </c>
      <c r="C1235" s="18">
        <v>0.41666666666666669</v>
      </c>
      <c r="D1235" s="19" t="s">
        <v>15</v>
      </c>
      <c r="E1235" s="20">
        <v>425.3</v>
      </c>
      <c r="F1235" s="20">
        <v>418</v>
      </c>
      <c r="G1235" s="20">
        <v>425</v>
      </c>
      <c r="H1235" s="18">
        <v>0.625</v>
      </c>
      <c r="I1235" s="19">
        <v>7.3000000000000114</v>
      </c>
      <c r="J1235" s="19">
        <v>-0.30000000000001137</v>
      </c>
      <c r="K1235" s="19">
        <v>273</v>
      </c>
      <c r="L1235" s="20">
        <v>-81.900000000003104</v>
      </c>
      <c r="M1235" s="20">
        <v>54</v>
      </c>
      <c r="N1235" s="20">
        <v>-135.9000000000031</v>
      </c>
      <c r="O1235" s="20" t="s">
        <v>67</v>
      </c>
      <c r="P1235" s="21">
        <v>1.7164354573242401E-2</v>
      </c>
      <c r="Q1235" s="16">
        <f t="shared" si="117"/>
        <v>1397961.1</v>
      </c>
      <c r="R1235">
        <f t="shared" si="119"/>
        <v>24000</v>
      </c>
      <c r="S1235">
        <f t="shared" si="114"/>
        <v>3287</v>
      </c>
      <c r="T1235">
        <f t="shared" si="115"/>
        <v>699</v>
      </c>
      <c r="U1235">
        <f t="shared" si="116"/>
        <v>-1685.1000000000374</v>
      </c>
      <c r="V1235">
        <f t="shared" si="118"/>
        <v>2990038.9000000018</v>
      </c>
    </row>
    <row r="1236" spans="1:22" x14ac:dyDescent="0.25">
      <c r="A1236" s="19" t="s">
        <v>58</v>
      </c>
      <c r="B1236" s="17">
        <v>43788</v>
      </c>
      <c r="C1236" s="18">
        <v>0.41666666666666669</v>
      </c>
      <c r="D1236" s="19" t="s">
        <v>13</v>
      </c>
      <c r="E1236" s="20">
        <v>2123.5</v>
      </c>
      <c r="F1236" s="20">
        <v>2138</v>
      </c>
      <c r="G1236" s="20">
        <v>2109.25</v>
      </c>
      <c r="H1236" s="18">
        <v>0.625</v>
      </c>
      <c r="I1236" s="19">
        <v>14.5</v>
      </c>
      <c r="J1236" s="19">
        <v>14.25</v>
      </c>
      <c r="K1236" s="19">
        <v>137</v>
      </c>
      <c r="L1236" s="20">
        <v>1952.25</v>
      </c>
      <c r="M1236" s="20">
        <v>134</v>
      </c>
      <c r="N1236" s="20">
        <v>1818.25</v>
      </c>
      <c r="O1236" s="20" t="s">
        <v>68</v>
      </c>
      <c r="P1236" s="21">
        <v>6.8283494231221997E-3</v>
      </c>
      <c r="Q1236" s="16">
        <f t="shared" si="117"/>
        <v>3514392.5</v>
      </c>
      <c r="R1236">
        <f t="shared" si="119"/>
        <v>24000</v>
      </c>
      <c r="S1236">
        <f t="shared" si="114"/>
        <v>1655</v>
      </c>
      <c r="T1236">
        <f t="shared" si="115"/>
        <v>1752</v>
      </c>
      <c r="U1236">
        <f t="shared" si="116"/>
        <v>21831.75</v>
      </c>
      <c r="V1236">
        <f t="shared" si="118"/>
        <v>3011870.6500000018</v>
      </c>
    </row>
    <row r="1237" spans="1:22" x14ac:dyDescent="0.25">
      <c r="A1237" s="19" t="s">
        <v>58</v>
      </c>
      <c r="B1237" s="17">
        <v>43789</v>
      </c>
      <c r="C1237" s="18">
        <v>0.47916666666666669</v>
      </c>
      <c r="D1237" s="19" t="s">
        <v>13</v>
      </c>
      <c r="E1237" s="20">
        <v>2111</v>
      </c>
      <c r="F1237" s="20">
        <v>2124.4499999999998</v>
      </c>
      <c r="G1237" s="20">
        <v>2109.9499999999998</v>
      </c>
      <c r="H1237" s="18">
        <v>0.625</v>
      </c>
      <c r="I1237" s="19">
        <v>13.449999999999818</v>
      </c>
      <c r="J1237" s="19">
        <v>1.0500000000001819</v>
      </c>
      <c r="K1237" s="19">
        <v>148</v>
      </c>
      <c r="L1237" s="20">
        <v>155.40000000002692</v>
      </c>
      <c r="M1237" s="20">
        <v>144</v>
      </c>
      <c r="N1237" s="20">
        <v>11.400000000026921</v>
      </c>
      <c r="O1237" s="20" t="s">
        <v>68</v>
      </c>
      <c r="P1237" s="21">
        <v>6.3713879677876903E-3</v>
      </c>
      <c r="Q1237" s="16">
        <f t="shared" si="117"/>
        <v>3766024</v>
      </c>
      <c r="R1237">
        <f t="shared" si="119"/>
        <v>24000</v>
      </c>
      <c r="S1237">
        <f t="shared" si="114"/>
        <v>1784</v>
      </c>
      <c r="T1237">
        <f t="shared" si="115"/>
        <v>1883</v>
      </c>
      <c r="U1237">
        <f t="shared" si="116"/>
        <v>-9.7999999996754923</v>
      </c>
      <c r="V1237">
        <f t="shared" si="118"/>
        <v>3011860.850000002</v>
      </c>
    </row>
    <row r="1238" spans="1:22" x14ac:dyDescent="0.25">
      <c r="A1238" s="19" t="s">
        <v>54</v>
      </c>
      <c r="B1238" s="17">
        <v>43790</v>
      </c>
      <c r="C1238" s="18">
        <v>0.45833333333333331</v>
      </c>
      <c r="D1238" s="19" t="s">
        <v>15</v>
      </c>
      <c r="E1238" s="20">
        <v>554.9</v>
      </c>
      <c r="F1238" s="20">
        <v>551.54999999999995</v>
      </c>
      <c r="G1238" s="20">
        <v>551.54999999999995</v>
      </c>
      <c r="H1238" s="18">
        <v>0.45833333333333331</v>
      </c>
      <c r="I1238" s="19">
        <v>3.3500000000000227</v>
      </c>
      <c r="J1238" s="19">
        <v>-3.3500000000000227</v>
      </c>
      <c r="K1238" s="19">
        <v>592</v>
      </c>
      <c r="L1238" s="20">
        <v>-1983.2000000000135</v>
      </c>
      <c r="M1238" s="20">
        <v>151</v>
      </c>
      <c r="N1238" s="20">
        <v>-2134.2000000000135</v>
      </c>
      <c r="O1238" s="20" t="s">
        <v>67</v>
      </c>
      <c r="P1238" s="21">
        <v>6.0371238060912304E-3</v>
      </c>
      <c r="Q1238" s="16">
        <f t="shared" si="117"/>
        <v>3975303.5999999996</v>
      </c>
      <c r="R1238">
        <f t="shared" si="119"/>
        <v>24000</v>
      </c>
      <c r="S1238">
        <f t="shared" si="114"/>
        <v>7164</v>
      </c>
      <c r="T1238">
        <f t="shared" si="115"/>
        <v>1982</v>
      </c>
      <c r="U1238">
        <f t="shared" si="116"/>
        <v>-25981.400000000162</v>
      </c>
      <c r="V1238">
        <f t="shared" si="118"/>
        <v>2985879.4500000016</v>
      </c>
    </row>
    <row r="1239" spans="1:22" x14ac:dyDescent="0.25">
      <c r="A1239" s="19" t="s">
        <v>40</v>
      </c>
      <c r="B1239" s="17">
        <v>43795</v>
      </c>
      <c r="C1239" s="18">
        <v>0.41666666666666669</v>
      </c>
      <c r="D1239" s="19" t="s">
        <v>13</v>
      </c>
      <c r="E1239" s="20">
        <v>1565.05</v>
      </c>
      <c r="F1239" s="20">
        <v>1569.5</v>
      </c>
      <c r="G1239" s="20">
        <v>1569.5</v>
      </c>
      <c r="H1239" s="18">
        <v>0.52083333333333337</v>
      </c>
      <c r="I1239" s="19">
        <v>4.4500000000000455</v>
      </c>
      <c r="J1239" s="19">
        <v>-4.4500000000000455</v>
      </c>
      <c r="K1239" s="19">
        <v>447</v>
      </c>
      <c r="L1239" s="20">
        <v>-1989.1500000000203</v>
      </c>
      <c r="M1239" s="20">
        <v>323</v>
      </c>
      <c r="N1239" s="20">
        <v>-2312.1500000000206</v>
      </c>
      <c r="O1239" s="20" t="s">
        <v>67</v>
      </c>
      <c r="P1239" s="21">
        <v>2.8433596370723299E-3</v>
      </c>
      <c r="Q1239" s="16">
        <f t="shared" si="117"/>
        <v>8440314.6500000004</v>
      </c>
      <c r="R1239">
        <f t="shared" si="119"/>
        <v>24000</v>
      </c>
      <c r="S1239">
        <f t="shared" si="114"/>
        <v>5393</v>
      </c>
      <c r="T1239">
        <f t="shared" si="115"/>
        <v>4227</v>
      </c>
      <c r="U1239">
        <f t="shared" si="116"/>
        <v>-28225.850000000246</v>
      </c>
      <c r="V1239">
        <f t="shared" si="118"/>
        <v>2957653.6000000015</v>
      </c>
    </row>
    <row r="1240" spans="1:22" x14ac:dyDescent="0.25">
      <c r="A1240" s="19" t="s">
        <v>44</v>
      </c>
      <c r="B1240" s="17">
        <v>43796</v>
      </c>
      <c r="C1240" s="18">
        <v>0.45833333333333331</v>
      </c>
      <c r="D1240" s="19" t="s">
        <v>15</v>
      </c>
      <c r="E1240" s="20">
        <v>2527.35</v>
      </c>
      <c r="F1240" s="20">
        <v>2509.0500000000002</v>
      </c>
      <c r="G1240" s="20">
        <v>2509.0500000000002</v>
      </c>
      <c r="H1240" s="18">
        <v>0.45833333333333331</v>
      </c>
      <c r="I1240" s="19">
        <v>18.299999999999727</v>
      </c>
      <c r="J1240" s="19">
        <v>-18.299999999999727</v>
      </c>
      <c r="K1240" s="19">
        <v>109</v>
      </c>
      <c r="L1240" s="20">
        <v>-1994.6999999999703</v>
      </c>
      <c r="M1240" s="20">
        <v>127</v>
      </c>
      <c r="N1240" s="20">
        <v>-2121.6999999999703</v>
      </c>
      <c r="O1240" s="20" t="s">
        <v>67</v>
      </c>
      <c r="P1240" s="21">
        <v>7.2407858033116598E-3</v>
      </c>
      <c r="Q1240" s="16">
        <f t="shared" si="117"/>
        <v>3313355.85</v>
      </c>
      <c r="R1240">
        <f t="shared" si="119"/>
        <v>24000</v>
      </c>
      <c r="S1240">
        <f t="shared" si="114"/>
        <v>1311</v>
      </c>
      <c r="T1240">
        <f t="shared" si="115"/>
        <v>1651</v>
      </c>
      <c r="U1240">
        <f t="shared" si="116"/>
        <v>-25642.299999999643</v>
      </c>
      <c r="V1240">
        <f t="shared" si="118"/>
        <v>2932011.3000000017</v>
      </c>
    </row>
    <row r="1241" spans="1:22" x14ac:dyDescent="0.25">
      <c r="A1241" s="19" t="s">
        <v>49</v>
      </c>
      <c r="B1241" s="17">
        <v>43796</v>
      </c>
      <c r="C1241" s="18">
        <v>0.41666666666666669</v>
      </c>
      <c r="D1241" s="19" t="s">
        <v>13</v>
      </c>
      <c r="E1241" s="20">
        <v>130.1</v>
      </c>
      <c r="F1241" s="20">
        <v>130.69999999999999</v>
      </c>
      <c r="G1241" s="20">
        <v>130.69999999999999</v>
      </c>
      <c r="H1241" s="18">
        <v>0.42708333333333331</v>
      </c>
      <c r="I1241" s="19">
        <v>0.59999999999999432</v>
      </c>
      <c r="J1241" s="19">
        <v>-0.59999999999999432</v>
      </c>
      <c r="K1241" s="19">
        <v>3210</v>
      </c>
      <c r="L1241" s="20">
        <v>-1925.9999999999818</v>
      </c>
      <c r="M1241" s="20">
        <v>193</v>
      </c>
      <c r="N1241" s="20">
        <v>-2118.9999999999818</v>
      </c>
      <c r="O1241" s="20" t="s">
        <v>67</v>
      </c>
      <c r="P1241" s="21">
        <v>4.61183704842424E-3</v>
      </c>
      <c r="Q1241" s="16">
        <f t="shared" si="117"/>
        <v>5204000</v>
      </c>
      <c r="R1241">
        <f t="shared" si="119"/>
        <v>24000</v>
      </c>
      <c r="S1241">
        <f t="shared" si="114"/>
        <v>40000</v>
      </c>
      <c r="T1241">
        <f t="shared" si="115"/>
        <v>2608</v>
      </c>
      <c r="U1241">
        <f t="shared" si="116"/>
        <v>-26607.999999999774</v>
      </c>
      <c r="V1241">
        <f t="shared" si="118"/>
        <v>2905403.3000000017</v>
      </c>
    </row>
    <row r="1242" spans="1:22" x14ac:dyDescent="0.25">
      <c r="A1242" s="19" t="s">
        <v>40</v>
      </c>
      <c r="B1242" s="17">
        <v>43796</v>
      </c>
      <c r="C1242" s="18">
        <v>0.41666666666666669</v>
      </c>
      <c r="D1242" s="19" t="s">
        <v>13</v>
      </c>
      <c r="E1242" s="20">
        <v>1557</v>
      </c>
      <c r="F1242" s="20">
        <v>1561.8</v>
      </c>
      <c r="G1242" s="20">
        <v>1561.8</v>
      </c>
      <c r="H1242" s="18">
        <v>0.42708333333333331</v>
      </c>
      <c r="I1242" s="19">
        <v>4.7999999999999545</v>
      </c>
      <c r="J1242" s="19">
        <v>-4.7999999999999545</v>
      </c>
      <c r="K1242" s="19">
        <v>414</v>
      </c>
      <c r="L1242" s="20">
        <v>-1987.1999999999812</v>
      </c>
      <c r="M1242" s="20">
        <v>297</v>
      </c>
      <c r="N1242" s="20">
        <v>-2284.1999999999812</v>
      </c>
      <c r="O1242" s="20" t="s">
        <v>67</v>
      </c>
      <c r="P1242" s="21">
        <v>3.0828516377649001E-3</v>
      </c>
      <c r="Q1242" s="16">
        <f t="shared" si="117"/>
        <v>7785000</v>
      </c>
      <c r="R1242">
        <f t="shared" si="119"/>
        <v>24000</v>
      </c>
      <c r="S1242">
        <f t="shared" si="114"/>
        <v>5000</v>
      </c>
      <c r="T1242">
        <f t="shared" si="115"/>
        <v>3899</v>
      </c>
      <c r="U1242">
        <f t="shared" si="116"/>
        <v>-27898.999999999774</v>
      </c>
      <c r="V1242">
        <f t="shared" si="118"/>
        <v>2877504.3000000017</v>
      </c>
    </row>
    <row r="1243" spans="1:22" x14ac:dyDescent="0.25">
      <c r="A1243" s="19" t="s">
        <v>45</v>
      </c>
      <c r="B1243" s="17">
        <v>43797</v>
      </c>
      <c r="C1243" s="18">
        <v>0.42708333333333331</v>
      </c>
      <c r="D1243" s="19" t="s">
        <v>13</v>
      </c>
      <c r="E1243" s="20">
        <v>7255</v>
      </c>
      <c r="F1243" s="20">
        <v>7285</v>
      </c>
      <c r="G1243" s="20">
        <v>7285</v>
      </c>
      <c r="H1243" s="18">
        <v>0.5</v>
      </c>
      <c r="I1243" s="19">
        <v>30</v>
      </c>
      <c r="J1243" s="19">
        <v>-30</v>
      </c>
      <c r="K1243" s="19">
        <v>66</v>
      </c>
      <c r="L1243" s="20">
        <v>-1980</v>
      </c>
      <c r="M1243" s="20">
        <v>221</v>
      </c>
      <c r="N1243" s="20">
        <v>-2201</v>
      </c>
      <c r="O1243" s="20" t="s">
        <v>67</v>
      </c>
      <c r="P1243" s="21">
        <v>4.1350792556857302E-3</v>
      </c>
      <c r="Q1243" s="16">
        <f t="shared" si="117"/>
        <v>5804000</v>
      </c>
      <c r="R1243">
        <f t="shared" si="119"/>
        <v>24000</v>
      </c>
      <c r="S1243">
        <f t="shared" si="114"/>
        <v>800</v>
      </c>
      <c r="T1243">
        <f t="shared" si="115"/>
        <v>2908</v>
      </c>
      <c r="U1243">
        <f t="shared" si="116"/>
        <v>-26908</v>
      </c>
      <c r="V1243">
        <f t="shared" si="118"/>
        <v>2850596.3000000017</v>
      </c>
    </row>
    <row r="1244" spans="1:22" x14ac:dyDescent="0.25">
      <c r="A1244" s="19" t="s">
        <v>49</v>
      </c>
      <c r="B1244" s="17">
        <v>43798</v>
      </c>
      <c r="C1244" s="18">
        <v>0.41666666666666669</v>
      </c>
      <c r="D1244" s="19" t="s">
        <v>13</v>
      </c>
      <c r="E1244" s="20">
        <v>131.80000000000001</v>
      </c>
      <c r="F1244" s="20">
        <v>132.6</v>
      </c>
      <c r="G1244" s="20">
        <v>132.05000000000001</v>
      </c>
      <c r="H1244" s="18">
        <v>0.625</v>
      </c>
      <c r="I1244" s="19">
        <v>0.79999999999998295</v>
      </c>
      <c r="J1244" s="19">
        <v>-0.25</v>
      </c>
      <c r="K1244" s="19">
        <v>2430</v>
      </c>
      <c r="L1244" s="20">
        <v>-607.5</v>
      </c>
      <c r="M1244" s="20">
        <v>148</v>
      </c>
      <c r="N1244" s="20">
        <v>-755.5</v>
      </c>
      <c r="O1244" s="20" t="s">
        <v>67</v>
      </c>
      <c r="P1244" s="21">
        <v>6.0698027314111001E-3</v>
      </c>
      <c r="Q1244" s="16">
        <f t="shared" si="117"/>
        <v>3954000.0000000005</v>
      </c>
      <c r="R1244">
        <f t="shared" si="119"/>
        <v>24000</v>
      </c>
      <c r="S1244">
        <f t="shared" si="114"/>
        <v>30000</v>
      </c>
      <c r="T1244">
        <f t="shared" si="115"/>
        <v>1979</v>
      </c>
      <c r="U1244">
        <f t="shared" si="116"/>
        <v>-9479</v>
      </c>
      <c r="V1244">
        <f t="shared" si="118"/>
        <v>2841117.3000000017</v>
      </c>
    </row>
    <row r="1245" spans="1:22" x14ac:dyDescent="0.25">
      <c r="A1245" s="19" t="s">
        <v>29</v>
      </c>
      <c r="B1245" s="17">
        <v>43801</v>
      </c>
      <c r="C1245" s="18">
        <v>0.44791666666666669</v>
      </c>
      <c r="D1245" s="19" t="s">
        <v>13</v>
      </c>
      <c r="E1245" s="20">
        <v>504.45</v>
      </c>
      <c r="F1245" s="20">
        <v>507</v>
      </c>
      <c r="G1245" s="20">
        <v>499.25</v>
      </c>
      <c r="H1245" s="18">
        <v>0.625</v>
      </c>
      <c r="I1245" s="19">
        <v>2.5500000000000114</v>
      </c>
      <c r="J1245" s="19">
        <v>5.1999999999999886</v>
      </c>
      <c r="K1245" s="19">
        <v>777</v>
      </c>
      <c r="L1245" s="20">
        <v>4040.399999999991</v>
      </c>
      <c r="M1245" s="20">
        <v>180</v>
      </c>
      <c r="N1245" s="20">
        <v>3860.399999999991</v>
      </c>
      <c r="O1245" s="20" t="s">
        <v>68</v>
      </c>
      <c r="P1245" s="21">
        <v>5.0550104073743898E-3</v>
      </c>
      <c r="Q1245" s="16">
        <f t="shared" si="117"/>
        <v>5538861</v>
      </c>
      <c r="R1245">
        <f t="shared" si="119"/>
        <v>28000</v>
      </c>
      <c r="S1245">
        <f t="shared" si="114"/>
        <v>10980</v>
      </c>
      <c r="T1245">
        <f t="shared" si="115"/>
        <v>2756</v>
      </c>
      <c r="U1245">
        <f t="shared" si="116"/>
        <v>54339.999999999876</v>
      </c>
      <c r="V1245">
        <f t="shared" si="118"/>
        <v>2895457.3000000017</v>
      </c>
    </row>
    <row r="1246" spans="1:22" x14ac:dyDescent="0.25">
      <c r="A1246" s="19" t="s">
        <v>17</v>
      </c>
      <c r="B1246" s="17">
        <v>43801</v>
      </c>
      <c r="C1246" s="18">
        <v>0.41666666666666669</v>
      </c>
      <c r="D1246" s="19" t="s">
        <v>13</v>
      </c>
      <c r="E1246" s="20">
        <v>22306</v>
      </c>
      <c r="F1246" s="20">
        <v>22486.95</v>
      </c>
      <c r="G1246" s="20">
        <v>21704.55</v>
      </c>
      <c r="H1246" s="18">
        <v>0.625</v>
      </c>
      <c r="I1246" s="19">
        <v>180.95000000000073</v>
      </c>
      <c r="J1246" s="19">
        <v>601.45000000000073</v>
      </c>
      <c r="K1246" s="19">
        <v>11</v>
      </c>
      <c r="L1246" s="20">
        <v>6615.950000000008</v>
      </c>
      <c r="M1246" s="20">
        <v>112</v>
      </c>
      <c r="N1246" s="20">
        <v>6503.950000000008</v>
      </c>
      <c r="O1246" s="20" t="s">
        <v>68</v>
      </c>
      <c r="P1246" s="21">
        <v>8.1121671299202395E-3</v>
      </c>
      <c r="Q1246" s="16">
        <f t="shared" si="117"/>
        <v>3435124</v>
      </c>
      <c r="R1246">
        <f t="shared" si="119"/>
        <v>28000</v>
      </c>
      <c r="S1246">
        <f t="shared" si="114"/>
        <v>154</v>
      </c>
      <c r="T1246">
        <f t="shared" si="115"/>
        <v>1695</v>
      </c>
      <c r="U1246">
        <f t="shared" si="116"/>
        <v>90928.300000000105</v>
      </c>
      <c r="V1246">
        <f t="shared" si="118"/>
        <v>2986385.600000002</v>
      </c>
    </row>
    <row r="1247" spans="1:22" x14ac:dyDescent="0.25">
      <c r="A1247" s="19" t="s">
        <v>48</v>
      </c>
      <c r="B1247" s="17">
        <v>43801</v>
      </c>
      <c r="C1247" s="18">
        <v>0.41666666666666669</v>
      </c>
      <c r="D1247" s="19" t="s">
        <v>13</v>
      </c>
      <c r="E1247" s="20">
        <v>444.3</v>
      </c>
      <c r="F1247" s="20">
        <v>446.35</v>
      </c>
      <c r="G1247" s="20">
        <v>440.4</v>
      </c>
      <c r="H1247" s="18">
        <v>0.625</v>
      </c>
      <c r="I1247" s="19">
        <v>2.0500000000000114</v>
      </c>
      <c r="J1247" s="19">
        <v>3.9000000000000341</v>
      </c>
      <c r="K1247" s="19">
        <v>964</v>
      </c>
      <c r="L1247" s="20">
        <v>3759.6000000000331</v>
      </c>
      <c r="M1247" s="20">
        <v>197</v>
      </c>
      <c r="N1247" s="20">
        <v>3562.6000000000331</v>
      </c>
      <c r="O1247" s="20" t="s">
        <v>68</v>
      </c>
      <c r="P1247" s="21">
        <v>4.61399954985373E-3</v>
      </c>
      <c r="Q1247" s="16">
        <f t="shared" si="117"/>
        <v>6068249.4000000004</v>
      </c>
      <c r="R1247">
        <f t="shared" si="119"/>
        <v>28000</v>
      </c>
      <c r="S1247">
        <f t="shared" si="114"/>
        <v>13658</v>
      </c>
      <c r="T1247">
        <f t="shared" si="115"/>
        <v>3021</v>
      </c>
      <c r="U1247">
        <f t="shared" si="116"/>
        <v>50245.200000000463</v>
      </c>
      <c r="V1247">
        <f t="shared" si="118"/>
        <v>3036630.8000000026</v>
      </c>
    </row>
    <row r="1248" spans="1:22" x14ac:dyDescent="0.25">
      <c r="A1248" s="19" t="s">
        <v>48</v>
      </c>
      <c r="B1248" s="17">
        <v>43802</v>
      </c>
      <c r="C1248" s="18">
        <v>0.46875</v>
      </c>
      <c r="D1248" s="19" t="s">
        <v>13</v>
      </c>
      <c r="E1248" s="20">
        <v>436.7</v>
      </c>
      <c r="F1248" s="20">
        <v>439.1</v>
      </c>
      <c r="G1248" s="20">
        <v>433.8</v>
      </c>
      <c r="H1248" s="18">
        <v>0.625</v>
      </c>
      <c r="I1248" s="19">
        <v>2.4000000000000341</v>
      </c>
      <c r="J1248" s="19">
        <v>2.8999999999999773</v>
      </c>
      <c r="K1248" s="19">
        <v>825</v>
      </c>
      <c r="L1248" s="20">
        <v>2392.4999999999814</v>
      </c>
      <c r="M1248" s="20">
        <v>166</v>
      </c>
      <c r="N1248" s="20">
        <v>2226.4999999999814</v>
      </c>
      <c r="O1248" s="20" t="s">
        <v>68</v>
      </c>
      <c r="P1248" s="21">
        <v>5.4957636821617497E-3</v>
      </c>
      <c r="Q1248" s="16">
        <f t="shared" si="117"/>
        <v>5094542.2</v>
      </c>
      <c r="R1248">
        <f t="shared" si="119"/>
        <v>28000</v>
      </c>
      <c r="S1248">
        <f t="shared" si="114"/>
        <v>11666</v>
      </c>
      <c r="T1248">
        <f t="shared" si="115"/>
        <v>2539</v>
      </c>
      <c r="U1248">
        <f t="shared" si="116"/>
        <v>31292.399999999732</v>
      </c>
      <c r="V1248">
        <f t="shared" si="118"/>
        <v>3067923.2000000025</v>
      </c>
    </row>
    <row r="1249" spans="1:22" x14ac:dyDescent="0.25">
      <c r="A1249" s="19" t="s">
        <v>54</v>
      </c>
      <c r="B1249" s="17">
        <v>43802</v>
      </c>
      <c r="C1249" s="18">
        <v>0.41666666666666669</v>
      </c>
      <c r="D1249" s="19" t="s">
        <v>13</v>
      </c>
      <c r="E1249" s="20">
        <v>564.65</v>
      </c>
      <c r="F1249" s="20">
        <v>567</v>
      </c>
      <c r="G1249" s="20">
        <v>567</v>
      </c>
      <c r="H1249" s="18">
        <v>0.44791666666666669</v>
      </c>
      <c r="I1249" s="19">
        <v>2.3500000000000227</v>
      </c>
      <c r="J1249" s="19">
        <v>-2.3500000000000227</v>
      </c>
      <c r="K1249" s="19">
        <v>842</v>
      </c>
      <c r="L1249" s="20">
        <v>-1978.7000000000191</v>
      </c>
      <c r="M1249" s="20">
        <v>220</v>
      </c>
      <c r="N1249" s="20">
        <v>-2198.7000000000189</v>
      </c>
      <c r="O1249" s="20" t="s">
        <v>67</v>
      </c>
      <c r="P1249" s="21">
        <v>4.1618701850704397E-3</v>
      </c>
      <c r="Q1249" s="16">
        <f t="shared" si="117"/>
        <v>6727240.0999999996</v>
      </c>
      <c r="R1249">
        <f t="shared" si="119"/>
        <v>28000</v>
      </c>
      <c r="S1249">
        <f t="shared" si="114"/>
        <v>11914</v>
      </c>
      <c r="T1249">
        <f t="shared" si="115"/>
        <v>3371</v>
      </c>
      <c r="U1249">
        <f t="shared" si="116"/>
        <v>-31368.900000000271</v>
      </c>
      <c r="V1249">
        <f t="shared" si="118"/>
        <v>3036554.3000000021</v>
      </c>
    </row>
    <row r="1250" spans="1:22" x14ac:dyDescent="0.25">
      <c r="A1250" s="19" t="s">
        <v>17</v>
      </c>
      <c r="B1250" s="17">
        <v>43803</v>
      </c>
      <c r="C1250" s="18">
        <v>0.52083333333333337</v>
      </c>
      <c r="D1250" s="19" t="s">
        <v>15</v>
      </c>
      <c r="E1250" s="20">
        <v>21680.55</v>
      </c>
      <c r="F1250" s="20">
        <v>21460.55</v>
      </c>
      <c r="G1250" s="20">
        <v>21460.55</v>
      </c>
      <c r="H1250" s="18">
        <v>0.52083333333333337</v>
      </c>
      <c r="I1250" s="19">
        <v>220</v>
      </c>
      <c r="J1250" s="19">
        <v>-220</v>
      </c>
      <c r="K1250" s="19">
        <v>9</v>
      </c>
      <c r="L1250" s="20">
        <v>-1980</v>
      </c>
      <c r="M1250" s="20">
        <v>90</v>
      </c>
      <c r="N1250" s="20">
        <v>-2070</v>
      </c>
      <c r="O1250" s="20" t="s">
        <v>67</v>
      </c>
      <c r="P1250" s="21">
        <v>1.0147344048006201E-2</v>
      </c>
      <c r="Q1250" s="16">
        <f t="shared" si="117"/>
        <v>2753429.85</v>
      </c>
      <c r="R1250">
        <f t="shared" si="119"/>
        <v>28000</v>
      </c>
      <c r="S1250">
        <f t="shared" si="114"/>
        <v>127</v>
      </c>
      <c r="T1250">
        <f t="shared" si="115"/>
        <v>1370</v>
      </c>
      <c r="U1250">
        <f t="shared" si="116"/>
        <v>-29310</v>
      </c>
      <c r="V1250">
        <f t="shared" si="118"/>
        <v>3007244.3000000021</v>
      </c>
    </row>
    <row r="1251" spans="1:22" x14ac:dyDescent="0.25">
      <c r="A1251" s="19" t="s">
        <v>44</v>
      </c>
      <c r="B1251" s="17">
        <v>43803</v>
      </c>
      <c r="C1251" s="18">
        <v>0.52083333333333337</v>
      </c>
      <c r="D1251" s="19" t="s">
        <v>15</v>
      </c>
      <c r="E1251" s="20">
        <v>2448</v>
      </c>
      <c r="F1251" s="20">
        <v>2433.3000000000002</v>
      </c>
      <c r="G1251" s="20">
        <v>2433.3000000000002</v>
      </c>
      <c r="H1251" s="18">
        <v>0.52083333333333337</v>
      </c>
      <c r="I1251" s="19">
        <v>14.699999999999818</v>
      </c>
      <c r="J1251" s="19">
        <v>-14.699999999999818</v>
      </c>
      <c r="K1251" s="19">
        <v>135</v>
      </c>
      <c r="L1251" s="20">
        <v>-1984.4999999999754</v>
      </c>
      <c r="M1251" s="20">
        <v>152</v>
      </c>
      <c r="N1251" s="20">
        <v>-2136.4999999999754</v>
      </c>
      <c r="O1251" s="20" t="s">
        <v>67</v>
      </c>
      <c r="P1251" s="21">
        <v>6.0049019607842404E-3</v>
      </c>
      <c r="Q1251" s="16">
        <f t="shared" si="117"/>
        <v>4660992</v>
      </c>
      <c r="R1251">
        <f t="shared" si="119"/>
        <v>28000</v>
      </c>
      <c r="S1251">
        <f t="shared" si="114"/>
        <v>1904</v>
      </c>
      <c r="T1251">
        <f t="shared" si="115"/>
        <v>2324</v>
      </c>
      <c r="U1251">
        <f t="shared" si="116"/>
        <v>-30312.799999999654</v>
      </c>
      <c r="V1251">
        <f t="shared" si="118"/>
        <v>2976931.5000000023</v>
      </c>
    </row>
    <row r="1252" spans="1:22" x14ac:dyDescent="0.25">
      <c r="A1252" s="19" t="s">
        <v>45</v>
      </c>
      <c r="B1252" s="17">
        <v>43803</v>
      </c>
      <c r="C1252" s="18">
        <v>0.44791666666666669</v>
      </c>
      <c r="D1252" s="19" t="s">
        <v>15</v>
      </c>
      <c r="E1252" s="20">
        <v>7144</v>
      </c>
      <c r="F1252" s="20">
        <v>7107.15</v>
      </c>
      <c r="G1252" s="20">
        <v>7107.15</v>
      </c>
      <c r="H1252" s="18">
        <v>0.44791666666666669</v>
      </c>
      <c r="I1252" s="19">
        <v>36.850000000000364</v>
      </c>
      <c r="J1252" s="19">
        <v>-36.850000000000364</v>
      </c>
      <c r="K1252" s="19">
        <v>54</v>
      </c>
      <c r="L1252" s="20">
        <v>-1989.9000000000196</v>
      </c>
      <c r="M1252" s="20">
        <v>177</v>
      </c>
      <c r="N1252" s="20">
        <v>-2166.9000000000196</v>
      </c>
      <c r="O1252" s="20" t="s">
        <v>67</v>
      </c>
      <c r="P1252" s="21">
        <v>5.1581746920493204E-3</v>
      </c>
      <c r="Q1252" s="16">
        <f t="shared" si="117"/>
        <v>5422296</v>
      </c>
      <c r="R1252">
        <f t="shared" si="119"/>
        <v>28000</v>
      </c>
      <c r="S1252">
        <f t="shared" si="114"/>
        <v>759</v>
      </c>
      <c r="T1252">
        <f t="shared" si="115"/>
        <v>2705</v>
      </c>
      <c r="U1252">
        <f t="shared" si="116"/>
        <v>-30674.150000000278</v>
      </c>
      <c r="V1252">
        <f t="shared" si="118"/>
        <v>2946257.350000002</v>
      </c>
    </row>
    <row r="1253" spans="1:22" x14ac:dyDescent="0.25">
      <c r="A1253" s="19" t="s">
        <v>48</v>
      </c>
      <c r="B1253" s="17">
        <v>43803</v>
      </c>
      <c r="C1253" s="18">
        <v>0.44791666666666669</v>
      </c>
      <c r="D1253" s="19" t="s">
        <v>15</v>
      </c>
      <c r="E1253" s="20">
        <v>437</v>
      </c>
      <c r="F1253" s="20">
        <v>433.55</v>
      </c>
      <c r="G1253" s="20">
        <v>444.15</v>
      </c>
      <c r="H1253" s="18">
        <v>0.625</v>
      </c>
      <c r="I1253" s="19">
        <v>3.4499999999999886</v>
      </c>
      <c r="J1253" s="19">
        <v>7.1499999999999773</v>
      </c>
      <c r="K1253" s="19">
        <v>575</v>
      </c>
      <c r="L1253" s="20">
        <v>4111.2499999999873</v>
      </c>
      <c r="M1253" s="20">
        <v>117</v>
      </c>
      <c r="N1253" s="20">
        <v>3994.2499999999873</v>
      </c>
      <c r="O1253" s="20" t="s">
        <v>68</v>
      </c>
      <c r="P1253" s="21">
        <v>7.8947368421052409E-3</v>
      </c>
      <c r="Q1253" s="16">
        <f t="shared" si="117"/>
        <v>3546255</v>
      </c>
      <c r="R1253">
        <f t="shared" si="119"/>
        <v>28000</v>
      </c>
      <c r="S1253">
        <f t="shared" si="114"/>
        <v>8115</v>
      </c>
      <c r="T1253">
        <f t="shared" si="115"/>
        <v>1788</v>
      </c>
      <c r="U1253">
        <f t="shared" si="116"/>
        <v>56234.249999999818</v>
      </c>
      <c r="V1253">
        <f t="shared" si="118"/>
        <v>3002491.600000002</v>
      </c>
    </row>
    <row r="1254" spans="1:22" x14ac:dyDescent="0.25">
      <c r="A1254" s="19" t="s">
        <v>44</v>
      </c>
      <c r="B1254" s="17">
        <v>43804</v>
      </c>
      <c r="C1254" s="18">
        <v>0.42708333333333331</v>
      </c>
      <c r="D1254" s="19" t="s">
        <v>15</v>
      </c>
      <c r="E1254" s="20">
        <v>2471.9</v>
      </c>
      <c r="F1254" s="20">
        <v>2460.85</v>
      </c>
      <c r="G1254" s="20">
        <v>2460.85</v>
      </c>
      <c r="H1254" s="18">
        <v>0.42708333333333331</v>
      </c>
      <c r="I1254" s="19">
        <v>11.050000000000182</v>
      </c>
      <c r="J1254" s="19">
        <v>-11.050000000000182</v>
      </c>
      <c r="K1254" s="19">
        <v>180</v>
      </c>
      <c r="L1254" s="20">
        <v>-1989.0000000000327</v>
      </c>
      <c r="M1254" s="20">
        <v>205</v>
      </c>
      <c r="N1254" s="20">
        <v>-2194.0000000000327</v>
      </c>
      <c r="O1254" s="20" t="s">
        <v>67</v>
      </c>
      <c r="P1254" s="21">
        <v>4.4702455600955501E-3</v>
      </c>
      <c r="Q1254" s="16">
        <f t="shared" si="117"/>
        <v>6261322.7000000002</v>
      </c>
      <c r="R1254">
        <f t="shared" si="119"/>
        <v>28000</v>
      </c>
      <c r="S1254">
        <f t="shared" si="114"/>
        <v>2533</v>
      </c>
      <c r="T1254">
        <f t="shared" si="115"/>
        <v>3124</v>
      </c>
      <c r="U1254">
        <f t="shared" si="116"/>
        <v>-31113.65000000046</v>
      </c>
      <c r="V1254">
        <f t="shared" si="118"/>
        <v>2971377.9500000016</v>
      </c>
    </row>
    <row r="1255" spans="1:22" x14ac:dyDescent="0.25">
      <c r="A1255" s="19" t="s">
        <v>45</v>
      </c>
      <c r="B1255" s="17">
        <v>43804</v>
      </c>
      <c r="C1255" s="18">
        <v>0.45833333333333331</v>
      </c>
      <c r="D1255" s="19" t="s">
        <v>13</v>
      </c>
      <c r="E1255" s="20">
        <v>7076.1</v>
      </c>
      <c r="F1255" s="20">
        <v>7103.6</v>
      </c>
      <c r="G1255" s="20">
        <v>7023</v>
      </c>
      <c r="H1255" s="18">
        <v>0.625</v>
      </c>
      <c r="I1255" s="19">
        <v>27.5</v>
      </c>
      <c r="J1255" s="19">
        <v>53.100000000000364</v>
      </c>
      <c r="K1255" s="19">
        <v>72</v>
      </c>
      <c r="L1255" s="20">
        <v>3823.2000000000262</v>
      </c>
      <c r="M1255" s="20">
        <v>234</v>
      </c>
      <c r="N1255" s="20">
        <v>3589.2000000000262</v>
      </c>
      <c r="O1255" s="20" t="s">
        <v>68</v>
      </c>
      <c r="P1255" s="21">
        <v>3.8863215613120202E-3</v>
      </c>
      <c r="Q1255" s="16">
        <f t="shared" si="117"/>
        <v>7203469.8000000007</v>
      </c>
      <c r="R1255">
        <f t="shared" si="119"/>
        <v>28000</v>
      </c>
      <c r="S1255">
        <f t="shared" si="114"/>
        <v>1018</v>
      </c>
      <c r="T1255">
        <f t="shared" si="115"/>
        <v>3589</v>
      </c>
      <c r="U1255">
        <f t="shared" si="116"/>
        <v>50466.800000000367</v>
      </c>
      <c r="V1255">
        <f t="shared" si="118"/>
        <v>3021844.7500000019</v>
      </c>
    </row>
    <row r="1256" spans="1:22" x14ac:dyDescent="0.25">
      <c r="A1256" s="19" t="s">
        <v>22</v>
      </c>
      <c r="B1256" s="17">
        <v>43805</v>
      </c>
      <c r="C1256" s="18">
        <v>0.59375</v>
      </c>
      <c r="D1256" s="19" t="s">
        <v>15</v>
      </c>
      <c r="E1256" s="20">
        <v>1740</v>
      </c>
      <c r="F1256" s="20">
        <v>1722.05</v>
      </c>
      <c r="G1256" s="20">
        <v>1722.05</v>
      </c>
      <c r="H1256" s="18">
        <v>0.59375</v>
      </c>
      <c r="I1256" s="19">
        <v>17.950000000000045</v>
      </c>
      <c r="J1256" s="19">
        <v>-17.950000000000045</v>
      </c>
      <c r="K1256" s="19">
        <v>111</v>
      </c>
      <c r="L1256" s="20">
        <v>-1992.450000000005</v>
      </c>
      <c r="M1256" s="20">
        <v>89</v>
      </c>
      <c r="N1256" s="20">
        <v>-2081.4500000000053</v>
      </c>
      <c r="O1256" s="20" t="s">
        <v>67</v>
      </c>
      <c r="P1256" s="21">
        <v>1.0316091954023001E-2</v>
      </c>
      <c r="Q1256" s="16">
        <f t="shared" si="117"/>
        <v>2712660</v>
      </c>
      <c r="R1256">
        <f t="shared" si="119"/>
        <v>28000</v>
      </c>
      <c r="S1256">
        <f t="shared" si="114"/>
        <v>1559</v>
      </c>
      <c r="T1256">
        <f t="shared" si="115"/>
        <v>1350</v>
      </c>
      <c r="U1256">
        <f t="shared" si="116"/>
        <v>-29334.050000000072</v>
      </c>
      <c r="V1256">
        <f t="shared" si="118"/>
        <v>2992510.7000000016</v>
      </c>
    </row>
    <row r="1257" spans="1:22" x14ac:dyDescent="0.25">
      <c r="A1257" s="19" t="s">
        <v>25</v>
      </c>
      <c r="B1257" s="17">
        <v>43805</v>
      </c>
      <c r="C1257" s="18">
        <v>0.46875</v>
      </c>
      <c r="D1257" s="19" t="s">
        <v>13</v>
      </c>
      <c r="E1257" s="20">
        <v>769</v>
      </c>
      <c r="F1257" s="20">
        <v>773.2</v>
      </c>
      <c r="G1257" s="20">
        <v>773.2</v>
      </c>
      <c r="H1257" s="18">
        <v>0.51041666666666663</v>
      </c>
      <c r="I1257" s="19">
        <v>4.2000000000000455</v>
      </c>
      <c r="J1257" s="19">
        <v>-4.2000000000000455</v>
      </c>
      <c r="K1257" s="19">
        <v>473</v>
      </c>
      <c r="L1257" s="20">
        <v>-1986.6000000000215</v>
      </c>
      <c r="M1257" s="20">
        <v>168</v>
      </c>
      <c r="N1257" s="20">
        <v>-2154.6000000000213</v>
      </c>
      <c r="O1257" s="20" t="s">
        <v>67</v>
      </c>
      <c r="P1257" s="21">
        <v>5.4616384915475201E-3</v>
      </c>
      <c r="Q1257" s="16">
        <f t="shared" si="117"/>
        <v>5126154</v>
      </c>
      <c r="R1257">
        <f t="shared" si="119"/>
        <v>28000</v>
      </c>
      <c r="S1257">
        <f t="shared" si="114"/>
        <v>6666</v>
      </c>
      <c r="T1257">
        <f t="shared" si="115"/>
        <v>2571</v>
      </c>
      <c r="U1257">
        <f t="shared" si="116"/>
        <v>-30568.200000000303</v>
      </c>
      <c r="V1257">
        <f t="shared" si="118"/>
        <v>2961942.5000000014</v>
      </c>
    </row>
    <row r="1258" spans="1:22" x14ac:dyDescent="0.25">
      <c r="A1258" s="19" t="s">
        <v>49</v>
      </c>
      <c r="B1258" s="17">
        <v>43805</v>
      </c>
      <c r="C1258" s="18">
        <v>0.44791666666666669</v>
      </c>
      <c r="D1258" s="19" t="s">
        <v>13</v>
      </c>
      <c r="E1258" s="20">
        <v>127</v>
      </c>
      <c r="F1258" s="20">
        <v>127.7</v>
      </c>
      <c r="G1258" s="20">
        <v>126.5</v>
      </c>
      <c r="H1258" s="18">
        <v>0.625</v>
      </c>
      <c r="I1258" s="19">
        <v>0.70000000000000284</v>
      </c>
      <c r="J1258" s="19">
        <v>0.5</v>
      </c>
      <c r="K1258" s="19">
        <v>2766</v>
      </c>
      <c r="L1258" s="20">
        <v>1383</v>
      </c>
      <c r="M1258" s="20">
        <v>162</v>
      </c>
      <c r="N1258" s="20">
        <v>1221</v>
      </c>
      <c r="O1258" s="20" t="s">
        <v>68</v>
      </c>
      <c r="P1258" s="21">
        <v>5.5118110236220697E-3</v>
      </c>
      <c r="Q1258" s="16">
        <f t="shared" si="117"/>
        <v>5079873</v>
      </c>
      <c r="R1258">
        <f t="shared" si="119"/>
        <v>28000</v>
      </c>
      <c r="S1258">
        <f t="shared" si="114"/>
        <v>39999</v>
      </c>
      <c r="T1258">
        <f t="shared" si="115"/>
        <v>2535</v>
      </c>
      <c r="U1258">
        <f t="shared" si="116"/>
        <v>17464.5</v>
      </c>
      <c r="V1258">
        <f t="shared" si="118"/>
        <v>2979407.0000000014</v>
      </c>
    </row>
    <row r="1259" spans="1:22" x14ac:dyDescent="0.25">
      <c r="A1259" s="19" t="s">
        <v>52</v>
      </c>
      <c r="B1259" s="17">
        <v>43805</v>
      </c>
      <c r="C1259" s="18">
        <v>0.42708333333333331</v>
      </c>
      <c r="D1259" s="19" t="s">
        <v>13</v>
      </c>
      <c r="E1259" s="20">
        <v>332.25</v>
      </c>
      <c r="F1259" s="20">
        <v>333.95</v>
      </c>
      <c r="G1259" s="20">
        <v>319.95</v>
      </c>
      <c r="H1259" s="18">
        <v>0.625</v>
      </c>
      <c r="I1259" s="19">
        <v>1.6999999999999886</v>
      </c>
      <c r="J1259" s="19">
        <v>12.300000000000011</v>
      </c>
      <c r="K1259" s="19">
        <v>1160</v>
      </c>
      <c r="L1259" s="20">
        <v>14268.000000000013</v>
      </c>
      <c r="M1259" s="20">
        <v>175</v>
      </c>
      <c r="N1259" s="20">
        <v>14093.000000000013</v>
      </c>
      <c r="O1259" s="20" t="s">
        <v>68</v>
      </c>
      <c r="P1259" s="21">
        <v>5.1166290443942497E-3</v>
      </c>
      <c r="Q1259" s="16">
        <f t="shared" si="117"/>
        <v>5472157.5</v>
      </c>
      <c r="R1259">
        <f t="shared" si="119"/>
        <v>28000</v>
      </c>
      <c r="S1259">
        <f t="shared" si="114"/>
        <v>16470</v>
      </c>
      <c r="T1259">
        <f t="shared" si="115"/>
        <v>2686</v>
      </c>
      <c r="U1259">
        <f t="shared" si="116"/>
        <v>199895.00000000017</v>
      </c>
      <c r="V1259">
        <f t="shared" si="118"/>
        <v>3179302.0000000014</v>
      </c>
    </row>
    <row r="1260" spans="1:22" x14ac:dyDescent="0.25">
      <c r="A1260" s="19" t="s">
        <v>29</v>
      </c>
      <c r="B1260" s="17">
        <v>43808</v>
      </c>
      <c r="C1260" s="18">
        <v>0.45833333333333331</v>
      </c>
      <c r="D1260" s="19" t="s">
        <v>15</v>
      </c>
      <c r="E1260" s="20">
        <v>491.3</v>
      </c>
      <c r="F1260" s="20">
        <v>488.65</v>
      </c>
      <c r="G1260" s="20">
        <v>499.85</v>
      </c>
      <c r="H1260" s="18">
        <v>0.625</v>
      </c>
      <c r="I1260" s="19">
        <v>2.6500000000000341</v>
      </c>
      <c r="J1260" s="19">
        <v>8.5500000000000114</v>
      </c>
      <c r="K1260" s="19">
        <v>748</v>
      </c>
      <c r="L1260" s="20">
        <v>6395.4000000000087</v>
      </c>
      <c r="M1260" s="20">
        <v>171</v>
      </c>
      <c r="N1260" s="20">
        <v>6224.4000000000087</v>
      </c>
      <c r="O1260" s="20" t="s">
        <v>68</v>
      </c>
      <c r="P1260" s="21">
        <v>5.3938530429473502E-3</v>
      </c>
      <c r="Q1260" s="16">
        <f t="shared" si="117"/>
        <v>5191075.8</v>
      </c>
      <c r="R1260">
        <f t="shared" si="119"/>
        <v>28000</v>
      </c>
      <c r="S1260">
        <f t="shared" si="114"/>
        <v>10566</v>
      </c>
      <c r="T1260">
        <f t="shared" si="115"/>
        <v>2619</v>
      </c>
      <c r="U1260">
        <f t="shared" si="116"/>
        <v>87720.300000000119</v>
      </c>
      <c r="V1260">
        <f t="shared" si="118"/>
        <v>3267022.3000000017</v>
      </c>
    </row>
    <row r="1261" spans="1:22" x14ac:dyDescent="0.25">
      <c r="A1261" s="19" t="s">
        <v>45</v>
      </c>
      <c r="B1261" s="17">
        <v>43808</v>
      </c>
      <c r="C1261" s="18">
        <v>0.51041666666666663</v>
      </c>
      <c r="D1261" s="19" t="s">
        <v>15</v>
      </c>
      <c r="E1261" s="20">
        <v>7039</v>
      </c>
      <c r="F1261" s="20">
        <v>7011.2</v>
      </c>
      <c r="G1261" s="20">
        <v>7011.2</v>
      </c>
      <c r="H1261" s="18">
        <v>0.51041666666666663</v>
      </c>
      <c r="I1261" s="19">
        <v>27.800000000000182</v>
      </c>
      <c r="J1261" s="19">
        <v>-27.800000000000182</v>
      </c>
      <c r="K1261" s="19">
        <v>71</v>
      </c>
      <c r="L1261" s="20">
        <v>-1973.8000000000129</v>
      </c>
      <c r="M1261" s="20">
        <v>230</v>
      </c>
      <c r="N1261" s="20">
        <v>-2203.8000000000129</v>
      </c>
      <c r="O1261" s="20" t="s">
        <v>67</v>
      </c>
      <c r="P1261" s="21">
        <v>3.9494246341810202E-3</v>
      </c>
      <c r="Q1261" s="16">
        <f t="shared" si="117"/>
        <v>7088273</v>
      </c>
      <c r="R1261">
        <f t="shared" si="119"/>
        <v>28000</v>
      </c>
      <c r="S1261">
        <f t="shared" si="114"/>
        <v>1007</v>
      </c>
      <c r="T1261">
        <f t="shared" si="115"/>
        <v>3538</v>
      </c>
      <c r="U1261">
        <f t="shared" si="116"/>
        <v>-31532.600000000184</v>
      </c>
      <c r="V1261">
        <f t="shared" si="118"/>
        <v>3235489.7000000016</v>
      </c>
    </row>
    <row r="1262" spans="1:22" x14ac:dyDescent="0.25">
      <c r="A1262" s="19" t="s">
        <v>57</v>
      </c>
      <c r="B1262" s="17">
        <v>43809</v>
      </c>
      <c r="C1262" s="18">
        <v>0.47916666666666669</v>
      </c>
      <c r="D1262" s="19" t="s">
        <v>13</v>
      </c>
      <c r="E1262" s="20">
        <v>739.05</v>
      </c>
      <c r="F1262" s="20">
        <v>743.1</v>
      </c>
      <c r="G1262" s="20">
        <v>743.1</v>
      </c>
      <c r="H1262" s="18">
        <v>0.53125</v>
      </c>
      <c r="I1262" s="19">
        <v>4.0500000000000682</v>
      </c>
      <c r="J1262" s="19">
        <v>-4.0500000000000682</v>
      </c>
      <c r="K1262" s="19">
        <v>491</v>
      </c>
      <c r="L1262" s="20">
        <v>-1988.5500000000334</v>
      </c>
      <c r="M1262" s="20">
        <v>168</v>
      </c>
      <c r="N1262" s="20">
        <v>-2156.5500000000334</v>
      </c>
      <c r="O1262" s="20" t="s">
        <v>67</v>
      </c>
      <c r="P1262" s="21">
        <v>5.4800081185306399E-3</v>
      </c>
      <c r="Q1262" s="16">
        <f t="shared" si="117"/>
        <v>5109052.6499999994</v>
      </c>
      <c r="R1262">
        <f t="shared" si="119"/>
        <v>28000</v>
      </c>
      <c r="S1262">
        <f t="shared" si="114"/>
        <v>6913</v>
      </c>
      <c r="T1262">
        <f t="shared" si="115"/>
        <v>2562</v>
      </c>
      <c r="U1262">
        <f t="shared" si="116"/>
        <v>-30559.650000000471</v>
      </c>
      <c r="V1262">
        <f t="shared" si="118"/>
        <v>3204930.0500000012</v>
      </c>
    </row>
    <row r="1263" spans="1:22" x14ac:dyDescent="0.25">
      <c r="A1263" s="19" t="s">
        <v>49</v>
      </c>
      <c r="B1263" s="17">
        <v>43810</v>
      </c>
      <c r="C1263" s="18">
        <v>0.44791666666666669</v>
      </c>
      <c r="D1263" s="19" t="s">
        <v>15</v>
      </c>
      <c r="E1263" s="20">
        <v>126.4</v>
      </c>
      <c r="F1263" s="20">
        <v>125.9</v>
      </c>
      <c r="G1263" s="20">
        <v>125.9</v>
      </c>
      <c r="H1263" s="18">
        <v>0.44791666666666669</v>
      </c>
      <c r="I1263" s="19">
        <v>0.5</v>
      </c>
      <c r="J1263" s="19">
        <v>-0.5</v>
      </c>
      <c r="K1263" s="19">
        <v>3824</v>
      </c>
      <c r="L1263" s="20">
        <v>-1912</v>
      </c>
      <c r="M1263" s="20">
        <v>222</v>
      </c>
      <c r="N1263" s="20">
        <v>-2134</v>
      </c>
      <c r="O1263" s="20" t="s">
        <v>67</v>
      </c>
      <c r="P1263" s="21">
        <v>3.9556962025316398E-3</v>
      </c>
      <c r="Q1263" s="16">
        <f t="shared" si="117"/>
        <v>7078400</v>
      </c>
      <c r="R1263">
        <f t="shared" si="119"/>
        <v>28000</v>
      </c>
      <c r="S1263">
        <f t="shared" si="114"/>
        <v>56000</v>
      </c>
      <c r="T1263">
        <f t="shared" si="115"/>
        <v>3533</v>
      </c>
      <c r="U1263">
        <f t="shared" si="116"/>
        <v>-31533</v>
      </c>
      <c r="V1263">
        <f t="shared" si="118"/>
        <v>3173397.0500000012</v>
      </c>
    </row>
    <row r="1264" spans="1:22" x14ac:dyDescent="0.25">
      <c r="A1264" s="19" t="s">
        <v>49</v>
      </c>
      <c r="B1264" s="17">
        <v>43811</v>
      </c>
      <c r="C1264" s="18">
        <v>0.41666666666666669</v>
      </c>
      <c r="D1264" s="19" t="s">
        <v>13</v>
      </c>
      <c r="E1264" s="20">
        <v>125.8</v>
      </c>
      <c r="F1264" s="20">
        <v>126.6</v>
      </c>
      <c r="G1264" s="20">
        <v>126.6</v>
      </c>
      <c r="H1264" s="18">
        <v>0.48958333333333331</v>
      </c>
      <c r="I1264" s="19">
        <v>0.79999999999999716</v>
      </c>
      <c r="J1264" s="19">
        <v>-0.79999999999999716</v>
      </c>
      <c r="K1264" s="19">
        <v>2430</v>
      </c>
      <c r="L1264" s="20">
        <v>-1943.9999999999932</v>
      </c>
      <c r="M1264" s="20">
        <v>142</v>
      </c>
      <c r="N1264" s="20">
        <v>-2085.9999999999932</v>
      </c>
      <c r="O1264" s="20" t="s">
        <v>67</v>
      </c>
      <c r="P1264" s="21">
        <v>6.3593004769475102E-3</v>
      </c>
      <c r="Q1264" s="16">
        <f t="shared" si="117"/>
        <v>4403000</v>
      </c>
      <c r="R1264">
        <f t="shared" si="119"/>
        <v>28000</v>
      </c>
      <c r="S1264">
        <f t="shared" si="114"/>
        <v>35000</v>
      </c>
      <c r="T1264">
        <f t="shared" si="115"/>
        <v>2209</v>
      </c>
      <c r="U1264">
        <f t="shared" si="116"/>
        <v>-30208.999999999902</v>
      </c>
      <c r="V1264">
        <f t="shared" si="118"/>
        <v>3143188.0500000012</v>
      </c>
    </row>
    <row r="1265" spans="1:22" x14ac:dyDescent="0.25">
      <c r="A1265" s="19" t="s">
        <v>45</v>
      </c>
      <c r="B1265" s="17">
        <v>43815</v>
      </c>
      <c r="C1265" s="18">
        <v>0.44791666666666669</v>
      </c>
      <c r="D1265" s="19" t="s">
        <v>13</v>
      </c>
      <c r="E1265" s="20">
        <v>7180</v>
      </c>
      <c r="F1265" s="20">
        <v>7199.6</v>
      </c>
      <c r="G1265" s="20">
        <v>7138.45</v>
      </c>
      <c r="H1265" s="18">
        <v>0.625</v>
      </c>
      <c r="I1265" s="19">
        <v>19.600000000000364</v>
      </c>
      <c r="J1265" s="19">
        <v>41.550000000000182</v>
      </c>
      <c r="K1265" s="19">
        <v>101</v>
      </c>
      <c r="L1265" s="20">
        <v>4196.5500000000184</v>
      </c>
      <c r="M1265" s="20">
        <v>333</v>
      </c>
      <c r="N1265" s="20">
        <v>3863.5500000000184</v>
      </c>
      <c r="O1265" s="20" t="s">
        <v>68</v>
      </c>
      <c r="P1265" s="21">
        <v>2.72980501392763E-3</v>
      </c>
      <c r="Q1265" s="16">
        <f t="shared" si="117"/>
        <v>10253040</v>
      </c>
      <c r="R1265">
        <f t="shared" si="119"/>
        <v>28000</v>
      </c>
      <c r="S1265">
        <f t="shared" si="114"/>
        <v>1428</v>
      </c>
      <c r="T1265">
        <f t="shared" si="115"/>
        <v>5112</v>
      </c>
      <c r="U1265">
        <f t="shared" si="116"/>
        <v>54221.400000000256</v>
      </c>
      <c r="V1265">
        <f t="shared" si="118"/>
        <v>3197409.4500000016</v>
      </c>
    </row>
    <row r="1266" spans="1:22" x14ac:dyDescent="0.25">
      <c r="A1266" s="19" t="s">
        <v>22</v>
      </c>
      <c r="B1266" s="17">
        <v>43816</v>
      </c>
      <c r="C1266" s="18">
        <v>0.45833333333333331</v>
      </c>
      <c r="D1266" s="19" t="s">
        <v>15</v>
      </c>
      <c r="E1266" s="20">
        <v>1739.8</v>
      </c>
      <c r="F1266" s="20">
        <v>1736.4</v>
      </c>
      <c r="G1266" s="20">
        <v>1736.4</v>
      </c>
      <c r="H1266" s="18">
        <v>0.45833333333333331</v>
      </c>
      <c r="I1266" s="19">
        <v>3.3999999999998636</v>
      </c>
      <c r="J1266" s="19">
        <v>-3.3999999999998636</v>
      </c>
      <c r="K1266" s="19">
        <v>584</v>
      </c>
      <c r="L1266" s="20">
        <v>-1985.5999999999203</v>
      </c>
      <c r="M1266" s="20">
        <v>467</v>
      </c>
      <c r="N1266" s="20">
        <v>-2452.5999999999203</v>
      </c>
      <c r="O1266" s="20" t="s">
        <v>67</v>
      </c>
      <c r="P1266" s="21">
        <v>1.9542476146682699E-3</v>
      </c>
      <c r="Q1266" s="16">
        <f t="shared" si="117"/>
        <v>14327253</v>
      </c>
      <c r="R1266">
        <f t="shared" si="119"/>
        <v>28000</v>
      </c>
      <c r="S1266">
        <f t="shared" si="114"/>
        <v>8235</v>
      </c>
      <c r="T1266">
        <f t="shared" si="115"/>
        <v>7157</v>
      </c>
      <c r="U1266">
        <f t="shared" si="116"/>
        <v>-35155.99999999888</v>
      </c>
      <c r="V1266">
        <f t="shared" si="118"/>
        <v>3162253.4500000025</v>
      </c>
    </row>
    <row r="1267" spans="1:22" x14ac:dyDescent="0.25">
      <c r="A1267" s="19" t="s">
        <v>20</v>
      </c>
      <c r="B1267" s="17">
        <v>43816</v>
      </c>
      <c r="C1267" s="18">
        <v>0.41666666666666669</v>
      </c>
      <c r="D1267" s="19" t="s">
        <v>15</v>
      </c>
      <c r="E1267" s="20">
        <v>2382</v>
      </c>
      <c r="F1267" s="20">
        <v>2374.85</v>
      </c>
      <c r="G1267" s="20">
        <v>2433.15</v>
      </c>
      <c r="H1267" s="18">
        <v>0.625</v>
      </c>
      <c r="I1267" s="19">
        <v>7.1500000000000909</v>
      </c>
      <c r="J1267" s="19">
        <v>51.150000000000091</v>
      </c>
      <c r="K1267" s="19">
        <v>278</v>
      </c>
      <c r="L1267" s="20">
        <v>14219.700000000026</v>
      </c>
      <c r="M1267" s="20">
        <v>308</v>
      </c>
      <c r="N1267" s="20">
        <v>13911.700000000026</v>
      </c>
      <c r="O1267" s="20" t="s">
        <v>68</v>
      </c>
      <c r="P1267" s="21">
        <v>3.0016792611251399E-3</v>
      </c>
      <c r="Q1267" s="16">
        <f t="shared" si="117"/>
        <v>9327912</v>
      </c>
      <c r="R1267">
        <f t="shared" si="119"/>
        <v>28000</v>
      </c>
      <c r="S1267">
        <f t="shared" si="114"/>
        <v>3916</v>
      </c>
      <c r="T1267">
        <f t="shared" si="115"/>
        <v>4715</v>
      </c>
      <c r="U1267">
        <f t="shared" si="116"/>
        <v>195588.40000000034</v>
      </c>
      <c r="V1267">
        <f t="shared" si="118"/>
        <v>3357841.8500000029</v>
      </c>
    </row>
    <row r="1268" spans="1:22" x14ac:dyDescent="0.25">
      <c r="A1268" s="19" t="s">
        <v>58</v>
      </c>
      <c r="B1268" s="17">
        <v>43816</v>
      </c>
      <c r="C1268" s="18">
        <v>0.41666666666666669</v>
      </c>
      <c r="D1268" s="19" t="s">
        <v>15</v>
      </c>
      <c r="E1268" s="20">
        <v>2149.35</v>
      </c>
      <c r="F1268" s="20">
        <v>2140</v>
      </c>
      <c r="G1268" s="20">
        <v>2166.5</v>
      </c>
      <c r="H1268" s="18">
        <v>0.625</v>
      </c>
      <c r="I1268" s="19">
        <v>9.3499999999999091</v>
      </c>
      <c r="J1268" s="19">
        <v>17.150000000000091</v>
      </c>
      <c r="K1268" s="19">
        <v>213</v>
      </c>
      <c r="L1268" s="20">
        <v>3652.9500000000194</v>
      </c>
      <c r="M1268" s="20">
        <v>212</v>
      </c>
      <c r="N1268" s="20">
        <v>3440.9500000000194</v>
      </c>
      <c r="O1268" s="20" t="s">
        <v>68</v>
      </c>
      <c r="P1268" s="21">
        <v>4.3501523716472004E-3</v>
      </c>
      <c r="Q1268" s="16">
        <f t="shared" si="117"/>
        <v>6435153.8999999994</v>
      </c>
      <c r="R1268">
        <f t="shared" si="119"/>
        <v>28000</v>
      </c>
      <c r="S1268">
        <f t="shared" si="114"/>
        <v>2994</v>
      </c>
      <c r="T1268">
        <f t="shared" si="115"/>
        <v>3231</v>
      </c>
      <c r="U1268">
        <f t="shared" si="116"/>
        <v>48116.100000000275</v>
      </c>
      <c r="V1268">
        <f t="shared" si="118"/>
        <v>3405957.950000003</v>
      </c>
    </row>
    <row r="1269" spans="1:22" x14ac:dyDescent="0.25">
      <c r="A1269" s="19" t="s">
        <v>17</v>
      </c>
      <c r="B1269" s="17">
        <v>43818</v>
      </c>
      <c r="C1269" s="18">
        <v>0.44791666666666669</v>
      </c>
      <c r="D1269" s="19" t="s">
        <v>15</v>
      </c>
      <c r="E1269" s="20">
        <v>22040</v>
      </c>
      <c r="F1269" s="20">
        <v>21767.200000000001</v>
      </c>
      <c r="G1269" s="20">
        <v>22399.85</v>
      </c>
      <c r="H1269" s="18">
        <v>0.625</v>
      </c>
      <c r="I1269" s="19">
        <v>272.79999999999927</v>
      </c>
      <c r="J1269" s="19">
        <v>359.84999999999854</v>
      </c>
      <c r="K1269" s="19">
        <v>7</v>
      </c>
      <c r="L1269" s="20">
        <v>2518.9499999999898</v>
      </c>
      <c r="M1269" s="20">
        <v>72</v>
      </c>
      <c r="N1269" s="20">
        <v>2446.9499999999898</v>
      </c>
      <c r="O1269" s="20" t="s">
        <v>68</v>
      </c>
      <c r="P1269" s="21">
        <v>1.23774954627949E-2</v>
      </c>
      <c r="Q1269" s="16">
        <f t="shared" si="117"/>
        <v>2248080</v>
      </c>
      <c r="R1269">
        <f t="shared" si="119"/>
        <v>28000</v>
      </c>
      <c r="S1269">
        <f t="shared" si="114"/>
        <v>102</v>
      </c>
      <c r="T1269">
        <f t="shared" si="115"/>
        <v>1134</v>
      </c>
      <c r="U1269">
        <f t="shared" si="116"/>
        <v>35570.699999999852</v>
      </c>
      <c r="V1269">
        <f t="shared" si="118"/>
        <v>3441528.6500000027</v>
      </c>
    </row>
    <row r="1270" spans="1:22" x14ac:dyDescent="0.25">
      <c r="A1270" s="19" t="s">
        <v>44</v>
      </c>
      <c r="B1270" s="17">
        <v>43818</v>
      </c>
      <c r="C1270" s="18">
        <v>0.41666666666666669</v>
      </c>
      <c r="D1270" s="19" t="s">
        <v>15</v>
      </c>
      <c r="E1270" s="20">
        <v>2341</v>
      </c>
      <c r="F1270" s="20">
        <v>2310.4499999999998</v>
      </c>
      <c r="G1270" s="20">
        <v>2369.85</v>
      </c>
      <c r="H1270" s="18">
        <v>0.625</v>
      </c>
      <c r="I1270" s="19">
        <v>30.550000000000182</v>
      </c>
      <c r="J1270" s="19">
        <v>28.849999999999909</v>
      </c>
      <c r="K1270" s="19">
        <v>65</v>
      </c>
      <c r="L1270" s="20">
        <v>1875.2499999999941</v>
      </c>
      <c r="M1270" s="20">
        <v>71</v>
      </c>
      <c r="N1270" s="20">
        <v>1804.2499999999941</v>
      </c>
      <c r="O1270" s="20" t="s">
        <v>68</v>
      </c>
      <c r="P1270" s="21">
        <v>1.3049978641606201E-2</v>
      </c>
      <c r="Q1270" s="16">
        <f t="shared" si="117"/>
        <v>2144356</v>
      </c>
      <c r="R1270">
        <f t="shared" si="119"/>
        <v>28000</v>
      </c>
      <c r="S1270">
        <f t="shared" si="114"/>
        <v>916</v>
      </c>
      <c r="T1270">
        <f t="shared" si="115"/>
        <v>1079</v>
      </c>
      <c r="U1270">
        <f t="shared" si="116"/>
        <v>25347.599999999919</v>
      </c>
      <c r="V1270">
        <f t="shared" si="118"/>
        <v>3466876.2500000028</v>
      </c>
    </row>
    <row r="1271" spans="1:22" x14ac:dyDescent="0.25">
      <c r="A1271" s="19" t="s">
        <v>22</v>
      </c>
      <c r="B1271" s="17">
        <v>43819</v>
      </c>
      <c r="C1271" s="18">
        <v>0.46875</v>
      </c>
      <c r="D1271" s="19" t="s">
        <v>13</v>
      </c>
      <c r="E1271" s="20">
        <v>1796.5</v>
      </c>
      <c r="F1271" s="20">
        <v>1802.6</v>
      </c>
      <c r="G1271" s="20">
        <v>1802.6</v>
      </c>
      <c r="H1271" s="18">
        <v>0.54166666666666663</v>
      </c>
      <c r="I1271" s="19">
        <v>6.0999999999999091</v>
      </c>
      <c r="J1271" s="19">
        <v>-6.0999999999999091</v>
      </c>
      <c r="K1271" s="19">
        <v>326</v>
      </c>
      <c r="L1271" s="20">
        <v>-1988.5999999999704</v>
      </c>
      <c r="M1271" s="20">
        <v>270</v>
      </c>
      <c r="N1271" s="20">
        <v>-2258.5999999999704</v>
      </c>
      <c r="O1271" s="20" t="s">
        <v>67</v>
      </c>
      <c r="P1271" s="21">
        <v>3.39549123295291E-3</v>
      </c>
      <c r="Q1271" s="16">
        <f t="shared" si="117"/>
        <v>8245935</v>
      </c>
      <c r="R1271">
        <f t="shared" si="119"/>
        <v>28000</v>
      </c>
      <c r="S1271">
        <f t="shared" si="114"/>
        <v>4590</v>
      </c>
      <c r="T1271">
        <f t="shared" si="115"/>
        <v>4130</v>
      </c>
      <c r="U1271">
        <f t="shared" si="116"/>
        <v>-32128.999999999582</v>
      </c>
      <c r="V1271">
        <f t="shared" si="118"/>
        <v>3434747.2500000033</v>
      </c>
    </row>
    <row r="1272" spans="1:22" x14ac:dyDescent="0.25">
      <c r="A1272" s="19" t="s">
        <v>47</v>
      </c>
      <c r="B1272" s="17">
        <v>43822</v>
      </c>
      <c r="C1272" s="18">
        <v>0.41666666666666669</v>
      </c>
      <c r="D1272" s="19" t="s">
        <v>13</v>
      </c>
      <c r="E1272" s="20">
        <v>241</v>
      </c>
      <c r="F1272" s="20">
        <v>241.75</v>
      </c>
      <c r="G1272" s="20">
        <v>239</v>
      </c>
      <c r="H1272" s="18">
        <v>0.625</v>
      </c>
      <c r="I1272" s="19">
        <v>0.75</v>
      </c>
      <c r="J1272" s="19">
        <v>2</v>
      </c>
      <c r="K1272" s="19">
        <v>2587</v>
      </c>
      <c r="L1272" s="20">
        <v>5174</v>
      </c>
      <c r="M1272" s="20">
        <v>286</v>
      </c>
      <c r="N1272" s="20">
        <v>4888</v>
      </c>
      <c r="O1272" s="20" t="s">
        <v>68</v>
      </c>
      <c r="P1272" s="21">
        <v>3.1120331950207501E-3</v>
      </c>
      <c r="Q1272" s="16">
        <f t="shared" si="117"/>
        <v>8997253</v>
      </c>
      <c r="R1272">
        <f t="shared" si="119"/>
        <v>28000</v>
      </c>
      <c r="S1272">
        <f t="shared" si="114"/>
        <v>37333</v>
      </c>
      <c r="T1272">
        <f t="shared" si="115"/>
        <v>4480</v>
      </c>
      <c r="U1272">
        <f t="shared" si="116"/>
        <v>70186</v>
      </c>
      <c r="V1272">
        <f t="shared" si="118"/>
        <v>3504933.2500000033</v>
      </c>
    </row>
    <row r="1273" spans="1:22" x14ac:dyDescent="0.25">
      <c r="A1273" s="19" t="s">
        <v>25</v>
      </c>
      <c r="B1273" s="17">
        <v>43823</v>
      </c>
      <c r="C1273" s="18">
        <v>0.42708333333333331</v>
      </c>
      <c r="D1273" s="19" t="s">
        <v>13</v>
      </c>
      <c r="E1273" s="20">
        <v>741.3</v>
      </c>
      <c r="F1273" s="20">
        <v>745.45</v>
      </c>
      <c r="G1273" s="20">
        <v>738.95</v>
      </c>
      <c r="H1273" s="18">
        <v>0.625</v>
      </c>
      <c r="I1273" s="19">
        <v>4.1500000000000909</v>
      </c>
      <c r="J1273" s="19">
        <v>2.3499999999999091</v>
      </c>
      <c r="K1273" s="19">
        <v>479</v>
      </c>
      <c r="L1273" s="20">
        <v>1125.6499999999564</v>
      </c>
      <c r="M1273" s="20">
        <v>164</v>
      </c>
      <c r="N1273" s="20">
        <v>961.64999999995644</v>
      </c>
      <c r="O1273" s="20" t="s">
        <v>68</v>
      </c>
      <c r="P1273" s="21">
        <v>5.59827330365586E-3</v>
      </c>
      <c r="Q1273" s="16">
        <f t="shared" si="117"/>
        <v>5000809.8</v>
      </c>
      <c r="R1273">
        <f t="shared" si="119"/>
        <v>28000</v>
      </c>
      <c r="S1273">
        <f t="shared" si="114"/>
        <v>6746</v>
      </c>
      <c r="T1273">
        <f t="shared" si="115"/>
        <v>2497</v>
      </c>
      <c r="U1273">
        <f t="shared" si="116"/>
        <v>13356.099999999387</v>
      </c>
      <c r="V1273">
        <f t="shared" si="118"/>
        <v>3518289.3500000024</v>
      </c>
    </row>
    <row r="1274" spans="1:22" x14ac:dyDescent="0.25">
      <c r="A1274" s="19" t="s">
        <v>40</v>
      </c>
      <c r="B1274" s="17">
        <v>43823</v>
      </c>
      <c r="C1274" s="18">
        <v>0.42708333333333331</v>
      </c>
      <c r="D1274" s="19" t="s">
        <v>13</v>
      </c>
      <c r="E1274" s="20">
        <v>1563</v>
      </c>
      <c r="F1274" s="20">
        <v>1567.5</v>
      </c>
      <c r="G1274" s="20">
        <v>1545.7</v>
      </c>
      <c r="H1274" s="18">
        <v>0.625</v>
      </c>
      <c r="I1274" s="19">
        <v>4.5</v>
      </c>
      <c r="J1274" s="19">
        <v>17.299999999999955</v>
      </c>
      <c r="K1274" s="19">
        <v>442</v>
      </c>
      <c r="L1274" s="20">
        <v>7646.5999999999804</v>
      </c>
      <c r="M1274" s="20">
        <v>317</v>
      </c>
      <c r="N1274" s="20">
        <v>7329.5999999999804</v>
      </c>
      <c r="O1274" s="20" t="s">
        <v>68</v>
      </c>
      <c r="P1274" s="21">
        <v>2.8790786948176602E-3</v>
      </c>
      <c r="Q1274" s="16">
        <f t="shared" si="117"/>
        <v>9724986</v>
      </c>
      <c r="R1274">
        <f t="shared" si="119"/>
        <v>28000</v>
      </c>
      <c r="S1274">
        <f t="shared" si="114"/>
        <v>6222</v>
      </c>
      <c r="T1274">
        <f t="shared" si="115"/>
        <v>4836</v>
      </c>
      <c r="U1274">
        <f t="shared" si="116"/>
        <v>102804.59999999971</v>
      </c>
      <c r="V1274">
        <f t="shared" si="118"/>
        <v>3621093.950000002</v>
      </c>
    </row>
    <row r="1275" spans="1:22" x14ac:dyDescent="0.25">
      <c r="A1275" s="19" t="s">
        <v>41</v>
      </c>
      <c r="B1275" s="17">
        <v>43823</v>
      </c>
      <c r="C1275" s="18">
        <v>0.41666666666666669</v>
      </c>
      <c r="D1275" s="19" t="s">
        <v>13</v>
      </c>
      <c r="E1275" s="20">
        <v>176.2</v>
      </c>
      <c r="F1275" s="20">
        <v>176.9</v>
      </c>
      <c r="G1275" s="20">
        <v>176.9</v>
      </c>
      <c r="H1275" s="18">
        <v>0.42708333333333331</v>
      </c>
      <c r="I1275" s="19">
        <v>0.70000000000001705</v>
      </c>
      <c r="J1275" s="19">
        <v>-0.70000000000001705</v>
      </c>
      <c r="K1275" s="19">
        <v>2766</v>
      </c>
      <c r="L1275" s="20">
        <v>-1936.2000000000471</v>
      </c>
      <c r="M1275" s="20">
        <v>225</v>
      </c>
      <c r="N1275" s="20">
        <v>-2161.2000000000471</v>
      </c>
      <c r="O1275" s="20" t="s">
        <v>67</v>
      </c>
      <c r="P1275" s="21">
        <v>3.9727582292849997E-3</v>
      </c>
      <c r="Q1275" s="16">
        <f t="shared" si="117"/>
        <v>7047823.7999999998</v>
      </c>
      <c r="R1275">
        <f t="shared" si="119"/>
        <v>28000</v>
      </c>
      <c r="S1275">
        <f t="shared" si="114"/>
        <v>39999</v>
      </c>
      <c r="T1275">
        <f t="shared" si="115"/>
        <v>3531</v>
      </c>
      <c r="U1275">
        <f t="shared" si="116"/>
        <v>-31530.300000000683</v>
      </c>
      <c r="V1275">
        <f t="shared" si="118"/>
        <v>3589563.6500000013</v>
      </c>
    </row>
    <row r="1276" spans="1:22" x14ac:dyDescent="0.25">
      <c r="A1276" s="19" t="s">
        <v>58</v>
      </c>
      <c r="B1276" s="17">
        <v>43823</v>
      </c>
      <c r="C1276" s="18">
        <v>0.4375</v>
      </c>
      <c r="D1276" s="19" t="s">
        <v>13</v>
      </c>
      <c r="E1276" s="20">
        <v>2222.6999999999998</v>
      </c>
      <c r="F1276" s="20">
        <v>2232.9499999999998</v>
      </c>
      <c r="G1276" s="20">
        <v>2214.9499999999998</v>
      </c>
      <c r="H1276" s="18">
        <v>0.625</v>
      </c>
      <c r="I1276" s="19">
        <v>10.25</v>
      </c>
      <c r="J1276" s="19">
        <v>7.75</v>
      </c>
      <c r="K1276" s="19">
        <v>194</v>
      </c>
      <c r="L1276" s="20">
        <v>1503.5</v>
      </c>
      <c r="M1276" s="20">
        <v>199</v>
      </c>
      <c r="N1276" s="20">
        <v>1304.5</v>
      </c>
      <c r="O1276" s="20" t="s">
        <v>68</v>
      </c>
      <c r="P1276" s="21">
        <v>4.6115085256669798E-3</v>
      </c>
      <c r="Q1276" s="16">
        <f t="shared" si="117"/>
        <v>6070193.6999999993</v>
      </c>
      <c r="R1276">
        <f t="shared" si="119"/>
        <v>28000</v>
      </c>
      <c r="S1276">
        <f t="shared" si="114"/>
        <v>2731</v>
      </c>
      <c r="T1276">
        <f t="shared" si="115"/>
        <v>3030</v>
      </c>
      <c r="U1276">
        <f t="shared" si="116"/>
        <v>18135.25</v>
      </c>
      <c r="V1276">
        <f t="shared" si="118"/>
        <v>3607698.9000000013</v>
      </c>
    </row>
    <row r="1277" spans="1:22" x14ac:dyDescent="0.25">
      <c r="A1277" s="19" t="s">
        <v>47</v>
      </c>
      <c r="B1277" s="17">
        <v>43825</v>
      </c>
      <c r="C1277" s="18">
        <v>0.4375</v>
      </c>
      <c r="D1277" s="19" t="s">
        <v>13</v>
      </c>
      <c r="E1277" s="20">
        <v>238.25</v>
      </c>
      <c r="F1277" s="20">
        <v>238.75</v>
      </c>
      <c r="G1277" s="20">
        <v>236.8</v>
      </c>
      <c r="H1277" s="18">
        <v>0.625</v>
      </c>
      <c r="I1277" s="19">
        <v>0.5</v>
      </c>
      <c r="J1277" s="19">
        <v>1.4499999999999886</v>
      </c>
      <c r="K1277" s="19">
        <v>3824</v>
      </c>
      <c r="L1277" s="20">
        <v>5544.7999999999565</v>
      </c>
      <c r="M1277" s="20">
        <v>418</v>
      </c>
      <c r="N1277" s="20">
        <v>5126.7999999999565</v>
      </c>
      <c r="O1277" s="20" t="s">
        <v>68</v>
      </c>
      <c r="P1277" s="21">
        <v>2.09863588667366E-3</v>
      </c>
      <c r="Q1277" s="16">
        <f t="shared" si="117"/>
        <v>13342000</v>
      </c>
      <c r="R1277">
        <f t="shared" si="119"/>
        <v>28000</v>
      </c>
      <c r="S1277">
        <f t="shared" si="114"/>
        <v>56000</v>
      </c>
      <c r="T1277">
        <f t="shared" si="115"/>
        <v>6651</v>
      </c>
      <c r="U1277">
        <f t="shared" si="116"/>
        <v>74548.99999999936</v>
      </c>
      <c r="V1277">
        <f t="shared" si="118"/>
        <v>3682247.9000000008</v>
      </c>
    </row>
    <row r="1278" spans="1:22" x14ac:dyDescent="0.25">
      <c r="A1278" s="19" t="s">
        <v>58</v>
      </c>
      <c r="B1278" s="17">
        <v>43825</v>
      </c>
      <c r="C1278" s="18">
        <v>0.44791666666666669</v>
      </c>
      <c r="D1278" s="19" t="s">
        <v>13</v>
      </c>
      <c r="E1278" s="20">
        <v>2207</v>
      </c>
      <c r="F1278" s="20">
        <v>2214.3000000000002</v>
      </c>
      <c r="G1278" s="20">
        <v>2214.3000000000002</v>
      </c>
      <c r="H1278" s="18">
        <v>0.5</v>
      </c>
      <c r="I1278" s="19">
        <v>7.3000000000001819</v>
      </c>
      <c r="J1278" s="19">
        <v>-7.3000000000001819</v>
      </c>
      <c r="K1278" s="19">
        <v>273</v>
      </c>
      <c r="L1278" s="20">
        <v>-1992.9000000000497</v>
      </c>
      <c r="M1278" s="20">
        <v>278</v>
      </c>
      <c r="N1278" s="20">
        <v>-2270.9000000000497</v>
      </c>
      <c r="O1278" s="20" t="s">
        <v>67</v>
      </c>
      <c r="P1278" s="21">
        <v>3.3076574535569501E-3</v>
      </c>
      <c r="Q1278" s="16">
        <f t="shared" si="117"/>
        <v>8463845</v>
      </c>
      <c r="R1278">
        <f t="shared" si="119"/>
        <v>28000</v>
      </c>
      <c r="S1278">
        <f t="shared" si="114"/>
        <v>3835</v>
      </c>
      <c r="T1278">
        <f t="shared" si="115"/>
        <v>4239</v>
      </c>
      <c r="U1278">
        <f t="shared" si="116"/>
        <v>-32234.500000000698</v>
      </c>
      <c r="V1278">
        <f t="shared" si="118"/>
        <v>3650013.4000000004</v>
      </c>
    </row>
    <row r="1279" spans="1:22" x14ac:dyDescent="0.25">
      <c r="A1279" s="19" t="s">
        <v>29</v>
      </c>
      <c r="B1279" s="17">
        <v>43826</v>
      </c>
      <c r="C1279" s="18">
        <v>0.42708333333333331</v>
      </c>
      <c r="D1279" s="19" t="s">
        <v>15</v>
      </c>
      <c r="E1279" s="20">
        <v>482.2</v>
      </c>
      <c r="F1279" s="20">
        <v>479.05</v>
      </c>
      <c r="G1279" s="20">
        <v>490.95</v>
      </c>
      <c r="H1279" s="18">
        <v>0.625</v>
      </c>
      <c r="I1279" s="19">
        <v>3.1499999999999773</v>
      </c>
      <c r="J1279" s="19">
        <v>8.75</v>
      </c>
      <c r="K1279" s="19">
        <v>630</v>
      </c>
      <c r="L1279" s="20">
        <v>5512.5</v>
      </c>
      <c r="M1279" s="20">
        <v>142</v>
      </c>
      <c r="N1279" s="20">
        <v>5370.5</v>
      </c>
      <c r="O1279" s="20" t="s">
        <v>68</v>
      </c>
      <c r="P1279" s="21">
        <v>6.5325591041061302E-3</v>
      </c>
      <c r="Q1279" s="16">
        <f t="shared" si="117"/>
        <v>4285793.5999999996</v>
      </c>
      <c r="R1279">
        <f t="shared" si="119"/>
        <v>28000</v>
      </c>
      <c r="S1279">
        <f t="shared" si="114"/>
        <v>8888</v>
      </c>
      <c r="T1279">
        <f t="shared" si="115"/>
        <v>2163</v>
      </c>
      <c r="U1279">
        <f t="shared" si="116"/>
        <v>75607</v>
      </c>
      <c r="V1279">
        <f t="shared" si="118"/>
        <v>3725620.4000000004</v>
      </c>
    </row>
    <row r="1280" spans="1:22" x14ac:dyDescent="0.25">
      <c r="A1280" s="19" t="s">
        <v>54</v>
      </c>
      <c r="B1280" s="17">
        <v>43826</v>
      </c>
      <c r="C1280" s="18">
        <v>0.41666666666666669</v>
      </c>
      <c r="D1280" s="19" t="s">
        <v>15</v>
      </c>
      <c r="E1280" s="20">
        <v>575.20000000000005</v>
      </c>
      <c r="F1280" s="20">
        <v>572.1</v>
      </c>
      <c r="G1280" s="20">
        <v>579.95000000000005</v>
      </c>
      <c r="H1280" s="18">
        <v>0.625</v>
      </c>
      <c r="I1280" s="19">
        <v>3.1000000000000227</v>
      </c>
      <c r="J1280" s="19">
        <v>4.75</v>
      </c>
      <c r="K1280" s="19">
        <v>640</v>
      </c>
      <c r="L1280" s="20">
        <v>3040</v>
      </c>
      <c r="M1280" s="20">
        <v>171</v>
      </c>
      <c r="N1280" s="20">
        <v>2869</v>
      </c>
      <c r="O1280" s="20" t="s">
        <v>68</v>
      </c>
      <c r="P1280" s="21">
        <v>5.3894297635605397E-3</v>
      </c>
      <c r="Q1280" s="16">
        <f t="shared" si="117"/>
        <v>5195206.4000000004</v>
      </c>
      <c r="R1280">
        <f t="shared" si="119"/>
        <v>28000</v>
      </c>
      <c r="S1280">
        <f t="shared" si="114"/>
        <v>9032</v>
      </c>
      <c r="T1280">
        <f t="shared" si="115"/>
        <v>2609</v>
      </c>
      <c r="U1280">
        <f t="shared" si="116"/>
        <v>40293</v>
      </c>
      <c r="V1280">
        <f t="shared" si="118"/>
        <v>3765913.4000000004</v>
      </c>
    </row>
    <row r="1281" spans="1:22" x14ac:dyDescent="0.25">
      <c r="A1281" s="19" t="s">
        <v>18</v>
      </c>
      <c r="B1281" s="17">
        <v>43829</v>
      </c>
      <c r="C1281" s="18">
        <v>0.41666666666666669</v>
      </c>
      <c r="D1281" s="19" t="s">
        <v>13</v>
      </c>
      <c r="E1281" s="20">
        <v>365.6</v>
      </c>
      <c r="F1281" s="20">
        <v>367.95</v>
      </c>
      <c r="G1281" s="20">
        <v>367.95</v>
      </c>
      <c r="H1281" s="18">
        <v>0.45833333333333331</v>
      </c>
      <c r="I1281" s="19">
        <v>2.3499999999999659</v>
      </c>
      <c r="J1281" s="19">
        <v>-2.3499999999999659</v>
      </c>
      <c r="K1281" s="19">
        <v>842</v>
      </c>
      <c r="L1281" s="20">
        <v>-1978.6999999999712</v>
      </c>
      <c r="M1281" s="20">
        <v>143</v>
      </c>
      <c r="N1281" s="20">
        <v>-2121.6999999999712</v>
      </c>
      <c r="O1281" s="20" t="s">
        <v>67</v>
      </c>
      <c r="P1281" s="21">
        <v>6.4277899343543896E-3</v>
      </c>
      <c r="Q1281" s="16">
        <f t="shared" si="117"/>
        <v>4355758.4000000004</v>
      </c>
      <c r="R1281">
        <f t="shared" si="119"/>
        <v>28000</v>
      </c>
      <c r="S1281">
        <f t="shared" si="114"/>
        <v>11914</v>
      </c>
      <c r="T1281">
        <f t="shared" si="115"/>
        <v>2185</v>
      </c>
      <c r="U1281">
        <f t="shared" si="116"/>
        <v>-30182.899999999594</v>
      </c>
      <c r="V1281">
        <f t="shared" si="118"/>
        <v>3735730.5000000009</v>
      </c>
    </row>
    <row r="1282" spans="1:22" x14ac:dyDescent="0.25">
      <c r="A1282" s="19" t="s">
        <v>49</v>
      </c>
      <c r="B1282" s="17">
        <v>43829</v>
      </c>
      <c r="C1282" s="18">
        <v>0.41666666666666669</v>
      </c>
      <c r="D1282" s="19" t="s">
        <v>13</v>
      </c>
      <c r="E1282" s="20">
        <v>127.9</v>
      </c>
      <c r="F1282" s="20">
        <v>128.9</v>
      </c>
      <c r="G1282" s="20">
        <v>128</v>
      </c>
      <c r="H1282" s="18">
        <v>0.625</v>
      </c>
      <c r="I1282" s="19">
        <v>1</v>
      </c>
      <c r="J1282" s="19">
        <v>-9.9999999999994316E-2</v>
      </c>
      <c r="K1282" s="19">
        <v>1955</v>
      </c>
      <c r="L1282" s="20">
        <v>-195.49999999998889</v>
      </c>
      <c r="M1282" s="20">
        <v>116</v>
      </c>
      <c r="N1282" s="20">
        <v>-311.49999999998886</v>
      </c>
      <c r="O1282" s="20" t="s">
        <v>67</v>
      </c>
      <c r="P1282" s="21">
        <v>7.8186082877247792E-3</v>
      </c>
      <c r="Q1282" s="16">
        <f t="shared" si="117"/>
        <v>3581200</v>
      </c>
      <c r="R1282">
        <f t="shared" si="119"/>
        <v>28000</v>
      </c>
      <c r="S1282">
        <f t="shared" ref="S1282:S1345" si="120">ROUNDDOWN(R1282/I1282,0)</f>
        <v>28000</v>
      </c>
      <c r="T1282">
        <f t="shared" ref="T1282:T1345" si="121">ROUNDUP(((E1282*S1282)+(G1282*S1282))*0.025/100,0)</f>
        <v>1792</v>
      </c>
      <c r="U1282">
        <f t="shared" ref="U1282:U1345" si="122">(S1282*J1282)-T1282</f>
        <v>-4591.9999999998408</v>
      </c>
      <c r="V1282">
        <f t="shared" si="118"/>
        <v>3731138.5000000009</v>
      </c>
    </row>
    <row r="1283" spans="1:22" x14ac:dyDescent="0.25">
      <c r="A1283" s="19" t="s">
        <v>52</v>
      </c>
      <c r="B1283" s="17">
        <v>43829</v>
      </c>
      <c r="C1283" s="18">
        <v>0.41666666666666669</v>
      </c>
      <c r="D1283" s="19" t="s">
        <v>13</v>
      </c>
      <c r="E1283" s="20">
        <v>334.85</v>
      </c>
      <c r="F1283" s="20">
        <v>336.25</v>
      </c>
      <c r="G1283" s="20">
        <v>333.9</v>
      </c>
      <c r="H1283" s="18">
        <v>0.625</v>
      </c>
      <c r="I1283" s="19">
        <v>1.3999999999999773</v>
      </c>
      <c r="J1283" s="19">
        <v>0.95000000000004547</v>
      </c>
      <c r="K1283" s="19">
        <v>1405</v>
      </c>
      <c r="L1283" s="20">
        <v>1334.7500000000639</v>
      </c>
      <c r="M1283" s="20">
        <v>217</v>
      </c>
      <c r="N1283" s="20">
        <v>1117.7500000000639</v>
      </c>
      <c r="O1283" s="20" t="s">
        <v>68</v>
      </c>
      <c r="P1283" s="21">
        <v>4.1809765566670999E-3</v>
      </c>
      <c r="Q1283" s="16">
        <f t="shared" ref="Q1283:Q1346" si="123">S1283*E1283</f>
        <v>6697000</v>
      </c>
      <c r="R1283">
        <f t="shared" si="119"/>
        <v>28000</v>
      </c>
      <c r="S1283">
        <f t="shared" si="120"/>
        <v>20000</v>
      </c>
      <c r="T1283">
        <f t="shared" si="121"/>
        <v>3344</v>
      </c>
      <c r="U1283">
        <f t="shared" si="122"/>
        <v>15656.000000000909</v>
      </c>
      <c r="V1283">
        <f t="shared" ref="V1283:V1346" si="124">V1282+U1283</f>
        <v>3746794.5000000019</v>
      </c>
    </row>
    <row r="1284" spans="1:22" x14ac:dyDescent="0.25">
      <c r="A1284" s="19" t="s">
        <v>20</v>
      </c>
      <c r="B1284" s="17">
        <v>43831</v>
      </c>
      <c r="C1284" s="18">
        <v>0.41666666666666669</v>
      </c>
      <c r="D1284" s="19" t="s">
        <v>13</v>
      </c>
      <c r="E1284" s="20">
        <v>2412.0500000000002</v>
      </c>
      <c r="F1284" s="20">
        <v>2417.25</v>
      </c>
      <c r="G1284" s="20">
        <v>2417.25</v>
      </c>
      <c r="H1284" s="18">
        <v>0.45833333333333331</v>
      </c>
      <c r="I1284" s="19">
        <v>5.1999999999998181</v>
      </c>
      <c r="J1284" s="19">
        <v>-5.1999999999998181</v>
      </c>
      <c r="K1284" s="19">
        <v>382</v>
      </c>
      <c r="L1284" s="20">
        <v>-1986.3999999999305</v>
      </c>
      <c r="M1284" s="20">
        <v>425</v>
      </c>
      <c r="N1284" s="20">
        <v>-2411.3999999999305</v>
      </c>
      <c r="O1284" s="20" t="s">
        <v>67</v>
      </c>
      <c r="P1284" s="21">
        <v>2.1558425405774398E-3</v>
      </c>
      <c r="Q1284" s="16">
        <f t="shared" si="123"/>
        <v>17161735.75</v>
      </c>
      <c r="R1284">
        <f t="shared" ref="R1284:R1347" si="125">IF(MONTH(B1283)&lt;&gt;MONTH(B1284),IF((INT(V1283/100000)*1000)&lt;R1283,R1283,INT(V1283/100000)*1000),R1283)</f>
        <v>37000</v>
      </c>
      <c r="S1284">
        <f t="shared" si="120"/>
        <v>7115</v>
      </c>
      <c r="T1284">
        <f t="shared" si="121"/>
        <v>8591</v>
      </c>
      <c r="U1284">
        <f t="shared" si="122"/>
        <v>-45588.999999998705</v>
      </c>
      <c r="V1284">
        <f t="shared" si="124"/>
        <v>3701205.5000000033</v>
      </c>
    </row>
    <row r="1285" spans="1:22" x14ac:dyDescent="0.25">
      <c r="A1285" s="19" t="s">
        <v>57</v>
      </c>
      <c r="B1285" s="17">
        <v>43831</v>
      </c>
      <c r="C1285" s="18">
        <v>0.58333333333333337</v>
      </c>
      <c r="D1285" s="19" t="s">
        <v>13</v>
      </c>
      <c r="E1285" s="20">
        <v>762</v>
      </c>
      <c r="F1285" s="20">
        <v>764.65</v>
      </c>
      <c r="G1285" s="20">
        <v>762.6</v>
      </c>
      <c r="H1285" s="18">
        <v>0.625</v>
      </c>
      <c r="I1285" s="19">
        <v>2.6499999999999773</v>
      </c>
      <c r="J1285" s="19">
        <v>-0.60000000000002274</v>
      </c>
      <c r="K1285" s="19">
        <v>748</v>
      </c>
      <c r="L1285" s="20">
        <v>-448.80000000001701</v>
      </c>
      <c r="M1285" s="20">
        <v>263</v>
      </c>
      <c r="N1285" s="20">
        <v>-711.80000000001701</v>
      </c>
      <c r="O1285" s="20" t="s">
        <v>67</v>
      </c>
      <c r="P1285" s="21">
        <v>3.4776902887138799E-3</v>
      </c>
      <c r="Q1285" s="16">
        <f t="shared" si="123"/>
        <v>10639044</v>
      </c>
      <c r="R1285">
        <f t="shared" si="125"/>
        <v>37000</v>
      </c>
      <c r="S1285">
        <f t="shared" si="120"/>
        <v>13962</v>
      </c>
      <c r="T1285">
        <f t="shared" si="121"/>
        <v>5322</v>
      </c>
      <c r="U1285">
        <f t="shared" si="122"/>
        <v>-13699.200000000317</v>
      </c>
      <c r="V1285">
        <f t="shared" si="124"/>
        <v>3687506.3000000031</v>
      </c>
    </row>
    <row r="1286" spans="1:22" x14ac:dyDescent="0.25">
      <c r="A1286" s="19" t="s">
        <v>17</v>
      </c>
      <c r="B1286" s="17">
        <v>43832</v>
      </c>
      <c r="C1286" s="18">
        <v>0.47916666666666669</v>
      </c>
      <c r="D1286" s="19" t="s">
        <v>13</v>
      </c>
      <c r="E1286" s="20">
        <v>21945</v>
      </c>
      <c r="F1286" s="20">
        <v>22125</v>
      </c>
      <c r="G1286" s="20">
        <v>21610</v>
      </c>
      <c r="H1286" s="18">
        <v>0.625</v>
      </c>
      <c r="I1286" s="19">
        <v>180</v>
      </c>
      <c r="J1286" s="19">
        <v>335</v>
      </c>
      <c r="K1286" s="19">
        <v>11</v>
      </c>
      <c r="L1286" s="20">
        <v>3685</v>
      </c>
      <c r="M1286" s="20">
        <v>111</v>
      </c>
      <c r="N1286" s="20">
        <v>3574</v>
      </c>
      <c r="O1286" s="20" t="s">
        <v>68</v>
      </c>
      <c r="P1286" s="21">
        <v>8.2023239917976797E-3</v>
      </c>
      <c r="Q1286" s="16">
        <f t="shared" si="123"/>
        <v>4498725</v>
      </c>
      <c r="R1286">
        <f t="shared" si="125"/>
        <v>37000</v>
      </c>
      <c r="S1286">
        <f t="shared" si="120"/>
        <v>205</v>
      </c>
      <c r="T1286">
        <f t="shared" si="121"/>
        <v>2233</v>
      </c>
      <c r="U1286">
        <f t="shared" si="122"/>
        <v>66442</v>
      </c>
      <c r="V1286">
        <f t="shared" si="124"/>
        <v>3753948.3000000031</v>
      </c>
    </row>
    <row r="1287" spans="1:22" x14ac:dyDescent="0.25">
      <c r="A1287" s="19" t="s">
        <v>49</v>
      </c>
      <c r="B1287" s="17">
        <v>43832</v>
      </c>
      <c r="C1287" s="18">
        <v>0.45833333333333331</v>
      </c>
      <c r="D1287" s="19" t="s">
        <v>15</v>
      </c>
      <c r="E1287" s="20">
        <v>128.05000000000001</v>
      </c>
      <c r="F1287" s="20">
        <v>127.65</v>
      </c>
      <c r="G1287" s="20">
        <v>127.65</v>
      </c>
      <c r="H1287" s="18">
        <v>0.45833333333333331</v>
      </c>
      <c r="I1287" s="19">
        <v>0.40000000000000568</v>
      </c>
      <c r="J1287" s="19">
        <v>-0.40000000000000568</v>
      </c>
      <c r="K1287" s="19">
        <v>4728</v>
      </c>
      <c r="L1287" s="20">
        <v>-1891.2000000000269</v>
      </c>
      <c r="M1287" s="20">
        <v>279</v>
      </c>
      <c r="N1287" s="20">
        <v>-2170.2000000000271</v>
      </c>
      <c r="O1287" s="20" t="s">
        <v>67</v>
      </c>
      <c r="P1287" s="21">
        <v>3.1237797735260099E-3</v>
      </c>
      <c r="Q1287" s="16">
        <f t="shared" si="123"/>
        <v>11844496.950000001</v>
      </c>
      <c r="R1287">
        <f t="shared" si="125"/>
        <v>37000</v>
      </c>
      <c r="S1287">
        <f t="shared" si="120"/>
        <v>92499</v>
      </c>
      <c r="T1287">
        <f t="shared" si="121"/>
        <v>5913</v>
      </c>
      <c r="U1287">
        <f t="shared" si="122"/>
        <v>-42912.600000000522</v>
      </c>
      <c r="V1287">
        <f t="shared" si="124"/>
        <v>3711035.7000000025</v>
      </c>
    </row>
    <row r="1288" spans="1:22" x14ac:dyDescent="0.25">
      <c r="A1288" s="19" t="s">
        <v>41</v>
      </c>
      <c r="B1288" s="17">
        <v>43833</v>
      </c>
      <c r="C1288" s="18">
        <v>0.48958333333333331</v>
      </c>
      <c r="D1288" s="19" t="s">
        <v>13</v>
      </c>
      <c r="E1288" s="20">
        <v>190.7</v>
      </c>
      <c r="F1288" s="20">
        <v>191.6</v>
      </c>
      <c r="G1288" s="20">
        <v>191.6</v>
      </c>
      <c r="H1288" s="18">
        <v>0.5</v>
      </c>
      <c r="I1288" s="19">
        <v>0.90000000000000568</v>
      </c>
      <c r="J1288" s="19">
        <v>-0.90000000000000568</v>
      </c>
      <c r="K1288" s="19">
        <v>2166</v>
      </c>
      <c r="L1288" s="20">
        <v>-1949.4000000000124</v>
      </c>
      <c r="M1288" s="20">
        <v>191</v>
      </c>
      <c r="N1288" s="20">
        <v>-2140.4000000000124</v>
      </c>
      <c r="O1288" s="20" t="s">
        <v>67</v>
      </c>
      <c r="P1288" s="21">
        <v>4.7194546407970904E-3</v>
      </c>
      <c r="Q1288" s="16">
        <f t="shared" si="123"/>
        <v>7839867.6999999993</v>
      </c>
      <c r="R1288">
        <f t="shared" si="125"/>
        <v>37000</v>
      </c>
      <c r="S1288">
        <f t="shared" si="120"/>
        <v>41111</v>
      </c>
      <c r="T1288">
        <f t="shared" si="121"/>
        <v>3930</v>
      </c>
      <c r="U1288">
        <f t="shared" si="122"/>
        <v>-40929.900000000234</v>
      </c>
      <c r="V1288">
        <f t="shared" si="124"/>
        <v>3670105.8000000021</v>
      </c>
    </row>
    <row r="1289" spans="1:22" x14ac:dyDescent="0.25">
      <c r="A1289" s="19" t="s">
        <v>57</v>
      </c>
      <c r="B1289" s="17">
        <v>43836</v>
      </c>
      <c r="C1289" s="18">
        <v>0.59375</v>
      </c>
      <c r="D1289" s="19" t="s">
        <v>13</v>
      </c>
      <c r="E1289" s="20">
        <v>770</v>
      </c>
      <c r="F1289" s="20">
        <v>773.5</v>
      </c>
      <c r="G1289" s="20">
        <v>770.5</v>
      </c>
      <c r="H1289" s="18">
        <v>0.625</v>
      </c>
      <c r="I1289" s="19">
        <v>3.5</v>
      </c>
      <c r="J1289" s="19">
        <v>-0.5</v>
      </c>
      <c r="K1289" s="19">
        <v>567</v>
      </c>
      <c r="L1289" s="20">
        <v>-283.5</v>
      </c>
      <c r="M1289" s="20">
        <v>201</v>
      </c>
      <c r="N1289" s="20">
        <v>-484.5</v>
      </c>
      <c r="O1289" s="20" t="s">
        <v>67</v>
      </c>
      <c r="P1289" s="21">
        <v>4.54545454545454E-3</v>
      </c>
      <c r="Q1289" s="16">
        <f t="shared" si="123"/>
        <v>8139670</v>
      </c>
      <c r="R1289">
        <f t="shared" si="125"/>
        <v>37000</v>
      </c>
      <c r="S1289">
        <f t="shared" si="120"/>
        <v>10571</v>
      </c>
      <c r="T1289">
        <f t="shared" si="121"/>
        <v>4072</v>
      </c>
      <c r="U1289">
        <f t="shared" si="122"/>
        <v>-9357.5</v>
      </c>
      <c r="V1289">
        <f t="shared" si="124"/>
        <v>3660748.3000000021</v>
      </c>
    </row>
    <row r="1290" spans="1:22" x14ac:dyDescent="0.25">
      <c r="A1290" s="19" t="s">
        <v>29</v>
      </c>
      <c r="B1290" s="17">
        <v>43837</v>
      </c>
      <c r="C1290" s="18">
        <v>0.41666666666666669</v>
      </c>
      <c r="D1290" s="19" t="s">
        <v>13</v>
      </c>
      <c r="E1290" s="20">
        <v>463.35</v>
      </c>
      <c r="F1290" s="20">
        <v>470.5</v>
      </c>
      <c r="G1290" s="20">
        <v>470.5</v>
      </c>
      <c r="H1290" s="18">
        <v>0.42708333333333331</v>
      </c>
      <c r="I1290" s="19">
        <v>7.1499999999999773</v>
      </c>
      <c r="J1290" s="19">
        <v>-7.1499999999999773</v>
      </c>
      <c r="K1290" s="19">
        <v>278</v>
      </c>
      <c r="L1290" s="20">
        <v>-1987.6999999999937</v>
      </c>
      <c r="M1290" s="20">
        <v>60</v>
      </c>
      <c r="N1290" s="20">
        <v>-2047.6999999999937</v>
      </c>
      <c r="O1290" s="20" t="s">
        <v>67</v>
      </c>
      <c r="P1290" s="21">
        <v>1.5431099600733701E-2</v>
      </c>
      <c r="Q1290" s="16">
        <f t="shared" si="123"/>
        <v>2397372.9</v>
      </c>
      <c r="R1290">
        <f t="shared" si="125"/>
        <v>37000</v>
      </c>
      <c r="S1290">
        <f t="shared" si="120"/>
        <v>5174</v>
      </c>
      <c r="T1290">
        <f t="shared" si="121"/>
        <v>1208</v>
      </c>
      <c r="U1290">
        <f t="shared" si="122"/>
        <v>-38202.099999999882</v>
      </c>
      <c r="V1290">
        <f t="shared" si="124"/>
        <v>3622546.200000002</v>
      </c>
    </row>
    <row r="1291" spans="1:22" x14ac:dyDescent="0.25">
      <c r="A1291" s="19" t="s">
        <v>52</v>
      </c>
      <c r="B1291" s="17">
        <v>43837</v>
      </c>
      <c r="C1291" s="18">
        <v>0.41666666666666669</v>
      </c>
      <c r="D1291" s="19" t="s">
        <v>13</v>
      </c>
      <c r="E1291" s="20">
        <v>323.7</v>
      </c>
      <c r="F1291" s="20">
        <v>326.5</v>
      </c>
      <c r="G1291" s="20">
        <v>318.45</v>
      </c>
      <c r="H1291" s="18">
        <v>0.625</v>
      </c>
      <c r="I1291" s="19">
        <v>2.8000000000000114</v>
      </c>
      <c r="J1291" s="19">
        <v>5.25</v>
      </c>
      <c r="K1291" s="19">
        <v>708</v>
      </c>
      <c r="L1291" s="20">
        <v>3717</v>
      </c>
      <c r="M1291" s="20">
        <v>105</v>
      </c>
      <c r="N1291" s="20">
        <v>3612</v>
      </c>
      <c r="O1291" s="20" t="s">
        <v>68</v>
      </c>
      <c r="P1291" s="21">
        <v>8.6499845535990497E-3</v>
      </c>
      <c r="Q1291" s="16">
        <f t="shared" si="123"/>
        <v>4277371.8</v>
      </c>
      <c r="R1291">
        <f t="shared" si="125"/>
        <v>37000</v>
      </c>
      <c r="S1291">
        <f t="shared" si="120"/>
        <v>13214</v>
      </c>
      <c r="T1291">
        <f t="shared" si="121"/>
        <v>2122</v>
      </c>
      <c r="U1291">
        <f t="shared" si="122"/>
        <v>67251.5</v>
      </c>
      <c r="V1291">
        <f t="shared" si="124"/>
        <v>3689797.700000002</v>
      </c>
    </row>
    <row r="1292" spans="1:22" x14ac:dyDescent="0.25">
      <c r="A1292" s="19" t="s">
        <v>58</v>
      </c>
      <c r="B1292" s="17">
        <v>43837</v>
      </c>
      <c r="C1292" s="18">
        <v>0.41666666666666669</v>
      </c>
      <c r="D1292" s="19" t="s">
        <v>15</v>
      </c>
      <c r="E1292" s="20">
        <v>2210</v>
      </c>
      <c r="F1292" s="20">
        <v>2192.5</v>
      </c>
      <c r="G1292" s="20">
        <v>2205.3000000000002</v>
      </c>
      <c r="H1292" s="18">
        <v>0.625</v>
      </c>
      <c r="I1292" s="19">
        <v>17.5</v>
      </c>
      <c r="J1292" s="19">
        <v>-4.6999999999998181</v>
      </c>
      <c r="K1292" s="19">
        <v>114</v>
      </c>
      <c r="L1292" s="20">
        <v>-535.79999999997926</v>
      </c>
      <c r="M1292" s="20">
        <v>116</v>
      </c>
      <c r="N1292" s="20">
        <v>-651.79999999997926</v>
      </c>
      <c r="O1292" s="20" t="s">
        <v>67</v>
      </c>
      <c r="P1292" s="21">
        <v>7.9185520361990999E-3</v>
      </c>
      <c r="Q1292" s="16">
        <f t="shared" si="123"/>
        <v>4671940</v>
      </c>
      <c r="R1292">
        <f t="shared" si="125"/>
        <v>37000</v>
      </c>
      <c r="S1292">
        <f t="shared" si="120"/>
        <v>2114</v>
      </c>
      <c r="T1292">
        <f t="shared" si="121"/>
        <v>2334</v>
      </c>
      <c r="U1292">
        <f t="shared" si="122"/>
        <v>-12269.799999999615</v>
      </c>
      <c r="V1292">
        <f t="shared" si="124"/>
        <v>3677527.9000000022</v>
      </c>
    </row>
    <row r="1293" spans="1:22" x14ac:dyDescent="0.25">
      <c r="A1293" s="19" t="s">
        <v>20</v>
      </c>
      <c r="B1293" s="17">
        <v>43838</v>
      </c>
      <c r="C1293" s="18">
        <v>0.52083333333333337</v>
      </c>
      <c r="D1293" s="19" t="s">
        <v>15</v>
      </c>
      <c r="E1293" s="20">
        <v>2406.4</v>
      </c>
      <c r="F1293" s="20">
        <v>2392.1999999999998</v>
      </c>
      <c r="G1293" s="20">
        <v>2407.4</v>
      </c>
      <c r="H1293" s="18">
        <v>0.625</v>
      </c>
      <c r="I1293" s="19">
        <v>14.200000000000273</v>
      </c>
      <c r="J1293" s="19">
        <v>1</v>
      </c>
      <c r="K1293" s="19">
        <v>140</v>
      </c>
      <c r="L1293" s="20">
        <v>140</v>
      </c>
      <c r="M1293" s="20">
        <v>156</v>
      </c>
      <c r="N1293" s="20">
        <v>-16</v>
      </c>
      <c r="O1293" s="20" t="s">
        <v>67</v>
      </c>
      <c r="P1293" s="21">
        <v>5.9009308510639402E-3</v>
      </c>
      <c r="Q1293" s="16">
        <f t="shared" si="123"/>
        <v>6268672</v>
      </c>
      <c r="R1293">
        <f t="shared" si="125"/>
        <v>37000</v>
      </c>
      <c r="S1293">
        <f t="shared" si="120"/>
        <v>2605</v>
      </c>
      <c r="T1293">
        <f t="shared" si="121"/>
        <v>3135</v>
      </c>
      <c r="U1293">
        <f t="shared" si="122"/>
        <v>-530</v>
      </c>
      <c r="V1293">
        <f t="shared" si="124"/>
        <v>3676997.9000000022</v>
      </c>
    </row>
    <row r="1294" spans="1:22" x14ac:dyDescent="0.25">
      <c r="A1294" s="19" t="s">
        <v>58</v>
      </c>
      <c r="B1294" s="17">
        <v>43839</v>
      </c>
      <c r="C1294" s="18">
        <v>0.41666666666666669</v>
      </c>
      <c r="D1294" s="19" t="s">
        <v>13</v>
      </c>
      <c r="E1294" s="20">
        <v>2223.5</v>
      </c>
      <c r="F1294" s="20">
        <v>2236.6</v>
      </c>
      <c r="G1294" s="20">
        <v>2212.1999999999998</v>
      </c>
      <c r="H1294" s="18">
        <v>0.625</v>
      </c>
      <c r="I1294" s="19">
        <v>13.099999999999909</v>
      </c>
      <c r="J1294" s="19">
        <v>11.300000000000182</v>
      </c>
      <c r="K1294" s="19">
        <v>152</v>
      </c>
      <c r="L1294" s="20">
        <v>1717.6000000000276</v>
      </c>
      <c r="M1294" s="20">
        <v>156</v>
      </c>
      <c r="N1294" s="20">
        <v>1561.6000000000276</v>
      </c>
      <c r="O1294" s="20" t="s">
        <v>68</v>
      </c>
      <c r="P1294" s="21">
        <v>5.8916123229142796E-3</v>
      </c>
      <c r="Q1294" s="16">
        <f t="shared" si="123"/>
        <v>6279164</v>
      </c>
      <c r="R1294">
        <f t="shared" si="125"/>
        <v>37000</v>
      </c>
      <c r="S1294">
        <f t="shared" si="120"/>
        <v>2824</v>
      </c>
      <c r="T1294">
        <f t="shared" si="121"/>
        <v>3132</v>
      </c>
      <c r="U1294">
        <f t="shared" si="122"/>
        <v>28779.200000000514</v>
      </c>
      <c r="V1294">
        <f t="shared" si="124"/>
        <v>3705777.1000000029</v>
      </c>
    </row>
    <row r="1295" spans="1:22" x14ac:dyDescent="0.25">
      <c r="A1295" s="19" t="s">
        <v>57</v>
      </c>
      <c r="B1295" s="17">
        <v>43839</v>
      </c>
      <c r="C1295" s="18">
        <v>0.41666666666666669</v>
      </c>
      <c r="D1295" s="19" t="s">
        <v>13</v>
      </c>
      <c r="E1295" s="20">
        <v>764.5</v>
      </c>
      <c r="F1295" s="20">
        <v>770.3</v>
      </c>
      <c r="G1295" s="20">
        <v>770.3</v>
      </c>
      <c r="H1295" s="18">
        <v>0.42708333333333331</v>
      </c>
      <c r="I1295" s="19">
        <v>5.7999999999999545</v>
      </c>
      <c r="J1295" s="19">
        <v>-5.7999999999999545</v>
      </c>
      <c r="K1295" s="19">
        <v>343</v>
      </c>
      <c r="L1295" s="20">
        <v>-1989.3999999999844</v>
      </c>
      <c r="M1295" s="20">
        <v>122</v>
      </c>
      <c r="N1295" s="20">
        <v>-2111.3999999999842</v>
      </c>
      <c r="O1295" s="20" t="s">
        <v>67</v>
      </c>
      <c r="P1295" s="21">
        <v>7.5866579463701204E-3</v>
      </c>
      <c r="Q1295" s="16">
        <f t="shared" si="123"/>
        <v>4876745.5</v>
      </c>
      <c r="R1295">
        <f t="shared" si="125"/>
        <v>37000</v>
      </c>
      <c r="S1295">
        <f t="shared" si="120"/>
        <v>6379</v>
      </c>
      <c r="T1295">
        <f t="shared" si="121"/>
        <v>2448</v>
      </c>
      <c r="U1295">
        <f t="shared" si="122"/>
        <v>-39446.199999999713</v>
      </c>
      <c r="V1295">
        <f t="shared" si="124"/>
        <v>3666330.9000000032</v>
      </c>
    </row>
    <row r="1296" spans="1:22" x14ac:dyDescent="0.25">
      <c r="A1296" s="19" t="s">
        <v>22</v>
      </c>
      <c r="B1296" s="17">
        <v>43840</v>
      </c>
      <c r="C1296" s="18">
        <v>0.45833333333333331</v>
      </c>
      <c r="D1296" s="19" t="s">
        <v>15</v>
      </c>
      <c r="E1296" s="20">
        <v>1774</v>
      </c>
      <c r="F1296" s="20">
        <v>1766.35</v>
      </c>
      <c r="G1296" s="20">
        <v>1766.35</v>
      </c>
      <c r="H1296" s="18">
        <v>0.45833333333333331</v>
      </c>
      <c r="I1296" s="19">
        <v>7.6500000000000909</v>
      </c>
      <c r="J1296" s="19">
        <v>-7.6500000000000909</v>
      </c>
      <c r="K1296" s="19">
        <v>260</v>
      </c>
      <c r="L1296" s="20">
        <v>-1989.0000000000236</v>
      </c>
      <c r="M1296" s="20">
        <v>212</v>
      </c>
      <c r="N1296" s="20">
        <v>-2201.0000000000236</v>
      </c>
      <c r="O1296" s="20" t="s">
        <v>67</v>
      </c>
      <c r="P1296" s="21">
        <v>4.3122886133033196E-3</v>
      </c>
      <c r="Q1296" s="16">
        <f t="shared" si="123"/>
        <v>8579064</v>
      </c>
      <c r="R1296">
        <f t="shared" si="125"/>
        <v>37000</v>
      </c>
      <c r="S1296">
        <f t="shared" si="120"/>
        <v>4836</v>
      </c>
      <c r="T1296">
        <f t="shared" si="121"/>
        <v>4281</v>
      </c>
      <c r="U1296">
        <f t="shared" si="122"/>
        <v>-41276.400000000438</v>
      </c>
      <c r="V1296">
        <f t="shared" si="124"/>
        <v>3625054.5000000028</v>
      </c>
    </row>
    <row r="1297" spans="1:22" x14ac:dyDescent="0.25">
      <c r="A1297" s="19" t="s">
        <v>57</v>
      </c>
      <c r="B1297" s="17">
        <v>43840</v>
      </c>
      <c r="C1297" s="18">
        <v>0.41666666666666669</v>
      </c>
      <c r="D1297" s="19" t="s">
        <v>13</v>
      </c>
      <c r="E1297" s="20">
        <v>775.15</v>
      </c>
      <c r="F1297" s="20">
        <v>778.85</v>
      </c>
      <c r="G1297" s="20">
        <v>778.85</v>
      </c>
      <c r="H1297" s="18">
        <v>0.63541666666666663</v>
      </c>
      <c r="I1297" s="19">
        <v>3.7000000000000455</v>
      </c>
      <c r="J1297" s="19">
        <v>-3.7000000000000455</v>
      </c>
      <c r="K1297" s="19">
        <v>537</v>
      </c>
      <c r="L1297" s="20">
        <v>-1986.9000000000244</v>
      </c>
      <c r="M1297" s="20">
        <v>192</v>
      </c>
      <c r="N1297" s="20">
        <v>-2178.9000000000242</v>
      </c>
      <c r="O1297" s="20" t="s">
        <v>67</v>
      </c>
      <c r="P1297" s="21">
        <v>4.7732696897375302E-3</v>
      </c>
      <c r="Q1297" s="16">
        <f t="shared" si="123"/>
        <v>7750724.8499999996</v>
      </c>
      <c r="R1297">
        <f t="shared" si="125"/>
        <v>37000</v>
      </c>
      <c r="S1297">
        <f t="shared" si="120"/>
        <v>9999</v>
      </c>
      <c r="T1297">
        <f t="shared" si="121"/>
        <v>3885</v>
      </c>
      <c r="U1297">
        <f t="shared" si="122"/>
        <v>-40881.300000000454</v>
      </c>
      <c r="V1297">
        <f t="shared" si="124"/>
        <v>3584173.2000000025</v>
      </c>
    </row>
    <row r="1298" spans="1:22" x14ac:dyDescent="0.25">
      <c r="A1298" s="19" t="s">
        <v>18</v>
      </c>
      <c r="B1298" s="17">
        <v>43843</v>
      </c>
      <c r="C1298" s="18">
        <v>0.41666666666666669</v>
      </c>
      <c r="D1298" s="19" t="s">
        <v>13</v>
      </c>
      <c r="E1298" s="20">
        <v>390.75</v>
      </c>
      <c r="F1298" s="20">
        <v>392.75</v>
      </c>
      <c r="G1298" s="20">
        <v>392.75</v>
      </c>
      <c r="H1298" s="18">
        <v>0.52083333333333337</v>
      </c>
      <c r="I1298" s="19">
        <v>2</v>
      </c>
      <c r="J1298" s="19">
        <v>-2</v>
      </c>
      <c r="K1298" s="19">
        <v>988</v>
      </c>
      <c r="L1298" s="20">
        <v>-1976</v>
      </c>
      <c r="M1298" s="20">
        <v>179</v>
      </c>
      <c r="N1298" s="20">
        <v>-2155</v>
      </c>
      <c r="O1298" s="20" t="s">
        <v>67</v>
      </c>
      <c r="P1298" s="21">
        <v>5.1183621241202796E-3</v>
      </c>
      <c r="Q1298" s="16">
        <f t="shared" si="123"/>
        <v>7228875</v>
      </c>
      <c r="R1298">
        <f t="shared" si="125"/>
        <v>37000</v>
      </c>
      <c r="S1298">
        <f t="shared" si="120"/>
        <v>18500</v>
      </c>
      <c r="T1298">
        <f t="shared" si="121"/>
        <v>3624</v>
      </c>
      <c r="U1298">
        <f t="shared" si="122"/>
        <v>-40624</v>
      </c>
      <c r="V1298">
        <f t="shared" si="124"/>
        <v>3543549.2000000025</v>
      </c>
    </row>
    <row r="1299" spans="1:22" x14ac:dyDescent="0.25">
      <c r="A1299" s="19" t="s">
        <v>20</v>
      </c>
      <c r="B1299" s="17">
        <v>43843</v>
      </c>
      <c r="C1299" s="18">
        <v>0.41666666666666669</v>
      </c>
      <c r="D1299" s="19" t="s">
        <v>13</v>
      </c>
      <c r="E1299" s="20">
        <v>2452.3000000000002</v>
      </c>
      <c r="F1299" s="20">
        <v>2458.3000000000002</v>
      </c>
      <c r="G1299" s="20">
        <v>2458.3000000000002</v>
      </c>
      <c r="H1299" s="18">
        <v>0.59375</v>
      </c>
      <c r="I1299" s="19">
        <v>6</v>
      </c>
      <c r="J1299" s="19">
        <v>-6</v>
      </c>
      <c r="K1299" s="19">
        <v>332</v>
      </c>
      <c r="L1299" s="20">
        <v>-1992</v>
      </c>
      <c r="M1299" s="20">
        <v>375</v>
      </c>
      <c r="N1299" s="20">
        <v>-2367</v>
      </c>
      <c r="O1299" s="20" t="s">
        <v>67</v>
      </c>
      <c r="P1299" s="21">
        <v>2.4466827060310699E-3</v>
      </c>
      <c r="Q1299" s="16">
        <f t="shared" si="123"/>
        <v>15120881.800000001</v>
      </c>
      <c r="R1299">
        <f t="shared" si="125"/>
        <v>37000</v>
      </c>
      <c r="S1299">
        <f t="shared" si="120"/>
        <v>6166</v>
      </c>
      <c r="T1299">
        <f t="shared" si="121"/>
        <v>7570</v>
      </c>
      <c r="U1299">
        <f t="shared" si="122"/>
        <v>-44566</v>
      </c>
      <c r="V1299">
        <f t="shared" si="124"/>
        <v>3498983.2000000025</v>
      </c>
    </row>
    <row r="1300" spans="1:22" x14ac:dyDescent="0.25">
      <c r="A1300" s="19" t="s">
        <v>44</v>
      </c>
      <c r="B1300" s="17">
        <v>43843</v>
      </c>
      <c r="C1300" s="18">
        <v>0.41666666666666669</v>
      </c>
      <c r="D1300" s="19" t="s">
        <v>13</v>
      </c>
      <c r="E1300" s="20">
        <v>2367.1</v>
      </c>
      <c r="F1300" s="20">
        <v>2376</v>
      </c>
      <c r="G1300" s="20">
        <v>2376</v>
      </c>
      <c r="H1300" s="18">
        <v>0.46875</v>
      </c>
      <c r="I1300" s="19">
        <v>8.9000000000000909</v>
      </c>
      <c r="J1300" s="19">
        <v>-8.9000000000000909</v>
      </c>
      <c r="K1300" s="19">
        <v>224</v>
      </c>
      <c r="L1300" s="20">
        <v>-1993.6000000000204</v>
      </c>
      <c r="M1300" s="20">
        <v>245</v>
      </c>
      <c r="N1300" s="20">
        <v>-2238.6000000000204</v>
      </c>
      <c r="O1300" s="20" t="s">
        <v>67</v>
      </c>
      <c r="P1300" s="21">
        <v>3.75987495247353E-3</v>
      </c>
      <c r="Q1300" s="16">
        <f t="shared" si="123"/>
        <v>9840034.6999999993</v>
      </c>
      <c r="R1300">
        <f t="shared" si="125"/>
        <v>37000</v>
      </c>
      <c r="S1300">
        <f t="shared" si="120"/>
        <v>4157</v>
      </c>
      <c r="T1300">
        <f t="shared" si="121"/>
        <v>4930</v>
      </c>
      <c r="U1300">
        <f t="shared" si="122"/>
        <v>-41927.300000000381</v>
      </c>
      <c r="V1300">
        <f t="shared" si="124"/>
        <v>3457055.9000000022</v>
      </c>
    </row>
    <row r="1301" spans="1:22" x14ac:dyDescent="0.25">
      <c r="A1301" s="19" t="s">
        <v>58</v>
      </c>
      <c r="B1301" s="17">
        <v>43843</v>
      </c>
      <c r="C1301" s="18">
        <v>0.42708333333333331</v>
      </c>
      <c r="D1301" s="19" t="s">
        <v>13</v>
      </c>
      <c r="E1301" s="20">
        <v>2200</v>
      </c>
      <c r="F1301" s="20">
        <v>2213</v>
      </c>
      <c r="G1301" s="20">
        <v>2191.3000000000002</v>
      </c>
      <c r="H1301" s="18">
        <v>0.625</v>
      </c>
      <c r="I1301" s="19">
        <v>13</v>
      </c>
      <c r="J1301" s="19">
        <v>8.6999999999998181</v>
      </c>
      <c r="K1301" s="19">
        <v>153</v>
      </c>
      <c r="L1301" s="20">
        <v>1331.0999999999722</v>
      </c>
      <c r="M1301" s="20">
        <v>155</v>
      </c>
      <c r="N1301" s="20">
        <v>1176.0999999999722</v>
      </c>
      <c r="O1301" s="20" t="s">
        <v>68</v>
      </c>
      <c r="P1301" s="21">
        <v>5.9090909090909098E-3</v>
      </c>
      <c r="Q1301" s="16">
        <f t="shared" si="123"/>
        <v>6261200</v>
      </c>
      <c r="R1301">
        <f t="shared" si="125"/>
        <v>37000</v>
      </c>
      <c r="S1301">
        <f t="shared" si="120"/>
        <v>2846</v>
      </c>
      <c r="T1301">
        <f t="shared" si="121"/>
        <v>3125</v>
      </c>
      <c r="U1301">
        <f t="shared" si="122"/>
        <v>21635.19999999948</v>
      </c>
      <c r="V1301">
        <f t="shared" si="124"/>
        <v>3478691.1000000015</v>
      </c>
    </row>
    <row r="1302" spans="1:22" x14ac:dyDescent="0.25">
      <c r="A1302" s="19" t="s">
        <v>57</v>
      </c>
      <c r="B1302" s="17">
        <v>43843</v>
      </c>
      <c r="C1302" s="18">
        <v>0.42708333333333331</v>
      </c>
      <c r="D1302" s="19" t="s">
        <v>13</v>
      </c>
      <c r="E1302" s="20">
        <v>776.35</v>
      </c>
      <c r="F1302" s="20">
        <v>781</v>
      </c>
      <c r="G1302" s="20">
        <v>781</v>
      </c>
      <c r="H1302" s="18">
        <v>0.4375</v>
      </c>
      <c r="I1302" s="19">
        <v>4.6499999999999773</v>
      </c>
      <c r="J1302" s="19">
        <v>-4.6499999999999773</v>
      </c>
      <c r="K1302" s="19">
        <v>427</v>
      </c>
      <c r="L1302" s="20">
        <v>-1985.5499999999902</v>
      </c>
      <c r="M1302" s="20">
        <v>153</v>
      </c>
      <c r="N1302" s="20">
        <v>-2138.5499999999902</v>
      </c>
      <c r="O1302" s="20" t="s">
        <v>67</v>
      </c>
      <c r="P1302" s="21">
        <v>5.98956656147353E-3</v>
      </c>
      <c r="Q1302" s="16">
        <f t="shared" si="123"/>
        <v>6176640.6000000006</v>
      </c>
      <c r="R1302">
        <f t="shared" si="125"/>
        <v>37000</v>
      </c>
      <c r="S1302">
        <f t="shared" si="120"/>
        <v>7956</v>
      </c>
      <c r="T1302">
        <f t="shared" si="121"/>
        <v>3098</v>
      </c>
      <c r="U1302">
        <f t="shared" si="122"/>
        <v>-40093.39999999982</v>
      </c>
      <c r="V1302">
        <f t="shared" si="124"/>
        <v>3438597.7000000016</v>
      </c>
    </row>
    <row r="1303" spans="1:22" x14ac:dyDescent="0.25">
      <c r="A1303" s="19" t="s">
        <v>25</v>
      </c>
      <c r="B1303" s="17">
        <v>43844</v>
      </c>
      <c r="C1303" s="18">
        <v>0.53125</v>
      </c>
      <c r="D1303" s="19" t="s">
        <v>13</v>
      </c>
      <c r="E1303" s="20">
        <v>758.6</v>
      </c>
      <c r="F1303" s="20">
        <v>761.3</v>
      </c>
      <c r="G1303" s="20">
        <v>761.3</v>
      </c>
      <c r="H1303" s="18">
        <v>0.625</v>
      </c>
      <c r="I1303" s="19">
        <v>2.6999999999999318</v>
      </c>
      <c r="J1303" s="19">
        <v>-2.6999999999999318</v>
      </c>
      <c r="K1303" s="19">
        <v>734</v>
      </c>
      <c r="L1303" s="20">
        <v>-1981.7999999999499</v>
      </c>
      <c r="M1303" s="20">
        <v>257</v>
      </c>
      <c r="N1303" s="20">
        <v>-2238.7999999999502</v>
      </c>
      <c r="O1303" s="20" t="s">
        <v>67</v>
      </c>
      <c r="P1303" s="21">
        <v>3.5591879778538501E-3</v>
      </c>
      <c r="Q1303" s="16">
        <f t="shared" si="123"/>
        <v>10395095.800000001</v>
      </c>
      <c r="R1303">
        <f t="shared" si="125"/>
        <v>37000</v>
      </c>
      <c r="S1303">
        <f t="shared" si="120"/>
        <v>13703</v>
      </c>
      <c r="T1303">
        <f t="shared" si="121"/>
        <v>5207</v>
      </c>
      <c r="U1303">
        <f t="shared" si="122"/>
        <v>-42205.099999999067</v>
      </c>
      <c r="V1303">
        <f t="shared" si="124"/>
        <v>3396392.6000000024</v>
      </c>
    </row>
    <row r="1304" spans="1:22" x14ac:dyDescent="0.25">
      <c r="A1304" s="19" t="s">
        <v>22</v>
      </c>
      <c r="B1304" s="17">
        <v>43845</v>
      </c>
      <c r="C1304" s="18">
        <v>0.41666666666666669</v>
      </c>
      <c r="D1304" s="19" t="s">
        <v>15</v>
      </c>
      <c r="E1304" s="20">
        <v>1834.7</v>
      </c>
      <c r="F1304" s="20">
        <v>1812.1</v>
      </c>
      <c r="G1304" s="20">
        <v>1843.55</v>
      </c>
      <c r="H1304" s="18">
        <v>0.625</v>
      </c>
      <c r="I1304" s="19">
        <v>22.600000000000136</v>
      </c>
      <c r="J1304" s="19">
        <v>8.8499999999999091</v>
      </c>
      <c r="K1304" s="19">
        <v>88</v>
      </c>
      <c r="L1304" s="20">
        <v>778.799999999992</v>
      </c>
      <c r="M1304" s="20">
        <v>75</v>
      </c>
      <c r="N1304" s="20">
        <v>703.799999999992</v>
      </c>
      <c r="O1304" s="20" t="s">
        <v>68</v>
      </c>
      <c r="P1304" s="21">
        <v>1.23180901509784E-2</v>
      </c>
      <c r="Q1304" s="16">
        <f t="shared" si="123"/>
        <v>3003403.9</v>
      </c>
      <c r="R1304">
        <f t="shared" si="125"/>
        <v>37000</v>
      </c>
      <c r="S1304">
        <f t="shared" si="120"/>
        <v>1637</v>
      </c>
      <c r="T1304">
        <f t="shared" si="121"/>
        <v>1506</v>
      </c>
      <c r="U1304">
        <f t="shared" si="122"/>
        <v>12981.449999999852</v>
      </c>
      <c r="V1304">
        <f t="shared" si="124"/>
        <v>3409374.0500000021</v>
      </c>
    </row>
    <row r="1305" spans="1:22" x14ac:dyDescent="0.25">
      <c r="A1305" s="19" t="s">
        <v>57</v>
      </c>
      <c r="B1305" s="17">
        <v>43845</v>
      </c>
      <c r="C1305" s="18">
        <v>0.4375</v>
      </c>
      <c r="D1305" s="19" t="s">
        <v>13</v>
      </c>
      <c r="E1305" s="20">
        <v>795.3</v>
      </c>
      <c r="F1305" s="20">
        <v>798.9</v>
      </c>
      <c r="G1305" s="20">
        <v>796.05</v>
      </c>
      <c r="H1305" s="18">
        <v>0.625</v>
      </c>
      <c r="I1305" s="19">
        <v>3.6000000000000227</v>
      </c>
      <c r="J1305" s="19">
        <v>-0.75</v>
      </c>
      <c r="K1305" s="19">
        <v>552</v>
      </c>
      <c r="L1305" s="20">
        <v>-414</v>
      </c>
      <c r="M1305" s="20">
        <v>203</v>
      </c>
      <c r="N1305" s="20">
        <v>-617</v>
      </c>
      <c r="O1305" s="20" t="s">
        <v>67</v>
      </c>
      <c r="P1305" s="21">
        <v>4.5265937382120199E-3</v>
      </c>
      <c r="Q1305" s="16">
        <f t="shared" si="123"/>
        <v>8173298.0999999996</v>
      </c>
      <c r="R1305">
        <f t="shared" si="125"/>
        <v>37000</v>
      </c>
      <c r="S1305">
        <f t="shared" si="120"/>
        <v>10277</v>
      </c>
      <c r="T1305">
        <f t="shared" si="121"/>
        <v>4089</v>
      </c>
      <c r="U1305">
        <f t="shared" si="122"/>
        <v>-11796.75</v>
      </c>
      <c r="V1305">
        <f t="shared" si="124"/>
        <v>3397577.3000000021</v>
      </c>
    </row>
    <row r="1306" spans="1:22" x14ac:dyDescent="0.25">
      <c r="A1306" s="19" t="s">
        <v>58</v>
      </c>
      <c r="B1306" s="17">
        <v>43846</v>
      </c>
      <c r="C1306" s="18">
        <v>0.45833333333333331</v>
      </c>
      <c r="D1306" s="19" t="s">
        <v>15</v>
      </c>
      <c r="E1306" s="20">
        <v>2240</v>
      </c>
      <c r="F1306" s="20">
        <v>2230.1999999999998</v>
      </c>
      <c r="G1306" s="20">
        <v>2230.1999999999998</v>
      </c>
      <c r="H1306" s="18">
        <v>0.45833333333333331</v>
      </c>
      <c r="I1306" s="19">
        <v>9.8000000000001819</v>
      </c>
      <c r="J1306" s="19">
        <v>-9.8000000000001819</v>
      </c>
      <c r="K1306" s="19">
        <v>203</v>
      </c>
      <c r="L1306" s="20">
        <v>-1989.4000000000369</v>
      </c>
      <c r="M1306" s="20">
        <v>209</v>
      </c>
      <c r="N1306" s="20">
        <v>-2198.4000000000369</v>
      </c>
      <c r="O1306" s="20" t="s">
        <v>67</v>
      </c>
      <c r="P1306" s="21">
        <v>4.3750000000000802E-3</v>
      </c>
      <c r="Q1306" s="16">
        <f t="shared" si="123"/>
        <v>8456000</v>
      </c>
      <c r="R1306">
        <f t="shared" si="125"/>
        <v>37000</v>
      </c>
      <c r="S1306">
        <f t="shared" si="120"/>
        <v>3775</v>
      </c>
      <c r="T1306">
        <f t="shared" si="121"/>
        <v>4219</v>
      </c>
      <c r="U1306">
        <f t="shared" si="122"/>
        <v>-41214.000000000684</v>
      </c>
      <c r="V1306">
        <f t="shared" si="124"/>
        <v>3356363.3000000017</v>
      </c>
    </row>
    <row r="1307" spans="1:22" x14ac:dyDescent="0.25">
      <c r="A1307" s="19" t="s">
        <v>54</v>
      </c>
      <c r="B1307" s="17">
        <v>43846</v>
      </c>
      <c r="C1307" s="18">
        <v>0.41666666666666669</v>
      </c>
      <c r="D1307" s="19" t="s">
        <v>13</v>
      </c>
      <c r="E1307" s="20">
        <v>584.6</v>
      </c>
      <c r="F1307" s="20">
        <v>587.65</v>
      </c>
      <c r="G1307" s="20">
        <v>587.65</v>
      </c>
      <c r="H1307" s="18">
        <v>0.54166666666666663</v>
      </c>
      <c r="I1307" s="19">
        <v>3.0499999999999545</v>
      </c>
      <c r="J1307" s="19">
        <v>-3.0499999999999545</v>
      </c>
      <c r="K1307" s="19">
        <v>650</v>
      </c>
      <c r="L1307" s="20">
        <v>-1982.4999999999704</v>
      </c>
      <c r="M1307" s="20">
        <v>176</v>
      </c>
      <c r="N1307" s="20">
        <v>-2158.4999999999704</v>
      </c>
      <c r="O1307" s="20" t="s">
        <v>67</v>
      </c>
      <c r="P1307" s="21">
        <v>5.2172425590146301E-3</v>
      </c>
      <c r="Q1307" s="16">
        <f t="shared" si="123"/>
        <v>7091782.6000000006</v>
      </c>
      <c r="R1307">
        <f t="shared" si="125"/>
        <v>37000</v>
      </c>
      <c r="S1307">
        <f t="shared" si="120"/>
        <v>12131</v>
      </c>
      <c r="T1307">
        <f t="shared" si="121"/>
        <v>3556</v>
      </c>
      <c r="U1307">
        <f t="shared" si="122"/>
        <v>-40555.54999999945</v>
      </c>
      <c r="V1307">
        <f t="shared" si="124"/>
        <v>3315807.7500000023</v>
      </c>
    </row>
    <row r="1308" spans="1:22" x14ac:dyDescent="0.25">
      <c r="A1308" s="19" t="s">
        <v>22</v>
      </c>
      <c r="B1308" s="17">
        <v>43847</v>
      </c>
      <c r="C1308" s="18">
        <v>0.41666666666666669</v>
      </c>
      <c r="D1308" s="19" t="s">
        <v>13</v>
      </c>
      <c r="E1308" s="20">
        <v>1830.05</v>
      </c>
      <c r="F1308" s="20">
        <v>1835.15</v>
      </c>
      <c r="G1308" s="20">
        <v>1835.15</v>
      </c>
      <c r="H1308" s="18">
        <v>0.63541666666666663</v>
      </c>
      <c r="I1308" s="19">
        <v>5.1000000000001364</v>
      </c>
      <c r="J1308" s="19">
        <v>-5.1000000000001364</v>
      </c>
      <c r="K1308" s="19">
        <v>390</v>
      </c>
      <c r="L1308" s="20">
        <v>-1989.0000000000532</v>
      </c>
      <c r="M1308" s="20">
        <v>329</v>
      </c>
      <c r="N1308" s="20">
        <v>-2318.0000000000532</v>
      </c>
      <c r="O1308" s="20" t="s">
        <v>67</v>
      </c>
      <c r="P1308" s="21">
        <v>2.7868091035764802E-3</v>
      </c>
      <c r="Q1308" s="16">
        <f t="shared" si="123"/>
        <v>13275182.699999999</v>
      </c>
      <c r="R1308">
        <f t="shared" si="125"/>
        <v>37000</v>
      </c>
      <c r="S1308">
        <f t="shared" si="120"/>
        <v>7254</v>
      </c>
      <c r="T1308">
        <f t="shared" si="121"/>
        <v>6647</v>
      </c>
      <c r="U1308">
        <f t="shared" si="122"/>
        <v>-43642.400000000991</v>
      </c>
      <c r="V1308">
        <f t="shared" si="124"/>
        <v>3272165.3500000015</v>
      </c>
    </row>
    <row r="1309" spans="1:22" x14ac:dyDescent="0.25">
      <c r="A1309" s="19" t="s">
        <v>41</v>
      </c>
      <c r="B1309" s="17">
        <v>43847</v>
      </c>
      <c r="C1309" s="18">
        <v>0.47916666666666669</v>
      </c>
      <c r="D1309" s="19" t="s">
        <v>15</v>
      </c>
      <c r="E1309" s="20">
        <v>199.3</v>
      </c>
      <c r="F1309" s="20">
        <v>198</v>
      </c>
      <c r="G1309" s="20">
        <v>198</v>
      </c>
      <c r="H1309" s="18">
        <v>0.47916666666666669</v>
      </c>
      <c r="I1309" s="19">
        <v>1.3000000000000114</v>
      </c>
      <c r="J1309" s="19">
        <v>-1.3000000000000114</v>
      </c>
      <c r="K1309" s="19">
        <v>1511</v>
      </c>
      <c r="L1309" s="20">
        <v>-1964.3000000000172</v>
      </c>
      <c r="M1309" s="20">
        <v>139</v>
      </c>
      <c r="N1309" s="20">
        <v>-2103.3000000000175</v>
      </c>
      <c r="O1309" s="20" t="s">
        <v>67</v>
      </c>
      <c r="P1309" s="21">
        <v>6.5228299046663904E-3</v>
      </c>
      <c r="Q1309" s="16">
        <f t="shared" si="123"/>
        <v>5672277.3000000007</v>
      </c>
      <c r="R1309">
        <f t="shared" si="125"/>
        <v>37000</v>
      </c>
      <c r="S1309">
        <f t="shared" si="120"/>
        <v>28461</v>
      </c>
      <c r="T1309">
        <f t="shared" si="121"/>
        <v>2827</v>
      </c>
      <c r="U1309">
        <f t="shared" si="122"/>
        <v>-39826.300000000323</v>
      </c>
      <c r="V1309">
        <f t="shared" si="124"/>
        <v>3232339.0500000012</v>
      </c>
    </row>
    <row r="1310" spans="1:22" x14ac:dyDescent="0.25">
      <c r="A1310" s="19" t="s">
        <v>40</v>
      </c>
      <c r="B1310" s="17">
        <v>43850</v>
      </c>
      <c r="C1310" s="18">
        <v>0.41666666666666669</v>
      </c>
      <c r="D1310" s="19" t="s">
        <v>13</v>
      </c>
      <c r="E1310" s="20">
        <v>1560.5</v>
      </c>
      <c r="F1310" s="20">
        <v>1576.2</v>
      </c>
      <c r="G1310" s="20">
        <v>1530.9</v>
      </c>
      <c r="H1310" s="18">
        <v>0.625</v>
      </c>
      <c r="I1310" s="19">
        <v>15.700000000000045</v>
      </c>
      <c r="J1310" s="19">
        <v>29.599999999999909</v>
      </c>
      <c r="K1310" s="19">
        <v>127</v>
      </c>
      <c r="L1310" s="20">
        <v>3759.1999999999884</v>
      </c>
      <c r="M1310" s="20">
        <v>91</v>
      </c>
      <c r="N1310" s="20">
        <v>3668.1999999999884</v>
      </c>
      <c r="O1310" s="20" t="s">
        <v>68</v>
      </c>
      <c r="P1310" s="21">
        <v>1.00608779237424E-2</v>
      </c>
      <c r="Q1310" s="16">
        <f t="shared" si="123"/>
        <v>3676538</v>
      </c>
      <c r="R1310">
        <f t="shared" si="125"/>
        <v>37000</v>
      </c>
      <c r="S1310">
        <f t="shared" si="120"/>
        <v>2356</v>
      </c>
      <c r="T1310">
        <f t="shared" si="121"/>
        <v>1821</v>
      </c>
      <c r="U1310">
        <f t="shared" si="122"/>
        <v>67916.599999999788</v>
      </c>
      <c r="V1310">
        <f t="shared" si="124"/>
        <v>3300255.6500000008</v>
      </c>
    </row>
    <row r="1311" spans="1:22" x14ac:dyDescent="0.25">
      <c r="A1311" s="19" t="s">
        <v>58</v>
      </c>
      <c r="B1311" s="17">
        <v>43850</v>
      </c>
      <c r="C1311" s="18">
        <v>0.41666666666666669</v>
      </c>
      <c r="D1311" s="19" t="s">
        <v>13</v>
      </c>
      <c r="E1311" s="20">
        <v>2185</v>
      </c>
      <c r="F1311" s="20">
        <v>2197.5</v>
      </c>
      <c r="G1311" s="20">
        <v>2170.8000000000002</v>
      </c>
      <c r="H1311" s="18">
        <v>0.625</v>
      </c>
      <c r="I1311" s="19">
        <v>12.5</v>
      </c>
      <c r="J1311" s="19">
        <v>14.199999999999818</v>
      </c>
      <c r="K1311" s="19">
        <v>159</v>
      </c>
      <c r="L1311" s="20">
        <v>2257.7999999999711</v>
      </c>
      <c r="M1311" s="20">
        <v>160</v>
      </c>
      <c r="N1311" s="20">
        <v>2097.7999999999711</v>
      </c>
      <c r="O1311" s="20" t="s">
        <v>68</v>
      </c>
      <c r="P1311" s="21">
        <v>5.7208237986270003E-3</v>
      </c>
      <c r="Q1311" s="16">
        <f t="shared" si="123"/>
        <v>6467600</v>
      </c>
      <c r="R1311">
        <f t="shared" si="125"/>
        <v>37000</v>
      </c>
      <c r="S1311">
        <f t="shared" si="120"/>
        <v>2960</v>
      </c>
      <c r="T1311">
        <f t="shared" si="121"/>
        <v>3224</v>
      </c>
      <c r="U1311">
        <f t="shared" si="122"/>
        <v>38807.999999999462</v>
      </c>
      <c r="V1311">
        <f t="shared" si="124"/>
        <v>3339063.6500000004</v>
      </c>
    </row>
    <row r="1312" spans="1:22" x14ac:dyDescent="0.25">
      <c r="A1312" s="19" t="s">
        <v>20</v>
      </c>
      <c r="B1312" s="17">
        <v>43852</v>
      </c>
      <c r="C1312" s="18">
        <v>0.41666666666666669</v>
      </c>
      <c r="D1312" s="19" t="s">
        <v>13</v>
      </c>
      <c r="E1312" s="20">
        <v>2464.35</v>
      </c>
      <c r="F1312" s="20">
        <v>2470.5</v>
      </c>
      <c r="G1312" s="20">
        <v>2417</v>
      </c>
      <c r="H1312" s="18">
        <v>0.625</v>
      </c>
      <c r="I1312" s="19">
        <v>6.1500000000000909</v>
      </c>
      <c r="J1312" s="19">
        <v>47.349999999999909</v>
      </c>
      <c r="K1312" s="19">
        <v>323</v>
      </c>
      <c r="L1312" s="20">
        <v>15294.04999999997</v>
      </c>
      <c r="M1312" s="20">
        <v>363</v>
      </c>
      <c r="N1312" s="20">
        <v>14931.04999999997</v>
      </c>
      <c r="O1312" s="20" t="s">
        <v>68</v>
      </c>
      <c r="P1312" s="21">
        <v>2.4955870716416501E-3</v>
      </c>
      <c r="Q1312" s="16">
        <f t="shared" si="123"/>
        <v>14825529.6</v>
      </c>
      <c r="R1312">
        <f t="shared" si="125"/>
        <v>37000</v>
      </c>
      <c r="S1312">
        <f t="shared" si="120"/>
        <v>6016</v>
      </c>
      <c r="T1312">
        <f t="shared" si="121"/>
        <v>7342</v>
      </c>
      <c r="U1312">
        <f t="shared" si="122"/>
        <v>277515.59999999945</v>
      </c>
      <c r="V1312">
        <f t="shared" si="124"/>
        <v>3616579.25</v>
      </c>
    </row>
    <row r="1313" spans="1:22" x14ac:dyDescent="0.25">
      <c r="A1313" s="19" t="s">
        <v>17</v>
      </c>
      <c r="B1313" s="17">
        <v>43853</v>
      </c>
      <c r="C1313" s="18">
        <v>0.4375</v>
      </c>
      <c r="D1313" s="19" t="s">
        <v>13</v>
      </c>
      <c r="E1313" s="20">
        <v>20816.05</v>
      </c>
      <c r="F1313" s="20">
        <v>21088.5</v>
      </c>
      <c r="G1313" s="20">
        <v>20933.3</v>
      </c>
      <c r="H1313" s="18">
        <v>0.625</v>
      </c>
      <c r="I1313" s="19">
        <v>272.45000000000073</v>
      </c>
      <c r="J1313" s="19">
        <v>-117.25</v>
      </c>
      <c r="K1313" s="19">
        <v>7</v>
      </c>
      <c r="L1313" s="20">
        <v>-820.75</v>
      </c>
      <c r="M1313" s="20">
        <v>68</v>
      </c>
      <c r="N1313" s="20">
        <v>-888.75</v>
      </c>
      <c r="O1313" s="20" t="s">
        <v>67</v>
      </c>
      <c r="P1313" s="21">
        <v>1.3088458184910201E-2</v>
      </c>
      <c r="Q1313" s="16">
        <f t="shared" si="123"/>
        <v>2810166.75</v>
      </c>
      <c r="R1313">
        <f t="shared" si="125"/>
        <v>37000</v>
      </c>
      <c r="S1313">
        <f t="shared" si="120"/>
        <v>135</v>
      </c>
      <c r="T1313">
        <f t="shared" si="121"/>
        <v>1410</v>
      </c>
      <c r="U1313">
        <f t="shared" si="122"/>
        <v>-17238.75</v>
      </c>
      <c r="V1313">
        <f t="shared" si="124"/>
        <v>3599340.5</v>
      </c>
    </row>
    <row r="1314" spans="1:22" x14ac:dyDescent="0.25">
      <c r="A1314" s="19" t="s">
        <v>54</v>
      </c>
      <c r="B1314" s="17">
        <v>43853</v>
      </c>
      <c r="C1314" s="18">
        <v>0.5</v>
      </c>
      <c r="D1314" s="19" t="s">
        <v>13</v>
      </c>
      <c r="E1314" s="20">
        <v>551.9</v>
      </c>
      <c r="F1314" s="20">
        <v>558.25</v>
      </c>
      <c r="G1314" s="20">
        <v>542.29999999999995</v>
      </c>
      <c r="H1314" s="18">
        <v>0.625</v>
      </c>
      <c r="I1314" s="19">
        <v>6.3500000000000227</v>
      </c>
      <c r="J1314" s="19">
        <v>9.6000000000000227</v>
      </c>
      <c r="K1314" s="19">
        <v>313</v>
      </c>
      <c r="L1314" s="20">
        <v>3004.800000000007</v>
      </c>
      <c r="M1314" s="20">
        <v>79</v>
      </c>
      <c r="N1314" s="20">
        <v>2925.800000000007</v>
      </c>
      <c r="O1314" s="20" t="s">
        <v>68</v>
      </c>
      <c r="P1314" s="21">
        <v>1.1505707555716701E-2</v>
      </c>
      <c r="Q1314" s="16">
        <f t="shared" si="123"/>
        <v>3215369.4</v>
      </c>
      <c r="R1314">
        <f t="shared" si="125"/>
        <v>37000</v>
      </c>
      <c r="S1314">
        <f t="shared" si="120"/>
        <v>5826</v>
      </c>
      <c r="T1314">
        <f t="shared" si="121"/>
        <v>1594</v>
      </c>
      <c r="U1314">
        <f t="shared" si="122"/>
        <v>54335.60000000013</v>
      </c>
      <c r="V1314">
        <f t="shared" si="124"/>
        <v>3653676.1</v>
      </c>
    </row>
    <row r="1315" spans="1:22" x14ac:dyDescent="0.25">
      <c r="A1315" s="19" t="s">
        <v>20</v>
      </c>
      <c r="B1315" s="17">
        <v>43854</v>
      </c>
      <c r="C1315" s="18">
        <v>0.41666666666666669</v>
      </c>
      <c r="D1315" s="19" t="s">
        <v>15</v>
      </c>
      <c r="E1315" s="20">
        <v>2437.8000000000002</v>
      </c>
      <c r="F1315" s="20">
        <v>2424</v>
      </c>
      <c r="G1315" s="20">
        <v>2450.3000000000002</v>
      </c>
      <c r="H1315" s="18">
        <v>0.625</v>
      </c>
      <c r="I1315" s="19">
        <v>13.800000000000182</v>
      </c>
      <c r="J1315" s="19">
        <v>12.5</v>
      </c>
      <c r="K1315" s="19">
        <v>144</v>
      </c>
      <c r="L1315" s="20">
        <v>1800</v>
      </c>
      <c r="M1315" s="20">
        <v>162</v>
      </c>
      <c r="N1315" s="20">
        <v>1638</v>
      </c>
      <c r="O1315" s="20" t="s">
        <v>68</v>
      </c>
      <c r="P1315" s="21">
        <v>5.6608417425548403E-3</v>
      </c>
      <c r="Q1315" s="16">
        <f t="shared" si="123"/>
        <v>6535741.8000000007</v>
      </c>
      <c r="R1315">
        <f t="shared" si="125"/>
        <v>37000</v>
      </c>
      <c r="S1315">
        <f t="shared" si="120"/>
        <v>2681</v>
      </c>
      <c r="T1315">
        <f t="shared" si="121"/>
        <v>3277</v>
      </c>
      <c r="U1315">
        <f t="shared" si="122"/>
        <v>30235.5</v>
      </c>
      <c r="V1315">
        <f t="shared" si="124"/>
        <v>3683911.6</v>
      </c>
    </row>
    <row r="1316" spans="1:22" x14ac:dyDescent="0.25">
      <c r="A1316" s="19" t="s">
        <v>40</v>
      </c>
      <c r="B1316" s="17">
        <v>43854</v>
      </c>
      <c r="C1316" s="18">
        <v>0.46875</v>
      </c>
      <c r="D1316" s="19" t="s">
        <v>13</v>
      </c>
      <c r="E1316" s="20">
        <v>1526</v>
      </c>
      <c r="F1316" s="20">
        <v>1533.9</v>
      </c>
      <c r="G1316" s="20">
        <v>1521</v>
      </c>
      <c r="H1316" s="18">
        <v>0.625</v>
      </c>
      <c r="I1316" s="19">
        <v>7.9000000000000909</v>
      </c>
      <c r="J1316" s="19">
        <v>5</v>
      </c>
      <c r="K1316" s="19">
        <v>252</v>
      </c>
      <c r="L1316" s="20">
        <v>1260</v>
      </c>
      <c r="M1316" s="20">
        <v>177</v>
      </c>
      <c r="N1316" s="20">
        <v>1083</v>
      </c>
      <c r="O1316" s="20" t="s">
        <v>68</v>
      </c>
      <c r="P1316" s="21">
        <v>5.1769331585845898E-3</v>
      </c>
      <c r="Q1316" s="16">
        <f t="shared" si="123"/>
        <v>7146258</v>
      </c>
      <c r="R1316">
        <f t="shared" si="125"/>
        <v>37000</v>
      </c>
      <c r="S1316">
        <f t="shared" si="120"/>
        <v>4683</v>
      </c>
      <c r="T1316">
        <f t="shared" si="121"/>
        <v>3568</v>
      </c>
      <c r="U1316">
        <f t="shared" si="122"/>
        <v>19847</v>
      </c>
      <c r="V1316">
        <f t="shared" si="124"/>
        <v>3703758.6</v>
      </c>
    </row>
    <row r="1317" spans="1:22" x14ac:dyDescent="0.25">
      <c r="A1317" s="19" t="s">
        <v>19</v>
      </c>
      <c r="B1317" s="17">
        <v>43858</v>
      </c>
      <c r="C1317" s="18">
        <v>0.41666666666666669</v>
      </c>
      <c r="D1317" s="19" t="s">
        <v>15</v>
      </c>
      <c r="E1317" s="20">
        <v>3220</v>
      </c>
      <c r="F1317" s="20">
        <v>3167.25</v>
      </c>
      <c r="G1317" s="20">
        <v>3187</v>
      </c>
      <c r="H1317" s="18">
        <v>0.625</v>
      </c>
      <c r="I1317" s="19">
        <v>52.75</v>
      </c>
      <c r="J1317" s="19">
        <v>-33</v>
      </c>
      <c r="K1317" s="19">
        <v>37</v>
      </c>
      <c r="L1317" s="20">
        <v>-1221</v>
      </c>
      <c r="M1317" s="20">
        <v>55</v>
      </c>
      <c r="N1317" s="20">
        <v>-1276</v>
      </c>
      <c r="O1317" s="20" t="s">
        <v>67</v>
      </c>
      <c r="P1317" s="21">
        <v>1.6381987577639801E-2</v>
      </c>
      <c r="Q1317" s="16">
        <f t="shared" si="123"/>
        <v>2257220</v>
      </c>
      <c r="R1317">
        <f t="shared" si="125"/>
        <v>37000</v>
      </c>
      <c r="S1317">
        <f t="shared" si="120"/>
        <v>701</v>
      </c>
      <c r="T1317">
        <f t="shared" si="121"/>
        <v>1123</v>
      </c>
      <c r="U1317">
        <f t="shared" si="122"/>
        <v>-24256</v>
      </c>
      <c r="V1317">
        <f t="shared" si="124"/>
        <v>3679502.6</v>
      </c>
    </row>
    <row r="1318" spans="1:22" x14ac:dyDescent="0.25">
      <c r="A1318" s="19" t="s">
        <v>40</v>
      </c>
      <c r="B1318" s="17">
        <v>43858</v>
      </c>
      <c r="C1318" s="18">
        <v>0.41666666666666669</v>
      </c>
      <c r="D1318" s="19" t="s">
        <v>13</v>
      </c>
      <c r="E1318" s="20">
        <v>1495.7</v>
      </c>
      <c r="F1318" s="20">
        <v>1504.25</v>
      </c>
      <c r="G1318" s="20">
        <v>1474.95</v>
      </c>
      <c r="H1318" s="18">
        <v>0.625</v>
      </c>
      <c r="I1318" s="19">
        <v>8.5499999999999545</v>
      </c>
      <c r="J1318" s="19">
        <v>20.75</v>
      </c>
      <c r="K1318" s="19">
        <v>233</v>
      </c>
      <c r="L1318" s="20">
        <v>4834.75</v>
      </c>
      <c r="M1318" s="20">
        <v>160</v>
      </c>
      <c r="N1318" s="20">
        <v>4674.75</v>
      </c>
      <c r="O1318" s="20" t="s">
        <v>68</v>
      </c>
      <c r="P1318" s="21">
        <v>5.7163869759978298E-3</v>
      </c>
      <c r="Q1318" s="16">
        <f t="shared" si="123"/>
        <v>6471893.9000000004</v>
      </c>
      <c r="R1318">
        <f t="shared" si="125"/>
        <v>37000</v>
      </c>
      <c r="S1318">
        <f t="shared" si="120"/>
        <v>4327</v>
      </c>
      <c r="T1318">
        <f t="shared" si="121"/>
        <v>3214</v>
      </c>
      <c r="U1318">
        <f t="shared" si="122"/>
        <v>86571.25</v>
      </c>
      <c r="V1318">
        <f t="shared" si="124"/>
        <v>3766073.85</v>
      </c>
    </row>
    <row r="1319" spans="1:22" x14ac:dyDescent="0.25">
      <c r="A1319" s="19" t="s">
        <v>45</v>
      </c>
      <c r="B1319" s="17">
        <v>43859</v>
      </c>
      <c r="C1319" s="18">
        <v>0.42708333333333331</v>
      </c>
      <c r="D1319" s="19" t="s">
        <v>15</v>
      </c>
      <c r="E1319" s="20">
        <v>7107.85</v>
      </c>
      <c r="F1319" s="20">
        <v>7065</v>
      </c>
      <c r="G1319" s="20">
        <v>7065</v>
      </c>
      <c r="H1319" s="18">
        <v>0.42708333333333331</v>
      </c>
      <c r="I1319" s="19">
        <v>42.850000000000364</v>
      </c>
      <c r="J1319" s="19">
        <v>-42.850000000000364</v>
      </c>
      <c r="K1319" s="19">
        <v>46</v>
      </c>
      <c r="L1319" s="20">
        <v>-1971.1000000000167</v>
      </c>
      <c r="M1319" s="20">
        <v>150</v>
      </c>
      <c r="N1319" s="20">
        <v>-2121.1000000000167</v>
      </c>
      <c r="O1319" s="20" t="s">
        <v>67</v>
      </c>
      <c r="P1319" s="21">
        <v>6.0285459034729698E-3</v>
      </c>
      <c r="Q1319" s="16">
        <f t="shared" si="123"/>
        <v>6134074.5500000007</v>
      </c>
      <c r="R1319">
        <f t="shared" si="125"/>
        <v>37000</v>
      </c>
      <c r="S1319">
        <f t="shared" si="120"/>
        <v>863</v>
      </c>
      <c r="T1319">
        <f t="shared" si="121"/>
        <v>3058</v>
      </c>
      <c r="U1319">
        <f t="shared" si="122"/>
        <v>-40037.550000000316</v>
      </c>
      <c r="V1319">
        <f t="shared" si="124"/>
        <v>3726036.3</v>
      </c>
    </row>
    <row r="1320" spans="1:22" x14ac:dyDescent="0.25">
      <c r="A1320" s="19" t="s">
        <v>41</v>
      </c>
      <c r="B1320" s="17">
        <v>43859</v>
      </c>
      <c r="C1320" s="18">
        <v>0.41666666666666669</v>
      </c>
      <c r="D1320" s="19" t="s">
        <v>15</v>
      </c>
      <c r="E1320" s="20">
        <v>183.95</v>
      </c>
      <c r="F1320" s="20">
        <v>181.5</v>
      </c>
      <c r="G1320" s="20">
        <v>188.25</v>
      </c>
      <c r="H1320" s="18">
        <v>0.625</v>
      </c>
      <c r="I1320" s="19">
        <v>2.4499999999999886</v>
      </c>
      <c r="J1320" s="19">
        <v>4.3000000000000114</v>
      </c>
      <c r="K1320" s="19">
        <v>808</v>
      </c>
      <c r="L1320" s="20">
        <v>3474.4000000000092</v>
      </c>
      <c r="M1320" s="20">
        <v>70</v>
      </c>
      <c r="N1320" s="20">
        <v>3404.4000000000092</v>
      </c>
      <c r="O1320" s="20" t="s">
        <v>68</v>
      </c>
      <c r="P1320" s="21">
        <v>1.33188366403914E-2</v>
      </c>
      <c r="Q1320" s="16">
        <f t="shared" si="123"/>
        <v>2778012.9</v>
      </c>
      <c r="R1320">
        <f t="shared" si="125"/>
        <v>37000</v>
      </c>
      <c r="S1320">
        <f t="shared" si="120"/>
        <v>15102</v>
      </c>
      <c r="T1320">
        <f t="shared" si="121"/>
        <v>1406</v>
      </c>
      <c r="U1320">
        <f t="shared" si="122"/>
        <v>63532.600000000173</v>
      </c>
      <c r="V1320">
        <f t="shared" si="124"/>
        <v>3789568.9</v>
      </c>
    </row>
    <row r="1321" spans="1:22" x14ac:dyDescent="0.25">
      <c r="A1321" s="19" t="s">
        <v>22</v>
      </c>
      <c r="B1321" s="17">
        <v>43860</v>
      </c>
      <c r="C1321" s="18">
        <v>0.41666666666666669</v>
      </c>
      <c r="D1321" s="19" t="s">
        <v>13</v>
      </c>
      <c r="E1321" s="20">
        <v>1787.5</v>
      </c>
      <c r="F1321" s="20">
        <v>1795.8</v>
      </c>
      <c r="G1321" s="20">
        <v>1795.8</v>
      </c>
      <c r="H1321" s="18">
        <v>0.51041666666666663</v>
      </c>
      <c r="I1321" s="19">
        <v>8.2999999999999545</v>
      </c>
      <c r="J1321" s="19">
        <v>-8.2999999999999545</v>
      </c>
      <c r="K1321" s="19">
        <v>240</v>
      </c>
      <c r="L1321" s="20">
        <v>-1991.9999999999891</v>
      </c>
      <c r="M1321" s="20">
        <v>198</v>
      </c>
      <c r="N1321" s="20">
        <v>-2189.9999999999891</v>
      </c>
      <c r="O1321" s="20" t="s">
        <v>67</v>
      </c>
      <c r="P1321" s="21">
        <v>4.6433566433566201E-3</v>
      </c>
      <c r="Q1321" s="16">
        <f t="shared" si="123"/>
        <v>7966887.5</v>
      </c>
      <c r="R1321">
        <f t="shared" si="125"/>
        <v>37000</v>
      </c>
      <c r="S1321">
        <f t="shared" si="120"/>
        <v>4457</v>
      </c>
      <c r="T1321">
        <f t="shared" si="121"/>
        <v>3993</v>
      </c>
      <c r="U1321">
        <f t="shared" si="122"/>
        <v>-40986.099999999795</v>
      </c>
      <c r="V1321">
        <f t="shared" si="124"/>
        <v>3748582.8000000003</v>
      </c>
    </row>
    <row r="1322" spans="1:22" x14ac:dyDescent="0.25">
      <c r="A1322" s="19" t="s">
        <v>25</v>
      </c>
      <c r="B1322" s="17">
        <v>43861</v>
      </c>
      <c r="C1322" s="18">
        <v>0.41666666666666669</v>
      </c>
      <c r="D1322" s="19" t="s">
        <v>13</v>
      </c>
      <c r="E1322" s="20">
        <v>785.05</v>
      </c>
      <c r="F1322" s="20">
        <v>791.3</v>
      </c>
      <c r="G1322" s="20">
        <v>779.95</v>
      </c>
      <c r="H1322" s="18">
        <v>0.625</v>
      </c>
      <c r="I1322" s="19">
        <v>6.25</v>
      </c>
      <c r="J1322" s="19">
        <v>5.0999999999999091</v>
      </c>
      <c r="K1322" s="19">
        <v>318</v>
      </c>
      <c r="L1322" s="20">
        <v>1621.7999999999711</v>
      </c>
      <c r="M1322" s="20">
        <v>115</v>
      </c>
      <c r="N1322" s="20">
        <v>1506.7999999999711</v>
      </c>
      <c r="O1322" s="20" t="s">
        <v>68</v>
      </c>
      <c r="P1322" s="21">
        <v>7.9612763518247202E-3</v>
      </c>
      <c r="Q1322" s="16">
        <f t="shared" si="123"/>
        <v>4647496</v>
      </c>
      <c r="R1322">
        <f t="shared" si="125"/>
        <v>37000</v>
      </c>
      <c r="S1322">
        <f t="shared" si="120"/>
        <v>5920</v>
      </c>
      <c r="T1322">
        <f t="shared" si="121"/>
        <v>2317</v>
      </c>
      <c r="U1322">
        <f t="shared" si="122"/>
        <v>27874.999999999462</v>
      </c>
      <c r="V1322">
        <f t="shared" si="124"/>
        <v>3776457.8</v>
      </c>
    </row>
    <row r="1323" spans="1:22" x14ac:dyDescent="0.25">
      <c r="A1323" s="19" t="s">
        <v>40</v>
      </c>
      <c r="B1323" s="17">
        <v>43861</v>
      </c>
      <c r="C1323" s="18">
        <v>0.41666666666666669</v>
      </c>
      <c r="D1323" s="19" t="s">
        <v>13</v>
      </c>
      <c r="E1323" s="20">
        <v>1432.6</v>
      </c>
      <c r="F1323" s="20">
        <v>1439.9</v>
      </c>
      <c r="G1323" s="20">
        <v>1410.35</v>
      </c>
      <c r="H1323" s="18">
        <v>0.625</v>
      </c>
      <c r="I1323" s="19">
        <v>7.3000000000001819</v>
      </c>
      <c r="J1323" s="19">
        <v>22.25</v>
      </c>
      <c r="K1323" s="19">
        <v>273</v>
      </c>
      <c r="L1323" s="20">
        <v>6074.25</v>
      </c>
      <c r="M1323" s="20">
        <v>179</v>
      </c>
      <c r="N1323" s="20">
        <v>5895.25</v>
      </c>
      <c r="O1323" s="20" t="s">
        <v>68</v>
      </c>
      <c r="P1323" s="21">
        <v>5.0956303224907002E-3</v>
      </c>
      <c r="Q1323" s="16">
        <f t="shared" si="123"/>
        <v>7260416.7999999998</v>
      </c>
      <c r="R1323">
        <f t="shared" si="125"/>
        <v>37000</v>
      </c>
      <c r="S1323">
        <f t="shared" si="120"/>
        <v>5068</v>
      </c>
      <c r="T1323">
        <f t="shared" si="121"/>
        <v>3603</v>
      </c>
      <c r="U1323">
        <f t="shared" si="122"/>
        <v>109160</v>
      </c>
      <c r="V1323">
        <f t="shared" si="124"/>
        <v>3885617.8</v>
      </c>
    </row>
    <row r="1324" spans="1:22" x14ac:dyDescent="0.25">
      <c r="A1324" s="19" t="s">
        <v>57</v>
      </c>
      <c r="B1324" s="17">
        <v>43861</v>
      </c>
      <c r="C1324" s="18">
        <v>0.41666666666666669</v>
      </c>
      <c r="D1324" s="19" t="s">
        <v>13</v>
      </c>
      <c r="E1324" s="20">
        <v>792.2</v>
      </c>
      <c r="F1324" s="20">
        <v>795.35</v>
      </c>
      <c r="G1324" s="20">
        <v>795.35</v>
      </c>
      <c r="H1324" s="18">
        <v>0.42708333333333331</v>
      </c>
      <c r="I1324" s="19">
        <v>3.1499999999999773</v>
      </c>
      <c r="J1324" s="19">
        <v>-3.1499999999999773</v>
      </c>
      <c r="K1324" s="19">
        <v>630</v>
      </c>
      <c r="L1324" s="20">
        <v>-1984.4999999999857</v>
      </c>
      <c r="M1324" s="20">
        <v>231</v>
      </c>
      <c r="N1324" s="20">
        <v>-2215.4999999999854</v>
      </c>
      <c r="O1324" s="20" t="s">
        <v>67</v>
      </c>
      <c r="P1324" s="21">
        <v>3.97626861903557E-3</v>
      </c>
      <c r="Q1324" s="16">
        <f t="shared" si="123"/>
        <v>9305181.2000000011</v>
      </c>
      <c r="R1324">
        <f t="shared" si="125"/>
        <v>37000</v>
      </c>
      <c r="S1324">
        <f t="shared" si="120"/>
        <v>11746</v>
      </c>
      <c r="T1324">
        <f t="shared" si="121"/>
        <v>4662</v>
      </c>
      <c r="U1324">
        <f t="shared" si="122"/>
        <v>-41661.899999999732</v>
      </c>
      <c r="V1324">
        <f t="shared" si="124"/>
        <v>3843955.9</v>
      </c>
    </row>
    <row r="1325" spans="1:22" x14ac:dyDescent="0.25">
      <c r="A1325" s="19" t="s">
        <v>47</v>
      </c>
      <c r="B1325" s="17">
        <v>43862</v>
      </c>
      <c r="C1325" s="18">
        <v>0.57291666666666663</v>
      </c>
      <c r="D1325" s="19" t="s">
        <v>15</v>
      </c>
      <c r="E1325" s="20">
        <v>237.75</v>
      </c>
      <c r="F1325" s="20">
        <v>235.7</v>
      </c>
      <c r="G1325" s="20">
        <v>235.7</v>
      </c>
      <c r="H1325" s="18">
        <v>0.57291666666666663</v>
      </c>
      <c r="I1325" s="19">
        <v>2.0500000000000114</v>
      </c>
      <c r="J1325" s="19">
        <v>-2.0500000000000114</v>
      </c>
      <c r="K1325" s="19">
        <v>964</v>
      </c>
      <c r="L1325" s="20">
        <v>-1976.200000000011</v>
      </c>
      <c r="M1325" s="20">
        <v>105</v>
      </c>
      <c r="N1325" s="20">
        <v>-2081.2000000000107</v>
      </c>
      <c r="O1325" s="20" t="s">
        <v>67</v>
      </c>
      <c r="P1325" s="21">
        <v>8.6225026288118192E-3</v>
      </c>
      <c r="Q1325" s="16">
        <f t="shared" si="123"/>
        <v>4406934</v>
      </c>
      <c r="R1325">
        <f t="shared" si="125"/>
        <v>38000</v>
      </c>
      <c r="S1325">
        <f t="shared" si="120"/>
        <v>18536</v>
      </c>
      <c r="T1325">
        <f t="shared" si="121"/>
        <v>2194</v>
      </c>
      <c r="U1325">
        <f t="shared" si="122"/>
        <v>-40192.800000000214</v>
      </c>
      <c r="V1325">
        <f t="shared" si="124"/>
        <v>3803763.0999999996</v>
      </c>
    </row>
    <row r="1326" spans="1:22" x14ac:dyDescent="0.25">
      <c r="A1326" s="19" t="s">
        <v>49</v>
      </c>
      <c r="B1326" s="17">
        <v>43862</v>
      </c>
      <c r="C1326" s="18">
        <v>0.42708333333333331</v>
      </c>
      <c r="D1326" s="19" t="s">
        <v>13</v>
      </c>
      <c r="E1326" s="20">
        <v>107.4</v>
      </c>
      <c r="F1326" s="20">
        <v>108.65</v>
      </c>
      <c r="G1326" s="20">
        <v>104.8</v>
      </c>
      <c r="H1326" s="18">
        <v>0.625</v>
      </c>
      <c r="I1326" s="19">
        <v>1.25</v>
      </c>
      <c r="J1326" s="19">
        <v>2.6000000000000085</v>
      </c>
      <c r="K1326" s="19">
        <v>1571</v>
      </c>
      <c r="L1326" s="20">
        <v>4084.6000000000136</v>
      </c>
      <c r="M1326" s="20">
        <v>77</v>
      </c>
      <c r="N1326" s="20">
        <v>4007.6000000000136</v>
      </c>
      <c r="O1326" s="20" t="s">
        <v>68</v>
      </c>
      <c r="P1326" s="21">
        <v>1.16387337057728E-2</v>
      </c>
      <c r="Q1326" s="16">
        <f t="shared" si="123"/>
        <v>3264960</v>
      </c>
      <c r="R1326">
        <f t="shared" si="125"/>
        <v>38000</v>
      </c>
      <c r="S1326">
        <f t="shared" si="120"/>
        <v>30400</v>
      </c>
      <c r="T1326">
        <f t="shared" si="121"/>
        <v>1613</v>
      </c>
      <c r="U1326">
        <f t="shared" si="122"/>
        <v>77427.000000000262</v>
      </c>
      <c r="V1326">
        <f t="shared" si="124"/>
        <v>3881190.1</v>
      </c>
    </row>
    <row r="1327" spans="1:22" x14ac:dyDescent="0.25">
      <c r="A1327" s="19" t="s">
        <v>22</v>
      </c>
      <c r="B1327" s="17">
        <v>43864</v>
      </c>
      <c r="C1327" s="18">
        <v>0.41666666666666669</v>
      </c>
      <c r="D1327" s="19" t="s">
        <v>15</v>
      </c>
      <c r="E1327" s="20">
        <v>1808.6</v>
      </c>
      <c r="F1327" s="20">
        <v>1796.8</v>
      </c>
      <c r="G1327" s="20">
        <v>1866.95</v>
      </c>
      <c r="H1327" s="18">
        <v>0.625</v>
      </c>
      <c r="I1327" s="19">
        <v>11.799999999999955</v>
      </c>
      <c r="J1327" s="19">
        <v>58.350000000000136</v>
      </c>
      <c r="K1327" s="19">
        <v>169</v>
      </c>
      <c r="L1327" s="20">
        <v>9861.1500000000233</v>
      </c>
      <c r="M1327" s="20">
        <v>143</v>
      </c>
      <c r="N1327" s="20">
        <v>9718.1500000000233</v>
      </c>
      <c r="O1327" s="20" t="s">
        <v>68</v>
      </c>
      <c r="P1327" s="21">
        <v>6.52438350105051E-3</v>
      </c>
      <c r="Q1327" s="16">
        <f t="shared" si="123"/>
        <v>5823692</v>
      </c>
      <c r="R1327">
        <f t="shared" si="125"/>
        <v>38000</v>
      </c>
      <c r="S1327">
        <f t="shared" si="120"/>
        <v>3220</v>
      </c>
      <c r="T1327">
        <f t="shared" si="121"/>
        <v>2959</v>
      </c>
      <c r="U1327">
        <f t="shared" si="122"/>
        <v>184928.00000000044</v>
      </c>
      <c r="V1327">
        <f t="shared" si="124"/>
        <v>4066118.1000000006</v>
      </c>
    </row>
    <row r="1328" spans="1:22" x14ac:dyDescent="0.25">
      <c r="A1328" s="19" t="s">
        <v>40</v>
      </c>
      <c r="B1328" s="17">
        <v>43864</v>
      </c>
      <c r="C1328" s="18">
        <v>0.46875</v>
      </c>
      <c r="D1328" s="19" t="s">
        <v>15</v>
      </c>
      <c r="E1328" s="20">
        <v>1386.7</v>
      </c>
      <c r="F1328" s="20">
        <v>1377.15</v>
      </c>
      <c r="G1328" s="20">
        <v>1377.15</v>
      </c>
      <c r="H1328" s="18">
        <v>0.46875</v>
      </c>
      <c r="I1328" s="19">
        <v>9.5499999999999545</v>
      </c>
      <c r="J1328" s="19">
        <v>-9.5499999999999545</v>
      </c>
      <c r="K1328" s="19">
        <v>208</v>
      </c>
      <c r="L1328" s="20">
        <v>-1986.3999999999905</v>
      </c>
      <c r="M1328" s="20">
        <v>133</v>
      </c>
      <c r="N1328" s="20">
        <v>-2119.3999999999905</v>
      </c>
      <c r="O1328" s="20" t="s">
        <v>67</v>
      </c>
      <c r="P1328" s="21">
        <v>6.8868536814018604E-3</v>
      </c>
      <c r="Q1328" s="16">
        <f t="shared" si="123"/>
        <v>5517679.2999999998</v>
      </c>
      <c r="R1328">
        <f t="shared" si="125"/>
        <v>38000</v>
      </c>
      <c r="S1328">
        <f t="shared" si="120"/>
        <v>3979</v>
      </c>
      <c r="T1328">
        <f t="shared" si="121"/>
        <v>2750</v>
      </c>
      <c r="U1328">
        <f t="shared" si="122"/>
        <v>-40749.449999999822</v>
      </c>
      <c r="V1328">
        <f t="shared" si="124"/>
        <v>4025368.6500000008</v>
      </c>
    </row>
    <row r="1329" spans="1:22" x14ac:dyDescent="0.25">
      <c r="A1329" s="19" t="s">
        <v>48</v>
      </c>
      <c r="B1329" s="17">
        <v>43864</v>
      </c>
      <c r="C1329" s="18">
        <v>0.42708333333333331</v>
      </c>
      <c r="D1329" s="19" t="s">
        <v>13</v>
      </c>
      <c r="E1329" s="20">
        <v>423.25</v>
      </c>
      <c r="F1329" s="20">
        <v>427.2</v>
      </c>
      <c r="G1329" s="20">
        <v>417.1</v>
      </c>
      <c r="H1329" s="18">
        <v>0.625</v>
      </c>
      <c r="I1329" s="19">
        <v>3.9499999999999886</v>
      </c>
      <c r="J1329" s="19">
        <v>6.1499999999999773</v>
      </c>
      <c r="K1329" s="19">
        <v>503</v>
      </c>
      <c r="L1329" s="20">
        <v>3093.4499999999884</v>
      </c>
      <c r="M1329" s="20">
        <v>98</v>
      </c>
      <c r="N1329" s="20">
        <v>2995.4499999999884</v>
      </c>
      <c r="O1329" s="20" t="s">
        <v>68</v>
      </c>
      <c r="P1329" s="21">
        <v>9.3325457767276798E-3</v>
      </c>
      <c r="Q1329" s="16">
        <f t="shared" si="123"/>
        <v>4071665</v>
      </c>
      <c r="R1329">
        <f t="shared" si="125"/>
        <v>38000</v>
      </c>
      <c r="S1329">
        <f t="shared" si="120"/>
        <v>9620</v>
      </c>
      <c r="T1329">
        <f t="shared" si="121"/>
        <v>2022</v>
      </c>
      <c r="U1329">
        <f t="shared" si="122"/>
        <v>57140.999999999782</v>
      </c>
      <c r="V1329">
        <f t="shared" si="124"/>
        <v>4082509.6500000008</v>
      </c>
    </row>
    <row r="1330" spans="1:22" x14ac:dyDescent="0.25">
      <c r="A1330" s="19" t="s">
        <v>19</v>
      </c>
      <c r="B1330" s="17">
        <v>43865</v>
      </c>
      <c r="C1330" s="18">
        <v>0.41666666666666669</v>
      </c>
      <c r="D1330" s="19" t="s">
        <v>15</v>
      </c>
      <c r="E1330" s="20">
        <v>3175.15</v>
      </c>
      <c r="F1330" s="20">
        <v>3154.6</v>
      </c>
      <c r="G1330" s="20">
        <v>3245.1</v>
      </c>
      <c r="H1330" s="18">
        <v>0.625</v>
      </c>
      <c r="I1330" s="19">
        <v>20.550000000000182</v>
      </c>
      <c r="J1330" s="19">
        <v>69.949999999999818</v>
      </c>
      <c r="K1330" s="19">
        <v>97</v>
      </c>
      <c r="L1330" s="20">
        <v>6785.1499999999824</v>
      </c>
      <c r="M1330" s="20">
        <v>144</v>
      </c>
      <c r="N1330" s="20">
        <v>6641.1499999999824</v>
      </c>
      <c r="O1330" s="20" t="s">
        <v>68</v>
      </c>
      <c r="P1330" s="21">
        <v>6.4721351747162098E-3</v>
      </c>
      <c r="Q1330" s="16">
        <f t="shared" si="123"/>
        <v>5870852.3500000006</v>
      </c>
      <c r="R1330">
        <f t="shared" si="125"/>
        <v>38000</v>
      </c>
      <c r="S1330">
        <f t="shared" si="120"/>
        <v>1849</v>
      </c>
      <c r="T1330">
        <f t="shared" si="121"/>
        <v>2968</v>
      </c>
      <c r="U1330">
        <f t="shared" si="122"/>
        <v>126369.54999999967</v>
      </c>
      <c r="V1330">
        <f t="shared" si="124"/>
        <v>4208879.2</v>
      </c>
    </row>
    <row r="1331" spans="1:22" x14ac:dyDescent="0.25">
      <c r="A1331" s="19" t="s">
        <v>20</v>
      </c>
      <c r="B1331" s="17">
        <v>43866</v>
      </c>
      <c r="C1331" s="18">
        <v>0.41666666666666669</v>
      </c>
      <c r="D1331" s="19" t="s">
        <v>15</v>
      </c>
      <c r="E1331" s="20">
        <v>2353.8000000000002</v>
      </c>
      <c r="F1331" s="20">
        <v>2335.1</v>
      </c>
      <c r="G1331" s="20">
        <v>2391.85</v>
      </c>
      <c r="H1331" s="18">
        <v>0.625</v>
      </c>
      <c r="I1331" s="19">
        <v>18.700000000000273</v>
      </c>
      <c r="J1331" s="19">
        <v>38.049999999999727</v>
      </c>
      <c r="K1331" s="19">
        <v>106</v>
      </c>
      <c r="L1331" s="20">
        <v>4033.2999999999711</v>
      </c>
      <c r="M1331" s="20">
        <v>116</v>
      </c>
      <c r="N1331" s="20">
        <v>3917.2999999999711</v>
      </c>
      <c r="O1331" s="20" t="s">
        <v>68</v>
      </c>
      <c r="P1331" s="21">
        <v>7.9446002209194802E-3</v>
      </c>
      <c r="Q1331" s="16">
        <f t="shared" si="123"/>
        <v>4782921.6000000006</v>
      </c>
      <c r="R1331">
        <f t="shared" si="125"/>
        <v>38000</v>
      </c>
      <c r="S1331">
        <f t="shared" si="120"/>
        <v>2032</v>
      </c>
      <c r="T1331">
        <f t="shared" si="121"/>
        <v>2411</v>
      </c>
      <c r="U1331">
        <f t="shared" si="122"/>
        <v>74906.599999999453</v>
      </c>
      <c r="V1331">
        <f t="shared" si="124"/>
        <v>4283785.8</v>
      </c>
    </row>
    <row r="1332" spans="1:22" x14ac:dyDescent="0.25">
      <c r="A1332" s="19" t="s">
        <v>45</v>
      </c>
      <c r="B1332" s="17">
        <v>43866</v>
      </c>
      <c r="C1332" s="18">
        <v>0.41666666666666669</v>
      </c>
      <c r="D1332" s="19" t="s">
        <v>13</v>
      </c>
      <c r="E1332" s="20">
        <v>7139.7</v>
      </c>
      <c r="F1332" s="20">
        <v>7204.05</v>
      </c>
      <c r="G1332" s="20">
        <v>7040.95</v>
      </c>
      <c r="H1332" s="18">
        <v>0.625</v>
      </c>
      <c r="I1332" s="19">
        <v>64.350000000000364</v>
      </c>
      <c r="J1332" s="19">
        <v>98.75</v>
      </c>
      <c r="K1332" s="19">
        <v>31</v>
      </c>
      <c r="L1332" s="20">
        <v>3061.25</v>
      </c>
      <c r="M1332" s="20">
        <v>102</v>
      </c>
      <c r="N1332" s="20">
        <v>2959.25</v>
      </c>
      <c r="O1332" s="20" t="s">
        <v>68</v>
      </c>
      <c r="P1332" s="21">
        <v>9.0129837388126105E-3</v>
      </c>
      <c r="Q1332" s="16">
        <f t="shared" si="123"/>
        <v>4212423</v>
      </c>
      <c r="R1332">
        <f t="shared" si="125"/>
        <v>38000</v>
      </c>
      <c r="S1332">
        <f t="shared" si="120"/>
        <v>590</v>
      </c>
      <c r="T1332">
        <f t="shared" si="121"/>
        <v>2092</v>
      </c>
      <c r="U1332">
        <f t="shared" si="122"/>
        <v>56170.5</v>
      </c>
      <c r="V1332">
        <f t="shared" si="124"/>
        <v>4339956.3</v>
      </c>
    </row>
    <row r="1333" spans="1:22" x14ac:dyDescent="0.25">
      <c r="A1333" s="19" t="s">
        <v>17</v>
      </c>
      <c r="B1333" s="17">
        <v>43867</v>
      </c>
      <c r="C1333" s="18">
        <v>0.59375</v>
      </c>
      <c r="D1333" s="19" t="s">
        <v>15</v>
      </c>
      <c r="E1333" s="20">
        <v>19763.7</v>
      </c>
      <c r="F1333" s="20">
        <v>19645</v>
      </c>
      <c r="G1333" s="20">
        <v>20407</v>
      </c>
      <c r="H1333" s="18">
        <v>0.625</v>
      </c>
      <c r="I1333" s="19">
        <v>118.70000000000073</v>
      </c>
      <c r="J1333" s="19">
        <v>643.29999999999927</v>
      </c>
      <c r="K1333" s="19">
        <v>16</v>
      </c>
      <c r="L1333" s="20">
        <v>10292.799999999988</v>
      </c>
      <c r="M1333" s="20">
        <v>148</v>
      </c>
      <c r="N1333" s="20">
        <v>10144.799999999988</v>
      </c>
      <c r="O1333" s="20" t="s">
        <v>68</v>
      </c>
      <c r="P1333" s="21">
        <v>6.0059604223905803E-3</v>
      </c>
      <c r="Q1333" s="16">
        <f t="shared" si="123"/>
        <v>6324384</v>
      </c>
      <c r="R1333">
        <f t="shared" si="125"/>
        <v>38000</v>
      </c>
      <c r="S1333">
        <f t="shared" si="120"/>
        <v>320</v>
      </c>
      <c r="T1333">
        <f t="shared" si="121"/>
        <v>3214</v>
      </c>
      <c r="U1333">
        <f t="shared" si="122"/>
        <v>202641.99999999977</v>
      </c>
      <c r="V1333">
        <f t="shared" si="124"/>
        <v>4542598.3</v>
      </c>
    </row>
    <row r="1334" spans="1:22" x14ac:dyDescent="0.25">
      <c r="A1334" s="19" t="s">
        <v>45</v>
      </c>
      <c r="B1334" s="17">
        <v>43867</v>
      </c>
      <c r="C1334" s="18">
        <v>0.42708333333333331</v>
      </c>
      <c r="D1334" s="19" t="s">
        <v>13</v>
      </c>
      <c r="E1334" s="20">
        <v>7065</v>
      </c>
      <c r="F1334" s="20">
        <v>7108</v>
      </c>
      <c r="G1334" s="20">
        <v>7025.05</v>
      </c>
      <c r="H1334" s="18">
        <v>0.625</v>
      </c>
      <c r="I1334" s="19">
        <v>43</v>
      </c>
      <c r="J1334" s="19">
        <v>39.949999999999818</v>
      </c>
      <c r="K1334" s="19">
        <v>46</v>
      </c>
      <c r="L1334" s="20">
        <v>1837.6999999999916</v>
      </c>
      <c r="M1334" s="20">
        <v>150</v>
      </c>
      <c r="N1334" s="20">
        <v>1687.6999999999916</v>
      </c>
      <c r="O1334" s="20" t="s">
        <v>68</v>
      </c>
      <c r="P1334" s="21">
        <v>6.0863411181882503E-3</v>
      </c>
      <c r="Q1334" s="16">
        <f t="shared" si="123"/>
        <v>6238395</v>
      </c>
      <c r="R1334">
        <f t="shared" si="125"/>
        <v>38000</v>
      </c>
      <c r="S1334">
        <f t="shared" si="120"/>
        <v>883</v>
      </c>
      <c r="T1334">
        <f t="shared" si="121"/>
        <v>3111</v>
      </c>
      <c r="U1334">
        <f t="shared" si="122"/>
        <v>32164.849999999838</v>
      </c>
      <c r="V1334">
        <f t="shared" si="124"/>
        <v>4574763.1499999994</v>
      </c>
    </row>
    <row r="1335" spans="1:22" x14ac:dyDescent="0.25">
      <c r="A1335" s="19" t="s">
        <v>22</v>
      </c>
      <c r="B1335" s="17">
        <v>43868</v>
      </c>
      <c r="C1335" s="18">
        <v>0.4375</v>
      </c>
      <c r="D1335" s="19" t="s">
        <v>15</v>
      </c>
      <c r="E1335" s="20">
        <v>1874.4</v>
      </c>
      <c r="F1335" s="20">
        <v>1867</v>
      </c>
      <c r="G1335" s="20">
        <v>1867</v>
      </c>
      <c r="H1335" s="18">
        <v>0.4375</v>
      </c>
      <c r="I1335" s="19">
        <v>7.4000000000000909</v>
      </c>
      <c r="J1335" s="19">
        <v>-7.4000000000000909</v>
      </c>
      <c r="K1335" s="19">
        <v>269</v>
      </c>
      <c r="L1335" s="20">
        <v>-1990.6000000000245</v>
      </c>
      <c r="M1335" s="20">
        <v>232</v>
      </c>
      <c r="N1335" s="20">
        <v>-2222.6000000000245</v>
      </c>
      <c r="O1335" s="20" t="s">
        <v>67</v>
      </c>
      <c r="P1335" s="21">
        <v>3.9479300042680803E-3</v>
      </c>
      <c r="Q1335" s="16">
        <f t="shared" si="123"/>
        <v>9625044</v>
      </c>
      <c r="R1335">
        <f t="shared" si="125"/>
        <v>38000</v>
      </c>
      <c r="S1335">
        <f t="shared" si="120"/>
        <v>5135</v>
      </c>
      <c r="T1335">
        <f t="shared" si="121"/>
        <v>4804</v>
      </c>
      <c r="U1335">
        <f t="shared" si="122"/>
        <v>-42803.000000000466</v>
      </c>
      <c r="V1335">
        <f t="shared" si="124"/>
        <v>4531960.1499999985</v>
      </c>
    </row>
    <row r="1336" spans="1:22" x14ac:dyDescent="0.25">
      <c r="A1336" s="19" t="s">
        <v>44</v>
      </c>
      <c r="B1336" s="17">
        <v>43868</v>
      </c>
      <c r="C1336" s="18">
        <v>0.46875</v>
      </c>
      <c r="D1336" s="19" t="s">
        <v>13</v>
      </c>
      <c r="E1336" s="20">
        <v>2440</v>
      </c>
      <c r="F1336" s="20">
        <v>2463.9</v>
      </c>
      <c r="G1336" s="20">
        <v>2441.1</v>
      </c>
      <c r="H1336" s="18">
        <v>0.625</v>
      </c>
      <c r="I1336" s="19">
        <v>23.900000000000091</v>
      </c>
      <c r="J1336" s="19">
        <v>-1.0999999999999091</v>
      </c>
      <c r="K1336" s="19">
        <v>83</v>
      </c>
      <c r="L1336" s="20">
        <v>-91.299999999992451</v>
      </c>
      <c r="M1336" s="20">
        <v>94</v>
      </c>
      <c r="N1336" s="20">
        <v>-185.29999999999245</v>
      </c>
      <c r="O1336" s="20" t="s">
        <v>67</v>
      </c>
      <c r="P1336" s="21">
        <v>9.7950819672131505E-3</v>
      </c>
      <c r="Q1336" s="16">
        <f t="shared" si="123"/>
        <v>3877160</v>
      </c>
      <c r="R1336">
        <f t="shared" si="125"/>
        <v>38000</v>
      </c>
      <c r="S1336">
        <f t="shared" si="120"/>
        <v>1589</v>
      </c>
      <c r="T1336">
        <f t="shared" si="121"/>
        <v>1940</v>
      </c>
      <c r="U1336">
        <f t="shared" si="122"/>
        <v>-3687.8999999998555</v>
      </c>
      <c r="V1336">
        <f t="shared" si="124"/>
        <v>4528272.2499999991</v>
      </c>
    </row>
    <row r="1337" spans="1:22" x14ac:dyDescent="0.25">
      <c r="A1337" s="19" t="s">
        <v>54</v>
      </c>
      <c r="B1337" s="17">
        <v>43868</v>
      </c>
      <c r="C1337" s="18">
        <v>0.54166666666666663</v>
      </c>
      <c r="D1337" s="19" t="s">
        <v>15</v>
      </c>
      <c r="E1337" s="20">
        <v>550</v>
      </c>
      <c r="F1337" s="20">
        <v>545.25</v>
      </c>
      <c r="G1337" s="20">
        <v>545.25</v>
      </c>
      <c r="H1337" s="18">
        <v>0.54166666666666663</v>
      </c>
      <c r="I1337" s="19">
        <v>4.75</v>
      </c>
      <c r="J1337" s="19">
        <v>-4.75</v>
      </c>
      <c r="K1337" s="19">
        <v>419</v>
      </c>
      <c r="L1337" s="20">
        <v>-1990.25</v>
      </c>
      <c r="M1337" s="20">
        <v>106</v>
      </c>
      <c r="N1337" s="20">
        <v>-2096.25</v>
      </c>
      <c r="O1337" s="20" t="s">
        <v>67</v>
      </c>
      <c r="P1337" s="21">
        <v>8.6363636363636399E-3</v>
      </c>
      <c r="Q1337" s="16">
        <f t="shared" si="123"/>
        <v>4400000</v>
      </c>
      <c r="R1337">
        <f t="shared" si="125"/>
        <v>38000</v>
      </c>
      <c r="S1337">
        <f t="shared" si="120"/>
        <v>8000</v>
      </c>
      <c r="T1337">
        <f t="shared" si="121"/>
        <v>2191</v>
      </c>
      <c r="U1337">
        <f t="shared" si="122"/>
        <v>-40191</v>
      </c>
      <c r="V1337">
        <f t="shared" si="124"/>
        <v>4488081.2499999991</v>
      </c>
    </row>
    <row r="1338" spans="1:22" x14ac:dyDescent="0.25">
      <c r="A1338" s="19" t="s">
        <v>19</v>
      </c>
      <c r="B1338" s="17">
        <v>43871</v>
      </c>
      <c r="C1338" s="18">
        <v>0.41666666666666669</v>
      </c>
      <c r="D1338" s="19" t="s">
        <v>13</v>
      </c>
      <c r="E1338" s="20">
        <v>3125.05</v>
      </c>
      <c r="F1338" s="20">
        <v>3147.25</v>
      </c>
      <c r="G1338" s="20">
        <v>3147.25</v>
      </c>
      <c r="H1338" s="18">
        <v>0.48958333333333331</v>
      </c>
      <c r="I1338" s="19">
        <v>22.199999999999818</v>
      </c>
      <c r="J1338" s="19">
        <v>-22.199999999999818</v>
      </c>
      <c r="K1338" s="19">
        <v>89</v>
      </c>
      <c r="L1338" s="20">
        <v>-1975.7999999999838</v>
      </c>
      <c r="M1338" s="20">
        <v>129</v>
      </c>
      <c r="N1338" s="20">
        <v>-2104.7999999999838</v>
      </c>
      <c r="O1338" s="20" t="s">
        <v>67</v>
      </c>
      <c r="P1338" s="21">
        <v>7.1038863378185399E-3</v>
      </c>
      <c r="Q1338" s="16">
        <f t="shared" si="123"/>
        <v>5346960.5500000007</v>
      </c>
      <c r="R1338">
        <f t="shared" si="125"/>
        <v>38000</v>
      </c>
      <c r="S1338">
        <f t="shared" si="120"/>
        <v>1711</v>
      </c>
      <c r="T1338">
        <f t="shared" si="121"/>
        <v>2683</v>
      </c>
      <c r="U1338">
        <f t="shared" si="122"/>
        <v>-40667.199999999691</v>
      </c>
      <c r="V1338">
        <f t="shared" si="124"/>
        <v>4447414.05</v>
      </c>
    </row>
    <row r="1339" spans="1:22" x14ac:dyDescent="0.25">
      <c r="A1339" s="19" t="s">
        <v>17</v>
      </c>
      <c r="B1339" s="17">
        <v>43871</v>
      </c>
      <c r="C1339" s="18">
        <v>0.41666666666666669</v>
      </c>
      <c r="D1339" s="19" t="s">
        <v>13</v>
      </c>
      <c r="E1339" s="20">
        <v>19300</v>
      </c>
      <c r="F1339" s="20">
        <v>19488.8</v>
      </c>
      <c r="G1339" s="20">
        <v>19038</v>
      </c>
      <c r="H1339" s="18">
        <v>0.625</v>
      </c>
      <c r="I1339" s="19">
        <v>188.79999999999927</v>
      </c>
      <c r="J1339" s="19">
        <v>262</v>
      </c>
      <c r="K1339" s="19">
        <v>10</v>
      </c>
      <c r="L1339" s="20">
        <v>2620</v>
      </c>
      <c r="M1339" s="20">
        <v>89</v>
      </c>
      <c r="N1339" s="20">
        <v>2531</v>
      </c>
      <c r="O1339" s="20" t="s">
        <v>68</v>
      </c>
      <c r="P1339" s="21">
        <v>9.7823834196890808E-3</v>
      </c>
      <c r="Q1339" s="16">
        <f t="shared" si="123"/>
        <v>3879300</v>
      </c>
      <c r="R1339">
        <f t="shared" si="125"/>
        <v>38000</v>
      </c>
      <c r="S1339">
        <f t="shared" si="120"/>
        <v>201</v>
      </c>
      <c r="T1339">
        <f t="shared" si="121"/>
        <v>1927</v>
      </c>
      <c r="U1339">
        <f t="shared" si="122"/>
        <v>50735</v>
      </c>
      <c r="V1339">
        <f t="shared" si="124"/>
        <v>4498149.05</v>
      </c>
    </row>
    <row r="1340" spans="1:22" x14ac:dyDescent="0.25">
      <c r="A1340" s="19" t="s">
        <v>44</v>
      </c>
      <c r="B1340" s="17">
        <v>43871</v>
      </c>
      <c r="C1340" s="18">
        <v>0.5625</v>
      </c>
      <c r="D1340" s="19" t="s">
        <v>13</v>
      </c>
      <c r="E1340" s="20">
        <v>2400</v>
      </c>
      <c r="F1340" s="20">
        <v>2450</v>
      </c>
      <c r="G1340" s="20">
        <v>2381.6</v>
      </c>
      <c r="H1340" s="18">
        <v>0.625</v>
      </c>
      <c r="I1340" s="19">
        <v>50</v>
      </c>
      <c r="J1340" s="19">
        <v>18.400000000000091</v>
      </c>
      <c r="K1340" s="19">
        <v>39</v>
      </c>
      <c r="L1340" s="20">
        <v>717.60000000000355</v>
      </c>
      <c r="M1340" s="20">
        <v>43</v>
      </c>
      <c r="N1340" s="20">
        <v>674.60000000000355</v>
      </c>
      <c r="O1340" s="20" t="s">
        <v>68</v>
      </c>
      <c r="P1340" s="21">
        <v>2.0833333333333301E-2</v>
      </c>
      <c r="Q1340" s="16">
        <f t="shared" si="123"/>
        <v>1824000</v>
      </c>
      <c r="R1340">
        <f t="shared" si="125"/>
        <v>38000</v>
      </c>
      <c r="S1340">
        <f t="shared" si="120"/>
        <v>760</v>
      </c>
      <c r="T1340">
        <f t="shared" si="121"/>
        <v>909</v>
      </c>
      <c r="U1340">
        <f t="shared" si="122"/>
        <v>13075.000000000069</v>
      </c>
      <c r="V1340">
        <f t="shared" si="124"/>
        <v>4511224.05</v>
      </c>
    </row>
    <row r="1341" spans="1:22" x14ac:dyDescent="0.25">
      <c r="A1341" s="19" t="s">
        <v>47</v>
      </c>
      <c r="B1341" s="17">
        <v>43871</v>
      </c>
      <c r="C1341" s="18">
        <v>0.41666666666666669</v>
      </c>
      <c r="D1341" s="19" t="s">
        <v>13</v>
      </c>
      <c r="E1341" s="20">
        <v>212.05</v>
      </c>
      <c r="F1341" s="20">
        <v>212.9</v>
      </c>
      <c r="G1341" s="20">
        <v>210.6</v>
      </c>
      <c r="H1341" s="18">
        <v>0.625</v>
      </c>
      <c r="I1341" s="19">
        <v>0.84999999999999432</v>
      </c>
      <c r="J1341" s="19">
        <v>1.4500000000000171</v>
      </c>
      <c r="K1341" s="19">
        <v>2290</v>
      </c>
      <c r="L1341" s="20">
        <v>3320.5000000000391</v>
      </c>
      <c r="M1341" s="20">
        <v>223</v>
      </c>
      <c r="N1341" s="20">
        <v>3097.5000000000391</v>
      </c>
      <c r="O1341" s="20" t="s">
        <v>68</v>
      </c>
      <c r="P1341" s="21">
        <v>4.0084885640178898E-3</v>
      </c>
      <c r="Q1341" s="16">
        <f t="shared" si="123"/>
        <v>9479695.25</v>
      </c>
      <c r="R1341">
        <f t="shared" si="125"/>
        <v>38000</v>
      </c>
      <c r="S1341">
        <f t="shared" si="120"/>
        <v>44705</v>
      </c>
      <c r="T1341">
        <f t="shared" si="121"/>
        <v>4724</v>
      </c>
      <c r="U1341">
        <f t="shared" si="122"/>
        <v>60098.250000000764</v>
      </c>
      <c r="V1341">
        <f t="shared" si="124"/>
        <v>4571322.3000000007</v>
      </c>
    </row>
    <row r="1342" spans="1:22" x14ac:dyDescent="0.25">
      <c r="A1342" s="19" t="s">
        <v>29</v>
      </c>
      <c r="B1342" s="17">
        <v>43872</v>
      </c>
      <c r="C1342" s="18">
        <v>0.4375</v>
      </c>
      <c r="D1342" s="19" t="s">
        <v>15</v>
      </c>
      <c r="E1342" s="20">
        <v>491.3</v>
      </c>
      <c r="F1342" s="20">
        <v>488.7</v>
      </c>
      <c r="G1342" s="20">
        <v>488.7</v>
      </c>
      <c r="H1342" s="18">
        <v>0.4375</v>
      </c>
      <c r="I1342" s="19">
        <v>2.6000000000000227</v>
      </c>
      <c r="J1342" s="19">
        <v>-2.6000000000000227</v>
      </c>
      <c r="K1342" s="19">
        <v>762</v>
      </c>
      <c r="L1342" s="20">
        <v>-1981.2000000000173</v>
      </c>
      <c r="M1342" s="20">
        <v>172</v>
      </c>
      <c r="N1342" s="20">
        <v>-2153.2000000000171</v>
      </c>
      <c r="O1342" s="20" t="s">
        <v>67</v>
      </c>
      <c r="P1342" s="21">
        <v>5.2920822308162498E-3</v>
      </c>
      <c r="Q1342" s="16">
        <f t="shared" si="123"/>
        <v>7180349.5</v>
      </c>
      <c r="R1342">
        <f t="shared" si="125"/>
        <v>38000</v>
      </c>
      <c r="S1342">
        <f t="shared" si="120"/>
        <v>14615</v>
      </c>
      <c r="T1342">
        <f t="shared" si="121"/>
        <v>3581</v>
      </c>
      <c r="U1342">
        <f t="shared" si="122"/>
        <v>-41580.000000000335</v>
      </c>
      <c r="V1342">
        <f t="shared" si="124"/>
        <v>4529742.3000000007</v>
      </c>
    </row>
    <row r="1343" spans="1:22" x14ac:dyDescent="0.25">
      <c r="A1343" s="19" t="s">
        <v>45</v>
      </c>
      <c r="B1343" s="17">
        <v>43873</v>
      </c>
      <c r="C1343" s="18">
        <v>0.59375</v>
      </c>
      <c r="D1343" s="19" t="s">
        <v>13</v>
      </c>
      <c r="E1343" s="20">
        <v>7025.8</v>
      </c>
      <c r="F1343" s="20">
        <v>7078.65</v>
      </c>
      <c r="G1343" s="20">
        <v>7045.95</v>
      </c>
      <c r="H1343" s="18">
        <v>0.625</v>
      </c>
      <c r="I1343" s="19">
        <v>52.849999999999454</v>
      </c>
      <c r="J1343" s="19">
        <v>-20.149999999999636</v>
      </c>
      <c r="K1343" s="19">
        <v>37</v>
      </c>
      <c r="L1343" s="20">
        <v>-745.54999999998654</v>
      </c>
      <c r="M1343" s="20">
        <v>120</v>
      </c>
      <c r="N1343" s="20">
        <v>-865.54999999998654</v>
      </c>
      <c r="O1343" s="20" t="s">
        <v>67</v>
      </c>
      <c r="P1343" s="21">
        <v>7.5222750434113502E-3</v>
      </c>
      <c r="Q1343" s="16">
        <f t="shared" si="123"/>
        <v>5051550.2</v>
      </c>
      <c r="R1343">
        <f t="shared" si="125"/>
        <v>38000</v>
      </c>
      <c r="S1343">
        <f t="shared" si="120"/>
        <v>719</v>
      </c>
      <c r="T1343">
        <f t="shared" si="121"/>
        <v>2530</v>
      </c>
      <c r="U1343">
        <f t="shared" si="122"/>
        <v>-17017.849999999737</v>
      </c>
      <c r="V1343">
        <f t="shared" si="124"/>
        <v>4512724.4500000011</v>
      </c>
    </row>
    <row r="1344" spans="1:22" x14ac:dyDescent="0.25">
      <c r="A1344" s="19" t="s">
        <v>49</v>
      </c>
      <c r="B1344" s="17">
        <v>43873</v>
      </c>
      <c r="C1344" s="18">
        <v>0.41666666666666669</v>
      </c>
      <c r="D1344" s="19" t="s">
        <v>13</v>
      </c>
      <c r="E1344" s="20">
        <v>106.75</v>
      </c>
      <c r="F1344" s="20">
        <v>107.4</v>
      </c>
      <c r="G1344" s="20">
        <v>106.65</v>
      </c>
      <c r="H1344" s="18">
        <v>0.625</v>
      </c>
      <c r="I1344" s="19">
        <v>0.65000000000000568</v>
      </c>
      <c r="J1344" s="19">
        <v>9.9999999999994316E-2</v>
      </c>
      <c r="K1344" s="19">
        <v>2971</v>
      </c>
      <c r="L1344" s="20">
        <v>297.09999999998308</v>
      </c>
      <c r="M1344" s="20">
        <v>146</v>
      </c>
      <c r="N1344" s="20">
        <v>151.09999999998308</v>
      </c>
      <c r="O1344" s="20" t="s">
        <v>68</v>
      </c>
      <c r="P1344" s="21">
        <v>6.0889929742389296E-3</v>
      </c>
      <c r="Q1344" s="16">
        <f t="shared" si="123"/>
        <v>6240711.75</v>
      </c>
      <c r="R1344">
        <f t="shared" si="125"/>
        <v>38000</v>
      </c>
      <c r="S1344">
        <f t="shared" si="120"/>
        <v>58461</v>
      </c>
      <c r="T1344">
        <f t="shared" si="121"/>
        <v>3119</v>
      </c>
      <c r="U1344">
        <f t="shared" si="122"/>
        <v>2727.0999999996675</v>
      </c>
      <c r="V1344">
        <f t="shared" si="124"/>
        <v>4515451.5500000007</v>
      </c>
    </row>
    <row r="1345" spans="1:22" x14ac:dyDescent="0.25">
      <c r="A1345" s="19" t="s">
        <v>18</v>
      </c>
      <c r="B1345" s="17">
        <v>43874</v>
      </c>
      <c r="C1345" s="18">
        <v>0.41666666666666669</v>
      </c>
      <c r="D1345" s="19" t="s">
        <v>13</v>
      </c>
      <c r="E1345" s="20">
        <v>369.2</v>
      </c>
      <c r="F1345" s="20">
        <v>370.9</v>
      </c>
      <c r="G1345" s="20">
        <v>369.2</v>
      </c>
      <c r="H1345" s="18">
        <v>0.625</v>
      </c>
      <c r="I1345" s="19">
        <v>1.6999999999999886</v>
      </c>
      <c r="J1345" s="19">
        <v>0</v>
      </c>
      <c r="K1345" s="19">
        <v>1160</v>
      </c>
      <c r="L1345" s="20">
        <v>0</v>
      </c>
      <c r="M1345" s="20">
        <v>198</v>
      </c>
      <c r="N1345" s="20">
        <v>-198</v>
      </c>
      <c r="O1345" s="20" t="s">
        <v>67</v>
      </c>
      <c r="P1345" s="21">
        <v>4.6045503791982403E-3</v>
      </c>
      <c r="Q1345" s="16">
        <f t="shared" si="123"/>
        <v>8252358.3999999994</v>
      </c>
      <c r="R1345">
        <f t="shared" si="125"/>
        <v>38000</v>
      </c>
      <c r="S1345">
        <f t="shared" si="120"/>
        <v>22352</v>
      </c>
      <c r="T1345">
        <f t="shared" si="121"/>
        <v>4127</v>
      </c>
      <c r="U1345">
        <f t="shared" si="122"/>
        <v>-4127</v>
      </c>
      <c r="V1345">
        <f t="shared" si="124"/>
        <v>4511324.5500000007</v>
      </c>
    </row>
    <row r="1346" spans="1:22" x14ac:dyDescent="0.25">
      <c r="A1346" s="19" t="s">
        <v>19</v>
      </c>
      <c r="B1346" s="17">
        <v>43874</v>
      </c>
      <c r="C1346" s="18">
        <v>0.4375</v>
      </c>
      <c r="D1346" s="19" t="s">
        <v>15</v>
      </c>
      <c r="E1346" s="20">
        <v>3224.95</v>
      </c>
      <c r="F1346" s="20">
        <v>3210</v>
      </c>
      <c r="G1346" s="20">
        <v>3210</v>
      </c>
      <c r="H1346" s="18">
        <v>0.4375</v>
      </c>
      <c r="I1346" s="19">
        <v>14.949999999999818</v>
      </c>
      <c r="J1346" s="19">
        <v>-14.949999999999818</v>
      </c>
      <c r="K1346" s="19">
        <v>133</v>
      </c>
      <c r="L1346" s="20">
        <v>-1988.3499999999758</v>
      </c>
      <c r="M1346" s="20">
        <v>197</v>
      </c>
      <c r="N1346" s="20">
        <v>-2185.3499999999758</v>
      </c>
      <c r="O1346" s="20" t="s">
        <v>67</v>
      </c>
      <c r="P1346" s="21">
        <v>4.63573078652377E-3</v>
      </c>
      <c r="Q1346" s="16">
        <f t="shared" si="123"/>
        <v>8194597.9499999993</v>
      </c>
      <c r="R1346">
        <f t="shared" si="125"/>
        <v>38000</v>
      </c>
      <c r="S1346">
        <f t="shared" ref="S1346:S1409" si="126">ROUNDDOWN(R1346/I1346,0)</f>
        <v>2541</v>
      </c>
      <c r="T1346">
        <f t="shared" ref="T1346:T1409" si="127">ROUNDUP(((E1346*S1346)+(G1346*S1346))*0.025/100,0)</f>
        <v>4088</v>
      </c>
      <c r="U1346">
        <f t="shared" ref="U1346:U1409" si="128">(S1346*J1346)-T1346</f>
        <v>-42075.949999999539</v>
      </c>
      <c r="V1346">
        <f t="shared" si="124"/>
        <v>4469248.6000000015</v>
      </c>
    </row>
    <row r="1347" spans="1:22" x14ac:dyDescent="0.25">
      <c r="A1347" s="19" t="s">
        <v>47</v>
      </c>
      <c r="B1347" s="17">
        <v>43875</v>
      </c>
      <c r="C1347" s="18">
        <v>0.41666666666666669</v>
      </c>
      <c r="D1347" s="19" t="s">
        <v>13</v>
      </c>
      <c r="E1347" s="20">
        <v>211.1</v>
      </c>
      <c r="F1347" s="20">
        <v>212.35</v>
      </c>
      <c r="G1347" s="20">
        <v>207.75</v>
      </c>
      <c r="H1347" s="18">
        <v>0.625</v>
      </c>
      <c r="I1347" s="19">
        <v>1.25</v>
      </c>
      <c r="J1347" s="19">
        <v>3.3499999999999943</v>
      </c>
      <c r="K1347" s="19">
        <v>1571</v>
      </c>
      <c r="L1347" s="20">
        <v>5262.8499999999913</v>
      </c>
      <c r="M1347" s="20">
        <v>152</v>
      </c>
      <c r="N1347" s="20">
        <v>5110.8499999999913</v>
      </c>
      <c r="O1347" s="20" t="s">
        <v>68</v>
      </c>
      <c r="P1347" s="21">
        <v>5.9213642823306503E-3</v>
      </c>
      <c r="Q1347" s="16">
        <f t="shared" ref="Q1347:Q1410" si="129">S1347*E1347</f>
        <v>6417440</v>
      </c>
      <c r="R1347">
        <f t="shared" si="125"/>
        <v>38000</v>
      </c>
      <c r="S1347">
        <f t="shared" si="126"/>
        <v>30400</v>
      </c>
      <c r="T1347">
        <f t="shared" si="127"/>
        <v>3184</v>
      </c>
      <c r="U1347">
        <f t="shared" si="128"/>
        <v>98655.999999999825</v>
      </c>
      <c r="V1347">
        <f t="shared" ref="V1347:V1410" si="130">V1346+U1347</f>
        <v>4567904.6000000015</v>
      </c>
    </row>
    <row r="1348" spans="1:22" x14ac:dyDescent="0.25">
      <c r="A1348" s="19" t="s">
        <v>40</v>
      </c>
      <c r="B1348" s="17">
        <v>43875</v>
      </c>
      <c r="C1348" s="18">
        <v>0.41666666666666669</v>
      </c>
      <c r="D1348" s="19" t="s">
        <v>13</v>
      </c>
      <c r="E1348" s="20">
        <v>1471.5</v>
      </c>
      <c r="F1348" s="20">
        <v>1474.9</v>
      </c>
      <c r="G1348" s="20">
        <v>1474.9</v>
      </c>
      <c r="H1348" s="18">
        <v>0.47916666666666669</v>
      </c>
      <c r="I1348" s="19">
        <v>3.4000000000000909</v>
      </c>
      <c r="J1348" s="19">
        <v>-3.4000000000000909</v>
      </c>
      <c r="K1348" s="19">
        <v>584</v>
      </c>
      <c r="L1348" s="20">
        <v>-1985.6000000000531</v>
      </c>
      <c r="M1348" s="20">
        <v>396</v>
      </c>
      <c r="N1348" s="20">
        <v>-2381.6000000000531</v>
      </c>
      <c r="O1348" s="20" t="s">
        <v>67</v>
      </c>
      <c r="P1348" s="21">
        <v>2.3105674481821901E-3</v>
      </c>
      <c r="Q1348" s="16">
        <f t="shared" si="129"/>
        <v>16445484</v>
      </c>
      <c r="R1348">
        <f t="shared" ref="R1348:R1411" si="131">IF(MONTH(B1347)&lt;&gt;MONTH(B1348),IF((INT(V1347/100000)*1000)&lt;R1347,R1347,INT(V1347/100000)*1000),R1347)</f>
        <v>38000</v>
      </c>
      <c r="S1348">
        <f t="shared" si="126"/>
        <v>11176</v>
      </c>
      <c r="T1348">
        <f t="shared" si="127"/>
        <v>8233</v>
      </c>
      <c r="U1348">
        <f t="shared" si="128"/>
        <v>-46231.400000001013</v>
      </c>
      <c r="V1348">
        <f t="shared" si="130"/>
        <v>4521673.2</v>
      </c>
    </row>
    <row r="1349" spans="1:22" x14ac:dyDescent="0.25">
      <c r="A1349" s="19" t="s">
        <v>18</v>
      </c>
      <c r="B1349" s="17">
        <v>43878</v>
      </c>
      <c r="C1349" s="18">
        <v>0.41666666666666669</v>
      </c>
      <c r="D1349" s="19" t="s">
        <v>13</v>
      </c>
      <c r="E1349" s="20">
        <v>361.3</v>
      </c>
      <c r="F1349" s="20">
        <v>363.45</v>
      </c>
      <c r="G1349" s="20">
        <v>362.75</v>
      </c>
      <c r="H1349" s="18">
        <v>0.625</v>
      </c>
      <c r="I1349" s="19">
        <v>2.1499999999999773</v>
      </c>
      <c r="J1349" s="19">
        <v>-1.4499999999999886</v>
      </c>
      <c r="K1349" s="19">
        <v>920</v>
      </c>
      <c r="L1349" s="20">
        <v>-1333.9999999999895</v>
      </c>
      <c r="M1349" s="20">
        <v>154</v>
      </c>
      <c r="N1349" s="20">
        <v>-1487.9999999999895</v>
      </c>
      <c r="O1349" s="20" t="s">
        <v>67</v>
      </c>
      <c r="P1349" s="21">
        <v>5.9507334624964801E-3</v>
      </c>
      <c r="Q1349" s="16">
        <f t="shared" si="129"/>
        <v>6385616.2000000002</v>
      </c>
      <c r="R1349">
        <f t="shared" si="131"/>
        <v>38000</v>
      </c>
      <c r="S1349">
        <f t="shared" si="126"/>
        <v>17674</v>
      </c>
      <c r="T1349">
        <f t="shared" si="127"/>
        <v>3200</v>
      </c>
      <c r="U1349">
        <f t="shared" si="128"/>
        <v>-28827.299999999799</v>
      </c>
      <c r="V1349">
        <f t="shared" si="130"/>
        <v>4492845.9000000004</v>
      </c>
    </row>
    <row r="1350" spans="1:22" x14ac:dyDescent="0.25">
      <c r="A1350" s="19" t="s">
        <v>20</v>
      </c>
      <c r="B1350" s="17">
        <v>43878</v>
      </c>
      <c r="C1350" s="18">
        <v>0.53125</v>
      </c>
      <c r="D1350" s="19" t="s">
        <v>13</v>
      </c>
      <c r="E1350" s="20">
        <v>2365.5</v>
      </c>
      <c r="F1350" s="20">
        <v>2384.25</v>
      </c>
      <c r="G1350" s="20">
        <v>2349.5</v>
      </c>
      <c r="H1350" s="18">
        <v>0.625</v>
      </c>
      <c r="I1350" s="19">
        <v>18.75</v>
      </c>
      <c r="J1350" s="19">
        <v>16</v>
      </c>
      <c r="K1350" s="19">
        <v>106</v>
      </c>
      <c r="L1350" s="20">
        <v>1696</v>
      </c>
      <c r="M1350" s="20">
        <v>115</v>
      </c>
      <c r="N1350" s="20">
        <v>1581</v>
      </c>
      <c r="O1350" s="20" t="s">
        <v>68</v>
      </c>
      <c r="P1350" s="21">
        <v>7.9264426125554809E-3</v>
      </c>
      <c r="Q1350" s="16">
        <f t="shared" si="129"/>
        <v>4792503</v>
      </c>
      <c r="R1350">
        <f t="shared" si="131"/>
        <v>38000</v>
      </c>
      <c r="S1350">
        <f t="shared" si="126"/>
        <v>2026</v>
      </c>
      <c r="T1350">
        <f t="shared" si="127"/>
        <v>2389</v>
      </c>
      <c r="U1350">
        <f t="shared" si="128"/>
        <v>30027</v>
      </c>
      <c r="V1350">
        <f t="shared" si="130"/>
        <v>4522872.9000000004</v>
      </c>
    </row>
    <row r="1351" spans="1:22" x14ac:dyDescent="0.25">
      <c r="A1351" s="19" t="s">
        <v>18</v>
      </c>
      <c r="B1351" s="17">
        <v>43880</v>
      </c>
      <c r="C1351" s="18">
        <v>0.42708333333333331</v>
      </c>
      <c r="D1351" s="19" t="s">
        <v>13</v>
      </c>
      <c r="E1351" s="20">
        <v>368</v>
      </c>
      <c r="F1351" s="20">
        <v>370.15</v>
      </c>
      <c r="G1351" s="20">
        <v>370.15</v>
      </c>
      <c r="H1351" s="18">
        <v>0.46875</v>
      </c>
      <c r="I1351" s="19">
        <v>2.1499999999999773</v>
      </c>
      <c r="J1351" s="19">
        <v>-2.1499999999999773</v>
      </c>
      <c r="K1351" s="19">
        <v>920</v>
      </c>
      <c r="L1351" s="20">
        <v>-1977.9999999999791</v>
      </c>
      <c r="M1351" s="20">
        <v>157</v>
      </c>
      <c r="N1351" s="20">
        <v>-2134.9999999999791</v>
      </c>
      <c r="O1351" s="20" t="s">
        <v>67</v>
      </c>
      <c r="P1351" s="21">
        <v>5.8423913043477603E-3</v>
      </c>
      <c r="Q1351" s="16">
        <f t="shared" si="129"/>
        <v>6504032</v>
      </c>
      <c r="R1351">
        <f t="shared" si="131"/>
        <v>38000</v>
      </c>
      <c r="S1351">
        <f t="shared" si="126"/>
        <v>17674</v>
      </c>
      <c r="T1351">
        <f t="shared" si="127"/>
        <v>3262</v>
      </c>
      <c r="U1351">
        <f t="shared" si="128"/>
        <v>-41261.099999999598</v>
      </c>
      <c r="V1351">
        <f t="shared" si="130"/>
        <v>4481611.8000000007</v>
      </c>
    </row>
    <row r="1352" spans="1:22" x14ac:dyDescent="0.25">
      <c r="A1352" s="19" t="s">
        <v>47</v>
      </c>
      <c r="B1352" s="17">
        <v>43881</v>
      </c>
      <c r="C1352" s="18">
        <v>0.41666666666666669</v>
      </c>
      <c r="D1352" s="19" t="s">
        <v>13</v>
      </c>
      <c r="E1352" s="20">
        <v>206.15</v>
      </c>
      <c r="F1352" s="20">
        <v>206.6</v>
      </c>
      <c r="G1352" s="20">
        <v>206.6</v>
      </c>
      <c r="H1352" s="18">
        <v>0.42708333333333331</v>
      </c>
      <c r="I1352" s="19">
        <v>0.44999999999998863</v>
      </c>
      <c r="J1352" s="19">
        <v>-0.44999999999998863</v>
      </c>
      <c r="K1352" s="19">
        <v>4228</v>
      </c>
      <c r="L1352" s="20">
        <v>-1902.5999999999519</v>
      </c>
      <c r="M1352" s="20">
        <v>402</v>
      </c>
      <c r="N1352" s="20">
        <v>-2304.5999999999522</v>
      </c>
      <c r="O1352" s="20" t="s">
        <v>67</v>
      </c>
      <c r="P1352" s="21">
        <v>2.1828765462041599E-3</v>
      </c>
      <c r="Q1352" s="16">
        <f t="shared" si="129"/>
        <v>17408130.600000001</v>
      </c>
      <c r="R1352">
        <f t="shared" si="131"/>
        <v>38000</v>
      </c>
      <c r="S1352">
        <f t="shared" si="126"/>
        <v>84444</v>
      </c>
      <c r="T1352">
        <f t="shared" si="127"/>
        <v>8714</v>
      </c>
      <c r="U1352">
        <f t="shared" si="128"/>
        <v>-46713.799999999042</v>
      </c>
      <c r="V1352">
        <f t="shared" si="130"/>
        <v>4434898.0000000019</v>
      </c>
    </row>
    <row r="1353" spans="1:22" x14ac:dyDescent="0.25">
      <c r="A1353" s="19" t="s">
        <v>18</v>
      </c>
      <c r="B1353" s="17">
        <v>43885</v>
      </c>
      <c r="C1353" s="18">
        <v>0.5</v>
      </c>
      <c r="D1353" s="19" t="s">
        <v>15</v>
      </c>
      <c r="E1353" s="20">
        <v>368.7</v>
      </c>
      <c r="F1353" s="20">
        <v>366.55</v>
      </c>
      <c r="G1353" s="20">
        <v>366.55</v>
      </c>
      <c r="H1353" s="18">
        <v>0.5</v>
      </c>
      <c r="I1353" s="19">
        <v>2.1499999999999773</v>
      </c>
      <c r="J1353" s="19">
        <v>-2.1499999999999773</v>
      </c>
      <c r="K1353" s="19">
        <v>920</v>
      </c>
      <c r="L1353" s="20">
        <v>-1977.9999999999791</v>
      </c>
      <c r="M1353" s="20">
        <v>156</v>
      </c>
      <c r="N1353" s="20">
        <v>-2133.9999999999791</v>
      </c>
      <c r="O1353" s="20" t="s">
        <v>67</v>
      </c>
      <c r="P1353" s="21">
        <v>5.8312991592079696E-3</v>
      </c>
      <c r="Q1353" s="16">
        <f t="shared" si="129"/>
        <v>6516403.7999999998</v>
      </c>
      <c r="R1353">
        <f t="shared" si="131"/>
        <v>38000</v>
      </c>
      <c r="S1353">
        <f t="shared" si="126"/>
        <v>17674</v>
      </c>
      <c r="T1353">
        <f t="shared" si="127"/>
        <v>3249</v>
      </c>
      <c r="U1353">
        <f t="shared" si="128"/>
        <v>-41248.099999999598</v>
      </c>
      <c r="V1353">
        <f t="shared" si="130"/>
        <v>4393649.9000000022</v>
      </c>
    </row>
    <row r="1354" spans="1:22" x14ac:dyDescent="0.25">
      <c r="A1354" s="19" t="s">
        <v>17</v>
      </c>
      <c r="B1354" s="17">
        <v>43885</v>
      </c>
      <c r="C1354" s="18">
        <v>0.5625</v>
      </c>
      <c r="D1354" s="19" t="s">
        <v>13</v>
      </c>
      <c r="E1354" s="20">
        <v>18340</v>
      </c>
      <c r="F1354" s="20">
        <v>18450</v>
      </c>
      <c r="G1354" s="20">
        <v>17993.75</v>
      </c>
      <c r="H1354" s="18">
        <v>0.625</v>
      </c>
      <c r="I1354" s="19">
        <v>110</v>
      </c>
      <c r="J1354" s="19">
        <v>346.25</v>
      </c>
      <c r="K1354" s="19">
        <v>18</v>
      </c>
      <c r="L1354" s="20">
        <v>6232.5</v>
      </c>
      <c r="M1354" s="20">
        <v>151</v>
      </c>
      <c r="N1354" s="20">
        <v>6081.5</v>
      </c>
      <c r="O1354" s="20" t="s">
        <v>68</v>
      </c>
      <c r="P1354" s="21">
        <v>5.9978189749182098E-3</v>
      </c>
      <c r="Q1354" s="16">
        <f t="shared" si="129"/>
        <v>6327300</v>
      </c>
      <c r="R1354">
        <f t="shared" si="131"/>
        <v>38000</v>
      </c>
      <c r="S1354">
        <f t="shared" si="126"/>
        <v>345</v>
      </c>
      <c r="T1354">
        <f t="shared" si="127"/>
        <v>3134</v>
      </c>
      <c r="U1354">
        <f t="shared" si="128"/>
        <v>116322.25</v>
      </c>
      <c r="V1354">
        <f t="shared" si="130"/>
        <v>4509972.1500000022</v>
      </c>
    </row>
    <row r="1355" spans="1:22" x14ac:dyDescent="0.25">
      <c r="A1355" s="19" t="s">
        <v>47</v>
      </c>
      <c r="B1355" s="17">
        <v>43885</v>
      </c>
      <c r="C1355" s="18">
        <v>0.41666666666666669</v>
      </c>
      <c r="D1355" s="19" t="s">
        <v>13</v>
      </c>
      <c r="E1355" s="20">
        <v>201.85</v>
      </c>
      <c r="F1355" s="20">
        <v>203.25</v>
      </c>
      <c r="G1355" s="20">
        <v>203.25</v>
      </c>
      <c r="H1355" s="18">
        <v>0.42708333333333331</v>
      </c>
      <c r="I1355" s="19">
        <v>1.4000000000000057</v>
      </c>
      <c r="J1355" s="19">
        <v>-1.4000000000000057</v>
      </c>
      <c r="K1355" s="19">
        <v>1405</v>
      </c>
      <c r="L1355" s="20">
        <v>-1967.000000000008</v>
      </c>
      <c r="M1355" s="20">
        <v>131</v>
      </c>
      <c r="N1355" s="20">
        <v>-2098.0000000000082</v>
      </c>
      <c r="O1355" s="20" t="s">
        <v>67</v>
      </c>
      <c r="P1355" s="21">
        <v>6.9358434481050597E-3</v>
      </c>
      <c r="Q1355" s="16">
        <f t="shared" si="129"/>
        <v>5478612.7000000002</v>
      </c>
      <c r="R1355">
        <f t="shared" si="131"/>
        <v>38000</v>
      </c>
      <c r="S1355">
        <f t="shared" si="126"/>
        <v>27142</v>
      </c>
      <c r="T1355">
        <f t="shared" si="127"/>
        <v>2749</v>
      </c>
      <c r="U1355">
        <f t="shared" si="128"/>
        <v>-40747.800000000156</v>
      </c>
      <c r="V1355">
        <f t="shared" si="130"/>
        <v>4469224.3500000024</v>
      </c>
    </row>
    <row r="1356" spans="1:22" x14ac:dyDescent="0.25">
      <c r="A1356" s="19" t="s">
        <v>20</v>
      </c>
      <c r="B1356" s="17">
        <v>43886</v>
      </c>
      <c r="C1356" s="18">
        <v>0.57291666666666663</v>
      </c>
      <c r="D1356" s="19" t="s">
        <v>15</v>
      </c>
      <c r="E1356" s="20">
        <v>2314.4</v>
      </c>
      <c r="F1356" s="20">
        <v>2301.1</v>
      </c>
      <c r="G1356" s="20">
        <v>2301.1</v>
      </c>
      <c r="H1356" s="18">
        <v>0.57291666666666663</v>
      </c>
      <c r="I1356" s="19">
        <v>13.300000000000182</v>
      </c>
      <c r="J1356" s="19">
        <v>-13.300000000000182</v>
      </c>
      <c r="K1356" s="19">
        <v>150</v>
      </c>
      <c r="L1356" s="20">
        <v>-1995.0000000000273</v>
      </c>
      <c r="M1356" s="20">
        <v>160</v>
      </c>
      <c r="N1356" s="20">
        <v>-2155.0000000000273</v>
      </c>
      <c r="O1356" s="20" t="s">
        <v>67</v>
      </c>
      <c r="P1356" s="21">
        <v>5.7466297960595304E-3</v>
      </c>
      <c r="Q1356" s="16">
        <f t="shared" si="129"/>
        <v>6612240.7999999998</v>
      </c>
      <c r="R1356">
        <f t="shared" si="131"/>
        <v>38000</v>
      </c>
      <c r="S1356">
        <f t="shared" si="126"/>
        <v>2857</v>
      </c>
      <c r="T1356">
        <f t="shared" si="127"/>
        <v>3297</v>
      </c>
      <c r="U1356">
        <f t="shared" si="128"/>
        <v>-41295.100000000522</v>
      </c>
      <c r="V1356">
        <f t="shared" si="130"/>
        <v>4427929.2500000019</v>
      </c>
    </row>
    <row r="1357" spans="1:22" x14ac:dyDescent="0.25">
      <c r="A1357" s="19" t="s">
        <v>47</v>
      </c>
      <c r="B1357" s="17">
        <v>43886</v>
      </c>
      <c r="C1357" s="18">
        <v>0.46875</v>
      </c>
      <c r="D1357" s="19" t="s">
        <v>13</v>
      </c>
      <c r="E1357" s="20">
        <v>203</v>
      </c>
      <c r="F1357" s="20">
        <v>204.35</v>
      </c>
      <c r="G1357" s="20">
        <v>202</v>
      </c>
      <c r="H1357" s="18">
        <v>0.625</v>
      </c>
      <c r="I1357" s="19">
        <v>1.3499999999999943</v>
      </c>
      <c r="J1357" s="19">
        <v>1</v>
      </c>
      <c r="K1357" s="19">
        <v>1456</v>
      </c>
      <c r="L1357" s="20">
        <v>1456</v>
      </c>
      <c r="M1357" s="20">
        <v>136</v>
      </c>
      <c r="N1357" s="20">
        <v>1320</v>
      </c>
      <c r="O1357" s="20" t="s">
        <v>68</v>
      </c>
      <c r="P1357" s="21">
        <v>6.6502463054186898E-3</v>
      </c>
      <c r="Q1357" s="16">
        <f t="shared" si="129"/>
        <v>5714044</v>
      </c>
      <c r="R1357">
        <f t="shared" si="131"/>
        <v>38000</v>
      </c>
      <c r="S1357">
        <f t="shared" si="126"/>
        <v>28148</v>
      </c>
      <c r="T1357">
        <f t="shared" si="127"/>
        <v>2850</v>
      </c>
      <c r="U1357">
        <f t="shared" si="128"/>
        <v>25298</v>
      </c>
      <c r="V1357">
        <f t="shared" si="130"/>
        <v>4453227.2500000019</v>
      </c>
    </row>
    <row r="1358" spans="1:22" x14ac:dyDescent="0.25">
      <c r="A1358" s="19" t="s">
        <v>40</v>
      </c>
      <c r="B1358" s="17">
        <v>43886</v>
      </c>
      <c r="C1358" s="18">
        <v>0.4375</v>
      </c>
      <c r="D1358" s="19" t="s">
        <v>13</v>
      </c>
      <c r="E1358" s="20">
        <v>1437</v>
      </c>
      <c r="F1358" s="20">
        <v>1444.1</v>
      </c>
      <c r="G1358" s="20">
        <v>1415.55</v>
      </c>
      <c r="H1358" s="18">
        <v>0.625</v>
      </c>
      <c r="I1358" s="19">
        <v>7.0999999999999091</v>
      </c>
      <c r="J1358" s="19">
        <v>21.450000000000045</v>
      </c>
      <c r="K1358" s="19">
        <v>280</v>
      </c>
      <c r="L1358" s="20">
        <v>6006.0000000000127</v>
      </c>
      <c r="M1358" s="20">
        <v>184</v>
      </c>
      <c r="N1358" s="20">
        <v>5822.0000000000127</v>
      </c>
      <c r="O1358" s="20" t="s">
        <v>68</v>
      </c>
      <c r="P1358" s="21">
        <v>4.9408489909533101E-3</v>
      </c>
      <c r="Q1358" s="16">
        <f t="shared" si="129"/>
        <v>7690824</v>
      </c>
      <c r="R1358">
        <f t="shared" si="131"/>
        <v>38000</v>
      </c>
      <c r="S1358">
        <f t="shared" si="126"/>
        <v>5352</v>
      </c>
      <c r="T1358">
        <f t="shared" si="127"/>
        <v>3817</v>
      </c>
      <c r="U1358">
        <f t="shared" si="128"/>
        <v>110983.40000000024</v>
      </c>
      <c r="V1358">
        <f t="shared" si="130"/>
        <v>4564210.6500000022</v>
      </c>
    </row>
    <row r="1359" spans="1:22" x14ac:dyDescent="0.25">
      <c r="A1359" s="19" t="s">
        <v>29</v>
      </c>
      <c r="B1359" s="17">
        <v>43887</v>
      </c>
      <c r="C1359" s="18">
        <v>0.41666666666666669</v>
      </c>
      <c r="D1359" s="19" t="s">
        <v>13</v>
      </c>
      <c r="E1359" s="20">
        <v>454.25</v>
      </c>
      <c r="F1359" s="20">
        <v>457.7</v>
      </c>
      <c r="G1359" s="20">
        <v>450.05</v>
      </c>
      <c r="H1359" s="18">
        <v>0.625</v>
      </c>
      <c r="I1359" s="19">
        <v>3.4499999999999886</v>
      </c>
      <c r="J1359" s="19">
        <v>4.1999999999999886</v>
      </c>
      <c r="K1359" s="19">
        <v>575</v>
      </c>
      <c r="L1359" s="20">
        <v>2414.9999999999936</v>
      </c>
      <c r="M1359" s="20">
        <v>120</v>
      </c>
      <c r="N1359" s="20">
        <v>2294.9999999999936</v>
      </c>
      <c r="O1359" s="20" t="s">
        <v>68</v>
      </c>
      <c r="P1359" s="21">
        <v>7.5949367088607297E-3</v>
      </c>
      <c r="Q1359" s="16">
        <f t="shared" si="129"/>
        <v>5003109.5</v>
      </c>
      <c r="R1359">
        <f t="shared" si="131"/>
        <v>38000</v>
      </c>
      <c r="S1359">
        <f t="shared" si="126"/>
        <v>11014</v>
      </c>
      <c r="T1359">
        <f t="shared" si="127"/>
        <v>2490</v>
      </c>
      <c r="U1359">
        <f t="shared" si="128"/>
        <v>43768.799999999872</v>
      </c>
      <c r="V1359">
        <f t="shared" si="130"/>
        <v>4607979.450000002</v>
      </c>
    </row>
    <row r="1360" spans="1:22" x14ac:dyDescent="0.25">
      <c r="A1360" s="19" t="s">
        <v>47</v>
      </c>
      <c r="B1360" s="17">
        <v>43887</v>
      </c>
      <c r="C1360" s="18">
        <v>0.5</v>
      </c>
      <c r="D1360" s="19" t="s">
        <v>13</v>
      </c>
      <c r="E1360" s="20">
        <v>199.3</v>
      </c>
      <c r="F1360" s="20">
        <v>201</v>
      </c>
      <c r="G1360" s="20">
        <v>198.6</v>
      </c>
      <c r="H1360" s="18">
        <v>0.625</v>
      </c>
      <c r="I1360" s="19">
        <v>1.6999999999999886</v>
      </c>
      <c r="J1360" s="19">
        <v>0.70000000000001705</v>
      </c>
      <c r="K1360" s="19">
        <v>1160</v>
      </c>
      <c r="L1360" s="20">
        <v>812.00000000001978</v>
      </c>
      <c r="M1360" s="20">
        <v>107</v>
      </c>
      <c r="N1360" s="20">
        <v>705.00000000001978</v>
      </c>
      <c r="O1360" s="20" t="s">
        <v>68</v>
      </c>
      <c r="P1360" s="21">
        <v>8.5298544907174596E-3</v>
      </c>
      <c r="Q1360" s="16">
        <f t="shared" si="129"/>
        <v>4454753.6000000006</v>
      </c>
      <c r="R1360">
        <f t="shared" si="131"/>
        <v>38000</v>
      </c>
      <c r="S1360">
        <f t="shared" si="126"/>
        <v>22352</v>
      </c>
      <c r="T1360">
        <f t="shared" si="127"/>
        <v>2224</v>
      </c>
      <c r="U1360">
        <f t="shared" si="128"/>
        <v>13422.400000000382</v>
      </c>
      <c r="V1360">
        <f t="shared" si="130"/>
        <v>4621401.8500000024</v>
      </c>
    </row>
    <row r="1361" spans="1:22" x14ac:dyDescent="0.25">
      <c r="A1361" s="19" t="s">
        <v>25</v>
      </c>
      <c r="B1361" s="17">
        <v>43888</v>
      </c>
      <c r="C1361" s="18">
        <v>0.41666666666666669</v>
      </c>
      <c r="D1361" s="19" t="s">
        <v>13</v>
      </c>
      <c r="E1361" s="20">
        <v>688.15</v>
      </c>
      <c r="F1361" s="20">
        <v>692.8</v>
      </c>
      <c r="G1361" s="20">
        <v>692.8</v>
      </c>
      <c r="H1361" s="18">
        <v>0.4375</v>
      </c>
      <c r="I1361" s="19">
        <v>4.6499999999999773</v>
      </c>
      <c r="J1361" s="19">
        <v>-4.6499999999999773</v>
      </c>
      <c r="K1361" s="19">
        <v>427</v>
      </c>
      <c r="L1361" s="20">
        <v>-1985.5499999999902</v>
      </c>
      <c r="M1361" s="20">
        <v>136</v>
      </c>
      <c r="N1361" s="20">
        <v>-2121.5499999999902</v>
      </c>
      <c r="O1361" s="20" t="s">
        <v>67</v>
      </c>
      <c r="P1361" s="21">
        <v>6.75724769309014E-3</v>
      </c>
      <c r="Q1361" s="16">
        <f t="shared" si="129"/>
        <v>5623561.7999999998</v>
      </c>
      <c r="R1361">
        <f t="shared" si="131"/>
        <v>38000</v>
      </c>
      <c r="S1361">
        <f t="shared" si="126"/>
        <v>8172</v>
      </c>
      <c r="T1361">
        <f t="shared" si="127"/>
        <v>2822</v>
      </c>
      <c r="U1361">
        <f t="shared" si="128"/>
        <v>-40821.799999999814</v>
      </c>
      <c r="V1361">
        <f t="shared" si="130"/>
        <v>4580580.0500000026</v>
      </c>
    </row>
    <row r="1362" spans="1:22" x14ac:dyDescent="0.25">
      <c r="A1362" s="19" t="s">
        <v>49</v>
      </c>
      <c r="B1362" s="17">
        <v>43888</v>
      </c>
      <c r="C1362" s="18">
        <v>0.41666666666666669</v>
      </c>
      <c r="D1362" s="19" t="s">
        <v>13</v>
      </c>
      <c r="E1362" s="20">
        <v>94.6</v>
      </c>
      <c r="F1362" s="20">
        <v>95.05</v>
      </c>
      <c r="G1362" s="20">
        <v>95.05</v>
      </c>
      <c r="H1362" s="18">
        <v>0.42708333333333331</v>
      </c>
      <c r="I1362" s="19">
        <v>0.45000000000000284</v>
      </c>
      <c r="J1362" s="19">
        <v>-0.45000000000000284</v>
      </c>
      <c r="K1362" s="19">
        <v>4228</v>
      </c>
      <c r="L1362" s="20">
        <v>-1902.600000000012</v>
      </c>
      <c r="M1362" s="20">
        <v>185</v>
      </c>
      <c r="N1362" s="20">
        <v>-2087.6000000000122</v>
      </c>
      <c r="O1362" s="20" t="s">
        <v>67</v>
      </c>
      <c r="P1362" s="21">
        <v>4.7568710359408304E-3</v>
      </c>
      <c r="Q1362" s="16">
        <f t="shared" si="129"/>
        <v>7988402.3999999994</v>
      </c>
      <c r="R1362">
        <f t="shared" si="131"/>
        <v>38000</v>
      </c>
      <c r="S1362">
        <f t="shared" si="126"/>
        <v>84444</v>
      </c>
      <c r="T1362">
        <f t="shared" si="127"/>
        <v>4004</v>
      </c>
      <c r="U1362">
        <f t="shared" si="128"/>
        <v>-42003.800000000243</v>
      </c>
      <c r="V1362">
        <f t="shared" si="130"/>
        <v>4538576.2500000028</v>
      </c>
    </row>
    <row r="1363" spans="1:22" x14ac:dyDescent="0.25">
      <c r="A1363" s="19" t="s">
        <v>48</v>
      </c>
      <c r="B1363" s="17">
        <v>43888</v>
      </c>
      <c r="C1363" s="18">
        <v>0.44791666666666669</v>
      </c>
      <c r="D1363" s="19" t="s">
        <v>15</v>
      </c>
      <c r="E1363" s="20">
        <v>376.4</v>
      </c>
      <c r="F1363" s="20">
        <v>373.15</v>
      </c>
      <c r="G1363" s="20">
        <v>389.6</v>
      </c>
      <c r="H1363" s="18">
        <v>0.625</v>
      </c>
      <c r="I1363" s="19">
        <v>3.25</v>
      </c>
      <c r="J1363" s="19">
        <v>13.200000000000045</v>
      </c>
      <c r="K1363" s="19">
        <v>611</v>
      </c>
      <c r="L1363" s="20">
        <v>8065.200000000028</v>
      </c>
      <c r="M1363" s="20">
        <v>108</v>
      </c>
      <c r="N1363" s="20">
        <v>7957.200000000028</v>
      </c>
      <c r="O1363" s="20" t="s">
        <v>68</v>
      </c>
      <c r="P1363" s="21">
        <v>8.6344314558979805E-3</v>
      </c>
      <c r="Q1363" s="16">
        <f t="shared" si="129"/>
        <v>4400868.8</v>
      </c>
      <c r="R1363">
        <f t="shared" si="131"/>
        <v>38000</v>
      </c>
      <c r="S1363">
        <f t="shared" si="126"/>
        <v>11692</v>
      </c>
      <c r="T1363">
        <f t="shared" si="127"/>
        <v>2240</v>
      </c>
      <c r="U1363">
        <f t="shared" si="128"/>
        <v>152094.40000000052</v>
      </c>
      <c r="V1363">
        <f t="shared" si="130"/>
        <v>4690670.6500000032</v>
      </c>
    </row>
    <row r="1364" spans="1:22" x14ac:dyDescent="0.25">
      <c r="A1364" s="19" t="s">
        <v>52</v>
      </c>
      <c r="B1364" s="17">
        <v>43889</v>
      </c>
      <c r="C1364" s="18">
        <v>0.58333333333333337</v>
      </c>
      <c r="D1364" s="19" t="s">
        <v>13</v>
      </c>
      <c r="E1364" s="20">
        <v>307.10000000000002</v>
      </c>
      <c r="F1364" s="20">
        <v>312.10000000000002</v>
      </c>
      <c r="G1364" s="20">
        <v>302.7</v>
      </c>
      <c r="H1364" s="18">
        <v>0.625</v>
      </c>
      <c r="I1364" s="19">
        <v>5</v>
      </c>
      <c r="J1364" s="19">
        <v>4.4000000000000341</v>
      </c>
      <c r="K1364" s="19">
        <v>398</v>
      </c>
      <c r="L1364" s="20">
        <v>1751.2000000000135</v>
      </c>
      <c r="M1364" s="20">
        <v>56</v>
      </c>
      <c r="N1364" s="20">
        <v>1695.2000000000135</v>
      </c>
      <c r="O1364" s="20" t="s">
        <v>68</v>
      </c>
      <c r="P1364" s="21">
        <v>1.6281341582546401E-2</v>
      </c>
      <c r="Q1364" s="16">
        <f t="shared" si="129"/>
        <v>2333960</v>
      </c>
      <c r="R1364">
        <f t="shared" si="131"/>
        <v>38000</v>
      </c>
      <c r="S1364">
        <f t="shared" si="126"/>
        <v>7600</v>
      </c>
      <c r="T1364">
        <f t="shared" si="127"/>
        <v>1159</v>
      </c>
      <c r="U1364">
        <f t="shared" si="128"/>
        <v>32281.000000000262</v>
      </c>
      <c r="V1364">
        <f t="shared" si="130"/>
        <v>4722951.6500000032</v>
      </c>
    </row>
    <row r="1365" spans="1:22" x14ac:dyDescent="0.25">
      <c r="A1365" s="19" t="s">
        <v>58</v>
      </c>
      <c r="B1365" s="17">
        <v>43889</v>
      </c>
      <c r="C1365" s="18">
        <v>0.4375</v>
      </c>
      <c r="D1365" s="19" t="s">
        <v>13</v>
      </c>
      <c r="E1365" s="20">
        <v>2040</v>
      </c>
      <c r="F1365" s="20">
        <v>2065.65</v>
      </c>
      <c r="G1365" s="20">
        <v>1994.2</v>
      </c>
      <c r="H1365" s="18">
        <v>0.625</v>
      </c>
      <c r="I1365" s="19">
        <v>25.650000000000091</v>
      </c>
      <c r="J1365" s="19">
        <v>45.799999999999955</v>
      </c>
      <c r="K1365" s="19">
        <v>77</v>
      </c>
      <c r="L1365" s="20">
        <v>3526.5999999999967</v>
      </c>
      <c r="M1365" s="20">
        <v>72</v>
      </c>
      <c r="N1365" s="20">
        <v>3454.5999999999967</v>
      </c>
      <c r="O1365" s="20" t="s">
        <v>68</v>
      </c>
      <c r="P1365" s="21">
        <v>1.2573529411764799E-2</v>
      </c>
      <c r="Q1365" s="16">
        <f t="shared" si="129"/>
        <v>3021240</v>
      </c>
      <c r="R1365">
        <f t="shared" si="131"/>
        <v>38000</v>
      </c>
      <c r="S1365">
        <f t="shared" si="126"/>
        <v>1481</v>
      </c>
      <c r="T1365">
        <f t="shared" si="127"/>
        <v>1494</v>
      </c>
      <c r="U1365">
        <f t="shared" si="128"/>
        <v>66335.79999999993</v>
      </c>
      <c r="V1365">
        <f t="shared" si="130"/>
        <v>4789287.450000003</v>
      </c>
    </row>
    <row r="1366" spans="1:22" x14ac:dyDescent="0.25">
      <c r="A1366" s="19" t="s">
        <v>29</v>
      </c>
      <c r="B1366" s="17">
        <v>43893</v>
      </c>
      <c r="C1366" s="18">
        <v>0.51041666666666663</v>
      </c>
      <c r="D1366" s="19" t="s">
        <v>15</v>
      </c>
      <c r="E1366" s="20">
        <v>420.35</v>
      </c>
      <c r="F1366" s="20">
        <v>416.45</v>
      </c>
      <c r="G1366" s="20">
        <v>425.6</v>
      </c>
      <c r="H1366" s="18">
        <v>0.625</v>
      </c>
      <c r="I1366" s="19">
        <v>3.9000000000000341</v>
      </c>
      <c r="J1366" s="19">
        <v>5.25</v>
      </c>
      <c r="K1366" s="19">
        <v>509</v>
      </c>
      <c r="L1366" s="20">
        <v>2672.25</v>
      </c>
      <c r="M1366" s="20">
        <v>100</v>
      </c>
      <c r="N1366" s="20">
        <v>2572.25</v>
      </c>
      <c r="O1366" s="20" t="s">
        <v>68</v>
      </c>
      <c r="P1366" s="21">
        <v>9.2779826335197702E-3</v>
      </c>
      <c r="Q1366" s="16">
        <f t="shared" si="129"/>
        <v>5065637.8500000006</v>
      </c>
      <c r="R1366">
        <f t="shared" si="131"/>
        <v>47000</v>
      </c>
      <c r="S1366">
        <f t="shared" si="126"/>
        <v>12051</v>
      </c>
      <c r="T1366">
        <f t="shared" si="127"/>
        <v>2549</v>
      </c>
      <c r="U1366">
        <f t="shared" si="128"/>
        <v>60718.75</v>
      </c>
      <c r="V1366">
        <f t="shared" si="130"/>
        <v>4850006.200000003</v>
      </c>
    </row>
    <row r="1367" spans="1:22" x14ac:dyDescent="0.25">
      <c r="A1367" s="19" t="s">
        <v>52</v>
      </c>
      <c r="B1367" s="17">
        <v>43893</v>
      </c>
      <c r="C1367" s="18">
        <v>0.41666666666666669</v>
      </c>
      <c r="D1367" s="19" t="s">
        <v>13</v>
      </c>
      <c r="E1367" s="20">
        <v>289.55</v>
      </c>
      <c r="F1367" s="20">
        <v>294</v>
      </c>
      <c r="G1367" s="20">
        <v>289.64999999999998</v>
      </c>
      <c r="H1367" s="18">
        <v>0.625</v>
      </c>
      <c r="I1367" s="19">
        <v>4.4499999999999886</v>
      </c>
      <c r="J1367" s="19">
        <v>-9.9999999999965894E-2</v>
      </c>
      <c r="K1367" s="19">
        <v>447</v>
      </c>
      <c r="L1367" s="20">
        <v>-44.699999999984755</v>
      </c>
      <c r="M1367" s="20">
        <v>60</v>
      </c>
      <c r="N1367" s="20">
        <v>-104.69999999998475</v>
      </c>
      <c r="O1367" s="20" t="s">
        <v>67</v>
      </c>
      <c r="P1367" s="21">
        <v>1.5368675530996301E-2</v>
      </c>
      <c r="Q1367" s="16">
        <f t="shared" si="129"/>
        <v>3057937.5500000003</v>
      </c>
      <c r="R1367">
        <f t="shared" si="131"/>
        <v>47000</v>
      </c>
      <c r="S1367">
        <f t="shared" si="126"/>
        <v>10561</v>
      </c>
      <c r="T1367">
        <f t="shared" si="127"/>
        <v>1530</v>
      </c>
      <c r="U1367">
        <f t="shared" si="128"/>
        <v>-2586.0999999996397</v>
      </c>
      <c r="V1367">
        <f t="shared" si="130"/>
        <v>4847420.1000000034</v>
      </c>
    </row>
    <row r="1368" spans="1:22" x14ac:dyDescent="0.25">
      <c r="A1368" s="19" t="s">
        <v>54</v>
      </c>
      <c r="B1368" s="17">
        <v>43893</v>
      </c>
      <c r="C1368" s="18">
        <v>0.4375</v>
      </c>
      <c r="D1368" s="19" t="s">
        <v>13</v>
      </c>
      <c r="E1368" s="20">
        <v>518.25</v>
      </c>
      <c r="F1368" s="20">
        <v>523.45000000000005</v>
      </c>
      <c r="G1368" s="20">
        <v>523.45000000000005</v>
      </c>
      <c r="H1368" s="18">
        <v>0.51041666666666663</v>
      </c>
      <c r="I1368" s="19">
        <v>5.2000000000000455</v>
      </c>
      <c r="J1368" s="19">
        <v>-5.2000000000000455</v>
      </c>
      <c r="K1368" s="19">
        <v>382</v>
      </c>
      <c r="L1368" s="20">
        <v>-1986.4000000000174</v>
      </c>
      <c r="M1368" s="20">
        <v>92</v>
      </c>
      <c r="N1368" s="20">
        <v>-2078.4000000000174</v>
      </c>
      <c r="O1368" s="20" t="s">
        <v>67</v>
      </c>
      <c r="P1368" s="21">
        <v>1.0033767486734299E-2</v>
      </c>
      <c r="Q1368" s="16">
        <f t="shared" si="129"/>
        <v>4683943.5</v>
      </c>
      <c r="R1368">
        <f t="shared" si="131"/>
        <v>47000</v>
      </c>
      <c r="S1368">
        <f t="shared" si="126"/>
        <v>9038</v>
      </c>
      <c r="T1368">
        <f t="shared" si="127"/>
        <v>2354</v>
      </c>
      <c r="U1368">
        <f t="shared" si="128"/>
        <v>-49351.600000000413</v>
      </c>
      <c r="V1368">
        <f t="shared" si="130"/>
        <v>4798068.5000000028</v>
      </c>
    </row>
    <row r="1369" spans="1:22" x14ac:dyDescent="0.25">
      <c r="A1369" s="19" t="s">
        <v>22</v>
      </c>
      <c r="B1369" s="17">
        <v>43894</v>
      </c>
      <c r="C1369" s="18">
        <v>0.4375</v>
      </c>
      <c r="D1369" s="19" t="s">
        <v>15</v>
      </c>
      <c r="E1369" s="20">
        <v>1841.15</v>
      </c>
      <c r="F1369" s="20">
        <v>1829</v>
      </c>
      <c r="G1369" s="20">
        <v>1849.1</v>
      </c>
      <c r="H1369" s="18">
        <v>0.625</v>
      </c>
      <c r="I1369" s="19">
        <v>12.150000000000091</v>
      </c>
      <c r="J1369" s="19">
        <v>7.9499999999998181</v>
      </c>
      <c r="K1369" s="19">
        <v>164</v>
      </c>
      <c r="L1369" s="20">
        <v>1303.7999999999702</v>
      </c>
      <c r="M1369" s="20">
        <v>140</v>
      </c>
      <c r="N1369" s="20">
        <v>1163.7999999999702</v>
      </c>
      <c r="O1369" s="20" t="s">
        <v>68</v>
      </c>
      <c r="P1369" s="21">
        <v>6.5991364093094503E-3</v>
      </c>
      <c r="Q1369" s="16">
        <f t="shared" si="129"/>
        <v>7121568.2000000002</v>
      </c>
      <c r="R1369">
        <f t="shared" si="131"/>
        <v>47000</v>
      </c>
      <c r="S1369">
        <f t="shared" si="126"/>
        <v>3868</v>
      </c>
      <c r="T1369">
        <f t="shared" si="127"/>
        <v>3569</v>
      </c>
      <c r="U1369">
        <f t="shared" si="128"/>
        <v>27181.599999999296</v>
      </c>
      <c r="V1369">
        <f t="shared" si="130"/>
        <v>4825250.1000000024</v>
      </c>
    </row>
    <row r="1370" spans="1:22" x14ac:dyDescent="0.25">
      <c r="A1370" s="19" t="s">
        <v>19</v>
      </c>
      <c r="B1370" s="17">
        <v>43894</v>
      </c>
      <c r="C1370" s="18">
        <v>0.41666666666666669</v>
      </c>
      <c r="D1370" s="19" t="s">
        <v>15</v>
      </c>
      <c r="E1370" s="20">
        <v>3113.6</v>
      </c>
      <c r="F1370" s="20">
        <v>3058.65</v>
      </c>
      <c r="G1370" s="20">
        <v>3180.2</v>
      </c>
      <c r="H1370" s="18">
        <v>0.625</v>
      </c>
      <c r="I1370" s="19">
        <v>54.949999999999818</v>
      </c>
      <c r="J1370" s="19">
        <v>66.599999999999909</v>
      </c>
      <c r="K1370" s="19">
        <v>36</v>
      </c>
      <c r="L1370" s="20">
        <v>2397.5999999999967</v>
      </c>
      <c r="M1370" s="20">
        <v>53</v>
      </c>
      <c r="N1370" s="20">
        <v>2344.5999999999967</v>
      </c>
      <c r="O1370" s="20" t="s">
        <v>68</v>
      </c>
      <c r="P1370" s="21">
        <v>1.7648381294963999E-2</v>
      </c>
      <c r="Q1370" s="16">
        <f t="shared" si="129"/>
        <v>2662128</v>
      </c>
      <c r="R1370">
        <f t="shared" si="131"/>
        <v>47000</v>
      </c>
      <c r="S1370">
        <f t="shared" si="126"/>
        <v>855</v>
      </c>
      <c r="T1370">
        <f t="shared" si="127"/>
        <v>1346</v>
      </c>
      <c r="U1370">
        <f t="shared" si="128"/>
        <v>55596.99999999992</v>
      </c>
      <c r="V1370">
        <f t="shared" si="130"/>
        <v>4880847.1000000024</v>
      </c>
    </row>
    <row r="1371" spans="1:22" x14ac:dyDescent="0.25">
      <c r="A1371" s="19" t="s">
        <v>45</v>
      </c>
      <c r="B1371" s="17">
        <v>43895</v>
      </c>
      <c r="C1371" s="18">
        <v>0.41666666666666669</v>
      </c>
      <c r="D1371" s="19" t="s">
        <v>13</v>
      </c>
      <c r="E1371" s="20">
        <v>6343.3</v>
      </c>
      <c r="F1371" s="20">
        <v>6388.1</v>
      </c>
      <c r="G1371" s="20">
        <v>6388.1</v>
      </c>
      <c r="H1371" s="18">
        <v>0.42708333333333331</v>
      </c>
      <c r="I1371" s="19">
        <v>44.800000000000182</v>
      </c>
      <c r="J1371" s="19">
        <v>-44.800000000000182</v>
      </c>
      <c r="K1371" s="19">
        <v>44</v>
      </c>
      <c r="L1371" s="20">
        <v>-1971.200000000008</v>
      </c>
      <c r="M1371" s="20">
        <v>129</v>
      </c>
      <c r="N1371" s="20">
        <v>-2100.200000000008</v>
      </c>
      <c r="O1371" s="20" t="s">
        <v>67</v>
      </c>
      <c r="P1371" s="21">
        <v>7.0625699557013196E-3</v>
      </c>
      <c r="Q1371" s="16">
        <f t="shared" si="129"/>
        <v>6654121.7000000002</v>
      </c>
      <c r="R1371">
        <f t="shared" si="131"/>
        <v>47000</v>
      </c>
      <c r="S1371">
        <f t="shared" si="126"/>
        <v>1049</v>
      </c>
      <c r="T1371">
        <f t="shared" si="127"/>
        <v>3339</v>
      </c>
      <c r="U1371">
        <f t="shared" si="128"/>
        <v>-50334.200000000194</v>
      </c>
      <c r="V1371">
        <f t="shared" si="130"/>
        <v>4830512.9000000022</v>
      </c>
    </row>
    <row r="1372" spans="1:22" x14ac:dyDescent="0.25">
      <c r="A1372" s="19" t="s">
        <v>52</v>
      </c>
      <c r="B1372" s="17">
        <v>43895</v>
      </c>
      <c r="C1372" s="18">
        <v>0.42708333333333331</v>
      </c>
      <c r="D1372" s="19" t="s">
        <v>13</v>
      </c>
      <c r="E1372" s="20">
        <v>285.55</v>
      </c>
      <c r="F1372" s="20">
        <v>288.89999999999998</v>
      </c>
      <c r="G1372" s="20">
        <v>288.89999999999998</v>
      </c>
      <c r="H1372" s="18">
        <v>0.5</v>
      </c>
      <c r="I1372" s="19">
        <v>3.3499999999999659</v>
      </c>
      <c r="J1372" s="19">
        <v>-3.3499999999999659</v>
      </c>
      <c r="K1372" s="19">
        <v>592</v>
      </c>
      <c r="L1372" s="20">
        <v>-1983.1999999999798</v>
      </c>
      <c r="M1372" s="20">
        <v>79</v>
      </c>
      <c r="N1372" s="20">
        <v>-2062.1999999999798</v>
      </c>
      <c r="O1372" s="20" t="s">
        <v>67</v>
      </c>
      <c r="P1372" s="21">
        <v>1.1731745753808301E-2</v>
      </c>
      <c r="Q1372" s="16">
        <f t="shared" si="129"/>
        <v>4005980.95</v>
      </c>
      <c r="R1372">
        <f t="shared" si="131"/>
        <v>47000</v>
      </c>
      <c r="S1372">
        <f t="shared" si="126"/>
        <v>14029</v>
      </c>
      <c r="T1372">
        <f t="shared" si="127"/>
        <v>2015</v>
      </c>
      <c r="U1372">
        <f t="shared" si="128"/>
        <v>-49012.149999999521</v>
      </c>
      <c r="V1372">
        <f t="shared" si="130"/>
        <v>4781500.7500000028</v>
      </c>
    </row>
    <row r="1373" spans="1:22" x14ac:dyDescent="0.25">
      <c r="A1373" s="19" t="s">
        <v>54</v>
      </c>
      <c r="B1373" s="17">
        <v>43895</v>
      </c>
      <c r="C1373" s="18">
        <v>0.57291666666666663</v>
      </c>
      <c r="D1373" s="19" t="s">
        <v>15</v>
      </c>
      <c r="E1373" s="20">
        <v>524.5</v>
      </c>
      <c r="F1373" s="20">
        <v>521.35</v>
      </c>
      <c r="G1373" s="20">
        <v>521.35</v>
      </c>
      <c r="H1373" s="18">
        <v>0.57291666666666663</v>
      </c>
      <c r="I1373" s="19">
        <v>3.1499999999999773</v>
      </c>
      <c r="J1373" s="19">
        <v>-3.1499999999999773</v>
      </c>
      <c r="K1373" s="19">
        <v>630</v>
      </c>
      <c r="L1373" s="20">
        <v>-1984.4999999999857</v>
      </c>
      <c r="M1373" s="20">
        <v>152</v>
      </c>
      <c r="N1373" s="20">
        <v>-2136.4999999999854</v>
      </c>
      <c r="O1373" s="20" t="s">
        <v>67</v>
      </c>
      <c r="P1373" s="21">
        <v>6.0057197330790797E-3</v>
      </c>
      <c r="Q1373" s="16">
        <f t="shared" si="129"/>
        <v>7825540</v>
      </c>
      <c r="R1373">
        <f t="shared" si="131"/>
        <v>47000</v>
      </c>
      <c r="S1373">
        <f t="shared" si="126"/>
        <v>14920</v>
      </c>
      <c r="T1373">
        <f t="shared" si="127"/>
        <v>3902</v>
      </c>
      <c r="U1373">
        <f t="shared" si="128"/>
        <v>-50899.999999999658</v>
      </c>
      <c r="V1373">
        <f t="shared" si="130"/>
        <v>4730600.7500000028</v>
      </c>
    </row>
    <row r="1374" spans="1:22" x14ac:dyDescent="0.25">
      <c r="A1374" s="19" t="s">
        <v>44</v>
      </c>
      <c r="B1374" s="17">
        <v>43896</v>
      </c>
      <c r="C1374" s="18">
        <v>0.52083333333333337</v>
      </c>
      <c r="D1374" s="19" t="s">
        <v>15</v>
      </c>
      <c r="E1374" s="20">
        <v>2014.95</v>
      </c>
      <c r="F1374" s="20">
        <v>1999.05</v>
      </c>
      <c r="G1374" s="20">
        <v>2037</v>
      </c>
      <c r="H1374" s="18">
        <v>0.625</v>
      </c>
      <c r="I1374" s="19">
        <v>15.900000000000091</v>
      </c>
      <c r="J1374" s="19">
        <v>22.049999999999955</v>
      </c>
      <c r="K1374" s="19">
        <v>125</v>
      </c>
      <c r="L1374" s="20">
        <v>2756.2499999999945</v>
      </c>
      <c r="M1374" s="20">
        <v>117</v>
      </c>
      <c r="N1374" s="20">
        <v>2639.2499999999945</v>
      </c>
      <c r="O1374" s="20" t="s">
        <v>68</v>
      </c>
      <c r="P1374" s="21">
        <v>7.8910146653763599E-3</v>
      </c>
      <c r="Q1374" s="16">
        <f t="shared" si="129"/>
        <v>5954177.25</v>
      </c>
      <c r="R1374">
        <f t="shared" si="131"/>
        <v>47000</v>
      </c>
      <c r="S1374">
        <f t="shared" si="126"/>
        <v>2955</v>
      </c>
      <c r="T1374">
        <f t="shared" si="127"/>
        <v>2994</v>
      </c>
      <c r="U1374">
        <f t="shared" si="128"/>
        <v>62163.749999999869</v>
      </c>
      <c r="V1374">
        <f t="shared" si="130"/>
        <v>4792764.5000000028</v>
      </c>
    </row>
    <row r="1375" spans="1:22" x14ac:dyDescent="0.25">
      <c r="A1375" s="19" t="s">
        <v>52</v>
      </c>
      <c r="B1375" s="17">
        <v>43896</v>
      </c>
      <c r="C1375" s="18">
        <v>0.42708333333333331</v>
      </c>
      <c r="D1375" s="19" t="s">
        <v>15</v>
      </c>
      <c r="E1375" s="20">
        <v>273</v>
      </c>
      <c r="F1375" s="20">
        <v>268.75</v>
      </c>
      <c r="G1375" s="20">
        <v>268.75</v>
      </c>
      <c r="H1375" s="18">
        <v>0.42708333333333331</v>
      </c>
      <c r="I1375" s="19">
        <v>4.25</v>
      </c>
      <c r="J1375" s="19">
        <v>-4.25</v>
      </c>
      <c r="K1375" s="19">
        <v>468</v>
      </c>
      <c r="L1375" s="20">
        <v>-1989</v>
      </c>
      <c r="M1375" s="20">
        <v>59</v>
      </c>
      <c r="N1375" s="20">
        <v>-2048</v>
      </c>
      <c r="O1375" s="20" t="s">
        <v>67</v>
      </c>
      <c r="P1375" s="21">
        <v>1.5567765567765599E-2</v>
      </c>
      <c r="Q1375" s="16">
        <f t="shared" si="129"/>
        <v>3018834</v>
      </c>
      <c r="R1375">
        <f t="shared" si="131"/>
        <v>47000</v>
      </c>
      <c r="S1375">
        <f t="shared" si="126"/>
        <v>11058</v>
      </c>
      <c r="T1375">
        <f t="shared" si="127"/>
        <v>1498</v>
      </c>
      <c r="U1375">
        <f t="shared" si="128"/>
        <v>-48494.5</v>
      </c>
      <c r="V1375">
        <f t="shared" si="130"/>
        <v>4744270.0000000028</v>
      </c>
    </row>
    <row r="1376" spans="1:22" x14ac:dyDescent="0.25">
      <c r="A1376" s="19" t="s">
        <v>47</v>
      </c>
      <c r="B1376" s="17">
        <v>43899</v>
      </c>
      <c r="C1376" s="18">
        <v>0.54166666666666663</v>
      </c>
      <c r="D1376" s="19" t="s">
        <v>13</v>
      </c>
      <c r="E1376" s="20">
        <v>175.75</v>
      </c>
      <c r="F1376" s="20">
        <v>178.1</v>
      </c>
      <c r="G1376" s="20">
        <v>178.1</v>
      </c>
      <c r="H1376" s="18">
        <v>0.625</v>
      </c>
      <c r="I1376" s="19">
        <v>2.3499999999999943</v>
      </c>
      <c r="J1376" s="19">
        <v>-2.3499999999999943</v>
      </c>
      <c r="K1376" s="19">
        <v>842</v>
      </c>
      <c r="L1376" s="20">
        <v>-1978.6999999999953</v>
      </c>
      <c r="M1376" s="20">
        <v>69</v>
      </c>
      <c r="N1376" s="20">
        <v>-2047.6999999999953</v>
      </c>
      <c r="O1376" s="20" t="s">
        <v>67</v>
      </c>
      <c r="P1376" s="21">
        <v>1.3371266002844899E-2</v>
      </c>
      <c r="Q1376" s="16">
        <f t="shared" si="129"/>
        <v>3515000</v>
      </c>
      <c r="R1376">
        <f t="shared" si="131"/>
        <v>47000</v>
      </c>
      <c r="S1376">
        <f t="shared" si="126"/>
        <v>20000</v>
      </c>
      <c r="T1376">
        <f t="shared" si="127"/>
        <v>1770</v>
      </c>
      <c r="U1376">
        <f t="shared" si="128"/>
        <v>-48769.999999999884</v>
      </c>
      <c r="V1376">
        <f t="shared" si="130"/>
        <v>4695500.0000000028</v>
      </c>
    </row>
    <row r="1377" spans="1:22" x14ac:dyDescent="0.25">
      <c r="A1377" s="19" t="s">
        <v>45</v>
      </c>
      <c r="B1377" s="17">
        <v>43899</v>
      </c>
      <c r="C1377" s="18">
        <v>0.41666666666666669</v>
      </c>
      <c r="D1377" s="19" t="s">
        <v>13</v>
      </c>
      <c r="E1377" s="20">
        <v>6251</v>
      </c>
      <c r="F1377" s="20">
        <v>6316.85</v>
      </c>
      <c r="G1377" s="20">
        <v>6207.75</v>
      </c>
      <c r="H1377" s="18">
        <v>0.625</v>
      </c>
      <c r="I1377" s="19">
        <v>65.850000000000364</v>
      </c>
      <c r="J1377" s="19">
        <v>43.25</v>
      </c>
      <c r="K1377" s="19">
        <v>30</v>
      </c>
      <c r="L1377" s="20">
        <v>1297.5</v>
      </c>
      <c r="M1377" s="20">
        <v>86</v>
      </c>
      <c r="N1377" s="20">
        <v>1211.5</v>
      </c>
      <c r="O1377" s="20" t="s">
        <v>68</v>
      </c>
      <c r="P1377" s="21">
        <v>1.05343145096785E-2</v>
      </c>
      <c r="Q1377" s="16">
        <f t="shared" si="129"/>
        <v>4456963</v>
      </c>
      <c r="R1377">
        <f t="shared" si="131"/>
        <v>47000</v>
      </c>
      <c r="S1377">
        <f t="shared" si="126"/>
        <v>713</v>
      </c>
      <c r="T1377">
        <f t="shared" si="127"/>
        <v>2221</v>
      </c>
      <c r="U1377">
        <f t="shared" si="128"/>
        <v>28616.25</v>
      </c>
      <c r="V1377">
        <f t="shared" si="130"/>
        <v>4724116.2500000028</v>
      </c>
    </row>
    <row r="1378" spans="1:22" x14ac:dyDescent="0.25">
      <c r="A1378" s="19" t="s">
        <v>49</v>
      </c>
      <c r="B1378" s="17">
        <v>43899</v>
      </c>
      <c r="C1378" s="18">
        <v>0.47916666666666669</v>
      </c>
      <c r="D1378" s="19" t="s">
        <v>13</v>
      </c>
      <c r="E1378" s="20">
        <v>78.05</v>
      </c>
      <c r="F1378" s="20">
        <v>79.3</v>
      </c>
      <c r="G1378" s="20">
        <v>74.900000000000006</v>
      </c>
      <c r="H1378" s="18">
        <v>0.625</v>
      </c>
      <c r="I1378" s="19">
        <v>1.25</v>
      </c>
      <c r="J1378" s="19">
        <v>3.1499999999999915</v>
      </c>
      <c r="K1378" s="19">
        <v>1571</v>
      </c>
      <c r="L1378" s="20">
        <v>4948.6499999999869</v>
      </c>
      <c r="M1378" s="20">
        <v>56</v>
      </c>
      <c r="N1378" s="20">
        <v>4892.6499999999869</v>
      </c>
      <c r="O1378" s="20" t="s">
        <v>68</v>
      </c>
      <c r="P1378" s="21">
        <v>1.6015374759769399E-2</v>
      </c>
      <c r="Q1378" s="16">
        <f t="shared" si="129"/>
        <v>2934680</v>
      </c>
      <c r="R1378">
        <f t="shared" si="131"/>
        <v>47000</v>
      </c>
      <c r="S1378">
        <f t="shared" si="126"/>
        <v>37600</v>
      </c>
      <c r="T1378">
        <f t="shared" si="127"/>
        <v>1438</v>
      </c>
      <c r="U1378">
        <f t="shared" si="128"/>
        <v>117001.99999999968</v>
      </c>
      <c r="V1378">
        <f t="shared" si="130"/>
        <v>4841118.2500000028</v>
      </c>
    </row>
    <row r="1379" spans="1:22" x14ac:dyDescent="0.25">
      <c r="A1379" s="19" t="s">
        <v>18</v>
      </c>
      <c r="B1379" s="17">
        <v>43901</v>
      </c>
      <c r="C1379" s="18">
        <v>0.41666666666666669</v>
      </c>
      <c r="D1379" s="19" t="s">
        <v>13</v>
      </c>
      <c r="E1379" s="20">
        <v>321.8</v>
      </c>
      <c r="F1379" s="20">
        <v>324.5</v>
      </c>
      <c r="G1379" s="20">
        <v>319.45</v>
      </c>
      <c r="H1379" s="18">
        <v>0.625</v>
      </c>
      <c r="I1379" s="19">
        <v>2.6999999999999886</v>
      </c>
      <c r="J1379" s="19">
        <v>2.3500000000000227</v>
      </c>
      <c r="K1379" s="19">
        <v>734</v>
      </c>
      <c r="L1379" s="20">
        <v>1724.9000000000167</v>
      </c>
      <c r="M1379" s="20">
        <v>109</v>
      </c>
      <c r="N1379" s="20">
        <v>1615.9000000000167</v>
      </c>
      <c r="O1379" s="20" t="s">
        <v>68</v>
      </c>
      <c r="P1379" s="21">
        <v>8.3903045369794604E-3</v>
      </c>
      <c r="Q1379" s="16">
        <f t="shared" si="129"/>
        <v>5601572.6000000006</v>
      </c>
      <c r="R1379">
        <f t="shared" si="131"/>
        <v>47000</v>
      </c>
      <c r="S1379">
        <f t="shared" si="126"/>
        <v>17407</v>
      </c>
      <c r="T1379">
        <f t="shared" si="127"/>
        <v>2791</v>
      </c>
      <c r="U1379">
        <f t="shared" si="128"/>
        <v>38115.450000000397</v>
      </c>
      <c r="V1379">
        <f t="shared" si="130"/>
        <v>4879233.700000003</v>
      </c>
    </row>
    <row r="1380" spans="1:22" x14ac:dyDescent="0.25">
      <c r="A1380" s="19" t="s">
        <v>47</v>
      </c>
      <c r="B1380" s="17">
        <v>43901</v>
      </c>
      <c r="C1380" s="18">
        <v>0.42708333333333331</v>
      </c>
      <c r="D1380" s="19" t="s">
        <v>13</v>
      </c>
      <c r="E1380" s="20">
        <v>172.55</v>
      </c>
      <c r="F1380" s="20">
        <v>173.6</v>
      </c>
      <c r="G1380" s="20">
        <v>173.6</v>
      </c>
      <c r="H1380" s="18">
        <v>0.44791666666666669</v>
      </c>
      <c r="I1380" s="19">
        <v>1.0499999999999829</v>
      </c>
      <c r="J1380" s="19">
        <v>-1.0499999999999829</v>
      </c>
      <c r="K1380" s="19">
        <v>1863</v>
      </c>
      <c r="L1380" s="20">
        <v>-1956.1499999999683</v>
      </c>
      <c r="M1380" s="20">
        <v>149</v>
      </c>
      <c r="N1380" s="20">
        <v>-2105.1499999999683</v>
      </c>
      <c r="O1380" s="20" t="s">
        <v>67</v>
      </c>
      <c r="P1380" s="21">
        <v>6.0851926977686602E-3</v>
      </c>
      <c r="Q1380" s="16">
        <f t="shared" si="129"/>
        <v>7723510.5500000007</v>
      </c>
      <c r="R1380">
        <f t="shared" si="131"/>
        <v>47000</v>
      </c>
      <c r="S1380">
        <f t="shared" si="126"/>
        <v>44761</v>
      </c>
      <c r="T1380">
        <f t="shared" si="127"/>
        <v>3874</v>
      </c>
      <c r="U1380">
        <f t="shared" si="128"/>
        <v>-50873.049999999239</v>
      </c>
      <c r="V1380">
        <f t="shared" si="130"/>
        <v>4828360.6500000041</v>
      </c>
    </row>
    <row r="1381" spans="1:22" x14ac:dyDescent="0.25">
      <c r="A1381" s="19" t="s">
        <v>41</v>
      </c>
      <c r="B1381" s="17">
        <v>43901</v>
      </c>
      <c r="C1381" s="18">
        <v>0.42708333333333331</v>
      </c>
      <c r="D1381" s="19" t="s">
        <v>13</v>
      </c>
      <c r="E1381" s="20">
        <v>103.45</v>
      </c>
      <c r="F1381" s="20">
        <v>104.75</v>
      </c>
      <c r="G1381" s="20">
        <v>98.95</v>
      </c>
      <c r="H1381" s="18">
        <v>0.625</v>
      </c>
      <c r="I1381" s="19">
        <v>1.2999999999999972</v>
      </c>
      <c r="J1381" s="19">
        <v>4.5</v>
      </c>
      <c r="K1381" s="19">
        <v>1511</v>
      </c>
      <c r="L1381" s="20">
        <v>6799.5</v>
      </c>
      <c r="M1381" s="20">
        <v>71</v>
      </c>
      <c r="N1381" s="20">
        <v>6728.5</v>
      </c>
      <c r="O1381" s="20" t="s">
        <v>68</v>
      </c>
      <c r="P1381" s="21">
        <v>1.2566457225712899E-2</v>
      </c>
      <c r="Q1381" s="16">
        <f t="shared" si="129"/>
        <v>3740027.85</v>
      </c>
      <c r="R1381">
        <f t="shared" si="131"/>
        <v>47000</v>
      </c>
      <c r="S1381">
        <f t="shared" si="126"/>
        <v>36153</v>
      </c>
      <c r="T1381">
        <f t="shared" si="127"/>
        <v>1830</v>
      </c>
      <c r="U1381">
        <f t="shared" si="128"/>
        <v>160858.5</v>
      </c>
      <c r="V1381">
        <f t="shared" si="130"/>
        <v>4989219.1500000041</v>
      </c>
    </row>
    <row r="1382" spans="1:22" x14ac:dyDescent="0.25">
      <c r="A1382" s="19" t="s">
        <v>22</v>
      </c>
      <c r="B1382" s="17">
        <v>43902</v>
      </c>
      <c r="C1382" s="18">
        <v>0.41666666666666669</v>
      </c>
      <c r="D1382" s="19" t="s">
        <v>13</v>
      </c>
      <c r="E1382" s="20">
        <v>1842.25</v>
      </c>
      <c r="F1382" s="20">
        <v>1856.4</v>
      </c>
      <c r="G1382" s="20">
        <v>1856.4</v>
      </c>
      <c r="H1382" s="18">
        <v>0.57291666666666663</v>
      </c>
      <c r="I1382" s="19">
        <v>14.150000000000091</v>
      </c>
      <c r="J1382" s="19">
        <v>-14.150000000000091</v>
      </c>
      <c r="K1382" s="19">
        <v>141</v>
      </c>
      <c r="L1382" s="20">
        <v>-1995.1500000000128</v>
      </c>
      <c r="M1382" s="20">
        <v>120</v>
      </c>
      <c r="N1382" s="20">
        <v>-2115.1500000000128</v>
      </c>
      <c r="O1382" s="20" t="s">
        <v>67</v>
      </c>
      <c r="P1382" s="21">
        <v>7.6808250780296301E-3</v>
      </c>
      <c r="Q1382" s="16">
        <f t="shared" si="129"/>
        <v>6118112.25</v>
      </c>
      <c r="R1382">
        <f t="shared" si="131"/>
        <v>47000</v>
      </c>
      <c r="S1382">
        <f t="shared" si="126"/>
        <v>3321</v>
      </c>
      <c r="T1382">
        <f t="shared" si="127"/>
        <v>3071</v>
      </c>
      <c r="U1382">
        <f t="shared" si="128"/>
        <v>-50063.1500000003</v>
      </c>
      <c r="V1382">
        <f t="shared" si="130"/>
        <v>4939156.0000000037</v>
      </c>
    </row>
    <row r="1383" spans="1:22" x14ac:dyDescent="0.25">
      <c r="A1383" s="19" t="s">
        <v>19</v>
      </c>
      <c r="B1383" s="17">
        <v>43906</v>
      </c>
      <c r="C1383" s="18">
        <v>0.58333333333333337</v>
      </c>
      <c r="D1383" s="19" t="s">
        <v>15</v>
      </c>
      <c r="E1383" s="20">
        <v>2864</v>
      </c>
      <c r="F1383" s="20">
        <v>2813</v>
      </c>
      <c r="G1383" s="20">
        <v>2813</v>
      </c>
      <c r="H1383" s="18">
        <v>0.58333333333333337</v>
      </c>
      <c r="I1383" s="19">
        <v>51</v>
      </c>
      <c r="J1383" s="19">
        <v>-51</v>
      </c>
      <c r="K1383" s="19">
        <v>39</v>
      </c>
      <c r="L1383" s="20">
        <v>-1989</v>
      </c>
      <c r="M1383" s="20">
        <v>51</v>
      </c>
      <c r="N1383" s="20">
        <v>-2040</v>
      </c>
      <c r="O1383" s="20" t="s">
        <v>67</v>
      </c>
      <c r="P1383" s="21">
        <v>1.7807262569832401E-2</v>
      </c>
      <c r="Q1383" s="16">
        <f t="shared" si="129"/>
        <v>2637744</v>
      </c>
      <c r="R1383">
        <f t="shared" si="131"/>
        <v>47000</v>
      </c>
      <c r="S1383">
        <f t="shared" si="126"/>
        <v>921</v>
      </c>
      <c r="T1383">
        <f t="shared" si="127"/>
        <v>1308</v>
      </c>
      <c r="U1383">
        <f t="shared" si="128"/>
        <v>-48279</v>
      </c>
      <c r="V1383">
        <f t="shared" si="130"/>
        <v>4890877.0000000037</v>
      </c>
    </row>
    <row r="1384" spans="1:22" x14ac:dyDescent="0.25">
      <c r="A1384" s="19" t="s">
        <v>17</v>
      </c>
      <c r="B1384" s="17">
        <v>43906</v>
      </c>
      <c r="C1384" s="18">
        <v>0.48958333333333331</v>
      </c>
      <c r="D1384" s="19" t="s">
        <v>15</v>
      </c>
      <c r="E1384" s="20">
        <v>17249</v>
      </c>
      <c r="F1384" s="20">
        <v>17000</v>
      </c>
      <c r="G1384" s="20">
        <v>17000</v>
      </c>
      <c r="H1384" s="18">
        <v>0.48958333333333331</v>
      </c>
      <c r="I1384" s="19">
        <v>249</v>
      </c>
      <c r="J1384" s="19">
        <v>-249</v>
      </c>
      <c r="K1384" s="19">
        <v>8</v>
      </c>
      <c r="L1384" s="20">
        <v>-1992</v>
      </c>
      <c r="M1384" s="20">
        <v>64</v>
      </c>
      <c r="N1384" s="20">
        <v>-2056</v>
      </c>
      <c r="O1384" s="20" t="s">
        <v>67</v>
      </c>
      <c r="P1384" s="21">
        <v>1.4435619456200401E-2</v>
      </c>
      <c r="Q1384" s="16">
        <f t="shared" si="129"/>
        <v>3242812</v>
      </c>
      <c r="R1384">
        <f t="shared" si="131"/>
        <v>47000</v>
      </c>
      <c r="S1384">
        <f t="shared" si="126"/>
        <v>188</v>
      </c>
      <c r="T1384">
        <f t="shared" si="127"/>
        <v>1610</v>
      </c>
      <c r="U1384">
        <f t="shared" si="128"/>
        <v>-48422</v>
      </c>
      <c r="V1384">
        <f t="shared" si="130"/>
        <v>4842455.0000000037</v>
      </c>
    </row>
    <row r="1385" spans="1:22" x14ac:dyDescent="0.25">
      <c r="A1385" s="19" t="s">
        <v>48</v>
      </c>
      <c r="B1385" s="17">
        <v>43906</v>
      </c>
      <c r="C1385" s="18">
        <v>0.51041666666666663</v>
      </c>
      <c r="D1385" s="19" t="s">
        <v>15</v>
      </c>
      <c r="E1385" s="20">
        <v>386.6</v>
      </c>
      <c r="F1385" s="20">
        <v>377.35</v>
      </c>
      <c r="G1385" s="20">
        <v>377.35</v>
      </c>
      <c r="H1385" s="18">
        <v>0.51041666666666663</v>
      </c>
      <c r="I1385" s="19">
        <v>9.25</v>
      </c>
      <c r="J1385" s="19">
        <v>-9.25</v>
      </c>
      <c r="K1385" s="19">
        <v>215</v>
      </c>
      <c r="L1385" s="20">
        <v>-1988.75</v>
      </c>
      <c r="M1385" s="20">
        <v>38</v>
      </c>
      <c r="N1385" s="20">
        <v>-2026.75</v>
      </c>
      <c r="O1385" s="20" t="s">
        <v>67</v>
      </c>
      <c r="P1385" s="21">
        <v>2.3926539058458401E-2</v>
      </c>
      <c r="Q1385" s="16">
        <f t="shared" si="129"/>
        <v>1964314.6</v>
      </c>
      <c r="R1385">
        <f t="shared" si="131"/>
        <v>47000</v>
      </c>
      <c r="S1385">
        <f t="shared" si="126"/>
        <v>5081</v>
      </c>
      <c r="T1385">
        <f t="shared" si="127"/>
        <v>971</v>
      </c>
      <c r="U1385">
        <f t="shared" si="128"/>
        <v>-47970.25</v>
      </c>
      <c r="V1385">
        <f t="shared" si="130"/>
        <v>4794484.7500000037</v>
      </c>
    </row>
    <row r="1386" spans="1:22" x14ac:dyDescent="0.25">
      <c r="A1386" s="19" t="s">
        <v>58</v>
      </c>
      <c r="B1386" s="17">
        <v>43906</v>
      </c>
      <c r="C1386" s="18">
        <v>0.57291666666666663</v>
      </c>
      <c r="D1386" s="19" t="s">
        <v>15</v>
      </c>
      <c r="E1386" s="20">
        <v>1796.9</v>
      </c>
      <c r="F1386" s="20">
        <v>1761.8</v>
      </c>
      <c r="G1386" s="20">
        <v>1761.8</v>
      </c>
      <c r="H1386" s="18">
        <v>0.57291666666666663</v>
      </c>
      <c r="I1386" s="19">
        <v>35.100000000000136</v>
      </c>
      <c r="J1386" s="19">
        <v>-35.100000000000136</v>
      </c>
      <c r="K1386" s="19">
        <v>56</v>
      </c>
      <c r="L1386" s="20">
        <v>-1965.6000000000076</v>
      </c>
      <c r="M1386" s="20">
        <v>46</v>
      </c>
      <c r="N1386" s="20">
        <v>-2011.6000000000076</v>
      </c>
      <c r="O1386" s="20" t="s">
        <v>67</v>
      </c>
      <c r="P1386" s="21">
        <v>1.9533641271078001E-2</v>
      </c>
      <c r="Q1386" s="16">
        <f t="shared" si="129"/>
        <v>2406049.1</v>
      </c>
      <c r="R1386">
        <f t="shared" si="131"/>
        <v>47000</v>
      </c>
      <c r="S1386">
        <f t="shared" si="126"/>
        <v>1339</v>
      </c>
      <c r="T1386">
        <f t="shared" si="127"/>
        <v>1192</v>
      </c>
      <c r="U1386">
        <f t="shared" si="128"/>
        <v>-48190.900000000183</v>
      </c>
      <c r="V1386">
        <f t="shared" si="130"/>
        <v>4746293.8500000034</v>
      </c>
    </row>
    <row r="1387" spans="1:22" x14ac:dyDescent="0.25">
      <c r="A1387" s="19" t="s">
        <v>29</v>
      </c>
      <c r="B1387" s="17">
        <v>43907</v>
      </c>
      <c r="C1387" s="18">
        <v>0.46875</v>
      </c>
      <c r="D1387" s="19" t="s">
        <v>15</v>
      </c>
      <c r="E1387" s="20">
        <v>382.75</v>
      </c>
      <c r="F1387" s="20">
        <v>375.45</v>
      </c>
      <c r="G1387" s="20">
        <v>375.45</v>
      </c>
      <c r="H1387" s="18">
        <v>0.46875</v>
      </c>
      <c r="I1387" s="19">
        <v>7.3000000000000114</v>
      </c>
      <c r="J1387" s="19">
        <v>-7.3000000000000114</v>
      </c>
      <c r="K1387" s="19">
        <v>273</v>
      </c>
      <c r="L1387" s="20">
        <v>-1992.900000000003</v>
      </c>
      <c r="M1387" s="20">
        <v>48</v>
      </c>
      <c r="N1387" s="20">
        <v>-2040.900000000003</v>
      </c>
      <c r="O1387" s="20" t="s">
        <v>67</v>
      </c>
      <c r="P1387" s="21">
        <v>1.9072501632919701E-2</v>
      </c>
      <c r="Q1387" s="16">
        <f t="shared" si="129"/>
        <v>2464144.5</v>
      </c>
      <c r="R1387">
        <f t="shared" si="131"/>
        <v>47000</v>
      </c>
      <c r="S1387">
        <f t="shared" si="126"/>
        <v>6438</v>
      </c>
      <c r="T1387">
        <f t="shared" si="127"/>
        <v>1221</v>
      </c>
      <c r="U1387">
        <f t="shared" si="128"/>
        <v>-48218.400000000074</v>
      </c>
      <c r="V1387">
        <f t="shared" si="130"/>
        <v>4698075.450000003</v>
      </c>
    </row>
    <row r="1388" spans="1:22" x14ac:dyDescent="0.25">
      <c r="A1388" s="19" t="s">
        <v>25</v>
      </c>
      <c r="B1388" s="17">
        <v>43908</v>
      </c>
      <c r="C1388" s="18">
        <v>0.41666666666666669</v>
      </c>
      <c r="D1388" s="19" t="s">
        <v>13</v>
      </c>
      <c r="E1388" s="20">
        <v>540</v>
      </c>
      <c r="F1388" s="20">
        <v>563.9</v>
      </c>
      <c r="G1388" s="20">
        <v>521.65</v>
      </c>
      <c r="H1388" s="18">
        <v>0.625</v>
      </c>
      <c r="I1388" s="19">
        <v>23.899999999999977</v>
      </c>
      <c r="J1388" s="19">
        <v>18.350000000000023</v>
      </c>
      <c r="K1388" s="19">
        <v>83</v>
      </c>
      <c r="L1388" s="20">
        <v>1523.050000000002</v>
      </c>
      <c r="M1388" s="20">
        <v>21</v>
      </c>
      <c r="N1388" s="20">
        <v>1502.050000000002</v>
      </c>
      <c r="O1388" s="20" t="s">
        <v>68</v>
      </c>
      <c r="P1388" s="21">
        <v>4.42592592592592E-2</v>
      </c>
      <c r="Q1388" s="16">
        <f t="shared" si="129"/>
        <v>1061640</v>
      </c>
      <c r="R1388">
        <f t="shared" si="131"/>
        <v>47000</v>
      </c>
      <c r="S1388">
        <f t="shared" si="126"/>
        <v>1966</v>
      </c>
      <c r="T1388">
        <f t="shared" si="127"/>
        <v>522</v>
      </c>
      <c r="U1388">
        <f t="shared" si="128"/>
        <v>35554.100000000042</v>
      </c>
      <c r="V1388">
        <f t="shared" si="130"/>
        <v>4733629.5500000026</v>
      </c>
    </row>
    <row r="1389" spans="1:22" x14ac:dyDescent="0.25">
      <c r="A1389" s="19" t="s">
        <v>54</v>
      </c>
      <c r="B1389" s="17">
        <v>43908</v>
      </c>
      <c r="C1389" s="18">
        <v>0.41666666666666669</v>
      </c>
      <c r="D1389" s="19" t="s">
        <v>13</v>
      </c>
      <c r="E1389" s="20">
        <v>349.4</v>
      </c>
      <c r="F1389" s="20">
        <v>355.7</v>
      </c>
      <c r="G1389" s="20">
        <v>320.64999999999998</v>
      </c>
      <c r="H1389" s="18">
        <v>0.625</v>
      </c>
      <c r="I1389" s="19">
        <v>6.3000000000000114</v>
      </c>
      <c r="J1389" s="19">
        <v>28.75</v>
      </c>
      <c r="K1389" s="19">
        <v>316</v>
      </c>
      <c r="L1389" s="20">
        <v>9085</v>
      </c>
      <c r="M1389" s="20">
        <v>49</v>
      </c>
      <c r="N1389" s="20">
        <v>9036</v>
      </c>
      <c r="O1389" s="20" t="s">
        <v>68</v>
      </c>
      <c r="P1389" s="21">
        <v>1.8030910131654299E-2</v>
      </c>
      <c r="Q1389" s="16">
        <f t="shared" si="129"/>
        <v>2606524</v>
      </c>
      <c r="R1389">
        <f t="shared" si="131"/>
        <v>47000</v>
      </c>
      <c r="S1389">
        <f t="shared" si="126"/>
        <v>7460</v>
      </c>
      <c r="T1389">
        <f t="shared" si="127"/>
        <v>1250</v>
      </c>
      <c r="U1389">
        <f t="shared" si="128"/>
        <v>213225</v>
      </c>
      <c r="V1389">
        <f t="shared" si="130"/>
        <v>4946854.5500000026</v>
      </c>
    </row>
    <row r="1390" spans="1:22" x14ac:dyDescent="0.25">
      <c r="A1390" s="19" t="s">
        <v>52</v>
      </c>
      <c r="B1390" s="17">
        <v>43909</v>
      </c>
      <c r="C1390" s="18">
        <v>0.41666666666666669</v>
      </c>
      <c r="D1390" s="19" t="s">
        <v>13</v>
      </c>
      <c r="E1390" s="20">
        <v>200</v>
      </c>
      <c r="F1390" s="20">
        <v>204.8</v>
      </c>
      <c r="G1390" s="20">
        <v>204.8</v>
      </c>
      <c r="H1390" s="18">
        <v>0.45833333333333331</v>
      </c>
      <c r="I1390" s="19">
        <v>4.8000000000000114</v>
      </c>
      <c r="J1390" s="19">
        <v>-4.8000000000000114</v>
      </c>
      <c r="K1390" s="19">
        <v>414</v>
      </c>
      <c r="L1390" s="20">
        <v>-1987.2000000000048</v>
      </c>
      <c r="M1390" s="20">
        <v>39</v>
      </c>
      <c r="N1390" s="20">
        <v>-2026.2000000000048</v>
      </c>
      <c r="O1390" s="20" t="s">
        <v>67</v>
      </c>
      <c r="P1390" s="21">
        <v>2.4000000000000101E-2</v>
      </c>
      <c r="Q1390" s="16">
        <f t="shared" si="129"/>
        <v>1958200</v>
      </c>
      <c r="R1390">
        <f t="shared" si="131"/>
        <v>47000</v>
      </c>
      <c r="S1390">
        <f t="shared" si="126"/>
        <v>9791</v>
      </c>
      <c r="T1390">
        <f t="shared" si="127"/>
        <v>991</v>
      </c>
      <c r="U1390">
        <f t="shared" si="128"/>
        <v>-47987.800000000112</v>
      </c>
      <c r="V1390">
        <f t="shared" si="130"/>
        <v>4898866.7500000028</v>
      </c>
    </row>
    <row r="1391" spans="1:22" x14ac:dyDescent="0.25">
      <c r="A1391" s="19" t="s">
        <v>48</v>
      </c>
      <c r="B1391" s="17">
        <v>43909</v>
      </c>
      <c r="C1391" s="18">
        <v>0.5</v>
      </c>
      <c r="D1391" s="19" t="s">
        <v>15</v>
      </c>
      <c r="E1391" s="20">
        <v>365</v>
      </c>
      <c r="F1391" s="20">
        <v>358.1</v>
      </c>
      <c r="G1391" s="20">
        <v>358.1</v>
      </c>
      <c r="H1391" s="18">
        <v>0.5</v>
      </c>
      <c r="I1391" s="19">
        <v>6.8999999999999773</v>
      </c>
      <c r="J1391" s="19">
        <v>-6.8999999999999773</v>
      </c>
      <c r="K1391" s="19">
        <v>288</v>
      </c>
      <c r="L1391" s="20">
        <v>-1987.1999999999935</v>
      </c>
      <c r="M1391" s="20">
        <v>48</v>
      </c>
      <c r="N1391" s="20">
        <v>-2035.1999999999935</v>
      </c>
      <c r="O1391" s="20" t="s">
        <v>67</v>
      </c>
      <c r="P1391" s="21">
        <v>1.8904109589040999E-2</v>
      </c>
      <c r="Q1391" s="16">
        <f t="shared" si="129"/>
        <v>2486015</v>
      </c>
      <c r="R1391">
        <f t="shared" si="131"/>
        <v>47000</v>
      </c>
      <c r="S1391">
        <f t="shared" si="126"/>
        <v>6811</v>
      </c>
      <c r="T1391">
        <f t="shared" si="127"/>
        <v>1232</v>
      </c>
      <c r="U1391">
        <f t="shared" si="128"/>
        <v>-48227.899999999849</v>
      </c>
      <c r="V1391">
        <f t="shared" si="130"/>
        <v>4850638.8500000034</v>
      </c>
    </row>
    <row r="1392" spans="1:22" x14ac:dyDescent="0.25">
      <c r="A1392" s="19" t="s">
        <v>57</v>
      </c>
      <c r="B1392" s="17">
        <v>43910</v>
      </c>
      <c r="C1392" s="18">
        <v>0.41666666666666669</v>
      </c>
      <c r="D1392" s="19" t="s">
        <v>15</v>
      </c>
      <c r="E1392" s="20">
        <v>547.1</v>
      </c>
      <c r="F1392" s="20">
        <v>536.75</v>
      </c>
      <c r="G1392" s="20">
        <v>577.79999999999995</v>
      </c>
      <c r="H1392" s="18">
        <v>0.625</v>
      </c>
      <c r="I1392" s="19">
        <v>10.350000000000023</v>
      </c>
      <c r="J1392" s="19">
        <v>30.699999999999932</v>
      </c>
      <c r="K1392" s="19">
        <v>192</v>
      </c>
      <c r="L1392" s="20">
        <v>5894.3999999999869</v>
      </c>
      <c r="M1392" s="20">
        <v>50</v>
      </c>
      <c r="N1392" s="20">
        <v>5844.3999999999869</v>
      </c>
      <c r="O1392" s="20" t="s">
        <v>68</v>
      </c>
      <c r="P1392" s="21">
        <v>1.8917930908426299E-2</v>
      </c>
      <c r="Q1392" s="16">
        <f t="shared" si="129"/>
        <v>2484381.1</v>
      </c>
      <c r="R1392">
        <f t="shared" si="131"/>
        <v>47000</v>
      </c>
      <c r="S1392">
        <f t="shared" si="126"/>
        <v>4541</v>
      </c>
      <c r="T1392">
        <f t="shared" si="127"/>
        <v>1278</v>
      </c>
      <c r="U1392">
        <f t="shared" si="128"/>
        <v>138130.69999999969</v>
      </c>
      <c r="V1392">
        <f t="shared" si="130"/>
        <v>4988769.5500000026</v>
      </c>
    </row>
    <row r="1393" spans="1:22" x14ac:dyDescent="0.25">
      <c r="A1393" s="19" t="s">
        <v>48</v>
      </c>
      <c r="B1393" s="17">
        <v>43913</v>
      </c>
      <c r="C1393" s="18">
        <v>0.46875</v>
      </c>
      <c r="D1393" s="19" t="s">
        <v>13</v>
      </c>
      <c r="E1393" s="20">
        <v>335.05</v>
      </c>
      <c r="F1393" s="20">
        <v>340.35</v>
      </c>
      <c r="G1393" s="20">
        <v>340.35</v>
      </c>
      <c r="H1393" s="18">
        <v>0.5625</v>
      </c>
      <c r="I1393" s="19">
        <v>5.3000000000000114</v>
      </c>
      <c r="J1393" s="19">
        <v>-5.3000000000000114</v>
      </c>
      <c r="K1393" s="19">
        <v>375</v>
      </c>
      <c r="L1393" s="20">
        <v>-1987.5000000000043</v>
      </c>
      <c r="M1393" s="20">
        <v>59</v>
      </c>
      <c r="N1393" s="20">
        <v>-2046.5000000000043</v>
      </c>
      <c r="O1393" s="20" t="s">
        <v>67</v>
      </c>
      <c r="P1393" s="21">
        <v>1.58185345470826E-2</v>
      </c>
      <c r="Q1393" s="16">
        <f t="shared" si="129"/>
        <v>2970888.35</v>
      </c>
      <c r="R1393">
        <f t="shared" si="131"/>
        <v>47000</v>
      </c>
      <c r="S1393">
        <f t="shared" si="126"/>
        <v>8867</v>
      </c>
      <c r="T1393">
        <f t="shared" si="127"/>
        <v>1498</v>
      </c>
      <c r="U1393">
        <f t="shared" si="128"/>
        <v>-48493.1000000001</v>
      </c>
      <c r="V1393">
        <f t="shared" si="130"/>
        <v>4940276.450000002</v>
      </c>
    </row>
    <row r="1394" spans="1:22" x14ac:dyDescent="0.25">
      <c r="A1394" s="19" t="s">
        <v>58</v>
      </c>
      <c r="B1394" s="17">
        <v>43913</v>
      </c>
      <c r="C1394" s="18">
        <v>0.46875</v>
      </c>
      <c r="D1394" s="19" t="s">
        <v>15</v>
      </c>
      <c r="E1394" s="20">
        <v>1716.25</v>
      </c>
      <c r="F1394" s="20">
        <v>1678.5</v>
      </c>
      <c r="G1394" s="20">
        <v>1678.5</v>
      </c>
      <c r="H1394" s="18">
        <v>0.46875</v>
      </c>
      <c r="I1394" s="19">
        <v>37.75</v>
      </c>
      <c r="J1394" s="19">
        <v>-37.75</v>
      </c>
      <c r="K1394" s="19">
        <v>52</v>
      </c>
      <c r="L1394" s="20">
        <v>-1963</v>
      </c>
      <c r="M1394" s="20">
        <v>41</v>
      </c>
      <c r="N1394" s="20">
        <v>-2004</v>
      </c>
      <c r="O1394" s="20" t="s">
        <v>67</v>
      </c>
      <c r="P1394" s="21">
        <v>2.1995630007283301E-2</v>
      </c>
      <c r="Q1394" s="16">
        <f t="shared" si="129"/>
        <v>2136731.25</v>
      </c>
      <c r="R1394">
        <f t="shared" si="131"/>
        <v>47000</v>
      </c>
      <c r="S1394">
        <f t="shared" si="126"/>
        <v>1245</v>
      </c>
      <c r="T1394">
        <f t="shared" si="127"/>
        <v>1057</v>
      </c>
      <c r="U1394">
        <f t="shared" si="128"/>
        <v>-48055.75</v>
      </c>
      <c r="V1394">
        <f t="shared" si="130"/>
        <v>4892220.700000002</v>
      </c>
    </row>
    <row r="1395" spans="1:22" x14ac:dyDescent="0.25">
      <c r="A1395" s="19" t="s">
        <v>19</v>
      </c>
      <c r="B1395" s="17">
        <v>43914</v>
      </c>
      <c r="C1395" s="18">
        <v>0.44791666666666669</v>
      </c>
      <c r="D1395" s="19" t="s">
        <v>13</v>
      </c>
      <c r="E1395" s="20">
        <v>2813.15</v>
      </c>
      <c r="F1395" s="20">
        <v>2873.85</v>
      </c>
      <c r="G1395" s="20">
        <v>2873.85</v>
      </c>
      <c r="H1395" s="18">
        <v>0.55208333333333337</v>
      </c>
      <c r="I1395" s="19">
        <v>60.699999999999818</v>
      </c>
      <c r="J1395" s="19">
        <v>-60.699999999999818</v>
      </c>
      <c r="K1395" s="19">
        <v>32</v>
      </c>
      <c r="L1395" s="20">
        <v>-1942.3999999999942</v>
      </c>
      <c r="M1395" s="20">
        <v>42</v>
      </c>
      <c r="N1395" s="20">
        <v>-1984.3999999999942</v>
      </c>
      <c r="O1395" s="20" t="s">
        <v>67</v>
      </c>
      <c r="P1395" s="21">
        <v>2.1577235483354901E-2</v>
      </c>
      <c r="Q1395" s="16">
        <f t="shared" si="129"/>
        <v>2177378.1</v>
      </c>
      <c r="R1395">
        <f t="shared" si="131"/>
        <v>47000</v>
      </c>
      <c r="S1395">
        <f t="shared" si="126"/>
        <v>774</v>
      </c>
      <c r="T1395">
        <f t="shared" si="127"/>
        <v>1101</v>
      </c>
      <c r="U1395">
        <f t="shared" si="128"/>
        <v>-48082.799999999857</v>
      </c>
      <c r="V1395">
        <f t="shared" si="130"/>
        <v>4844137.9000000022</v>
      </c>
    </row>
    <row r="1396" spans="1:22" x14ac:dyDescent="0.25">
      <c r="A1396" s="19" t="s">
        <v>25</v>
      </c>
      <c r="B1396" s="17">
        <v>43915</v>
      </c>
      <c r="C1396" s="18">
        <v>0.41666666666666669</v>
      </c>
      <c r="D1396" s="19" t="s">
        <v>15</v>
      </c>
      <c r="E1396" s="20">
        <v>416.95</v>
      </c>
      <c r="F1396" s="20">
        <v>408</v>
      </c>
      <c r="G1396" s="20">
        <v>450.2</v>
      </c>
      <c r="H1396" s="18">
        <v>0.625</v>
      </c>
      <c r="I1396" s="19">
        <v>8.9499999999999886</v>
      </c>
      <c r="J1396" s="19">
        <v>33.25</v>
      </c>
      <c r="K1396" s="19">
        <v>222</v>
      </c>
      <c r="L1396" s="20">
        <v>7381.5</v>
      </c>
      <c r="M1396" s="20">
        <v>45</v>
      </c>
      <c r="N1396" s="20">
        <v>7336.5</v>
      </c>
      <c r="O1396" s="20" t="s">
        <v>68</v>
      </c>
      <c r="P1396" s="21">
        <v>2.1465403525602601E-2</v>
      </c>
      <c r="Q1396" s="16">
        <f t="shared" si="129"/>
        <v>2189404.4499999997</v>
      </c>
      <c r="R1396">
        <f t="shared" si="131"/>
        <v>47000</v>
      </c>
      <c r="S1396">
        <f t="shared" si="126"/>
        <v>5251</v>
      </c>
      <c r="T1396">
        <f t="shared" si="127"/>
        <v>1139</v>
      </c>
      <c r="U1396">
        <f t="shared" si="128"/>
        <v>173456.75</v>
      </c>
      <c r="V1396">
        <f t="shared" si="130"/>
        <v>5017594.6500000022</v>
      </c>
    </row>
    <row r="1397" spans="1:22" x14ac:dyDescent="0.25">
      <c r="A1397" s="19" t="s">
        <v>49</v>
      </c>
      <c r="B1397" s="17">
        <v>43915</v>
      </c>
      <c r="C1397" s="18">
        <v>0.45833333333333331</v>
      </c>
      <c r="D1397" s="19" t="s">
        <v>13</v>
      </c>
      <c r="E1397" s="20">
        <v>60.3</v>
      </c>
      <c r="F1397" s="20">
        <v>61.75</v>
      </c>
      <c r="G1397" s="20">
        <v>61.75</v>
      </c>
      <c r="H1397" s="18">
        <v>0.55208333333333337</v>
      </c>
      <c r="I1397" s="19">
        <v>1.4500000000000028</v>
      </c>
      <c r="J1397" s="19">
        <v>-1.4500000000000028</v>
      </c>
      <c r="K1397" s="19">
        <v>1357</v>
      </c>
      <c r="L1397" s="20">
        <v>-1967.650000000004</v>
      </c>
      <c r="M1397" s="20">
        <v>39</v>
      </c>
      <c r="N1397" s="20">
        <v>-2006.650000000004</v>
      </c>
      <c r="O1397" s="20" t="s">
        <v>67</v>
      </c>
      <c r="P1397" s="21">
        <v>2.40464344941957E-2</v>
      </c>
      <c r="Q1397" s="16">
        <f t="shared" si="129"/>
        <v>1954503.9</v>
      </c>
      <c r="R1397">
        <f t="shared" si="131"/>
        <v>47000</v>
      </c>
      <c r="S1397">
        <f t="shared" si="126"/>
        <v>32413</v>
      </c>
      <c r="T1397">
        <f t="shared" si="127"/>
        <v>990</v>
      </c>
      <c r="U1397">
        <f t="shared" si="128"/>
        <v>-47988.850000000093</v>
      </c>
      <c r="V1397">
        <f t="shared" si="130"/>
        <v>4969605.8000000026</v>
      </c>
    </row>
    <row r="1398" spans="1:22" x14ac:dyDescent="0.25">
      <c r="A1398" s="19" t="s">
        <v>29</v>
      </c>
      <c r="B1398" s="17">
        <v>43916</v>
      </c>
      <c r="C1398" s="18">
        <v>0.45833333333333331</v>
      </c>
      <c r="D1398" s="19" t="s">
        <v>15</v>
      </c>
      <c r="E1398" s="20">
        <v>280.75</v>
      </c>
      <c r="F1398" s="20">
        <v>275.55</v>
      </c>
      <c r="G1398" s="20">
        <v>275.55</v>
      </c>
      <c r="H1398" s="18">
        <v>0.45833333333333331</v>
      </c>
      <c r="I1398" s="19">
        <v>5.1999999999999886</v>
      </c>
      <c r="J1398" s="19">
        <v>-5.1999999999999886</v>
      </c>
      <c r="K1398" s="19">
        <v>382</v>
      </c>
      <c r="L1398" s="20">
        <v>-1986.3999999999955</v>
      </c>
      <c r="M1398" s="20">
        <v>49</v>
      </c>
      <c r="N1398" s="20">
        <v>-2035.3999999999955</v>
      </c>
      <c r="O1398" s="20" t="s">
        <v>67</v>
      </c>
      <c r="P1398" s="21">
        <v>1.8521816562778199E-2</v>
      </c>
      <c r="Q1398" s="16">
        <f t="shared" si="129"/>
        <v>2537418.5</v>
      </c>
      <c r="R1398">
        <f t="shared" si="131"/>
        <v>47000</v>
      </c>
      <c r="S1398">
        <f t="shared" si="126"/>
        <v>9038</v>
      </c>
      <c r="T1398">
        <f t="shared" si="127"/>
        <v>1257</v>
      </c>
      <c r="U1398">
        <f t="shared" si="128"/>
        <v>-48254.599999999897</v>
      </c>
      <c r="V1398">
        <f t="shared" si="130"/>
        <v>4921351.200000003</v>
      </c>
    </row>
    <row r="1399" spans="1:22" x14ac:dyDescent="0.25">
      <c r="A1399" s="19" t="s">
        <v>20</v>
      </c>
      <c r="B1399" s="17">
        <v>43916</v>
      </c>
      <c r="C1399" s="18">
        <v>0.41666666666666669</v>
      </c>
      <c r="D1399" s="19" t="s">
        <v>15</v>
      </c>
      <c r="E1399" s="20">
        <v>1754.15</v>
      </c>
      <c r="F1399" s="20">
        <v>1698.6</v>
      </c>
      <c r="G1399" s="20">
        <v>1720</v>
      </c>
      <c r="H1399" s="18">
        <v>0.625</v>
      </c>
      <c r="I1399" s="19">
        <v>55.550000000000182</v>
      </c>
      <c r="J1399" s="19">
        <v>-34.150000000000091</v>
      </c>
      <c r="K1399" s="19">
        <v>35</v>
      </c>
      <c r="L1399" s="20">
        <v>-1195.2500000000032</v>
      </c>
      <c r="M1399" s="20">
        <v>28</v>
      </c>
      <c r="N1399" s="20">
        <v>-1223.2500000000032</v>
      </c>
      <c r="O1399" s="20" t="s">
        <v>67</v>
      </c>
      <c r="P1399" s="21">
        <v>3.1667759313627801E-2</v>
      </c>
      <c r="Q1399" s="16">
        <f t="shared" si="129"/>
        <v>1484010.9000000001</v>
      </c>
      <c r="R1399">
        <f t="shared" si="131"/>
        <v>47000</v>
      </c>
      <c r="S1399">
        <f t="shared" si="126"/>
        <v>846</v>
      </c>
      <c r="T1399">
        <f t="shared" si="127"/>
        <v>735</v>
      </c>
      <c r="U1399">
        <f t="shared" si="128"/>
        <v>-29625.900000000078</v>
      </c>
      <c r="V1399">
        <f t="shared" si="130"/>
        <v>4891725.3000000026</v>
      </c>
    </row>
    <row r="1400" spans="1:22" x14ac:dyDescent="0.25">
      <c r="A1400" s="19" t="s">
        <v>45</v>
      </c>
      <c r="B1400" s="17">
        <v>43916</v>
      </c>
      <c r="C1400" s="18">
        <v>0.47916666666666669</v>
      </c>
      <c r="D1400" s="19" t="s">
        <v>15</v>
      </c>
      <c r="E1400" s="20">
        <v>5047.45</v>
      </c>
      <c r="F1400" s="20">
        <v>4928.3</v>
      </c>
      <c r="G1400" s="20">
        <v>4928.3</v>
      </c>
      <c r="H1400" s="18">
        <v>0.47916666666666669</v>
      </c>
      <c r="I1400" s="19">
        <v>119.14999999999964</v>
      </c>
      <c r="J1400" s="19">
        <v>-119.14999999999964</v>
      </c>
      <c r="K1400" s="19">
        <v>16</v>
      </c>
      <c r="L1400" s="20">
        <v>-1906.3999999999942</v>
      </c>
      <c r="M1400" s="20">
        <v>37</v>
      </c>
      <c r="N1400" s="20">
        <v>-1943.3999999999942</v>
      </c>
      <c r="O1400" s="20" t="s">
        <v>67</v>
      </c>
      <c r="P1400" s="21">
        <v>2.36059792568524E-2</v>
      </c>
      <c r="Q1400" s="16">
        <f t="shared" si="129"/>
        <v>1988695.2999999998</v>
      </c>
      <c r="R1400">
        <f t="shared" si="131"/>
        <v>47000</v>
      </c>
      <c r="S1400">
        <f t="shared" si="126"/>
        <v>394</v>
      </c>
      <c r="T1400">
        <f t="shared" si="127"/>
        <v>983</v>
      </c>
      <c r="U1400">
        <f t="shared" si="128"/>
        <v>-47928.09999999986</v>
      </c>
      <c r="V1400">
        <f t="shared" si="130"/>
        <v>4843797.200000003</v>
      </c>
    </row>
    <row r="1401" spans="1:22" x14ac:dyDescent="0.25">
      <c r="A1401" s="19" t="s">
        <v>41</v>
      </c>
      <c r="B1401" s="17">
        <v>43916</v>
      </c>
      <c r="C1401" s="18">
        <v>0.46875</v>
      </c>
      <c r="D1401" s="19" t="s">
        <v>15</v>
      </c>
      <c r="E1401" s="20">
        <v>72</v>
      </c>
      <c r="F1401" s="20">
        <v>70.25</v>
      </c>
      <c r="G1401" s="20">
        <v>70.25</v>
      </c>
      <c r="H1401" s="18">
        <v>0.46875</v>
      </c>
      <c r="I1401" s="19">
        <v>1.75</v>
      </c>
      <c r="J1401" s="19">
        <v>-1.75</v>
      </c>
      <c r="K1401" s="19">
        <v>1128</v>
      </c>
      <c r="L1401" s="20">
        <v>-1974</v>
      </c>
      <c r="M1401" s="20">
        <v>37</v>
      </c>
      <c r="N1401" s="20">
        <v>-2011</v>
      </c>
      <c r="O1401" s="20" t="s">
        <v>67</v>
      </c>
      <c r="P1401" s="21">
        <v>2.4305555555555601E-2</v>
      </c>
      <c r="Q1401" s="16">
        <f t="shared" si="129"/>
        <v>1933704</v>
      </c>
      <c r="R1401">
        <f t="shared" si="131"/>
        <v>47000</v>
      </c>
      <c r="S1401">
        <f t="shared" si="126"/>
        <v>26857</v>
      </c>
      <c r="T1401">
        <f t="shared" si="127"/>
        <v>956</v>
      </c>
      <c r="U1401">
        <f t="shared" si="128"/>
        <v>-47955.75</v>
      </c>
      <c r="V1401">
        <f t="shared" si="130"/>
        <v>4795841.450000003</v>
      </c>
    </row>
    <row r="1402" spans="1:22" x14ac:dyDescent="0.25">
      <c r="A1402" s="19" t="s">
        <v>22</v>
      </c>
      <c r="B1402" s="17">
        <v>43917</v>
      </c>
      <c r="C1402" s="18">
        <v>0.41666666666666669</v>
      </c>
      <c r="D1402" s="19" t="s">
        <v>13</v>
      </c>
      <c r="E1402" s="20">
        <v>1611</v>
      </c>
      <c r="F1402" s="20">
        <v>1630.2</v>
      </c>
      <c r="G1402" s="20">
        <v>1630.2</v>
      </c>
      <c r="H1402" s="18">
        <v>0.59375</v>
      </c>
      <c r="I1402" s="19">
        <v>19.200000000000045</v>
      </c>
      <c r="J1402" s="19">
        <v>-19.200000000000045</v>
      </c>
      <c r="K1402" s="19">
        <v>104</v>
      </c>
      <c r="L1402" s="20">
        <v>-1996.8000000000047</v>
      </c>
      <c r="M1402" s="20">
        <v>78</v>
      </c>
      <c r="N1402" s="20">
        <v>-2074.8000000000047</v>
      </c>
      <c r="O1402" s="20" t="s">
        <v>67</v>
      </c>
      <c r="P1402" s="21">
        <v>1.1918063314711401E-2</v>
      </c>
      <c r="Q1402" s="16">
        <f t="shared" si="129"/>
        <v>3942117</v>
      </c>
      <c r="R1402">
        <f t="shared" si="131"/>
        <v>47000</v>
      </c>
      <c r="S1402">
        <f t="shared" si="126"/>
        <v>2447</v>
      </c>
      <c r="T1402">
        <f t="shared" si="127"/>
        <v>1983</v>
      </c>
      <c r="U1402">
        <f t="shared" si="128"/>
        <v>-48965.400000000111</v>
      </c>
      <c r="V1402">
        <f t="shared" si="130"/>
        <v>4746876.0500000026</v>
      </c>
    </row>
    <row r="1403" spans="1:22" x14ac:dyDescent="0.25">
      <c r="A1403" s="19" t="s">
        <v>19</v>
      </c>
      <c r="B1403" s="17">
        <v>43917</v>
      </c>
      <c r="C1403" s="18">
        <v>0.41666666666666669</v>
      </c>
      <c r="D1403" s="19" t="s">
        <v>13</v>
      </c>
      <c r="E1403" s="20">
        <v>2943.9</v>
      </c>
      <c r="F1403" s="20">
        <v>2980</v>
      </c>
      <c r="G1403" s="20">
        <v>2911.7</v>
      </c>
      <c r="H1403" s="18">
        <v>0.625</v>
      </c>
      <c r="I1403" s="19">
        <v>36.099999999999909</v>
      </c>
      <c r="J1403" s="19">
        <v>32.200000000000273</v>
      </c>
      <c r="K1403" s="19">
        <v>55</v>
      </c>
      <c r="L1403" s="20">
        <v>1771.000000000015</v>
      </c>
      <c r="M1403" s="20">
        <v>75</v>
      </c>
      <c r="N1403" s="20">
        <v>1696.000000000015</v>
      </c>
      <c r="O1403" s="20" t="s">
        <v>68</v>
      </c>
      <c r="P1403" s="21">
        <v>1.2262644790923601E-2</v>
      </c>
      <c r="Q1403" s="16">
        <f t="shared" si="129"/>
        <v>3830013.9</v>
      </c>
      <c r="R1403">
        <f t="shared" si="131"/>
        <v>47000</v>
      </c>
      <c r="S1403">
        <f t="shared" si="126"/>
        <v>1301</v>
      </c>
      <c r="T1403">
        <f t="shared" si="127"/>
        <v>1905</v>
      </c>
      <c r="U1403">
        <f t="shared" si="128"/>
        <v>39987.200000000354</v>
      </c>
      <c r="V1403">
        <f t="shared" si="130"/>
        <v>4786863.2500000028</v>
      </c>
    </row>
    <row r="1404" spans="1:22" x14ac:dyDescent="0.25">
      <c r="A1404" s="19" t="s">
        <v>45</v>
      </c>
      <c r="B1404" s="17">
        <v>43917</v>
      </c>
      <c r="C1404" s="18">
        <v>0.41666666666666669</v>
      </c>
      <c r="D1404" s="19" t="s">
        <v>13</v>
      </c>
      <c r="E1404" s="20">
        <v>4933</v>
      </c>
      <c r="F1404" s="20">
        <v>5053.95</v>
      </c>
      <c r="G1404" s="20">
        <v>4649.1499999999996</v>
      </c>
      <c r="H1404" s="18">
        <v>0.625</v>
      </c>
      <c r="I1404" s="19">
        <v>120.94999999999982</v>
      </c>
      <c r="J1404" s="19">
        <v>283.85000000000036</v>
      </c>
      <c r="K1404" s="19">
        <v>16</v>
      </c>
      <c r="L1404" s="20">
        <v>4541.6000000000058</v>
      </c>
      <c r="M1404" s="20">
        <v>36</v>
      </c>
      <c r="N1404" s="20">
        <v>4505.6000000000058</v>
      </c>
      <c r="O1404" s="20" t="s">
        <v>68</v>
      </c>
      <c r="P1404" s="21">
        <v>2.4518548550577699E-2</v>
      </c>
      <c r="Q1404" s="16">
        <f t="shared" si="129"/>
        <v>1914004</v>
      </c>
      <c r="R1404">
        <f t="shared" si="131"/>
        <v>47000</v>
      </c>
      <c r="S1404">
        <f t="shared" si="126"/>
        <v>388</v>
      </c>
      <c r="T1404">
        <f t="shared" si="127"/>
        <v>930</v>
      </c>
      <c r="U1404">
        <f t="shared" si="128"/>
        <v>109203.80000000013</v>
      </c>
      <c r="V1404">
        <f t="shared" si="130"/>
        <v>4896067.0500000026</v>
      </c>
    </row>
    <row r="1405" spans="1:22" x14ac:dyDescent="0.25">
      <c r="A1405" s="19" t="s">
        <v>49</v>
      </c>
      <c r="B1405" s="17">
        <v>43917</v>
      </c>
      <c r="C1405" s="18">
        <v>0.41666666666666669</v>
      </c>
      <c r="D1405" s="19" t="s">
        <v>13</v>
      </c>
      <c r="E1405" s="20">
        <v>63.45</v>
      </c>
      <c r="F1405" s="20">
        <v>64.95</v>
      </c>
      <c r="G1405" s="20">
        <v>64.95</v>
      </c>
      <c r="H1405" s="18">
        <v>0.58333333333333337</v>
      </c>
      <c r="I1405" s="19">
        <v>1.5</v>
      </c>
      <c r="J1405" s="19">
        <v>-1.5</v>
      </c>
      <c r="K1405" s="19">
        <v>1313</v>
      </c>
      <c r="L1405" s="20">
        <v>-1969.5</v>
      </c>
      <c r="M1405" s="20">
        <v>39</v>
      </c>
      <c r="N1405" s="20">
        <v>-2008.5</v>
      </c>
      <c r="O1405" s="20" t="s">
        <v>67</v>
      </c>
      <c r="P1405" s="21">
        <v>2.3640661938534299E-2</v>
      </c>
      <c r="Q1405" s="16">
        <f t="shared" si="129"/>
        <v>1988078.85</v>
      </c>
      <c r="R1405">
        <f t="shared" si="131"/>
        <v>47000</v>
      </c>
      <c r="S1405">
        <f t="shared" si="126"/>
        <v>31333</v>
      </c>
      <c r="T1405">
        <f t="shared" si="127"/>
        <v>1006</v>
      </c>
      <c r="U1405">
        <f t="shared" si="128"/>
        <v>-48005.5</v>
      </c>
      <c r="V1405">
        <f t="shared" si="130"/>
        <v>4848061.5500000026</v>
      </c>
    </row>
    <row r="1406" spans="1:22" x14ac:dyDescent="0.25">
      <c r="A1406" s="19" t="s">
        <v>47</v>
      </c>
      <c r="B1406" s="17">
        <v>43921</v>
      </c>
      <c r="C1406" s="18">
        <v>0.41666666666666669</v>
      </c>
      <c r="D1406" s="19" t="s">
        <v>15</v>
      </c>
      <c r="E1406" s="20">
        <v>164.75</v>
      </c>
      <c r="F1406" s="20">
        <v>163.35</v>
      </c>
      <c r="G1406" s="20">
        <v>171.9</v>
      </c>
      <c r="H1406" s="18">
        <v>0.625</v>
      </c>
      <c r="I1406" s="19">
        <v>1.4000000000000057</v>
      </c>
      <c r="J1406" s="19">
        <v>7.1500000000000057</v>
      </c>
      <c r="K1406" s="19">
        <v>1405</v>
      </c>
      <c r="L1406" s="20">
        <v>10045.750000000007</v>
      </c>
      <c r="M1406" s="20">
        <v>109</v>
      </c>
      <c r="N1406" s="20">
        <v>9936.7500000000073</v>
      </c>
      <c r="O1406" s="20" t="s">
        <v>68</v>
      </c>
      <c r="P1406" s="21">
        <v>8.4977238239757596E-3</v>
      </c>
      <c r="Q1406" s="16">
        <f t="shared" si="129"/>
        <v>5530822.25</v>
      </c>
      <c r="R1406">
        <f t="shared" si="131"/>
        <v>47000</v>
      </c>
      <c r="S1406">
        <f t="shared" si="126"/>
        <v>33571</v>
      </c>
      <c r="T1406">
        <f t="shared" si="127"/>
        <v>2826</v>
      </c>
      <c r="U1406">
        <f t="shared" si="128"/>
        <v>237206.6500000002</v>
      </c>
      <c r="V1406">
        <f t="shared" si="130"/>
        <v>5085268.200000003</v>
      </c>
    </row>
    <row r="1407" spans="1:22" x14ac:dyDescent="0.25">
      <c r="A1407" s="19" t="s">
        <v>54</v>
      </c>
      <c r="B1407" s="17">
        <v>43922</v>
      </c>
      <c r="C1407" s="18">
        <v>0.4375</v>
      </c>
      <c r="D1407" s="19" t="s">
        <v>13</v>
      </c>
      <c r="E1407" s="20">
        <v>316.35000000000002</v>
      </c>
      <c r="F1407" s="20">
        <v>321.25</v>
      </c>
      <c r="G1407" s="20">
        <v>305.89999999999998</v>
      </c>
      <c r="H1407" s="18">
        <v>0.625</v>
      </c>
      <c r="I1407" s="19">
        <v>4.8999999999999773</v>
      </c>
      <c r="J1407" s="19">
        <v>10.450000000000045</v>
      </c>
      <c r="K1407" s="19">
        <v>406</v>
      </c>
      <c r="L1407" s="20">
        <v>4242.7000000000189</v>
      </c>
      <c r="M1407" s="20">
        <v>59</v>
      </c>
      <c r="N1407" s="20">
        <v>4183.7000000000189</v>
      </c>
      <c r="O1407" s="20" t="s">
        <v>68</v>
      </c>
      <c r="P1407" s="21">
        <v>1.5489173383910201E-2</v>
      </c>
      <c r="Q1407" s="16">
        <f t="shared" si="129"/>
        <v>3228035.4000000004</v>
      </c>
      <c r="R1407">
        <f t="shared" si="131"/>
        <v>50000</v>
      </c>
      <c r="S1407">
        <f t="shared" si="126"/>
        <v>10204</v>
      </c>
      <c r="T1407">
        <f t="shared" si="127"/>
        <v>1588</v>
      </c>
      <c r="U1407">
        <f t="shared" si="128"/>
        <v>105043.80000000047</v>
      </c>
      <c r="V1407">
        <f t="shared" si="130"/>
        <v>5190312.0000000037</v>
      </c>
    </row>
    <row r="1408" spans="1:22" x14ac:dyDescent="0.25">
      <c r="A1408" s="19" t="s">
        <v>22</v>
      </c>
      <c r="B1408" s="17">
        <v>43928</v>
      </c>
      <c r="C1408" s="18">
        <v>0.44791666666666669</v>
      </c>
      <c r="D1408" s="19" t="s">
        <v>15</v>
      </c>
      <c r="E1408" s="20">
        <v>1587</v>
      </c>
      <c r="F1408" s="20">
        <v>1560.3</v>
      </c>
      <c r="G1408" s="20">
        <v>1625</v>
      </c>
      <c r="H1408" s="18">
        <v>0.625</v>
      </c>
      <c r="I1408" s="19">
        <v>26.700000000000045</v>
      </c>
      <c r="J1408" s="19">
        <v>38</v>
      </c>
      <c r="K1408" s="19">
        <v>74</v>
      </c>
      <c r="L1408" s="20">
        <v>2812</v>
      </c>
      <c r="M1408" s="20">
        <v>55</v>
      </c>
      <c r="N1408" s="20">
        <v>2757</v>
      </c>
      <c r="O1408" s="20" t="s">
        <v>68</v>
      </c>
      <c r="P1408" s="21">
        <v>1.68241965973535E-2</v>
      </c>
      <c r="Q1408" s="16">
        <f t="shared" si="129"/>
        <v>2970864</v>
      </c>
      <c r="R1408">
        <f t="shared" si="131"/>
        <v>50000</v>
      </c>
      <c r="S1408">
        <f t="shared" si="126"/>
        <v>1872</v>
      </c>
      <c r="T1408">
        <f t="shared" si="127"/>
        <v>1504</v>
      </c>
      <c r="U1408">
        <f t="shared" si="128"/>
        <v>69632</v>
      </c>
      <c r="V1408">
        <f t="shared" si="130"/>
        <v>5259944.0000000037</v>
      </c>
    </row>
    <row r="1409" spans="1:22" x14ac:dyDescent="0.25">
      <c r="A1409" s="19" t="s">
        <v>19</v>
      </c>
      <c r="B1409" s="17">
        <v>43928</v>
      </c>
      <c r="C1409" s="18">
        <v>0.41666666666666669</v>
      </c>
      <c r="D1409" s="19" t="s">
        <v>15</v>
      </c>
      <c r="E1409" s="20">
        <v>3310</v>
      </c>
      <c r="F1409" s="20">
        <v>3255</v>
      </c>
      <c r="G1409" s="20">
        <v>3575.75</v>
      </c>
      <c r="H1409" s="18">
        <v>0.625</v>
      </c>
      <c r="I1409" s="19">
        <v>55</v>
      </c>
      <c r="J1409" s="19">
        <v>265.75</v>
      </c>
      <c r="K1409" s="19">
        <v>36</v>
      </c>
      <c r="L1409" s="20">
        <v>9567</v>
      </c>
      <c r="M1409" s="20">
        <v>58</v>
      </c>
      <c r="N1409" s="20">
        <v>9509</v>
      </c>
      <c r="O1409" s="20" t="s">
        <v>68</v>
      </c>
      <c r="P1409" s="21">
        <v>1.6616314199395799E-2</v>
      </c>
      <c r="Q1409" s="16">
        <f t="shared" si="129"/>
        <v>3008790</v>
      </c>
      <c r="R1409">
        <f t="shared" si="131"/>
        <v>50000</v>
      </c>
      <c r="S1409">
        <f t="shared" si="126"/>
        <v>909</v>
      </c>
      <c r="T1409">
        <f t="shared" si="127"/>
        <v>1565</v>
      </c>
      <c r="U1409">
        <f t="shared" si="128"/>
        <v>240001.75</v>
      </c>
      <c r="V1409">
        <f t="shared" si="130"/>
        <v>5499945.7500000037</v>
      </c>
    </row>
    <row r="1410" spans="1:22" x14ac:dyDescent="0.25">
      <c r="A1410" s="19" t="s">
        <v>47</v>
      </c>
      <c r="B1410" s="17">
        <v>43928</v>
      </c>
      <c r="C1410" s="18">
        <v>0.41666666666666669</v>
      </c>
      <c r="D1410" s="19" t="s">
        <v>13</v>
      </c>
      <c r="E1410" s="20">
        <v>178.15</v>
      </c>
      <c r="F1410" s="20">
        <v>180.95</v>
      </c>
      <c r="G1410" s="20">
        <v>180.95</v>
      </c>
      <c r="H1410" s="18">
        <v>0.52083333333333337</v>
      </c>
      <c r="I1410" s="19">
        <v>2.7999999999999829</v>
      </c>
      <c r="J1410" s="19">
        <v>-2.7999999999999829</v>
      </c>
      <c r="K1410" s="19">
        <v>708</v>
      </c>
      <c r="L1410" s="20">
        <v>-1982.3999999999878</v>
      </c>
      <c r="M1410" s="20">
        <v>59</v>
      </c>
      <c r="N1410" s="20">
        <v>-2041.3999999999878</v>
      </c>
      <c r="O1410" s="20" t="s">
        <v>67</v>
      </c>
      <c r="P1410" s="21">
        <v>1.5717092337917401E-2</v>
      </c>
      <c r="Q1410" s="16">
        <f t="shared" si="129"/>
        <v>3181224.5500000003</v>
      </c>
      <c r="R1410">
        <f t="shared" si="131"/>
        <v>50000</v>
      </c>
      <c r="S1410">
        <f t="shared" ref="S1410:S1473" si="132">ROUNDDOWN(R1410/I1410,0)</f>
        <v>17857</v>
      </c>
      <c r="T1410">
        <f t="shared" ref="T1410:T1473" si="133">ROUNDUP(((E1410*S1410)+(G1410*S1410))*0.025/100,0)</f>
        <v>1604</v>
      </c>
      <c r="U1410">
        <f t="shared" ref="U1410:U1473" si="134">(S1410*J1410)-T1410</f>
        <v>-51603.599999999693</v>
      </c>
      <c r="V1410">
        <f t="shared" si="130"/>
        <v>5448342.1500000041</v>
      </c>
    </row>
    <row r="1411" spans="1:22" x14ac:dyDescent="0.25">
      <c r="A1411" s="19" t="s">
        <v>52</v>
      </c>
      <c r="B1411" s="17">
        <v>43928</v>
      </c>
      <c r="C1411" s="18">
        <v>0.41666666666666669</v>
      </c>
      <c r="D1411" s="19" t="s">
        <v>13</v>
      </c>
      <c r="E1411" s="20">
        <v>179.4</v>
      </c>
      <c r="F1411" s="20">
        <v>181.5</v>
      </c>
      <c r="G1411" s="20">
        <v>181.5</v>
      </c>
      <c r="H1411" s="18">
        <v>0.53125</v>
      </c>
      <c r="I1411" s="19">
        <v>2.0999999999999943</v>
      </c>
      <c r="J1411" s="19">
        <v>-2.0999999999999943</v>
      </c>
      <c r="K1411" s="19">
        <v>942</v>
      </c>
      <c r="L1411" s="20">
        <v>-1978.1999999999946</v>
      </c>
      <c r="M1411" s="20">
        <v>79</v>
      </c>
      <c r="N1411" s="20">
        <v>-2057.1999999999944</v>
      </c>
      <c r="O1411" s="20" t="s">
        <v>67</v>
      </c>
      <c r="P1411" s="21">
        <v>1.17056856187291E-2</v>
      </c>
      <c r="Q1411" s="16">
        <f t="shared" ref="Q1411:Q1474" si="135">S1411*E1411</f>
        <v>4271334.6000000006</v>
      </c>
      <c r="R1411">
        <f t="shared" si="131"/>
        <v>50000</v>
      </c>
      <c r="S1411">
        <f t="shared" si="132"/>
        <v>23809</v>
      </c>
      <c r="T1411">
        <f t="shared" si="133"/>
        <v>2149</v>
      </c>
      <c r="U1411">
        <f t="shared" si="134"/>
        <v>-52147.899999999863</v>
      </c>
      <c r="V1411">
        <f t="shared" ref="V1411:V1474" si="136">V1410+U1411</f>
        <v>5396194.2500000047</v>
      </c>
    </row>
    <row r="1412" spans="1:22" x14ac:dyDescent="0.25">
      <c r="A1412" s="19" t="s">
        <v>54</v>
      </c>
      <c r="B1412" s="17">
        <v>43928</v>
      </c>
      <c r="C1412" s="18">
        <v>0.41666666666666669</v>
      </c>
      <c r="D1412" s="19" t="s">
        <v>15</v>
      </c>
      <c r="E1412" s="20">
        <v>317.39999999999998</v>
      </c>
      <c r="F1412" s="20">
        <v>311.05</v>
      </c>
      <c r="G1412" s="20">
        <v>324.10000000000002</v>
      </c>
      <c r="H1412" s="18">
        <v>0.625</v>
      </c>
      <c r="I1412" s="19">
        <v>6.3499999999999659</v>
      </c>
      <c r="J1412" s="19">
        <v>6.7000000000000455</v>
      </c>
      <c r="K1412" s="19">
        <v>313</v>
      </c>
      <c r="L1412" s="20">
        <v>2097.100000000014</v>
      </c>
      <c r="M1412" s="20">
        <v>47</v>
      </c>
      <c r="N1412" s="20">
        <v>2050.100000000014</v>
      </c>
      <c r="O1412" s="20" t="s">
        <v>68</v>
      </c>
      <c r="P1412" s="21">
        <v>2.0006301197227402E-2</v>
      </c>
      <c r="Q1412" s="16">
        <f t="shared" si="135"/>
        <v>2499207.5999999996</v>
      </c>
      <c r="R1412">
        <f t="shared" ref="R1412:R1475" si="137">IF(MONTH(B1411)&lt;&gt;MONTH(B1412),IF((INT(V1411/100000)*1000)&lt;R1411,R1411,INT(V1411/100000)*1000),R1411)</f>
        <v>50000</v>
      </c>
      <c r="S1412">
        <f t="shared" si="132"/>
        <v>7874</v>
      </c>
      <c r="T1412">
        <f t="shared" si="133"/>
        <v>1263</v>
      </c>
      <c r="U1412">
        <f t="shared" si="134"/>
        <v>51492.800000000359</v>
      </c>
      <c r="V1412">
        <f t="shared" si="136"/>
        <v>5447687.0500000054</v>
      </c>
    </row>
    <row r="1413" spans="1:22" x14ac:dyDescent="0.25">
      <c r="A1413" s="19" t="s">
        <v>18</v>
      </c>
      <c r="B1413" s="17">
        <v>43929</v>
      </c>
      <c r="C1413" s="18">
        <v>0.41666666666666669</v>
      </c>
      <c r="D1413" s="19" t="s">
        <v>15</v>
      </c>
      <c r="E1413" s="20">
        <v>253</v>
      </c>
      <c r="F1413" s="20">
        <v>245.85</v>
      </c>
      <c r="G1413" s="20">
        <v>250.55</v>
      </c>
      <c r="H1413" s="18">
        <v>0.625</v>
      </c>
      <c r="I1413" s="19">
        <v>7.1500000000000057</v>
      </c>
      <c r="J1413" s="19">
        <v>-2.4499999999999886</v>
      </c>
      <c r="K1413" s="19">
        <v>278</v>
      </c>
      <c r="L1413" s="20">
        <v>-681.09999999999684</v>
      </c>
      <c r="M1413" s="20">
        <v>33</v>
      </c>
      <c r="N1413" s="20">
        <v>-714.09999999999684</v>
      </c>
      <c r="O1413" s="20" t="s">
        <v>67</v>
      </c>
      <c r="P1413" s="21">
        <v>2.8260869565217402E-2</v>
      </c>
      <c r="Q1413" s="16">
        <f t="shared" si="135"/>
        <v>1769229</v>
      </c>
      <c r="R1413">
        <f t="shared" si="137"/>
        <v>50000</v>
      </c>
      <c r="S1413">
        <f t="shared" si="132"/>
        <v>6993</v>
      </c>
      <c r="T1413">
        <f t="shared" si="133"/>
        <v>881</v>
      </c>
      <c r="U1413">
        <f t="shared" si="134"/>
        <v>-18013.849999999922</v>
      </c>
      <c r="V1413">
        <f t="shared" si="136"/>
        <v>5429673.2000000058</v>
      </c>
    </row>
    <row r="1414" spans="1:22" x14ac:dyDescent="0.25">
      <c r="A1414" s="19" t="s">
        <v>29</v>
      </c>
      <c r="B1414" s="17">
        <v>43930</v>
      </c>
      <c r="C1414" s="18">
        <v>0.59375</v>
      </c>
      <c r="D1414" s="19" t="s">
        <v>13</v>
      </c>
      <c r="E1414" s="20">
        <v>343.65</v>
      </c>
      <c r="F1414" s="20">
        <v>348.9</v>
      </c>
      <c r="G1414" s="20">
        <v>343.8</v>
      </c>
      <c r="H1414" s="18">
        <v>0.625</v>
      </c>
      <c r="I1414" s="19">
        <v>5.25</v>
      </c>
      <c r="J1414" s="19">
        <v>-0.15000000000003411</v>
      </c>
      <c r="K1414" s="19">
        <v>379</v>
      </c>
      <c r="L1414" s="20">
        <v>-56.850000000012926</v>
      </c>
      <c r="M1414" s="20">
        <v>60</v>
      </c>
      <c r="N1414" s="20">
        <v>-116.85000000001293</v>
      </c>
      <c r="O1414" s="20" t="s">
        <v>67</v>
      </c>
      <c r="P1414" s="21">
        <v>1.52771715408119E-2</v>
      </c>
      <c r="Q1414" s="16">
        <f t="shared" si="135"/>
        <v>3272578.9499999997</v>
      </c>
      <c r="R1414">
        <f t="shared" si="137"/>
        <v>50000</v>
      </c>
      <c r="S1414">
        <f t="shared" si="132"/>
        <v>9523</v>
      </c>
      <c r="T1414">
        <f t="shared" si="133"/>
        <v>1637</v>
      </c>
      <c r="U1414">
        <f t="shared" si="134"/>
        <v>-3065.4500000003245</v>
      </c>
      <c r="V1414">
        <f t="shared" si="136"/>
        <v>5426607.7500000056</v>
      </c>
    </row>
    <row r="1415" spans="1:22" x14ac:dyDescent="0.25">
      <c r="A1415" s="19" t="s">
        <v>19</v>
      </c>
      <c r="B1415" s="17">
        <v>43934</v>
      </c>
      <c r="C1415" s="18">
        <v>0.41666666666666669</v>
      </c>
      <c r="D1415" s="19" t="s">
        <v>15</v>
      </c>
      <c r="E1415" s="20">
        <v>3760</v>
      </c>
      <c r="F1415" s="20">
        <v>3683.75</v>
      </c>
      <c r="G1415" s="20">
        <v>3751.55</v>
      </c>
      <c r="H1415" s="18">
        <v>0.625</v>
      </c>
      <c r="I1415" s="19">
        <v>76.25</v>
      </c>
      <c r="J1415" s="19">
        <v>-8.4499999999998181</v>
      </c>
      <c r="K1415" s="19">
        <v>26</v>
      </c>
      <c r="L1415" s="20">
        <v>-219.69999999999527</v>
      </c>
      <c r="M1415" s="20">
        <v>45</v>
      </c>
      <c r="N1415" s="20">
        <v>-264.69999999999527</v>
      </c>
      <c r="O1415" s="20" t="s">
        <v>67</v>
      </c>
      <c r="P1415" s="21">
        <v>2.0279255319148901E-2</v>
      </c>
      <c r="Q1415" s="16">
        <f t="shared" si="135"/>
        <v>2462800</v>
      </c>
      <c r="R1415">
        <f t="shared" si="137"/>
        <v>50000</v>
      </c>
      <c r="S1415">
        <f t="shared" si="132"/>
        <v>655</v>
      </c>
      <c r="T1415">
        <f t="shared" si="133"/>
        <v>1231</v>
      </c>
      <c r="U1415">
        <f t="shared" si="134"/>
        <v>-6765.7499999998809</v>
      </c>
      <c r="V1415">
        <f t="shared" si="136"/>
        <v>5419842.0000000056</v>
      </c>
    </row>
    <row r="1416" spans="1:22" x14ac:dyDescent="0.25">
      <c r="A1416" s="19" t="s">
        <v>52</v>
      </c>
      <c r="B1416" s="17">
        <v>43934</v>
      </c>
      <c r="C1416" s="18">
        <v>0.42708333333333331</v>
      </c>
      <c r="D1416" s="19" t="s">
        <v>13</v>
      </c>
      <c r="E1416" s="20">
        <v>184</v>
      </c>
      <c r="F1416" s="20">
        <v>185.35</v>
      </c>
      <c r="G1416" s="20">
        <v>185.35</v>
      </c>
      <c r="H1416" s="18">
        <v>0.4375</v>
      </c>
      <c r="I1416" s="19">
        <v>1.3499999999999943</v>
      </c>
      <c r="J1416" s="19">
        <v>-1.3499999999999943</v>
      </c>
      <c r="K1416" s="19">
        <v>1456</v>
      </c>
      <c r="L1416" s="20">
        <v>-1965.5999999999917</v>
      </c>
      <c r="M1416" s="20">
        <v>124</v>
      </c>
      <c r="N1416" s="20">
        <v>-2089.5999999999917</v>
      </c>
      <c r="O1416" s="20" t="s">
        <v>67</v>
      </c>
      <c r="P1416" s="21">
        <v>7.3369565217391002E-3</v>
      </c>
      <c r="Q1416" s="16">
        <f t="shared" si="135"/>
        <v>6814808</v>
      </c>
      <c r="R1416">
        <f t="shared" si="137"/>
        <v>50000</v>
      </c>
      <c r="S1416">
        <f t="shared" si="132"/>
        <v>37037</v>
      </c>
      <c r="T1416">
        <f t="shared" si="133"/>
        <v>3420</v>
      </c>
      <c r="U1416">
        <f t="shared" si="134"/>
        <v>-53419.949999999786</v>
      </c>
      <c r="V1416">
        <f t="shared" si="136"/>
        <v>5366422.0500000054</v>
      </c>
    </row>
    <row r="1417" spans="1:22" x14ac:dyDescent="0.25">
      <c r="A1417" s="19" t="s">
        <v>17</v>
      </c>
      <c r="B1417" s="17">
        <v>43936</v>
      </c>
      <c r="C1417" s="18">
        <v>0.55208333333333337</v>
      </c>
      <c r="D1417" s="19" t="s">
        <v>15</v>
      </c>
      <c r="E1417" s="20">
        <v>13700</v>
      </c>
      <c r="F1417" s="20">
        <v>13542.25</v>
      </c>
      <c r="G1417" s="20">
        <v>13542.25</v>
      </c>
      <c r="H1417" s="18">
        <v>0.55208333333333337</v>
      </c>
      <c r="I1417" s="19">
        <v>157.75</v>
      </c>
      <c r="J1417" s="19">
        <v>-157.75</v>
      </c>
      <c r="K1417" s="19">
        <v>12</v>
      </c>
      <c r="L1417" s="20">
        <v>-1893</v>
      </c>
      <c r="M1417" s="20">
        <v>76</v>
      </c>
      <c r="N1417" s="20">
        <v>-1969</v>
      </c>
      <c r="O1417" s="20" t="s">
        <v>67</v>
      </c>
      <c r="P1417" s="21">
        <v>1.1514598540146E-2</v>
      </c>
      <c r="Q1417" s="16">
        <f t="shared" si="135"/>
        <v>4329200</v>
      </c>
      <c r="R1417">
        <f t="shared" si="137"/>
        <v>50000</v>
      </c>
      <c r="S1417">
        <f t="shared" si="132"/>
        <v>316</v>
      </c>
      <c r="T1417">
        <f t="shared" si="133"/>
        <v>2153</v>
      </c>
      <c r="U1417">
        <f t="shared" si="134"/>
        <v>-52002</v>
      </c>
      <c r="V1417">
        <f t="shared" si="136"/>
        <v>5314420.0500000054</v>
      </c>
    </row>
    <row r="1418" spans="1:22" x14ac:dyDescent="0.25">
      <c r="A1418" s="19" t="s">
        <v>44</v>
      </c>
      <c r="B1418" s="17">
        <v>43936</v>
      </c>
      <c r="C1418" s="18">
        <v>0.42708333333333331</v>
      </c>
      <c r="D1418" s="19" t="s">
        <v>15</v>
      </c>
      <c r="E1418" s="20">
        <v>1961.15</v>
      </c>
      <c r="F1418" s="20">
        <v>1935</v>
      </c>
      <c r="G1418" s="20">
        <v>1935</v>
      </c>
      <c r="H1418" s="18">
        <v>0.42708333333333331</v>
      </c>
      <c r="I1418" s="19">
        <v>26.150000000000091</v>
      </c>
      <c r="J1418" s="19">
        <v>-26.150000000000091</v>
      </c>
      <c r="K1418" s="19">
        <v>76</v>
      </c>
      <c r="L1418" s="20">
        <v>-1987.4000000000069</v>
      </c>
      <c r="M1418" s="20">
        <v>69</v>
      </c>
      <c r="N1418" s="20">
        <v>-2056.4000000000069</v>
      </c>
      <c r="O1418" s="20" t="s">
        <v>67</v>
      </c>
      <c r="P1418" s="21">
        <v>1.3334013206537E-2</v>
      </c>
      <c r="Q1418" s="16">
        <f t="shared" si="135"/>
        <v>3749718.8000000003</v>
      </c>
      <c r="R1418">
        <f t="shared" si="137"/>
        <v>50000</v>
      </c>
      <c r="S1418">
        <f t="shared" si="132"/>
        <v>1912</v>
      </c>
      <c r="T1418">
        <f t="shared" si="133"/>
        <v>1863</v>
      </c>
      <c r="U1418">
        <f t="shared" si="134"/>
        <v>-51861.800000000178</v>
      </c>
      <c r="V1418">
        <f t="shared" si="136"/>
        <v>5262558.2500000056</v>
      </c>
    </row>
    <row r="1419" spans="1:22" x14ac:dyDescent="0.25">
      <c r="A1419" s="19" t="s">
        <v>47</v>
      </c>
      <c r="B1419" s="17">
        <v>43936</v>
      </c>
      <c r="C1419" s="18">
        <v>0.41666666666666669</v>
      </c>
      <c r="D1419" s="19" t="s">
        <v>15</v>
      </c>
      <c r="E1419" s="20">
        <v>186.75</v>
      </c>
      <c r="F1419" s="20">
        <v>184.6</v>
      </c>
      <c r="G1419" s="20">
        <v>189.05</v>
      </c>
      <c r="H1419" s="18">
        <v>0.625</v>
      </c>
      <c r="I1419" s="19">
        <v>2.1500000000000057</v>
      </c>
      <c r="J1419" s="19">
        <v>2.3000000000000114</v>
      </c>
      <c r="K1419" s="19">
        <v>920</v>
      </c>
      <c r="L1419" s="20">
        <v>2116.0000000000105</v>
      </c>
      <c r="M1419" s="20">
        <v>80</v>
      </c>
      <c r="N1419" s="20">
        <v>2036.0000000000105</v>
      </c>
      <c r="O1419" s="20" t="s">
        <v>68</v>
      </c>
      <c r="P1419" s="21">
        <v>1.1512717536814E-2</v>
      </c>
      <c r="Q1419" s="16">
        <f t="shared" si="135"/>
        <v>4342871.25</v>
      </c>
      <c r="R1419">
        <f t="shared" si="137"/>
        <v>50000</v>
      </c>
      <c r="S1419">
        <f t="shared" si="132"/>
        <v>23255</v>
      </c>
      <c r="T1419">
        <f t="shared" si="133"/>
        <v>2185</v>
      </c>
      <c r="U1419">
        <f t="shared" si="134"/>
        <v>51301.500000000262</v>
      </c>
      <c r="V1419">
        <f t="shared" si="136"/>
        <v>5313859.7500000056</v>
      </c>
    </row>
    <row r="1420" spans="1:22" x14ac:dyDescent="0.25">
      <c r="A1420" s="19" t="s">
        <v>57</v>
      </c>
      <c r="B1420" s="17">
        <v>43937</v>
      </c>
      <c r="C1420" s="18">
        <v>0.41666666666666669</v>
      </c>
      <c r="D1420" s="19" t="s">
        <v>13</v>
      </c>
      <c r="E1420" s="20">
        <v>512.5</v>
      </c>
      <c r="F1420" s="20">
        <v>519.95000000000005</v>
      </c>
      <c r="G1420" s="20">
        <v>517.1</v>
      </c>
      <c r="H1420" s="18">
        <v>0.625</v>
      </c>
      <c r="I1420" s="19">
        <v>7.4500000000000455</v>
      </c>
      <c r="J1420" s="19">
        <v>-4.6000000000000227</v>
      </c>
      <c r="K1420" s="19">
        <v>267</v>
      </c>
      <c r="L1420" s="20">
        <v>-1228.2000000000062</v>
      </c>
      <c r="M1420" s="20">
        <v>64</v>
      </c>
      <c r="N1420" s="20">
        <v>-1292.2000000000062</v>
      </c>
      <c r="O1420" s="20" t="s">
        <v>67</v>
      </c>
      <c r="P1420" s="21">
        <v>1.4536585365853699E-2</v>
      </c>
      <c r="Q1420" s="16">
        <f t="shared" si="135"/>
        <v>3439387.5</v>
      </c>
      <c r="R1420">
        <f t="shared" si="137"/>
        <v>50000</v>
      </c>
      <c r="S1420">
        <f t="shared" si="132"/>
        <v>6711</v>
      </c>
      <c r="T1420">
        <f t="shared" si="133"/>
        <v>1728</v>
      </c>
      <c r="U1420">
        <f t="shared" si="134"/>
        <v>-32598.600000000151</v>
      </c>
      <c r="V1420">
        <f t="shared" si="136"/>
        <v>5281261.150000005</v>
      </c>
    </row>
    <row r="1421" spans="1:22" x14ac:dyDescent="0.25">
      <c r="A1421" s="19" t="s">
        <v>22</v>
      </c>
      <c r="B1421" s="17">
        <v>43938</v>
      </c>
      <c r="C1421" s="18">
        <v>0.4375</v>
      </c>
      <c r="D1421" s="19" t="s">
        <v>13</v>
      </c>
      <c r="E1421" s="20">
        <v>1750</v>
      </c>
      <c r="F1421" s="20">
        <v>1766.55</v>
      </c>
      <c r="G1421" s="20">
        <v>1764.4</v>
      </c>
      <c r="H1421" s="18">
        <v>0.625</v>
      </c>
      <c r="I1421" s="19">
        <v>16.549999999999955</v>
      </c>
      <c r="J1421" s="19">
        <v>-14.400000000000091</v>
      </c>
      <c r="K1421" s="19">
        <v>120</v>
      </c>
      <c r="L1421" s="20">
        <v>-1728.0000000000109</v>
      </c>
      <c r="M1421" s="20">
        <v>97</v>
      </c>
      <c r="N1421" s="20">
        <v>-1825.0000000000109</v>
      </c>
      <c r="O1421" s="20" t="s">
        <v>67</v>
      </c>
      <c r="P1421" s="21">
        <v>9.4571428571428306E-3</v>
      </c>
      <c r="Q1421" s="16">
        <f t="shared" si="135"/>
        <v>5286750</v>
      </c>
      <c r="R1421">
        <f t="shared" si="137"/>
        <v>50000</v>
      </c>
      <c r="S1421">
        <f t="shared" si="132"/>
        <v>3021</v>
      </c>
      <c r="T1421">
        <f t="shared" si="133"/>
        <v>2655</v>
      </c>
      <c r="U1421">
        <f t="shared" si="134"/>
        <v>-46157.400000000278</v>
      </c>
      <c r="V1421">
        <f t="shared" si="136"/>
        <v>5235103.7500000047</v>
      </c>
    </row>
    <row r="1422" spans="1:22" x14ac:dyDescent="0.25">
      <c r="A1422" s="19" t="s">
        <v>52</v>
      </c>
      <c r="B1422" s="17">
        <v>43938</v>
      </c>
      <c r="C1422" s="18">
        <v>0.41666666666666669</v>
      </c>
      <c r="D1422" s="19" t="s">
        <v>13</v>
      </c>
      <c r="E1422" s="20">
        <v>193.5</v>
      </c>
      <c r="F1422" s="20">
        <v>195.7</v>
      </c>
      <c r="G1422" s="20">
        <v>193.7</v>
      </c>
      <c r="H1422" s="18">
        <v>0.625</v>
      </c>
      <c r="I1422" s="19">
        <v>2.1999999999999886</v>
      </c>
      <c r="J1422" s="19">
        <v>-0.19999999999998863</v>
      </c>
      <c r="K1422" s="19">
        <v>899</v>
      </c>
      <c r="L1422" s="20">
        <v>-179.79999999998978</v>
      </c>
      <c r="M1422" s="20">
        <v>81</v>
      </c>
      <c r="N1422" s="20">
        <v>-260.79999999998978</v>
      </c>
      <c r="O1422" s="20" t="s">
        <v>67</v>
      </c>
      <c r="P1422" s="21">
        <v>1.1369509043927599E-2</v>
      </c>
      <c r="Q1422" s="16">
        <f t="shared" si="135"/>
        <v>4397674.5</v>
      </c>
      <c r="R1422">
        <f t="shared" si="137"/>
        <v>50000</v>
      </c>
      <c r="S1422">
        <f t="shared" si="132"/>
        <v>22727</v>
      </c>
      <c r="T1422">
        <f t="shared" si="133"/>
        <v>2200</v>
      </c>
      <c r="U1422">
        <f t="shared" si="134"/>
        <v>-6745.3999999997413</v>
      </c>
      <c r="V1422">
        <f t="shared" si="136"/>
        <v>5228358.3500000052</v>
      </c>
    </row>
    <row r="1423" spans="1:22" x14ac:dyDescent="0.25">
      <c r="A1423" s="19" t="s">
        <v>29</v>
      </c>
      <c r="B1423" s="17">
        <v>43941</v>
      </c>
      <c r="C1423" s="18">
        <v>0.41666666666666669</v>
      </c>
      <c r="D1423" s="19" t="s">
        <v>15</v>
      </c>
      <c r="E1423" s="20">
        <v>369</v>
      </c>
      <c r="F1423" s="20">
        <v>363.85</v>
      </c>
      <c r="G1423" s="20">
        <v>368.15</v>
      </c>
      <c r="H1423" s="18">
        <v>0.625</v>
      </c>
      <c r="I1423" s="19">
        <v>5.1499999999999773</v>
      </c>
      <c r="J1423" s="19">
        <v>-0.85000000000002274</v>
      </c>
      <c r="K1423" s="19">
        <v>386</v>
      </c>
      <c r="L1423" s="20">
        <v>-328.10000000000878</v>
      </c>
      <c r="M1423" s="20">
        <v>66</v>
      </c>
      <c r="N1423" s="20">
        <v>-394.10000000000878</v>
      </c>
      <c r="O1423" s="20" t="s">
        <v>67</v>
      </c>
      <c r="P1423" s="21">
        <v>1.39566395663956E-2</v>
      </c>
      <c r="Q1423" s="16">
        <f t="shared" si="135"/>
        <v>3582252</v>
      </c>
      <c r="R1423">
        <f t="shared" si="137"/>
        <v>50000</v>
      </c>
      <c r="S1423">
        <f t="shared" si="132"/>
        <v>9708</v>
      </c>
      <c r="T1423">
        <f t="shared" si="133"/>
        <v>1790</v>
      </c>
      <c r="U1423">
        <f t="shared" si="134"/>
        <v>-10041.800000000221</v>
      </c>
      <c r="V1423">
        <f t="shared" si="136"/>
        <v>5218316.5500000054</v>
      </c>
    </row>
    <row r="1424" spans="1:22" x14ac:dyDescent="0.25">
      <c r="A1424" s="19" t="s">
        <v>17</v>
      </c>
      <c r="B1424" s="17">
        <v>43941</v>
      </c>
      <c r="C1424" s="18">
        <v>0.41666666666666669</v>
      </c>
      <c r="D1424" s="19" t="s">
        <v>13</v>
      </c>
      <c r="E1424" s="20">
        <v>14285.55</v>
      </c>
      <c r="F1424" s="20">
        <v>14512.1</v>
      </c>
      <c r="G1424" s="20">
        <v>14512.1</v>
      </c>
      <c r="H1424" s="18">
        <v>0.42708333333333331</v>
      </c>
      <c r="I1424" s="19">
        <v>226.55000000000109</v>
      </c>
      <c r="J1424" s="19">
        <v>-226.55000000000109</v>
      </c>
      <c r="K1424" s="19">
        <v>8</v>
      </c>
      <c r="L1424" s="20">
        <v>-1812.4000000000087</v>
      </c>
      <c r="M1424" s="20">
        <v>53</v>
      </c>
      <c r="N1424" s="20">
        <v>-1865.4000000000087</v>
      </c>
      <c r="O1424" s="20" t="s">
        <v>67</v>
      </c>
      <c r="P1424" s="21">
        <v>1.5858682374847399E-2</v>
      </c>
      <c r="Q1424" s="16">
        <f t="shared" si="135"/>
        <v>3142821</v>
      </c>
      <c r="R1424">
        <f t="shared" si="137"/>
        <v>50000</v>
      </c>
      <c r="S1424">
        <f t="shared" si="132"/>
        <v>220</v>
      </c>
      <c r="T1424">
        <f t="shared" si="133"/>
        <v>1584</v>
      </c>
      <c r="U1424">
        <f t="shared" si="134"/>
        <v>-51425.00000000024</v>
      </c>
      <c r="V1424">
        <f t="shared" si="136"/>
        <v>5166891.5500000054</v>
      </c>
    </row>
    <row r="1425" spans="1:22" x14ac:dyDescent="0.25">
      <c r="A1425" s="19" t="s">
        <v>54</v>
      </c>
      <c r="B1425" s="17">
        <v>43941</v>
      </c>
      <c r="C1425" s="18">
        <v>0.41666666666666669</v>
      </c>
      <c r="D1425" s="19" t="s">
        <v>13</v>
      </c>
      <c r="E1425" s="20">
        <v>358</v>
      </c>
      <c r="F1425" s="20">
        <v>361.55</v>
      </c>
      <c r="G1425" s="20">
        <v>355.05</v>
      </c>
      <c r="H1425" s="18">
        <v>0.625</v>
      </c>
      <c r="I1425" s="19">
        <v>3.5500000000000114</v>
      </c>
      <c r="J1425" s="19">
        <v>2.9499999999999886</v>
      </c>
      <c r="K1425" s="19">
        <v>559</v>
      </c>
      <c r="L1425" s="20">
        <v>1649.0499999999936</v>
      </c>
      <c r="M1425" s="20">
        <v>92</v>
      </c>
      <c r="N1425" s="20">
        <v>1557.0499999999936</v>
      </c>
      <c r="O1425" s="20" t="s">
        <v>68</v>
      </c>
      <c r="P1425" s="21">
        <v>9.9162011173184704E-3</v>
      </c>
      <c r="Q1425" s="16">
        <f t="shared" si="135"/>
        <v>5042072</v>
      </c>
      <c r="R1425">
        <f t="shared" si="137"/>
        <v>50000</v>
      </c>
      <c r="S1425">
        <f t="shared" si="132"/>
        <v>14084</v>
      </c>
      <c r="T1425">
        <f t="shared" si="133"/>
        <v>2511</v>
      </c>
      <c r="U1425">
        <f t="shared" si="134"/>
        <v>39036.799999999843</v>
      </c>
      <c r="V1425">
        <f t="shared" si="136"/>
        <v>5205928.3500000052</v>
      </c>
    </row>
    <row r="1426" spans="1:22" x14ac:dyDescent="0.25">
      <c r="A1426" s="19" t="s">
        <v>22</v>
      </c>
      <c r="B1426" s="17">
        <v>43943</v>
      </c>
      <c r="C1426" s="18">
        <v>0.41666666666666669</v>
      </c>
      <c r="D1426" s="19" t="s">
        <v>15</v>
      </c>
      <c r="E1426" s="20">
        <v>1763.65</v>
      </c>
      <c r="F1426" s="20">
        <v>1744.5</v>
      </c>
      <c r="G1426" s="20">
        <v>1813.05</v>
      </c>
      <c r="H1426" s="18">
        <v>0.625</v>
      </c>
      <c r="I1426" s="19">
        <v>19.150000000000091</v>
      </c>
      <c r="J1426" s="19">
        <v>49.399999999999864</v>
      </c>
      <c r="K1426" s="19">
        <v>104</v>
      </c>
      <c r="L1426" s="20">
        <v>5137.5999999999858</v>
      </c>
      <c r="M1426" s="20">
        <v>86</v>
      </c>
      <c r="N1426" s="20">
        <v>5051.5999999999858</v>
      </c>
      <c r="O1426" s="20" t="s">
        <v>68</v>
      </c>
      <c r="P1426" s="21">
        <v>1.08581634678083E-2</v>
      </c>
      <c r="Q1426" s="16">
        <f t="shared" si="135"/>
        <v>4603126.5</v>
      </c>
      <c r="R1426">
        <f t="shared" si="137"/>
        <v>50000</v>
      </c>
      <c r="S1426">
        <f t="shared" si="132"/>
        <v>2610</v>
      </c>
      <c r="T1426">
        <f t="shared" si="133"/>
        <v>2334</v>
      </c>
      <c r="U1426">
        <f t="shared" si="134"/>
        <v>126599.99999999965</v>
      </c>
      <c r="V1426">
        <f t="shared" si="136"/>
        <v>5332528.3500000052</v>
      </c>
    </row>
    <row r="1427" spans="1:22" x14ac:dyDescent="0.25">
      <c r="A1427" s="19" t="s">
        <v>41</v>
      </c>
      <c r="B1427" s="17">
        <v>43943</v>
      </c>
      <c r="C1427" s="18">
        <v>0.42708333333333331</v>
      </c>
      <c r="D1427" s="19" t="s">
        <v>13</v>
      </c>
      <c r="E1427" s="20">
        <v>72.8</v>
      </c>
      <c r="F1427" s="20">
        <v>73.599999999999994</v>
      </c>
      <c r="G1427" s="20">
        <v>73.599999999999994</v>
      </c>
      <c r="H1427" s="18">
        <v>0.4375</v>
      </c>
      <c r="I1427" s="19">
        <v>0.79999999999999716</v>
      </c>
      <c r="J1427" s="19">
        <v>-0.79999999999999716</v>
      </c>
      <c r="K1427" s="19">
        <v>2430</v>
      </c>
      <c r="L1427" s="20">
        <v>-1943.9999999999932</v>
      </c>
      <c r="M1427" s="20">
        <v>82</v>
      </c>
      <c r="N1427" s="20">
        <v>-2025.9999999999932</v>
      </c>
      <c r="O1427" s="20" t="s">
        <v>67</v>
      </c>
      <c r="P1427" s="21">
        <v>1.0989010989011E-2</v>
      </c>
      <c r="Q1427" s="16">
        <f t="shared" si="135"/>
        <v>4550000</v>
      </c>
      <c r="R1427">
        <f t="shared" si="137"/>
        <v>50000</v>
      </c>
      <c r="S1427">
        <f t="shared" si="132"/>
        <v>62500</v>
      </c>
      <c r="T1427">
        <f t="shared" si="133"/>
        <v>2288</v>
      </c>
      <c r="U1427">
        <f t="shared" si="134"/>
        <v>-52287.999999999825</v>
      </c>
      <c r="V1427">
        <f t="shared" si="136"/>
        <v>5280240.3500000052</v>
      </c>
    </row>
    <row r="1428" spans="1:22" x14ac:dyDescent="0.25">
      <c r="A1428" s="19" t="s">
        <v>18</v>
      </c>
      <c r="B1428" s="17">
        <v>43944</v>
      </c>
      <c r="C1428" s="18">
        <v>0.46875</v>
      </c>
      <c r="D1428" s="19" t="s">
        <v>15</v>
      </c>
      <c r="E1428" s="20">
        <v>276.8</v>
      </c>
      <c r="F1428" s="20">
        <v>271.14999999999998</v>
      </c>
      <c r="G1428" s="20">
        <v>271.14999999999998</v>
      </c>
      <c r="H1428" s="18">
        <v>0.46875</v>
      </c>
      <c r="I1428" s="19">
        <v>5.6500000000000341</v>
      </c>
      <c r="J1428" s="19">
        <v>-5.6500000000000341</v>
      </c>
      <c r="K1428" s="19">
        <v>352</v>
      </c>
      <c r="L1428" s="20">
        <v>-1988.800000000012</v>
      </c>
      <c r="M1428" s="20">
        <v>45</v>
      </c>
      <c r="N1428" s="20">
        <v>-2033.800000000012</v>
      </c>
      <c r="O1428" s="20" t="s">
        <v>67</v>
      </c>
      <c r="P1428" s="21">
        <v>2.04118497109828E-2</v>
      </c>
      <c r="Q1428" s="16">
        <f t="shared" si="135"/>
        <v>2449403.2000000002</v>
      </c>
      <c r="R1428">
        <f t="shared" si="137"/>
        <v>50000</v>
      </c>
      <c r="S1428">
        <f t="shared" si="132"/>
        <v>8849</v>
      </c>
      <c r="T1428">
        <f t="shared" si="133"/>
        <v>1213</v>
      </c>
      <c r="U1428">
        <f t="shared" si="134"/>
        <v>-51209.850000000304</v>
      </c>
      <c r="V1428">
        <f t="shared" si="136"/>
        <v>5229030.5000000047</v>
      </c>
    </row>
    <row r="1429" spans="1:22" x14ac:dyDescent="0.25">
      <c r="A1429" s="19" t="s">
        <v>54</v>
      </c>
      <c r="B1429" s="17">
        <v>43945</v>
      </c>
      <c r="C1429" s="18">
        <v>0.4375</v>
      </c>
      <c r="D1429" s="19" t="s">
        <v>15</v>
      </c>
      <c r="E1429" s="20">
        <v>346.4</v>
      </c>
      <c r="F1429" s="20">
        <v>343.3</v>
      </c>
      <c r="G1429" s="20">
        <v>343.3</v>
      </c>
      <c r="H1429" s="18">
        <v>0.4375</v>
      </c>
      <c r="I1429" s="19">
        <v>3.0999999999999659</v>
      </c>
      <c r="J1429" s="19">
        <v>-3.0999999999999659</v>
      </c>
      <c r="K1429" s="19">
        <v>640</v>
      </c>
      <c r="L1429" s="20">
        <v>-1983.9999999999782</v>
      </c>
      <c r="M1429" s="20">
        <v>102</v>
      </c>
      <c r="N1429" s="20">
        <v>-2085.9999999999782</v>
      </c>
      <c r="O1429" s="20" t="s">
        <v>67</v>
      </c>
      <c r="P1429" s="21">
        <v>8.94919168591214E-3</v>
      </c>
      <c r="Q1429" s="16">
        <f t="shared" si="135"/>
        <v>5587085.5999999996</v>
      </c>
      <c r="R1429">
        <f t="shared" si="137"/>
        <v>50000</v>
      </c>
      <c r="S1429">
        <f t="shared" si="132"/>
        <v>16129</v>
      </c>
      <c r="T1429">
        <f t="shared" si="133"/>
        <v>2782</v>
      </c>
      <c r="U1429">
        <f t="shared" si="134"/>
        <v>-52781.899999999448</v>
      </c>
      <c r="V1429">
        <f t="shared" si="136"/>
        <v>5176248.6000000052</v>
      </c>
    </row>
    <row r="1430" spans="1:22" x14ac:dyDescent="0.25">
      <c r="A1430" s="19" t="s">
        <v>52</v>
      </c>
      <c r="B1430" s="17">
        <v>43948</v>
      </c>
      <c r="C1430" s="18">
        <v>0.57291666666666663</v>
      </c>
      <c r="D1430" s="19" t="s">
        <v>13</v>
      </c>
      <c r="E1430" s="20">
        <v>181.1</v>
      </c>
      <c r="F1430" s="20">
        <v>181.9</v>
      </c>
      <c r="G1430" s="20">
        <v>180.9</v>
      </c>
      <c r="H1430" s="18">
        <v>0.625</v>
      </c>
      <c r="I1430" s="19">
        <v>0.80000000000001137</v>
      </c>
      <c r="J1430" s="19">
        <v>0.19999999999998863</v>
      </c>
      <c r="K1430" s="19">
        <v>2430</v>
      </c>
      <c r="L1430" s="20">
        <v>485.99999999997237</v>
      </c>
      <c r="M1430" s="20">
        <v>203</v>
      </c>
      <c r="N1430" s="20">
        <v>282.99999999997237</v>
      </c>
      <c r="O1430" s="20" t="s">
        <v>68</v>
      </c>
      <c r="P1430" s="21">
        <v>4.4174489232468904E-3</v>
      </c>
      <c r="Q1430" s="16">
        <f t="shared" si="135"/>
        <v>11318568.9</v>
      </c>
      <c r="R1430">
        <f t="shared" si="137"/>
        <v>50000</v>
      </c>
      <c r="S1430">
        <f t="shared" si="132"/>
        <v>62499</v>
      </c>
      <c r="T1430">
        <f t="shared" si="133"/>
        <v>5657</v>
      </c>
      <c r="U1430">
        <f t="shared" si="134"/>
        <v>6842.7999999992899</v>
      </c>
      <c r="V1430">
        <f t="shared" si="136"/>
        <v>5183091.4000000041</v>
      </c>
    </row>
    <row r="1431" spans="1:22" x14ac:dyDescent="0.25">
      <c r="A1431" s="19" t="s">
        <v>47</v>
      </c>
      <c r="B1431" s="17">
        <v>43949</v>
      </c>
      <c r="C1431" s="18">
        <v>0.41666666666666669</v>
      </c>
      <c r="D1431" s="19" t="s">
        <v>13</v>
      </c>
      <c r="E1431" s="20">
        <v>179</v>
      </c>
      <c r="F1431" s="20">
        <v>180.25</v>
      </c>
      <c r="G1431" s="20">
        <v>180.25</v>
      </c>
      <c r="H1431" s="18">
        <v>0.58333333333333337</v>
      </c>
      <c r="I1431" s="19">
        <v>1.25</v>
      </c>
      <c r="J1431" s="19">
        <v>-1.25</v>
      </c>
      <c r="K1431" s="19">
        <v>1571</v>
      </c>
      <c r="L1431" s="20">
        <v>-1963.75</v>
      </c>
      <c r="M1431" s="20">
        <v>130</v>
      </c>
      <c r="N1431" s="20">
        <v>-2093.75</v>
      </c>
      <c r="O1431" s="20" t="s">
        <v>67</v>
      </c>
      <c r="P1431" s="21">
        <v>6.9832402234636902E-3</v>
      </c>
      <c r="Q1431" s="16">
        <f t="shared" si="135"/>
        <v>7160000</v>
      </c>
      <c r="R1431">
        <f t="shared" si="137"/>
        <v>50000</v>
      </c>
      <c r="S1431">
        <f t="shared" si="132"/>
        <v>40000</v>
      </c>
      <c r="T1431">
        <f t="shared" si="133"/>
        <v>3593</v>
      </c>
      <c r="U1431">
        <f t="shared" si="134"/>
        <v>-53593</v>
      </c>
      <c r="V1431">
        <f t="shared" si="136"/>
        <v>5129498.4000000041</v>
      </c>
    </row>
    <row r="1432" spans="1:22" x14ac:dyDescent="0.25">
      <c r="A1432" s="19" t="s">
        <v>17</v>
      </c>
      <c r="B1432" s="17">
        <v>43950</v>
      </c>
      <c r="C1432" s="18">
        <v>0.54166666666666663</v>
      </c>
      <c r="D1432" s="19" t="s">
        <v>13</v>
      </c>
      <c r="E1432" s="20">
        <v>14211</v>
      </c>
      <c r="F1432" s="20">
        <v>14285</v>
      </c>
      <c r="G1432" s="20">
        <v>14285</v>
      </c>
      <c r="H1432" s="18">
        <v>0.63541666666666663</v>
      </c>
      <c r="I1432" s="19">
        <v>74</v>
      </c>
      <c r="J1432" s="19">
        <v>-74</v>
      </c>
      <c r="K1432" s="19">
        <v>27</v>
      </c>
      <c r="L1432" s="20">
        <v>-1998</v>
      </c>
      <c r="M1432" s="20">
        <v>177</v>
      </c>
      <c r="N1432" s="20">
        <v>-2175</v>
      </c>
      <c r="O1432" s="20" t="s">
        <v>67</v>
      </c>
      <c r="P1432" s="21">
        <v>5.2072338329463104E-3</v>
      </c>
      <c r="Q1432" s="16">
        <f t="shared" si="135"/>
        <v>9592425</v>
      </c>
      <c r="R1432">
        <f t="shared" si="137"/>
        <v>50000</v>
      </c>
      <c r="S1432">
        <f t="shared" si="132"/>
        <v>675</v>
      </c>
      <c r="T1432">
        <f t="shared" si="133"/>
        <v>4809</v>
      </c>
      <c r="U1432">
        <f t="shared" si="134"/>
        <v>-54759</v>
      </c>
      <c r="V1432">
        <f t="shared" si="136"/>
        <v>5074739.4000000041</v>
      </c>
    </row>
    <row r="1433" spans="1:22" x14ac:dyDescent="0.25">
      <c r="A1433" s="19" t="s">
        <v>47</v>
      </c>
      <c r="B1433" s="17">
        <v>43950</v>
      </c>
      <c r="C1433" s="18">
        <v>0.53125</v>
      </c>
      <c r="D1433" s="19" t="s">
        <v>15</v>
      </c>
      <c r="E1433" s="20">
        <v>182</v>
      </c>
      <c r="F1433" s="20">
        <v>180.3</v>
      </c>
      <c r="G1433" s="20">
        <v>180.3</v>
      </c>
      <c r="H1433" s="18">
        <v>0.53125</v>
      </c>
      <c r="I1433" s="19">
        <v>1.6999999999999886</v>
      </c>
      <c r="J1433" s="19">
        <v>-1.6999999999999886</v>
      </c>
      <c r="K1433" s="19">
        <v>1160</v>
      </c>
      <c r="L1433" s="20">
        <v>-1971.9999999999868</v>
      </c>
      <c r="M1433" s="20">
        <v>97</v>
      </c>
      <c r="N1433" s="20">
        <v>-2068.9999999999868</v>
      </c>
      <c r="O1433" s="20" t="s">
        <v>67</v>
      </c>
      <c r="P1433" s="21">
        <v>9.3406593406592797E-3</v>
      </c>
      <c r="Q1433" s="16">
        <f t="shared" si="135"/>
        <v>5352802</v>
      </c>
      <c r="R1433">
        <f t="shared" si="137"/>
        <v>50000</v>
      </c>
      <c r="S1433">
        <f t="shared" si="132"/>
        <v>29411</v>
      </c>
      <c r="T1433">
        <f t="shared" si="133"/>
        <v>2664</v>
      </c>
      <c r="U1433">
        <f t="shared" si="134"/>
        <v>-52662.699999999662</v>
      </c>
      <c r="V1433">
        <f t="shared" si="136"/>
        <v>5022076.7000000048</v>
      </c>
    </row>
    <row r="1434" spans="1:22" x14ac:dyDescent="0.25">
      <c r="A1434" s="19" t="s">
        <v>45</v>
      </c>
      <c r="B1434" s="17">
        <v>43950</v>
      </c>
      <c r="C1434" s="18">
        <v>0.41666666666666669</v>
      </c>
      <c r="D1434" s="19" t="s">
        <v>13</v>
      </c>
      <c r="E1434" s="20">
        <v>5017</v>
      </c>
      <c r="F1434" s="20">
        <v>5042</v>
      </c>
      <c r="G1434" s="20">
        <v>5042</v>
      </c>
      <c r="H1434" s="18">
        <v>0.42708333333333331</v>
      </c>
      <c r="I1434" s="19">
        <v>25</v>
      </c>
      <c r="J1434" s="19">
        <v>-25</v>
      </c>
      <c r="K1434" s="19">
        <v>79</v>
      </c>
      <c r="L1434" s="20">
        <v>-1975</v>
      </c>
      <c r="M1434" s="20">
        <v>183</v>
      </c>
      <c r="N1434" s="20">
        <v>-2158</v>
      </c>
      <c r="O1434" s="20" t="s">
        <v>67</v>
      </c>
      <c r="P1434" s="21">
        <v>4.9830576041458999E-3</v>
      </c>
      <c r="Q1434" s="16">
        <f t="shared" si="135"/>
        <v>10034000</v>
      </c>
      <c r="R1434">
        <f t="shared" si="137"/>
        <v>50000</v>
      </c>
      <c r="S1434">
        <f t="shared" si="132"/>
        <v>2000</v>
      </c>
      <c r="T1434">
        <f t="shared" si="133"/>
        <v>5030</v>
      </c>
      <c r="U1434">
        <f t="shared" si="134"/>
        <v>-55030</v>
      </c>
      <c r="V1434">
        <f t="shared" si="136"/>
        <v>4967046.7000000048</v>
      </c>
    </row>
    <row r="1435" spans="1:22" x14ac:dyDescent="0.25">
      <c r="A1435" s="19" t="s">
        <v>25</v>
      </c>
      <c r="B1435" s="17">
        <v>43955</v>
      </c>
      <c r="C1435" s="18">
        <v>0.41666666666666669</v>
      </c>
      <c r="D1435" s="19" t="s">
        <v>13</v>
      </c>
      <c r="E1435" s="20">
        <v>485</v>
      </c>
      <c r="F1435" s="20">
        <v>490.3</v>
      </c>
      <c r="G1435" s="20">
        <v>478.15</v>
      </c>
      <c r="H1435" s="18">
        <v>0.625</v>
      </c>
      <c r="I1435" s="19">
        <v>5.3000000000000114</v>
      </c>
      <c r="J1435" s="19">
        <v>6.8500000000000227</v>
      </c>
      <c r="K1435" s="19">
        <v>375</v>
      </c>
      <c r="L1435" s="20">
        <v>2568.7500000000086</v>
      </c>
      <c r="M1435" s="20">
        <v>84</v>
      </c>
      <c r="N1435" s="20">
        <v>2484.7500000000086</v>
      </c>
      <c r="O1435" s="20" t="s">
        <v>68</v>
      </c>
      <c r="P1435" s="21">
        <v>1.0927835051546399E-2</v>
      </c>
      <c r="Q1435" s="16">
        <f t="shared" si="135"/>
        <v>4575005</v>
      </c>
      <c r="R1435">
        <f t="shared" si="137"/>
        <v>50000</v>
      </c>
      <c r="S1435">
        <f t="shared" si="132"/>
        <v>9433</v>
      </c>
      <c r="T1435">
        <f t="shared" si="133"/>
        <v>2272</v>
      </c>
      <c r="U1435">
        <f t="shared" si="134"/>
        <v>62344.050000000214</v>
      </c>
      <c r="V1435">
        <f t="shared" si="136"/>
        <v>5029390.7500000047</v>
      </c>
    </row>
    <row r="1436" spans="1:22" x14ac:dyDescent="0.25">
      <c r="A1436" s="19" t="s">
        <v>44</v>
      </c>
      <c r="B1436" s="17">
        <v>43955</v>
      </c>
      <c r="C1436" s="18">
        <v>0.41666666666666669</v>
      </c>
      <c r="D1436" s="19" t="s">
        <v>13</v>
      </c>
      <c r="E1436" s="20">
        <v>2016</v>
      </c>
      <c r="F1436" s="20">
        <v>2033.8</v>
      </c>
      <c r="G1436" s="20">
        <v>2001.95</v>
      </c>
      <c r="H1436" s="18">
        <v>0.625</v>
      </c>
      <c r="I1436" s="19">
        <v>17.799999999999955</v>
      </c>
      <c r="J1436" s="19">
        <v>14.049999999999955</v>
      </c>
      <c r="K1436" s="19">
        <v>112</v>
      </c>
      <c r="L1436" s="20">
        <v>1573.5999999999949</v>
      </c>
      <c r="M1436" s="20">
        <v>104</v>
      </c>
      <c r="N1436" s="20">
        <v>1469.5999999999949</v>
      </c>
      <c r="O1436" s="20" t="s">
        <v>68</v>
      </c>
      <c r="P1436" s="21">
        <v>8.8293650793650601E-3</v>
      </c>
      <c r="Q1436" s="16">
        <f t="shared" si="135"/>
        <v>5660928</v>
      </c>
      <c r="R1436">
        <f t="shared" si="137"/>
        <v>50000</v>
      </c>
      <c r="S1436">
        <f t="shared" si="132"/>
        <v>2808</v>
      </c>
      <c r="T1436">
        <f t="shared" si="133"/>
        <v>2821</v>
      </c>
      <c r="U1436">
        <f t="shared" si="134"/>
        <v>36631.39999999987</v>
      </c>
      <c r="V1436">
        <f t="shared" si="136"/>
        <v>5066022.1500000041</v>
      </c>
    </row>
    <row r="1437" spans="1:22" x14ac:dyDescent="0.25">
      <c r="A1437" s="19" t="s">
        <v>17</v>
      </c>
      <c r="B1437" s="17">
        <v>43956</v>
      </c>
      <c r="C1437" s="18">
        <v>0.41666666666666669</v>
      </c>
      <c r="D1437" s="19" t="s">
        <v>13</v>
      </c>
      <c r="E1437" s="20">
        <v>13911.65</v>
      </c>
      <c r="F1437" s="20">
        <v>14117</v>
      </c>
      <c r="G1437" s="20">
        <v>13844.7</v>
      </c>
      <c r="H1437" s="18">
        <v>0.625</v>
      </c>
      <c r="I1437" s="19">
        <v>205.35000000000036</v>
      </c>
      <c r="J1437" s="19">
        <v>66.949999999998909</v>
      </c>
      <c r="K1437" s="19">
        <v>9</v>
      </c>
      <c r="L1437" s="20">
        <v>602.54999999999018</v>
      </c>
      <c r="M1437" s="20">
        <v>58</v>
      </c>
      <c r="N1437" s="20">
        <v>544.54999999999018</v>
      </c>
      <c r="O1437" s="20" t="s">
        <v>68</v>
      </c>
      <c r="P1437" s="21">
        <v>1.47610096573735E-2</v>
      </c>
      <c r="Q1437" s="16">
        <f t="shared" si="135"/>
        <v>3380530.9499999997</v>
      </c>
      <c r="R1437">
        <f t="shared" si="137"/>
        <v>50000</v>
      </c>
      <c r="S1437">
        <f t="shared" si="132"/>
        <v>243</v>
      </c>
      <c r="T1437">
        <f t="shared" si="133"/>
        <v>1687</v>
      </c>
      <c r="U1437">
        <f t="shared" si="134"/>
        <v>14581.849999999735</v>
      </c>
      <c r="V1437">
        <f t="shared" si="136"/>
        <v>5080604.0000000037</v>
      </c>
    </row>
    <row r="1438" spans="1:22" x14ac:dyDescent="0.25">
      <c r="A1438" s="19" t="s">
        <v>20</v>
      </c>
      <c r="B1438" s="17">
        <v>43956</v>
      </c>
      <c r="C1438" s="18">
        <v>0.41666666666666669</v>
      </c>
      <c r="D1438" s="19" t="s">
        <v>13</v>
      </c>
      <c r="E1438" s="20">
        <v>1716.1</v>
      </c>
      <c r="F1438" s="20">
        <v>1751.95</v>
      </c>
      <c r="G1438" s="20">
        <v>1680</v>
      </c>
      <c r="H1438" s="18">
        <v>0.625</v>
      </c>
      <c r="I1438" s="19">
        <v>35.850000000000136</v>
      </c>
      <c r="J1438" s="19">
        <v>36.099999999999909</v>
      </c>
      <c r="K1438" s="19">
        <v>55</v>
      </c>
      <c r="L1438" s="20">
        <v>1985.499999999995</v>
      </c>
      <c r="M1438" s="20">
        <v>43</v>
      </c>
      <c r="N1438" s="20">
        <v>1942.499999999995</v>
      </c>
      <c r="O1438" s="20" t="s">
        <v>68</v>
      </c>
      <c r="P1438" s="21">
        <v>2.0890391002855401E-2</v>
      </c>
      <c r="Q1438" s="16">
        <f t="shared" si="135"/>
        <v>2392243.4</v>
      </c>
      <c r="R1438">
        <f t="shared" si="137"/>
        <v>50000</v>
      </c>
      <c r="S1438">
        <f t="shared" si="132"/>
        <v>1394</v>
      </c>
      <c r="T1438">
        <f t="shared" si="133"/>
        <v>1184</v>
      </c>
      <c r="U1438">
        <f t="shared" si="134"/>
        <v>49139.39999999987</v>
      </c>
      <c r="V1438">
        <f t="shared" si="136"/>
        <v>5129743.4000000032</v>
      </c>
    </row>
    <row r="1439" spans="1:22" x14ac:dyDescent="0.25">
      <c r="A1439" s="19" t="s">
        <v>54</v>
      </c>
      <c r="B1439" s="17">
        <v>43956</v>
      </c>
      <c r="C1439" s="18">
        <v>0.41666666666666669</v>
      </c>
      <c r="D1439" s="19" t="s">
        <v>13</v>
      </c>
      <c r="E1439" s="20">
        <v>390.35</v>
      </c>
      <c r="F1439" s="20">
        <v>396.65</v>
      </c>
      <c r="G1439" s="20">
        <v>396.65</v>
      </c>
      <c r="H1439" s="18">
        <v>0.54166666666666663</v>
      </c>
      <c r="I1439" s="19">
        <v>6.2999999999999545</v>
      </c>
      <c r="J1439" s="19">
        <v>-6.2999999999999545</v>
      </c>
      <c r="K1439" s="19">
        <v>316</v>
      </c>
      <c r="L1439" s="20">
        <v>-1990.7999999999856</v>
      </c>
      <c r="M1439" s="20">
        <v>58</v>
      </c>
      <c r="N1439" s="20">
        <v>-2048.7999999999856</v>
      </c>
      <c r="O1439" s="20" t="s">
        <v>67</v>
      </c>
      <c r="P1439" s="21">
        <v>1.6139362110925998E-2</v>
      </c>
      <c r="Q1439" s="16">
        <f t="shared" si="135"/>
        <v>3097817.6</v>
      </c>
      <c r="R1439">
        <f t="shared" si="137"/>
        <v>50000</v>
      </c>
      <c r="S1439">
        <f t="shared" si="132"/>
        <v>7936</v>
      </c>
      <c r="T1439">
        <f t="shared" si="133"/>
        <v>1562</v>
      </c>
      <c r="U1439">
        <f t="shared" si="134"/>
        <v>-51558.799999999639</v>
      </c>
      <c r="V1439">
        <f t="shared" si="136"/>
        <v>5078184.6000000034</v>
      </c>
    </row>
    <row r="1440" spans="1:22" x14ac:dyDescent="0.25">
      <c r="A1440" s="19" t="s">
        <v>25</v>
      </c>
      <c r="B1440" s="17">
        <v>43957</v>
      </c>
      <c r="C1440" s="18">
        <v>0.41666666666666669</v>
      </c>
      <c r="D1440" s="19" t="s">
        <v>15</v>
      </c>
      <c r="E1440" s="20">
        <v>475.9</v>
      </c>
      <c r="F1440" s="20">
        <v>471.5</v>
      </c>
      <c r="G1440" s="20">
        <v>481.5</v>
      </c>
      <c r="H1440" s="18">
        <v>0.625</v>
      </c>
      <c r="I1440" s="19">
        <v>4.3999999999999773</v>
      </c>
      <c r="J1440" s="19">
        <v>5.6000000000000227</v>
      </c>
      <c r="K1440" s="19">
        <v>452</v>
      </c>
      <c r="L1440" s="20">
        <v>2531.2000000000103</v>
      </c>
      <c r="M1440" s="20">
        <v>100</v>
      </c>
      <c r="N1440" s="20">
        <v>2431.2000000000103</v>
      </c>
      <c r="O1440" s="20" t="s">
        <v>68</v>
      </c>
      <c r="P1440" s="21">
        <v>9.2456398403025393E-3</v>
      </c>
      <c r="Q1440" s="16">
        <f t="shared" si="135"/>
        <v>5407651.7000000002</v>
      </c>
      <c r="R1440">
        <f t="shared" si="137"/>
        <v>50000</v>
      </c>
      <c r="S1440">
        <f t="shared" si="132"/>
        <v>11363</v>
      </c>
      <c r="T1440">
        <f t="shared" si="133"/>
        <v>2720</v>
      </c>
      <c r="U1440">
        <f t="shared" si="134"/>
        <v>60912.800000000258</v>
      </c>
      <c r="V1440">
        <f t="shared" si="136"/>
        <v>5139097.4000000032</v>
      </c>
    </row>
    <row r="1441" spans="1:22" x14ac:dyDescent="0.25">
      <c r="A1441" s="19" t="s">
        <v>44</v>
      </c>
      <c r="B1441" s="17">
        <v>43957</v>
      </c>
      <c r="C1441" s="18">
        <v>0.41666666666666669</v>
      </c>
      <c r="D1441" s="19" t="s">
        <v>15</v>
      </c>
      <c r="E1441" s="20">
        <v>2021.15</v>
      </c>
      <c r="F1441" s="20">
        <v>1974</v>
      </c>
      <c r="G1441" s="20">
        <v>2016.9</v>
      </c>
      <c r="H1441" s="18">
        <v>0.625</v>
      </c>
      <c r="I1441" s="19">
        <v>47.150000000000091</v>
      </c>
      <c r="J1441" s="19">
        <v>-4.25</v>
      </c>
      <c r="K1441" s="19">
        <v>42</v>
      </c>
      <c r="L1441" s="20">
        <v>-178.5</v>
      </c>
      <c r="M1441" s="20">
        <v>40</v>
      </c>
      <c r="N1441" s="20">
        <v>-218.5</v>
      </c>
      <c r="O1441" s="20" t="s">
        <v>67</v>
      </c>
      <c r="P1441" s="21">
        <v>2.3328303193726401E-2</v>
      </c>
      <c r="Q1441" s="16">
        <f t="shared" si="135"/>
        <v>2142419</v>
      </c>
      <c r="R1441">
        <f t="shared" si="137"/>
        <v>50000</v>
      </c>
      <c r="S1441">
        <f t="shared" si="132"/>
        <v>1060</v>
      </c>
      <c r="T1441">
        <f t="shared" si="133"/>
        <v>1071</v>
      </c>
      <c r="U1441">
        <f t="shared" si="134"/>
        <v>-5576</v>
      </c>
      <c r="V1441">
        <f t="shared" si="136"/>
        <v>5133521.4000000032</v>
      </c>
    </row>
    <row r="1442" spans="1:22" x14ac:dyDescent="0.25">
      <c r="A1442" s="19" t="s">
        <v>41</v>
      </c>
      <c r="B1442" s="17">
        <v>43957</v>
      </c>
      <c r="C1442" s="18">
        <v>0.42708333333333331</v>
      </c>
      <c r="D1442" s="19" t="s">
        <v>15</v>
      </c>
      <c r="E1442" s="20">
        <v>82.7</v>
      </c>
      <c r="F1442" s="20">
        <v>81</v>
      </c>
      <c r="G1442" s="20">
        <v>83.1</v>
      </c>
      <c r="H1442" s="18">
        <v>0.625</v>
      </c>
      <c r="I1442" s="19">
        <v>1.7000000000000028</v>
      </c>
      <c r="J1442" s="19">
        <v>0.39999999999999147</v>
      </c>
      <c r="K1442" s="19">
        <v>1160</v>
      </c>
      <c r="L1442" s="20">
        <v>463.99999999999011</v>
      </c>
      <c r="M1442" s="20">
        <v>45</v>
      </c>
      <c r="N1442" s="20">
        <v>418.99999999999011</v>
      </c>
      <c r="O1442" s="20" t="s">
        <v>68</v>
      </c>
      <c r="P1442" s="21">
        <v>2.05562273276905E-2</v>
      </c>
      <c r="Q1442" s="16">
        <f t="shared" si="135"/>
        <v>2432289.7000000002</v>
      </c>
      <c r="R1442">
        <f t="shared" si="137"/>
        <v>50000</v>
      </c>
      <c r="S1442">
        <f t="shared" si="132"/>
        <v>29411</v>
      </c>
      <c r="T1442">
        <f t="shared" si="133"/>
        <v>1220</v>
      </c>
      <c r="U1442">
        <f t="shared" si="134"/>
        <v>10544.399999999749</v>
      </c>
      <c r="V1442">
        <f t="shared" si="136"/>
        <v>5144065.8000000026</v>
      </c>
    </row>
    <row r="1443" spans="1:22" x14ac:dyDescent="0.25">
      <c r="A1443" s="19" t="s">
        <v>17</v>
      </c>
      <c r="B1443" s="17">
        <v>43958</v>
      </c>
      <c r="C1443" s="18">
        <v>0.51041666666666663</v>
      </c>
      <c r="D1443" s="19" t="s">
        <v>15</v>
      </c>
      <c r="E1443" s="20">
        <v>13999</v>
      </c>
      <c r="F1443" s="20">
        <v>13908.85</v>
      </c>
      <c r="G1443" s="20">
        <v>13992</v>
      </c>
      <c r="H1443" s="18">
        <v>0.625</v>
      </c>
      <c r="I1443" s="19">
        <v>90.149999999999636</v>
      </c>
      <c r="J1443" s="19">
        <v>-7</v>
      </c>
      <c r="K1443" s="19">
        <v>22</v>
      </c>
      <c r="L1443" s="20">
        <v>-154</v>
      </c>
      <c r="M1443" s="20">
        <v>142</v>
      </c>
      <c r="N1443" s="20">
        <v>-296</v>
      </c>
      <c r="O1443" s="20" t="s">
        <v>67</v>
      </c>
      <c r="P1443" s="21">
        <v>6.4397456961211201E-3</v>
      </c>
      <c r="Q1443" s="16">
        <f t="shared" si="135"/>
        <v>7755446</v>
      </c>
      <c r="R1443">
        <f t="shared" si="137"/>
        <v>50000</v>
      </c>
      <c r="S1443">
        <f t="shared" si="132"/>
        <v>554</v>
      </c>
      <c r="T1443">
        <f t="shared" si="133"/>
        <v>3877</v>
      </c>
      <c r="U1443">
        <f t="shared" si="134"/>
        <v>-7755</v>
      </c>
      <c r="V1443">
        <f t="shared" si="136"/>
        <v>5136310.8000000026</v>
      </c>
    </row>
    <row r="1444" spans="1:22" x14ac:dyDescent="0.25">
      <c r="A1444" s="19" t="s">
        <v>40</v>
      </c>
      <c r="B1444" s="17">
        <v>43958</v>
      </c>
      <c r="C1444" s="18">
        <v>0.41666666666666669</v>
      </c>
      <c r="D1444" s="19" t="s">
        <v>15</v>
      </c>
      <c r="E1444" s="20">
        <v>1465.7</v>
      </c>
      <c r="F1444" s="20">
        <v>1453.1</v>
      </c>
      <c r="G1444" s="20">
        <v>1508.6</v>
      </c>
      <c r="H1444" s="18">
        <v>0.625</v>
      </c>
      <c r="I1444" s="19">
        <v>12.600000000000136</v>
      </c>
      <c r="J1444" s="19">
        <v>42.899999999999864</v>
      </c>
      <c r="K1444" s="19">
        <v>158</v>
      </c>
      <c r="L1444" s="20">
        <v>6778.1999999999789</v>
      </c>
      <c r="M1444" s="20">
        <v>109</v>
      </c>
      <c r="N1444" s="20">
        <v>6669.1999999999789</v>
      </c>
      <c r="O1444" s="20" t="s">
        <v>68</v>
      </c>
      <c r="P1444" s="21">
        <v>8.5965750153511201E-3</v>
      </c>
      <c r="Q1444" s="16">
        <f t="shared" si="135"/>
        <v>5815897.6000000006</v>
      </c>
      <c r="R1444">
        <f t="shared" si="137"/>
        <v>50000</v>
      </c>
      <c r="S1444">
        <f t="shared" si="132"/>
        <v>3968</v>
      </c>
      <c r="T1444">
        <f t="shared" si="133"/>
        <v>2951</v>
      </c>
      <c r="U1444">
        <f t="shared" si="134"/>
        <v>167276.19999999946</v>
      </c>
      <c r="V1444">
        <f t="shared" si="136"/>
        <v>5303587.0000000019</v>
      </c>
    </row>
    <row r="1445" spans="1:22" x14ac:dyDescent="0.25">
      <c r="A1445" s="19" t="s">
        <v>58</v>
      </c>
      <c r="B1445" s="17">
        <v>43958</v>
      </c>
      <c r="C1445" s="18">
        <v>0.5</v>
      </c>
      <c r="D1445" s="19" t="s">
        <v>15</v>
      </c>
      <c r="E1445" s="20">
        <v>1923.25</v>
      </c>
      <c r="F1445" s="20">
        <v>1905</v>
      </c>
      <c r="G1445" s="20">
        <v>1905</v>
      </c>
      <c r="H1445" s="18">
        <v>0.5</v>
      </c>
      <c r="I1445" s="19">
        <v>18.25</v>
      </c>
      <c r="J1445" s="19">
        <v>-18.25</v>
      </c>
      <c r="K1445" s="19">
        <v>109</v>
      </c>
      <c r="L1445" s="20">
        <v>-1989.25</v>
      </c>
      <c r="M1445" s="20">
        <v>96</v>
      </c>
      <c r="N1445" s="20">
        <v>-2085.25</v>
      </c>
      <c r="O1445" s="20" t="s">
        <v>67</v>
      </c>
      <c r="P1445" s="21">
        <v>9.48914597686208E-3</v>
      </c>
      <c r="Q1445" s="16">
        <f t="shared" si="135"/>
        <v>5267781.75</v>
      </c>
      <c r="R1445">
        <f t="shared" si="137"/>
        <v>50000</v>
      </c>
      <c r="S1445">
        <f t="shared" si="132"/>
        <v>2739</v>
      </c>
      <c r="T1445">
        <f t="shared" si="133"/>
        <v>2622</v>
      </c>
      <c r="U1445">
        <f t="shared" si="134"/>
        <v>-52608.75</v>
      </c>
      <c r="V1445">
        <f t="shared" si="136"/>
        <v>5250978.2500000019</v>
      </c>
    </row>
    <row r="1446" spans="1:22" x14ac:dyDescent="0.25">
      <c r="A1446" s="19" t="s">
        <v>17</v>
      </c>
      <c r="B1446" s="17">
        <v>43959</v>
      </c>
      <c r="C1446" s="18">
        <v>0.42708333333333331</v>
      </c>
      <c r="D1446" s="19" t="s">
        <v>13</v>
      </c>
      <c r="E1446" s="20">
        <v>14160</v>
      </c>
      <c r="F1446" s="20">
        <v>14295</v>
      </c>
      <c r="G1446" s="20">
        <v>13890</v>
      </c>
      <c r="H1446" s="18">
        <v>0.625</v>
      </c>
      <c r="I1446" s="19">
        <v>135</v>
      </c>
      <c r="J1446" s="19">
        <v>270</v>
      </c>
      <c r="K1446" s="19">
        <v>14</v>
      </c>
      <c r="L1446" s="20">
        <v>3780</v>
      </c>
      <c r="M1446" s="20">
        <v>91</v>
      </c>
      <c r="N1446" s="20">
        <v>3689</v>
      </c>
      <c r="O1446" s="20" t="s">
        <v>68</v>
      </c>
      <c r="P1446" s="21">
        <v>9.5338983050847498E-3</v>
      </c>
      <c r="Q1446" s="16">
        <f t="shared" si="135"/>
        <v>5239200</v>
      </c>
      <c r="R1446">
        <f t="shared" si="137"/>
        <v>50000</v>
      </c>
      <c r="S1446">
        <f t="shared" si="132"/>
        <v>370</v>
      </c>
      <c r="T1446">
        <f t="shared" si="133"/>
        <v>2595</v>
      </c>
      <c r="U1446">
        <f t="shared" si="134"/>
        <v>97305</v>
      </c>
      <c r="V1446">
        <f t="shared" si="136"/>
        <v>5348283.2500000019</v>
      </c>
    </row>
    <row r="1447" spans="1:22" x14ac:dyDescent="0.25">
      <c r="A1447" s="19" t="s">
        <v>44</v>
      </c>
      <c r="B1447" s="17">
        <v>43959</v>
      </c>
      <c r="C1447" s="18">
        <v>0.41666666666666669</v>
      </c>
      <c r="D1447" s="19" t="s">
        <v>13</v>
      </c>
      <c r="E1447" s="20">
        <v>1990.25</v>
      </c>
      <c r="F1447" s="20">
        <v>2008.3</v>
      </c>
      <c r="G1447" s="20">
        <v>1957.9</v>
      </c>
      <c r="H1447" s="18">
        <v>0.625</v>
      </c>
      <c r="I1447" s="19">
        <v>18.049999999999955</v>
      </c>
      <c r="J1447" s="19">
        <v>32.349999999999909</v>
      </c>
      <c r="K1447" s="19">
        <v>110</v>
      </c>
      <c r="L1447" s="20">
        <v>3558.49999999999</v>
      </c>
      <c r="M1447" s="20">
        <v>100</v>
      </c>
      <c r="N1447" s="20">
        <v>3458.49999999999</v>
      </c>
      <c r="O1447" s="20" t="s">
        <v>68</v>
      </c>
      <c r="P1447" s="21">
        <v>9.0692124105011696E-3</v>
      </c>
      <c r="Q1447" s="16">
        <f t="shared" si="135"/>
        <v>5512992.5</v>
      </c>
      <c r="R1447">
        <f t="shared" si="137"/>
        <v>50000</v>
      </c>
      <c r="S1447">
        <f t="shared" si="132"/>
        <v>2770</v>
      </c>
      <c r="T1447">
        <f t="shared" si="133"/>
        <v>2735</v>
      </c>
      <c r="U1447">
        <f t="shared" si="134"/>
        <v>86874.499999999753</v>
      </c>
      <c r="V1447">
        <f t="shared" si="136"/>
        <v>5435157.7500000019</v>
      </c>
    </row>
    <row r="1448" spans="1:22" x14ac:dyDescent="0.25">
      <c r="A1448" s="19" t="s">
        <v>47</v>
      </c>
      <c r="B1448" s="17">
        <v>43959</v>
      </c>
      <c r="C1448" s="18">
        <v>0.41666666666666669</v>
      </c>
      <c r="D1448" s="19" t="s">
        <v>13</v>
      </c>
      <c r="E1448" s="20">
        <v>161</v>
      </c>
      <c r="F1448" s="20">
        <v>162.19999999999999</v>
      </c>
      <c r="G1448" s="20">
        <v>158.55000000000001</v>
      </c>
      <c r="H1448" s="18">
        <v>0.625</v>
      </c>
      <c r="I1448" s="19">
        <v>1.1999999999999886</v>
      </c>
      <c r="J1448" s="19">
        <v>2.4499999999999886</v>
      </c>
      <c r="K1448" s="19">
        <v>1635</v>
      </c>
      <c r="L1448" s="20">
        <v>4005.7499999999814</v>
      </c>
      <c r="M1448" s="20">
        <v>121</v>
      </c>
      <c r="N1448" s="20">
        <v>3884.7499999999814</v>
      </c>
      <c r="O1448" s="20" t="s">
        <v>68</v>
      </c>
      <c r="P1448" s="21">
        <v>7.45341614906825E-3</v>
      </c>
      <c r="Q1448" s="16">
        <f t="shared" si="135"/>
        <v>6708226</v>
      </c>
      <c r="R1448">
        <f t="shared" si="137"/>
        <v>50000</v>
      </c>
      <c r="S1448">
        <f t="shared" si="132"/>
        <v>41666</v>
      </c>
      <c r="T1448">
        <f t="shared" si="133"/>
        <v>3329</v>
      </c>
      <c r="U1448">
        <f t="shared" si="134"/>
        <v>98752.699999999531</v>
      </c>
      <c r="V1448">
        <f t="shared" si="136"/>
        <v>5533910.4500000011</v>
      </c>
    </row>
    <row r="1449" spans="1:22" x14ac:dyDescent="0.25">
      <c r="A1449" s="19" t="s">
        <v>52</v>
      </c>
      <c r="B1449" s="17">
        <v>43959</v>
      </c>
      <c r="C1449" s="18">
        <v>0.41666666666666669</v>
      </c>
      <c r="D1449" s="19" t="s">
        <v>13</v>
      </c>
      <c r="E1449" s="20">
        <v>171.75</v>
      </c>
      <c r="F1449" s="20">
        <v>173.2</v>
      </c>
      <c r="G1449" s="20">
        <v>166.45</v>
      </c>
      <c r="H1449" s="18">
        <v>0.625</v>
      </c>
      <c r="I1449" s="19">
        <v>1.4499999999999886</v>
      </c>
      <c r="J1449" s="19">
        <v>5.3000000000000114</v>
      </c>
      <c r="K1449" s="19">
        <v>1357</v>
      </c>
      <c r="L1449" s="20">
        <v>7192.1000000000158</v>
      </c>
      <c r="M1449" s="20">
        <v>106</v>
      </c>
      <c r="N1449" s="20">
        <v>7086.1000000000158</v>
      </c>
      <c r="O1449" s="20" t="s">
        <v>68</v>
      </c>
      <c r="P1449" s="21">
        <v>8.4425036390101196E-3</v>
      </c>
      <c r="Q1449" s="16">
        <f t="shared" si="135"/>
        <v>5922283.5</v>
      </c>
      <c r="R1449">
        <f t="shared" si="137"/>
        <v>50000</v>
      </c>
      <c r="S1449">
        <f t="shared" si="132"/>
        <v>34482</v>
      </c>
      <c r="T1449">
        <f t="shared" si="133"/>
        <v>2916</v>
      </c>
      <c r="U1449">
        <f t="shared" si="134"/>
        <v>179838.60000000038</v>
      </c>
      <c r="V1449">
        <f t="shared" si="136"/>
        <v>5713749.0500000017</v>
      </c>
    </row>
    <row r="1450" spans="1:22" x14ac:dyDescent="0.25">
      <c r="A1450" s="19" t="s">
        <v>48</v>
      </c>
      <c r="B1450" s="17">
        <v>43959</v>
      </c>
      <c r="C1450" s="18">
        <v>0.41666666666666669</v>
      </c>
      <c r="D1450" s="19" t="s">
        <v>15</v>
      </c>
      <c r="E1450" s="20">
        <v>460.7</v>
      </c>
      <c r="F1450" s="20">
        <v>457.7</v>
      </c>
      <c r="G1450" s="20">
        <v>469.05</v>
      </c>
      <c r="H1450" s="18">
        <v>0.625</v>
      </c>
      <c r="I1450" s="19">
        <v>3</v>
      </c>
      <c r="J1450" s="19">
        <v>8.3500000000000227</v>
      </c>
      <c r="K1450" s="19">
        <v>661</v>
      </c>
      <c r="L1450" s="20">
        <v>5519.3500000000149</v>
      </c>
      <c r="M1450" s="20">
        <v>142</v>
      </c>
      <c r="N1450" s="20">
        <v>5377.3500000000149</v>
      </c>
      <c r="O1450" s="20" t="s">
        <v>68</v>
      </c>
      <c r="P1450" s="21">
        <v>6.5118298241805999E-3</v>
      </c>
      <c r="Q1450" s="16">
        <f t="shared" si="135"/>
        <v>7678026.2000000002</v>
      </c>
      <c r="R1450">
        <f t="shared" si="137"/>
        <v>50000</v>
      </c>
      <c r="S1450">
        <f t="shared" si="132"/>
        <v>16666</v>
      </c>
      <c r="T1450">
        <f t="shared" si="133"/>
        <v>3874</v>
      </c>
      <c r="U1450">
        <f t="shared" si="134"/>
        <v>135287.10000000038</v>
      </c>
      <c r="V1450">
        <f t="shared" si="136"/>
        <v>5849036.1500000022</v>
      </c>
    </row>
    <row r="1451" spans="1:22" x14ac:dyDescent="0.25">
      <c r="A1451" s="19" t="s">
        <v>41</v>
      </c>
      <c r="B1451" s="17">
        <v>43959</v>
      </c>
      <c r="C1451" s="18">
        <v>0.41666666666666669</v>
      </c>
      <c r="D1451" s="19" t="s">
        <v>13</v>
      </c>
      <c r="E1451" s="20">
        <v>83.6</v>
      </c>
      <c r="F1451" s="20">
        <v>84.6</v>
      </c>
      <c r="G1451" s="20">
        <v>80.900000000000006</v>
      </c>
      <c r="H1451" s="18">
        <v>0.625</v>
      </c>
      <c r="I1451" s="19">
        <v>1</v>
      </c>
      <c r="J1451" s="19">
        <v>2.6999999999999886</v>
      </c>
      <c r="K1451" s="19">
        <v>1955</v>
      </c>
      <c r="L1451" s="20">
        <v>5278.4999999999782</v>
      </c>
      <c r="M1451" s="20">
        <v>74</v>
      </c>
      <c r="N1451" s="20">
        <v>5204.4999999999782</v>
      </c>
      <c r="O1451" s="20" t="s">
        <v>68</v>
      </c>
      <c r="P1451" s="21">
        <v>1.19617224880383E-2</v>
      </c>
      <c r="Q1451" s="16">
        <f t="shared" si="135"/>
        <v>4179999.9999999995</v>
      </c>
      <c r="R1451">
        <f t="shared" si="137"/>
        <v>50000</v>
      </c>
      <c r="S1451">
        <f t="shared" si="132"/>
        <v>50000</v>
      </c>
      <c r="T1451">
        <f t="shared" si="133"/>
        <v>2057</v>
      </c>
      <c r="U1451">
        <f t="shared" si="134"/>
        <v>132942.99999999942</v>
      </c>
      <c r="V1451">
        <f t="shared" si="136"/>
        <v>5981979.1500000013</v>
      </c>
    </row>
    <row r="1452" spans="1:22" x14ac:dyDescent="0.25">
      <c r="A1452" s="19" t="s">
        <v>54</v>
      </c>
      <c r="B1452" s="17">
        <v>43959</v>
      </c>
      <c r="C1452" s="18">
        <v>0.41666666666666669</v>
      </c>
      <c r="D1452" s="19" t="s">
        <v>13</v>
      </c>
      <c r="E1452" s="20">
        <v>369.2</v>
      </c>
      <c r="F1452" s="20">
        <v>373.5</v>
      </c>
      <c r="G1452" s="20">
        <v>364</v>
      </c>
      <c r="H1452" s="18">
        <v>0.625</v>
      </c>
      <c r="I1452" s="19">
        <v>4.3000000000000114</v>
      </c>
      <c r="J1452" s="19">
        <v>5.1999999999999886</v>
      </c>
      <c r="K1452" s="19">
        <v>462</v>
      </c>
      <c r="L1452" s="20">
        <v>2402.3999999999946</v>
      </c>
      <c r="M1452" s="20">
        <v>78</v>
      </c>
      <c r="N1452" s="20">
        <v>2324.3999999999946</v>
      </c>
      <c r="O1452" s="20" t="s">
        <v>68</v>
      </c>
      <c r="P1452" s="21">
        <v>1.16468039003251E-2</v>
      </c>
      <c r="Q1452" s="16">
        <f t="shared" si="135"/>
        <v>4292688.3999999994</v>
      </c>
      <c r="R1452">
        <f t="shared" si="137"/>
        <v>50000</v>
      </c>
      <c r="S1452">
        <f t="shared" si="132"/>
        <v>11627</v>
      </c>
      <c r="T1452">
        <f t="shared" si="133"/>
        <v>2132</v>
      </c>
      <c r="U1452">
        <f t="shared" si="134"/>
        <v>58328.39999999987</v>
      </c>
      <c r="V1452">
        <f t="shared" si="136"/>
        <v>6040307.5500000007</v>
      </c>
    </row>
    <row r="1453" spans="1:22" x14ac:dyDescent="0.25">
      <c r="A1453" s="19" t="s">
        <v>29</v>
      </c>
      <c r="B1453" s="17">
        <v>43962</v>
      </c>
      <c r="C1453" s="18">
        <v>0.41666666666666669</v>
      </c>
      <c r="D1453" s="19" t="s">
        <v>13</v>
      </c>
      <c r="E1453" s="20">
        <v>318.5</v>
      </c>
      <c r="F1453" s="20">
        <v>327</v>
      </c>
      <c r="G1453" s="20">
        <v>315.60000000000002</v>
      </c>
      <c r="H1453" s="18">
        <v>0.625</v>
      </c>
      <c r="I1453" s="19">
        <v>8.5</v>
      </c>
      <c r="J1453" s="19">
        <v>2.8999999999999773</v>
      </c>
      <c r="K1453" s="19">
        <v>234</v>
      </c>
      <c r="L1453" s="20">
        <v>678.59999999999468</v>
      </c>
      <c r="M1453" s="20">
        <v>35</v>
      </c>
      <c r="N1453" s="20">
        <v>643.59999999999468</v>
      </c>
      <c r="O1453" s="20" t="s">
        <v>68</v>
      </c>
      <c r="P1453" s="21">
        <v>2.6687598116169501E-2</v>
      </c>
      <c r="Q1453" s="16">
        <f t="shared" si="135"/>
        <v>1873417</v>
      </c>
      <c r="R1453">
        <f t="shared" si="137"/>
        <v>50000</v>
      </c>
      <c r="S1453">
        <f t="shared" si="132"/>
        <v>5882</v>
      </c>
      <c r="T1453">
        <f t="shared" si="133"/>
        <v>933</v>
      </c>
      <c r="U1453">
        <f t="shared" si="134"/>
        <v>16124.799999999865</v>
      </c>
      <c r="V1453">
        <f t="shared" si="136"/>
        <v>6056432.3500000006</v>
      </c>
    </row>
    <row r="1454" spans="1:22" x14ac:dyDescent="0.25">
      <c r="A1454" s="19" t="s">
        <v>52</v>
      </c>
      <c r="B1454" s="17">
        <v>43962</v>
      </c>
      <c r="C1454" s="18">
        <v>0.41666666666666669</v>
      </c>
      <c r="D1454" s="19" t="s">
        <v>13</v>
      </c>
      <c r="E1454" s="20">
        <v>166.75</v>
      </c>
      <c r="F1454" s="20">
        <v>167.75</v>
      </c>
      <c r="G1454" s="20">
        <v>167.75</v>
      </c>
      <c r="H1454" s="18">
        <v>0.53125</v>
      </c>
      <c r="I1454" s="19">
        <v>1</v>
      </c>
      <c r="J1454" s="19">
        <v>-1</v>
      </c>
      <c r="K1454" s="19">
        <v>1955</v>
      </c>
      <c r="L1454" s="20">
        <v>-1955</v>
      </c>
      <c r="M1454" s="20">
        <v>151</v>
      </c>
      <c r="N1454" s="20">
        <v>-2106</v>
      </c>
      <c r="O1454" s="20" t="s">
        <v>67</v>
      </c>
      <c r="P1454" s="21">
        <v>5.9970014992503798E-3</v>
      </c>
      <c r="Q1454" s="16">
        <f t="shared" si="135"/>
        <v>8337500</v>
      </c>
      <c r="R1454">
        <f t="shared" si="137"/>
        <v>50000</v>
      </c>
      <c r="S1454">
        <f t="shared" si="132"/>
        <v>50000</v>
      </c>
      <c r="T1454">
        <f t="shared" si="133"/>
        <v>4182</v>
      </c>
      <c r="U1454">
        <f t="shared" si="134"/>
        <v>-54182</v>
      </c>
      <c r="V1454">
        <f t="shared" si="136"/>
        <v>6002250.3500000006</v>
      </c>
    </row>
    <row r="1455" spans="1:22" x14ac:dyDescent="0.25">
      <c r="A1455" s="19" t="s">
        <v>25</v>
      </c>
      <c r="B1455" s="17">
        <v>43963</v>
      </c>
      <c r="C1455" s="18">
        <v>0.41666666666666669</v>
      </c>
      <c r="D1455" s="19" t="s">
        <v>13</v>
      </c>
      <c r="E1455" s="20">
        <v>492.95</v>
      </c>
      <c r="F1455" s="20">
        <v>501.25</v>
      </c>
      <c r="G1455" s="20">
        <v>501.25</v>
      </c>
      <c r="H1455" s="18">
        <v>0.4375</v>
      </c>
      <c r="I1455" s="19">
        <v>8.3000000000000114</v>
      </c>
      <c r="J1455" s="19">
        <v>-8.3000000000000114</v>
      </c>
      <c r="K1455" s="19">
        <v>240</v>
      </c>
      <c r="L1455" s="20">
        <v>-1992.0000000000027</v>
      </c>
      <c r="M1455" s="20">
        <v>55</v>
      </c>
      <c r="N1455" s="20">
        <v>-2047.0000000000027</v>
      </c>
      <c r="O1455" s="20" t="s">
        <v>67</v>
      </c>
      <c r="P1455" s="21">
        <v>1.6837407444974199E-2</v>
      </c>
      <c r="Q1455" s="16">
        <f t="shared" si="135"/>
        <v>2969530.8</v>
      </c>
      <c r="R1455">
        <f t="shared" si="137"/>
        <v>50000</v>
      </c>
      <c r="S1455">
        <f t="shared" si="132"/>
        <v>6024</v>
      </c>
      <c r="T1455">
        <f t="shared" si="133"/>
        <v>1498</v>
      </c>
      <c r="U1455">
        <f t="shared" si="134"/>
        <v>-51497.20000000007</v>
      </c>
      <c r="V1455">
        <f t="shared" si="136"/>
        <v>5950753.1500000004</v>
      </c>
    </row>
    <row r="1456" spans="1:22" x14ac:dyDescent="0.25">
      <c r="A1456" s="19" t="s">
        <v>48</v>
      </c>
      <c r="B1456" s="17">
        <v>43963</v>
      </c>
      <c r="C1456" s="18">
        <v>0.41666666666666669</v>
      </c>
      <c r="D1456" s="19" t="s">
        <v>13</v>
      </c>
      <c r="E1456" s="20">
        <v>456.55</v>
      </c>
      <c r="F1456" s="20">
        <v>462.65</v>
      </c>
      <c r="G1456" s="20">
        <v>462.65</v>
      </c>
      <c r="H1456" s="18">
        <v>0.54166666666666663</v>
      </c>
      <c r="I1456" s="19">
        <v>6.0999999999999659</v>
      </c>
      <c r="J1456" s="19">
        <v>-6.0999999999999659</v>
      </c>
      <c r="K1456" s="19">
        <v>326</v>
      </c>
      <c r="L1456" s="20">
        <v>-1988.599999999989</v>
      </c>
      <c r="M1456" s="20">
        <v>69</v>
      </c>
      <c r="N1456" s="20">
        <v>-2057.599999999989</v>
      </c>
      <c r="O1456" s="20" t="s">
        <v>67</v>
      </c>
      <c r="P1456" s="21">
        <v>1.3361077647574099E-2</v>
      </c>
      <c r="Q1456" s="16">
        <f t="shared" si="135"/>
        <v>3741883.8000000003</v>
      </c>
      <c r="R1456">
        <f t="shared" si="137"/>
        <v>50000</v>
      </c>
      <c r="S1456">
        <f t="shared" si="132"/>
        <v>8196</v>
      </c>
      <c r="T1456">
        <f t="shared" si="133"/>
        <v>1884</v>
      </c>
      <c r="U1456">
        <f t="shared" si="134"/>
        <v>-51879.599999999722</v>
      </c>
      <c r="V1456">
        <f t="shared" si="136"/>
        <v>5898873.5500000007</v>
      </c>
    </row>
    <row r="1457" spans="1:22" x14ac:dyDescent="0.25">
      <c r="A1457" s="19" t="s">
        <v>44</v>
      </c>
      <c r="B1457" s="17">
        <v>43964</v>
      </c>
      <c r="C1457" s="18">
        <v>0.41666666666666669</v>
      </c>
      <c r="D1457" s="19" t="s">
        <v>13</v>
      </c>
      <c r="E1457" s="20">
        <v>2180</v>
      </c>
      <c r="F1457" s="20">
        <v>2233.75</v>
      </c>
      <c r="G1457" s="20">
        <v>2196.6</v>
      </c>
      <c r="H1457" s="18">
        <v>0.625</v>
      </c>
      <c r="I1457" s="19">
        <v>53.75</v>
      </c>
      <c r="J1457" s="19">
        <v>-16.599999999999909</v>
      </c>
      <c r="K1457" s="19">
        <v>37</v>
      </c>
      <c r="L1457" s="20">
        <v>-614.19999999999663</v>
      </c>
      <c r="M1457" s="20">
        <v>38</v>
      </c>
      <c r="N1457" s="20">
        <v>-652.19999999999663</v>
      </c>
      <c r="O1457" s="20" t="s">
        <v>67</v>
      </c>
      <c r="P1457" s="21">
        <v>2.4655963302752298E-2</v>
      </c>
      <c r="Q1457" s="16">
        <f t="shared" si="135"/>
        <v>2027400</v>
      </c>
      <c r="R1457">
        <f t="shared" si="137"/>
        <v>50000</v>
      </c>
      <c r="S1457">
        <f t="shared" si="132"/>
        <v>930</v>
      </c>
      <c r="T1457">
        <f t="shared" si="133"/>
        <v>1018</v>
      </c>
      <c r="U1457">
        <f t="shared" si="134"/>
        <v>-16455.999999999916</v>
      </c>
      <c r="V1457">
        <f t="shared" si="136"/>
        <v>5882417.5500000007</v>
      </c>
    </row>
    <row r="1458" spans="1:22" x14ac:dyDescent="0.25">
      <c r="A1458" s="19" t="s">
        <v>44</v>
      </c>
      <c r="B1458" s="17">
        <v>43966</v>
      </c>
      <c r="C1458" s="18">
        <v>0.41666666666666669</v>
      </c>
      <c r="D1458" s="19" t="s">
        <v>13</v>
      </c>
      <c r="E1458" s="20">
        <v>2181.1</v>
      </c>
      <c r="F1458" s="20">
        <v>2213.4499999999998</v>
      </c>
      <c r="G1458" s="20">
        <v>2213.4499999999998</v>
      </c>
      <c r="H1458" s="18">
        <v>0.44791666666666669</v>
      </c>
      <c r="I1458" s="19">
        <v>32.349999999999909</v>
      </c>
      <c r="J1458" s="19">
        <v>-32.349999999999909</v>
      </c>
      <c r="K1458" s="19">
        <v>61</v>
      </c>
      <c r="L1458" s="20">
        <v>-1973.3499999999945</v>
      </c>
      <c r="M1458" s="20">
        <v>62</v>
      </c>
      <c r="N1458" s="20">
        <v>-2035.3499999999945</v>
      </c>
      <c r="O1458" s="20" t="s">
        <v>67</v>
      </c>
      <c r="P1458" s="21">
        <v>1.48319655219843E-2</v>
      </c>
      <c r="Q1458" s="16">
        <f t="shared" si="135"/>
        <v>3369799.5</v>
      </c>
      <c r="R1458">
        <f t="shared" si="137"/>
        <v>50000</v>
      </c>
      <c r="S1458">
        <f t="shared" si="132"/>
        <v>1545</v>
      </c>
      <c r="T1458">
        <f t="shared" si="133"/>
        <v>1698</v>
      </c>
      <c r="U1458">
        <f t="shared" si="134"/>
        <v>-51678.749999999862</v>
      </c>
      <c r="V1458">
        <f t="shared" si="136"/>
        <v>5830738.8000000007</v>
      </c>
    </row>
    <row r="1459" spans="1:22" x14ac:dyDescent="0.25">
      <c r="A1459" s="19" t="s">
        <v>52</v>
      </c>
      <c r="B1459" s="17">
        <v>43966</v>
      </c>
      <c r="C1459" s="18">
        <v>0.41666666666666669</v>
      </c>
      <c r="D1459" s="19" t="s">
        <v>13</v>
      </c>
      <c r="E1459" s="20">
        <v>165</v>
      </c>
      <c r="F1459" s="20">
        <v>167.05</v>
      </c>
      <c r="G1459" s="20">
        <v>167.05</v>
      </c>
      <c r="H1459" s="18">
        <v>0.58333333333333337</v>
      </c>
      <c r="I1459" s="19">
        <v>2.0500000000000114</v>
      </c>
      <c r="J1459" s="19">
        <v>-2.0500000000000114</v>
      </c>
      <c r="K1459" s="19">
        <v>964</v>
      </c>
      <c r="L1459" s="20">
        <v>-1976.200000000011</v>
      </c>
      <c r="M1459" s="20">
        <v>74</v>
      </c>
      <c r="N1459" s="20">
        <v>-2050.2000000000107</v>
      </c>
      <c r="O1459" s="20" t="s">
        <v>67</v>
      </c>
      <c r="P1459" s="21">
        <v>1.2424242424242501E-2</v>
      </c>
      <c r="Q1459" s="16">
        <f t="shared" si="135"/>
        <v>4024350</v>
      </c>
      <c r="R1459">
        <f t="shared" si="137"/>
        <v>50000</v>
      </c>
      <c r="S1459">
        <f t="shared" si="132"/>
        <v>24390</v>
      </c>
      <c r="T1459">
        <f t="shared" si="133"/>
        <v>2025</v>
      </c>
      <c r="U1459">
        <f t="shared" si="134"/>
        <v>-52024.500000000276</v>
      </c>
      <c r="V1459">
        <f t="shared" si="136"/>
        <v>5778714.3000000007</v>
      </c>
    </row>
    <row r="1460" spans="1:22" x14ac:dyDescent="0.25">
      <c r="A1460" s="19" t="s">
        <v>58</v>
      </c>
      <c r="B1460" s="17">
        <v>43969</v>
      </c>
      <c r="C1460" s="18">
        <v>0.41666666666666669</v>
      </c>
      <c r="D1460" s="19" t="s">
        <v>13</v>
      </c>
      <c r="E1460" s="20">
        <v>1881</v>
      </c>
      <c r="F1460" s="20">
        <v>1898.9</v>
      </c>
      <c r="G1460" s="20">
        <v>1898.9</v>
      </c>
      <c r="H1460" s="18">
        <v>0.46875</v>
      </c>
      <c r="I1460" s="19">
        <v>17.900000000000091</v>
      </c>
      <c r="J1460" s="19">
        <v>-17.900000000000091</v>
      </c>
      <c r="K1460" s="19">
        <v>111</v>
      </c>
      <c r="L1460" s="20">
        <v>-1986.9000000000101</v>
      </c>
      <c r="M1460" s="20">
        <v>97</v>
      </c>
      <c r="N1460" s="20">
        <v>-2083.9000000000101</v>
      </c>
      <c r="O1460" s="20" t="s">
        <v>67</v>
      </c>
      <c r="P1460" s="21">
        <v>9.5162147793727194E-3</v>
      </c>
      <c r="Q1460" s="16">
        <f t="shared" si="135"/>
        <v>5253633</v>
      </c>
      <c r="R1460">
        <f t="shared" si="137"/>
        <v>50000</v>
      </c>
      <c r="S1460">
        <f t="shared" si="132"/>
        <v>2793</v>
      </c>
      <c r="T1460">
        <f t="shared" si="133"/>
        <v>2640</v>
      </c>
      <c r="U1460">
        <f t="shared" si="134"/>
        <v>-52634.700000000252</v>
      </c>
      <c r="V1460">
        <f t="shared" si="136"/>
        <v>5726079.6000000006</v>
      </c>
    </row>
    <row r="1461" spans="1:22" x14ac:dyDescent="0.25">
      <c r="A1461" s="19" t="s">
        <v>57</v>
      </c>
      <c r="B1461" s="17">
        <v>43969</v>
      </c>
      <c r="C1461" s="18">
        <v>0.41666666666666669</v>
      </c>
      <c r="D1461" s="19" t="s">
        <v>13</v>
      </c>
      <c r="E1461" s="20">
        <v>505.1</v>
      </c>
      <c r="F1461" s="20">
        <v>510.3</v>
      </c>
      <c r="G1461" s="20">
        <v>510.3</v>
      </c>
      <c r="H1461" s="18">
        <v>0.4375</v>
      </c>
      <c r="I1461" s="19">
        <v>5.1999999999999886</v>
      </c>
      <c r="J1461" s="19">
        <v>-5.1999999999999886</v>
      </c>
      <c r="K1461" s="19">
        <v>382</v>
      </c>
      <c r="L1461" s="20">
        <v>-1986.3999999999955</v>
      </c>
      <c r="M1461" s="20">
        <v>90</v>
      </c>
      <c r="N1461" s="20">
        <v>-2076.3999999999955</v>
      </c>
      <c r="O1461" s="20" t="s">
        <v>67</v>
      </c>
      <c r="P1461" s="21">
        <v>1.0294991090873101E-2</v>
      </c>
      <c r="Q1461" s="16">
        <f t="shared" si="135"/>
        <v>4856536.5</v>
      </c>
      <c r="R1461">
        <f t="shared" si="137"/>
        <v>50000</v>
      </c>
      <c r="S1461">
        <f t="shared" si="132"/>
        <v>9615</v>
      </c>
      <c r="T1461">
        <f t="shared" si="133"/>
        <v>2441</v>
      </c>
      <c r="U1461">
        <f t="shared" si="134"/>
        <v>-52438.999999999891</v>
      </c>
      <c r="V1461">
        <f t="shared" si="136"/>
        <v>5673640.6000000006</v>
      </c>
    </row>
    <row r="1462" spans="1:22" x14ac:dyDescent="0.25">
      <c r="A1462" s="19" t="s">
        <v>25</v>
      </c>
      <c r="B1462" s="17">
        <v>43971</v>
      </c>
      <c r="C1462" s="18">
        <v>0.51041666666666663</v>
      </c>
      <c r="D1462" s="19" t="s">
        <v>15</v>
      </c>
      <c r="E1462" s="20">
        <v>524.5</v>
      </c>
      <c r="F1462" s="20">
        <v>520.20000000000005</v>
      </c>
      <c r="G1462" s="20">
        <v>537.15</v>
      </c>
      <c r="H1462" s="18">
        <v>0.625</v>
      </c>
      <c r="I1462" s="19">
        <v>4.2999999999999545</v>
      </c>
      <c r="J1462" s="19">
        <v>12.649999999999977</v>
      </c>
      <c r="K1462" s="19">
        <v>462</v>
      </c>
      <c r="L1462" s="20">
        <v>5844.2999999999893</v>
      </c>
      <c r="M1462" s="20">
        <v>113</v>
      </c>
      <c r="N1462" s="20">
        <v>5731.2999999999893</v>
      </c>
      <c r="O1462" s="20" t="s">
        <v>68</v>
      </c>
      <c r="P1462" s="21">
        <v>8.1982840800761802E-3</v>
      </c>
      <c r="Q1462" s="16">
        <f t="shared" si="135"/>
        <v>6098361.5</v>
      </c>
      <c r="R1462">
        <f t="shared" si="137"/>
        <v>50000</v>
      </c>
      <c r="S1462">
        <f t="shared" si="132"/>
        <v>11627</v>
      </c>
      <c r="T1462">
        <f t="shared" si="133"/>
        <v>3086</v>
      </c>
      <c r="U1462">
        <f t="shared" si="134"/>
        <v>143995.54999999973</v>
      </c>
      <c r="V1462">
        <f t="shared" si="136"/>
        <v>5817636.1500000004</v>
      </c>
    </row>
    <row r="1463" spans="1:22" x14ac:dyDescent="0.25">
      <c r="A1463" s="19" t="s">
        <v>20</v>
      </c>
      <c r="B1463" s="17">
        <v>43972</v>
      </c>
      <c r="C1463" s="18">
        <v>0.42708333333333331</v>
      </c>
      <c r="D1463" s="19" t="s">
        <v>13</v>
      </c>
      <c r="E1463" s="20">
        <v>1619</v>
      </c>
      <c r="F1463" s="20">
        <v>1642</v>
      </c>
      <c r="G1463" s="20">
        <v>1597.2</v>
      </c>
      <c r="H1463" s="18">
        <v>0.625</v>
      </c>
      <c r="I1463" s="19">
        <v>23</v>
      </c>
      <c r="J1463" s="19">
        <v>21.799999999999955</v>
      </c>
      <c r="K1463" s="19">
        <v>86</v>
      </c>
      <c r="L1463" s="20">
        <v>1874.7999999999961</v>
      </c>
      <c r="M1463" s="20">
        <v>64</v>
      </c>
      <c r="N1463" s="20">
        <v>1810.7999999999961</v>
      </c>
      <c r="O1463" s="20" t="s">
        <v>68</v>
      </c>
      <c r="P1463" s="21">
        <v>1.42063001852996E-2</v>
      </c>
      <c r="Q1463" s="16">
        <f t="shared" si="135"/>
        <v>3518087</v>
      </c>
      <c r="R1463">
        <f t="shared" si="137"/>
        <v>50000</v>
      </c>
      <c r="S1463">
        <f t="shared" si="132"/>
        <v>2173</v>
      </c>
      <c r="T1463">
        <f t="shared" si="133"/>
        <v>1748</v>
      </c>
      <c r="U1463">
        <f t="shared" si="134"/>
        <v>45623.3999999999</v>
      </c>
      <c r="V1463">
        <f t="shared" si="136"/>
        <v>5863259.5499999998</v>
      </c>
    </row>
    <row r="1464" spans="1:22" x14ac:dyDescent="0.25">
      <c r="A1464" s="19" t="s">
        <v>58</v>
      </c>
      <c r="B1464" s="17">
        <v>43973</v>
      </c>
      <c r="C1464" s="18">
        <v>0.41666666666666669</v>
      </c>
      <c r="D1464" s="19" t="s">
        <v>15</v>
      </c>
      <c r="E1464" s="20">
        <v>1987.6</v>
      </c>
      <c r="F1464" s="20">
        <v>1977</v>
      </c>
      <c r="G1464" s="20">
        <v>2019.4</v>
      </c>
      <c r="H1464" s="18">
        <v>0.625</v>
      </c>
      <c r="I1464" s="19">
        <v>10.599999999999909</v>
      </c>
      <c r="J1464" s="19">
        <v>31.800000000000182</v>
      </c>
      <c r="K1464" s="19">
        <v>188</v>
      </c>
      <c r="L1464" s="20">
        <v>5978.4000000000342</v>
      </c>
      <c r="M1464" s="20">
        <v>174</v>
      </c>
      <c r="N1464" s="20">
        <v>5804.4000000000342</v>
      </c>
      <c r="O1464" s="20" t="s">
        <v>68</v>
      </c>
      <c r="P1464" s="21">
        <v>5.3330650030186701E-3</v>
      </c>
      <c r="Q1464" s="16">
        <f t="shared" si="135"/>
        <v>9373521.5999999996</v>
      </c>
      <c r="R1464">
        <f t="shared" si="137"/>
        <v>50000</v>
      </c>
      <c r="S1464">
        <f t="shared" si="132"/>
        <v>4716</v>
      </c>
      <c r="T1464">
        <f t="shared" si="133"/>
        <v>4725</v>
      </c>
      <c r="U1464">
        <f t="shared" si="134"/>
        <v>145243.80000000086</v>
      </c>
      <c r="V1464">
        <f t="shared" si="136"/>
        <v>6008503.3500000006</v>
      </c>
    </row>
    <row r="1465" spans="1:22" x14ac:dyDescent="0.25">
      <c r="A1465" s="19" t="s">
        <v>29</v>
      </c>
      <c r="B1465" s="17">
        <v>43977</v>
      </c>
      <c r="C1465" s="18">
        <v>0.59375</v>
      </c>
      <c r="D1465" s="19" t="s">
        <v>15</v>
      </c>
      <c r="E1465" s="20">
        <v>319</v>
      </c>
      <c r="F1465" s="20">
        <v>314.3</v>
      </c>
      <c r="G1465" s="20">
        <v>314.3</v>
      </c>
      <c r="H1465" s="18">
        <v>0.59375</v>
      </c>
      <c r="I1465" s="19">
        <v>4.6999999999999886</v>
      </c>
      <c r="J1465" s="19">
        <v>-4.6999999999999886</v>
      </c>
      <c r="K1465" s="19">
        <v>423</v>
      </c>
      <c r="L1465" s="20">
        <v>-1988.0999999999951</v>
      </c>
      <c r="M1465" s="20">
        <v>62</v>
      </c>
      <c r="N1465" s="20">
        <v>-2050.0999999999949</v>
      </c>
      <c r="O1465" s="20" t="s">
        <v>67</v>
      </c>
      <c r="P1465" s="21">
        <v>1.47335423197492E-2</v>
      </c>
      <c r="Q1465" s="16">
        <f t="shared" si="135"/>
        <v>3393522</v>
      </c>
      <c r="R1465">
        <f t="shared" si="137"/>
        <v>50000</v>
      </c>
      <c r="S1465">
        <f t="shared" si="132"/>
        <v>10638</v>
      </c>
      <c r="T1465">
        <f t="shared" si="133"/>
        <v>1685</v>
      </c>
      <c r="U1465">
        <f t="shared" si="134"/>
        <v>-51683.599999999882</v>
      </c>
      <c r="V1465">
        <f t="shared" si="136"/>
        <v>5956819.7500000009</v>
      </c>
    </row>
    <row r="1466" spans="1:22" x14ac:dyDescent="0.25">
      <c r="A1466" s="19" t="s">
        <v>29</v>
      </c>
      <c r="B1466" s="17">
        <v>43978</v>
      </c>
      <c r="C1466" s="18">
        <v>0.41666666666666669</v>
      </c>
      <c r="D1466" s="19" t="s">
        <v>15</v>
      </c>
      <c r="E1466" s="20">
        <v>318.3</v>
      </c>
      <c r="F1466" s="20">
        <v>314</v>
      </c>
      <c r="G1466" s="20">
        <v>329.45</v>
      </c>
      <c r="H1466" s="18">
        <v>0.625</v>
      </c>
      <c r="I1466" s="19">
        <v>4.3000000000000114</v>
      </c>
      <c r="J1466" s="19">
        <v>11.149999999999977</v>
      </c>
      <c r="K1466" s="19">
        <v>462</v>
      </c>
      <c r="L1466" s="20">
        <v>5151.2999999999893</v>
      </c>
      <c r="M1466" s="20">
        <v>69</v>
      </c>
      <c r="N1466" s="20">
        <v>5082.2999999999893</v>
      </c>
      <c r="O1466" s="20" t="s">
        <v>68</v>
      </c>
      <c r="P1466" s="21">
        <v>1.3509267986176601E-2</v>
      </c>
      <c r="Q1466" s="16">
        <f t="shared" si="135"/>
        <v>3700874.1</v>
      </c>
      <c r="R1466">
        <f t="shared" si="137"/>
        <v>50000</v>
      </c>
      <c r="S1466">
        <f t="shared" si="132"/>
        <v>11627</v>
      </c>
      <c r="T1466">
        <f t="shared" si="133"/>
        <v>1883</v>
      </c>
      <c r="U1466">
        <f t="shared" si="134"/>
        <v>127758.04999999974</v>
      </c>
      <c r="V1466">
        <f t="shared" si="136"/>
        <v>6084577.8000000007</v>
      </c>
    </row>
    <row r="1467" spans="1:22" x14ac:dyDescent="0.25">
      <c r="A1467" s="19" t="s">
        <v>49</v>
      </c>
      <c r="B1467" s="17">
        <v>43978</v>
      </c>
      <c r="C1467" s="18">
        <v>0.41666666666666669</v>
      </c>
      <c r="D1467" s="19" t="s">
        <v>15</v>
      </c>
      <c r="E1467" s="20">
        <v>77.45</v>
      </c>
      <c r="F1467" s="20">
        <v>76.75</v>
      </c>
      <c r="G1467" s="20">
        <v>77.849999999999994</v>
      </c>
      <c r="H1467" s="18">
        <v>0.625</v>
      </c>
      <c r="I1467" s="19">
        <v>0.70000000000000284</v>
      </c>
      <c r="J1467" s="19">
        <v>0.39999999999999147</v>
      </c>
      <c r="K1467" s="19">
        <v>2766</v>
      </c>
      <c r="L1467" s="20">
        <v>1106.3999999999764</v>
      </c>
      <c r="M1467" s="20">
        <v>99</v>
      </c>
      <c r="N1467" s="20">
        <v>1007.3999999999764</v>
      </c>
      <c r="O1467" s="20" t="s">
        <v>68</v>
      </c>
      <c r="P1467" s="21">
        <v>9.0380890897353502E-3</v>
      </c>
      <c r="Q1467" s="16">
        <f t="shared" si="135"/>
        <v>5532098.6000000006</v>
      </c>
      <c r="R1467">
        <f t="shared" si="137"/>
        <v>50000</v>
      </c>
      <c r="S1467">
        <f t="shared" si="132"/>
        <v>71428</v>
      </c>
      <c r="T1467">
        <f t="shared" si="133"/>
        <v>2774</v>
      </c>
      <c r="U1467">
        <f t="shared" si="134"/>
        <v>25797.19999999939</v>
      </c>
      <c r="V1467">
        <f t="shared" si="136"/>
        <v>6110375</v>
      </c>
    </row>
    <row r="1468" spans="1:22" x14ac:dyDescent="0.25">
      <c r="A1468" s="19" t="s">
        <v>40</v>
      </c>
      <c r="B1468" s="17">
        <v>43978</v>
      </c>
      <c r="C1468" s="18">
        <v>0.41666666666666669</v>
      </c>
      <c r="D1468" s="19" t="s">
        <v>13</v>
      </c>
      <c r="E1468" s="20">
        <v>1416.2</v>
      </c>
      <c r="F1468" s="20">
        <v>1425.45</v>
      </c>
      <c r="G1468" s="20">
        <v>1425.45</v>
      </c>
      <c r="H1468" s="18">
        <v>0.52083333333333337</v>
      </c>
      <c r="I1468" s="19">
        <v>9.25</v>
      </c>
      <c r="J1468" s="19">
        <v>-9.25</v>
      </c>
      <c r="K1468" s="19">
        <v>215</v>
      </c>
      <c r="L1468" s="20">
        <v>-1988.75</v>
      </c>
      <c r="M1468" s="20">
        <v>141</v>
      </c>
      <c r="N1468" s="20">
        <v>-2129.75</v>
      </c>
      <c r="O1468" s="20" t="s">
        <v>67</v>
      </c>
      <c r="P1468" s="21">
        <v>6.5315633385115103E-3</v>
      </c>
      <c r="Q1468" s="16">
        <f t="shared" si="135"/>
        <v>7654561</v>
      </c>
      <c r="R1468">
        <f t="shared" si="137"/>
        <v>50000</v>
      </c>
      <c r="S1468">
        <f t="shared" si="132"/>
        <v>5405</v>
      </c>
      <c r="T1468">
        <f t="shared" si="133"/>
        <v>3840</v>
      </c>
      <c r="U1468">
        <f t="shared" si="134"/>
        <v>-53836.25</v>
      </c>
      <c r="V1468">
        <f t="shared" si="136"/>
        <v>6056538.75</v>
      </c>
    </row>
    <row r="1469" spans="1:22" x14ac:dyDescent="0.25">
      <c r="A1469" s="19" t="s">
        <v>41</v>
      </c>
      <c r="B1469" s="17">
        <v>43978</v>
      </c>
      <c r="C1469" s="18">
        <v>0.58333333333333337</v>
      </c>
      <c r="D1469" s="19" t="s">
        <v>15</v>
      </c>
      <c r="E1469" s="20">
        <v>85.15</v>
      </c>
      <c r="F1469" s="20">
        <v>84.6</v>
      </c>
      <c r="G1469" s="20">
        <v>84.6</v>
      </c>
      <c r="H1469" s="18">
        <v>0.58333333333333337</v>
      </c>
      <c r="I1469" s="19">
        <v>0.55000000000001137</v>
      </c>
      <c r="J1469" s="19">
        <v>-0.55000000000001137</v>
      </c>
      <c r="K1469" s="19">
        <v>3490</v>
      </c>
      <c r="L1469" s="20">
        <v>-1919.5000000000396</v>
      </c>
      <c r="M1469" s="20">
        <v>137</v>
      </c>
      <c r="N1469" s="20">
        <v>-2056.5000000000396</v>
      </c>
      <c r="O1469" s="20" t="s">
        <v>67</v>
      </c>
      <c r="P1469" s="21">
        <v>6.4591896652966699E-3</v>
      </c>
      <c r="Q1469" s="16">
        <f t="shared" si="135"/>
        <v>7740901.3500000006</v>
      </c>
      <c r="R1469">
        <f t="shared" si="137"/>
        <v>50000</v>
      </c>
      <c r="S1469">
        <f t="shared" si="132"/>
        <v>90909</v>
      </c>
      <c r="T1469">
        <f t="shared" si="133"/>
        <v>3858</v>
      </c>
      <c r="U1469">
        <f t="shared" si="134"/>
        <v>-53857.95000000103</v>
      </c>
      <c r="V1469">
        <f t="shared" si="136"/>
        <v>6002680.7999999989</v>
      </c>
    </row>
    <row r="1470" spans="1:22" x14ac:dyDescent="0.25">
      <c r="A1470" s="19" t="s">
        <v>54</v>
      </c>
      <c r="B1470" s="17">
        <v>43978</v>
      </c>
      <c r="C1470" s="18">
        <v>0.41666666666666669</v>
      </c>
      <c r="D1470" s="19" t="s">
        <v>15</v>
      </c>
      <c r="E1470" s="20">
        <v>381.35</v>
      </c>
      <c r="F1470" s="20">
        <v>375.75</v>
      </c>
      <c r="G1470" s="20">
        <v>388.8</v>
      </c>
      <c r="H1470" s="18">
        <v>0.625</v>
      </c>
      <c r="I1470" s="19">
        <v>5.6000000000000227</v>
      </c>
      <c r="J1470" s="19">
        <v>7.4499999999999886</v>
      </c>
      <c r="K1470" s="19">
        <v>355</v>
      </c>
      <c r="L1470" s="20">
        <v>2644.7499999999959</v>
      </c>
      <c r="M1470" s="20">
        <v>63</v>
      </c>
      <c r="N1470" s="20">
        <v>2581.7499999999959</v>
      </c>
      <c r="O1470" s="20" t="s">
        <v>68</v>
      </c>
      <c r="P1470" s="21">
        <v>1.46846728726892E-2</v>
      </c>
      <c r="Q1470" s="16">
        <f t="shared" si="135"/>
        <v>3404692.8000000003</v>
      </c>
      <c r="R1470">
        <f t="shared" si="137"/>
        <v>50000</v>
      </c>
      <c r="S1470">
        <f t="shared" si="132"/>
        <v>8928</v>
      </c>
      <c r="T1470">
        <f t="shared" si="133"/>
        <v>1719</v>
      </c>
      <c r="U1470">
        <f t="shared" si="134"/>
        <v>64794.599999999904</v>
      </c>
      <c r="V1470">
        <f t="shared" si="136"/>
        <v>6067475.3999999985</v>
      </c>
    </row>
    <row r="1471" spans="1:22" x14ac:dyDescent="0.25">
      <c r="A1471" s="19" t="s">
        <v>58</v>
      </c>
      <c r="B1471" s="17">
        <v>43979</v>
      </c>
      <c r="C1471" s="18">
        <v>0.41666666666666669</v>
      </c>
      <c r="D1471" s="19" t="s">
        <v>13</v>
      </c>
      <c r="E1471" s="20">
        <v>1975.05</v>
      </c>
      <c r="F1471" s="20">
        <v>1991.95</v>
      </c>
      <c r="G1471" s="20">
        <v>1991.95</v>
      </c>
      <c r="H1471" s="18">
        <v>0.48958333333333331</v>
      </c>
      <c r="I1471" s="19">
        <v>16.900000000000091</v>
      </c>
      <c r="J1471" s="19">
        <v>-16.900000000000091</v>
      </c>
      <c r="K1471" s="19">
        <v>118</v>
      </c>
      <c r="L1471" s="20">
        <v>-1994.2000000000107</v>
      </c>
      <c r="M1471" s="20">
        <v>108</v>
      </c>
      <c r="N1471" s="20">
        <v>-2102.2000000000107</v>
      </c>
      <c r="O1471" s="20" t="s">
        <v>67</v>
      </c>
      <c r="P1471" s="21">
        <v>8.5567453988507104E-3</v>
      </c>
      <c r="Q1471" s="16">
        <f t="shared" si="135"/>
        <v>5842197.8999999994</v>
      </c>
      <c r="R1471">
        <f t="shared" si="137"/>
        <v>50000</v>
      </c>
      <c r="S1471">
        <f t="shared" si="132"/>
        <v>2958</v>
      </c>
      <c r="T1471">
        <f t="shared" si="133"/>
        <v>2934</v>
      </c>
      <c r="U1471">
        <f t="shared" si="134"/>
        <v>-52924.200000000266</v>
      </c>
      <c r="V1471">
        <f t="shared" si="136"/>
        <v>6014551.1999999983</v>
      </c>
    </row>
    <row r="1472" spans="1:22" x14ac:dyDescent="0.25">
      <c r="A1472" s="19" t="s">
        <v>17</v>
      </c>
      <c r="B1472" s="17">
        <v>43980</v>
      </c>
      <c r="C1472" s="18">
        <v>0.41666666666666669</v>
      </c>
      <c r="D1472" s="19" t="s">
        <v>15</v>
      </c>
      <c r="E1472" s="20">
        <v>16560.900000000001</v>
      </c>
      <c r="F1472" s="20">
        <v>16150</v>
      </c>
      <c r="G1472" s="20">
        <v>16550</v>
      </c>
      <c r="H1472" s="18">
        <v>0.625</v>
      </c>
      <c r="I1472" s="19">
        <v>410.90000000000146</v>
      </c>
      <c r="J1472" s="19">
        <v>-10.900000000001455</v>
      </c>
      <c r="K1472" s="19">
        <v>4</v>
      </c>
      <c r="L1472" s="20">
        <v>-43.600000000005821</v>
      </c>
      <c r="M1472" s="20">
        <v>31</v>
      </c>
      <c r="N1472" s="20">
        <v>-74.600000000005821</v>
      </c>
      <c r="O1472" s="20" t="s">
        <v>67</v>
      </c>
      <c r="P1472" s="21">
        <v>2.48114534838083E-2</v>
      </c>
      <c r="Q1472" s="16">
        <f t="shared" si="135"/>
        <v>2003868.9000000001</v>
      </c>
      <c r="R1472">
        <f t="shared" si="137"/>
        <v>50000</v>
      </c>
      <c r="S1472">
        <f t="shared" si="132"/>
        <v>121</v>
      </c>
      <c r="T1472">
        <f t="shared" si="133"/>
        <v>1002</v>
      </c>
      <c r="U1472">
        <f t="shared" si="134"/>
        <v>-2320.9000000001761</v>
      </c>
      <c r="V1472">
        <f t="shared" si="136"/>
        <v>6012230.299999998</v>
      </c>
    </row>
    <row r="1473" spans="1:22" x14ac:dyDescent="0.25">
      <c r="A1473" s="19" t="s">
        <v>45</v>
      </c>
      <c r="B1473" s="17">
        <v>43980</v>
      </c>
      <c r="C1473" s="18">
        <v>0.52083333333333337</v>
      </c>
      <c r="D1473" s="19" t="s">
        <v>15</v>
      </c>
      <c r="E1473" s="20">
        <v>5481.7</v>
      </c>
      <c r="F1473" s="20">
        <v>5423.95</v>
      </c>
      <c r="G1473" s="20">
        <v>5423.95</v>
      </c>
      <c r="H1473" s="18">
        <v>0.52083333333333337</v>
      </c>
      <c r="I1473" s="19">
        <v>57.75</v>
      </c>
      <c r="J1473" s="19">
        <v>-57.75</v>
      </c>
      <c r="K1473" s="19">
        <v>34</v>
      </c>
      <c r="L1473" s="20">
        <v>-1963.5</v>
      </c>
      <c r="M1473" s="20">
        <v>86</v>
      </c>
      <c r="N1473" s="20">
        <v>-2049.5</v>
      </c>
      <c r="O1473" s="20" t="s">
        <v>67</v>
      </c>
      <c r="P1473" s="21">
        <v>1.0535052994509001E-2</v>
      </c>
      <c r="Q1473" s="16">
        <f t="shared" si="135"/>
        <v>4741670.5</v>
      </c>
      <c r="R1473">
        <f t="shared" si="137"/>
        <v>50000</v>
      </c>
      <c r="S1473">
        <f t="shared" si="132"/>
        <v>865</v>
      </c>
      <c r="T1473">
        <f t="shared" si="133"/>
        <v>2359</v>
      </c>
      <c r="U1473">
        <f t="shared" si="134"/>
        <v>-52312.75</v>
      </c>
      <c r="V1473">
        <f t="shared" si="136"/>
        <v>5959917.549999998</v>
      </c>
    </row>
    <row r="1474" spans="1:22" x14ac:dyDescent="0.25">
      <c r="A1474" s="19" t="s">
        <v>25</v>
      </c>
      <c r="B1474" s="17">
        <v>43984</v>
      </c>
      <c r="C1474" s="18">
        <v>0.48958333333333331</v>
      </c>
      <c r="D1474" s="19" t="s">
        <v>15</v>
      </c>
      <c r="E1474" s="20">
        <v>593.45000000000005</v>
      </c>
      <c r="F1474" s="20">
        <v>585.70000000000005</v>
      </c>
      <c r="G1474" s="20">
        <v>595.85</v>
      </c>
      <c r="H1474" s="18">
        <v>0.625</v>
      </c>
      <c r="I1474" s="19">
        <v>7.75</v>
      </c>
      <c r="J1474" s="19">
        <v>2.3999999999999773</v>
      </c>
      <c r="K1474" s="19">
        <v>257</v>
      </c>
      <c r="L1474" s="20">
        <v>616.79999999999416</v>
      </c>
      <c r="M1474" s="20">
        <v>71</v>
      </c>
      <c r="N1474" s="20">
        <v>545.79999999999416</v>
      </c>
      <c r="O1474" s="20" t="s">
        <v>68</v>
      </c>
      <c r="P1474" s="21">
        <v>1.3059229926699801E-2</v>
      </c>
      <c r="Q1474" s="16">
        <f t="shared" si="135"/>
        <v>4517341.4000000004</v>
      </c>
      <c r="R1474">
        <f t="shared" si="137"/>
        <v>59000</v>
      </c>
      <c r="S1474">
        <f t="shared" ref="S1474:S1537" si="138">ROUNDDOWN(R1474/I1474,0)</f>
        <v>7612</v>
      </c>
      <c r="T1474">
        <f t="shared" ref="T1474:T1537" si="139">ROUNDUP(((E1474*S1474)+(G1474*S1474))*0.025/100,0)</f>
        <v>2264</v>
      </c>
      <c r="U1474">
        <f t="shared" ref="U1474:U1537" si="140">(S1474*J1474)-T1474</f>
        <v>16004.799999999828</v>
      </c>
      <c r="V1474">
        <f t="shared" si="136"/>
        <v>5975922.3499999978</v>
      </c>
    </row>
    <row r="1475" spans="1:22" x14ac:dyDescent="0.25">
      <c r="A1475" s="19" t="s">
        <v>19</v>
      </c>
      <c r="B1475" s="17">
        <v>43986</v>
      </c>
      <c r="C1475" s="18">
        <v>0.48958333333333331</v>
      </c>
      <c r="D1475" s="19" t="s">
        <v>15</v>
      </c>
      <c r="E1475" s="20">
        <v>4050</v>
      </c>
      <c r="F1475" s="20">
        <v>4006</v>
      </c>
      <c r="G1475" s="20">
        <v>4006</v>
      </c>
      <c r="H1475" s="18">
        <v>0.48958333333333331</v>
      </c>
      <c r="I1475" s="19">
        <v>44</v>
      </c>
      <c r="J1475" s="19">
        <v>-44</v>
      </c>
      <c r="K1475" s="19">
        <v>45</v>
      </c>
      <c r="L1475" s="20">
        <v>-1980</v>
      </c>
      <c r="M1475" s="20">
        <v>84</v>
      </c>
      <c r="N1475" s="20">
        <v>-2064</v>
      </c>
      <c r="O1475" s="20" t="s">
        <v>67</v>
      </c>
      <c r="P1475" s="21">
        <v>1.0864197530864201E-2</v>
      </c>
      <c r="Q1475" s="16">
        <f t="shared" ref="Q1475:Q1538" si="141">S1475*E1475</f>
        <v>5427000</v>
      </c>
      <c r="R1475">
        <f t="shared" si="137"/>
        <v>59000</v>
      </c>
      <c r="S1475">
        <f t="shared" si="138"/>
        <v>1340</v>
      </c>
      <c r="T1475">
        <f t="shared" si="139"/>
        <v>2699</v>
      </c>
      <c r="U1475">
        <f t="shared" si="140"/>
        <v>-61659</v>
      </c>
      <c r="V1475">
        <f t="shared" ref="V1475:V1538" si="142">V1474+U1475</f>
        <v>5914263.3499999978</v>
      </c>
    </row>
    <row r="1476" spans="1:22" x14ac:dyDescent="0.25">
      <c r="A1476" s="19" t="s">
        <v>48</v>
      </c>
      <c r="B1476" s="17">
        <v>43986</v>
      </c>
      <c r="C1476" s="18">
        <v>0.48958333333333331</v>
      </c>
      <c r="D1476" s="19" t="s">
        <v>15</v>
      </c>
      <c r="E1476" s="20">
        <v>491.75</v>
      </c>
      <c r="F1476" s="20">
        <v>485.45</v>
      </c>
      <c r="G1476" s="20">
        <v>485.45</v>
      </c>
      <c r="H1476" s="18">
        <v>0.48958333333333331</v>
      </c>
      <c r="I1476" s="19">
        <v>6.3000000000000114</v>
      </c>
      <c r="J1476" s="19">
        <v>-6.3000000000000114</v>
      </c>
      <c r="K1476" s="19">
        <v>316</v>
      </c>
      <c r="L1476" s="20">
        <v>-1990.8000000000036</v>
      </c>
      <c r="M1476" s="20">
        <v>72</v>
      </c>
      <c r="N1476" s="20">
        <v>-2062.8000000000038</v>
      </c>
      <c r="O1476" s="20" t="s">
        <v>67</v>
      </c>
      <c r="P1476" s="21">
        <v>1.28113879003559E-2</v>
      </c>
      <c r="Q1476" s="16">
        <f t="shared" si="141"/>
        <v>4605238.75</v>
      </c>
      <c r="R1476">
        <f t="shared" ref="R1476:R1539" si="143">IF(MONTH(B1475)&lt;&gt;MONTH(B1476),IF((INT(V1475/100000)*1000)&lt;R1475,R1475,INT(V1475/100000)*1000),R1475)</f>
        <v>59000</v>
      </c>
      <c r="S1476">
        <f t="shared" si="138"/>
        <v>9365</v>
      </c>
      <c r="T1476">
        <f t="shared" si="139"/>
        <v>2288</v>
      </c>
      <c r="U1476">
        <f t="shared" si="140"/>
        <v>-61287.500000000109</v>
      </c>
      <c r="V1476">
        <f t="shared" si="142"/>
        <v>5852975.8499999978</v>
      </c>
    </row>
    <row r="1477" spans="1:22" x14ac:dyDescent="0.25">
      <c r="A1477" s="19" t="s">
        <v>57</v>
      </c>
      <c r="B1477" s="17">
        <v>43986</v>
      </c>
      <c r="C1477" s="18">
        <v>0.41666666666666669</v>
      </c>
      <c r="D1477" s="19" t="s">
        <v>15</v>
      </c>
      <c r="E1477" s="20">
        <v>573.95000000000005</v>
      </c>
      <c r="F1477" s="20">
        <v>566.25</v>
      </c>
      <c r="G1477" s="20">
        <v>581.6</v>
      </c>
      <c r="H1477" s="18">
        <v>0.625</v>
      </c>
      <c r="I1477" s="19">
        <v>7.7000000000000455</v>
      </c>
      <c r="J1477" s="19">
        <v>7.6499999999999773</v>
      </c>
      <c r="K1477" s="19">
        <v>258</v>
      </c>
      <c r="L1477" s="20">
        <v>1973.6999999999941</v>
      </c>
      <c r="M1477" s="20">
        <v>69</v>
      </c>
      <c r="N1477" s="20">
        <v>1904.6999999999941</v>
      </c>
      <c r="O1477" s="20" t="s">
        <v>68</v>
      </c>
      <c r="P1477" s="21">
        <v>1.34158027702762E-2</v>
      </c>
      <c r="Q1477" s="16">
        <f t="shared" si="141"/>
        <v>4397604.9000000004</v>
      </c>
      <c r="R1477">
        <f t="shared" si="143"/>
        <v>59000</v>
      </c>
      <c r="S1477">
        <f t="shared" si="138"/>
        <v>7662</v>
      </c>
      <c r="T1477">
        <f t="shared" si="139"/>
        <v>2214</v>
      </c>
      <c r="U1477">
        <f t="shared" si="140"/>
        <v>56400.299999999828</v>
      </c>
      <c r="V1477">
        <f t="shared" si="142"/>
        <v>5909376.1499999976</v>
      </c>
    </row>
    <row r="1478" spans="1:22" x14ac:dyDescent="0.25">
      <c r="A1478" s="19" t="s">
        <v>22</v>
      </c>
      <c r="B1478" s="17">
        <v>43987</v>
      </c>
      <c r="C1478" s="18">
        <v>0.41666666666666669</v>
      </c>
      <c r="D1478" s="19" t="s">
        <v>13</v>
      </c>
      <c r="E1478" s="20">
        <v>1632.55</v>
      </c>
      <c r="F1478" s="20">
        <v>1646.2</v>
      </c>
      <c r="G1478" s="20">
        <v>1646.2</v>
      </c>
      <c r="H1478" s="18">
        <v>0.55208333333333337</v>
      </c>
      <c r="I1478" s="19">
        <v>13.650000000000091</v>
      </c>
      <c r="J1478" s="19">
        <v>-13.650000000000091</v>
      </c>
      <c r="K1478" s="19">
        <v>146</v>
      </c>
      <c r="L1478" s="20">
        <v>-1992.9000000000133</v>
      </c>
      <c r="M1478" s="20">
        <v>111</v>
      </c>
      <c r="N1478" s="20">
        <v>-2103.9000000000133</v>
      </c>
      <c r="O1478" s="20" t="s">
        <v>67</v>
      </c>
      <c r="P1478" s="21">
        <v>8.3611527977704193E-3</v>
      </c>
      <c r="Q1478" s="16">
        <f t="shared" si="141"/>
        <v>7055881.0999999996</v>
      </c>
      <c r="R1478">
        <f t="shared" si="143"/>
        <v>59000</v>
      </c>
      <c r="S1478">
        <f t="shared" si="138"/>
        <v>4322</v>
      </c>
      <c r="T1478">
        <f t="shared" si="139"/>
        <v>3543</v>
      </c>
      <c r="U1478">
        <f t="shared" si="140"/>
        <v>-62538.300000000396</v>
      </c>
      <c r="V1478">
        <f t="shared" si="142"/>
        <v>5846837.8499999968</v>
      </c>
    </row>
    <row r="1479" spans="1:22" x14ac:dyDescent="0.25">
      <c r="A1479" s="19" t="s">
        <v>17</v>
      </c>
      <c r="B1479" s="17">
        <v>43987</v>
      </c>
      <c r="C1479" s="18">
        <v>0.42708333333333331</v>
      </c>
      <c r="D1479" s="19" t="s">
        <v>13</v>
      </c>
      <c r="E1479" s="20">
        <v>17350.55</v>
      </c>
      <c r="F1479" s="20">
        <v>17500.599999999999</v>
      </c>
      <c r="G1479" s="20">
        <v>17500.599999999999</v>
      </c>
      <c r="H1479" s="18">
        <v>0.625</v>
      </c>
      <c r="I1479" s="19">
        <v>150.04999999999927</v>
      </c>
      <c r="J1479" s="19">
        <v>-150.04999999999927</v>
      </c>
      <c r="K1479" s="19">
        <v>13</v>
      </c>
      <c r="L1479" s="20">
        <v>-1950.6499999999905</v>
      </c>
      <c r="M1479" s="20">
        <v>105</v>
      </c>
      <c r="N1479" s="20">
        <v>-2055.6499999999905</v>
      </c>
      <c r="O1479" s="20" t="s">
        <v>67</v>
      </c>
      <c r="P1479" s="21">
        <v>8.6481408370339408E-3</v>
      </c>
      <c r="Q1479" s="16">
        <f t="shared" si="141"/>
        <v>6818766.1499999994</v>
      </c>
      <c r="R1479">
        <f t="shared" si="143"/>
        <v>59000</v>
      </c>
      <c r="S1479">
        <f t="shared" si="138"/>
        <v>393</v>
      </c>
      <c r="T1479">
        <f t="shared" si="139"/>
        <v>3425</v>
      </c>
      <c r="U1479">
        <f t="shared" si="140"/>
        <v>-62394.649999999718</v>
      </c>
      <c r="V1479">
        <f t="shared" si="142"/>
        <v>5784443.1999999974</v>
      </c>
    </row>
    <row r="1480" spans="1:22" x14ac:dyDescent="0.25">
      <c r="A1480" s="19" t="s">
        <v>18</v>
      </c>
      <c r="B1480" s="17">
        <v>43992</v>
      </c>
      <c r="C1480" s="18">
        <v>0.41666666666666669</v>
      </c>
      <c r="D1480" s="19" t="s">
        <v>13</v>
      </c>
      <c r="E1480" s="20">
        <v>345.25</v>
      </c>
      <c r="F1480" s="20">
        <v>347.65</v>
      </c>
      <c r="G1480" s="20">
        <v>347.65</v>
      </c>
      <c r="H1480" s="18">
        <v>0.63541666666666663</v>
      </c>
      <c r="I1480" s="19">
        <v>2.3999999999999773</v>
      </c>
      <c r="J1480" s="19">
        <v>-2.3999999999999773</v>
      </c>
      <c r="K1480" s="19">
        <v>825</v>
      </c>
      <c r="L1480" s="20">
        <v>-1979.9999999999814</v>
      </c>
      <c r="M1480" s="20">
        <v>132</v>
      </c>
      <c r="N1480" s="20">
        <v>-2111.9999999999814</v>
      </c>
      <c r="O1480" s="20" t="s">
        <v>67</v>
      </c>
      <c r="P1480" s="21">
        <v>6.9514844315712596E-3</v>
      </c>
      <c r="Q1480" s="16">
        <f t="shared" si="141"/>
        <v>8487280.75</v>
      </c>
      <c r="R1480">
        <f t="shared" si="143"/>
        <v>59000</v>
      </c>
      <c r="S1480">
        <f t="shared" si="138"/>
        <v>24583</v>
      </c>
      <c r="T1480">
        <f t="shared" si="139"/>
        <v>4259</v>
      </c>
      <c r="U1480">
        <f t="shared" si="140"/>
        <v>-63258.199999999444</v>
      </c>
      <c r="V1480">
        <f t="shared" si="142"/>
        <v>5721184.9999999981</v>
      </c>
    </row>
    <row r="1481" spans="1:22" x14ac:dyDescent="0.25">
      <c r="A1481" s="19" t="s">
        <v>22</v>
      </c>
      <c r="B1481" s="17">
        <v>43992</v>
      </c>
      <c r="C1481" s="18">
        <v>0.46875</v>
      </c>
      <c r="D1481" s="19" t="s">
        <v>13</v>
      </c>
      <c r="E1481" s="20">
        <v>1642.3</v>
      </c>
      <c r="F1481" s="20">
        <v>1656</v>
      </c>
      <c r="G1481" s="20">
        <v>1637.75</v>
      </c>
      <c r="H1481" s="18">
        <v>0.625</v>
      </c>
      <c r="I1481" s="19">
        <v>13.700000000000045</v>
      </c>
      <c r="J1481" s="19">
        <v>4.5499999999999545</v>
      </c>
      <c r="K1481" s="19">
        <v>145</v>
      </c>
      <c r="L1481" s="20">
        <v>659.74999999999341</v>
      </c>
      <c r="M1481" s="20">
        <v>110</v>
      </c>
      <c r="N1481" s="20">
        <v>549.74999999999341</v>
      </c>
      <c r="O1481" s="20" t="s">
        <v>68</v>
      </c>
      <c r="P1481" s="21">
        <v>8.3419594471168795E-3</v>
      </c>
      <c r="Q1481" s="16">
        <f t="shared" si="141"/>
        <v>7071743.7999999998</v>
      </c>
      <c r="R1481">
        <f t="shared" si="143"/>
        <v>59000</v>
      </c>
      <c r="S1481">
        <f t="shared" si="138"/>
        <v>4306</v>
      </c>
      <c r="T1481">
        <f t="shared" si="139"/>
        <v>3531</v>
      </c>
      <c r="U1481">
        <f t="shared" si="140"/>
        <v>16061.299999999803</v>
      </c>
      <c r="V1481">
        <f t="shared" si="142"/>
        <v>5737246.299999998</v>
      </c>
    </row>
    <row r="1482" spans="1:22" x14ac:dyDescent="0.25">
      <c r="A1482" s="19" t="s">
        <v>29</v>
      </c>
      <c r="B1482" s="17">
        <v>43992</v>
      </c>
      <c r="C1482" s="18">
        <v>0.41666666666666669</v>
      </c>
      <c r="D1482" s="19" t="s">
        <v>13</v>
      </c>
      <c r="E1482" s="20">
        <v>374.2</v>
      </c>
      <c r="F1482" s="20">
        <v>378.4</v>
      </c>
      <c r="G1482" s="20">
        <v>378.4</v>
      </c>
      <c r="H1482" s="18">
        <v>0.45833333333333331</v>
      </c>
      <c r="I1482" s="19">
        <v>4.1999999999999886</v>
      </c>
      <c r="J1482" s="19">
        <v>-4.1999999999999886</v>
      </c>
      <c r="K1482" s="19">
        <v>473</v>
      </c>
      <c r="L1482" s="20">
        <v>-1986.5999999999947</v>
      </c>
      <c r="M1482" s="20">
        <v>82</v>
      </c>
      <c r="N1482" s="20">
        <v>-2068.5999999999949</v>
      </c>
      <c r="O1482" s="20" t="s">
        <v>67</v>
      </c>
      <c r="P1482" s="21">
        <v>1.1223944414751399E-2</v>
      </c>
      <c r="Q1482" s="16">
        <f t="shared" si="141"/>
        <v>5256387.3999999994</v>
      </c>
      <c r="R1482">
        <f t="shared" si="143"/>
        <v>59000</v>
      </c>
      <c r="S1482">
        <f t="shared" si="138"/>
        <v>14047</v>
      </c>
      <c r="T1482">
        <f t="shared" si="139"/>
        <v>2643</v>
      </c>
      <c r="U1482">
        <f t="shared" si="140"/>
        <v>-61640.399999999841</v>
      </c>
      <c r="V1482">
        <f t="shared" si="142"/>
        <v>5675605.8999999985</v>
      </c>
    </row>
    <row r="1483" spans="1:22" x14ac:dyDescent="0.25">
      <c r="A1483" s="19" t="s">
        <v>47</v>
      </c>
      <c r="B1483" s="17">
        <v>43992</v>
      </c>
      <c r="C1483" s="18">
        <v>0.5625</v>
      </c>
      <c r="D1483" s="19" t="s">
        <v>15</v>
      </c>
      <c r="E1483" s="20">
        <v>201.7</v>
      </c>
      <c r="F1483" s="20">
        <v>199.7</v>
      </c>
      <c r="G1483" s="20">
        <v>199.7</v>
      </c>
      <c r="H1483" s="18">
        <v>0.5625</v>
      </c>
      <c r="I1483" s="19">
        <v>2</v>
      </c>
      <c r="J1483" s="19">
        <v>-2</v>
      </c>
      <c r="K1483" s="19">
        <v>988</v>
      </c>
      <c r="L1483" s="20">
        <v>-1976</v>
      </c>
      <c r="M1483" s="20">
        <v>92</v>
      </c>
      <c r="N1483" s="20">
        <v>-2068</v>
      </c>
      <c r="O1483" s="20" t="s">
        <v>67</v>
      </c>
      <c r="P1483" s="21">
        <v>9.91571641051066E-3</v>
      </c>
      <c r="Q1483" s="16">
        <f t="shared" si="141"/>
        <v>5950150</v>
      </c>
      <c r="R1483">
        <f t="shared" si="143"/>
        <v>59000</v>
      </c>
      <c r="S1483">
        <f t="shared" si="138"/>
        <v>29500</v>
      </c>
      <c r="T1483">
        <f t="shared" si="139"/>
        <v>2961</v>
      </c>
      <c r="U1483">
        <f t="shared" si="140"/>
        <v>-61961</v>
      </c>
      <c r="V1483">
        <f t="shared" si="142"/>
        <v>5613644.8999999985</v>
      </c>
    </row>
    <row r="1484" spans="1:22" x14ac:dyDescent="0.25">
      <c r="A1484" s="19" t="s">
        <v>41</v>
      </c>
      <c r="B1484" s="17">
        <v>43992</v>
      </c>
      <c r="C1484" s="18">
        <v>0.41666666666666669</v>
      </c>
      <c r="D1484" s="19" t="s">
        <v>13</v>
      </c>
      <c r="E1484" s="20">
        <v>108.5</v>
      </c>
      <c r="F1484" s="20">
        <v>109.6</v>
      </c>
      <c r="G1484" s="20">
        <v>109.6</v>
      </c>
      <c r="H1484" s="18">
        <v>0.42708333333333331</v>
      </c>
      <c r="I1484" s="19">
        <v>1.0999999999999943</v>
      </c>
      <c r="J1484" s="19">
        <v>-1.0999999999999943</v>
      </c>
      <c r="K1484" s="19">
        <v>1780</v>
      </c>
      <c r="L1484" s="20">
        <v>-1957.99999999999</v>
      </c>
      <c r="M1484" s="20">
        <v>90</v>
      </c>
      <c r="N1484" s="20">
        <v>-2047.99999999999</v>
      </c>
      <c r="O1484" s="20" t="s">
        <v>67</v>
      </c>
      <c r="P1484" s="21">
        <v>1.01382488479262E-2</v>
      </c>
      <c r="Q1484" s="16">
        <f t="shared" si="141"/>
        <v>5819506</v>
      </c>
      <c r="R1484">
        <f t="shared" si="143"/>
        <v>59000</v>
      </c>
      <c r="S1484">
        <f t="shared" si="138"/>
        <v>53636</v>
      </c>
      <c r="T1484">
        <f t="shared" si="139"/>
        <v>2925</v>
      </c>
      <c r="U1484">
        <f t="shared" si="140"/>
        <v>-61924.599999999693</v>
      </c>
      <c r="V1484">
        <f t="shared" si="142"/>
        <v>5551720.2999999989</v>
      </c>
    </row>
    <row r="1485" spans="1:22" x14ac:dyDescent="0.25">
      <c r="A1485" s="19" t="s">
        <v>54</v>
      </c>
      <c r="B1485" s="17">
        <v>43992</v>
      </c>
      <c r="C1485" s="18">
        <v>0.41666666666666669</v>
      </c>
      <c r="D1485" s="19" t="s">
        <v>13</v>
      </c>
      <c r="E1485" s="20">
        <v>425.5</v>
      </c>
      <c r="F1485" s="20">
        <v>430.45</v>
      </c>
      <c r="G1485" s="20">
        <v>430.45</v>
      </c>
      <c r="H1485" s="18">
        <v>0.4375</v>
      </c>
      <c r="I1485" s="19">
        <v>4.9499999999999886</v>
      </c>
      <c r="J1485" s="19">
        <v>-4.9499999999999886</v>
      </c>
      <c r="K1485" s="19">
        <v>402</v>
      </c>
      <c r="L1485" s="20">
        <v>-1989.8999999999955</v>
      </c>
      <c r="M1485" s="20">
        <v>80</v>
      </c>
      <c r="N1485" s="20">
        <v>-2069.8999999999955</v>
      </c>
      <c r="O1485" s="20" t="s">
        <v>67</v>
      </c>
      <c r="P1485" s="21">
        <v>1.16333725029377E-2</v>
      </c>
      <c r="Q1485" s="16">
        <f t="shared" si="141"/>
        <v>5071534.5</v>
      </c>
      <c r="R1485">
        <f t="shared" si="143"/>
        <v>59000</v>
      </c>
      <c r="S1485">
        <f t="shared" si="138"/>
        <v>11919</v>
      </c>
      <c r="T1485">
        <f t="shared" si="139"/>
        <v>2551</v>
      </c>
      <c r="U1485">
        <f t="shared" si="140"/>
        <v>-61550.049999999865</v>
      </c>
      <c r="V1485">
        <f t="shared" si="142"/>
        <v>5490170.2499999991</v>
      </c>
    </row>
    <row r="1486" spans="1:22" x14ac:dyDescent="0.25">
      <c r="A1486" s="19" t="s">
        <v>18</v>
      </c>
      <c r="B1486" s="17">
        <v>43993</v>
      </c>
      <c r="C1486" s="18">
        <v>0.41666666666666669</v>
      </c>
      <c r="D1486" s="19" t="s">
        <v>13</v>
      </c>
      <c r="E1486" s="20">
        <v>343.55</v>
      </c>
      <c r="F1486" s="20">
        <v>346</v>
      </c>
      <c r="G1486" s="20">
        <v>338.25</v>
      </c>
      <c r="H1486" s="18">
        <v>0.625</v>
      </c>
      <c r="I1486" s="19">
        <v>2.4499999999999886</v>
      </c>
      <c r="J1486" s="19">
        <v>5.3000000000000114</v>
      </c>
      <c r="K1486" s="19">
        <v>808</v>
      </c>
      <c r="L1486" s="20">
        <v>4282.4000000000087</v>
      </c>
      <c r="M1486" s="20">
        <v>127</v>
      </c>
      <c r="N1486" s="20">
        <v>4155.4000000000087</v>
      </c>
      <c r="O1486" s="20" t="s">
        <v>68</v>
      </c>
      <c r="P1486" s="21">
        <v>7.13142191820692E-3</v>
      </c>
      <c r="Q1486" s="16">
        <f t="shared" si="141"/>
        <v>8273027.5499999998</v>
      </c>
      <c r="R1486">
        <f t="shared" si="143"/>
        <v>59000</v>
      </c>
      <c r="S1486">
        <f t="shared" si="138"/>
        <v>24081</v>
      </c>
      <c r="T1486">
        <f t="shared" si="139"/>
        <v>4105</v>
      </c>
      <c r="U1486">
        <f t="shared" si="140"/>
        <v>123524.30000000028</v>
      </c>
      <c r="V1486">
        <f t="shared" si="142"/>
        <v>5613694.5499999989</v>
      </c>
    </row>
    <row r="1487" spans="1:22" x14ac:dyDescent="0.25">
      <c r="A1487" s="19" t="s">
        <v>29</v>
      </c>
      <c r="B1487" s="17">
        <v>43993</v>
      </c>
      <c r="C1487" s="18">
        <v>0.45833333333333331</v>
      </c>
      <c r="D1487" s="19" t="s">
        <v>15</v>
      </c>
      <c r="E1487" s="20">
        <v>383.4</v>
      </c>
      <c r="F1487" s="20">
        <v>379.7</v>
      </c>
      <c r="G1487" s="20">
        <v>379.7</v>
      </c>
      <c r="H1487" s="18">
        <v>0.45833333333333331</v>
      </c>
      <c r="I1487" s="19">
        <v>3.6999999999999886</v>
      </c>
      <c r="J1487" s="19">
        <v>-3.6999999999999886</v>
      </c>
      <c r="K1487" s="19">
        <v>537</v>
      </c>
      <c r="L1487" s="20">
        <v>-1986.899999999994</v>
      </c>
      <c r="M1487" s="20">
        <v>95</v>
      </c>
      <c r="N1487" s="20">
        <v>-2081.8999999999942</v>
      </c>
      <c r="O1487" s="20" t="s">
        <v>67</v>
      </c>
      <c r="P1487" s="21">
        <v>9.6504955659884907E-3</v>
      </c>
      <c r="Q1487" s="16">
        <f t="shared" si="141"/>
        <v>6113313</v>
      </c>
      <c r="R1487">
        <f t="shared" si="143"/>
        <v>59000</v>
      </c>
      <c r="S1487">
        <f t="shared" si="138"/>
        <v>15945</v>
      </c>
      <c r="T1487">
        <f t="shared" si="139"/>
        <v>3042</v>
      </c>
      <c r="U1487">
        <f t="shared" si="140"/>
        <v>-62038.499999999818</v>
      </c>
      <c r="V1487">
        <f t="shared" si="142"/>
        <v>5551656.0499999989</v>
      </c>
    </row>
    <row r="1488" spans="1:22" x14ac:dyDescent="0.25">
      <c r="A1488" s="19" t="s">
        <v>40</v>
      </c>
      <c r="B1488" s="17">
        <v>43993</v>
      </c>
      <c r="C1488" s="18">
        <v>0.44791666666666669</v>
      </c>
      <c r="D1488" s="19" t="s">
        <v>13</v>
      </c>
      <c r="E1488" s="20">
        <v>1551</v>
      </c>
      <c r="F1488" s="20">
        <v>1558.7</v>
      </c>
      <c r="G1488" s="20">
        <v>1535.5</v>
      </c>
      <c r="H1488" s="18">
        <v>0.625</v>
      </c>
      <c r="I1488" s="19">
        <v>7.7000000000000455</v>
      </c>
      <c r="J1488" s="19">
        <v>15.5</v>
      </c>
      <c r="K1488" s="19">
        <v>258</v>
      </c>
      <c r="L1488" s="20">
        <v>3999</v>
      </c>
      <c r="M1488" s="20">
        <v>184</v>
      </c>
      <c r="N1488" s="20">
        <v>3815</v>
      </c>
      <c r="O1488" s="20" t="s">
        <v>68</v>
      </c>
      <c r="P1488" s="21">
        <v>4.96453900709223E-3</v>
      </c>
      <c r="Q1488" s="16">
        <f t="shared" si="141"/>
        <v>11883762</v>
      </c>
      <c r="R1488">
        <f t="shared" si="143"/>
        <v>59000</v>
      </c>
      <c r="S1488">
        <f t="shared" si="138"/>
        <v>7662</v>
      </c>
      <c r="T1488">
        <f t="shared" si="139"/>
        <v>5913</v>
      </c>
      <c r="U1488">
        <f t="shared" si="140"/>
        <v>112848</v>
      </c>
      <c r="V1488">
        <f t="shared" si="142"/>
        <v>5664504.0499999989</v>
      </c>
    </row>
    <row r="1489" spans="1:22" x14ac:dyDescent="0.25">
      <c r="A1489" s="19" t="s">
        <v>18</v>
      </c>
      <c r="B1489" s="17">
        <v>43994</v>
      </c>
      <c r="C1489" s="18">
        <v>0.41666666666666669</v>
      </c>
      <c r="D1489" s="19" t="s">
        <v>13</v>
      </c>
      <c r="E1489" s="20">
        <v>328.4</v>
      </c>
      <c r="F1489" s="20">
        <v>333.8</v>
      </c>
      <c r="G1489" s="20">
        <v>333.8</v>
      </c>
      <c r="H1489" s="18">
        <v>0.4375</v>
      </c>
      <c r="I1489" s="19">
        <v>5.4000000000000341</v>
      </c>
      <c r="J1489" s="19">
        <v>-5.4000000000000341</v>
      </c>
      <c r="K1489" s="19">
        <v>368</v>
      </c>
      <c r="L1489" s="20">
        <v>-1987.2000000000126</v>
      </c>
      <c r="M1489" s="20">
        <v>57</v>
      </c>
      <c r="N1489" s="20">
        <v>-2044.2000000000126</v>
      </c>
      <c r="O1489" s="20" t="s">
        <v>67</v>
      </c>
      <c r="P1489" s="21">
        <v>1.6443361753958701E-2</v>
      </c>
      <c r="Q1489" s="16">
        <f t="shared" si="141"/>
        <v>3587769.9999999995</v>
      </c>
      <c r="R1489">
        <f t="shared" si="143"/>
        <v>59000</v>
      </c>
      <c r="S1489">
        <f t="shared" si="138"/>
        <v>10925</v>
      </c>
      <c r="T1489">
        <f t="shared" si="139"/>
        <v>1809</v>
      </c>
      <c r="U1489">
        <f t="shared" si="140"/>
        <v>-60804.000000000371</v>
      </c>
      <c r="V1489">
        <f t="shared" si="142"/>
        <v>5603700.0499999989</v>
      </c>
    </row>
    <row r="1490" spans="1:22" x14ac:dyDescent="0.25">
      <c r="A1490" s="19" t="s">
        <v>29</v>
      </c>
      <c r="B1490" s="17">
        <v>43994</v>
      </c>
      <c r="C1490" s="18">
        <v>0.41666666666666669</v>
      </c>
      <c r="D1490" s="19" t="s">
        <v>15</v>
      </c>
      <c r="E1490" s="20">
        <v>371.9</v>
      </c>
      <c r="F1490" s="20">
        <v>365.35</v>
      </c>
      <c r="G1490" s="20">
        <v>373.75</v>
      </c>
      <c r="H1490" s="18">
        <v>0.625</v>
      </c>
      <c r="I1490" s="19">
        <v>6.5499999999999545</v>
      </c>
      <c r="J1490" s="19">
        <v>1.8500000000000227</v>
      </c>
      <c r="K1490" s="19">
        <v>304</v>
      </c>
      <c r="L1490" s="20">
        <v>562.40000000000691</v>
      </c>
      <c r="M1490" s="20">
        <v>53</v>
      </c>
      <c r="N1490" s="20">
        <v>509.40000000000691</v>
      </c>
      <c r="O1490" s="20" t="s">
        <v>68</v>
      </c>
      <c r="P1490" s="21">
        <v>1.7612261360580701E-2</v>
      </c>
      <c r="Q1490" s="16">
        <f t="shared" si="141"/>
        <v>3349703.3</v>
      </c>
      <c r="R1490">
        <f t="shared" si="143"/>
        <v>59000</v>
      </c>
      <c r="S1490">
        <f t="shared" si="138"/>
        <v>9007</v>
      </c>
      <c r="T1490">
        <f t="shared" si="139"/>
        <v>1680</v>
      </c>
      <c r="U1490">
        <f t="shared" si="140"/>
        <v>14982.950000000204</v>
      </c>
      <c r="V1490">
        <f t="shared" si="142"/>
        <v>5618682.9999999991</v>
      </c>
    </row>
    <row r="1491" spans="1:22" x14ac:dyDescent="0.25">
      <c r="A1491" s="19" t="s">
        <v>54</v>
      </c>
      <c r="B1491" s="17">
        <v>43994</v>
      </c>
      <c r="C1491" s="18">
        <v>0.42708333333333331</v>
      </c>
      <c r="D1491" s="19" t="s">
        <v>13</v>
      </c>
      <c r="E1491" s="20">
        <v>401.1</v>
      </c>
      <c r="F1491" s="20">
        <v>406.95</v>
      </c>
      <c r="G1491" s="20">
        <v>406.95</v>
      </c>
      <c r="H1491" s="18">
        <v>0.4375</v>
      </c>
      <c r="I1491" s="19">
        <v>5.8499999999999659</v>
      </c>
      <c r="J1491" s="19">
        <v>-5.8499999999999659</v>
      </c>
      <c r="K1491" s="19">
        <v>340</v>
      </c>
      <c r="L1491" s="20">
        <v>-1988.9999999999884</v>
      </c>
      <c r="M1491" s="20">
        <v>64</v>
      </c>
      <c r="N1491" s="20">
        <v>-2052.9999999999882</v>
      </c>
      <c r="O1491" s="20" t="s">
        <v>67</v>
      </c>
      <c r="P1491" s="21">
        <v>1.4584891548242201E-2</v>
      </c>
      <c r="Q1491" s="16">
        <f t="shared" si="141"/>
        <v>4045093.5</v>
      </c>
      <c r="R1491">
        <f t="shared" si="143"/>
        <v>59000</v>
      </c>
      <c r="S1491">
        <f t="shared" si="138"/>
        <v>10085</v>
      </c>
      <c r="T1491">
        <f t="shared" si="139"/>
        <v>2038</v>
      </c>
      <c r="U1491">
        <f t="shared" si="140"/>
        <v>-61035.249999999658</v>
      </c>
      <c r="V1491">
        <f t="shared" si="142"/>
        <v>5557647.7499999991</v>
      </c>
    </row>
    <row r="1492" spans="1:22" x14ac:dyDescent="0.25">
      <c r="A1492" s="19" t="s">
        <v>19</v>
      </c>
      <c r="B1492" s="17">
        <v>43998</v>
      </c>
      <c r="C1492" s="18">
        <v>0.5</v>
      </c>
      <c r="D1492" s="19" t="s">
        <v>13</v>
      </c>
      <c r="E1492" s="20">
        <v>4015</v>
      </c>
      <c r="F1492" s="20">
        <v>4041.8</v>
      </c>
      <c r="G1492" s="20">
        <v>3999.85</v>
      </c>
      <c r="H1492" s="18">
        <v>0.625</v>
      </c>
      <c r="I1492" s="19">
        <v>26.800000000000182</v>
      </c>
      <c r="J1492" s="19">
        <v>15.150000000000091</v>
      </c>
      <c r="K1492" s="19">
        <v>74</v>
      </c>
      <c r="L1492" s="20">
        <v>1121.1000000000067</v>
      </c>
      <c r="M1492" s="20">
        <v>137</v>
      </c>
      <c r="N1492" s="20">
        <v>984.10000000000673</v>
      </c>
      <c r="O1492" s="20" t="s">
        <v>68</v>
      </c>
      <c r="P1492" s="21">
        <v>6.67496886674973E-3</v>
      </c>
      <c r="Q1492" s="16">
        <f t="shared" si="141"/>
        <v>8837015</v>
      </c>
      <c r="R1492">
        <f t="shared" si="143"/>
        <v>59000</v>
      </c>
      <c r="S1492">
        <f t="shared" si="138"/>
        <v>2201</v>
      </c>
      <c r="T1492">
        <f t="shared" si="139"/>
        <v>4411</v>
      </c>
      <c r="U1492">
        <f t="shared" si="140"/>
        <v>28934.150000000198</v>
      </c>
      <c r="V1492">
        <f t="shared" si="142"/>
        <v>5586581.8999999994</v>
      </c>
    </row>
    <row r="1493" spans="1:22" x14ac:dyDescent="0.25">
      <c r="A1493" s="19" t="s">
        <v>48</v>
      </c>
      <c r="B1493" s="17">
        <v>43998</v>
      </c>
      <c r="C1493" s="18">
        <v>0.54166666666666663</v>
      </c>
      <c r="D1493" s="19" t="s">
        <v>13</v>
      </c>
      <c r="E1493" s="20">
        <v>483.5</v>
      </c>
      <c r="F1493" s="20">
        <v>488</v>
      </c>
      <c r="G1493" s="20">
        <v>483.3</v>
      </c>
      <c r="H1493" s="18">
        <v>0.625</v>
      </c>
      <c r="I1493" s="19">
        <v>4.5</v>
      </c>
      <c r="J1493" s="19">
        <v>0.19999999999998863</v>
      </c>
      <c r="K1493" s="19">
        <v>442</v>
      </c>
      <c r="L1493" s="20">
        <v>88.399999999994975</v>
      </c>
      <c r="M1493" s="20">
        <v>99</v>
      </c>
      <c r="N1493" s="20">
        <v>-10.600000000005025</v>
      </c>
      <c r="O1493" s="20" t="s">
        <v>67</v>
      </c>
      <c r="P1493" s="21">
        <v>9.3071354705273994E-3</v>
      </c>
      <c r="Q1493" s="16">
        <f t="shared" si="141"/>
        <v>6339168.5</v>
      </c>
      <c r="R1493">
        <f t="shared" si="143"/>
        <v>59000</v>
      </c>
      <c r="S1493">
        <f t="shared" si="138"/>
        <v>13111</v>
      </c>
      <c r="T1493">
        <f t="shared" si="139"/>
        <v>3169</v>
      </c>
      <c r="U1493">
        <f t="shared" si="140"/>
        <v>-546.80000000014888</v>
      </c>
      <c r="V1493">
        <f t="shared" si="142"/>
        <v>5586035.0999999996</v>
      </c>
    </row>
    <row r="1494" spans="1:22" x14ac:dyDescent="0.25">
      <c r="A1494" s="19" t="s">
        <v>29</v>
      </c>
      <c r="B1494" s="17">
        <v>44000</v>
      </c>
      <c r="C1494" s="18">
        <v>0.42708333333333331</v>
      </c>
      <c r="D1494" s="19" t="s">
        <v>15</v>
      </c>
      <c r="E1494" s="20">
        <v>366</v>
      </c>
      <c r="F1494" s="20">
        <v>363.2</v>
      </c>
      <c r="G1494" s="20">
        <v>370.35</v>
      </c>
      <c r="H1494" s="18">
        <v>0.625</v>
      </c>
      <c r="I1494" s="19">
        <v>2.8000000000000114</v>
      </c>
      <c r="J1494" s="19">
        <v>4.3500000000000227</v>
      </c>
      <c r="K1494" s="19">
        <v>708</v>
      </c>
      <c r="L1494" s="20">
        <v>3079.8000000000161</v>
      </c>
      <c r="M1494" s="20">
        <v>120</v>
      </c>
      <c r="N1494" s="20">
        <v>2959.8000000000161</v>
      </c>
      <c r="O1494" s="20" t="s">
        <v>68</v>
      </c>
      <c r="P1494" s="21">
        <v>7.6502732240437497E-3</v>
      </c>
      <c r="Q1494" s="16">
        <f t="shared" si="141"/>
        <v>7711986</v>
      </c>
      <c r="R1494">
        <f t="shared" si="143"/>
        <v>59000</v>
      </c>
      <c r="S1494">
        <f t="shared" si="138"/>
        <v>21071</v>
      </c>
      <c r="T1494">
        <f t="shared" si="139"/>
        <v>3879</v>
      </c>
      <c r="U1494">
        <f t="shared" si="140"/>
        <v>87779.850000000486</v>
      </c>
      <c r="V1494">
        <f t="shared" si="142"/>
        <v>5673814.9500000002</v>
      </c>
    </row>
    <row r="1495" spans="1:22" x14ac:dyDescent="0.25">
      <c r="A1495" s="19" t="s">
        <v>17</v>
      </c>
      <c r="B1495" s="17">
        <v>44000</v>
      </c>
      <c r="C1495" s="18">
        <v>0.46875</v>
      </c>
      <c r="D1495" s="19" t="s">
        <v>15</v>
      </c>
      <c r="E1495" s="20">
        <v>16880</v>
      </c>
      <c r="F1495" s="20">
        <v>16743</v>
      </c>
      <c r="G1495" s="20">
        <v>17117.55</v>
      </c>
      <c r="H1495" s="18">
        <v>0.625</v>
      </c>
      <c r="I1495" s="19">
        <v>137</v>
      </c>
      <c r="J1495" s="19">
        <v>237.54999999999927</v>
      </c>
      <c r="K1495" s="19">
        <v>14</v>
      </c>
      <c r="L1495" s="20">
        <v>3325.6999999999898</v>
      </c>
      <c r="M1495" s="20">
        <v>110</v>
      </c>
      <c r="N1495" s="20">
        <v>3215.6999999999898</v>
      </c>
      <c r="O1495" s="20" t="s">
        <v>68</v>
      </c>
      <c r="P1495" s="21">
        <v>8.1161137440758299E-3</v>
      </c>
      <c r="Q1495" s="16">
        <f t="shared" si="141"/>
        <v>7258400</v>
      </c>
      <c r="R1495">
        <f t="shared" si="143"/>
        <v>59000</v>
      </c>
      <c r="S1495">
        <f t="shared" si="138"/>
        <v>430</v>
      </c>
      <c r="T1495">
        <f t="shared" si="139"/>
        <v>3655</v>
      </c>
      <c r="U1495">
        <f t="shared" si="140"/>
        <v>98491.49999999968</v>
      </c>
      <c r="V1495">
        <f t="shared" si="142"/>
        <v>5772306.4500000002</v>
      </c>
    </row>
    <row r="1496" spans="1:22" x14ac:dyDescent="0.25">
      <c r="A1496" s="19" t="s">
        <v>47</v>
      </c>
      <c r="B1496" s="17">
        <v>44000</v>
      </c>
      <c r="C1496" s="18">
        <v>0.41666666666666669</v>
      </c>
      <c r="D1496" s="19" t="s">
        <v>15</v>
      </c>
      <c r="E1496" s="20">
        <v>185.2</v>
      </c>
      <c r="F1496" s="20">
        <v>182.65</v>
      </c>
      <c r="G1496" s="20">
        <v>186.35</v>
      </c>
      <c r="H1496" s="18">
        <v>0.625</v>
      </c>
      <c r="I1496" s="19">
        <v>2.5499999999999829</v>
      </c>
      <c r="J1496" s="19">
        <v>1.1500000000000057</v>
      </c>
      <c r="K1496" s="19">
        <v>777</v>
      </c>
      <c r="L1496" s="20">
        <v>893.55000000000439</v>
      </c>
      <c r="M1496" s="20">
        <v>67</v>
      </c>
      <c r="N1496" s="20">
        <v>826.55000000000439</v>
      </c>
      <c r="O1496" s="20" t="s">
        <v>68</v>
      </c>
      <c r="P1496" s="21">
        <v>1.37688984881209E-2</v>
      </c>
      <c r="Q1496" s="16">
        <f t="shared" si="141"/>
        <v>4284972.3999999994</v>
      </c>
      <c r="R1496">
        <f t="shared" si="143"/>
        <v>59000</v>
      </c>
      <c r="S1496">
        <f t="shared" si="138"/>
        <v>23137</v>
      </c>
      <c r="T1496">
        <f t="shared" si="139"/>
        <v>2150</v>
      </c>
      <c r="U1496">
        <f t="shared" si="140"/>
        <v>24457.55000000013</v>
      </c>
      <c r="V1496">
        <f t="shared" si="142"/>
        <v>5796764</v>
      </c>
    </row>
    <row r="1497" spans="1:22" x14ac:dyDescent="0.25">
      <c r="A1497" s="19" t="s">
        <v>52</v>
      </c>
      <c r="B1497" s="17">
        <v>44000</v>
      </c>
      <c r="C1497" s="18">
        <v>0.41666666666666669</v>
      </c>
      <c r="D1497" s="19" t="s">
        <v>15</v>
      </c>
      <c r="E1497" s="20">
        <v>174.35</v>
      </c>
      <c r="F1497" s="20">
        <v>172.85</v>
      </c>
      <c r="G1497" s="20">
        <v>179.65</v>
      </c>
      <c r="H1497" s="18">
        <v>0.625</v>
      </c>
      <c r="I1497" s="19">
        <v>1.5</v>
      </c>
      <c r="J1497" s="19">
        <v>5.3000000000000114</v>
      </c>
      <c r="K1497" s="19">
        <v>1313</v>
      </c>
      <c r="L1497" s="20">
        <v>6958.9000000000151</v>
      </c>
      <c r="M1497" s="20">
        <v>107</v>
      </c>
      <c r="N1497" s="20">
        <v>6851.9000000000151</v>
      </c>
      <c r="O1497" s="20" t="s">
        <v>68</v>
      </c>
      <c r="P1497" s="21">
        <v>8.6033839977057592E-3</v>
      </c>
      <c r="Q1497" s="16">
        <f t="shared" si="141"/>
        <v>6857708.5499999998</v>
      </c>
      <c r="R1497">
        <f t="shared" si="143"/>
        <v>59000</v>
      </c>
      <c r="S1497">
        <f t="shared" si="138"/>
        <v>39333</v>
      </c>
      <c r="T1497">
        <f t="shared" si="139"/>
        <v>3481</v>
      </c>
      <c r="U1497">
        <f t="shared" si="140"/>
        <v>204983.90000000046</v>
      </c>
      <c r="V1497">
        <f t="shared" si="142"/>
        <v>6001747.9000000004</v>
      </c>
    </row>
    <row r="1498" spans="1:22" x14ac:dyDescent="0.25">
      <c r="A1498" s="19" t="s">
        <v>19</v>
      </c>
      <c r="B1498" s="17">
        <v>44001</v>
      </c>
      <c r="C1498" s="18">
        <v>0.45833333333333331</v>
      </c>
      <c r="D1498" s="19" t="s">
        <v>15</v>
      </c>
      <c r="E1498" s="20">
        <v>4043.45</v>
      </c>
      <c r="F1498" s="20">
        <v>4023.3</v>
      </c>
      <c r="G1498" s="20">
        <v>4023.3</v>
      </c>
      <c r="H1498" s="18">
        <v>0.45833333333333331</v>
      </c>
      <c r="I1498" s="19">
        <v>20.149999999999636</v>
      </c>
      <c r="J1498" s="19">
        <v>-20.149999999999636</v>
      </c>
      <c r="K1498" s="19">
        <v>99</v>
      </c>
      <c r="L1498" s="20">
        <v>-1994.849999999964</v>
      </c>
      <c r="M1498" s="20">
        <v>184</v>
      </c>
      <c r="N1498" s="20">
        <v>-2178.849999999964</v>
      </c>
      <c r="O1498" s="20" t="s">
        <v>67</v>
      </c>
      <c r="P1498" s="21">
        <v>4.9833681633257802E-3</v>
      </c>
      <c r="Q1498" s="16">
        <f t="shared" si="141"/>
        <v>11839221.6</v>
      </c>
      <c r="R1498">
        <f t="shared" si="143"/>
        <v>59000</v>
      </c>
      <c r="S1498">
        <f t="shared" si="138"/>
        <v>2928</v>
      </c>
      <c r="T1498">
        <f t="shared" si="139"/>
        <v>5905</v>
      </c>
      <c r="U1498">
        <f t="shared" si="140"/>
        <v>-64904.199999998935</v>
      </c>
      <c r="V1498">
        <f t="shared" si="142"/>
        <v>5936843.7000000011</v>
      </c>
    </row>
    <row r="1499" spans="1:22" x14ac:dyDescent="0.25">
      <c r="A1499" s="19" t="s">
        <v>25</v>
      </c>
      <c r="B1499" s="17">
        <v>44004</v>
      </c>
      <c r="C1499" s="18">
        <v>0.4375</v>
      </c>
      <c r="D1499" s="19" t="s">
        <v>13</v>
      </c>
      <c r="E1499" s="20">
        <v>591.20000000000005</v>
      </c>
      <c r="F1499" s="20">
        <v>604</v>
      </c>
      <c r="G1499" s="20">
        <v>604</v>
      </c>
      <c r="H1499" s="18">
        <v>0.48958333333333331</v>
      </c>
      <c r="I1499" s="19">
        <v>12.799999999999955</v>
      </c>
      <c r="J1499" s="19">
        <v>-12.799999999999955</v>
      </c>
      <c r="K1499" s="19">
        <v>155</v>
      </c>
      <c r="L1499" s="20">
        <v>-1983.999999999993</v>
      </c>
      <c r="M1499" s="20">
        <v>43</v>
      </c>
      <c r="N1499" s="20">
        <v>-2026.999999999993</v>
      </c>
      <c r="O1499" s="20" t="s">
        <v>67</v>
      </c>
      <c r="P1499" s="21">
        <v>2.1650879566982299E-2</v>
      </c>
      <c r="Q1499" s="16">
        <f t="shared" si="141"/>
        <v>2724840.8000000003</v>
      </c>
      <c r="R1499">
        <f t="shared" si="143"/>
        <v>59000</v>
      </c>
      <c r="S1499">
        <f t="shared" si="138"/>
        <v>4609</v>
      </c>
      <c r="T1499">
        <f t="shared" si="139"/>
        <v>1378</v>
      </c>
      <c r="U1499">
        <f t="shared" si="140"/>
        <v>-60373.199999999793</v>
      </c>
      <c r="V1499">
        <f t="shared" si="142"/>
        <v>5876470.5000000009</v>
      </c>
    </row>
    <row r="1500" spans="1:22" x14ac:dyDescent="0.25">
      <c r="A1500" s="19" t="s">
        <v>41</v>
      </c>
      <c r="B1500" s="17">
        <v>44005</v>
      </c>
      <c r="C1500" s="18">
        <v>0.41666666666666669</v>
      </c>
      <c r="D1500" s="19" t="s">
        <v>13</v>
      </c>
      <c r="E1500" s="20">
        <v>102.5</v>
      </c>
      <c r="F1500" s="20">
        <v>103.55</v>
      </c>
      <c r="G1500" s="20">
        <v>103.55</v>
      </c>
      <c r="H1500" s="18">
        <v>0.47916666666666669</v>
      </c>
      <c r="I1500" s="19">
        <v>1.0499999999999972</v>
      </c>
      <c r="J1500" s="19">
        <v>-1.0499999999999972</v>
      </c>
      <c r="K1500" s="19">
        <v>1863</v>
      </c>
      <c r="L1500" s="20">
        <v>-1956.1499999999946</v>
      </c>
      <c r="M1500" s="20">
        <v>89</v>
      </c>
      <c r="N1500" s="20">
        <v>-2045.1499999999946</v>
      </c>
      <c r="O1500" s="20" t="s">
        <v>67</v>
      </c>
      <c r="P1500" s="21">
        <v>1.0243902439024399E-2</v>
      </c>
      <c r="Q1500" s="16">
        <f t="shared" si="141"/>
        <v>5759475</v>
      </c>
      <c r="R1500">
        <f t="shared" si="143"/>
        <v>59000</v>
      </c>
      <c r="S1500">
        <f t="shared" si="138"/>
        <v>56190</v>
      </c>
      <c r="T1500">
        <f t="shared" si="139"/>
        <v>2895</v>
      </c>
      <c r="U1500">
        <f t="shared" si="140"/>
        <v>-61894.49999999984</v>
      </c>
      <c r="V1500">
        <f t="shared" si="142"/>
        <v>5814576.0000000009</v>
      </c>
    </row>
    <row r="1501" spans="1:22" x14ac:dyDescent="0.25">
      <c r="A1501" s="19" t="s">
        <v>29</v>
      </c>
      <c r="B1501" s="17">
        <v>44006</v>
      </c>
      <c r="C1501" s="18">
        <v>0.44791666666666669</v>
      </c>
      <c r="D1501" s="19" t="s">
        <v>13</v>
      </c>
      <c r="E1501" s="20">
        <v>387.15</v>
      </c>
      <c r="F1501" s="20">
        <v>390.5</v>
      </c>
      <c r="G1501" s="20">
        <v>377.65</v>
      </c>
      <c r="H1501" s="18">
        <v>0.625</v>
      </c>
      <c r="I1501" s="19">
        <v>3.3500000000000227</v>
      </c>
      <c r="J1501" s="19">
        <v>9.5</v>
      </c>
      <c r="K1501" s="19">
        <v>592</v>
      </c>
      <c r="L1501" s="20">
        <v>5624</v>
      </c>
      <c r="M1501" s="20">
        <v>105</v>
      </c>
      <c r="N1501" s="20">
        <v>5519</v>
      </c>
      <c r="O1501" s="20" t="s">
        <v>68</v>
      </c>
      <c r="P1501" s="21">
        <v>8.6529768823453996E-3</v>
      </c>
      <c r="Q1501" s="16">
        <f t="shared" si="141"/>
        <v>6818098.6499999994</v>
      </c>
      <c r="R1501">
        <f t="shared" si="143"/>
        <v>59000</v>
      </c>
      <c r="S1501">
        <f t="shared" si="138"/>
        <v>17611</v>
      </c>
      <c r="T1501">
        <f t="shared" si="139"/>
        <v>3368</v>
      </c>
      <c r="U1501">
        <f t="shared" si="140"/>
        <v>163936.5</v>
      </c>
      <c r="V1501">
        <f t="shared" si="142"/>
        <v>5978512.5000000009</v>
      </c>
    </row>
    <row r="1502" spans="1:22" x14ac:dyDescent="0.25">
      <c r="A1502" s="19" t="s">
        <v>49</v>
      </c>
      <c r="B1502" s="17">
        <v>44006</v>
      </c>
      <c r="C1502" s="18">
        <v>0.45833333333333331</v>
      </c>
      <c r="D1502" s="19" t="s">
        <v>13</v>
      </c>
      <c r="E1502" s="20">
        <v>85.1</v>
      </c>
      <c r="F1502" s="20">
        <v>85.7</v>
      </c>
      <c r="G1502" s="20">
        <v>85.7</v>
      </c>
      <c r="H1502" s="18">
        <v>0.47916666666666669</v>
      </c>
      <c r="I1502" s="19">
        <v>0.60000000000000853</v>
      </c>
      <c r="J1502" s="19">
        <v>-0.60000000000000853</v>
      </c>
      <c r="K1502" s="19">
        <v>3210</v>
      </c>
      <c r="L1502" s="20">
        <v>-1926.0000000000273</v>
      </c>
      <c r="M1502" s="20">
        <v>127</v>
      </c>
      <c r="N1502" s="20">
        <v>-2053.0000000000273</v>
      </c>
      <c r="O1502" s="20" t="s">
        <v>67</v>
      </c>
      <c r="P1502" s="21">
        <v>7.0505287896593201E-3</v>
      </c>
      <c r="Q1502" s="16">
        <f t="shared" si="141"/>
        <v>8368138.2999999998</v>
      </c>
      <c r="R1502">
        <f t="shared" si="143"/>
        <v>59000</v>
      </c>
      <c r="S1502">
        <f t="shared" si="138"/>
        <v>98333</v>
      </c>
      <c r="T1502">
        <f t="shared" si="139"/>
        <v>4199</v>
      </c>
      <c r="U1502">
        <f t="shared" si="140"/>
        <v>-63198.80000000084</v>
      </c>
      <c r="V1502">
        <f t="shared" si="142"/>
        <v>5915313.7000000002</v>
      </c>
    </row>
    <row r="1503" spans="1:22" x14ac:dyDescent="0.25">
      <c r="A1503" s="19" t="s">
        <v>22</v>
      </c>
      <c r="B1503" s="17">
        <v>44008</v>
      </c>
      <c r="C1503" s="18">
        <v>0.41666666666666669</v>
      </c>
      <c r="D1503" s="19" t="s">
        <v>13</v>
      </c>
      <c r="E1503" s="20">
        <v>1690</v>
      </c>
      <c r="F1503" s="20">
        <v>1696.2</v>
      </c>
      <c r="G1503" s="20">
        <v>1696.2</v>
      </c>
      <c r="H1503" s="18">
        <v>0.44791666666666669</v>
      </c>
      <c r="I1503" s="19">
        <v>6.2000000000000455</v>
      </c>
      <c r="J1503" s="19">
        <v>-6.2000000000000455</v>
      </c>
      <c r="K1503" s="19">
        <v>321</v>
      </c>
      <c r="L1503" s="20">
        <v>-1990.2000000000146</v>
      </c>
      <c r="M1503" s="20">
        <v>251</v>
      </c>
      <c r="N1503" s="20">
        <v>-2241.2000000000144</v>
      </c>
      <c r="O1503" s="20" t="s">
        <v>67</v>
      </c>
      <c r="P1503" s="21">
        <v>3.6686390532544599E-3</v>
      </c>
      <c r="Q1503" s="16">
        <f t="shared" si="141"/>
        <v>16082040</v>
      </c>
      <c r="R1503">
        <f t="shared" si="143"/>
        <v>59000</v>
      </c>
      <c r="S1503">
        <f t="shared" si="138"/>
        <v>9516</v>
      </c>
      <c r="T1503">
        <f t="shared" si="139"/>
        <v>8056</v>
      </c>
      <c r="U1503">
        <f t="shared" si="140"/>
        <v>-67055.200000000434</v>
      </c>
      <c r="V1503">
        <f t="shared" si="142"/>
        <v>5848258.5</v>
      </c>
    </row>
    <row r="1504" spans="1:22" x14ac:dyDescent="0.25">
      <c r="A1504" s="19" t="s">
        <v>19</v>
      </c>
      <c r="B1504" s="17">
        <v>44008</v>
      </c>
      <c r="C1504" s="18">
        <v>0.42708333333333331</v>
      </c>
      <c r="D1504" s="19" t="s">
        <v>15</v>
      </c>
      <c r="E1504" s="20">
        <v>4058.55</v>
      </c>
      <c r="F1504" s="20">
        <v>4028.05</v>
      </c>
      <c r="G1504" s="20">
        <v>4028.05</v>
      </c>
      <c r="H1504" s="18">
        <v>0.42708333333333331</v>
      </c>
      <c r="I1504" s="19">
        <v>30.5</v>
      </c>
      <c r="J1504" s="19">
        <v>-30.5</v>
      </c>
      <c r="K1504" s="19">
        <v>65</v>
      </c>
      <c r="L1504" s="20">
        <v>-1982.5</v>
      </c>
      <c r="M1504" s="20">
        <v>121</v>
      </c>
      <c r="N1504" s="20">
        <v>-2103.5</v>
      </c>
      <c r="O1504" s="20" t="s">
        <v>67</v>
      </c>
      <c r="P1504" s="21">
        <v>7.5149991992214003E-3</v>
      </c>
      <c r="Q1504" s="16">
        <f t="shared" si="141"/>
        <v>7849235.7000000002</v>
      </c>
      <c r="R1504">
        <f t="shared" si="143"/>
        <v>59000</v>
      </c>
      <c r="S1504">
        <f t="shared" si="138"/>
        <v>1934</v>
      </c>
      <c r="T1504">
        <f t="shared" si="139"/>
        <v>3910</v>
      </c>
      <c r="U1504">
        <f t="shared" si="140"/>
        <v>-62897</v>
      </c>
      <c r="V1504">
        <f t="shared" si="142"/>
        <v>5785361.5</v>
      </c>
    </row>
    <row r="1505" spans="1:22" x14ac:dyDescent="0.25">
      <c r="A1505" s="19" t="s">
        <v>25</v>
      </c>
      <c r="B1505" s="17">
        <v>44008</v>
      </c>
      <c r="C1505" s="18">
        <v>0.42708333333333331</v>
      </c>
      <c r="D1505" s="19" t="s">
        <v>15</v>
      </c>
      <c r="E1505" s="20">
        <v>622.20000000000005</v>
      </c>
      <c r="F1505" s="20">
        <v>617.5</v>
      </c>
      <c r="G1505" s="20">
        <v>617.5</v>
      </c>
      <c r="H1505" s="18">
        <v>0.42708333333333331</v>
      </c>
      <c r="I1505" s="19">
        <v>4.7000000000000455</v>
      </c>
      <c r="J1505" s="19">
        <v>-4.7000000000000455</v>
      </c>
      <c r="K1505" s="19">
        <v>423</v>
      </c>
      <c r="L1505" s="20">
        <v>-1988.1000000000192</v>
      </c>
      <c r="M1505" s="20">
        <v>121</v>
      </c>
      <c r="N1505" s="20">
        <v>-2109.1000000000195</v>
      </c>
      <c r="O1505" s="20" t="s">
        <v>67</v>
      </c>
      <c r="P1505" s="21">
        <v>7.5538412086146702E-3</v>
      </c>
      <c r="Q1505" s="16">
        <f t="shared" si="141"/>
        <v>7810476.6000000006</v>
      </c>
      <c r="R1505">
        <f t="shared" si="143"/>
        <v>59000</v>
      </c>
      <c r="S1505">
        <f t="shared" si="138"/>
        <v>12553</v>
      </c>
      <c r="T1505">
        <f t="shared" si="139"/>
        <v>3891</v>
      </c>
      <c r="U1505">
        <f t="shared" si="140"/>
        <v>-62890.100000000573</v>
      </c>
      <c r="V1505">
        <f t="shared" si="142"/>
        <v>5722471.3999999994</v>
      </c>
    </row>
    <row r="1506" spans="1:22" x14ac:dyDescent="0.25">
      <c r="A1506" s="19" t="s">
        <v>45</v>
      </c>
      <c r="B1506" s="17">
        <v>44008</v>
      </c>
      <c r="C1506" s="18">
        <v>0.41666666666666669</v>
      </c>
      <c r="D1506" s="19" t="s">
        <v>13</v>
      </c>
      <c r="E1506" s="20">
        <v>5722</v>
      </c>
      <c r="F1506" s="20">
        <v>5765</v>
      </c>
      <c r="G1506" s="20">
        <v>5765</v>
      </c>
      <c r="H1506" s="18">
        <v>0.60416666666666663</v>
      </c>
      <c r="I1506" s="19">
        <v>43</v>
      </c>
      <c r="J1506" s="19">
        <v>-43</v>
      </c>
      <c r="K1506" s="19">
        <v>46</v>
      </c>
      <c r="L1506" s="20">
        <v>-1978</v>
      </c>
      <c r="M1506" s="20">
        <v>122</v>
      </c>
      <c r="N1506" s="20">
        <v>-2100</v>
      </c>
      <c r="O1506" s="20" t="s">
        <v>67</v>
      </c>
      <c r="P1506" s="21">
        <v>7.5148549458231399E-3</v>
      </c>
      <c r="Q1506" s="16">
        <f t="shared" si="141"/>
        <v>7850584</v>
      </c>
      <c r="R1506">
        <f t="shared" si="143"/>
        <v>59000</v>
      </c>
      <c r="S1506">
        <f t="shared" si="138"/>
        <v>1372</v>
      </c>
      <c r="T1506">
        <f t="shared" si="139"/>
        <v>3941</v>
      </c>
      <c r="U1506">
        <f t="shared" si="140"/>
        <v>-62937</v>
      </c>
      <c r="V1506">
        <f t="shared" si="142"/>
        <v>5659534.3999999994</v>
      </c>
    </row>
    <row r="1507" spans="1:22" x14ac:dyDescent="0.25">
      <c r="A1507" s="19" t="s">
        <v>48</v>
      </c>
      <c r="B1507" s="17">
        <v>44008</v>
      </c>
      <c r="C1507" s="18">
        <v>0.41666666666666669</v>
      </c>
      <c r="D1507" s="19" t="s">
        <v>13</v>
      </c>
      <c r="E1507" s="20">
        <v>485.2</v>
      </c>
      <c r="F1507" s="20">
        <v>487.5</v>
      </c>
      <c r="G1507" s="20">
        <v>479.5</v>
      </c>
      <c r="H1507" s="18">
        <v>0.625</v>
      </c>
      <c r="I1507" s="19">
        <v>2.3000000000000114</v>
      </c>
      <c r="J1507" s="19">
        <v>5.6999999999999886</v>
      </c>
      <c r="K1507" s="19">
        <v>860</v>
      </c>
      <c r="L1507" s="20">
        <v>4901.99999999999</v>
      </c>
      <c r="M1507" s="20">
        <v>191</v>
      </c>
      <c r="N1507" s="20">
        <v>4710.99999999999</v>
      </c>
      <c r="O1507" s="20" t="s">
        <v>68</v>
      </c>
      <c r="P1507" s="21">
        <v>4.7403132728771899E-3</v>
      </c>
      <c r="Q1507" s="16">
        <f t="shared" si="141"/>
        <v>12446350.4</v>
      </c>
      <c r="R1507">
        <f t="shared" si="143"/>
        <v>59000</v>
      </c>
      <c r="S1507">
        <f t="shared" si="138"/>
        <v>25652</v>
      </c>
      <c r="T1507">
        <f t="shared" si="139"/>
        <v>6187</v>
      </c>
      <c r="U1507">
        <f t="shared" si="140"/>
        <v>140029.3999999997</v>
      </c>
      <c r="V1507">
        <f t="shared" si="142"/>
        <v>5799563.7999999989</v>
      </c>
    </row>
    <row r="1508" spans="1:22" x14ac:dyDescent="0.25">
      <c r="A1508" s="19" t="s">
        <v>29</v>
      </c>
      <c r="B1508" s="17">
        <v>44011</v>
      </c>
      <c r="C1508" s="18">
        <v>0.41666666666666669</v>
      </c>
      <c r="D1508" s="19" t="s">
        <v>13</v>
      </c>
      <c r="E1508" s="20">
        <v>385.15</v>
      </c>
      <c r="F1508" s="20">
        <v>389.85</v>
      </c>
      <c r="G1508" s="20">
        <v>383.45</v>
      </c>
      <c r="H1508" s="18">
        <v>0.625</v>
      </c>
      <c r="I1508" s="19">
        <v>4.7000000000000455</v>
      </c>
      <c r="J1508" s="19">
        <v>1.6999999999999886</v>
      </c>
      <c r="K1508" s="19">
        <v>423</v>
      </c>
      <c r="L1508" s="20">
        <v>719.09999999999513</v>
      </c>
      <c r="M1508" s="20">
        <v>75</v>
      </c>
      <c r="N1508" s="20">
        <v>644.09999999999513</v>
      </c>
      <c r="O1508" s="20" t="s">
        <v>68</v>
      </c>
      <c r="P1508" s="21">
        <v>1.2203037777489399E-2</v>
      </c>
      <c r="Q1508" s="16">
        <f t="shared" si="141"/>
        <v>4834787.9499999993</v>
      </c>
      <c r="R1508">
        <f t="shared" si="143"/>
        <v>59000</v>
      </c>
      <c r="S1508">
        <f t="shared" si="138"/>
        <v>12553</v>
      </c>
      <c r="T1508">
        <f t="shared" si="139"/>
        <v>2413</v>
      </c>
      <c r="U1508">
        <f t="shared" si="140"/>
        <v>18927.099999999857</v>
      </c>
      <c r="V1508">
        <f t="shared" si="142"/>
        <v>5818490.8999999985</v>
      </c>
    </row>
    <row r="1509" spans="1:22" x14ac:dyDescent="0.25">
      <c r="A1509" s="19" t="s">
        <v>25</v>
      </c>
      <c r="B1509" s="17">
        <v>44011</v>
      </c>
      <c r="C1509" s="18">
        <v>0.41666666666666669</v>
      </c>
      <c r="D1509" s="19" t="s">
        <v>13</v>
      </c>
      <c r="E1509" s="20">
        <v>607.20000000000005</v>
      </c>
      <c r="F1509" s="20">
        <v>611.4</v>
      </c>
      <c r="G1509" s="20">
        <v>611.4</v>
      </c>
      <c r="H1509" s="18">
        <v>0.52083333333333337</v>
      </c>
      <c r="I1509" s="19">
        <v>4.1999999999999318</v>
      </c>
      <c r="J1509" s="19">
        <v>-4.1999999999999318</v>
      </c>
      <c r="K1509" s="19">
        <v>473</v>
      </c>
      <c r="L1509" s="20">
        <v>-1986.5999999999676</v>
      </c>
      <c r="M1509" s="20">
        <v>133</v>
      </c>
      <c r="N1509" s="20">
        <v>-2119.5999999999676</v>
      </c>
      <c r="O1509" s="20" t="s">
        <v>67</v>
      </c>
      <c r="P1509" s="21">
        <v>6.9169960474307199E-3</v>
      </c>
      <c r="Q1509" s="16">
        <f t="shared" si="141"/>
        <v>8529338.4000000004</v>
      </c>
      <c r="R1509">
        <f t="shared" si="143"/>
        <v>59000</v>
      </c>
      <c r="S1509">
        <f t="shared" si="138"/>
        <v>14047</v>
      </c>
      <c r="T1509">
        <f t="shared" si="139"/>
        <v>4280</v>
      </c>
      <c r="U1509">
        <f t="shared" si="140"/>
        <v>-63277.399999999041</v>
      </c>
      <c r="V1509">
        <f t="shared" si="142"/>
        <v>5755213.4999999991</v>
      </c>
    </row>
    <row r="1510" spans="1:22" x14ac:dyDescent="0.25">
      <c r="A1510" s="19" t="s">
        <v>58</v>
      </c>
      <c r="B1510" s="17">
        <v>44011</v>
      </c>
      <c r="C1510" s="18">
        <v>0.48958333333333331</v>
      </c>
      <c r="D1510" s="19" t="s">
        <v>13</v>
      </c>
      <c r="E1510" s="20">
        <v>2093</v>
      </c>
      <c r="F1510" s="20">
        <v>2106.4</v>
      </c>
      <c r="G1510" s="20">
        <v>2106.4</v>
      </c>
      <c r="H1510" s="18">
        <v>0.51041666666666663</v>
      </c>
      <c r="I1510" s="19">
        <v>13.400000000000091</v>
      </c>
      <c r="J1510" s="19">
        <v>-13.400000000000091</v>
      </c>
      <c r="K1510" s="19">
        <v>148</v>
      </c>
      <c r="L1510" s="20">
        <v>-1983.2000000000135</v>
      </c>
      <c r="M1510" s="20">
        <v>143</v>
      </c>
      <c r="N1510" s="20">
        <v>-2126.2000000000135</v>
      </c>
      <c r="O1510" s="20" t="s">
        <v>67</v>
      </c>
      <c r="P1510" s="21">
        <v>6.4022933588151398E-3</v>
      </c>
      <c r="Q1510" s="16">
        <f t="shared" si="141"/>
        <v>9213386</v>
      </c>
      <c r="R1510">
        <f t="shared" si="143"/>
        <v>59000</v>
      </c>
      <c r="S1510">
        <f t="shared" si="138"/>
        <v>4402</v>
      </c>
      <c r="T1510">
        <f t="shared" si="139"/>
        <v>4622</v>
      </c>
      <c r="U1510">
        <f t="shared" si="140"/>
        <v>-63608.800000000403</v>
      </c>
      <c r="V1510">
        <f t="shared" si="142"/>
        <v>5691604.6999999983</v>
      </c>
    </row>
    <row r="1511" spans="1:22" x14ac:dyDescent="0.25">
      <c r="A1511" s="19" t="s">
        <v>22</v>
      </c>
      <c r="B1511" s="17">
        <v>44012</v>
      </c>
      <c r="C1511" s="18">
        <v>0.41666666666666669</v>
      </c>
      <c r="D1511" s="19" t="s">
        <v>13</v>
      </c>
      <c r="E1511" s="20">
        <v>1697.4</v>
      </c>
      <c r="F1511" s="20">
        <v>1716</v>
      </c>
      <c r="G1511" s="20">
        <v>1687.95</v>
      </c>
      <c r="H1511" s="18">
        <v>0.625</v>
      </c>
      <c r="I1511" s="19">
        <v>18.599999999999909</v>
      </c>
      <c r="J1511" s="19">
        <v>9.4500000000000455</v>
      </c>
      <c r="K1511" s="19">
        <v>107</v>
      </c>
      <c r="L1511" s="20">
        <v>1011.1500000000049</v>
      </c>
      <c r="M1511" s="20">
        <v>84</v>
      </c>
      <c r="N1511" s="20">
        <v>927.15000000000487</v>
      </c>
      <c r="O1511" s="20" t="s">
        <v>68</v>
      </c>
      <c r="P1511" s="21">
        <v>1.09579356663131E-2</v>
      </c>
      <c r="Q1511" s="16">
        <f t="shared" si="141"/>
        <v>5384152.8000000007</v>
      </c>
      <c r="R1511">
        <f t="shared" si="143"/>
        <v>59000</v>
      </c>
      <c r="S1511">
        <f t="shared" si="138"/>
        <v>3172</v>
      </c>
      <c r="T1511">
        <f t="shared" si="139"/>
        <v>2685</v>
      </c>
      <c r="U1511">
        <f t="shared" si="140"/>
        <v>27290.400000000143</v>
      </c>
      <c r="V1511">
        <f t="shared" si="142"/>
        <v>5718895.0999999987</v>
      </c>
    </row>
    <row r="1512" spans="1:22" x14ac:dyDescent="0.25">
      <c r="A1512" s="19" t="s">
        <v>19</v>
      </c>
      <c r="B1512" s="17">
        <v>44012</v>
      </c>
      <c r="C1512" s="18">
        <v>0.41666666666666669</v>
      </c>
      <c r="D1512" s="19" t="s">
        <v>13</v>
      </c>
      <c r="E1512" s="20">
        <v>3965.05</v>
      </c>
      <c r="F1512" s="20">
        <v>3985.4</v>
      </c>
      <c r="G1512" s="20">
        <v>3942</v>
      </c>
      <c r="H1512" s="18">
        <v>0.625</v>
      </c>
      <c r="I1512" s="19">
        <v>20.349999999999909</v>
      </c>
      <c r="J1512" s="19">
        <v>23.050000000000182</v>
      </c>
      <c r="K1512" s="19">
        <v>98</v>
      </c>
      <c r="L1512" s="20">
        <v>2258.9000000000178</v>
      </c>
      <c r="M1512" s="20">
        <v>179</v>
      </c>
      <c r="N1512" s="20">
        <v>2079.9000000000178</v>
      </c>
      <c r="O1512" s="20" t="s">
        <v>68</v>
      </c>
      <c r="P1512" s="21">
        <v>5.1323438544280398E-3</v>
      </c>
      <c r="Q1512" s="16">
        <f t="shared" si="141"/>
        <v>11494679.950000001</v>
      </c>
      <c r="R1512">
        <f t="shared" si="143"/>
        <v>59000</v>
      </c>
      <c r="S1512">
        <f t="shared" si="138"/>
        <v>2899</v>
      </c>
      <c r="T1512">
        <f t="shared" si="139"/>
        <v>5731</v>
      </c>
      <c r="U1512">
        <f t="shared" si="140"/>
        <v>61090.950000000521</v>
      </c>
      <c r="V1512">
        <f t="shared" si="142"/>
        <v>5779986.0499999989</v>
      </c>
    </row>
    <row r="1513" spans="1:22" x14ac:dyDescent="0.25">
      <c r="A1513" s="19" t="s">
        <v>44</v>
      </c>
      <c r="B1513" s="17">
        <v>44012</v>
      </c>
      <c r="C1513" s="18">
        <v>0.53125</v>
      </c>
      <c r="D1513" s="19" t="s">
        <v>13</v>
      </c>
      <c r="E1513" s="20">
        <v>2515</v>
      </c>
      <c r="F1513" s="20">
        <v>2535</v>
      </c>
      <c r="G1513" s="20">
        <v>2535</v>
      </c>
      <c r="H1513" s="18">
        <v>0.58333333333333337</v>
      </c>
      <c r="I1513" s="19">
        <v>20</v>
      </c>
      <c r="J1513" s="19">
        <v>-20</v>
      </c>
      <c r="K1513" s="19">
        <v>99</v>
      </c>
      <c r="L1513" s="20">
        <v>-1980</v>
      </c>
      <c r="M1513" s="20">
        <v>115</v>
      </c>
      <c r="N1513" s="20">
        <v>-2095</v>
      </c>
      <c r="O1513" s="20" t="s">
        <v>67</v>
      </c>
      <c r="P1513" s="21">
        <v>7.9522862823061605E-3</v>
      </c>
      <c r="Q1513" s="16">
        <f t="shared" si="141"/>
        <v>7419250</v>
      </c>
      <c r="R1513">
        <f t="shared" si="143"/>
        <v>59000</v>
      </c>
      <c r="S1513">
        <f t="shared" si="138"/>
        <v>2950</v>
      </c>
      <c r="T1513">
        <f t="shared" si="139"/>
        <v>3725</v>
      </c>
      <c r="U1513">
        <f t="shared" si="140"/>
        <v>-62725</v>
      </c>
      <c r="V1513">
        <f t="shared" si="142"/>
        <v>5717261.0499999989</v>
      </c>
    </row>
    <row r="1514" spans="1:22" x14ac:dyDescent="0.25">
      <c r="A1514" s="19" t="s">
        <v>45</v>
      </c>
      <c r="B1514" s="17">
        <v>44012</v>
      </c>
      <c r="C1514" s="18">
        <v>0.42708333333333331</v>
      </c>
      <c r="D1514" s="19" t="s">
        <v>13</v>
      </c>
      <c r="E1514" s="20">
        <v>5715</v>
      </c>
      <c r="F1514" s="20">
        <v>5742</v>
      </c>
      <c r="G1514" s="20">
        <v>5742</v>
      </c>
      <c r="H1514" s="18">
        <v>0.46875</v>
      </c>
      <c r="I1514" s="19">
        <v>27</v>
      </c>
      <c r="J1514" s="19">
        <v>-27</v>
      </c>
      <c r="K1514" s="19">
        <v>74</v>
      </c>
      <c r="L1514" s="20">
        <v>-1998</v>
      </c>
      <c r="M1514" s="20">
        <v>195</v>
      </c>
      <c r="N1514" s="20">
        <v>-2193</v>
      </c>
      <c r="O1514" s="20" t="s">
        <v>67</v>
      </c>
      <c r="P1514" s="21">
        <v>4.7244094488189002E-3</v>
      </c>
      <c r="Q1514" s="16">
        <f t="shared" si="141"/>
        <v>12487275</v>
      </c>
      <c r="R1514">
        <f t="shared" si="143"/>
        <v>59000</v>
      </c>
      <c r="S1514">
        <f t="shared" si="138"/>
        <v>2185</v>
      </c>
      <c r="T1514">
        <f t="shared" si="139"/>
        <v>6259</v>
      </c>
      <c r="U1514">
        <f t="shared" si="140"/>
        <v>-65254</v>
      </c>
      <c r="V1514">
        <f t="shared" si="142"/>
        <v>5652007.0499999989</v>
      </c>
    </row>
    <row r="1515" spans="1:22" x14ac:dyDescent="0.25">
      <c r="A1515" s="19" t="s">
        <v>48</v>
      </c>
      <c r="B1515" s="17">
        <v>44012</v>
      </c>
      <c r="C1515" s="18">
        <v>0.47916666666666669</v>
      </c>
      <c r="D1515" s="19" t="s">
        <v>13</v>
      </c>
      <c r="E1515" s="20">
        <v>475.1</v>
      </c>
      <c r="F1515" s="20">
        <v>477.95</v>
      </c>
      <c r="G1515" s="20">
        <v>472.8</v>
      </c>
      <c r="H1515" s="18">
        <v>0.625</v>
      </c>
      <c r="I1515" s="19">
        <v>2.8499999999999659</v>
      </c>
      <c r="J1515" s="19">
        <v>2.3000000000000114</v>
      </c>
      <c r="K1515" s="19">
        <v>696</v>
      </c>
      <c r="L1515" s="20">
        <v>1600.8000000000079</v>
      </c>
      <c r="M1515" s="20">
        <v>152</v>
      </c>
      <c r="N1515" s="20">
        <v>1448.8000000000079</v>
      </c>
      <c r="O1515" s="20" t="s">
        <v>68</v>
      </c>
      <c r="P1515" s="21">
        <v>5.9987371079771997E-3</v>
      </c>
      <c r="Q1515" s="16">
        <f t="shared" si="141"/>
        <v>9835045.0999999996</v>
      </c>
      <c r="R1515">
        <f t="shared" si="143"/>
        <v>59000</v>
      </c>
      <c r="S1515">
        <f t="shared" si="138"/>
        <v>20701</v>
      </c>
      <c r="T1515">
        <f t="shared" si="139"/>
        <v>4906</v>
      </c>
      <c r="U1515">
        <f t="shared" si="140"/>
        <v>42706.300000000236</v>
      </c>
      <c r="V1515">
        <f t="shared" si="142"/>
        <v>5694713.3499999987</v>
      </c>
    </row>
    <row r="1516" spans="1:22" x14ac:dyDescent="0.25">
      <c r="A1516" s="19" t="s">
        <v>45</v>
      </c>
      <c r="B1516" s="17">
        <v>44013</v>
      </c>
      <c r="C1516" s="18">
        <v>0.42708333333333331</v>
      </c>
      <c r="D1516" s="19" t="s">
        <v>15</v>
      </c>
      <c r="E1516" s="20">
        <v>5872.05</v>
      </c>
      <c r="F1516" s="20">
        <v>5830.8</v>
      </c>
      <c r="G1516" s="20">
        <v>5830.8</v>
      </c>
      <c r="H1516" s="18">
        <v>0.42708333333333331</v>
      </c>
      <c r="I1516" s="19">
        <v>41.25</v>
      </c>
      <c r="J1516" s="19">
        <v>-41.25</v>
      </c>
      <c r="K1516" s="19">
        <v>48</v>
      </c>
      <c r="L1516" s="20">
        <v>-1980</v>
      </c>
      <c r="M1516" s="20">
        <v>130</v>
      </c>
      <c r="N1516" s="20">
        <v>-2110</v>
      </c>
      <c r="O1516" s="20" t="s">
        <v>67</v>
      </c>
      <c r="P1516" s="21">
        <v>7.0248039441081003E-3</v>
      </c>
      <c r="Q1516" s="16">
        <f t="shared" si="141"/>
        <v>8397031.5</v>
      </c>
      <c r="R1516">
        <f t="shared" si="143"/>
        <v>59000</v>
      </c>
      <c r="S1516">
        <f t="shared" si="138"/>
        <v>1430</v>
      </c>
      <c r="T1516">
        <f t="shared" si="139"/>
        <v>4184</v>
      </c>
      <c r="U1516">
        <f t="shared" si="140"/>
        <v>-63171.5</v>
      </c>
      <c r="V1516">
        <f t="shared" si="142"/>
        <v>5631541.8499999987</v>
      </c>
    </row>
    <row r="1517" spans="1:22" x14ac:dyDescent="0.25">
      <c r="A1517" s="19" t="s">
        <v>47</v>
      </c>
      <c r="B1517" s="17">
        <v>44014</v>
      </c>
      <c r="C1517" s="18">
        <v>0.42708333333333331</v>
      </c>
      <c r="D1517" s="19" t="s">
        <v>13</v>
      </c>
      <c r="E1517" s="20">
        <v>203</v>
      </c>
      <c r="F1517" s="20">
        <v>204.6</v>
      </c>
      <c r="G1517" s="20">
        <v>204.6</v>
      </c>
      <c r="H1517" s="18">
        <v>0.45833333333333331</v>
      </c>
      <c r="I1517" s="19">
        <v>1.5999999999999943</v>
      </c>
      <c r="J1517" s="19">
        <v>-1.5999999999999943</v>
      </c>
      <c r="K1517" s="19">
        <v>1232</v>
      </c>
      <c r="L1517" s="20">
        <v>-1971.199999999993</v>
      </c>
      <c r="M1517" s="20">
        <v>116</v>
      </c>
      <c r="N1517" s="20">
        <v>-2087.199999999993</v>
      </c>
      <c r="O1517" s="20" t="s">
        <v>67</v>
      </c>
      <c r="P1517" s="21">
        <v>7.88177339901475E-3</v>
      </c>
      <c r="Q1517" s="16">
        <f t="shared" si="141"/>
        <v>7485625</v>
      </c>
      <c r="R1517">
        <f t="shared" si="143"/>
        <v>59000</v>
      </c>
      <c r="S1517">
        <f t="shared" si="138"/>
        <v>36875</v>
      </c>
      <c r="T1517">
        <f t="shared" si="139"/>
        <v>3758</v>
      </c>
      <c r="U1517">
        <f t="shared" si="140"/>
        <v>-62757.999999999789</v>
      </c>
      <c r="V1517">
        <f t="shared" si="142"/>
        <v>5568783.8499999987</v>
      </c>
    </row>
    <row r="1518" spans="1:22" x14ac:dyDescent="0.25">
      <c r="A1518" s="19" t="s">
        <v>40</v>
      </c>
      <c r="B1518" s="17">
        <v>44014</v>
      </c>
      <c r="C1518" s="18">
        <v>0.41666666666666669</v>
      </c>
      <c r="D1518" s="19" t="s">
        <v>13</v>
      </c>
      <c r="E1518" s="20">
        <v>1735.3</v>
      </c>
      <c r="F1518" s="20">
        <v>1745.5</v>
      </c>
      <c r="G1518" s="20">
        <v>1745.5</v>
      </c>
      <c r="H1518" s="18">
        <v>0.4375</v>
      </c>
      <c r="I1518" s="19">
        <v>10.200000000000045</v>
      </c>
      <c r="J1518" s="19">
        <v>-10.200000000000045</v>
      </c>
      <c r="K1518" s="19">
        <v>195</v>
      </c>
      <c r="L1518" s="20">
        <v>-1989.0000000000089</v>
      </c>
      <c r="M1518" s="20">
        <v>157</v>
      </c>
      <c r="N1518" s="20">
        <v>-2146.0000000000091</v>
      </c>
      <c r="O1518" s="20" t="s">
        <v>67</v>
      </c>
      <c r="P1518" s="21">
        <v>5.8779461764536601E-3</v>
      </c>
      <c r="Q1518" s="16">
        <f t="shared" si="141"/>
        <v>10036975.199999999</v>
      </c>
      <c r="R1518">
        <f t="shared" si="143"/>
        <v>59000</v>
      </c>
      <c r="S1518">
        <f t="shared" si="138"/>
        <v>5784</v>
      </c>
      <c r="T1518">
        <f t="shared" si="139"/>
        <v>5034</v>
      </c>
      <c r="U1518">
        <f t="shared" si="140"/>
        <v>-64030.800000000265</v>
      </c>
      <c r="V1518">
        <f t="shared" si="142"/>
        <v>5504753.0499999989</v>
      </c>
    </row>
    <row r="1519" spans="1:22" x14ac:dyDescent="0.25">
      <c r="A1519" s="19" t="s">
        <v>58</v>
      </c>
      <c r="B1519" s="17">
        <v>44014</v>
      </c>
      <c r="C1519" s="18">
        <v>0.41666666666666669</v>
      </c>
      <c r="D1519" s="19" t="s">
        <v>15</v>
      </c>
      <c r="E1519" s="20">
        <v>2124.8000000000002</v>
      </c>
      <c r="F1519" s="20">
        <v>2106</v>
      </c>
      <c r="G1519" s="20">
        <v>2155.65</v>
      </c>
      <c r="H1519" s="18">
        <v>0.625</v>
      </c>
      <c r="I1519" s="19">
        <v>18.800000000000182</v>
      </c>
      <c r="J1519" s="19">
        <v>30.849999999999909</v>
      </c>
      <c r="K1519" s="19">
        <v>106</v>
      </c>
      <c r="L1519" s="20">
        <v>3270.0999999999904</v>
      </c>
      <c r="M1519" s="20">
        <v>105</v>
      </c>
      <c r="N1519" s="20">
        <v>3165.0999999999904</v>
      </c>
      <c r="O1519" s="20" t="s">
        <v>68</v>
      </c>
      <c r="P1519" s="21">
        <v>8.8478915662651408E-3</v>
      </c>
      <c r="Q1519" s="16">
        <f t="shared" si="141"/>
        <v>6667622.4000000004</v>
      </c>
      <c r="R1519">
        <f t="shared" si="143"/>
        <v>59000</v>
      </c>
      <c r="S1519">
        <f t="shared" si="138"/>
        <v>3138</v>
      </c>
      <c r="T1519">
        <f t="shared" si="139"/>
        <v>3359</v>
      </c>
      <c r="U1519">
        <f t="shared" si="140"/>
        <v>93448.299999999712</v>
      </c>
      <c r="V1519">
        <f t="shared" si="142"/>
        <v>5598201.3499999987</v>
      </c>
    </row>
    <row r="1520" spans="1:22" x14ac:dyDescent="0.25">
      <c r="A1520" s="19" t="s">
        <v>17</v>
      </c>
      <c r="B1520" s="17">
        <v>44015</v>
      </c>
      <c r="C1520" s="18">
        <v>0.41666666666666669</v>
      </c>
      <c r="D1520" s="19" t="s">
        <v>15</v>
      </c>
      <c r="E1520" s="20">
        <v>18575</v>
      </c>
      <c r="F1520" s="20">
        <v>18425.2</v>
      </c>
      <c r="G1520" s="20">
        <v>18881</v>
      </c>
      <c r="H1520" s="18">
        <v>0.625</v>
      </c>
      <c r="I1520" s="19">
        <v>149.79999999999927</v>
      </c>
      <c r="J1520" s="19">
        <v>306</v>
      </c>
      <c r="K1520" s="19">
        <v>13</v>
      </c>
      <c r="L1520" s="20">
        <v>3978</v>
      </c>
      <c r="M1520" s="20">
        <v>112</v>
      </c>
      <c r="N1520" s="20">
        <v>3866</v>
      </c>
      <c r="O1520" s="20" t="s">
        <v>68</v>
      </c>
      <c r="P1520" s="21">
        <v>8.0646029609689994E-3</v>
      </c>
      <c r="Q1520" s="16">
        <f t="shared" si="141"/>
        <v>7299975</v>
      </c>
      <c r="R1520">
        <f t="shared" si="143"/>
        <v>59000</v>
      </c>
      <c r="S1520">
        <f t="shared" si="138"/>
        <v>393</v>
      </c>
      <c r="T1520">
        <f t="shared" si="139"/>
        <v>3681</v>
      </c>
      <c r="U1520">
        <f t="shared" si="140"/>
        <v>116577</v>
      </c>
      <c r="V1520">
        <f t="shared" si="142"/>
        <v>5714778.3499999987</v>
      </c>
    </row>
    <row r="1521" spans="1:22" x14ac:dyDescent="0.25">
      <c r="A1521" s="19" t="s">
        <v>44</v>
      </c>
      <c r="B1521" s="17">
        <v>44015</v>
      </c>
      <c r="C1521" s="18">
        <v>0.41666666666666669</v>
      </c>
      <c r="D1521" s="19" t="s">
        <v>15</v>
      </c>
      <c r="E1521" s="20">
        <v>2716</v>
      </c>
      <c r="F1521" s="20">
        <v>2687</v>
      </c>
      <c r="G1521" s="20">
        <v>2735.95</v>
      </c>
      <c r="H1521" s="18">
        <v>0.625</v>
      </c>
      <c r="I1521" s="19">
        <v>29</v>
      </c>
      <c r="J1521" s="19">
        <v>19.949999999999818</v>
      </c>
      <c r="K1521" s="19">
        <v>68</v>
      </c>
      <c r="L1521" s="20">
        <v>1356.5999999999876</v>
      </c>
      <c r="M1521" s="20">
        <v>86</v>
      </c>
      <c r="N1521" s="20">
        <v>1270.5999999999876</v>
      </c>
      <c r="O1521" s="20" t="s">
        <v>68</v>
      </c>
      <c r="P1521" s="21">
        <v>1.06774668630339E-2</v>
      </c>
      <c r="Q1521" s="16">
        <f t="shared" si="141"/>
        <v>5524344</v>
      </c>
      <c r="R1521">
        <f t="shared" si="143"/>
        <v>59000</v>
      </c>
      <c r="S1521">
        <f t="shared" si="138"/>
        <v>2034</v>
      </c>
      <c r="T1521">
        <f t="shared" si="139"/>
        <v>2773</v>
      </c>
      <c r="U1521">
        <f t="shared" si="140"/>
        <v>37805.299999999632</v>
      </c>
      <c r="V1521">
        <f t="shared" si="142"/>
        <v>5752583.6499999985</v>
      </c>
    </row>
    <row r="1522" spans="1:22" x14ac:dyDescent="0.25">
      <c r="A1522" s="19" t="s">
        <v>48</v>
      </c>
      <c r="B1522" s="17">
        <v>44015</v>
      </c>
      <c r="C1522" s="18">
        <v>0.42708333333333331</v>
      </c>
      <c r="D1522" s="19" t="s">
        <v>13</v>
      </c>
      <c r="E1522" s="20">
        <v>473.35</v>
      </c>
      <c r="F1522" s="20">
        <v>475.8</v>
      </c>
      <c r="G1522" s="20">
        <v>475.8</v>
      </c>
      <c r="H1522" s="18">
        <v>0.48958333333333331</v>
      </c>
      <c r="I1522" s="19">
        <v>2.4499999999999886</v>
      </c>
      <c r="J1522" s="19">
        <v>-2.4499999999999886</v>
      </c>
      <c r="K1522" s="19">
        <v>808</v>
      </c>
      <c r="L1522" s="20">
        <v>-1979.5999999999908</v>
      </c>
      <c r="M1522" s="20">
        <v>177</v>
      </c>
      <c r="N1522" s="20">
        <v>-2156.5999999999908</v>
      </c>
      <c r="O1522" s="20" t="s">
        <v>67</v>
      </c>
      <c r="P1522" s="21">
        <v>5.1758740889405099E-3</v>
      </c>
      <c r="Q1522" s="16">
        <f t="shared" si="141"/>
        <v>11398741.35</v>
      </c>
      <c r="R1522">
        <f t="shared" si="143"/>
        <v>59000</v>
      </c>
      <c r="S1522">
        <f t="shared" si="138"/>
        <v>24081</v>
      </c>
      <c r="T1522">
        <f t="shared" si="139"/>
        <v>5715</v>
      </c>
      <c r="U1522">
        <f t="shared" si="140"/>
        <v>-64713.449999999728</v>
      </c>
      <c r="V1522">
        <f t="shared" si="142"/>
        <v>5687870.1999999983</v>
      </c>
    </row>
    <row r="1523" spans="1:22" x14ac:dyDescent="0.25">
      <c r="A1523" s="19" t="s">
        <v>57</v>
      </c>
      <c r="B1523" s="17">
        <v>44015</v>
      </c>
      <c r="C1523" s="18">
        <v>0.4375</v>
      </c>
      <c r="D1523" s="19" t="s">
        <v>15</v>
      </c>
      <c r="E1523" s="20">
        <v>571.79999999999995</v>
      </c>
      <c r="F1523" s="20">
        <v>565.4</v>
      </c>
      <c r="G1523" s="20">
        <v>565.4</v>
      </c>
      <c r="H1523" s="18">
        <v>0.4375</v>
      </c>
      <c r="I1523" s="19">
        <v>6.3999999999999773</v>
      </c>
      <c r="J1523" s="19">
        <v>-6.3999999999999773</v>
      </c>
      <c r="K1523" s="19">
        <v>311</v>
      </c>
      <c r="L1523" s="20">
        <v>-1990.3999999999928</v>
      </c>
      <c r="M1523" s="20">
        <v>82</v>
      </c>
      <c r="N1523" s="20">
        <v>-2072.3999999999928</v>
      </c>
      <c r="O1523" s="20" t="s">
        <v>67</v>
      </c>
      <c r="P1523" s="21">
        <v>1.11927247289262E-2</v>
      </c>
      <c r="Q1523" s="16">
        <f t="shared" si="141"/>
        <v>5270852.3999999994</v>
      </c>
      <c r="R1523">
        <f t="shared" si="143"/>
        <v>59000</v>
      </c>
      <c r="S1523">
        <f t="shared" si="138"/>
        <v>9218</v>
      </c>
      <c r="T1523">
        <f t="shared" si="139"/>
        <v>2621</v>
      </c>
      <c r="U1523">
        <f t="shared" si="140"/>
        <v>-61616.199999999793</v>
      </c>
      <c r="V1523">
        <f t="shared" si="142"/>
        <v>5626253.9999999981</v>
      </c>
    </row>
    <row r="1524" spans="1:22" x14ac:dyDescent="0.25">
      <c r="A1524" s="19" t="s">
        <v>57</v>
      </c>
      <c r="B1524" s="17">
        <v>44018</v>
      </c>
      <c r="C1524" s="18">
        <v>0.41666666666666669</v>
      </c>
      <c r="D1524" s="19" t="s">
        <v>15</v>
      </c>
      <c r="E1524" s="20">
        <v>581.35</v>
      </c>
      <c r="F1524" s="20">
        <v>575.1</v>
      </c>
      <c r="G1524" s="20">
        <v>581.85</v>
      </c>
      <c r="H1524" s="18">
        <v>0.625</v>
      </c>
      <c r="I1524" s="19">
        <v>6.25</v>
      </c>
      <c r="J1524" s="19">
        <v>0.5</v>
      </c>
      <c r="K1524" s="19">
        <v>318</v>
      </c>
      <c r="L1524" s="20">
        <v>159</v>
      </c>
      <c r="M1524" s="20">
        <v>86</v>
      </c>
      <c r="N1524" s="20">
        <v>73</v>
      </c>
      <c r="O1524" s="20" t="s">
        <v>68</v>
      </c>
      <c r="P1524" s="21">
        <v>1.0750838565408099E-2</v>
      </c>
      <c r="Q1524" s="16">
        <f t="shared" si="141"/>
        <v>5487944</v>
      </c>
      <c r="R1524">
        <f t="shared" si="143"/>
        <v>59000</v>
      </c>
      <c r="S1524">
        <f t="shared" si="138"/>
        <v>9440</v>
      </c>
      <c r="T1524">
        <f t="shared" si="139"/>
        <v>2746</v>
      </c>
      <c r="U1524">
        <f t="shared" si="140"/>
        <v>1974</v>
      </c>
      <c r="V1524">
        <f t="shared" si="142"/>
        <v>5628227.9999999981</v>
      </c>
    </row>
    <row r="1525" spans="1:22" x14ac:dyDescent="0.25">
      <c r="A1525" s="19" t="s">
        <v>17</v>
      </c>
      <c r="B1525" s="17">
        <v>44020</v>
      </c>
      <c r="C1525" s="18">
        <v>0.41666666666666669</v>
      </c>
      <c r="D1525" s="19" t="s">
        <v>13</v>
      </c>
      <c r="E1525" s="20">
        <v>19780</v>
      </c>
      <c r="F1525" s="20">
        <v>19900</v>
      </c>
      <c r="G1525" s="20">
        <v>19407.599999999999</v>
      </c>
      <c r="H1525" s="18">
        <v>0.625</v>
      </c>
      <c r="I1525" s="19">
        <v>120</v>
      </c>
      <c r="J1525" s="19">
        <v>372.40000000000146</v>
      </c>
      <c r="K1525" s="19">
        <v>16</v>
      </c>
      <c r="L1525" s="20">
        <v>5958.4000000000233</v>
      </c>
      <c r="M1525" s="20">
        <v>145</v>
      </c>
      <c r="N1525" s="20">
        <v>5813.4000000000233</v>
      </c>
      <c r="O1525" s="20" t="s">
        <v>68</v>
      </c>
      <c r="P1525" s="21">
        <v>6.0667340748230504E-3</v>
      </c>
      <c r="Q1525" s="16">
        <f t="shared" si="141"/>
        <v>9711980</v>
      </c>
      <c r="R1525">
        <f t="shared" si="143"/>
        <v>59000</v>
      </c>
      <c r="S1525">
        <f t="shared" si="138"/>
        <v>491</v>
      </c>
      <c r="T1525">
        <f t="shared" si="139"/>
        <v>4811</v>
      </c>
      <c r="U1525">
        <f t="shared" si="140"/>
        <v>178037.40000000072</v>
      </c>
      <c r="V1525">
        <f t="shared" si="142"/>
        <v>5806265.3999999985</v>
      </c>
    </row>
    <row r="1526" spans="1:22" x14ac:dyDescent="0.25">
      <c r="A1526" s="19" t="s">
        <v>44</v>
      </c>
      <c r="B1526" s="17">
        <v>44020</v>
      </c>
      <c r="C1526" s="18">
        <v>0.41666666666666669</v>
      </c>
      <c r="D1526" s="19" t="s">
        <v>13</v>
      </c>
      <c r="E1526" s="20">
        <v>2741</v>
      </c>
      <c r="F1526" s="20">
        <v>2758</v>
      </c>
      <c r="G1526" s="20">
        <v>2758</v>
      </c>
      <c r="H1526" s="18">
        <v>0.46875</v>
      </c>
      <c r="I1526" s="19">
        <v>17</v>
      </c>
      <c r="J1526" s="19">
        <v>-17</v>
      </c>
      <c r="K1526" s="19">
        <v>117</v>
      </c>
      <c r="L1526" s="20">
        <v>-1989</v>
      </c>
      <c r="M1526" s="20">
        <v>148</v>
      </c>
      <c r="N1526" s="20">
        <v>-2137</v>
      </c>
      <c r="O1526" s="20" t="s">
        <v>67</v>
      </c>
      <c r="P1526" s="21">
        <v>6.2021160160525401E-3</v>
      </c>
      <c r="Q1526" s="16">
        <f t="shared" si="141"/>
        <v>9511270</v>
      </c>
      <c r="R1526">
        <f t="shared" si="143"/>
        <v>59000</v>
      </c>
      <c r="S1526">
        <f t="shared" si="138"/>
        <v>3470</v>
      </c>
      <c r="T1526">
        <f t="shared" si="139"/>
        <v>4771</v>
      </c>
      <c r="U1526">
        <f t="shared" si="140"/>
        <v>-63761</v>
      </c>
      <c r="V1526">
        <f t="shared" si="142"/>
        <v>5742504.3999999985</v>
      </c>
    </row>
    <row r="1527" spans="1:22" x14ac:dyDescent="0.25">
      <c r="A1527" s="19" t="s">
        <v>49</v>
      </c>
      <c r="B1527" s="17">
        <v>44020</v>
      </c>
      <c r="C1527" s="18">
        <v>0.41666666666666669</v>
      </c>
      <c r="D1527" s="19" t="s">
        <v>13</v>
      </c>
      <c r="E1527" s="20">
        <v>81.5</v>
      </c>
      <c r="F1527" s="20">
        <v>82.2</v>
      </c>
      <c r="G1527" s="20">
        <v>82.2</v>
      </c>
      <c r="H1527" s="18">
        <v>0.5</v>
      </c>
      <c r="I1527" s="19">
        <v>0.70000000000000284</v>
      </c>
      <c r="J1527" s="19">
        <v>-0.70000000000000284</v>
      </c>
      <c r="K1527" s="19">
        <v>2766</v>
      </c>
      <c r="L1527" s="20">
        <v>-1936.2000000000078</v>
      </c>
      <c r="M1527" s="20">
        <v>105</v>
      </c>
      <c r="N1527" s="20">
        <v>-2041.2000000000078</v>
      </c>
      <c r="O1527" s="20" t="s">
        <v>67</v>
      </c>
      <c r="P1527" s="21">
        <v>8.5889570552147593E-3</v>
      </c>
      <c r="Q1527" s="16">
        <f t="shared" si="141"/>
        <v>6869227.5</v>
      </c>
      <c r="R1527">
        <f t="shared" si="143"/>
        <v>59000</v>
      </c>
      <c r="S1527">
        <f t="shared" si="138"/>
        <v>84285</v>
      </c>
      <c r="T1527">
        <f t="shared" si="139"/>
        <v>3450</v>
      </c>
      <c r="U1527">
        <f t="shared" si="140"/>
        <v>-62449.50000000024</v>
      </c>
      <c r="V1527">
        <f t="shared" si="142"/>
        <v>5680054.8999999985</v>
      </c>
    </row>
    <row r="1528" spans="1:22" x14ac:dyDescent="0.25">
      <c r="A1528" s="19" t="s">
        <v>40</v>
      </c>
      <c r="B1528" s="17">
        <v>44020</v>
      </c>
      <c r="C1528" s="18">
        <v>0.41666666666666669</v>
      </c>
      <c r="D1528" s="19" t="s">
        <v>13</v>
      </c>
      <c r="E1528" s="20">
        <v>1817</v>
      </c>
      <c r="F1528" s="20">
        <v>1827</v>
      </c>
      <c r="G1528" s="20">
        <v>1797</v>
      </c>
      <c r="H1528" s="18">
        <v>0.625</v>
      </c>
      <c r="I1528" s="19">
        <v>10</v>
      </c>
      <c r="J1528" s="19">
        <v>20</v>
      </c>
      <c r="K1528" s="19">
        <v>199</v>
      </c>
      <c r="L1528" s="20">
        <v>3980</v>
      </c>
      <c r="M1528" s="20">
        <v>166</v>
      </c>
      <c r="N1528" s="20">
        <v>3814</v>
      </c>
      <c r="O1528" s="20" t="s">
        <v>68</v>
      </c>
      <c r="P1528" s="21">
        <v>5.5035773252614202E-3</v>
      </c>
      <c r="Q1528" s="16">
        <f t="shared" si="141"/>
        <v>10720300</v>
      </c>
      <c r="R1528">
        <f t="shared" si="143"/>
        <v>59000</v>
      </c>
      <c r="S1528">
        <f t="shared" si="138"/>
        <v>5900</v>
      </c>
      <c r="T1528">
        <f t="shared" si="139"/>
        <v>5331</v>
      </c>
      <c r="U1528">
        <f t="shared" si="140"/>
        <v>112669</v>
      </c>
      <c r="V1528">
        <f t="shared" si="142"/>
        <v>5792723.8999999985</v>
      </c>
    </row>
    <row r="1529" spans="1:22" x14ac:dyDescent="0.25">
      <c r="A1529" s="19" t="s">
        <v>41</v>
      </c>
      <c r="B1529" s="17">
        <v>44020</v>
      </c>
      <c r="C1529" s="18">
        <v>0.41666666666666669</v>
      </c>
      <c r="D1529" s="19" t="s">
        <v>13</v>
      </c>
      <c r="E1529" s="20">
        <v>108.75</v>
      </c>
      <c r="F1529" s="20">
        <v>110</v>
      </c>
      <c r="G1529" s="20">
        <v>105.5</v>
      </c>
      <c r="H1529" s="18">
        <v>0.625</v>
      </c>
      <c r="I1529" s="19">
        <v>1.25</v>
      </c>
      <c r="J1529" s="19">
        <v>3.25</v>
      </c>
      <c r="K1529" s="19">
        <v>1571</v>
      </c>
      <c r="L1529" s="20">
        <v>5105.75</v>
      </c>
      <c r="M1529" s="20">
        <v>78</v>
      </c>
      <c r="N1529" s="20">
        <v>5027.75</v>
      </c>
      <c r="O1529" s="20" t="s">
        <v>68</v>
      </c>
      <c r="P1529" s="21">
        <v>1.1494252873563199E-2</v>
      </c>
      <c r="Q1529" s="16">
        <f t="shared" si="141"/>
        <v>5133000</v>
      </c>
      <c r="R1529">
        <f t="shared" si="143"/>
        <v>59000</v>
      </c>
      <c r="S1529">
        <f t="shared" si="138"/>
        <v>47200</v>
      </c>
      <c r="T1529">
        <f t="shared" si="139"/>
        <v>2529</v>
      </c>
      <c r="U1529">
        <f t="shared" si="140"/>
        <v>150871</v>
      </c>
      <c r="V1529">
        <f t="shared" si="142"/>
        <v>5943594.8999999985</v>
      </c>
    </row>
    <row r="1530" spans="1:22" x14ac:dyDescent="0.25">
      <c r="A1530" s="19" t="s">
        <v>20</v>
      </c>
      <c r="B1530" s="17">
        <v>44021</v>
      </c>
      <c r="C1530" s="18">
        <v>0.41666666666666669</v>
      </c>
      <c r="D1530" s="19" t="s">
        <v>15</v>
      </c>
      <c r="E1530" s="20">
        <v>1915</v>
      </c>
      <c r="F1530" s="20">
        <v>1893.6</v>
      </c>
      <c r="G1530" s="20">
        <v>1941</v>
      </c>
      <c r="H1530" s="18">
        <v>0.625</v>
      </c>
      <c r="I1530" s="19">
        <v>21.400000000000091</v>
      </c>
      <c r="J1530" s="19">
        <v>26</v>
      </c>
      <c r="K1530" s="19">
        <v>93</v>
      </c>
      <c r="L1530" s="20">
        <v>2418</v>
      </c>
      <c r="M1530" s="20">
        <v>83</v>
      </c>
      <c r="N1530" s="20">
        <v>2335</v>
      </c>
      <c r="O1530" s="20" t="s">
        <v>68</v>
      </c>
      <c r="P1530" s="21">
        <v>1.1174934725848599E-2</v>
      </c>
      <c r="Q1530" s="16">
        <f t="shared" si="141"/>
        <v>5279655</v>
      </c>
      <c r="R1530">
        <f t="shared" si="143"/>
        <v>59000</v>
      </c>
      <c r="S1530">
        <f t="shared" si="138"/>
        <v>2757</v>
      </c>
      <c r="T1530">
        <f t="shared" si="139"/>
        <v>2658</v>
      </c>
      <c r="U1530">
        <f t="shared" si="140"/>
        <v>69024</v>
      </c>
      <c r="V1530">
        <f t="shared" si="142"/>
        <v>6012618.8999999985</v>
      </c>
    </row>
    <row r="1531" spans="1:22" x14ac:dyDescent="0.25">
      <c r="A1531" s="19" t="s">
        <v>41</v>
      </c>
      <c r="B1531" s="17">
        <v>44022</v>
      </c>
      <c r="C1531" s="18">
        <v>0.42708333333333331</v>
      </c>
      <c r="D1531" s="19" t="s">
        <v>15</v>
      </c>
      <c r="E1531" s="20">
        <v>108.5</v>
      </c>
      <c r="F1531" s="20">
        <v>107.75</v>
      </c>
      <c r="G1531" s="20">
        <v>107.75</v>
      </c>
      <c r="H1531" s="18">
        <v>0.42708333333333331</v>
      </c>
      <c r="I1531" s="19">
        <v>0.75</v>
      </c>
      <c r="J1531" s="19">
        <v>-0.75</v>
      </c>
      <c r="K1531" s="19">
        <v>2587</v>
      </c>
      <c r="L1531" s="20">
        <v>-1940.25</v>
      </c>
      <c r="M1531" s="20">
        <v>129</v>
      </c>
      <c r="N1531" s="20">
        <v>-2069.25</v>
      </c>
      <c r="O1531" s="20" t="s">
        <v>67</v>
      </c>
      <c r="P1531" s="21">
        <v>6.9124423963133601E-3</v>
      </c>
      <c r="Q1531" s="16">
        <f t="shared" si="141"/>
        <v>8535261</v>
      </c>
      <c r="R1531">
        <f t="shared" si="143"/>
        <v>59000</v>
      </c>
      <c r="S1531">
        <f t="shared" si="138"/>
        <v>78666</v>
      </c>
      <c r="T1531">
        <f t="shared" si="139"/>
        <v>4253</v>
      </c>
      <c r="U1531">
        <f t="shared" si="140"/>
        <v>-63252.5</v>
      </c>
      <c r="V1531">
        <f t="shared" si="142"/>
        <v>5949366.3999999985</v>
      </c>
    </row>
    <row r="1532" spans="1:22" x14ac:dyDescent="0.25">
      <c r="A1532" s="19" t="s">
        <v>20</v>
      </c>
      <c r="B1532" s="17">
        <v>44025</v>
      </c>
      <c r="C1532" s="18">
        <v>0.41666666666666669</v>
      </c>
      <c r="D1532" s="19" t="s">
        <v>13</v>
      </c>
      <c r="E1532" s="20">
        <v>1872.25</v>
      </c>
      <c r="F1532" s="20">
        <v>1884.3</v>
      </c>
      <c r="G1532" s="20">
        <v>1845.85</v>
      </c>
      <c r="H1532" s="18">
        <v>0.625</v>
      </c>
      <c r="I1532" s="19">
        <v>12.049999999999955</v>
      </c>
      <c r="J1532" s="19">
        <v>26.400000000000091</v>
      </c>
      <c r="K1532" s="19">
        <v>165</v>
      </c>
      <c r="L1532" s="20">
        <v>4356.0000000000146</v>
      </c>
      <c r="M1532" s="20">
        <v>142</v>
      </c>
      <c r="N1532" s="20">
        <v>4214.0000000000146</v>
      </c>
      <c r="O1532" s="20" t="s">
        <v>68</v>
      </c>
      <c r="P1532" s="21">
        <v>6.4361062892241703E-3</v>
      </c>
      <c r="Q1532" s="16">
        <f t="shared" si="141"/>
        <v>9166536</v>
      </c>
      <c r="R1532">
        <f t="shared" si="143"/>
        <v>59000</v>
      </c>
      <c r="S1532">
        <f t="shared" si="138"/>
        <v>4896</v>
      </c>
      <c r="T1532">
        <f t="shared" si="139"/>
        <v>4551</v>
      </c>
      <c r="U1532">
        <f t="shared" si="140"/>
        <v>124703.40000000045</v>
      </c>
      <c r="V1532">
        <f t="shared" si="142"/>
        <v>6074069.7999999989</v>
      </c>
    </row>
    <row r="1533" spans="1:22" x14ac:dyDescent="0.25">
      <c r="A1533" s="19" t="s">
        <v>54</v>
      </c>
      <c r="B1533" s="17">
        <v>44025</v>
      </c>
      <c r="C1533" s="18">
        <v>0.41666666666666669</v>
      </c>
      <c r="D1533" s="19" t="s">
        <v>13</v>
      </c>
      <c r="E1533" s="20">
        <v>438.1</v>
      </c>
      <c r="F1533" s="20">
        <v>443.6</v>
      </c>
      <c r="G1533" s="20">
        <v>439</v>
      </c>
      <c r="H1533" s="18">
        <v>0.625</v>
      </c>
      <c r="I1533" s="19">
        <v>5.5</v>
      </c>
      <c r="J1533" s="19">
        <v>-0.89999999999997726</v>
      </c>
      <c r="K1533" s="19">
        <v>362</v>
      </c>
      <c r="L1533" s="20">
        <v>-325.79999999999177</v>
      </c>
      <c r="M1533" s="20">
        <v>74</v>
      </c>
      <c r="N1533" s="20">
        <v>-399.79999999999177</v>
      </c>
      <c r="O1533" s="20" t="s">
        <v>67</v>
      </c>
      <c r="P1533" s="21">
        <v>1.25542113672677E-2</v>
      </c>
      <c r="Q1533" s="16">
        <f t="shared" si="141"/>
        <v>4699498.7</v>
      </c>
      <c r="R1533">
        <f t="shared" si="143"/>
        <v>59000</v>
      </c>
      <c r="S1533">
        <f t="shared" si="138"/>
        <v>10727</v>
      </c>
      <c r="T1533">
        <f t="shared" si="139"/>
        <v>2353</v>
      </c>
      <c r="U1533">
        <f t="shared" si="140"/>
        <v>-12007.299999999756</v>
      </c>
      <c r="V1533">
        <f t="shared" si="142"/>
        <v>6062062.4999999991</v>
      </c>
    </row>
    <row r="1534" spans="1:22" x14ac:dyDescent="0.25">
      <c r="A1534" s="19" t="s">
        <v>49</v>
      </c>
      <c r="B1534" s="17">
        <v>44026</v>
      </c>
      <c r="C1534" s="18">
        <v>0.42708333333333331</v>
      </c>
      <c r="D1534" s="19" t="s">
        <v>13</v>
      </c>
      <c r="E1534" s="20">
        <v>78.099999999999994</v>
      </c>
      <c r="F1534" s="20">
        <v>78.45</v>
      </c>
      <c r="G1534" s="20">
        <v>77.2</v>
      </c>
      <c r="H1534" s="18">
        <v>0.625</v>
      </c>
      <c r="I1534" s="19">
        <v>0.35000000000000853</v>
      </c>
      <c r="J1534" s="19">
        <v>0.89999999999999147</v>
      </c>
      <c r="K1534" s="19">
        <v>5361</v>
      </c>
      <c r="L1534" s="20">
        <v>4824.8999999999542</v>
      </c>
      <c r="M1534" s="20">
        <v>192</v>
      </c>
      <c r="N1534" s="20">
        <v>4632.8999999999542</v>
      </c>
      <c r="O1534" s="20" t="s">
        <v>68</v>
      </c>
      <c r="P1534" s="21">
        <v>4.4814340588989598E-3</v>
      </c>
      <c r="Q1534" s="16">
        <f t="shared" si="141"/>
        <v>13165395.1</v>
      </c>
      <c r="R1534">
        <f t="shared" si="143"/>
        <v>59000</v>
      </c>
      <c r="S1534">
        <f t="shared" si="138"/>
        <v>168571</v>
      </c>
      <c r="T1534">
        <f t="shared" si="139"/>
        <v>6545</v>
      </c>
      <c r="U1534">
        <f t="shared" si="140"/>
        <v>145168.89999999857</v>
      </c>
      <c r="V1534">
        <f t="shared" si="142"/>
        <v>6207231.3999999976</v>
      </c>
    </row>
    <row r="1535" spans="1:22" x14ac:dyDescent="0.25">
      <c r="A1535" s="19" t="s">
        <v>22</v>
      </c>
      <c r="B1535" s="17">
        <v>44027</v>
      </c>
      <c r="C1535" s="18">
        <v>0.4375</v>
      </c>
      <c r="D1535" s="19" t="s">
        <v>13</v>
      </c>
      <c r="E1535" s="20">
        <v>1697.6</v>
      </c>
      <c r="F1535" s="20">
        <v>1703.7</v>
      </c>
      <c r="G1535" s="20">
        <v>1671.25</v>
      </c>
      <c r="H1535" s="18">
        <v>0.625</v>
      </c>
      <c r="I1535" s="19">
        <v>6.1000000000001364</v>
      </c>
      <c r="J1535" s="19">
        <v>26.349999999999909</v>
      </c>
      <c r="K1535" s="19">
        <v>326</v>
      </c>
      <c r="L1535" s="20">
        <v>8590.0999999999694</v>
      </c>
      <c r="M1535" s="20">
        <v>253</v>
      </c>
      <c r="N1535" s="20">
        <v>8337.0999999999694</v>
      </c>
      <c r="O1535" s="20" t="s">
        <v>68</v>
      </c>
      <c r="P1535" s="21">
        <v>3.59330819981158E-3</v>
      </c>
      <c r="Q1535" s="16">
        <f t="shared" si="141"/>
        <v>16419187.199999999</v>
      </c>
      <c r="R1535">
        <f t="shared" si="143"/>
        <v>59000</v>
      </c>
      <c r="S1535">
        <f t="shared" si="138"/>
        <v>9672</v>
      </c>
      <c r="T1535">
        <f t="shared" si="139"/>
        <v>8146</v>
      </c>
      <c r="U1535">
        <f t="shared" si="140"/>
        <v>246711.19999999911</v>
      </c>
      <c r="V1535">
        <f t="shared" si="142"/>
        <v>6453942.5999999968</v>
      </c>
    </row>
    <row r="1536" spans="1:22" x14ac:dyDescent="0.25">
      <c r="A1536" s="19" t="s">
        <v>45</v>
      </c>
      <c r="B1536" s="17">
        <v>44029</v>
      </c>
      <c r="C1536" s="18">
        <v>0.53125</v>
      </c>
      <c r="D1536" s="19" t="s">
        <v>15</v>
      </c>
      <c r="E1536" s="20">
        <v>5928</v>
      </c>
      <c r="F1536" s="20">
        <v>5900.5</v>
      </c>
      <c r="G1536" s="20">
        <v>5900.5</v>
      </c>
      <c r="H1536" s="18">
        <v>0.53125</v>
      </c>
      <c r="I1536" s="19">
        <v>27.5</v>
      </c>
      <c r="J1536" s="19">
        <v>-27.5</v>
      </c>
      <c r="K1536" s="19">
        <v>72</v>
      </c>
      <c r="L1536" s="20">
        <v>-1980</v>
      </c>
      <c r="M1536" s="20">
        <v>196</v>
      </c>
      <c r="N1536" s="20">
        <v>-2176</v>
      </c>
      <c r="O1536" s="20" t="s">
        <v>67</v>
      </c>
      <c r="P1536" s="21">
        <v>4.6390013495276701E-3</v>
      </c>
      <c r="Q1536" s="16">
        <f t="shared" si="141"/>
        <v>12715560</v>
      </c>
      <c r="R1536">
        <f t="shared" si="143"/>
        <v>59000</v>
      </c>
      <c r="S1536">
        <f t="shared" si="138"/>
        <v>2145</v>
      </c>
      <c r="T1536">
        <f t="shared" si="139"/>
        <v>6344</v>
      </c>
      <c r="U1536">
        <f t="shared" si="140"/>
        <v>-65331.5</v>
      </c>
      <c r="V1536">
        <f t="shared" si="142"/>
        <v>6388611.0999999968</v>
      </c>
    </row>
    <row r="1537" spans="1:22" x14ac:dyDescent="0.25">
      <c r="A1537" s="19" t="s">
        <v>58</v>
      </c>
      <c r="B1537" s="17">
        <v>44029</v>
      </c>
      <c r="C1537" s="18">
        <v>0.41666666666666669</v>
      </c>
      <c r="D1537" s="19" t="s">
        <v>13</v>
      </c>
      <c r="E1537" s="20">
        <v>2196.0500000000002</v>
      </c>
      <c r="F1537" s="20">
        <v>2211</v>
      </c>
      <c r="G1537" s="20">
        <v>2211</v>
      </c>
      <c r="H1537" s="18">
        <v>0.4375</v>
      </c>
      <c r="I1537" s="19">
        <v>14.949999999999818</v>
      </c>
      <c r="J1537" s="19">
        <v>-14.949999999999818</v>
      </c>
      <c r="K1537" s="19">
        <v>133</v>
      </c>
      <c r="L1537" s="20">
        <v>-1988.3499999999758</v>
      </c>
      <c r="M1537" s="20">
        <v>135</v>
      </c>
      <c r="N1537" s="20">
        <v>-2123.3499999999758</v>
      </c>
      <c r="O1537" s="20" t="s">
        <v>67</v>
      </c>
      <c r="P1537" s="21">
        <v>6.80767742082367E-3</v>
      </c>
      <c r="Q1537" s="16">
        <f t="shared" si="141"/>
        <v>8665613.3000000007</v>
      </c>
      <c r="R1537">
        <f t="shared" si="143"/>
        <v>59000</v>
      </c>
      <c r="S1537">
        <f t="shared" si="138"/>
        <v>3946</v>
      </c>
      <c r="T1537">
        <f t="shared" si="139"/>
        <v>4348</v>
      </c>
      <c r="U1537">
        <f t="shared" si="140"/>
        <v>-63340.699999999284</v>
      </c>
      <c r="V1537">
        <f t="shared" si="142"/>
        <v>6325270.3999999976</v>
      </c>
    </row>
    <row r="1538" spans="1:22" x14ac:dyDescent="0.25">
      <c r="A1538" s="19" t="s">
        <v>29</v>
      </c>
      <c r="B1538" s="17">
        <v>44032</v>
      </c>
      <c r="C1538" s="18">
        <v>0.5625</v>
      </c>
      <c r="D1538" s="19" t="s">
        <v>13</v>
      </c>
      <c r="E1538" s="20">
        <v>436.7</v>
      </c>
      <c r="F1538" s="20">
        <v>441</v>
      </c>
      <c r="G1538" s="20">
        <v>437.25</v>
      </c>
      <c r="H1538" s="18">
        <v>0.625</v>
      </c>
      <c r="I1538" s="19">
        <v>4.3000000000000114</v>
      </c>
      <c r="J1538" s="19">
        <v>-0.55000000000001137</v>
      </c>
      <c r="K1538" s="19">
        <v>462</v>
      </c>
      <c r="L1538" s="20">
        <v>-254.10000000000525</v>
      </c>
      <c r="M1538" s="20">
        <v>93</v>
      </c>
      <c r="N1538" s="20">
        <v>-347.10000000000525</v>
      </c>
      <c r="O1538" s="20" t="s">
        <v>67</v>
      </c>
      <c r="P1538" s="21">
        <v>9.8465765972063496E-3</v>
      </c>
      <c r="Q1538" s="16">
        <f t="shared" si="141"/>
        <v>5991524</v>
      </c>
      <c r="R1538">
        <f t="shared" si="143"/>
        <v>59000</v>
      </c>
      <c r="S1538">
        <f t="shared" ref="S1538:S1555" si="144">ROUNDDOWN(R1538/I1538,0)</f>
        <v>13720</v>
      </c>
      <c r="T1538">
        <f t="shared" ref="T1538:T1555" si="145">ROUNDUP(((E1538*S1538)+(G1538*S1538))*0.025/100,0)</f>
        <v>2998</v>
      </c>
      <c r="U1538">
        <f t="shared" ref="U1538:U1555" si="146">(S1538*J1538)-T1538</f>
        <v>-10544.000000000156</v>
      </c>
      <c r="V1538">
        <f t="shared" si="142"/>
        <v>6314726.3999999976</v>
      </c>
    </row>
    <row r="1539" spans="1:22" x14ac:dyDescent="0.25">
      <c r="A1539" s="19" t="s">
        <v>19</v>
      </c>
      <c r="B1539" s="17">
        <v>44032</v>
      </c>
      <c r="C1539" s="18">
        <v>0.45833333333333331</v>
      </c>
      <c r="D1539" s="19" t="s">
        <v>13</v>
      </c>
      <c r="E1539" s="20">
        <v>4102.05</v>
      </c>
      <c r="F1539" s="20">
        <v>4126.95</v>
      </c>
      <c r="G1539" s="20">
        <v>4093.25</v>
      </c>
      <c r="H1539" s="18">
        <v>0.625</v>
      </c>
      <c r="I1539" s="19">
        <v>24.899999999999636</v>
      </c>
      <c r="J1539" s="19">
        <v>8.8000000000001819</v>
      </c>
      <c r="K1539" s="19">
        <v>80</v>
      </c>
      <c r="L1539" s="20">
        <v>704.00000000001455</v>
      </c>
      <c r="M1539" s="20">
        <v>151</v>
      </c>
      <c r="N1539" s="20">
        <v>553.00000000001455</v>
      </c>
      <c r="O1539" s="20" t="s">
        <v>68</v>
      </c>
      <c r="P1539" s="21">
        <v>6.0701356638752898E-3</v>
      </c>
      <c r="Q1539" s="16">
        <f t="shared" ref="Q1539:Q1555" si="147">S1539*E1539</f>
        <v>9717756.4500000011</v>
      </c>
      <c r="R1539">
        <f t="shared" si="143"/>
        <v>59000</v>
      </c>
      <c r="S1539">
        <f t="shared" si="144"/>
        <v>2369</v>
      </c>
      <c r="T1539">
        <f t="shared" si="145"/>
        <v>4854</v>
      </c>
      <c r="U1539">
        <f t="shared" si="146"/>
        <v>15993.20000000043</v>
      </c>
      <c r="V1539">
        <f t="shared" ref="V1539:V1555" si="148">V1538+U1539</f>
        <v>6330719.5999999978</v>
      </c>
    </row>
    <row r="1540" spans="1:22" x14ac:dyDescent="0.25">
      <c r="A1540" s="19" t="s">
        <v>25</v>
      </c>
      <c r="B1540" s="17">
        <v>44032</v>
      </c>
      <c r="C1540" s="18">
        <v>0.44791666666666669</v>
      </c>
      <c r="D1540" s="19" t="s">
        <v>15</v>
      </c>
      <c r="E1540" s="20">
        <v>603.5</v>
      </c>
      <c r="F1540" s="20">
        <v>598.15</v>
      </c>
      <c r="G1540" s="20">
        <v>598.15</v>
      </c>
      <c r="H1540" s="18">
        <v>0.44791666666666669</v>
      </c>
      <c r="I1540" s="19">
        <v>5.3500000000000227</v>
      </c>
      <c r="J1540" s="19">
        <v>-5.3500000000000227</v>
      </c>
      <c r="K1540" s="19">
        <v>372</v>
      </c>
      <c r="L1540" s="20">
        <v>-1990.2000000000085</v>
      </c>
      <c r="M1540" s="20">
        <v>103</v>
      </c>
      <c r="N1540" s="20">
        <v>-2093.2000000000085</v>
      </c>
      <c r="O1540" s="20" t="s">
        <v>67</v>
      </c>
      <c r="P1540" s="21">
        <v>8.8649544324772497E-3</v>
      </c>
      <c r="Q1540" s="16">
        <f t="shared" si="147"/>
        <v>6655398</v>
      </c>
      <c r="R1540">
        <f t="shared" ref="R1540:R1555" si="149">IF(MONTH(B1539)&lt;&gt;MONTH(B1540),IF((INT(V1539/100000)*1000)&lt;R1539,R1539,INT(V1539/100000)*1000),R1539)</f>
        <v>59000</v>
      </c>
      <c r="S1540">
        <f t="shared" si="144"/>
        <v>11028</v>
      </c>
      <c r="T1540">
        <f t="shared" si="145"/>
        <v>3313</v>
      </c>
      <c r="U1540">
        <f t="shared" si="146"/>
        <v>-62312.80000000025</v>
      </c>
      <c r="V1540">
        <f t="shared" si="148"/>
        <v>6268406.799999998</v>
      </c>
    </row>
    <row r="1541" spans="1:22" x14ac:dyDescent="0.25">
      <c r="A1541" s="19" t="s">
        <v>20</v>
      </c>
      <c r="B1541" s="17">
        <v>44032</v>
      </c>
      <c r="C1541" s="18">
        <v>0.4375</v>
      </c>
      <c r="D1541" s="19" t="s">
        <v>13</v>
      </c>
      <c r="E1541" s="20">
        <v>1817.4</v>
      </c>
      <c r="F1541" s="20">
        <v>1830.25</v>
      </c>
      <c r="G1541" s="20">
        <v>1807.9</v>
      </c>
      <c r="H1541" s="18">
        <v>0.625</v>
      </c>
      <c r="I1541" s="19">
        <v>12.849999999999909</v>
      </c>
      <c r="J1541" s="19">
        <v>9.5</v>
      </c>
      <c r="K1541" s="19">
        <v>155</v>
      </c>
      <c r="L1541" s="20">
        <v>1472.5</v>
      </c>
      <c r="M1541" s="20">
        <v>130</v>
      </c>
      <c r="N1541" s="20">
        <v>1342.5</v>
      </c>
      <c r="O1541" s="20" t="s">
        <v>68</v>
      </c>
      <c r="P1541" s="21">
        <v>7.07054033234286E-3</v>
      </c>
      <c r="Q1541" s="16">
        <f t="shared" si="147"/>
        <v>8343683.4000000004</v>
      </c>
      <c r="R1541">
        <f t="shared" si="149"/>
        <v>59000</v>
      </c>
      <c r="S1541">
        <f t="shared" si="144"/>
        <v>4591</v>
      </c>
      <c r="T1541">
        <f t="shared" si="145"/>
        <v>4161</v>
      </c>
      <c r="U1541">
        <f t="shared" si="146"/>
        <v>39453.5</v>
      </c>
      <c r="V1541">
        <f t="shared" si="148"/>
        <v>6307860.299999998</v>
      </c>
    </row>
    <row r="1542" spans="1:22" x14ac:dyDescent="0.25">
      <c r="A1542" s="19" t="s">
        <v>19</v>
      </c>
      <c r="B1542" s="17">
        <v>44033</v>
      </c>
      <c r="C1542" s="18">
        <v>0.41666666666666669</v>
      </c>
      <c r="D1542" s="19" t="s">
        <v>13</v>
      </c>
      <c r="E1542" s="20">
        <v>4084</v>
      </c>
      <c r="F1542" s="20">
        <v>4107</v>
      </c>
      <c r="G1542" s="20">
        <v>4037</v>
      </c>
      <c r="H1542" s="18">
        <v>0.625</v>
      </c>
      <c r="I1542" s="19">
        <v>23</v>
      </c>
      <c r="J1542" s="19">
        <v>47</v>
      </c>
      <c r="K1542" s="19">
        <v>86</v>
      </c>
      <c r="L1542" s="20">
        <v>4042</v>
      </c>
      <c r="M1542" s="20">
        <v>161</v>
      </c>
      <c r="N1542" s="20">
        <v>3881</v>
      </c>
      <c r="O1542" s="20" t="s">
        <v>68</v>
      </c>
      <c r="P1542" s="21">
        <v>5.63173359451518E-3</v>
      </c>
      <c r="Q1542" s="16">
        <f t="shared" si="147"/>
        <v>10475460</v>
      </c>
      <c r="R1542">
        <f t="shared" si="149"/>
        <v>59000</v>
      </c>
      <c r="S1542">
        <f t="shared" si="144"/>
        <v>2565</v>
      </c>
      <c r="T1542">
        <f t="shared" si="145"/>
        <v>5208</v>
      </c>
      <c r="U1542">
        <f t="shared" si="146"/>
        <v>115347</v>
      </c>
      <c r="V1542">
        <f t="shared" si="148"/>
        <v>6423207.299999998</v>
      </c>
    </row>
    <row r="1543" spans="1:22" x14ac:dyDescent="0.25">
      <c r="A1543" s="19" t="s">
        <v>40</v>
      </c>
      <c r="B1543" s="17">
        <v>44034</v>
      </c>
      <c r="C1543" s="18">
        <v>0.5625</v>
      </c>
      <c r="D1543" s="19" t="s">
        <v>15</v>
      </c>
      <c r="E1543" s="20">
        <v>2001</v>
      </c>
      <c r="F1543" s="20">
        <v>1984.3</v>
      </c>
      <c r="G1543" s="20">
        <v>1984.3</v>
      </c>
      <c r="H1543" s="18">
        <v>0.5625</v>
      </c>
      <c r="I1543" s="19">
        <v>16.700000000000045</v>
      </c>
      <c r="J1543" s="19">
        <v>-16.700000000000045</v>
      </c>
      <c r="K1543" s="19">
        <v>119</v>
      </c>
      <c r="L1543" s="20">
        <v>-1987.3000000000054</v>
      </c>
      <c r="M1543" s="20">
        <v>110</v>
      </c>
      <c r="N1543" s="20">
        <v>-2097.3000000000056</v>
      </c>
      <c r="O1543" s="20" t="s">
        <v>67</v>
      </c>
      <c r="P1543" s="21">
        <v>8.3458270864568002E-3</v>
      </c>
      <c r="Q1543" s="16">
        <f t="shared" si="147"/>
        <v>7067532</v>
      </c>
      <c r="R1543">
        <f t="shared" si="149"/>
        <v>59000</v>
      </c>
      <c r="S1543">
        <f t="shared" si="144"/>
        <v>3532</v>
      </c>
      <c r="T1543">
        <f t="shared" si="145"/>
        <v>3520</v>
      </c>
      <c r="U1543">
        <f t="shared" si="146"/>
        <v>-62504.400000000162</v>
      </c>
      <c r="V1543">
        <f t="shared" si="148"/>
        <v>6360702.8999999976</v>
      </c>
    </row>
    <row r="1544" spans="1:22" x14ac:dyDescent="0.25">
      <c r="A1544" s="19" t="s">
        <v>25</v>
      </c>
      <c r="B1544" s="17">
        <v>44035</v>
      </c>
      <c r="C1544" s="18">
        <v>0.41666666666666669</v>
      </c>
      <c r="D1544" s="19" t="s">
        <v>13</v>
      </c>
      <c r="E1544" s="20">
        <v>601.25</v>
      </c>
      <c r="F1544" s="20">
        <v>603.9</v>
      </c>
      <c r="G1544" s="20">
        <v>598</v>
      </c>
      <c r="H1544" s="18">
        <v>0.625</v>
      </c>
      <c r="I1544" s="19">
        <v>2.6499999999999773</v>
      </c>
      <c r="J1544" s="19">
        <v>3.25</v>
      </c>
      <c r="K1544" s="19">
        <v>748</v>
      </c>
      <c r="L1544" s="20">
        <v>2431</v>
      </c>
      <c r="M1544" s="20">
        <v>207</v>
      </c>
      <c r="N1544" s="20">
        <v>2224</v>
      </c>
      <c r="O1544" s="20" t="s">
        <v>68</v>
      </c>
      <c r="P1544" s="21">
        <v>4.4074844074843697E-3</v>
      </c>
      <c r="Q1544" s="16">
        <f t="shared" si="147"/>
        <v>13386230</v>
      </c>
      <c r="R1544">
        <f t="shared" si="149"/>
        <v>59000</v>
      </c>
      <c r="S1544">
        <f t="shared" si="144"/>
        <v>22264</v>
      </c>
      <c r="T1544">
        <f t="shared" si="145"/>
        <v>6676</v>
      </c>
      <c r="U1544">
        <f t="shared" si="146"/>
        <v>65682</v>
      </c>
      <c r="V1544">
        <f t="shared" si="148"/>
        <v>6426384.8999999976</v>
      </c>
    </row>
    <row r="1545" spans="1:22" x14ac:dyDescent="0.25">
      <c r="A1545" s="19" t="s">
        <v>58</v>
      </c>
      <c r="B1545" s="17">
        <v>44035</v>
      </c>
      <c r="C1545" s="18">
        <v>0.54166666666666663</v>
      </c>
      <c r="D1545" s="19" t="s">
        <v>13</v>
      </c>
      <c r="E1545" s="20">
        <v>2172.1999999999998</v>
      </c>
      <c r="F1545" s="20">
        <v>2183.85</v>
      </c>
      <c r="G1545" s="20">
        <v>2172.4</v>
      </c>
      <c r="H1545" s="18">
        <v>0.625</v>
      </c>
      <c r="I1545" s="19">
        <v>11.650000000000091</v>
      </c>
      <c r="J1545" s="19">
        <v>-0.20000000000027285</v>
      </c>
      <c r="K1545" s="19">
        <v>171</v>
      </c>
      <c r="L1545" s="20">
        <v>-34.200000000046657</v>
      </c>
      <c r="M1545" s="20">
        <v>171</v>
      </c>
      <c r="N1545" s="20">
        <v>-205.20000000004666</v>
      </c>
      <c r="O1545" s="20" t="s">
        <v>67</v>
      </c>
      <c r="P1545" s="21">
        <v>5.3632262222631901E-3</v>
      </c>
      <c r="Q1545" s="16">
        <f t="shared" si="147"/>
        <v>11000020.799999999</v>
      </c>
      <c r="R1545">
        <f t="shared" si="149"/>
        <v>59000</v>
      </c>
      <c r="S1545">
        <f t="shared" si="144"/>
        <v>5064</v>
      </c>
      <c r="T1545">
        <f t="shared" si="145"/>
        <v>5501</v>
      </c>
      <c r="U1545">
        <f t="shared" si="146"/>
        <v>-6513.8000000013817</v>
      </c>
      <c r="V1545">
        <f t="shared" si="148"/>
        <v>6419871.0999999959</v>
      </c>
    </row>
    <row r="1546" spans="1:22" x14ac:dyDescent="0.25">
      <c r="A1546" s="19" t="s">
        <v>19</v>
      </c>
      <c r="B1546" s="17">
        <v>44036</v>
      </c>
      <c r="C1546" s="18">
        <v>0.44791666666666669</v>
      </c>
      <c r="D1546" s="19" t="s">
        <v>13</v>
      </c>
      <c r="E1546" s="20">
        <v>4095.05</v>
      </c>
      <c r="F1546" s="20">
        <v>4156.7</v>
      </c>
      <c r="G1546" s="20">
        <v>4068</v>
      </c>
      <c r="H1546" s="18">
        <v>0.625</v>
      </c>
      <c r="I1546" s="19">
        <v>61.649999999999636</v>
      </c>
      <c r="J1546" s="19">
        <v>27.050000000000182</v>
      </c>
      <c r="K1546" s="19">
        <v>32</v>
      </c>
      <c r="L1546" s="20">
        <v>865.60000000000582</v>
      </c>
      <c r="M1546" s="20">
        <v>61</v>
      </c>
      <c r="N1546" s="20">
        <v>804.60000000000582</v>
      </c>
      <c r="O1546" s="20" t="s">
        <v>68</v>
      </c>
      <c r="P1546" s="21">
        <v>1.50547612361265E-2</v>
      </c>
      <c r="Q1546" s="16">
        <f t="shared" si="147"/>
        <v>3918962.85</v>
      </c>
      <c r="R1546">
        <f t="shared" si="149"/>
        <v>59000</v>
      </c>
      <c r="S1546">
        <f t="shared" si="144"/>
        <v>957</v>
      </c>
      <c r="T1546">
        <f t="shared" si="145"/>
        <v>1954</v>
      </c>
      <c r="U1546">
        <f t="shared" si="146"/>
        <v>23932.850000000173</v>
      </c>
      <c r="V1546">
        <f t="shared" si="148"/>
        <v>6443803.9499999965</v>
      </c>
    </row>
    <row r="1547" spans="1:22" x14ac:dyDescent="0.25">
      <c r="A1547" s="19" t="s">
        <v>54</v>
      </c>
      <c r="B1547" s="17">
        <v>44036</v>
      </c>
      <c r="C1547" s="18">
        <v>0.41666666666666669</v>
      </c>
      <c r="D1547" s="19" t="s">
        <v>13</v>
      </c>
      <c r="E1547" s="20">
        <v>452.5</v>
      </c>
      <c r="F1547" s="20">
        <v>456.8</v>
      </c>
      <c r="G1547" s="20">
        <v>454.2</v>
      </c>
      <c r="H1547" s="18">
        <v>0.625</v>
      </c>
      <c r="I1547" s="19">
        <v>4.3000000000000114</v>
      </c>
      <c r="J1547" s="19">
        <v>-1.6999999999999886</v>
      </c>
      <c r="K1547" s="19">
        <v>462</v>
      </c>
      <c r="L1547" s="20">
        <v>-785.39999999999475</v>
      </c>
      <c r="M1547" s="20">
        <v>97</v>
      </c>
      <c r="N1547" s="20">
        <v>-882.39999999999475</v>
      </c>
      <c r="O1547" s="20" t="s">
        <v>67</v>
      </c>
      <c r="P1547" s="21">
        <v>9.5027624309392492E-3</v>
      </c>
      <c r="Q1547" s="16">
        <f t="shared" si="147"/>
        <v>6208300</v>
      </c>
      <c r="R1547">
        <f t="shared" si="149"/>
        <v>59000</v>
      </c>
      <c r="S1547">
        <f t="shared" si="144"/>
        <v>13720</v>
      </c>
      <c r="T1547">
        <f t="shared" si="145"/>
        <v>3110</v>
      </c>
      <c r="U1547">
        <f t="shared" si="146"/>
        <v>-26433.999999999844</v>
      </c>
      <c r="V1547">
        <f t="shared" si="148"/>
        <v>6417369.9499999965</v>
      </c>
    </row>
    <row r="1548" spans="1:22" x14ac:dyDescent="0.25">
      <c r="A1548" s="19" t="s">
        <v>47</v>
      </c>
      <c r="B1548" s="17">
        <v>44040</v>
      </c>
      <c r="C1548" s="18">
        <v>0.44791666666666669</v>
      </c>
      <c r="D1548" s="19" t="s">
        <v>15</v>
      </c>
      <c r="E1548" s="20">
        <v>197.8</v>
      </c>
      <c r="F1548" s="20">
        <v>196.75</v>
      </c>
      <c r="G1548" s="20">
        <v>196.75</v>
      </c>
      <c r="H1548" s="18">
        <v>0.44791666666666669</v>
      </c>
      <c r="I1548" s="19">
        <v>1.0500000000000114</v>
      </c>
      <c r="J1548" s="19">
        <v>-1.0500000000000114</v>
      </c>
      <c r="K1548" s="19">
        <v>1863</v>
      </c>
      <c r="L1548" s="20">
        <v>-1956.1500000000212</v>
      </c>
      <c r="M1548" s="20">
        <v>170</v>
      </c>
      <c r="N1548" s="20">
        <v>-2126.1500000000215</v>
      </c>
      <c r="O1548" s="20" t="s">
        <v>67</v>
      </c>
      <c r="P1548" s="21">
        <v>5.3083923154702301E-3</v>
      </c>
      <c r="Q1548" s="16">
        <f t="shared" si="147"/>
        <v>11114382</v>
      </c>
      <c r="R1548">
        <f t="shared" si="149"/>
        <v>59000</v>
      </c>
      <c r="S1548">
        <f t="shared" si="144"/>
        <v>56190</v>
      </c>
      <c r="T1548">
        <f t="shared" si="145"/>
        <v>5543</v>
      </c>
      <c r="U1548">
        <f t="shared" si="146"/>
        <v>-64542.50000000064</v>
      </c>
      <c r="V1548">
        <f t="shared" si="148"/>
        <v>6352827.4499999955</v>
      </c>
    </row>
    <row r="1549" spans="1:22" x14ac:dyDescent="0.25">
      <c r="A1549" s="19" t="s">
        <v>40</v>
      </c>
      <c r="B1549" s="17">
        <v>44040</v>
      </c>
      <c r="C1549" s="18">
        <v>0.58333333333333337</v>
      </c>
      <c r="D1549" s="19" t="s">
        <v>15</v>
      </c>
      <c r="E1549" s="20">
        <v>2182.4499999999998</v>
      </c>
      <c r="F1549" s="20">
        <v>2162.4499999999998</v>
      </c>
      <c r="G1549" s="20">
        <v>2162.4499999999998</v>
      </c>
      <c r="H1549" s="18">
        <v>0.58333333333333337</v>
      </c>
      <c r="I1549" s="19">
        <v>20</v>
      </c>
      <c r="J1549" s="19">
        <v>-20</v>
      </c>
      <c r="K1549" s="19">
        <v>99</v>
      </c>
      <c r="L1549" s="20">
        <v>-1980</v>
      </c>
      <c r="M1549" s="20">
        <v>99</v>
      </c>
      <c r="N1549" s="20">
        <v>-2079</v>
      </c>
      <c r="O1549" s="20" t="s">
        <v>67</v>
      </c>
      <c r="P1549" s="21">
        <v>9.1640129212582199E-3</v>
      </c>
      <c r="Q1549" s="16">
        <f t="shared" si="147"/>
        <v>6438227.4999999991</v>
      </c>
      <c r="R1549">
        <f t="shared" si="149"/>
        <v>59000</v>
      </c>
      <c r="S1549">
        <f t="shared" si="144"/>
        <v>2950</v>
      </c>
      <c r="T1549">
        <f t="shared" si="145"/>
        <v>3205</v>
      </c>
      <c r="U1549">
        <f t="shared" si="146"/>
        <v>-62205</v>
      </c>
      <c r="V1549">
        <f t="shared" si="148"/>
        <v>6290622.4499999955</v>
      </c>
    </row>
    <row r="1550" spans="1:22" x14ac:dyDescent="0.25">
      <c r="A1550" s="19" t="s">
        <v>52</v>
      </c>
      <c r="B1550" s="17">
        <v>44040</v>
      </c>
      <c r="C1550" s="18">
        <v>0.41666666666666669</v>
      </c>
      <c r="D1550" s="19" t="s">
        <v>13</v>
      </c>
      <c r="E1550" s="20">
        <v>186.7</v>
      </c>
      <c r="F1550" s="20">
        <v>188.8</v>
      </c>
      <c r="G1550" s="20">
        <v>188.8</v>
      </c>
      <c r="H1550" s="18">
        <v>0.59375</v>
      </c>
      <c r="I1550" s="19">
        <v>2.1000000000000227</v>
      </c>
      <c r="J1550" s="19">
        <v>-2.1000000000000227</v>
      </c>
      <c r="K1550" s="19">
        <v>942</v>
      </c>
      <c r="L1550" s="20">
        <v>-1978.2000000000214</v>
      </c>
      <c r="M1550" s="20">
        <v>82</v>
      </c>
      <c r="N1550" s="20">
        <v>-2060.2000000000216</v>
      </c>
      <c r="O1550" s="20" t="s">
        <v>67</v>
      </c>
      <c r="P1550" s="21">
        <v>1.1247991430101901E-2</v>
      </c>
      <c r="Q1550" s="16">
        <f t="shared" si="147"/>
        <v>5245336.5</v>
      </c>
      <c r="R1550">
        <f t="shared" si="149"/>
        <v>59000</v>
      </c>
      <c r="S1550">
        <f t="shared" si="144"/>
        <v>28095</v>
      </c>
      <c r="T1550">
        <f t="shared" si="145"/>
        <v>2638</v>
      </c>
      <c r="U1550">
        <f t="shared" si="146"/>
        <v>-61637.50000000064</v>
      </c>
      <c r="V1550">
        <f t="shared" si="148"/>
        <v>6228984.9499999946</v>
      </c>
    </row>
    <row r="1551" spans="1:22" x14ac:dyDescent="0.25">
      <c r="A1551" s="19" t="s">
        <v>58</v>
      </c>
      <c r="B1551" s="17">
        <v>44040</v>
      </c>
      <c r="C1551" s="18">
        <v>0.41666666666666669</v>
      </c>
      <c r="D1551" s="19" t="s">
        <v>15</v>
      </c>
      <c r="E1551" s="20">
        <v>2254.6</v>
      </c>
      <c r="F1551" s="20">
        <v>2231</v>
      </c>
      <c r="G1551" s="20">
        <v>2314.8000000000002</v>
      </c>
      <c r="H1551" s="18">
        <v>0.625</v>
      </c>
      <c r="I1551" s="19">
        <v>23.599999999999909</v>
      </c>
      <c r="J1551" s="19">
        <v>60.200000000000273</v>
      </c>
      <c r="K1551" s="19">
        <v>84</v>
      </c>
      <c r="L1551" s="20">
        <v>5056.8000000000229</v>
      </c>
      <c r="M1551" s="20">
        <v>89</v>
      </c>
      <c r="N1551" s="20">
        <v>4967.8000000000229</v>
      </c>
      <c r="O1551" s="20" t="s">
        <v>68</v>
      </c>
      <c r="P1551" s="21">
        <v>1.04674886897897E-2</v>
      </c>
      <c r="Q1551" s="16">
        <f t="shared" si="147"/>
        <v>5636500</v>
      </c>
      <c r="R1551">
        <f t="shared" si="149"/>
        <v>59000</v>
      </c>
      <c r="S1551">
        <f t="shared" si="144"/>
        <v>2500</v>
      </c>
      <c r="T1551">
        <f t="shared" si="145"/>
        <v>2856</v>
      </c>
      <c r="U1551">
        <f t="shared" si="146"/>
        <v>147644.00000000067</v>
      </c>
      <c r="V1551">
        <f t="shared" si="148"/>
        <v>6376628.9499999955</v>
      </c>
    </row>
    <row r="1552" spans="1:22" x14ac:dyDescent="0.25">
      <c r="A1552" s="19" t="s">
        <v>17</v>
      </c>
      <c r="B1552" s="17">
        <v>44041</v>
      </c>
      <c r="C1552" s="18">
        <v>0.41666666666666669</v>
      </c>
      <c r="D1552" s="19" t="s">
        <v>15</v>
      </c>
      <c r="E1552" s="20">
        <v>21390</v>
      </c>
      <c r="F1552" s="20">
        <v>21215.75</v>
      </c>
      <c r="G1552" s="20">
        <v>21424</v>
      </c>
      <c r="H1552" s="18">
        <v>0.625</v>
      </c>
      <c r="I1552" s="19">
        <v>174.25</v>
      </c>
      <c r="J1552" s="19">
        <v>34</v>
      </c>
      <c r="K1552" s="19">
        <v>11</v>
      </c>
      <c r="L1552" s="20">
        <v>374</v>
      </c>
      <c r="M1552" s="20">
        <v>109</v>
      </c>
      <c r="N1552" s="20">
        <v>265</v>
      </c>
      <c r="O1552" s="20" t="s">
        <v>68</v>
      </c>
      <c r="P1552" s="21">
        <v>8.1463300607760598E-3</v>
      </c>
      <c r="Q1552" s="16">
        <f t="shared" si="147"/>
        <v>7229820</v>
      </c>
      <c r="R1552">
        <f t="shared" si="149"/>
        <v>59000</v>
      </c>
      <c r="S1552">
        <f t="shared" si="144"/>
        <v>338</v>
      </c>
      <c r="T1552">
        <f t="shared" si="145"/>
        <v>3618</v>
      </c>
      <c r="U1552">
        <f t="shared" si="146"/>
        <v>7874</v>
      </c>
      <c r="V1552">
        <f t="shared" si="148"/>
        <v>6384502.9499999955</v>
      </c>
    </row>
    <row r="1553" spans="1:22" x14ac:dyDescent="0.25">
      <c r="A1553" s="19" t="s">
        <v>29</v>
      </c>
      <c r="B1553" s="17">
        <v>44042</v>
      </c>
      <c r="C1553" s="18">
        <v>0.53125</v>
      </c>
      <c r="D1553" s="19" t="s">
        <v>13</v>
      </c>
      <c r="E1553" s="20">
        <v>430.4</v>
      </c>
      <c r="F1553" s="20">
        <v>434.6</v>
      </c>
      <c r="G1553" s="20">
        <v>419.4</v>
      </c>
      <c r="H1553" s="18">
        <v>0.625</v>
      </c>
      <c r="I1553" s="19">
        <v>4.2000000000000455</v>
      </c>
      <c r="J1553" s="19">
        <v>11</v>
      </c>
      <c r="K1553" s="19">
        <v>473</v>
      </c>
      <c r="L1553" s="20">
        <v>5203</v>
      </c>
      <c r="M1553" s="20">
        <v>93</v>
      </c>
      <c r="N1553" s="20">
        <v>5110</v>
      </c>
      <c r="O1553" s="20" t="s">
        <v>68</v>
      </c>
      <c r="P1553" s="21">
        <v>9.7583643122677605E-3</v>
      </c>
      <c r="Q1553" s="16">
        <f t="shared" si="147"/>
        <v>6045828.7999999998</v>
      </c>
      <c r="R1553">
        <f t="shared" si="149"/>
        <v>59000</v>
      </c>
      <c r="S1553">
        <f t="shared" si="144"/>
        <v>14047</v>
      </c>
      <c r="T1553">
        <f t="shared" si="145"/>
        <v>2985</v>
      </c>
      <c r="U1553">
        <f t="shared" si="146"/>
        <v>151532</v>
      </c>
      <c r="V1553">
        <f t="shared" si="148"/>
        <v>6536034.9499999955</v>
      </c>
    </row>
    <row r="1554" spans="1:22" x14ac:dyDescent="0.25">
      <c r="A1554" s="19" t="s">
        <v>19</v>
      </c>
      <c r="B1554" s="17">
        <v>44042</v>
      </c>
      <c r="C1554" s="18">
        <v>0.4375</v>
      </c>
      <c r="D1554" s="19" t="s">
        <v>15</v>
      </c>
      <c r="E1554" s="20">
        <v>4486</v>
      </c>
      <c r="F1554" s="20">
        <v>4436.3500000000004</v>
      </c>
      <c r="G1554" s="20">
        <v>4521.2</v>
      </c>
      <c r="H1554" s="18">
        <v>0.625</v>
      </c>
      <c r="I1554" s="19">
        <v>49.649999999999636</v>
      </c>
      <c r="J1554" s="19">
        <v>35.199999999999818</v>
      </c>
      <c r="K1554" s="19">
        <v>40</v>
      </c>
      <c r="L1554" s="20">
        <v>1407.9999999999927</v>
      </c>
      <c r="M1554" s="20">
        <v>83</v>
      </c>
      <c r="N1554" s="20">
        <v>1324.9999999999927</v>
      </c>
      <c r="O1554" s="20" t="s">
        <v>68</v>
      </c>
      <c r="P1554" s="21">
        <v>1.10677663843066E-2</v>
      </c>
      <c r="Q1554" s="16">
        <f t="shared" si="147"/>
        <v>5329368</v>
      </c>
      <c r="R1554">
        <f t="shared" si="149"/>
        <v>59000</v>
      </c>
      <c r="S1554">
        <f t="shared" si="144"/>
        <v>1188</v>
      </c>
      <c r="T1554">
        <f t="shared" si="145"/>
        <v>2676</v>
      </c>
      <c r="U1554">
        <f t="shared" si="146"/>
        <v>39141.599999999788</v>
      </c>
      <c r="V1554">
        <f t="shared" si="148"/>
        <v>6575176.5499999952</v>
      </c>
    </row>
    <row r="1555" spans="1:22" x14ac:dyDescent="0.25">
      <c r="A1555" s="19" t="s">
        <v>18</v>
      </c>
      <c r="B1555" s="17">
        <v>44043</v>
      </c>
      <c r="C1555" s="18">
        <v>0.41666666666666669</v>
      </c>
      <c r="D1555" s="19" t="s">
        <v>13</v>
      </c>
      <c r="E1555" s="20">
        <v>313.7</v>
      </c>
      <c r="F1555" s="20">
        <v>317.25</v>
      </c>
      <c r="G1555" s="20">
        <v>317.25</v>
      </c>
      <c r="H1555" s="18">
        <v>0.51041666666666663</v>
      </c>
      <c r="I1555" s="19">
        <v>3.5500000000000114</v>
      </c>
      <c r="J1555" s="19">
        <v>-3.5500000000000114</v>
      </c>
      <c r="K1555" s="19">
        <v>559</v>
      </c>
      <c r="L1555" s="20">
        <v>-1984.4500000000064</v>
      </c>
      <c r="M1555" s="20">
        <v>82</v>
      </c>
      <c r="N1555" s="20">
        <v>-2066.4500000000062</v>
      </c>
      <c r="O1555" s="20" t="s">
        <v>67</v>
      </c>
      <c r="P1555" s="21">
        <v>1.13165444692382E-2</v>
      </c>
      <c r="Q1555" s="16">
        <f t="shared" si="147"/>
        <v>5213380.3</v>
      </c>
      <c r="R1555">
        <f t="shared" si="149"/>
        <v>59000</v>
      </c>
      <c r="S1555">
        <f t="shared" si="144"/>
        <v>16619</v>
      </c>
      <c r="T1555">
        <f t="shared" si="145"/>
        <v>2622</v>
      </c>
      <c r="U1555">
        <f t="shared" si="146"/>
        <v>-61619.450000000186</v>
      </c>
      <c r="V1555">
        <f t="shared" si="148"/>
        <v>6513557.099999995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54381-9656-466D-99A0-5DDC7BF4E2B7}">
  <dimension ref="A1:AB718"/>
  <sheetViews>
    <sheetView topLeftCell="K1" workbookViewId="0">
      <selection activeCell="K41" sqref="K41"/>
    </sheetView>
  </sheetViews>
  <sheetFormatPr defaultRowHeight="15" x14ac:dyDescent="0.25"/>
  <cols>
    <col min="1" max="1" width="14.140625" bestFit="1" customWidth="1"/>
    <col min="2" max="3" width="14.140625" customWidth="1"/>
    <col min="4" max="4" width="10.28515625" customWidth="1"/>
    <col min="5" max="5" width="11.140625" customWidth="1"/>
    <col min="7" max="7" width="11" customWidth="1"/>
    <col min="10" max="10" width="13.140625" bestFit="1" customWidth="1"/>
    <col min="11" max="11" width="21.140625" bestFit="1" customWidth="1"/>
    <col min="25" max="25" width="13.7109375" bestFit="1" customWidth="1"/>
  </cols>
  <sheetData>
    <row r="1" spans="1:28" x14ac:dyDescent="0.25">
      <c r="A1" t="s">
        <v>1</v>
      </c>
      <c r="B1" t="s">
        <v>88</v>
      </c>
      <c r="C1" t="s">
        <v>87</v>
      </c>
      <c r="D1" t="s">
        <v>71</v>
      </c>
      <c r="E1" t="s">
        <v>72</v>
      </c>
      <c r="F1" t="s">
        <v>73</v>
      </c>
      <c r="G1" t="s">
        <v>74</v>
      </c>
      <c r="H1" t="s">
        <v>70</v>
      </c>
      <c r="J1" s="4" t="s">
        <v>30</v>
      </c>
      <c r="K1" t="s">
        <v>94</v>
      </c>
      <c r="Y1" s="22" t="s">
        <v>96</v>
      </c>
      <c r="Z1" s="22" t="s">
        <v>97</v>
      </c>
      <c r="AA1" s="22" t="s">
        <v>98</v>
      </c>
      <c r="AB1" s="22" t="s">
        <v>95</v>
      </c>
    </row>
    <row r="2" spans="1:28" x14ac:dyDescent="0.25">
      <c r="A2" s="9">
        <v>42738</v>
      </c>
      <c r="B2" s="9" t="str">
        <f>TEXT(A2,"yyyy")</f>
        <v>2017</v>
      </c>
      <c r="C2" s="10">
        <f>WEEKNUM(A2)</f>
        <v>1</v>
      </c>
      <c r="D2">
        <f>COUNTIFS(InterestedStocks!O:O,"Yes",InterestedStocks!B:B,A2)</f>
        <v>1</v>
      </c>
      <c r="E2">
        <f>COUNTIFS(InterestedStocks!O:O,"No",InterestedStocks!B:B,A2)</f>
        <v>1</v>
      </c>
      <c r="F2">
        <f>D2+E2</f>
        <v>2</v>
      </c>
      <c r="G2">
        <f>SUMIF(InterestedStocks!B:B,A2,InterestedStocks!U:U)</f>
        <v>1504.100000000019</v>
      </c>
      <c r="H2">
        <f>H1+G2</f>
        <v>201504.1</v>
      </c>
      <c r="J2" s="5" t="s">
        <v>32</v>
      </c>
      <c r="K2" s="1">
        <v>100320.90000000053</v>
      </c>
      <c r="Y2">
        <f>SUM(Table2[Positive])</f>
        <v>701</v>
      </c>
      <c r="Z2">
        <f>SUM(Table2[Negative])</f>
        <v>853</v>
      </c>
      <c r="AA2" s="11">
        <f>COUNTIF(Table2[Netgains],"&gt;0")</f>
        <v>330</v>
      </c>
      <c r="AB2">
        <f>COUNTIF(Table2[Netgains],"&lt;0")</f>
        <v>387</v>
      </c>
    </row>
    <row r="3" spans="1:28" x14ac:dyDescent="0.25">
      <c r="A3" s="9">
        <v>42739</v>
      </c>
      <c r="B3" s="9" t="str">
        <f t="shared" ref="B3:B66" si="0">TEXT(A3,"yyyy")</f>
        <v>2017</v>
      </c>
      <c r="C3" s="10">
        <f>WEEKNUM(A3)</f>
        <v>1</v>
      </c>
      <c r="D3">
        <f>COUNTIFS(InterestedStocks!O:O,"Yes",InterestedStocks!B:B,A3)</f>
        <v>1</v>
      </c>
      <c r="E3">
        <f>COUNTIFS(InterestedStocks!O:O,"No",InterestedStocks!B:B,A3)</f>
        <v>1</v>
      </c>
      <c r="F3">
        <f t="shared" ref="F3:F66" si="1">D3+E3</f>
        <v>2</v>
      </c>
      <c r="G3">
        <f>SUMIF(InterestedStocks!B:B,A3,InterestedStocks!U:U)</f>
        <v>1909.4000000000206</v>
      </c>
      <c r="H3">
        <f t="shared" ref="H3:H66" si="2">H2+G3</f>
        <v>203413.50000000003</v>
      </c>
      <c r="J3" s="28" t="s">
        <v>75</v>
      </c>
      <c r="K3" s="1">
        <v>-5657.9999999998508</v>
      </c>
      <c r="Y3" s="12"/>
      <c r="Z3" s="12"/>
    </row>
    <row r="4" spans="1:28" x14ac:dyDescent="0.25">
      <c r="A4" s="9">
        <v>42740</v>
      </c>
      <c r="B4" s="9" t="str">
        <f t="shared" si="0"/>
        <v>2017</v>
      </c>
      <c r="C4" s="10">
        <f t="shared" ref="C4:C67" si="3">WEEKNUM(A4)</f>
        <v>1</v>
      </c>
      <c r="D4">
        <f>COUNTIFS(InterestedStocks!O:O,"Yes",InterestedStocks!B:B,A4)</f>
        <v>0</v>
      </c>
      <c r="E4">
        <f>COUNTIFS(InterestedStocks!O:O,"No",InterestedStocks!B:B,A4)</f>
        <v>1</v>
      </c>
      <c r="F4">
        <f t="shared" si="1"/>
        <v>1</v>
      </c>
      <c r="G4">
        <f>SUMIF(InterestedStocks!B:B,A4,InterestedStocks!U:U)</f>
        <v>-2405.0999999998971</v>
      </c>
      <c r="H4">
        <f t="shared" si="2"/>
        <v>201008.40000000014</v>
      </c>
      <c r="J4" s="28" t="s">
        <v>76</v>
      </c>
      <c r="K4" s="1">
        <v>-8663.699999999626</v>
      </c>
    </row>
    <row r="5" spans="1:28" x14ac:dyDescent="0.25">
      <c r="A5" s="9">
        <v>42741</v>
      </c>
      <c r="B5" s="9" t="str">
        <f t="shared" si="0"/>
        <v>2017</v>
      </c>
      <c r="C5" s="10">
        <f t="shared" si="3"/>
        <v>1</v>
      </c>
      <c r="D5">
        <f>COUNTIFS(InterestedStocks!O:O,"Yes",InterestedStocks!B:B,A5)</f>
        <v>2</v>
      </c>
      <c r="E5">
        <f>COUNTIFS(InterestedStocks!O:O,"No",InterestedStocks!B:B,A5)</f>
        <v>0</v>
      </c>
      <c r="F5">
        <f t="shared" si="1"/>
        <v>2</v>
      </c>
      <c r="G5">
        <f>SUMIF(InterestedStocks!B:B,A5,InterestedStocks!U:U)</f>
        <v>5554.0000000000091</v>
      </c>
      <c r="H5">
        <f t="shared" si="2"/>
        <v>206562.40000000014</v>
      </c>
      <c r="J5" s="28" t="s">
        <v>77</v>
      </c>
      <c r="K5" s="1">
        <v>-9543.5000000000909</v>
      </c>
    </row>
    <row r="6" spans="1:28" x14ac:dyDescent="0.25">
      <c r="A6" s="9">
        <v>42745</v>
      </c>
      <c r="B6" s="9" t="str">
        <f t="shared" si="0"/>
        <v>2017</v>
      </c>
      <c r="C6" s="10">
        <f t="shared" si="3"/>
        <v>2</v>
      </c>
      <c r="D6">
        <f>COUNTIFS(InterestedStocks!O:O,"Yes",InterestedStocks!B:B,A6)</f>
        <v>3</v>
      </c>
      <c r="E6">
        <f>COUNTIFS(InterestedStocks!O:O,"No",InterestedStocks!B:B,A6)</f>
        <v>1</v>
      </c>
      <c r="F6">
        <f t="shared" si="1"/>
        <v>4</v>
      </c>
      <c r="G6">
        <f>SUMIF(InterestedStocks!B:B,A6,InterestedStocks!U:U)</f>
        <v>6035.8000000000275</v>
      </c>
      <c r="H6">
        <f t="shared" si="2"/>
        <v>212598.20000000016</v>
      </c>
      <c r="J6" s="28" t="s">
        <v>78</v>
      </c>
      <c r="K6" s="1">
        <v>1433.8500000001441</v>
      </c>
    </row>
    <row r="7" spans="1:28" x14ac:dyDescent="0.25">
      <c r="A7" s="9">
        <v>42746</v>
      </c>
      <c r="B7" s="9" t="str">
        <f t="shared" si="0"/>
        <v>2017</v>
      </c>
      <c r="C7" s="10">
        <f t="shared" si="3"/>
        <v>2</v>
      </c>
      <c r="D7">
        <f>COUNTIFS(InterestedStocks!O:O,"Yes",InterestedStocks!B:B,A7)</f>
        <v>0</v>
      </c>
      <c r="E7">
        <f>COUNTIFS(InterestedStocks!O:O,"No",InterestedStocks!B:B,A7)</f>
        <v>3</v>
      </c>
      <c r="F7">
        <f t="shared" si="1"/>
        <v>3</v>
      </c>
      <c r="G7">
        <f>SUMIF(InterestedStocks!B:B,A7,InterestedStocks!U:U)</f>
        <v>-6632.7000000000407</v>
      </c>
      <c r="H7">
        <f t="shared" si="2"/>
        <v>205965.50000000012</v>
      </c>
      <c r="J7" s="28" t="s">
        <v>79</v>
      </c>
      <c r="K7" s="1">
        <v>31449.549999999905</v>
      </c>
    </row>
    <row r="8" spans="1:28" x14ac:dyDescent="0.25">
      <c r="A8" s="9">
        <v>42747</v>
      </c>
      <c r="B8" s="9" t="str">
        <f t="shared" si="0"/>
        <v>2017</v>
      </c>
      <c r="C8" s="10">
        <f t="shared" si="3"/>
        <v>2</v>
      </c>
      <c r="D8">
        <f>COUNTIFS(InterestedStocks!O:O,"Yes",InterestedStocks!B:B,A8)</f>
        <v>0</v>
      </c>
      <c r="E8">
        <f>COUNTIFS(InterestedStocks!O:O,"No",InterestedStocks!B:B,A8)</f>
        <v>1</v>
      </c>
      <c r="F8">
        <f t="shared" si="1"/>
        <v>1</v>
      </c>
      <c r="G8">
        <f>SUMIF(InterestedStocks!B:B,A8,InterestedStocks!U:U)</f>
        <v>-2165.7000000000166</v>
      </c>
      <c r="H8">
        <f t="shared" si="2"/>
        <v>203799.8000000001</v>
      </c>
      <c r="J8" s="28" t="s">
        <v>80</v>
      </c>
      <c r="K8" s="1">
        <v>-76.850000000005821</v>
      </c>
    </row>
    <row r="9" spans="1:28" x14ac:dyDescent="0.25">
      <c r="A9" s="9">
        <v>42748</v>
      </c>
      <c r="B9" s="9" t="str">
        <f t="shared" si="0"/>
        <v>2017</v>
      </c>
      <c r="C9" s="10">
        <f t="shared" si="3"/>
        <v>2</v>
      </c>
      <c r="D9">
        <f>COUNTIFS(InterestedStocks!O:O,"Yes",InterestedStocks!B:B,A9)</f>
        <v>2</v>
      </c>
      <c r="E9">
        <f>COUNTIFS(InterestedStocks!O:O,"No",InterestedStocks!B:B,A9)</f>
        <v>2</v>
      </c>
      <c r="F9">
        <f t="shared" si="1"/>
        <v>4</v>
      </c>
      <c r="G9">
        <f>SUMIF(InterestedStocks!B:B,A9,InterestedStocks!U:U)</f>
        <v>-1696.3000000000202</v>
      </c>
      <c r="H9">
        <f t="shared" si="2"/>
        <v>202103.50000000009</v>
      </c>
      <c r="J9" s="28" t="s">
        <v>81</v>
      </c>
      <c r="K9" s="1">
        <v>-9106.4499999999971</v>
      </c>
    </row>
    <row r="10" spans="1:28" x14ac:dyDescent="0.25">
      <c r="A10" s="9">
        <v>42752</v>
      </c>
      <c r="B10" s="9" t="str">
        <f t="shared" si="0"/>
        <v>2017</v>
      </c>
      <c r="C10" s="10">
        <f t="shared" si="3"/>
        <v>3</v>
      </c>
      <c r="D10">
        <f>COUNTIFS(InterestedStocks!O:O,"Yes",InterestedStocks!B:B,A10)</f>
        <v>2</v>
      </c>
      <c r="E10">
        <f>COUNTIFS(InterestedStocks!O:O,"No",InterestedStocks!B:B,A10)</f>
        <v>2</v>
      </c>
      <c r="F10">
        <f t="shared" si="1"/>
        <v>4</v>
      </c>
      <c r="G10">
        <f>SUMIF(InterestedStocks!B:B,A10,InterestedStocks!U:U)</f>
        <v>-828.1999999999498</v>
      </c>
      <c r="H10">
        <f t="shared" si="2"/>
        <v>201275.30000000013</v>
      </c>
      <c r="J10" s="28" t="s">
        <v>82</v>
      </c>
      <c r="K10" s="1">
        <v>16961.500000000025</v>
      </c>
    </row>
    <row r="11" spans="1:28" x14ac:dyDescent="0.25">
      <c r="A11" s="9">
        <v>42753</v>
      </c>
      <c r="B11" s="9" t="str">
        <f t="shared" si="0"/>
        <v>2017</v>
      </c>
      <c r="C11" s="10">
        <f t="shared" si="3"/>
        <v>3</v>
      </c>
      <c r="D11">
        <f>COUNTIFS(InterestedStocks!O:O,"Yes",InterestedStocks!B:B,A11)</f>
        <v>0</v>
      </c>
      <c r="E11">
        <f>COUNTIFS(InterestedStocks!O:O,"No",InterestedStocks!B:B,A11)</f>
        <v>2</v>
      </c>
      <c r="F11">
        <f t="shared" si="1"/>
        <v>2</v>
      </c>
      <c r="G11">
        <f>SUMIF(InterestedStocks!B:B,A11,InterestedStocks!U:U)</f>
        <v>-4204.5000000000391</v>
      </c>
      <c r="H11">
        <f t="shared" si="2"/>
        <v>197070.8000000001</v>
      </c>
      <c r="J11" s="28" t="s">
        <v>83</v>
      </c>
      <c r="K11" s="1">
        <v>-3357.6500000003143</v>
      </c>
    </row>
    <row r="12" spans="1:28" x14ac:dyDescent="0.25">
      <c r="A12" s="9">
        <v>42755</v>
      </c>
      <c r="B12" s="9" t="str">
        <f t="shared" si="0"/>
        <v>2017</v>
      </c>
      <c r="C12" s="10">
        <f t="shared" si="3"/>
        <v>3</v>
      </c>
      <c r="D12">
        <f>COUNTIFS(InterestedStocks!O:O,"Yes",InterestedStocks!B:B,A12)</f>
        <v>1</v>
      </c>
      <c r="E12">
        <f>COUNTIFS(InterestedStocks!O:O,"No",InterestedStocks!B:B,A12)</f>
        <v>1</v>
      </c>
      <c r="F12">
        <f t="shared" si="1"/>
        <v>2</v>
      </c>
      <c r="G12">
        <f>SUMIF(InterestedStocks!B:B,A12,InterestedStocks!U:U)</f>
        <v>1177.4999999999959</v>
      </c>
      <c r="H12">
        <f t="shared" si="2"/>
        <v>198248.3000000001</v>
      </c>
      <c r="J12" s="28" t="s">
        <v>84</v>
      </c>
      <c r="K12" s="1">
        <v>-1841.5999999996909</v>
      </c>
    </row>
    <row r="13" spans="1:28" x14ac:dyDescent="0.25">
      <c r="A13" s="9">
        <v>42760</v>
      </c>
      <c r="B13" s="9" t="str">
        <f t="shared" si="0"/>
        <v>2017</v>
      </c>
      <c r="C13" s="10">
        <f t="shared" si="3"/>
        <v>4</v>
      </c>
      <c r="D13">
        <f>COUNTIFS(InterestedStocks!O:O,"Yes",InterestedStocks!B:B,A13)</f>
        <v>1</v>
      </c>
      <c r="E13">
        <f>COUNTIFS(InterestedStocks!O:O,"No",InterestedStocks!B:B,A13)</f>
        <v>2</v>
      </c>
      <c r="F13">
        <f t="shared" si="1"/>
        <v>3</v>
      </c>
      <c r="G13">
        <f>SUMIF(InterestedStocks!B:B,A13,InterestedStocks!U:U)</f>
        <v>-1112.2499999999745</v>
      </c>
      <c r="H13">
        <f t="shared" si="2"/>
        <v>197136.05000000013</v>
      </c>
      <c r="J13" s="28" t="s">
        <v>85</v>
      </c>
      <c r="K13" s="1">
        <v>16426.050000000021</v>
      </c>
    </row>
    <row r="14" spans="1:28" x14ac:dyDescent="0.25">
      <c r="A14" s="9">
        <v>42762</v>
      </c>
      <c r="B14" s="9" t="str">
        <f t="shared" si="0"/>
        <v>2017</v>
      </c>
      <c r="C14" s="10">
        <f t="shared" si="3"/>
        <v>4</v>
      </c>
      <c r="D14">
        <f>COUNTIFS(InterestedStocks!O:O,"Yes",InterestedStocks!B:B,A14)</f>
        <v>0</v>
      </c>
      <c r="E14">
        <f>COUNTIFS(InterestedStocks!O:O,"No",InterestedStocks!B:B,A14)</f>
        <v>2</v>
      </c>
      <c r="F14">
        <f t="shared" si="1"/>
        <v>2</v>
      </c>
      <c r="G14">
        <f>SUMIF(InterestedStocks!B:B,A14,InterestedStocks!U:U)</f>
        <v>-2470.7999999999897</v>
      </c>
      <c r="H14">
        <f t="shared" si="2"/>
        <v>194665.25000000015</v>
      </c>
      <c r="J14" s="28" t="s">
        <v>86</v>
      </c>
      <c r="K14" s="1">
        <v>72297.700000000012</v>
      </c>
    </row>
    <row r="15" spans="1:28" x14ac:dyDescent="0.25">
      <c r="A15" s="9">
        <v>42765</v>
      </c>
      <c r="B15" s="9" t="str">
        <f t="shared" si="0"/>
        <v>2017</v>
      </c>
      <c r="C15" s="10">
        <f t="shared" si="3"/>
        <v>5</v>
      </c>
      <c r="D15">
        <f>COUNTIFS(InterestedStocks!O:O,"Yes",InterestedStocks!B:B,A15)</f>
        <v>0</v>
      </c>
      <c r="E15">
        <f>COUNTIFS(InterestedStocks!O:O,"No",InterestedStocks!B:B,A15)</f>
        <v>2</v>
      </c>
      <c r="F15">
        <f t="shared" si="1"/>
        <v>2</v>
      </c>
      <c r="G15">
        <f>SUMIF(InterestedStocks!B:B,A15,InterestedStocks!U:U)</f>
        <v>-2801.2499999999941</v>
      </c>
      <c r="H15">
        <f t="shared" si="2"/>
        <v>191864.00000000015</v>
      </c>
      <c r="J15" s="5" t="s">
        <v>33</v>
      </c>
      <c r="K15" s="1">
        <v>592858.60000000009</v>
      </c>
    </row>
    <row r="16" spans="1:28" x14ac:dyDescent="0.25">
      <c r="A16" s="9">
        <v>42766</v>
      </c>
      <c r="B16" s="9" t="str">
        <f t="shared" si="0"/>
        <v>2017</v>
      </c>
      <c r="C16" s="10">
        <f t="shared" si="3"/>
        <v>5</v>
      </c>
      <c r="D16">
        <f>COUNTIFS(InterestedStocks!O:O,"Yes",InterestedStocks!B:B,A16)</f>
        <v>1</v>
      </c>
      <c r="E16">
        <f>COUNTIFS(InterestedStocks!O:O,"No",InterestedStocks!B:B,A16)</f>
        <v>0</v>
      </c>
      <c r="F16">
        <f t="shared" si="1"/>
        <v>1</v>
      </c>
      <c r="G16">
        <f>SUMIF(InterestedStocks!B:B,A16,InterestedStocks!U:U)</f>
        <v>2478</v>
      </c>
      <c r="H16">
        <f t="shared" si="2"/>
        <v>194342.00000000015</v>
      </c>
      <c r="J16" s="28" t="s">
        <v>75</v>
      </c>
      <c r="K16" s="1">
        <v>80277.949999999633</v>
      </c>
    </row>
    <row r="17" spans="1:11" x14ac:dyDescent="0.25">
      <c r="A17" s="9">
        <v>42767</v>
      </c>
      <c r="B17" s="9" t="str">
        <f t="shared" si="0"/>
        <v>2017</v>
      </c>
      <c r="C17" s="10">
        <f t="shared" si="3"/>
        <v>5</v>
      </c>
      <c r="D17">
        <f>COUNTIFS(InterestedStocks!O:O,"Yes",InterestedStocks!B:B,A17)</f>
        <v>0</v>
      </c>
      <c r="E17">
        <f>COUNTIFS(InterestedStocks!O:O,"No",InterestedStocks!B:B,A17)</f>
        <v>1</v>
      </c>
      <c r="F17">
        <f t="shared" si="1"/>
        <v>1</v>
      </c>
      <c r="G17">
        <f>SUMIF(InterestedStocks!B:B,A17,InterestedStocks!U:U)</f>
        <v>-2157.1999999999844</v>
      </c>
      <c r="H17">
        <f t="shared" si="2"/>
        <v>192184.80000000016</v>
      </c>
      <c r="J17" s="28" t="s">
        <v>76</v>
      </c>
      <c r="K17" s="1">
        <v>42893.400000000111</v>
      </c>
    </row>
    <row r="18" spans="1:11" x14ac:dyDescent="0.25">
      <c r="A18" s="9">
        <v>42769</v>
      </c>
      <c r="B18" s="9" t="str">
        <f t="shared" si="0"/>
        <v>2017</v>
      </c>
      <c r="C18" s="10">
        <f t="shared" si="3"/>
        <v>5</v>
      </c>
      <c r="D18">
        <f>COUNTIFS(InterestedStocks!O:O,"Yes",InterestedStocks!B:B,A18)</f>
        <v>2</v>
      </c>
      <c r="E18">
        <f>COUNTIFS(InterestedStocks!O:O,"No",InterestedStocks!B:B,A18)</f>
        <v>4</v>
      </c>
      <c r="F18">
        <f t="shared" si="1"/>
        <v>6</v>
      </c>
      <c r="G18">
        <f>SUMIF(InterestedStocks!B:B,A18,InterestedStocks!U:U)</f>
        <v>-4515.549999999932</v>
      </c>
      <c r="H18">
        <f t="shared" si="2"/>
        <v>187669.25000000023</v>
      </c>
      <c r="J18" s="28" t="s">
        <v>77</v>
      </c>
      <c r="K18" s="1">
        <v>77595.550000000236</v>
      </c>
    </row>
    <row r="19" spans="1:11" x14ac:dyDescent="0.25">
      <c r="A19" s="9">
        <v>42772</v>
      </c>
      <c r="B19" s="9" t="str">
        <f t="shared" si="0"/>
        <v>2017</v>
      </c>
      <c r="C19" s="10">
        <f t="shared" si="3"/>
        <v>6</v>
      </c>
      <c r="D19">
        <f>COUNTIFS(InterestedStocks!O:O,"Yes",InterestedStocks!B:B,A19)</f>
        <v>1</v>
      </c>
      <c r="E19">
        <f>COUNTIFS(InterestedStocks!O:O,"No",InterestedStocks!B:B,A19)</f>
        <v>1</v>
      </c>
      <c r="F19">
        <f t="shared" si="1"/>
        <v>2</v>
      </c>
      <c r="G19">
        <f>SUMIF(InterestedStocks!B:B,A19,InterestedStocks!U:U)</f>
        <v>-1689.0999999999751</v>
      </c>
      <c r="H19">
        <f t="shared" si="2"/>
        <v>185980.15000000026</v>
      </c>
      <c r="J19" s="28" t="s">
        <v>78</v>
      </c>
      <c r="K19" s="1">
        <v>34073.750000000364</v>
      </c>
    </row>
    <row r="20" spans="1:11" x14ac:dyDescent="0.25">
      <c r="A20" s="9">
        <v>42775</v>
      </c>
      <c r="B20" s="9" t="str">
        <f t="shared" si="0"/>
        <v>2017</v>
      </c>
      <c r="C20" s="10">
        <f t="shared" si="3"/>
        <v>6</v>
      </c>
      <c r="D20">
        <f>COUNTIFS(InterestedStocks!O:O,"Yes",InterestedStocks!B:B,A20)</f>
        <v>1</v>
      </c>
      <c r="E20">
        <f>COUNTIFS(InterestedStocks!O:O,"No",InterestedStocks!B:B,A20)</f>
        <v>1</v>
      </c>
      <c r="F20">
        <f t="shared" si="1"/>
        <v>2</v>
      </c>
      <c r="G20">
        <f>SUMIF(InterestedStocks!B:B,A20,InterestedStocks!U:U)</f>
        <v>-2063.6499999999583</v>
      </c>
      <c r="H20">
        <f t="shared" si="2"/>
        <v>183916.50000000029</v>
      </c>
      <c r="J20" s="28" t="s">
        <v>79</v>
      </c>
      <c r="K20" s="1">
        <v>52210.749999999927</v>
      </c>
    </row>
    <row r="21" spans="1:11" x14ac:dyDescent="0.25">
      <c r="A21" s="9">
        <v>42776</v>
      </c>
      <c r="B21" s="9" t="str">
        <f t="shared" si="0"/>
        <v>2017</v>
      </c>
      <c r="C21" s="10">
        <f t="shared" si="3"/>
        <v>6</v>
      </c>
      <c r="D21">
        <f>COUNTIFS(InterestedStocks!O:O,"Yes",InterestedStocks!B:B,A21)</f>
        <v>1</v>
      </c>
      <c r="E21">
        <f>COUNTIFS(InterestedStocks!O:O,"No",InterestedStocks!B:B,A21)</f>
        <v>1</v>
      </c>
      <c r="F21">
        <f t="shared" si="1"/>
        <v>2</v>
      </c>
      <c r="G21">
        <f>SUMIF(InterestedStocks!B:B,A21,InterestedStocks!U:U)</f>
        <v>2411.000000000085</v>
      </c>
      <c r="H21">
        <f t="shared" si="2"/>
        <v>186327.50000000038</v>
      </c>
      <c r="J21" s="28" t="s">
        <v>80</v>
      </c>
      <c r="K21" s="1">
        <v>-1329.5500000003549</v>
      </c>
    </row>
    <row r="22" spans="1:11" x14ac:dyDescent="0.25">
      <c r="A22" s="9">
        <v>42779</v>
      </c>
      <c r="B22" s="9" t="str">
        <f t="shared" si="0"/>
        <v>2017</v>
      </c>
      <c r="C22" s="10">
        <f t="shared" si="3"/>
        <v>7</v>
      </c>
      <c r="D22">
        <f>COUNTIFS(InterestedStocks!O:O,"Yes",InterestedStocks!B:B,A22)</f>
        <v>1</v>
      </c>
      <c r="E22">
        <f>COUNTIFS(InterestedStocks!O:O,"No",InterestedStocks!B:B,A22)</f>
        <v>1</v>
      </c>
      <c r="F22">
        <f t="shared" si="1"/>
        <v>2</v>
      </c>
      <c r="G22">
        <f>SUMIF(InterestedStocks!B:B,A22,InterestedStocks!U:U)</f>
        <v>3992.9499999999907</v>
      </c>
      <c r="H22">
        <f t="shared" si="2"/>
        <v>190320.45000000036</v>
      </c>
      <c r="J22" s="28" t="s">
        <v>81</v>
      </c>
      <c r="K22" s="1">
        <v>78234.999999999462</v>
      </c>
    </row>
    <row r="23" spans="1:11" x14ac:dyDescent="0.25">
      <c r="A23" s="9">
        <v>42782</v>
      </c>
      <c r="B23" s="9" t="str">
        <f t="shared" si="0"/>
        <v>2017</v>
      </c>
      <c r="C23" s="10">
        <f t="shared" si="3"/>
        <v>7</v>
      </c>
      <c r="D23">
        <f>COUNTIFS(InterestedStocks!O:O,"Yes",InterestedStocks!B:B,A23)</f>
        <v>1</v>
      </c>
      <c r="E23">
        <f>COUNTIFS(InterestedStocks!O:O,"No",InterestedStocks!B:B,A23)</f>
        <v>1</v>
      </c>
      <c r="F23">
        <f t="shared" si="1"/>
        <v>2</v>
      </c>
      <c r="G23">
        <f>SUMIF(InterestedStocks!B:B,A23,InterestedStocks!U:U)</f>
        <v>-453.45000000001028</v>
      </c>
      <c r="H23">
        <f t="shared" si="2"/>
        <v>189867.00000000035</v>
      </c>
      <c r="J23" s="28" t="s">
        <v>82</v>
      </c>
      <c r="K23" s="1">
        <v>2944.7500000000109</v>
      </c>
    </row>
    <row r="24" spans="1:11" x14ac:dyDescent="0.25">
      <c r="A24" s="9">
        <v>42783</v>
      </c>
      <c r="B24" s="9" t="str">
        <f t="shared" si="0"/>
        <v>2017</v>
      </c>
      <c r="C24" s="10">
        <f t="shared" si="3"/>
        <v>7</v>
      </c>
      <c r="D24">
        <f>COUNTIFS(InterestedStocks!O:O,"Yes",InterestedStocks!B:B,A24)</f>
        <v>1</v>
      </c>
      <c r="E24">
        <f>COUNTIFS(InterestedStocks!O:O,"No",InterestedStocks!B:B,A24)</f>
        <v>2</v>
      </c>
      <c r="F24">
        <f t="shared" si="1"/>
        <v>3</v>
      </c>
      <c r="G24">
        <f>SUMIF(InterestedStocks!B:B,A24,InterestedStocks!U:U)</f>
        <v>-2981.0999999999676</v>
      </c>
      <c r="H24">
        <f t="shared" si="2"/>
        <v>186885.90000000037</v>
      </c>
      <c r="J24" s="28" t="s">
        <v>83</v>
      </c>
      <c r="K24" s="1">
        <v>77031.35000000002</v>
      </c>
    </row>
    <row r="25" spans="1:11" x14ac:dyDescent="0.25">
      <c r="A25" s="9">
        <v>42786</v>
      </c>
      <c r="B25" s="9" t="str">
        <f t="shared" si="0"/>
        <v>2017</v>
      </c>
      <c r="C25" s="10">
        <f t="shared" si="3"/>
        <v>8</v>
      </c>
      <c r="D25">
        <f>COUNTIFS(InterestedStocks!O:O,"Yes",InterestedStocks!B:B,A25)</f>
        <v>3</v>
      </c>
      <c r="E25">
        <f>COUNTIFS(InterestedStocks!O:O,"No",InterestedStocks!B:B,A25)</f>
        <v>3</v>
      </c>
      <c r="F25">
        <f t="shared" si="1"/>
        <v>6</v>
      </c>
      <c r="G25">
        <f>SUMIF(InterestedStocks!B:B,A25,InterestedStocks!U:U)</f>
        <v>-1624.7999999999383</v>
      </c>
      <c r="H25">
        <f t="shared" si="2"/>
        <v>185261.10000000044</v>
      </c>
      <c r="J25" s="28" t="s">
        <v>84</v>
      </c>
      <c r="K25" s="1">
        <v>43193.900000000518</v>
      </c>
    </row>
    <row r="26" spans="1:11" x14ac:dyDescent="0.25">
      <c r="A26" s="9">
        <v>42787</v>
      </c>
      <c r="B26" s="9" t="str">
        <f t="shared" si="0"/>
        <v>2017</v>
      </c>
      <c r="C26" s="10">
        <f t="shared" si="3"/>
        <v>8</v>
      </c>
      <c r="D26">
        <f>COUNTIFS(InterestedStocks!O:O,"Yes",InterestedStocks!B:B,A26)</f>
        <v>0</v>
      </c>
      <c r="E26">
        <f>COUNTIFS(InterestedStocks!O:O,"No",InterestedStocks!B:B,A26)</f>
        <v>1</v>
      </c>
      <c r="F26">
        <f t="shared" si="1"/>
        <v>1</v>
      </c>
      <c r="G26">
        <f>SUMIF(InterestedStocks!B:B,A26,InterestedStocks!U:U)</f>
        <v>-2169.4999999999413</v>
      </c>
      <c r="H26">
        <f t="shared" si="2"/>
        <v>183091.6000000005</v>
      </c>
      <c r="J26" s="28" t="s">
        <v>85</v>
      </c>
      <c r="K26" s="1">
        <v>36024.549999999937</v>
      </c>
    </row>
    <row r="27" spans="1:11" x14ac:dyDescent="0.25">
      <c r="A27" s="9">
        <v>42788</v>
      </c>
      <c r="B27" s="9" t="str">
        <f t="shared" si="0"/>
        <v>2017</v>
      </c>
      <c r="C27" s="10">
        <f t="shared" si="3"/>
        <v>8</v>
      </c>
      <c r="D27">
        <f>COUNTIFS(InterestedStocks!O:O,"Yes",InterestedStocks!B:B,A27)</f>
        <v>0</v>
      </c>
      <c r="E27">
        <f>COUNTIFS(InterestedStocks!O:O,"No",InterestedStocks!B:B,A27)</f>
        <v>1</v>
      </c>
      <c r="F27">
        <f t="shared" si="1"/>
        <v>1</v>
      </c>
      <c r="G27">
        <f>SUMIF(InterestedStocks!B:B,A27,InterestedStocks!U:U)</f>
        <v>-2214</v>
      </c>
      <c r="H27">
        <f t="shared" si="2"/>
        <v>180877.6000000005</v>
      </c>
      <c r="J27" s="28" t="s">
        <v>86</v>
      </c>
      <c r="K27" s="1">
        <v>69707.200000000215</v>
      </c>
    </row>
    <row r="28" spans="1:11" x14ac:dyDescent="0.25">
      <c r="A28" s="9">
        <v>42789</v>
      </c>
      <c r="B28" s="9" t="str">
        <f t="shared" si="0"/>
        <v>2017</v>
      </c>
      <c r="C28" s="10">
        <f t="shared" si="3"/>
        <v>8</v>
      </c>
      <c r="D28">
        <f>COUNTIFS(InterestedStocks!O:O,"Yes",InterestedStocks!B:B,A28)</f>
        <v>1</v>
      </c>
      <c r="E28">
        <f>COUNTIFS(InterestedStocks!O:O,"No",InterestedStocks!B:B,A28)</f>
        <v>0</v>
      </c>
      <c r="F28">
        <f t="shared" si="1"/>
        <v>1</v>
      </c>
      <c r="G28">
        <f>SUMIF(InterestedStocks!B:B,A28,InterestedStocks!U:U)</f>
        <v>2948.4999999999523</v>
      </c>
      <c r="H28">
        <f t="shared" si="2"/>
        <v>183826.10000000044</v>
      </c>
      <c r="J28" s="5" t="s">
        <v>34</v>
      </c>
      <c r="K28" s="1">
        <v>2853614.9999999981</v>
      </c>
    </row>
    <row r="29" spans="1:11" x14ac:dyDescent="0.25">
      <c r="A29" s="9">
        <v>42793</v>
      </c>
      <c r="B29" s="9" t="str">
        <f t="shared" si="0"/>
        <v>2017</v>
      </c>
      <c r="C29" s="10">
        <f t="shared" si="3"/>
        <v>9</v>
      </c>
      <c r="D29">
        <f>COUNTIFS(InterestedStocks!O:O,"Yes",InterestedStocks!B:B,A29)</f>
        <v>2</v>
      </c>
      <c r="E29">
        <f>COUNTIFS(InterestedStocks!O:O,"No",InterestedStocks!B:B,A29)</f>
        <v>0</v>
      </c>
      <c r="F29">
        <f t="shared" si="1"/>
        <v>2</v>
      </c>
      <c r="G29">
        <f>SUMIF(InterestedStocks!B:B,A29,InterestedStocks!U:U)</f>
        <v>1852.2000000000526</v>
      </c>
      <c r="H29">
        <f t="shared" si="2"/>
        <v>185678.30000000048</v>
      </c>
      <c r="J29" s="28" t="s">
        <v>75</v>
      </c>
      <c r="K29" s="1">
        <v>18329.649999999478</v>
      </c>
    </row>
    <row r="30" spans="1:11" x14ac:dyDescent="0.25">
      <c r="A30" s="9">
        <v>42795</v>
      </c>
      <c r="B30" s="9" t="str">
        <f t="shared" si="0"/>
        <v>2017</v>
      </c>
      <c r="C30" s="10">
        <f t="shared" si="3"/>
        <v>9</v>
      </c>
      <c r="D30">
        <f>COUNTIFS(InterestedStocks!O:O,"Yes",InterestedStocks!B:B,A30)</f>
        <v>0</v>
      </c>
      <c r="E30">
        <f>COUNTIFS(InterestedStocks!O:O,"No",InterestedStocks!B:B,A30)</f>
        <v>1</v>
      </c>
      <c r="F30">
        <f t="shared" si="1"/>
        <v>1</v>
      </c>
      <c r="G30">
        <f>SUMIF(InterestedStocks!B:B,A30,InterestedStocks!U:U)</f>
        <v>-2102.6999999999953</v>
      </c>
      <c r="H30">
        <f t="shared" si="2"/>
        <v>183575.6000000005</v>
      </c>
      <c r="J30" s="28" t="s">
        <v>76</v>
      </c>
      <c r="K30" s="1">
        <v>-14103.449999999393</v>
      </c>
    </row>
    <row r="31" spans="1:11" x14ac:dyDescent="0.25">
      <c r="A31" s="9">
        <v>42796</v>
      </c>
      <c r="B31" s="9" t="str">
        <f t="shared" si="0"/>
        <v>2017</v>
      </c>
      <c r="C31" s="10">
        <f t="shared" si="3"/>
        <v>9</v>
      </c>
      <c r="D31">
        <f>COUNTIFS(InterestedStocks!O:O,"Yes",InterestedStocks!B:B,A31)</f>
        <v>0</v>
      </c>
      <c r="E31">
        <f>COUNTIFS(InterestedStocks!O:O,"No",InterestedStocks!B:B,A31)</f>
        <v>1</v>
      </c>
      <c r="F31">
        <f t="shared" si="1"/>
        <v>1</v>
      </c>
      <c r="G31">
        <f>SUMIF(InterestedStocks!B:B,A31,InterestedStocks!U:U)</f>
        <v>-2075.75</v>
      </c>
      <c r="H31">
        <f t="shared" si="2"/>
        <v>181499.8500000005</v>
      </c>
      <c r="J31" s="28" t="s">
        <v>77</v>
      </c>
      <c r="K31" s="1">
        <v>228190.54999999912</v>
      </c>
    </row>
    <row r="32" spans="1:11" x14ac:dyDescent="0.25">
      <c r="A32" s="9">
        <v>42797</v>
      </c>
      <c r="B32" s="9" t="str">
        <f t="shared" si="0"/>
        <v>2017</v>
      </c>
      <c r="C32" s="10">
        <f t="shared" si="3"/>
        <v>9</v>
      </c>
      <c r="D32">
        <f>COUNTIFS(InterestedStocks!O:O,"Yes",InterestedStocks!B:B,A32)</f>
        <v>1</v>
      </c>
      <c r="E32">
        <f>COUNTIFS(InterestedStocks!O:O,"No",InterestedStocks!B:B,A32)</f>
        <v>2</v>
      </c>
      <c r="F32">
        <f t="shared" si="1"/>
        <v>3</v>
      </c>
      <c r="G32">
        <f>SUMIF(InterestedStocks!B:B,A32,InterestedStocks!U:U)</f>
        <v>-2645.9499999999716</v>
      </c>
      <c r="H32">
        <f t="shared" si="2"/>
        <v>178853.90000000052</v>
      </c>
      <c r="J32" s="28" t="s">
        <v>78</v>
      </c>
      <c r="K32" s="1">
        <v>175710.95000000214</v>
      </c>
    </row>
    <row r="33" spans="1:11" x14ac:dyDescent="0.25">
      <c r="A33" s="9">
        <v>42801</v>
      </c>
      <c r="B33" s="9" t="str">
        <f t="shared" si="0"/>
        <v>2017</v>
      </c>
      <c r="C33" s="10">
        <f t="shared" si="3"/>
        <v>10</v>
      </c>
      <c r="D33">
        <f>COUNTIFS(InterestedStocks!O:O,"Yes",InterestedStocks!B:B,A33)</f>
        <v>1</v>
      </c>
      <c r="E33">
        <f>COUNTIFS(InterestedStocks!O:O,"No",InterestedStocks!B:B,A33)</f>
        <v>2</v>
      </c>
      <c r="F33">
        <f t="shared" si="1"/>
        <v>3</v>
      </c>
      <c r="G33">
        <f>SUMIF(InterestedStocks!B:B,A33,InterestedStocks!U:U)</f>
        <v>-2877.3000000000961</v>
      </c>
      <c r="H33">
        <f t="shared" si="2"/>
        <v>175976.60000000041</v>
      </c>
      <c r="J33" s="28" t="s">
        <v>79</v>
      </c>
      <c r="K33" s="1">
        <v>90866.150000000605</v>
      </c>
    </row>
    <row r="34" spans="1:11" x14ac:dyDescent="0.25">
      <c r="A34" s="9">
        <v>42802</v>
      </c>
      <c r="B34" s="9" t="str">
        <f t="shared" si="0"/>
        <v>2017</v>
      </c>
      <c r="C34" s="10">
        <f t="shared" si="3"/>
        <v>10</v>
      </c>
      <c r="D34">
        <f>COUNTIFS(InterestedStocks!O:O,"Yes",InterestedStocks!B:B,A34)</f>
        <v>1</v>
      </c>
      <c r="E34">
        <f>COUNTIFS(InterestedStocks!O:O,"No",InterestedStocks!B:B,A34)</f>
        <v>2</v>
      </c>
      <c r="F34">
        <f t="shared" si="1"/>
        <v>3</v>
      </c>
      <c r="G34">
        <f>SUMIF(InterestedStocks!B:B,A34,InterestedStocks!U:U)</f>
        <v>-1538.3000000000002</v>
      </c>
      <c r="H34">
        <f t="shared" si="2"/>
        <v>174438.30000000042</v>
      </c>
      <c r="J34" s="28" t="s">
        <v>80</v>
      </c>
      <c r="K34" s="1">
        <v>-162659.54999999964</v>
      </c>
    </row>
    <row r="35" spans="1:11" x14ac:dyDescent="0.25">
      <c r="A35" s="9">
        <v>42803</v>
      </c>
      <c r="B35" s="9" t="str">
        <f t="shared" si="0"/>
        <v>2017</v>
      </c>
      <c r="C35" s="10">
        <f t="shared" si="3"/>
        <v>10</v>
      </c>
      <c r="D35">
        <f>COUNTIFS(InterestedStocks!O:O,"Yes",InterestedStocks!B:B,A35)</f>
        <v>3</v>
      </c>
      <c r="E35">
        <f>COUNTIFS(InterestedStocks!O:O,"No",InterestedStocks!B:B,A35)</f>
        <v>0</v>
      </c>
      <c r="F35">
        <f t="shared" si="1"/>
        <v>3</v>
      </c>
      <c r="G35">
        <f>SUMIF(InterestedStocks!B:B,A35,InterestedStocks!U:U)</f>
        <v>4999.9500000000244</v>
      </c>
      <c r="H35">
        <f t="shared" si="2"/>
        <v>179438.25000000044</v>
      </c>
      <c r="J35" s="28" t="s">
        <v>81</v>
      </c>
      <c r="K35" s="1">
        <v>582635.2499999979</v>
      </c>
    </row>
    <row r="36" spans="1:11" x14ac:dyDescent="0.25">
      <c r="A36" s="9">
        <v>42804</v>
      </c>
      <c r="B36" s="9" t="str">
        <f t="shared" si="0"/>
        <v>2017</v>
      </c>
      <c r="C36" s="10">
        <f t="shared" si="3"/>
        <v>10</v>
      </c>
      <c r="D36">
        <f>COUNTIFS(InterestedStocks!O:O,"Yes",InterestedStocks!B:B,A36)</f>
        <v>2</v>
      </c>
      <c r="E36">
        <f>COUNTIFS(InterestedStocks!O:O,"No",InterestedStocks!B:B,A36)</f>
        <v>0</v>
      </c>
      <c r="F36">
        <f t="shared" si="1"/>
        <v>2</v>
      </c>
      <c r="G36">
        <f>SUMIF(InterestedStocks!B:B,A36,InterestedStocks!U:U)</f>
        <v>6473.100000000034</v>
      </c>
      <c r="H36">
        <f t="shared" si="2"/>
        <v>185911.35000000047</v>
      </c>
      <c r="J36" s="28" t="s">
        <v>82</v>
      </c>
      <c r="K36" s="1">
        <v>131880.70000000004</v>
      </c>
    </row>
    <row r="37" spans="1:11" x14ac:dyDescent="0.25">
      <c r="A37" s="9">
        <v>42808</v>
      </c>
      <c r="B37" s="9" t="str">
        <f t="shared" si="0"/>
        <v>2017</v>
      </c>
      <c r="C37" s="10">
        <f t="shared" si="3"/>
        <v>11</v>
      </c>
      <c r="D37">
        <f>COUNTIFS(InterestedStocks!O:O,"Yes",InterestedStocks!B:B,A37)</f>
        <v>1</v>
      </c>
      <c r="E37">
        <f>COUNTIFS(InterestedStocks!O:O,"No",InterestedStocks!B:B,A37)</f>
        <v>0</v>
      </c>
      <c r="F37">
        <f t="shared" si="1"/>
        <v>1</v>
      </c>
      <c r="G37">
        <f>SUMIF(InterestedStocks!B:B,A37,InterestedStocks!U:U)</f>
        <v>2010.9500000000207</v>
      </c>
      <c r="H37">
        <f t="shared" si="2"/>
        <v>187922.30000000048</v>
      </c>
      <c r="J37" s="28" t="s">
        <v>83</v>
      </c>
      <c r="K37" s="1">
        <v>120059.69999999818</v>
      </c>
    </row>
    <row r="38" spans="1:11" x14ac:dyDescent="0.25">
      <c r="A38" s="9">
        <v>42809</v>
      </c>
      <c r="B38" s="9" t="str">
        <f t="shared" si="0"/>
        <v>2017</v>
      </c>
      <c r="C38" s="10">
        <f t="shared" si="3"/>
        <v>11</v>
      </c>
      <c r="D38">
        <f>COUNTIFS(InterestedStocks!O:O,"Yes",InterestedStocks!B:B,A38)</f>
        <v>3</v>
      </c>
      <c r="E38">
        <f>COUNTIFS(InterestedStocks!O:O,"No",InterestedStocks!B:B,A38)</f>
        <v>3</v>
      </c>
      <c r="F38">
        <f t="shared" si="1"/>
        <v>6</v>
      </c>
      <c r="G38">
        <f>SUMIF(InterestedStocks!B:B,A38,InterestedStocks!U:U)</f>
        <v>296.60000000001156</v>
      </c>
      <c r="H38">
        <f t="shared" si="2"/>
        <v>188218.90000000049</v>
      </c>
      <c r="J38" s="28" t="s">
        <v>84</v>
      </c>
      <c r="K38" s="1">
        <v>431861.50000000006</v>
      </c>
    </row>
    <row r="39" spans="1:11" x14ac:dyDescent="0.25">
      <c r="A39" s="9">
        <v>42810</v>
      </c>
      <c r="B39" s="9" t="str">
        <f t="shared" si="0"/>
        <v>2017</v>
      </c>
      <c r="C39" s="10">
        <f t="shared" si="3"/>
        <v>11</v>
      </c>
      <c r="D39">
        <f>COUNTIFS(InterestedStocks!O:O,"Yes",InterestedStocks!B:B,A39)</f>
        <v>2</v>
      </c>
      <c r="E39">
        <f>COUNTIFS(InterestedStocks!O:O,"No",InterestedStocks!B:B,A39)</f>
        <v>2</v>
      </c>
      <c r="F39">
        <f t="shared" si="1"/>
        <v>4</v>
      </c>
      <c r="G39">
        <f>SUMIF(InterestedStocks!B:B,A39,InterestedStocks!U:U)</f>
        <v>-1783.1000000000665</v>
      </c>
      <c r="H39">
        <f t="shared" si="2"/>
        <v>186435.80000000042</v>
      </c>
      <c r="J39" s="28" t="s">
        <v>85</v>
      </c>
      <c r="K39" s="1">
        <v>345166.35000000003</v>
      </c>
    </row>
    <row r="40" spans="1:11" x14ac:dyDescent="0.25">
      <c r="A40" s="9">
        <v>42814</v>
      </c>
      <c r="B40" s="9" t="str">
        <f t="shared" si="0"/>
        <v>2017</v>
      </c>
      <c r="C40" s="10">
        <f t="shared" si="3"/>
        <v>12</v>
      </c>
      <c r="D40">
        <f>COUNTIFS(InterestedStocks!O:O,"Yes",InterestedStocks!B:B,A40)</f>
        <v>0</v>
      </c>
      <c r="E40">
        <f>COUNTIFS(InterestedStocks!O:O,"No",InterestedStocks!B:B,A40)</f>
        <v>1</v>
      </c>
      <c r="F40">
        <f t="shared" si="1"/>
        <v>1</v>
      </c>
      <c r="G40">
        <f>SUMIF(InterestedStocks!B:B,A40,InterestedStocks!U:U)</f>
        <v>-1334.8499999999899</v>
      </c>
      <c r="H40">
        <f t="shared" si="2"/>
        <v>185100.95000000045</v>
      </c>
      <c r="J40" s="28" t="s">
        <v>86</v>
      </c>
      <c r="K40" s="1">
        <v>905677.2</v>
      </c>
    </row>
    <row r="41" spans="1:11" x14ac:dyDescent="0.25">
      <c r="A41" s="9">
        <v>42816</v>
      </c>
      <c r="B41" s="9" t="str">
        <f t="shared" si="0"/>
        <v>2017</v>
      </c>
      <c r="C41" s="10">
        <f t="shared" si="3"/>
        <v>12</v>
      </c>
      <c r="D41">
        <f>COUNTIFS(InterestedStocks!O:O,"Yes",InterestedStocks!B:B,A41)</f>
        <v>1</v>
      </c>
      <c r="E41">
        <f>COUNTIFS(InterestedStocks!O:O,"No",InterestedStocks!B:B,A41)</f>
        <v>1</v>
      </c>
      <c r="F41">
        <f t="shared" si="1"/>
        <v>2</v>
      </c>
      <c r="G41">
        <f>SUMIF(InterestedStocks!B:B,A41,InterestedStocks!U:U)</f>
        <v>3509.2999999999302</v>
      </c>
      <c r="H41">
        <f t="shared" si="2"/>
        <v>188610.25000000038</v>
      </c>
      <c r="J41" s="5" t="s">
        <v>35</v>
      </c>
      <c r="K41" s="1">
        <v>2766762.5999999959</v>
      </c>
    </row>
    <row r="42" spans="1:11" x14ac:dyDescent="0.25">
      <c r="A42" s="9">
        <v>42817</v>
      </c>
      <c r="B42" s="9" t="str">
        <f t="shared" si="0"/>
        <v>2017</v>
      </c>
      <c r="C42" s="10">
        <f t="shared" si="3"/>
        <v>12</v>
      </c>
      <c r="D42">
        <f>COUNTIFS(InterestedStocks!O:O,"Yes",InterestedStocks!B:B,A42)</f>
        <v>1</v>
      </c>
      <c r="E42">
        <f>COUNTIFS(InterestedStocks!O:O,"No",InterestedStocks!B:B,A42)</f>
        <v>1</v>
      </c>
      <c r="F42">
        <f t="shared" si="1"/>
        <v>2</v>
      </c>
      <c r="G42">
        <f>SUMIF(InterestedStocks!B:B,A42,InterestedStocks!U:U)</f>
        <v>-1120.0999999999526</v>
      </c>
      <c r="H42">
        <f t="shared" si="2"/>
        <v>187490.15000000043</v>
      </c>
      <c r="J42" s="28" t="s">
        <v>75</v>
      </c>
      <c r="K42" s="1">
        <v>97161.39999999787</v>
      </c>
    </row>
    <row r="43" spans="1:11" x14ac:dyDescent="0.25">
      <c r="A43" s="9">
        <v>42818</v>
      </c>
      <c r="B43" s="9" t="str">
        <f t="shared" si="0"/>
        <v>2017</v>
      </c>
      <c r="C43" s="10">
        <f t="shared" si="3"/>
        <v>12</v>
      </c>
      <c r="D43">
        <f>COUNTIFS(InterestedStocks!O:O,"Yes",InterestedStocks!B:B,A43)</f>
        <v>1</v>
      </c>
      <c r="E43">
        <f>COUNTIFS(InterestedStocks!O:O,"No",InterestedStocks!B:B,A43)</f>
        <v>0</v>
      </c>
      <c r="F43">
        <f t="shared" si="1"/>
        <v>1</v>
      </c>
      <c r="G43">
        <f>SUMIF(InterestedStocks!B:B,A43,InterestedStocks!U:U)</f>
        <v>2132.3999999999864</v>
      </c>
      <c r="H43">
        <f t="shared" si="2"/>
        <v>189622.55000000042</v>
      </c>
      <c r="J43" s="28" t="s">
        <v>76</v>
      </c>
      <c r="K43" s="1">
        <v>945331.55000000098</v>
      </c>
    </row>
    <row r="44" spans="1:11" x14ac:dyDescent="0.25">
      <c r="A44" s="9">
        <v>42821</v>
      </c>
      <c r="B44" s="9" t="str">
        <f t="shared" si="0"/>
        <v>2017</v>
      </c>
      <c r="C44" s="10">
        <f t="shared" si="3"/>
        <v>13</v>
      </c>
      <c r="D44">
        <f>COUNTIFS(InterestedStocks!O:O,"Yes",InterestedStocks!B:B,A44)</f>
        <v>2</v>
      </c>
      <c r="E44">
        <f>COUNTIFS(InterestedStocks!O:O,"No",InterestedStocks!B:B,A44)</f>
        <v>3</v>
      </c>
      <c r="F44">
        <f t="shared" si="1"/>
        <v>5</v>
      </c>
      <c r="G44">
        <f>SUMIF(InterestedStocks!B:B,A44,InterestedStocks!U:U)</f>
        <v>-3019.3000000000166</v>
      </c>
      <c r="H44">
        <f t="shared" si="2"/>
        <v>186603.25000000041</v>
      </c>
      <c r="J44" s="28" t="s">
        <v>77</v>
      </c>
      <c r="K44" s="1">
        <v>295980.75000000047</v>
      </c>
    </row>
    <row r="45" spans="1:11" x14ac:dyDescent="0.25">
      <c r="A45" s="9">
        <v>42822</v>
      </c>
      <c r="B45" s="9" t="str">
        <f t="shared" si="0"/>
        <v>2017</v>
      </c>
      <c r="C45" s="10">
        <f t="shared" si="3"/>
        <v>13</v>
      </c>
      <c r="D45">
        <f>COUNTIFS(InterestedStocks!O:O,"Yes",InterestedStocks!B:B,A45)</f>
        <v>1</v>
      </c>
      <c r="E45">
        <f>COUNTIFS(InterestedStocks!O:O,"No",InterestedStocks!B:B,A45)</f>
        <v>1</v>
      </c>
      <c r="F45">
        <f t="shared" si="1"/>
        <v>2</v>
      </c>
      <c r="G45">
        <f>SUMIF(InterestedStocks!B:B,A45,InterestedStocks!U:U)</f>
        <v>-1108.5499999999879</v>
      </c>
      <c r="H45">
        <f t="shared" si="2"/>
        <v>185494.70000000042</v>
      </c>
      <c r="J45" s="28" t="s">
        <v>78</v>
      </c>
      <c r="K45" s="1">
        <v>-118221.49999999959</v>
      </c>
    </row>
    <row r="46" spans="1:11" x14ac:dyDescent="0.25">
      <c r="A46" s="9">
        <v>42823</v>
      </c>
      <c r="B46" s="9" t="str">
        <f t="shared" si="0"/>
        <v>2017</v>
      </c>
      <c r="C46" s="10">
        <f t="shared" si="3"/>
        <v>13</v>
      </c>
      <c r="D46">
        <f>COUNTIFS(InterestedStocks!O:O,"Yes",InterestedStocks!B:B,A46)</f>
        <v>0</v>
      </c>
      <c r="E46">
        <f>COUNTIFS(InterestedStocks!O:O,"No",InterestedStocks!B:B,A46)</f>
        <v>2</v>
      </c>
      <c r="F46">
        <f t="shared" si="1"/>
        <v>2</v>
      </c>
      <c r="G46">
        <f>SUMIF(InterestedStocks!B:B,A46,InterestedStocks!U:U)</f>
        <v>-5310.9999999999636</v>
      </c>
      <c r="H46">
        <f t="shared" si="2"/>
        <v>180183.70000000045</v>
      </c>
      <c r="J46" s="28" t="s">
        <v>79</v>
      </c>
      <c r="K46" s="1">
        <v>992870.84999999695</v>
      </c>
    </row>
    <row r="47" spans="1:11" x14ac:dyDescent="0.25">
      <c r="A47" s="9">
        <v>42824</v>
      </c>
      <c r="B47" s="9" t="str">
        <f t="shared" si="0"/>
        <v>2017</v>
      </c>
      <c r="C47" s="10">
        <f t="shared" si="3"/>
        <v>13</v>
      </c>
      <c r="D47">
        <f>COUNTIFS(InterestedStocks!O:O,"Yes",InterestedStocks!B:B,A47)</f>
        <v>2</v>
      </c>
      <c r="E47">
        <f>COUNTIFS(InterestedStocks!O:O,"No",InterestedStocks!B:B,A47)</f>
        <v>2</v>
      </c>
      <c r="F47">
        <f t="shared" si="1"/>
        <v>4</v>
      </c>
      <c r="G47">
        <f>SUMIF(InterestedStocks!B:B,A47,InterestedStocks!U:U)</f>
        <v>-1873.5000000000796</v>
      </c>
      <c r="H47">
        <f t="shared" si="2"/>
        <v>178310.20000000036</v>
      </c>
      <c r="J47" s="28" t="s">
        <v>80</v>
      </c>
      <c r="K47" s="1">
        <v>-265204.19999999757</v>
      </c>
    </row>
    <row r="48" spans="1:11" x14ac:dyDescent="0.25">
      <c r="A48" s="9">
        <v>42825</v>
      </c>
      <c r="B48" s="9" t="str">
        <f t="shared" si="0"/>
        <v>2017</v>
      </c>
      <c r="C48" s="10">
        <f t="shared" si="3"/>
        <v>13</v>
      </c>
      <c r="D48">
        <f>COUNTIFS(InterestedStocks!O:O,"Yes",InterestedStocks!B:B,A48)</f>
        <v>0</v>
      </c>
      <c r="E48">
        <f>COUNTIFS(InterestedStocks!O:O,"No",InterestedStocks!B:B,A48)</f>
        <v>1</v>
      </c>
      <c r="F48">
        <f t="shared" si="1"/>
        <v>1</v>
      </c>
      <c r="G48">
        <f>SUMIF(InterestedStocks!B:B,A48,InterestedStocks!U:U)</f>
        <v>-2175.3999999999796</v>
      </c>
      <c r="H48">
        <f t="shared" si="2"/>
        <v>176134.8000000004</v>
      </c>
      <c r="J48" s="28" t="s">
        <v>81</v>
      </c>
      <c r="K48" s="1">
        <v>818843.74999999709</v>
      </c>
    </row>
    <row r="49" spans="1:11" x14ac:dyDescent="0.25">
      <c r="A49" s="9">
        <v>42828</v>
      </c>
      <c r="B49" s="9" t="str">
        <f t="shared" si="0"/>
        <v>2017</v>
      </c>
      <c r="C49" s="10">
        <f t="shared" si="3"/>
        <v>14</v>
      </c>
      <c r="D49">
        <f>COUNTIFS(InterestedStocks!O:O,"Yes",InterestedStocks!B:B,A49)</f>
        <v>0</v>
      </c>
      <c r="E49">
        <f>COUNTIFS(InterestedStocks!O:O,"No",InterestedStocks!B:B,A49)</f>
        <v>2</v>
      </c>
      <c r="F49">
        <f t="shared" si="1"/>
        <v>2</v>
      </c>
      <c r="G49">
        <f>SUMIF(InterestedStocks!B:B,A49,InterestedStocks!U:U)</f>
        <v>-4590.9499999999898</v>
      </c>
      <c r="H49">
        <f t="shared" si="2"/>
        <v>171543.85000000041</v>
      </c>
      <c r="J49" s="5" t="s">
        <v>31</v>
      </c>
      <c r="K49" s="1">
        <v>6313557.0999999959</v>
      </c>
    </row>
    <row r="50" spans="1:11" x14ac:dyDescent="0.25">
      <c r="A50" s="9">
        <v>42830</v>
      </c>
      <c r="B50" s="9" t="str">
        <f t="shared" si="0"/>
        <v>2017</v>
      </c>
      <c r="C50" s="10">
        <f t="shared" si="3"/>
        <v>14</v>
      </c>
      <c r="D50">
        <f>COUNTIFS(InterestedStocks!O:O,"Yes",InterestedStocks!B:B,A50)</f>
        <v>0</v>
      </c>
      <c r="E50">
        <f>COUNTIFS(InterestedStocks!O:O,"No",InterestedStocks!B:B,A50)</f>
        <v>1</v>
      </c>
      <c r="F50">
        <f t="shared" si="1"/>
        <v>1</v>
      </c>
      <c r="G50">
        <f>SUMIF(InterestedStocks!B:B,A50,InterestedStocks!U:U)</f>
        <v>-2429.1999999999675</v>
      </c>
      <c r="H50">
        <f t="shared" si="2"/>
        <v>169114.65000000046</v>
      </c>
    </row>
    <row r="51" spans="1:11" x14ac:dyDescent="0.25">
      <c r="A51" s="9">
        <v>42831</v>
      </c>
      <c r="B51" s="9" t="str">
        <f t="shared" si="0"/>
        <v>2017</v>
      </c>
      <c r="C51" s="10">
        <f t="shared" si="3"/>
        <v>14</v>
      </c>
      <c r="D51">
        <f>COUNTIFS(InterestedStocks!O:O,"Yes",InterestedStocks!B:B,A51)</f>
        <v>0</v>
      </c>
      <c r="E51">
        <f>COUNTIFS(InterestedStocks!O:O,"No",InterestedStocks!B:B,A51)</f>
        <v>1</v>
      </c>
      <c r="F51">
        <f t="shared" si="1"/>
        <v>1</v>
      </c>
      <c r="G51">
        <f>SUMIF(InterestedStocks!B:B,A51,InterestedStocks!U:U)</f>
        <v>-2326.2000000000216</v>
      </c>
      <c r="H51">
        <f t="shared" si="2"/>
        <v>166788.45000000045</v>
      </c>
    </row>
    <row r="52" spans="1:11" x14ac:dyDescent="0.25">
      <c r="A52" s="9">
        <v>42835</v>
      </c>
      <c r="B52" s="9" t="str">
        <f t="shared" si="0"/>
        <v>2017</v>
      </c>
      <c r="C52" s="10">
        <f t="shared" si="3"/>
        <v>15</v>
      </c>
      <c r="D52">
        <f>COUNTIFS(InterestedStocks!O:O,"Yes",InterestedStocks!B:B,A52)</f>
        <v>0</v>
      </c>
      <c r="E52">
        <f>COUNTIFS(InterestedStocks!O:O,"No",InterestedStocks!B:B,A52)</f>
        <v>1</v>
      </c>
      <c r="F52">
        <f t="shared" si="1"/>
        <v>1</v>
      </c>
      <c r="G52">
        <f>SUMIF(InterestedStocks!B:B,A52,InterestedStocks!U:U)</f>
        <v>-2296.5</v>
      </c>
      <c r="H52">
        <f t="shared" si="2"/>
        <v>164491.95000000045</v>
      </c>
    </row>
    <row r="53" spans="1:11" x14ac:dyDescent="0.25">
      <c r="A53" s="9">
        <v>42836</v>
      </c>
      <c r="B53" s="9" t="str">
        <f t="shared" si="0"/>
        <v>2017</v>
      </c>
      <c r="C53" s="10">
        <f t="shared" si="3"/>
        <v>15</v>
      </c>
      <c r="D53">
        <f>COUNTIFS(InterestedStocks!O:O,"Yes",InterestedStocks!B:B,A53)</f>
        <v>3</v>
      </c>
      <c r="E53">
        <f>COUNTIFS(InterestedStocks!O:O,"No",InterestedStocks!B:B,A53)</f>
        <v>2</v>
      </c>
      <c r="F53">
        <f t="shared" si="1"/>
        <v>5</v>
      </c>
      <c r="G53">
        <f>SUMIF(InterestedStocks!B:B,A53,InterestedStocks!U:U)</f>
        <v>25231.500000000029</v>
      </c>
      <c r="H53">
        <f t="shared" si="2"/>
        <v>189723.45000000048</v>
      </c>
    </row>
    <row r="54" spans="1:11" x14ac:dyDescent="0.25">
      <c r="A54" s="9">
        <v>42838</v>
      </c>
      <c r="B54" s="9" t="str">
        <f t="shared" si="0"/>
        <v>2017</v>
      </c>
      <c r="C54" s="10">
        <f t="shared" si="3"/>
        <v>15</v>
      </c>
      <c r="D54">
        <f>COUNTIFS(InterestedStocks!O:O,"Yes",InterestedStocks!B:B,A54)</f>
        <v>0</v>
      </c>
      <c r="E54">
        <f>COUNTIFS(InterestedStocks!O:O,"No",InterestedStocks!B:B,A54)</f>
        <v>1</v>
      </c>
      <c r="F54">
        <f t="shared" si="1"/>
        <v>1</v>
      </c>
      <c r="G54">
        <f>SUMIF(InterestedStocks!B:B,A54,InterestedStocks!U:U)</f>
        <v>-2243.1999999999812</v>
      </c>
      <c r="H54">
        <f t="shared" si="2"/>
        <v>187480.25000000049</v>
      </c>
    </row>
    <row r="55" spans="1:11" x14ac:dyDescent="0.25">
      <c r="A55" s="9">
        <v>42842</v>
      </c>
      <c r="B55" s="9" t="str">
        <f t="shared" si="0"/>
        <v>2017</v>
      </c>
      <c r="C55" s="10">
        <f t="shared" si="3"/>
        <v>16</v>
      </c>
      <c r="D55">
        <f>COUNTIFS(InterestedStocks!O:O,"Yes",InterestedStocks!B:B,A55)</f>
        <v>0</v>
      </c>
      <c r="E55">
        <f>COUNTIFS(InterestedStocks!O:O,"No",InterestedStocks!B:B,A55)</f>
        <v>2</v>
      </c>
      <c r="F55">
        <f t="shared" si="1"/>
        <v>2</v>
      </c>
      <c r="G55">
        <f>SUMIF(InterestedStocks!B:B,A55,InterestedStocks!U:U)</f>
        <v>-4376.9500000000344</v>
      </c>
      <c r="H55">
        <f t="shared" si="2"/>
        <v>183103.30000000045</v>
      </c>
    </row>
    <row r="56" spans="1:11" x14ac:dyDescent="0.25">
      <c r="A56" s="9">
        <v>42846</v>
      </c>
      <c r="B56" s="9" t="str">
        <f t="shared" si="0"/>
        <v>2017</v>
      </c>
      <c r="C56" s="10">
        <f t="shared" si="3"/>
        <v>16</v>
      </c>
      <c r="D56">
        <f>COUNTIFS(InterestedStocks!O:O,"Yes",InterestedStocks!B:B,A56)</f>
        <v>1</v>
      </c>
      <c r="E56">
        <f>COUNTIFS(InterestedStocks!O:O,"No",InterestedStocks!B:B,A56)</f>
        <v>1</v>
      </c>
      <c r="F56">
        <f t="shared" si="1"/>
        <v>2</v>
      </c>
      <c r="G56">
        <f>SUMIF(InterestedStocks!B:B,A56,InterestedStocks!U:U)</f>
        <v>-1738.7000000000301</v>
      </c>
      <c r="H56">
        <f t="shared" si="2"/>
        <v>181364.60000000041</v>
      </c>
    </row>
    <row r="57" spans="1:11" x14ac:dyDescent="0.25">
      <c r="A57" s="9">
        <v>42849</v>
      </c>
      <c r="B57" s="9" t="str">
        <f t="shared" si="0"/>
        <v>2017</v>
      </c>
      <c r="C57" s="10">
        <f t="shared" si="3"/>
        <v>17</v>
      </c>
      <c r="D57">
        <f>COUNTIFS(InterestedStocks!O:O,"Yes",InterestedStocks!B:B,A57)</f>
        <v>1</v>
      </c>
      <c r="E57">
        <f>COUNTIFS(InterestedStocks!O:O,"No",InterestedStocks!B:B,A57)</f>
        <v>1</v>
      </c>
      <c r="F57">
        <f t="shared" si="1"/>
        <v>2</v>
      </c>
      <c r="G57">
        <f>SUMIF(InterestedStocks!B:B,A57,InterestedStocks!U:U)</f>
        <v>31.500000000050932</v>
      </c>
      <c r="H57">
        <f t="shared" si="2"/>
        <v>181396.10000000047</v>
      </c>
    </row>
    <row r="58" spans="1:11" x14ac:dyDescent="0.25">
      <c r="A58" s="9">
        <v>42850</v>
      </c>
      <c r="B58" s="9" t="str">
        <f t="shared" si="0"/>
        <v>2017</v>
      </c>
      <c r="C58" s="10">
        <f t="shared" si="3"/>
        <v>17</v>
      </c>
      <c r="D58">
        <f>COUNTIFS(InterestedStocks!O:O,"Yes",InterestedStocks!B:B,A58)</f>
        <v>0</v>
      </c>
      <c r="E58">
        <f>COUNTIFS(InterestedStocks!O:O,"No",InterestedStocks!B:B,A58)</f>
        <v>2</v>
      </c>
      <c r="F58">
        <f t="shared" si="1"/>
        <v>2</v>
      </c>
      <c r="G58">
        <f>SUMIF(InterestedStocks!B:B,A58,InterestedStocks!U:U)</f>
        <v>-2636.399999999931</v>
      </c>
      <c r="H58">
        <f t="shared" si="2"/>
        <v>178759.70000000054</v>
      </c>
    </row>
    <row r="59" spans="1:11" x14ac:dyDescent="0.25">
      <c r="A59" s="9">
        <v>42851</v>
      </c>
      <c r="B59" s="9" t="str">
        <f t="shared" si="0"/>
        <v>2017</v>
      </c>
      <c r="C59" s="10">
        <f t="shared" si="3"/>
        <v>17</v>
      </c>
      <c r="D59">
        <f>COUNTIFS(InterestedStocks!O:O,"Yes",InterestedStocks!B:B,A59)</f>
        <v>2</v>
      </c>
      <c r="E59">
        <f>COUNTIFS(InterestedStocks!O:O,"No",InterestedStocks!B:B,A59)</f>
        <v>1</v>
      </c>
      <c r="F59">
        <f t="shared" si="1"/>
        <v>3</v>
      </c>
      <c r="G59">
        <f>SUMIF(InterestedStocks!B:B,A59,InterestedStocks!U:U)</f>
        <v>1826.9999999999986</v>
      </c>
      <c r="H59">
        <f t="shared" si="2"/>
        <v>180586.70000000054</v>
      </c>
    </row>
    <row r="60" spans="1:11" x14ac:dyDescent="0.25">
      <c r="A60" s="9">
        <v>42852</v>
      </c>
      <c r="B60" s="9" t="str">
        <f t="shared" si="0"/>
        <v>2017</v>
      </c>
      <c r="C60" s="10">
        <f t="shared" si="3"/>
        <v>17</v>
      </c>
      <c r="D60">
        <f>COUNTIFS(InterestedStocks!O:O,"Yes",InterestedStocks!B:B,A60)</f>
        <v>0</v>
      </c>
      <c r="E60">
        <f>COUNTIFS(InterestedStocks!O:O,"No",InterestedStocks!B:B,A60)</f>
        <v>2</v>
      </c>
      <c r="F60">
        <f t="shared" si="1"/>
        <v>2</v>
      </c>
      <c r="G60">
        <f>SUMIF(InterestedStocks!B:B,A60,InterestedStocks!U:U)</f>
        <v>-4298.6500000000242</v>
      </c>
      <c r="H60">
        <f t="shared" si="2"/>
        <v>176288.05000000051</v>
      </c>
    </row>
    <row r="61" spans="1:11" x14ac:dyDescent="0.25">
      <c r="A61" s="9">
        <v>42853</v>
      </c>
      <c r="B61" s="9" t="str">
        <f t="shared" si="0"/>
        <v>2017</v>
      </c>
      <c r="C61" s="10">
        <f t="shared" si="3"/>
        <v>17</v>
      </c>
      <c r="D61">
        <f>COUNTIFS(InterestedStocks!O:O,"Yes",InterestedStocks!B:B,A61)</f>
        <v>1</v>
      </c>
      <c r="E61">
        <f>COUNTIFS(InterestedStocks!O:O,"No",InterestedStocks!B:B,A61)</f>
        <v>1</v>
      </c>
      <c r="F61">
        <f t="shared" si="1"/>
        <v>2</v>
      </c>
      <c r="G61">
        <f>SUMIF(InterestedStocks!B:B,A61,InterestedStocks!U:U)</f>
        <v>1280.6000000000458</v>
      </c>
      <c r="H61">
        <f t="shared" si="2"/>
        <v>177568.65000000055</v>
      </c>
    </row>
    <row r="62" spans="1:11" x14ac:dyDescent="0.25">
      <c r="A62" s="9">
        <v>42857</v>
      </c>
      <c r="B62" s="9" t="str">
        <f t="shared" si="0"/>
        <v>2017</v>
      </c>
      <c r="C62" s="10">
        <f t="shared" si="3"/>
        <v>18</v>
      </c>
      <c r="D62">
        <f>COUNTIFS(InterestedStocks!O:O,"Yes",InterestedStocks!B:B,A62)</f>
        <v>1</v>
      </c>
      <c r="E62">
        <f>COUNTIFS(InterestedStocks!O:O,"No",InterestedStocks!B:B,A62)</f>
        <v>1</v>
      </c>
      <c r="F62">
        <f t="shared" si="1"/>
        <v>2</v>
      </c>
      <c r="G62">
        <f>SUMIF(InterestedStocks!B:B,A62,InterestedStocks!U:U)</f>
        <v>754.74999999998977</v>
      </c>
      <c r="H62">
        <f t="shared" si="2"/>
        <v>178323.40000000055</v>
      </c>
    </row>
    <row r="63" spans="1:11" x14ac:dyDescent="0.25">
      <c r="A63" s="9">
        <v>42858</v>
      </c>
      <c r="B63" s="9" t="str">
        <f t="shared" si="0"/>
        <v>2017</v>
      </c>
      <c r="C63" s="10">
        <f t="shared" si="3"/>
        <v>18</v>
      </c>
      <c r="D63">
        <f>COUNTIFS(InterestedStocks!O:O,"Yes",InterestedStocks!B:B,A63)</f>
        <v>2</v>
      </c>
      <c r="E63">
        <f>COUNTIFS(InterestedStocks!O:O,"No",InterestedStocks!B:B,A63)</f>
        <v>0</v>
      </c>
      <c r="F63">
        <f t="shared" si="1"/>
        <v>2</v>
      </c>
      <c r="G63">
        <f>SUMIF(InterestedStocks!B:B,A63,InterestedStocks!U:U)</f>
        <v>6219.7</v>
      </c>
      <c r="H63">
        <f t="shared" si="2"/>
        <v>184543.10000000056</v>
      </c>
    </row>
    <row r="64" spans="1:11" x14ac:dyDescent="0.25">
      <c r="A64" s="9">
        <v>42859</v>
      </c>
      <c r="B64" s="9" t="str">
        <f t="shared" si="0"/>
        <v>2017</v>
      </c>
      <c r="C64" s="10">
        <f t="shared" si="3"/>
        <v>18</v>
      </c>
      <c r="D64">
        <f>COUNTIFS(InterestedStocks!O:O,"Yes",InterestedStocks!B:B,A64)</f>
        <v>1</v>
      </c>
      <c r="E64">
        <f>COUNTIFS(InterestedStocks!O:O,"No",InterestedStocks!B:B,A64)</f>
        <v>2</v>
      </c>
      <c r="F64">
        <f t="shared" si="1"/>
        <v>3</v>
      </c>
      <c r="G64">
        <f>SUMIF(InterestedStocks!B:B,A64,InterestedStocks!U:U)</f>
        <v>5097.4000000000524</v>
      </c>
      <c r="H64">
        <f t="shared" si="2"/>
        <v>189640.50000000061</v>
      </c>
    </row>
    <row r="65" spans="1:8" x14ac:dyDescent="0.25">
      <c r="A65" s="9">
        <v>42860</v>
      </c>
      <c r="B65" s="9" t="str">
        <f t="shared" si="0"/>
        <v>2017</v>
      </c>
      <c r="C65" s="10">
        <f t="shared" si="3"/>
        <v>18</v>
      </c>
      <c r="D65">
        <f>COUNTIFS(InterestedStocks!O:O,"Yes",InterestedStocks!B:B,A65)</f>
        <v>0</v>
      </c>
      <c r="E65">
        <f>COUNTIFS(InterestedStocks!O:O,"No",InterestedStocks!B:B,A65)</f>
        <v>2</v>
      </c>
      <c r="F65">
        <f t="shared" si="1"/>
        <v>2</v>
      </c>
      <c r="G65">
        <f>SUMIF(InterestedStocks!B:B,A65,InterestedStocks!U:U)</f>
        <v>-3034.1999999999462</v>
      </c>
      <c r="H65">
        <f t="shared" si="2"/>
        <v>186606.30000000066</v>
      </c>
    </row>
    <row r="66" spans="1:8" x14ac:dyDescent="0.25">
      <c r="A66" s="9">
        <v>42863</v>
      </c>
      <c r="B66" s="9" t="str">
        <f t="shared" si="0"/>
        <v>2017</v>
      </c>
      <c r="C66" s="10">
        <f t="shared" si="3"/>
        <v>19</v>
      </c>
      <c r="D66">
        <f>COUNTIFS(InterestedStocks!O:O,"Yes",InterestedStocks!B:B,A66)</f>
        <v>1</v>
      </c>
      <c r="E66">
        <f>COUNTIFS(InterestedStocks!O:O,"No",InterestedStocks!B:B,A66)</f>
        <v>0</v>
      </c>
      <c r="F66">
        <f t="shared" si="1"/>
        <v>1</v>
      </c>
      <c r="G66">
        <f>SUMIF(InterestedStocks!B:B,A66,InterestedStocks!U:U)</f>
        <v>76.600000000005821</v>
      </c>
      <c r="H66">
        <f t="shared" si="2"/>
        <v>186682.90000000066</v>
      </c>
    </row>
    <row r="67" spans="1:8" x14ac:dyDescent="0.25">
      <c r="A67" s="9">
        <v>42864</v>
      </c>
      <c r="B67" s="9" t="str">
        <f t="shared" ref="B67:B130" si="4">TEXT(A67,"yyyy")</f>
        <v>2017</v>
      </c>
      <c r="C67" s="10">
        <f t="shared" si="3"/>
        <v>19</v>
      </c>
      <c r="D67">
        <f>COUNTIFS(InterestedStocks!O:O,"Yes",InterestedStocks!B:B,A67)</f>
        <v>1</v>
      </c>
      <c r="E67">
        <f>COUNTIFS(InterestedStocks!O:O,"No",InterestedStocks!B:B,A67)</f>
        <v>1</v>
      </c>
      <c r="F67">
        <f t="shared" ref="F67:F130" si="5">D67+E67</f>
        <v>2</v>
      </c>
      <c r="G67">
        <f>SUMIF(InterestedStocks!B:B,A67,InterestedStocks!U:U)</f>
        <v>-1276.6999999999937</v>
      </c>
      <c r="H67">
        <f t="shared" ref="H67:H130" si="6">H66+G67</f>
        <v>185406.20000000068</v>
      </c>
    </row>
    <row r="68" spans="1:8" x14ac:dyDescent="0.25">
      <c r="A68" s="9">
        <v>42865</v>
      </c>
      <c r="B68" s="9" t="str">
        <f t="shared" si="4"/>
        <v>2017</v>
      </c>
      <c r="C68" s="10">
        <f t="shared" ref="C68:C131" si="7">WEEKNUM(A68)</f>
        <v>19</v>
      </c>
      <c r="D68">
        <f>COUNTIFS(InterestedStocks!O:O,"Yes",InterestedStocks!B:B,A68)</f>
        <v>2</v>
      </c>
      <c r="E68">
        <f>COUNTIFS(InterestedStocks!O:O,"No",InterestedStocks!B:B,A68)</f>
        <v>0</v>
      </c>
      <c r="F68">
        <f t="shared" si="5"/>
        <v>2</v>
      </c>
      <c r="G68">
        <f>SUMIF(InterestedStocks!B:B,A68,InterestedStocks!U:U)</f>
        <v>8486.3000000000284</v>
      </c>
      <c r="H68">
        <f t="shared" si="6"/>
        <v>193892.5000000007</v>
      </c>
    </row>
    <row r="69" spans="1:8" x14ac:dyDescent="0.25">
      <c r="A69" s="9">
        <v>42866</v>
      </c>
      <c r="B69" s="9" t="str">
        <f t="shared" si="4"/>
        <v>2017</v>
      </c>
      <c r="C69" s="10">
        <f t="shared" si="7"/>
        <v>19</v>
      </c>
      <c r="D69">
        <f>COUNTIFS(InterestedStocks!O:O,"Yes",InterestedStocks!B:B,A69)</f>
        <v>1</v>
      </c>
      <c r="E69">
        <f>COUNTIFS(InterestedStocks!O:O,"No",InterestedStocks!B:B,A69)</f>
        <v>1</v>
      </c>
      <c r="F69">
        <f t="shared" si="5"/>
        <v>2</v>
      </c>
      <c r="G69">
        <f>SUMIF(InterestedStocks!B:B,A69,InterestedStocks!U:U)</f>
        <v>1463.1999999999243</v>
      </c>
      <c r="H69">
        <f t="shared" si="6"/>
        <v>195355.70000000062</v>
      </c>
    </row>
    <row r="70" spans="1:8" x14ac:dyDescent="0.25">
      <c r="A70" s="9">
        <v>42867</v>
      </c>
      <c r="B70" s="9" t="str">
        <f t="shared" si="4"/>
        <v>2017</v>
      </c>
      <c r="C70" s="10">
        <f t="shared" si="7"/>
        <v>19</v>
      </c>
      <c r="D70">
        <f>COUNTIFS(InterestedStocks!O:O,"Yes",InterestedStocks!B:B,A70)</f>
        <v>1</v>
      </c>
      <c r="E70">
        <f>COUNTIFS(InterestedStocks!O:O,"No",InterestedStocks!B:B,A70)</f>
        <v>1</v>
      </c>
      <c r="F70">
        <f t="shared" si="5"/>
        <v>2</v>
      </c>
      <c r="G70">
        <f>SUMIF(InterestedStocks!B:B,A70,InterestedStocks!U:U)</f>
        <v>-798.20000000003165</v>
      </c>
      <c r="H70">
        <f t="shared" si="6"/>
        <v>194557.50000000058</v>
      </c>
    </row>
    <row r="71" spans="1:8" x14ac:dyDescent="0.25">
      <c r="A71" s="9">
        <v>42870</v>
      </c>
      <c r="B71" s="9" t="str">
        <f t="shared" si="4"/>
        <v>2017</v>
      </c>
      <c r="C71" s="10">
        <f t="shared" si="7"/>
        <v>20</v>
      </c>
      <c r="D71">
        <f>COUNTIFS(InterestedStocks!O:O,"Yes",InterestedStocks!B:B,A71)</f>
        <v>3</v>
      </c>
      <c r="E71">
        <f>COUNTIFS(InterestedStocks!O:O,"No",InterestedStocks!B:B,A71)</f>
        <v>0</v>
      </c>
      <c r="F71">
        <f t="shared" si="5"/>
        <v>3</v>
      </c>
      <c r="G71">
        <f>SUMIF(InterestedStocks!B:B,A71,InterestedStocks!U:U)</f>
        <v>7153.850000000044</v>
      </c>
      <c r="H71">
        <f t="shared" si="6"/>
        <v>201711.35000000062</v>
      </c>
    </row>
    <row r="72" spans="1:8" x14ac:dyDescent="0.25">
      <c r="A72" s="9">
        <v>42871</v>
      </c>
      <c r="B72" s="9" t="str">
        <f t="shared" si="4"/>
        <v>2017</v>
      </c>
      <c r="C72" s="10">
        <f t="shared" si="7"/>
        <v>20</v>
      </c>
      <c r="D72">
        <f>COUNTIFS(InterestedStocks!O:O,"Yes",InterestedStocks!B:B,A72)</f>
        <v>0</v>
      </c>
      <c r="E72">
        <f>COUNTIFS(InterestedStocks!O:O,"No",InterestedStocks!B:B,A72)</f>
        <v>3</v>
      </c>
      <c r="F72">
        <f t="shared" si="5"/>
        <v>3</v>
      </c>
      <c r="G72">
        <f>SUMIF(InterestedStocks!B:B,A72,InterestedStocks!U:U)</f>
        <v>-5029.399999999976</v>
      </c>
      <c r="H72">
        <f t="shared" si="6"/>
        <v>196681.95000000065</v>
      </c>
    </row>
    <row r="73" spans="1:8" x14ac:dyDescent="0.25">
      <c r="A73" s="9">
        <v>42872</v>
      </c>
      <c r="B73" s="9" t="str">
        <f t="shared" si="4"/>
        <v>2017</v>
      </c>
      <c r="C73" s="10">
        <f t="shared" si="7"/>
        <v>20</v>
      </c>
      <c r="D73">
        <f>COUNTIFS(InterestedStocks!O:O,"Yes",InterestedStocks!B:B,A73)</f>
        <v>1</v>
      </c>
      <c r="E73">
        <f>COUNTIFS(InterestedStocks!O:O,"No",InterestedStocks!B:B,A73)</f>
        <v>2</v>
      </c>
      <c r="F73">
        <f t="shared" si="5"/>
        <v>3</v>
      </c>
      <c r="G73">
        <f>SUMIF(InterestedStocks!B:B,A73,InterestedStocks!U:U)</f>
        <v>-720.90000000007512</v>
      </c>
      <c r="H73">
        <f t="shared" si="6"/>
        <v>195961.05000000057</v>
      </c>
    </row>
    <row r="74" spans="1:8" x14ac:dyDescent="0.25">
      <c r="A74" s="9">
        <v>42873</v>
      </c>
      <c r="B74" s="9" t="str">
        <f t="shared" si="4"/>
        <v>2017</v>
      </c>
      <c r="C74" s="10">
        <f t="shared" si="7"/>
        <v>20</v>
      </c>
      <c r="D74">
        <f>COUNTIFS(InterestedStocks!O:O,"Yes",InterestedStocks!B:B,A74)</f>
        <v>3</v>
      </c>
      <c r="E74">
        <f>COUNTIFS(InterestedStocks!O:O,"No",InterestedStocks!B:B,A74)</f>
        <v>0</v>
      </c>
      <c r="F74">
        <f t="shared" si="5"/>
        <v>3</v>
      </c>
      <c r="G74">
        <f>SUMIF(InterestedStocks!B:B,A74,InterestedStocks!U:U)</f>
        <v>5296.3999999999933</v>
      </c>
      <c r="H74">
        <f t="shared" si="6"/>
        <v>201257.45000000056</v>
      </c>
    </row>
    <row r="75" spans="1:8" x14ac:dyDescent="0.25">
      <c r="A75" s="9">
        <v>42874</v>
      </c>
      <c r="B75" s="9" t="str">
        <f t="shared" si="4"/>
        <v>2017</v>
      </c>
      <c r="C75" s="10">
        <f t="shared" si="7"/>
        <v>20</v>
      </c>
      <c r="D75">
        <f>COUNTIFS(InterestedStocks!O:O,"Yes",InterestedStocks!B:B,A75)</f>
        <v>0</v>
      </c>
      <c r="E75">
        <f>COUNTIFS(InterestedStocks!O:O,"No",InterestedStocks!B:B,A75)</f>
        <v>1</v>
      </c>
      <c r="F75">
        <f t="shared" si="5"/>
        <v>1</v>
      </c>
      <c r="G75">
        <f>SUMIF(InterestedStocks!B:B,A75,InterestedStocks!U:U)</f>
        <v>-120</v>
      </c>
      <c r="H75">
        <f t="shared" si="6"/>
        <v>201137.45000000056</v>
      </c>
    </row>
    <row r="76" spans="1:8" x14ac:dyDescent="0.25">
      <c r="A76" s="9">
        <v>42877</v>
      </c>
      <c r="B76" s="9" t="str">
        <f t="shared" si="4"/>
        <v>2017</v>
      </c>
      <c r="C76" s="10">
        <f t="shared" si="7"/>
        <v>21</v>
      </c>
      <c r="D76">
        <f>COUNTIFS(InterestedStocks!O:O,"Yes",InterestedStocks!B:B,A76)</f>
        <v>0</v>
      </c>
      <c r="E76">
        <f>COUNTIFS(InterestedStocks!O:O,"No",InterestedStocks!B:B,A76)</f>
        <v>4</v>
      </c>
      <c r="F76">
        <f t="shared" si="5"/>
        <v>4</v>
      </c>
      <c r="G76">
        <f>SUMIF(InterestedStocks!B:B,A76,InterestedStocks!U:U)</f>
        <v>-7566.3000000000247</v>
      </c>
      <c r="H76">
        <f t="shared" si="6"/>
        <v>193571.15000000055</v>
      </c>
    </row>
    <row r="77" spans="1:8" x14ac:dyDescent="0.25">
      <c r="A77" s="9">
        <v>42878</v>
      </c>
      <c r="B77" s="9" t="str">
        <f t="shared" si="4"/>
        <v>2017</v>
      </c>
      <c r="C77" s="10">
        <f t="shared" si="7"/>
        <v>21</v>
      </c>
      <c r="D77">
        <f>COUNTIFS(InterestedStocks!O:O,"Yes",InterestedStocks!B:B,A77)</f>
        <v>0</v>
      </c>
      <c r="E77">
        <f>COUNTIFS(InterestedStocks!O:O,"No",InterestedStocks!B:B,A77)</f>
        <v>1</v>
      </c>
      <c r="F77">
        <f t="shared" si="5"/>
        <v>1</v>
      </c>
      <c r="G77">
        <f>SUMIF(InterestedStocks!B:B,A77,InterestedStocks!U:U)</f>
        <v>-429.85000000001446</v>
      </c>
      <c r="H77">
        <f t="shared" si="6"/>
        <v>193141.30000000054</v>
      </c>
    </row>
    <row r="78" spans="1:8" x14ac:dyDescent="0.25">
      <c r="A78" s="9">
        <v>42881</v>
      </c>
      <c r="B78" s="9" t="str">
        <f t="shared" si="4"/>
        <v>2017</v>
      </c>
      <c r="C78" s="10">
        <f t="shared" si="7"/>
        <v>21</v>
      </c>
      <c r="D78">
        <f>COUNTIFS(InterestedStocks!O:O,"Yes",InterestedStocks!B:B,A78)</f>
        <v>1</v>
      </c>
      <c r="E78">
        <f>COUNTIFS(InterestedStocks!O:O,"No",InterestedStocks!B:B,A78)</f>
        <v>0</v>
      </c>
      <c r="F78">
        <f t="shared" si="5"/>
        <v>1</v>
      </c>
      <c r="G78">
        <f>SUMIF(InterestedStocks!B:B,A78,InterestedStocks!U:U)</f>
        <v>11805.799999999963</v>
      </c>
      <c r="H78">
        <f t="shared" si="6"/>
        <v>204947.1000000005</v>
      </c>
    </row>
    <row r="79" spans="1:8" x14ac:dyDescent="0.25">
      <c r="A79" s="9">
        <v>42885</v>
      </c>
      <c r="B79" s="9" t="str">
        <f t="shared" si="4"/>
        <v>2017</v>
      </c>
      <c r="C79" s="10">
        <f t="shared" si="7"/>
        <v>22</v>
      </c>
      <c r="D79">
        <f>COUNTIFS(InterestedStocks!O:O,"Yes",InterestedStocks!B:B,A79)</f>
        <v>2</v>
      </c>
      <c r="E79">
        <f>COUNTIFS(InterestedStocks!O:O,"No",InterestedStocks!B:B,A79)</f>
        <v>0</v>
      </c>
      <c r="F79">
        <f t="shared" si="5"/>
        <v>2</v>
      </c>
      <c r="G79">
        <f>SUMIF(InterestedStocks!B:B,A79,InterestedStocks!U:U)</f>
        <v>2658</v>
      </c>
      <c r="H79">
        <f t="shared" si="6"/>
        <v>207605.1000000005</v>
      </c>
    </row>
    <row r="80" spans="1:8" x14ac:dyDescent="0.25">
      <c r="A80" s="9">
        <v>42886</v>
      </c>
      <c r="B80" s="9" t="str">
        <f t="shared" si="4"/>
        <v>2017</v>
      </c>
      <c r="C80" s="10">
        <f t="shared" si="7"/>
        <v>22</v>
      </c>
      <c r="D80">
        <f>COUNTIFS(InterestedStocks!O:O,"Yes",InterestedStocks!B:B,A80)</f>
        <v>2</v>
      </c>
      <c r="E80">
        <f>COUNTIFS(InterestedStocks!O:O,"No",InterestedStocks!B:B,A80)</f>
        <v>1</v>
      </c>
      <c r="F80">
        <f t="shared" si="5"/>
        <v>3</v>
      </c>
      <c r="G80">
        <f>SUMIF(InterestedStocks!B:B,A80,InterestedStocks!U:U)</f>
        <v>1413.0999999999726</v>
      </c>
      <c r="H80">
        <f t="shared" si="6"/>
        <v>209018.20000000048</v>
      </c>
    </row>
    <row r="81" spans="1:8" x14ac:dyDescent="0.25">
      <c r="A81" s="9">
        <v>42887</v>
      </c>
      <c r="B81" s="9" t="str">
        <f t="shared" si="4"/>
        <v>2017</v>
      </c>
      <c r="C81" s="10">
        <f t="shared" si="7"/>
        <v>22</v>
      </c>
      <c r="D81">
        <f>COUNTIFS(InterestedStocks!O:O,"Yes",InterestedStocks!B:B,A81)</f>
        <v>1</v>
      </c>
      <c r="E81">
        <f>COUNTIFS(InterestedStocks!O:O,"No",InterestedStocks!B:B,A81)</f>
        <v>2</v>
      </c>
      <c r="F81">
        <f t="shared" si="5"/>
        <v>3</v>
      </c>
      <c r="G81">
        <f>SUMIF(InterestedStocks!B:B,A81,InterestedStocks!U:U)</f>
        <v>-1999.7499999999568</v>
      </c>
      <c r="H81">
        <f t="shared" si="6"/>
        <v>207018.45000000051</v>
      </c>
    </row>
    <row r="82" spans="1:8" x14ac:dyDescent="0.25">
      <c r="A82" s="9">
        <v>42891</v>
      </c>
      <c r="B82" s="9" t="str">
        <f t="shared" si="4"/>
        <v>2017</v>
      </c>
      <c r="C82" s="10">
        <f t="shared" si="7"/>
        <v>23</v>
      </c>
      <c r="D82">
        <f>COUNTIFS(InterestedStocks!O:O,"Yes",InterestedStocks!B:B,A82)</f>
        <v>0</v>
      </c>
      <c r="E82">
        <f>COUNTIFS(InterestedStocks!O:O,"No",InterestedStocks!B:B,A82)</f>
        <v>1</v>
      </c>
      <c r="F82">
        <f t="shared" si="5"/>
        <v>1</v>
      </c>
      <c r="G82">
        <f>SUMIF(InterestedStocks!B:B,A82,InterestedStocks!U:U)</f>
        <v>-2321.7999999999493</v>
      </c>
      <c r="H82">
        <f t="shared" si="6"/>
        <v>204696.65000000055</v>
      </c>
    </row>
    <row r="83" spans="1:8" x14ac:dyDescent="0.25">
      <c r="A83" s="9">
        <v>42892</v>
      </c>
      <c r="B83" s="9" t="str">
        <f t="shared" si="4"/>
        <v>2017</v>
      </c>
      <c r="C83" s="10">
        <f t="shared" si="7"/>
        <v>23</v>
      </c>
      <c r="D83">
        <f>COUNTIFS(InterestedStocks!O:O,"Yes",InterestedStocks!B:B,A83)</f>
        <v>0</v>
      </c>
      <c r="E83">
        <f>COUNTIFS(InterestedStocks!O:O,"No",InterestedStocks!B:B,A83)</f>
        <v>2</v>
      </c>
      <c r="F83">
        <f t="shared" si="5"/>
        <v>2</v>
      </c>
      <c r="G83">
        <f>SUMIF(InterestedStocks!B:B,A83,InterestedStocks!U:U)</f>
        <v>-2684.6500000000106</v>
      </c>
      <c r="H83">
        <f t="shared" si="6"/>
        <v>202012.00000000052</v>
      </c>
    </row>
    <row r="84" spans="1:8" x14ac:dyDescent="0.25">
      <c r="A84" s="9">
        <v>42893</v>
      </c>
      <c r="B84" s="9" t="str">
        <f t="shared" si="4"/>
        <v>2017</v>
      </c>
      <c r="C84" s="10">
        <f t="shared" si="7"/>
        <v>23</v>
      </c>
      <c r="D84">
        <f>COUNTIFS(InterestedStocks!O:O,"Yes",InterestedStocks!B:B,A84)</f>
        <v>1</v>
      </c>
      <c r="E84">
        <f>COUNTIFS(InterestedStocks!O:O,"No",InterestedStocks!B:B,A84)</f>
        <v>1</v>
      </c>
      <c r="F84">
        <f t="shared" si="5"/>
        <v>2</v>
      </c>
      <c r="G84">
        <f>SUMIF(InterestedStocks!B:B,A84,InterestedStocks!U:U)</f>
        <v>-85.19999999998754</v>
      </c>
      <c r="H84">
        <f t="shared" si="6"/>
        <v>201926.80000000054</v>
      </c>
    </row>
    <row r="85" spans="1:8" x14ac:dyDescent="0.25">
      <c r="A85" s="9">
        <v>42894</v>
      </c>
      <c r="B85" s="9" t="str">
        <f t="shared" si="4"/>
        <v>2017</v>
      </c>
      <c r="C85" s="10">
        <f t="shared" si="7"/>
        <v>23</v>
      </c>
      <c r="D85">
        <f>COUNTIFS(InterestedStocks!O:O,"Yes",InterestedStocks!B:B,A85)</f>
        <v>3</v>
      </c>
      <c r="E85">
        <f>COUNTIFS(InterestedStocks!O:O,"No",InterestedStocks!B:B,A85)</f>
        <v>0</v>
      </c>
      <c r="F85">
        <f t="shared" si="5"/>
        <v>3</v>
      </c>
      <c r="G85">
        <f>SUMIF(InterestedStocks!B:B,A85,InterestedStocks!U:U)</f>
        <v>5546.200000000018</v>
      </c>
      <c r="H85">
        <f t="shared" si="6"/>
        <v>207473.00000000055</v>
      </c>
    </row>
    <row r="86" spans="1:8" x14ac:dyDescent="0.25">
      <c r="A86" s="9">
        <v>42895</v>
      </c>
      <c r="B86" s="9" t="str">
        <f t="shared" si="4"/>
        <v>2017</v>
      </c>
      <c r="C86" s="10">
        <f t="shared" si="7"/>
        <v>23</v>
      </c>
      <c r="D86">
        <f>COUNTIFS(InterestedStocks!O:O,"Yes",InterestedStocks!B:B,A86)</f>
        <v>1</v>
      </c>
      <c r="E86">
        <f>COUNTIFS(InterestedStocks!O:O,"No",InterestedStocks!B:B,A86)</f>
        <v>2</v>
      </c>
      <c r="F86">
        <f t="shared" si="5"/>
        <v>3</v>
      </c>
      <c r="G86">
        <f>SUMIF(InterestedStocks!B:B,A86,InterestedStocks!U:U)</f>
        <v>2063.6000000000222</v>
      </c>
      <c r="H86">
        <f t="shared" si="6"/>
        <v>209536.60000000059</v>
      </c>
    </row>
    <row r="87" spans="1:8" x14ac:dyDescent="0.25">
      <c r="A87" s="9">
        <v>42898</v>
      </c>
      <c r="B87" s="9" t="str">
        <f t="shared" si="4"/>
        <v>2017</v>
      </c>
      <c r="C87" s="10">
        <f t="shared" si="7"/>
        <v>24</v>
      </c>
      <c r="D87">
        <f>COUNTIFS(InterestedStocks!O:O,"Yes",InterestedStocks!B:B,A87)</f>
        <v>1</v>
      </c>
      <c r="E87">
        <f>COUNTIFS(InterestedStocks!O:O,"No",InterestedStocks!B:B,A87)</f>
        <v>0</v>
      </c>
      <c r="F87">
        <f t="shared" si="5"/>
        <v>1</v>
      </c>
      <c r="G87">
        <f>SUMIF(InterestedStocks!B:B,A87,InterestedStocks!U:U)</f>
        <v>982.19999999997913</v>
      </c>
      <c r="H87">
        <f t="shared" si="6"/>
        <v>210518.80000000057</v>
      </c>
    </row>
    <row r="88" spans="1:8" x14ac:dyDescent="0.25">
      <c r="A88" s="9">
        <v>42899</v>
      </c>
      <c r="B88" s="9" t="str">
        <f t="shared" si="4"/>
        <v>2017</v>
      </c>
      <c r="C88" s="10">
        <f t="shared" si="7"/>
        <v>24</v>
      </c>
      <c r="D88">
        <f>COUNTIFS(InterestedStocks!O:O,"Yes",InterestedStocks!B:B,A88)</f>
        <v>2</v>
      </c>
      <c r="E88">
        <f>COUNTIFS(InterestedStocks!O:O,"No",InterestedStocks!B:B,A88)</f>
        <v>0</v>
      </c>
      <c r="F88">
        <f t="shared" si="5"/>
        <v>2</v>
      </c>
      <c r="G88">
        <f>SUMIF(InterestedStocks!B:B,A88,InterestedStocks!U:U)</f>
        <v>9001.0999999999513</v>
      </c>
      <c r="H88">
        <f t="shared" si="6"/>
        <v>219519.90000000052</v>
      </c>
    </row>
    <row r="89" spans="1:8" x14ac:dyDescent="0.25">
      <c r="A89" s="9">
        <v>42900</v>
      </c>
      <c r="B89" s="9" t="str">
        <f t="shared" si="4"/>
        <v>2017</v>
      </c>
      <c r="C89" s="10">
        <f t="shared" si="7"/>
        <v>24</v>
      </c>
      <c r="D89">
        <f>COUNTIFS(InterestedStocks!O:O,"Yes",InterestedStocks!B:B,A89)</f>
        <v>0</v>
      </c>
      <c r="E89">
        <f>COUNTIFS(InterestedStocks!O:O,"No",InterestedStocks!B:B,A89)</f>
        <v>3</v>
      </c>
      <c r="F89">
        <f t="shared" si="5"/>
        <v>3</v>
      </c>
      <c r="G89">
        <f>SUMIF(InterestedStocks!B:B,A89,InterestedStocks!U:U)</f>
        <v>-4068.6500000000005</v>
      </c>
      <c r="H89">
        <f t="shared" si="6"/>
        <v>215451.25000000052</v>
      </c>
    </row>
    <row r="90" spans="1:8" x14ac:dyDescent="0.25">
      <c r="A90" s="9">
        <v>42901</v>
      </c>
      <c r="B90" s="9" t="str">
        <f t="shared" si="4"/>
        <v>2017</v>
      </c>
      <c r="C90" s="10">
        <f t="shared" si="7"/>
        <v>24</v>
      </c>
      <c r="D90">
        <f>COUNTIFS(InterestedStocks!O:O,"Yes",InterestedStocks!B:B,A90)</f>
        <v>0</v>
      </c>
      <c r="E90">
        <f>COUNTIFS(InterestedStocks!O:O,"No",InterestedStocks!B:B,A90)</f>
        <v>3</v>
      </c>
      <c r="F90">
        <f t="shared" si="5"/>
        <v>3</v>
      </c>
      <c r="G90">
        <f>SUMIF(InterestedStocks!B:B,A90,InterestedStocks!U:U)</f>
        <v>-5387.6999999999307</v>
      </c>
      <c r="H90">
        <f t="shared" si="6"/>
        <v>210063.5500000006</v>
      </c>
    </row>
    <row r="91" spans="1:8" x14ac:dyDescent="0.25">
      <c r="A91" s="9">
        <v>42902</v>
      </c>
      <c r="B91" s="9" t="str">
        <f t="shared" si="4"/>
        <v>2017</v>
      </c>
      <c r="C91" s="10">
        <f t="shared" si="7"/>
        <v>24</v>
      </c>
      <c r="D91">
        <f>COUNTIFS(InterestedStocks!O:O,"Yes",InterestedStocks!B:B,A91)</f>
        <v>1</v>
      </c>
      <c r="E91">
        <f>COUNTIFS(InterestedStocks!O:O,"No",InterestedStocks!B:B,A91)</f>
        <v>2</v>
      </c>
      <c r="F91">
        <f t="shared" si="5"/>
        <v>3</v>
      </c>
      <c r="G91">
        <f>SUMIF(InterestedStocks!B:B,A91,InterestedStocks!U:U)</f>
        <v>-2293.75</v>
      </c>
      <c r="H91">
        <f t="shared" si="6"/>
        <v>207769.8000000006</v>
      </c>
    </row>
    <row r="92" spans="1:8" x14ac:dyDescent="0.25">
      <c r="A92" s="9">
        <v>42905</v>
      </c>
      <c r="B92" s="9" t="str">
        <f t="shared" si="4"/>
        <v>2017</v>
      </c>
      <c r="C92" s="10">
        <f t="shared" si="7"/>
        <v>25</v>
      </c>
      <c r="D92">
        <f>COUNTIFS(InterestedStocks!O:O,"Yes",InterestedStocks!B:B,A92)</f>
        <v>0</v>
      </c>
      <c r="E92">
        <f>COUNTIFS(InterestedStocks!O:O,"No",InterestedStocks!B:B,A92)</f>
        <v>1</v>
      </c>
      <c r="F92">
        <f t="shared" si="5"/>
        <v>1</v>
      </c>
      <c r="G92">
        <f>SUMIF(InterestedStocks!B:B,A92,InterestedStocks!U:U)</f>
        <v>-2162.1000000000258</v>
      </c>
      <c r="H92">
        <f t="shared" si="6"/>
        <v>205607.70000000056</v>
      </c>
    </row>
    <row r="93" spans="1:8" x14ac:dyDescent="0.25">
      <c r="A93" s="9">
        <v>42907</v>
      </c>
      <c r="B93" s="9" t="str">
        <f t="shared" si="4"/>
        <v>2017</v>
      </c>
      <c r="C93" s="10">
        <f t="shared" si="7"/>
        <v>25</v>
      </c>
      <c r="D93">
        <f>COUNTIFS(InterestedStocks!O:O,"Yes",InterestedStocks!B:B,A93)</f>
        <v>1</v>
      </c>
      <c r="E93">
        <f>COUNTIFS(InterestedStocks!O:O,"No",InterestedStocks!B:B,A93)</f>
        <v>1</v>
      </c>
      <c r="F93">
        <f t="shared" si="5"/>
        <v>2</v>
      </c>
      <c r="G93">
        <f>SUMIF(InterestedStocks!B:B,A93,InterestedStocks!U:U)</f>
        <v>1449.1000000000363</v>
      </c>
      <c r="H93">
        <f t="shared" si="6"/>
        <v>207056.8000000006</v>
      </c>
    </row>
    <row r="94" spans="1:8" x14ac:dyDescent="0.25">
      <c r="A94" s="9">
        <v>42908</v>
      </c>
      <c r="B94" s="9" t="str">
        <f t="shared" si="4"/>
        <v>2017</v>
      </c>
      <c r="C94" s="10">
        <f t="shared" si="7"/>
        <v>25</v>
      </c>
      <c r="D94">
        <f>COUNTIFS(InterestedStocks!O:O,"Yes",InterestedStocks!B:B,A94)</f>
        <v>1</v>
      </c>
      <c r="E94">
        <f>COUNTIFS(InterestedStocks!O:O,"No",InterestedStocks!B:B,A94)</f>
        <v>1</v>
      </c>
      <c r="F94">
        <f t="shared" si="5"/>
        <v>2</v>
      </c>
      <c r="G94">
        <f>SUMIF(InterestedStocks!B:B,A94,InterestedStocks!U:U)</f>
        <v>-1410.0000000000387</v>
      </c>
      <c r="H94">
        <f t="shared" si="6"/>
        <v>205646.80000000057</v>
      </c>
    </row>
    <row r="95" spans="1:8" x14ac:dyDescent="0.25">
      <c r="A95" s="9">
        <v>42909</v>
      </c>
      <c r="B95" s="9" t="str">
        <f t="shared" si="4"/>
        <v>2017</v>
      </c>
      <c r="C95" s="10">
        <f t="shared" si="7"/>
        <v>25</v>
      </c>
      <c r="D95">
        <f>COUNTIFS(InterestedStocks!O:O,"Yes",InterestedStocks!B:B,A95)</f>
        <v>2</v>
      </c>
      <c r="E95">
        <f>COUNTIFS(InterestedStocks!O:O,"No",InterestedStocks!B:B,A95)</f>
        <v>0</v>
      </c>
      <c r="F95">
        <f t="shared" si="5"/>
        <v>2</v>
      </c>
      <c r="G95">
        <f>SUMIF(InterestedStocks!B:B,A95,InterestedStocks!U:U)</f>
        <v>2512.2999999999697</v>
      </c>
      <c r="H95">
        <f t="shared" si="6"/>
        <v>208159.10000000053</v>
      </c>
    </row>
    <row r="96" spans="1:8" x14ac:dyDescent="0.25">
      <c r="A96" s="9">
        <v>42913</v>
      </c>
      <c r="B96" s="9" t="str">
        <f t="shared" si="4"/>
        <v>2017</v>
      </c>
      <c r="C96" s="10">
        <f t="shared" si="7"/>
        <v>26</v>
      </c>
      <c r="D96">
        <f>COUNTIFS(InterestedStocks!O:O,"Yes",InterestedStocks!B:B,A96)</f>
        <v>2</v>
      </c>
      <c r="E96">
        <f>COUNTIFS(InterestedStocks!O:O,"No",InterestedStocks!B:B,A96)</f>
        <v>1</v>
      </c>
      <c r="F96">
        <f t="shared" si="5"/>
        <v>3</v>
      </c>
      <c r="G96">
        <f>SUMIF(InterestedStocks!B:B,A96,InterestedStocks!U:U)</f>
        <v>5069.2500000000409</v>
      </c>
      <c r="H96">
        <f t="shared" si="6"/>
        <v>213228.35000000056</v>
      </c>
    </row>
    <row r="97" spans="1:8" x14ac:dyDescent="0.25">
      <c r="A97" s="9">
        <v>42914</v>
      </c>
      <c r="B97" s="9" t="str">
        <f t="shared" si="4"/>
        <v>2017</v>
      </c>
      <c r="C97" s="10">
        <f t="shared" si="7"/>
        <v>26</v>
      </c>
      <c r="D97">
        <f>COUNTIFS(InterestedStocks!O:O,"Yes",InterestedStocks!B:B,A97)</f>
        <v>1</v>
      </c>
      <c r="E97">
        <f>COUNTIFS(InterestedStocks!O:O,"No",InterestedStocks!B:B,A97)</f>
        <v>2</v>
      </c>
      <c r="F97">
        <f t="shared" si="5"/>
        <v>3</v>
      </c>
      <c r="G97">
        <f>SUMIF(InterestedStocks!B:B,A97,InterestedStocks!U:U)</f>
        <v>-2050.0000000000973</v>
      </c>
      <c r="H97">
        <f t="shared" si="6"/>
        <v>211178.35000000047</v>
      </c>
    </row>
    <row r="98" spans="1:8" x14ac:dyDescent="0.25">
      <c r="A98" s="9">
        <v>42916</v>
      </c>
      <c r="B98" s="9" t="str">
        <f t="shared" si="4"/>
        <v>2017</v>
      </c>
      <c r="C98" s="10">
        <f t="shared" si="7"/>
        <v>26</v>
      </c>
      <c r="D98">
        <f>COUNTIFS(InterestedStocks!O:O,"Yes",InterestedStocks!B:B,A98)</f>
        <v>0</v>
      </c>
      <c r="E98">
        <f>COUNTIFS(InterestedStocks!O:O,"No",InterestedStocks!B:B,A98)</f>
        <v>1</v>
      </c>
      <c r="F98">
        <f t="shared" si="5"/>
        <v>1</v>
      </c>
      <c r="G98">
        <f>SUMIF(InterestedStocks!B:B,A98,InterestedStocks!U:U)</f>
        <v>-2237.0000000000273</v>
      </c>
      <c r="H98">
        <f t="shared" si="6"/>
        <v>208941.35000000044</v>
      </c>
    </row>
    <row r="99" spans="1:8" x14ac:dyDescent="0.25">
      <c r="A99" s="9">
        <v>42920</v>
      </c>
      <c r="B99" s="9" t="str">
        <f t="shared" si="4"/>
        <v>2017</v>
      </c>
      <c r="C99" s="10">
        <f t="shared" si="7"/>
        <v>27</v>
      </c>
      <c r="D99">
        <f>COUNTIFS(InterestedStocks!O:O,"Yes",InterestedStocks!B:B,A99)</f>
        <v>2</v>
      </c>
      <c r="E99">
        <f>COUNTIFS(InterestedStocks!O:O,"No",InterestedStocks!B:B,A99)</f>
        <v>1</v>
      </c>
      <c r="F99">
        <f t="shared" si="5"/>
        <v>3</v>
      </c>
      <c r="G99">
        <f>SUMIF(InterestedStocks!B:B,A99,InterestedStocks!U:U)</f>
        <v>5304.7499999999509</v>
      </c>
      <c r="H99">
        <f t="shared" si="6"/>
        <v>214246.10000000038</v>
      </c>
    </row>
    <row r="100" spans="1:8" x14ac:dyDescent="0.25">
      <c r="A100" s="9">
        <v>42921</v>
      </c>
      <c r="B100" s="9" t="str">
        <f t="shared" si="4"/>
        <v>2017</v>
      </c>
      <c r="C100" s="10">
        <f t="shared" si="7"/>
        <v>27</v>
      </c>
      <c r="D100">
        <f>COUNTIFS(InterestedStocks!O:O,"Yes",InterestedStocks!B:B,A100)</f>
        <v>2</v>
      </c>
      <c r="E100">
        <f>COUNTIFS(InterestedStocks!O:O,"No",InterestedStocks!B:B,A100)</f>
        <v>0</v>
      </c>
      <c r="F100">
        <f t="shared" si="5"/>
        <v>2</v>
      </c>
      <c r="G100">
        <f>SUMIF(InterestedStocks!B:B,A100,InterestedStocks!U:U)</f>
        <v>7806.7999999999483</v>
      </c>
      <c r="H100">
        <f t="shared" si="6"/>
        <v>222052.90000000034</v>
      </c>
    </row>
    <row r="101" spans="1:8" x14ac:dyDescent="0.25">
      <c r="A101" s="9">
        <v>42922</v>
      </c>
      <c r="B101" s="9" t="str">
        <f t="shared" si="4"/>
        <v>2017</v>
      </c>
      <c r="C101" s="10">
        <f t="shared" si="7"/>
        <v>27</v>
      </c>
      <c r="D101">
        <f>COUNTIFS(InterestedStocks!O:O,"Yes",InterestedStocks!B:B,A101)</f>
        <v>1</v>
      </c>
      <c r="E101">
        <f>COUNTIFS(InterestedStocks!O:O,"No",InterestedStocks!B:B,A101)</f>
        <v>1</v>
      </c>
      <c r="F101">
        <f t="shared" si="5"/>
        <v>2</v>
      </c>
      <c r="G101">
        <f>SUMIF(InterestedStocks!B:B,A101,InterestedStocks!U:U)</f>
        <v>-317.5</v>
      </c>
      <c r="H101">
        <f t="shared" si="6"/>
        <v>221735.40000000034</v>
      </c>
    </row>
    <row r="102" spans="1:8" x14ac:dyDescent="0.25">
      <c r="A102" s="9">
        <v>42923</v>
      </c>
      <c r="B102" s="9" t="str">
        <f t="shared" si="4"/>
        <v>2017</v>
      </c>
      <c r="C102" s="10">
        <f t="shared" si="7"/>
        <v>27</v>
      </c>
      <c r="D102">
        <f>COUNTIFS(InterestedStocks!O:O,"Yes",InterestedStocks!B:B,A102)</f>
        <v>0</v>
      </c>
      <c r="E102">
        <f>COUNTIFS(InterestedStocks!O:O,"No",InterestedStocks!B:B,A102)</f>
        <v>1</v>
      </c>
      <c r="F102">
        <f t="shared" si="5"/>
        <v>1</v>
      </c>
      <c r="G102">
        <f>SUMIF(InterestedStocks!B:B,A102,InterestedStocks!U:U)</f>
        <v>-2178.8000000000129</v>
      </c>
      <c r="H102">
        <f t="shared" si="6"/>
        <v>219556.60000000033</v>
      </c>
    </row>
    <row r="103" spans="1:8" x14ac:dyDescent="0.25">
      <c r="A103" s="9">
        <v>42928</v>
      </c>
      <c r="B103" s="9" t="str">
        <f t="shared" si="4"/>
        <v>2017</v>
      </c>
      <c r="C103" s="10">
        <f t="shared" si="7"/>
        <v>28</v>
      </c>
      <c r="D103">
        <f>COUNTIFS(InterestedStocks!O:O,"Yes",InterestedStocks!B:B,A103)</f>
        <v>1</v>
      </c>
      <c r="E103">
        <f>COUNTIFS(InterestedStocks!O:O,"No",InterestedStocks!B:B,A103)</f>
        <v>4</v>
      </c>
      <c r="F103">
        <f t="shared" si="5"/>
        <v>5</v>
      </c>
      <c r="G103">
        <f>SUMIF(InterestedStocks!B:B,A103,InterestedStocks!U:U)</f>
        <v>-6855.3999999999987</v>
      </c>
      <c r="H103">
        <f t="shared" si="6"/>
        <v>212701.20000000033</v>
      </c>
    </row>
    <row r="104" spans="1:8" x14ac:dyDescent="0.25">
      <c r="A104" s="9">
        <v>42930</v>
      </c>
      <c r="B104" s="9" t="str">
        <f t="shared" si="4"/>
        <v>2017</v>
      </c>
      <c r="C104" s="10">
        <f t="shared" si="7"/>
        <v>28</v>
      </c>
      <c r="D104">
        <f>COUNTIFS(InterestedStocks!O:O,"Yes",InterestedStocks!B:B,A104)</f>
        <v>1</v>
      </c>
      <c r="E104">
        <f>COUNTIFS(InterestedStocks!O:O,"No",InterestedStocks!B:B,A104)</f>
        <v>2</v>
      </c>
      <c r="F104">
        <f t="shared" si="5"/>
        <v>3</v>
      </c>
      <c r="G104">
        <f>SUMIF(InterestedStocks!B:B,A104,InterestedStocks!U:U)</f>
        <v>-1922.299999999952</v>
      </c>
      <c r="H104">
        <f t="shared" si="6"/>
        <v>210778.90000000037</v>
      </c>
    </row>
    <row r="105" spans="1:8" x14ac:dyDescent="0.25">
      <c r="A105" s="9">
        <v>42933</v>
      </c>
      <c r="B105" s="9" t="str">
        <f t="shared" si="4"/>
        <v>2017</v>
      </c>
      <c r="C105" s="10">
        <f t="shared" si="7"/>
        <v>29</v>
      </c>
      <c r="D105">
        <f>COUNTIFS(InterestedStocks!O:O,"Yes",InterestedStocks!B:B,A105)</f>
        <v>0</v>
      </c>
      <c r="E105">
        <f>COUNTIFS(InterestedStocks!O:O,"No",InterestedStocks!B:B,A105)</f>
        <v>3</v>
      </c>
      <c r="F105">
        <f t="shared" si="5"/>
        <v>3</v>
      </c>
      <c r="G105">
        <f>SUMIF(InterestedStocks!B:B,A105,InterestedStocks!U:U)</f>
        <v>-4345.4500000000226</v>
      </c>
      <c r="H105">
        <f t="shared" si="6"/>
        <v>206433.45000000036</v>
      </c>
    </row>
    <row r="106" spans="1:8" x14ac:dyDescent="0.25">
      <c r="A106" s="9">
        <v>42935</v>
      </c>
      <c r="B106" s="9" t="str">
        <f t="shared" si="4"/>
        <v>2017</v>
      </c>
      <c r="C106" s="10">
        <f t="shared" si="7"/>
        <v>29</v>
      </c>
      <c r="D106">
        <f>COUNTIFS(InterestedStocks!O:O,"Yes",InterestedStocks!B:B,A106)</f>
        <v>1</v>
      </c>
      <c r="E106">
        <f>COUNTIFS(InterestedStocks!O:O,"No",InterestedStocks!B:B,A106)</f>
        <v>2</v>
      </c>
      <c r="F106">
        <f t="shared" si="5"/>
        <v>3</v>
      </c>
      <c r="G106">
        <f>SUMIF(InterestedStocks!B:B,A106,InterestedStocks!U:U)</f>
        <v>-161.19999999998618</v>
      </c>
      <c r="H106">
        <f t="shared" si="6"/>
        <v>206272.25000000038</v>
      </c>
    </row>
    <row r="107" spans="1:8" x14ac:dyDescent="0.25">
      <c r="A107" s="9">
        <v>42936</v>
      </c>
      <c r="B107" s="9" t="str">
        <f t="shared" si="4"/>
        <v>2017</v>
      </c>
      <c r="C107" s="10">
        <f t="shared" si="7"/>
        <v>29</v>
      </c>
      <c r="D107">
        <f>COUNTIFS(InterestedStocks!O:O,"Yes",InterestedStocks!B:B,A107)</f>
        <v>0</v>
      </c>
      <c r="E107">
        <f>COUNTIFS(InterestedStocks!O:O,"No",InterestedStocks!B:B,A107)</f>
        <v>2</v>
      </c>
      <c r="F107">
        <f t="shared" si="5"/>
        <v>2</v>
      </c>
      <c r="G107">
        <f>SUMIF(InterestedStocks!B:B,A107,InterestedStocks!U:U)</f>
        <v>-1070.8999999999439</v>
      </c>
      <c r="H107">
        <f t="shared" si="6"/>
        <v>205201.35000000044</v>
      </c>
    </row>
    <row r="108" spans="1:8" x14ac:dyDescent="0.25">
      <c r="A108" s="9">
        <v>42937</v>
      </c>
      <c r="B108" s="9" t="str">
        <f t="shared" si="4"/>
        <v>2017</v>
      </c>
      <c r="C108" s="10">
        <f t="shared" si="7"/>
        <v>29</v>
      </c>
      <c r="D108">
        <f>COUNTIFS(InterestedStocks!O:O,"Yes",InterestedStocks!B:B,A108)</f>
        <v>0</v>
      </c>
      <c r="E108">
        <f>COUNTIFS(InterestedStocks!O:O,"No",InterestedStocks!B:B,A108)</f>
        <v>2</v>
      </c>
      <c r="F108">
        <f t="shared" si="5"/>
        <v>2</v>
      </c>
      <c r="G108">
        <f>SUMIF(InterestedStocks!B:B,A108,InterestedStocks!U:U)</f>
        <v>-2768.7000000000621</v>
      </c>
      <c r="H108">
        <f t="shared" si="6"/>
        <v>202432.65000000037</v>
      </c>
    </row>
    <row r="109" spans="1:8" x14ac:dyDescent="0.25">
      <c r="A109" s="9">
        <v>42940</v>
      </c>
      <c r="B109" s="9" t="str">
        <f t="shared" si="4"/>
        <v>2017</v>
      </c>
      <c r="C109" s="10">
        <f t="shared" si="7"/>
        <v>30</v>
      </c>
      <c r="D109">
        <f>COUNTIFS(InterestedStocks!O:O,"Yes",InterestedStocks!B:B,A109)</f>
        <v>1</v>
      </c>
      <c r="E109">
        <f>COUNTIFS(InterestedStocks!O:O,"No",InterestedStocks!B:B,A109)</f>
        <v>1</v>
      </c>
      <c r="F109">
        <f t="shared" si="5"/>
        <v>2</v>
      </c>
      <c r="G109">
        <f>SUMIF(InterestedStocks!B:B,A109,InterestedStocks!U:U)</f>
        <v>-1846.5500000000429</v>
      </c>
      <c r="H109">
        <f t="shared" si="6"/>
        <v>200586.10000000033</v>
      </c>
    </row>
    <row r="110" spans="1:8" x14ac:dyDescent="0.25">
      <c r="A110" s="9">
        <v>42941</v>
      </c>
      <c r="B110" s="9" t="str">
        <f t="shared" si="4"/>
        <v>2017</v>
      </c>
      <c r="C110" s="10">
        <f t="shared" si="7"/>
        <v>30</v>
      </c>
      <c r="D110">
        <f>COUNTIFS(InterestedStocks!O:O,"Yes",InterestedStocks!B:B,A110)</f>
        <v>1</v>
      </c>
      <c r="E110">
        <f>COUNTIFS(InterestedStocks!O:O,"No",InterestedStocks!B:B,A110)</f>
        <v>1</v>
      </c>
      <c r="F110">
        <f t="shared" si="5"/>
        <v>2</v>
      </c>
      <c r="G110">
        <f>SUMIF(InterestedStocks!B:B,A110,InterestedStocks!U:U)</f>
        <v>-627.24999999994179</v>
      </c>
      <c r="H110">
        <f t="shared" si="6"/>
        <v>199958.85000000038</v>
      </c>
    </row>
    <row r="111" spans="1:8" x14ac:dyDescent="0.25">
      <c r="A111" s="9">
        <v>42942</v>
      </c>
      <c r="B111" s="9" t="str">
        <f t="shared" si="4"/>
        <v>2017</v>
      </c>
      <c r="C111" s="10">
        <f t="shared" si="7"/>
        <v>30</v>
      </c>
      <c r="D111">
        <f>COUNTIFS(InterestedStocks!O:O,"Yes",InterestedStocks!B:B,A111)</f>
        <v>0</v>
      </c>
      <c r="E111">
        <f>COUNTIFS(InterestedStocks!O:O,"No",InterestedStocks!B:B,A111)</f>
        <v>1</v>
      </c>
      <c r="F111">
        <f t="shared" si="5"/>
        <v>1</v>
      </c>
      <c r="G111">
        <f>SUMIF(InterestedStocks!B:B,A111,InterestedStocks!U:U)</f>
        <v>-2152.7999999999656</v>
      </c>
      <c r="H111">
        <f t="shared" si="6"/>
        <v>197806.05000000042</v>
      </c>
    </row>
    <row r="112" spans="1:8" x14ac:dyDescent="0.25">
      <c r="A112" s="9">
        <v>42943</v>
      </c>
      <c r="B112" s="9" t="str">
        <f t="shared" si="4"/>
        <v>2017</v>
      </c>
      <c r="C112" s="10">
        <f t="shared" si="7"/>
        <v>30</v>
      </c>
      <c r="D112">
        <f>COUNTIFS(InterestedStocks!O:O,"Yes",InterestedStocks!B:B,A112)</f>
        <v>1</v>
      </c>
      <c r="E112">
        <f>COUNTIFS(InterestedStocks!O:O,"No",InterestedStocks!B:B,A112)</f>
        <v>1</v>
      </c>
      <c r="F112">
        <f t="shared" si="5"/>
        <v>2</v>
      </c>
      <c r="G112">
        <f>SUMIF(InterestedStocks!B:B,A112,InterestedStocks!U:U)</f>
        <v>1363.6500000000292</v>
      </c>
      <c r="H112">
        <f t="shared" si="6"/>
        <v>199169.70000000045</v>
      </c>
    </row>
    <row r="113" spans="1:8" x14ac:dyDescent="0.25">
      <c r="A113" s="9">
        <v>42947</v>
      </c>
      <c r="B113" s="9" t="str">
        <f t="shared" si="4"/>
        <v>2017</v>
      </c>
      <c r="C113" s="10">
        <f t="shared" si="7"/>
        <v>31</v>
      </c>
      <c r="D113">
        <f>COUNTIFS(InterestedStocks!O:O,"Yes",InterestedStocks!B:B,A113)</f>
        <v>2</v>
      </c>
      <c r="E113">
        <f>COUNTIFS(InterestedStocks!O:O,"No",InterestedStocks!B:B,A113)</f>
        <v>0</v>
      </c>
      <c r="F113">
        <f t="shared" si="5"/>
        <v>2</v>
      </c>
      <c r="G113">
        <f>SUMIF(InterestedStocks!B:B,A113,InterestedStocks!U:U)</f>
        <v>665.20000000000164</v>
      </c>
      <c r="H113">
        <f t="shared" si="6"/>
        <v>199834.90000000046</v>
      </c>
    </row>
    <row r="114" spans="1:8" x14ac:dyDescent="0.25">
      <c r="A114" s="9">
        <v>42948</v>
      </c>
      <c r="B114" s="9" t="str">
        <f t="shared" si="4"/>
        <v>2017</v>
      </c>
      <c r="C114" s="10">
        <f t="shared" si="7"/>
        <v>31</v>
      </c>
      <c r="D114">
        <f>COUNTIFS(InterestedStocks!O:O,"Yes",InterestedStocks!B:B,A114)</f>
        <v>1</v>
      </c>
      <c r="E114">
        <f>COUNTIFS(InterestedStocks!O:O,"No",InterestedStocks!B:B,A114)</f>
        <v>0</v>
      </c>
      <c r="F114">
        <f t="shared" si="5"/>
        <v>1</v>
      </c>
      <c r="G114">
        <f>SUMIF(InterestedStocks!B:B,A114,InterestedStocks!U:U)</f>
        <v>1481.5</v>
      </c>
      <c r="H114">
        <f t="shared" si="6"/>
        <v>201316.40000000046</v>
      </c>
    </row>
    <row r="115" spans="1:8" x14ac:dyDescent="0.25">
      <c r="A115" s="9">
        <v>42950</v>
      </c>
      <c r="B115" s="9" t="str">
        <f t="shared" si="4"/>
        <v>2017</v>
      </c>
      <c r="C115" s="10">
        <f t="shared" si="7"/>
        <v>31</v>
      </c>
      <c r="D115">
        <f>COUNTIFS(InterestedStocks!O:O,"Yes",InterestedStocks!B:B,A115)</f>
        <v>1</v>
      </c>
      <c r="E115">
        <f>COUNTIFS(InterestedStocks!O:O,"No",InterestedStocks!B:B,A115)</f>
        <v>0</v>
      </c>
      <c r="F115">
        <f t="shared" si="5"/>
        <v>1</v>
      </c>
      <c r="G115">
        <f>SUMIF(InterestedStocks!B:B,A115,InterestedStocks!U:U)</f>
        <v>5276.9999999999563</v>
      </c>
      <c r="H115">
        <f t="shared" si="6"/>
        <v>206593.40000000043</v>
      </c>
    </row>
    <row r="116" spans="1:8" x14ac:dyDescent="0.25">
      <c r="A116" s="9">
        <v>42955</v>
      </c>
      <c r="B116" s="9" t="str">
        <f t="shared" si="4"/>
        <v>2017</v>
      </c>
      <c r="C116" s="10">
        <f t="shared" si="7"/>
        <v>32</v>
      </c>
      <c r="D116">
        <f>COUNTIFS(InterestedStocks!O:O,"Yes",InterestedStocks!B:B,A116)</f>
        <v>4</v>
      </c>
      <c r="E116">
        <f>COUNTIFS(InterestedStocks!O:O,"No",InterestedStocks!B:B,A116)</f>
        <v>1</v>
      </c>
      <c r="F116">
        <f t="shared" si="5"/>
        <v>5</v>
      </c>
      <c r="G116">
        <f>SUMIF(InterestedStocks!B:B,A116,InterestedStocks!U:U)</f>
        <v>10560.200000000023</v>
      </c>
      <c r="H116">
        <f t="shared" si="6"/>
        <v>217153.60000000044</v>
      </c>
    </row>
    <row r="117" spans="1:8" x14ac:dyDescent="0.25">
      <c r="A117" s="9">
        <v>42956</v>
      </c>
      <c r="B117" s="9" t="str">
        <f t="shared" si="4"/>
        <v>2017</v>
      </c>
      <c r="C117" s="10">
        <f t="shared" si="7"/>
        <v>32</v>
      </c>
      <c r="D117">
        <f>COUNTIFS(InterestedStocks!O:O,"Yes",InterestedStocks!B:B,A117)</f>
        <v>3</v>
      </c>
      <c r="E117">
        <f>COUNTIFS(InterestedStocks!O:O,"No",InterestedStocks!B:B,A117)</f>
        <v>0</v>
      </c>
      <c r="F117">
        <f t="shared" si="5"/>
        <v>3</v>
      </c>
      <c r="G117">
        <f>SUMIF(InterestedStocks!B:B,A117,InterestedStocks!U:U)</f>
        <v>9111.7999999999738</v>
      </c>
      <c r="H117">
        <f t="shared" si="6"/>
        <v>226265.40000000043</v>
      </c>
    </row>
    <row r="118" spans="1:8" x14ac:dyDescent="0.25">
      <c r="A118" s="9">
        <v>42957</v>
      </c>
      <c r="B118" s="9" t="str">
        <f t="shared" si="4"/>
        <v>2017</v>
      </c>
      <c r="C118" s="10">
        <f t="shared" si="7"/>
        <v>32</v>
      </c>
      <c r="D118">
        <f>COUNTIFS(InterestedStocks!O:O,"Yes",InterestedStocks!B:B,A118)</f>
        <v>1</v>
      </c>
      <c r="E118">
        <f>COUNTIFS(InterestedStocks!O:O,"No",InterestedStocks!B:B,A118)</f>
        <v>1</v>
      </c>
      <c r="F118">
        <f t="shared" si="5"/>
        <v>2</v>
      </c>
      <c r="G118">
        <f>SUMIF(InterestedStocks!B:B,A118,InterestedStocks!U:U)</f>
        <v>1018.2000000000289</v>
      </c>
      <c r="H118">
        <f t="shared" si="6"/>
        <v>227283.60000000047</v>
      </c>
    </row>
    <row r="119" spans="1:8" x14ac:dyDescent="0.25">
      <c r="A119" s="9">
        <v>42958</v>
      </c>
      <c r="B119" s="9" t="str">
        <f t="shared" si="4"/>
        <v>2017</v>
      </c>
      <c r="C119" s="10">
        <f t="shared" si="7"/>
        <v>32</v>
      </c>
      <c r="D119">
        <f>COUNTIFS(InterestedStocks!O:O,"Yes",InterestedStocks!B:B,A119)</f>
        <v>0</v>
      </c>
      <c r="E119">
        <f>COUNTIFS(InterestedStocks!O:O,"No",InterestedStocks!B:B,A119)</f>
        <v>1</v>
      </c>
      <c r="F119">
        <f t="shared" si="5"/>
        <v>1</v>
      </c>
      <c r="G119">
        <f>SUMIF(InterestedStocks!B:B,A119,InterestedStocks!U:U)</f>
        <v>-2108.2000000000094</v>
      </c>
      <c r="H119">
        <f t="shared" si="6"/>
        <v>225175.40000000046</v>
      </c>
    </row>
    <row r="120" spans="1:8" x14ac:dyDescent="0.25">
      <c r="A120" s="9">
        <v>42961</v>
      </c>
      <c r="B120" s="9" t="str">
        <f t="shared" si="4"/>
        <v>2017</v>
      </c>
      <c r="C120" s="10">
        <f t="shared" si="7"/>
        <v>33</v>
      </c>
      <c r="D120">
        <f>COUNTIFS(InterestedStocks!O:O,"Yes",InterestedStocks!B:B,A120)</f>
        <v>1</v>
      </c>
      <c r="E120">
        <f>COUNTIFS(InterestedStocks!O:O,"No",InterestedStocks!B:B,A120)</f>
        <v>1</v>
      </c>
      <c r="F120">
        <f t="shared" si="5"/>
        <v>2</v>
      </c>
      <c r="G120">
        <f>SUMIF(InterestedStocks!B:B,A120,InterestedStocks!U:U)</f>
        <v>-1488.8000000000059</v>
      </c>
      <c r="H120">
        <f t="shared" si="6"/>
        <v>223686.60000000044</v>
      </c>
    </row>
    <row r="121" spans="1:8" x14ac:dyDescent="0.25">
      <c r="A121" s="9">
        <v>42963</v>
      </c>
      <c r="B121" s="9" t="str">
        <f t="shared" si="4"/>
        <v>2017</v>
      </c>
      <c r="C121" s="10">
        <f t="shared" si="7"/>
        <v>33</v>
      </c>
      <c r="D121">
        <f>COUNTIFS(InterestedStocks!O:O,"Yes",InterestedStocks!B:B,A121)</f>
        <v>1</v>
      </c>
      <c r="E121">
        <f>COUNTIFS(InterestedStocks!O:O,"No",InterestedStocks!B:B,A121)</f>
        <v>1</v>
      </c>
      <c r="F121">
        <f t="shared" si="5"/>
        <v>2</v>
      </c>
      <c r="G121">
        <f>SUMIF(InterestedStocks!B:B,A121,InterestedStocks!U:U)</f>
        <v>-899.04999999996471</v>
      </c>
      <c r="H121">
        <f t="shared" si="6"/>
        <v>222787.55000000048</v>
      </c>
    </row>
    <row r="122" spans="1:8" x14ac:dyDescent="0.25">
      <c r="A122" s="9">
        <v>42965</v>
      </c>
      <c r="B122" s="9" t="str">
        <f t="shared" si="4"/>
        <v>2017</v>
      </c>
      <c r="C122" s="10">
        <f t="shared" si="7"/>
        <v>33</v>
      </c>
      <c r="D122">
        <f>COUNTIFS(InterestedStocks!O:O,"Yes",InterestedStocks!B:B,A122)</f>
        <v>0</v>
      </c>
      <c r="E122">
        <f>COUNTIFS(InterestedStocks!O:O,"No",InterestedStocks!B:B,A122)</f>
        <v>1</v>
      </c>
      <c r="F122">
        <f t="shared" si="5"/>
        <v>1</v>
      </c>
      <c r="G122">
        <f>SUMIF(InterestedStocks!B:B,A122,InterestedStocks!U:U)</f>
        <v>-2145.4000000000174</v>
      </c>
      <c r="H122">
        <f t="shared" si="6"/>
        <v>220642.15000000046</v>
      </c>
    </row>
    <row r="123" spans="1:8" x14ac:dyDescent="0.25">
      <c r="A123" s="9">
        <v>42968</v>
      </c>
      <c r="B123" s="9" t="str">
        <f t="shared" si="4"/>
        <v>2017</v>
      </c>
      <c r="C123" s="10">
        <f t="shared" si="7"/>
        <v>34</v>
      </c>
      <c r="D123">
        <f>COUNTIFS(InterestedStocks!O:O,"Yes",InterestedStocks!B:B,A123)</f>
        <v>0</v>
      </c>
      <c r="E123">
        <f>COUNTIFS(InterestedStocks!O:O,"No",InterestedStocks!B:B,A123)</f>
        <v>2</v>
      </c>
      <c r="F123">
        <f t="shared" si="5"/>
        <v>2</v>
      </c>
      <c r="G123">
        <f>SUMIF(InterestedStocks!B:B,A123,InterestedStocks!U:U)</f>
        <v>-4314.299999999992</v>
      </c>
      <c r="H123">
        <f t="shared" si="6"/>
        <v>216327.85000000047</v>
      </c>
    </row>
    <row r="124" spans="1:8" x14ac:dyDescent="0.25">
      <c r="A124" s="9">
        <v>42971</v>
      </c>
      <c r="B124" s="9" t="str">
        <f t="shared" si="4"/>
        <v>2017</v>
      </c>
      <c r="C124" s="10">
        <f t="shared" si="7"/>
        <v>34</v>
      </c>
      <c r="D124">
        <f>COUNTIFS(InterestedStocks!O:O,"Yes",InterestedStocks!B:B,A124)</f>
        <v>1</v>
      </c>
      <c r="E124">
        <f>COUNTIFS(InterestedStocks!O:O,"No",InterestedStocks!B:B,A124)</f>
        <v>1</v>
      </c>
      <c r="F124">
        <f t="shared" si="5"/>
        <v>2</v>
      </c>
      <c r="G124">
        <f>SUMIF(InterestedStocks!B:B,A124,InterestedStocks!U:U)</f>
        <v>-262.09999999998809</v>
      </c>
      <c r="H124">
        <f t="shared" si="6"/>
        <v>216065.75000000049</v>
      </c>
    </row>
    <row r="125" spans="1:8" x14ac:dyDescent="0.25">
      <c r="A125" s="9">
        <v>42976</v>
      </c>
      <c r="B125" s="9" t="str">
        <f t="shared" si="4"/>
        <v>2017</v>
      </c>
      <c r="C125" s="10">
        <f t="shared" si="7"/>
        <v>35</v>
      </c>
      <c r="D125">
        <f>COUNTIFS(InterestedStocks!O:O,"Yes",InterestedStocks!B:B,A125)</f>
        <v>1</v>
      </c>
      <c r="E125">
        <f>COUNTIFS(InterestedStocks!O:O,"No",InterestedStocks!B:B,A125)</f>
        <v>0</v>
      </c>
      <c r="F125">
        <f t="shared" si="5"/>
        <v>1</v>
      </c>
      <c r="G125">
        <f>SUMIF(InterestedStocks!B:B,A125,InterestedStocks!U:U)</f>
        <v>730.65000000001396</v>
      </c>
      <c r="H125">
        <f t="shared" si="6"/>
        <v>216796.40000000052</v>
      </c>
    </row>
    <row r="126" spans="1:8" x14ac:dyDescent="0.25">
      <c r="A126" s="9">
        <v>42979</v>
      </c>
      <c r="B126" s="9" t="str">
        <f t="shared" si="4"/>
        <v>2017</v>
      </c>
      <c r="C126" s="10">
        <f t="shared" si="7"/>
        <v>35</v>
      </c>
      <c r="D126">
        <f>COUNTIFS(InterestedStocks!O:O,"Yes",InterestedStocks!B:B,A126)</f>
        <v>1</v>
      </c>
      <c r="E126">
        <f>COUNTIFS(InterestedStocks!O:O,"No",InterestedStocks!B:B,A126)</f>
        <v>3</v>
      </c>
      <c r="F126">
        <f t="shared" si="5"/>
        <v>4</v>
      </c>
      <c r="G126">
        <f>SUMIF(InterestedStocks!B:B,A126,InterestedStocks!U:U)</f>
        <v>-2981.0499999999474</v>
      </c>
      <c r="H126">
        <f t="shared" si="6"/>
        <v>213815.35000000056</v>
      </c>
    </row>
    <row r="127" spans="1:8" x14ac:dyDescent="0.25">
      <c r="A127" s="9">
        <v>42982</v>
      </c>
      <c r="B127" s="9" t="str">
        <f t="shared" si="4"/>
        <v>2017</v>
      </c>
      <c r="C127" s="10">
        <f t="shared" si="7"/>
        <v>36</v>
      </c>
      <c r="D127">
        <f>COUNTIFS(InterestedStocks!O:O,"Yes",InterestedStocks!B:B,A127)</f>
        <v>0</v>
      </c>
      <c r="E127">
        <f>COUNTIFS(InterestedStocks!O:O,"No",InterestedStocks!B:B,A127)</f>
        <v>1</v>
      </c>
      <c r="F127">
        <f t="shared" si="5"/>
        <v>1</v>
      </c>
      <c r="G127">
        <f>SUMIF(InterestedStocks!B:B,A127,InterestedStocks!U:U)</f>
        <v>-2131.5999999999894</v>
      </c>
      <c r="H127">
        <f t="shared" si="6"/>
        <v>211683.75000000058</v>
      </c>
    </row>
    <row r="128" spans="1:8" x14ac:dyDescent="0.25">
      <c r="A128" s="9">
        <v>42983</v>
      </c>
      <c r="B128" s="9" t="str">
        <f t="shared" si="4"/>
        <v>2017</v>
      </c>
      <c r="C128" s="10">
        <f t="shared" si="7"/>
        <v>36</v>
      </c>
      <c r="D128">
        <f>COUNTIFS(InterestedStocks!O:O,"Yes",InterestedStocks!B:B,A128)</f>
        <v>0</v>
      </c>
      <c r="E128">
        <f>COUNTIFS(InterestedStocks!O:O,"No",InterestedStocks!B:B,A128)</f>
        <v>2</v>
      </c>
      <c r="F128">
        <f t="shared" si="5"/>
        <v>2</v>
      </c>
      <c r="G128">
        <f>SUMIF(InterestedStocks!B:B,A128,InterestedStocks!U:U)</f>
        <v>-4933.6000000000531</v>
      </c>
      <c r="H128">
        <f t="shared" si="6"/>
        <v>206750.15000000052</v>
      </c>
    </row>
    <row r="129" spans="1:8" x14ac:dyDescent="0.25">
      <c r="A129" s="9">
        <v>42984</v>
      </c>
      <c r="B129" s="9" t="str">
        <f t="shared" si="4"/>
        <v>2017</v>
      </c>
      <c r="C129" s="10">
        <f t="shared" si="7"/>
        <v>36</v>
      </c>
      <c r="D129">
        <f>COUNTIFS(InterestedStocks!O:O,"Yes",InterestedStocks!B:B,A129)</f>
        <v>1</v>
      </c>
      <c r="E129">
        <f>COUNTIFS(InterestedStocks!O:O,"No",InterestedStocks!B:B,A129)</f>
        <v>0</v>
      </c>
      <c r="F129">
        <f t="shared" si="5"/>
        <v>1</v>
      </c>
      <c r="G129">
        <f>SUMIF(InterestedStocks!B:B,A129,InterestedStocks!U:U)</f>
        <v>2734.6000000000254</v>
      </c>
      <c r="H129">
        <f t="shared" si="6"/>
        <v>209484.75000000055</v>
      </c>
    </row>
    <row r="130" spans="1:8" x14ac:dyDescent="0.25">
      <c r="A130" s="9">
        <v>42985</v>
      </c>
      <c r="B130" s="9" t="str">
        <f t="shared" si="4"/>
        <v>2017</v>
      </c>
      <c r="C130" s="10">
        <f t="shared" si="7"/>
        <v>36</v>
      </c>
      <c r="D130">
        <f>COUNTIFS(InterestedStocks!O:O,"Yes",InterestedStocks!B:B,A130)</f>
        <v>0</v>
      </c>
      <c r="E130">
        <f>COUNTIFS(InterestedStocks!O:O,"No",InterestedStocks!B:B,A130)</f>
        <v>1</v>
      </c>
      <c r="F130">
        <f t="shared" si="5"/>
        <v>1</v>
      </c>
      <c r="G130">
        <f>SUMIF(InterestedStocks!B:B,A130,InterestedStocks!U:U)</f>
        <v>-2496.6500000001024</v>
      </c>
      <c r="H130">
        <f t="shared" si="6"/>
        <v>206988.10000000044</v>
      </c>
    </row>
    <row r="131" spans="1:8" x14ac:dyDescent="0.25">
      <c r="A131" s="9">
        <v>42986</v>
      </c>
      <c r="B131" s="9" t="str">
        <f t="shared" ref="B131:B194" si="8">TEXT(A131,"yyyy")</f>
        <v>2017</v>
      </c>
      <c r="C131" s="10">
        <f t="shared" si="7"/>
        <v>36</v>
      </c>
      <c r="D131">
        <f>COUNTIFS(InterestedStocks!O:O,"Yes",InterestedStocks!B:B,A131)</f>
        <v>1</v>
      </c>
      <c r="E131">
        <f>COUNTIFS(InterestedStocks!O:O,"No",InterestedStocks!B:B,A131)</f>
        <v>2</v>
      </c>
      <c r="F131">
        <f t="shared" ref="F131:F194" si="9">D131+E131</f>
        <v>3</v>
      </c>
      <c r="G131">
        <f>SUMIF(InterestedStocks!B:B,A131,InterestedStocks!U:U)</f>
        <v>-1206.8000000000375</v>
      </c>
      <c r="H131">
        <f t="shared" ref="H131:H194" si="10">H130+G131</f>
        <v>205781.3000000004</v>
      </c>
    </row>
    <row r="132" spans="1:8" x14ac:dyDescent="0.25">
      <c r="A132" s="9">
        <v>42989</v>
      </c>
      <c r="B132" s="9" t="str">
        <f t="shared" si="8"/>
        <v>2017</v>
      </c>
      <c r="C132" s="10">
        <f t="shared" ref="C132:C195" si="11">WEEKNUM(A132)</f>
        <v>37</v>
      </c>
      <c r="D132">
        <f>COUNTIFS(InterestedStocks!O:O,"Yes",InterestedStocks!B:B,A132)</f>
        <v>0</v>
      </c>
      <c r="E132">
        <f>COUNTIFS(InterestedStocks!O:O,"No",InterestedStocks!B:B,A132)</f>
        <v>1</v>
      </c>
      <c r="F132">
        <f t="shared" si="9"/>
        <v>1</v>
      </c>
      <c r="G132">
        <f>SUMIF(InterestedStocks!B:B,A132,InterestedStocks!U:U)</f>
        <v>-2399.7500000000296</v>
      </c>
      <c r="H132">
        <f t="shared" si="10"/>
        <v>203381.55000000037</v>
      </c>
    </row>
    <row r="133" spans="1:8" x14ac:dyDescent="0.25">
      <c r="A133" s="9">
        <v>42990</v>
      </c>
      <c r="B133" s="9" t="str">
        <f t="shared" si="8"/>
        <v>2017</v>
      </c>
      <c r="C133" s="10">
        <f t="shared" si="11"/>
        <v>37</v>
      </c>
      <c r="D133">
        <f>COUNTIFS(InterestedStocks!O:O,"Yes",InterestedStocks!B:B,A133)</f>
        <v>0</v>
      </c>
      <c r="E133">
        <f>COUNTIFS(InterestedStocks!O:O,"No",InterestedStocks!B:B,A133)</f>
        <v>2</v>
      </c>
      <c r="F133">
        <f t="shared" si="9"/>
        <v>2</v>
      </c>
      <c r="G133">
        <f>SUMIF(InterestedStocks!B:B,A133,InterestedStocks!U:U)</f>
        <v>-4584.2500000000664</v>
      </c>
      <c r="H133">
        <f t="shared" si="10"/>
        <v>198797.30000000031</v>
      </c>
    </row>
    <row r="134" spans="1:8" x14ac:dyDescent="0.25">
      <c r="A134" s="9">
        <v>42991</v>
      </c>
      <c r="B134" s="9" t="str">
        <f t="shared" si="8"/>
        <v>2017</v>
      </c>
      <c r="C134" s="10">
        <f t="shared" si="11"/>
        <v>37</v>
      </c>
      <c r="D134">
        <f>COUNTIFS(InterestedStocks!O:O,"Yes",InterestedStocks!B:B,A134)</f>
        <v>2</v>
      </c>
      <c r="E134">
        <f>COUNTIFS(InterestedStocks!O:O,"No",InterestedStocks!B:B,A134)</f>
        <v>0</v>
      </c>
      <c r="F134">
        <f t="shared" si="9"/>
        <v>2</v>
      </c>
      <c r="G134">
        <f>SUMIF(InterestedStocks!B:B,A134,InterestedStocks!U:U)</f>
        <v>6675.4999999999973</v>
      </c>
      <c r="H134">
        <f t="shared" si="10"/>
        <v>205472.80000000031</v>
      </c>
    </row>
    <row r="135" spans="1:8" x14ac:dyDescent="0.25">
      <c r="A135" s="9">
        <v>42992</v>
      </c>
      <c r="B135" s="9" t="str">
        <f t="shared" si="8"/>
        <v>2017</v>
      </c>
      <c r="C135" s="10">
        <f t="shared" si="11"/>
        <v>37</v>
      </c>
      <c r="D135">
        <f>COUNTIFS(InterestedStocks!O:O,"Yes",InterestedStocks!B:B,A135)</f>
        <v>0</v>
      </c>
      <c r="E135">
        <f>COUNTIFS(InterestedStocks!O:O,"No",InterestedStocks!B:B,A135)</f>
        <v>2</v>
      </c>
      <c r="F135">
        <f t="shared" si="9"/>
        <v>2</v>
      </c>
      <c r="G135">
        <f>SUMIF(InterestedStocks!B:B,A135,InterestedStocks!U:U)</f>
        <v>-4340.600000000004</v>
      </c>
      <c r="H135">
        <f t="shared" si="10"/>
        <v>201132.2000000003</v>
      </c>
    </row>
    <row r="136" spans="1:8" x14ac:dyDescent="0.25">
      <c r="A136" s="9">
        <v>42993</v>
      </c>
      <c r="B136" s="9" t="str">
        <f t="shared" si="8"/>
        <v>2017</v>
      </c>
      <c r="C136" s="10">
        <f t="shared" si="11"/>
        <v>37</v>
      </c>
      <c r="D136">
        <f>COUNTIFS(InterestedStocks!O:O,"Yes",InterestedStocks!B:B,A136)</f>
        <v>1</v>
      </c>
      <c r="E136">
        <f>COUNTIFS(InterestedStocks!O:O,"No",InterestedStocks!B:B,A136)</f>
        <v>0</v>
      </c>
      <c r="F136">
        <f t="shared" si="9"/>
        <v>1</v>
      </c>
      <c r="G136">
        <f>SUMIF(InterestedStocks!B:B,A136,InterestedStocks!U:U)</f>
        <v>2977.7500000000241</v>
      </c>
      <c r="H136">
        <f t="shared" si="10"/>
        <v>204109.95000000033</v>
      </c>
    </row>
    <row r="137" spans="1:8" x14ac:dyDescent="0.25">
      <c r="A137" s="9">
        <v>42996</v>
      </c>
      <c r="B137" s="9" t="str">
        <f t="shared" si="8"/>
        <v>2017</v>
      </c>
      <c r="C137" s="10">
        <f t="shared" si="11"/>
        <v>38</v>
      </c>
      <c r="D137">
        <f>COUNTIFS(InterestedStocks!O:O,"Yes",InterestedStocks!B:B,A137)</f>
        <v>1</v>
      </c>
      <c r="E137">
        <f>COUNTIFS(InterestedStocks!O:O,"No",InterestedStocks!B:B,A137)</f>
        <v>0</v>
      </c>
      <c r="F137">
        <f t="shared" si="9"/>
        <v>1</v>
      </c>
      <c r="G137">
        <f>SUMIF(InterestedStocks!B:B,A137,InterestedStocks!U:U)</f>
        <v>3041.1999999999748</v>
      </c>
      <c r="H137">
        <f t="shared" si="10"/>
        <v>207151.15000000031</v>
      </c>
    </row>
    <row r="138" spans="1:8" x14ac:dyDescent="0.25">
      <c r="A138" s="9">
        <v>42997</v>
      </c>
      <c r="B138" s="9" t="str">
        <f t="shared" si="8"/>
        <v>2017</v>
      </c>
      <c r="C138" s="10">
        <f t="shared" si="11"/>
        <v>38</v>
      </c>
      <c r="D138">
        <f>COUNTIFS(InterestedStocks!O:O,"Yes",InterestedStocks!B:B,A138)</f>
        <v>0</v>
      </c>
      <c r="E138">
        <f>COUNTIFS(InterestedStocks!O:O,"No",InterestedStocks!B:B,A138)</f>
        <v>1</v>
      </c>
      <c r="F138">
        <f t="shared" si="9"/>
        <v>1</v>
      </c>
      <c r="G138">
        <f>SUMIF(InterestedStocks!B:B,A138,InterestedStocks!U:U)</f>
        <v>-480.40000000001419</v>
      </c>
      <c r="H138">
        <f t="shared" si="10"/>
        <v>206670.75000000029</v>
      </c>
    </row>
    <row r="139" spans="1:8" x14ac:dyDescent="0.25">
      <c r="A139" s="9">
        <v>42998</v>
      </c>
      <c r="B139" s="9" t="str">
        <f t="shared" si="8"/>
        <v>2017</v>
      </c>
      <c r="C139" s="10">
        <f t="shared" si="11"/>
        <v>38</v>
      </c>
      <c r="D139">
        <f>COUNTIFS(InterestedStocks!O:O,"Yes",InterestedStocks!B:B,A139)</f>
        <v>0</v>
      </c>
      <c r="E139">
        <f>COUNTIFS(InterestedStocks!O:O,"No",InterestedStocks!B:B,A139)</f>
        <v>1</v>
      </c>
      <c r="F139">
        <f t="shared" si="9"/>
        <v>1</v>
      </c>
      <c r="G139">
        <f>SUMIF(InterestedStocks!B:B,A139,InterestedStocks!U:U)</f>
        <v>-2194.1999999999866</v>
      </c>
      <c r="H139">
        <f t="shared" si="10"/>
        <v>204476.55000000031</v>
      </c>
    </row>
    <row r="140" spans="1:8" x14ac:dyDescent="0.25">
      <c r="A140" s="9">
        <v>42999</v>
      </c>
      <c r="B140" s="9" t="str">
        <f t="shared" si="8"/>
        <v>2017</v>
      </c>
      <c r="C140" s="10">
        <f t="shared" si="11"/>
        <v>38</v>
      </c>
      <c r="D140">
        <f>COUNTIFS(InterestedStocks!O:O,"Yes",InterestedStocks!B:B,A140)</f>
        <v>2</v>
      </c>
      <c r="E140">
        <f>COUNTIFS(InterestedStocks!O:O,"No",InterestedStocks!B:B,A140)</f>
        <v>2</v>
      </c>
      <c r="F140">
        <f t="shared" si="9"/>
        <v>4</v>
      </c>
      <c r="G140">
        <f>SUMIF(InterestedStocks!B:B,A140,InterestedStocks!U:U)</f>
        <v>8014.5999999999403</v>
      </c>
      <c r="H140">
        <f t="shared" si="10"/>
        <v>212491.15000000026</v>
      </c>
    </row>
    <row r="141" spans="1:8" x14ac:dyDescent="0.25">
      <c r="A141" s="9">
        <v>43000</v>
      </c>
      <c r="B141" s="9" t="str">
        <f t="shared" si="8"/>
        <v>2017</v>
      </c>
      <c r="C141" s="10">
        <f t="shared" si="11"/>
        <v>38</v>
      </c>
      <c r="D141">
        <f>COUNTIFS(InterestedStocks!O:O,"Yes",InterestedStocks!B:B,A141)</f>
        <v>0</v>
      </c>
      <c r="E141">
        <f>COUNTIFS(InterestedStocks!O:O,"No",InterestedStocks!B:B,A141)</f>
        <v>2</v>
      </c>
      <c r="F141">
        <f t="shared" si="9"/>
        <v>2</v>
      </c>
      <c r="G141">
        <f>SUMIF(InterestedStocks!B:B,A141,InterestedStocks!U:U)</f>
        <v>-2429.5500000000629</v>
      </c>
      <c r="H141">
        <f t="shared" si="10"/>
        <v>210061.60000000018</v>
      </c>
    </row>
    <row r="142" spans="1:8" x14ac:dyDescent="0.25">
      <c r="A142" s="9">
        <v>43003</v>
      </c>
      <c r="B142" s="9" t="str">
        <f t="shared" si="8"/>
        <v>2017</v>
      </c>
      <c r="C142" s="10">
        <f t="shared" si="11"/>
        <v>39</v>
      </c>
      <c r="D142">
        <f>COUNTIFS(InterestedStocks!O:O,"Yes",InterestedStocks!B:B,A142)</f>
        <v>0</v>
      </c>
      <c r="E142">
        <f>COUNTIFS(InterestedStocks!O:O,"No",InterestedStocks!B:B,A142)</f>
        <v>1</v>
      </c>
      <c r="F142">
        <f t="shared" si="9"/>
        <v>1</v>
      </c>
      <c r="G142">
        <f>SUMIF(InterestedStocks!B:B,A142,InterestedStocks!U:U)</f>
        <v>-423.19999999997435</v>
      </c>
      <c r="H142">
        <f t="shared" si="10"/>
        <v>209638.4000000002</v>
      </c>
    </row>
    <row r="143" spans="1:8" x14ac:dyDescent="0.25">
      <c r="A143" s="9">
        <v>43004</v>
      </c>
      <c r="B143" s="9" t="str">
        <f t="shared" si="8"/>
        <v>2017</v>
      </c>
      <c r="C143" s="10">
        <f t="shared" si="11"/>
        <v>39</v>
      </c>
      <c r="D143">
        <f>COUNTIFS(InterestedStocks!O:O,"Yes",InterestedStocks!B:B,A143)</f>
        <v>0</v>
      </c>
      <c r="E143">
        <f>COUNTIFS(InterestedStocks!O:O,"No",InterestedStocks!B:B,A143)</f>
        <v>1</v>
      </c>
      <c r="F143">
        <f t="shared" si="9"/>
        <v>1</v>
      </c>
      <c r="G143">
        <f>SUMIF(InterestedStocks!B:B,A143,InterestedStocks!U:U)</f>
        <v>-2111.5499999999934</v>
      </c>
      <c r="H143">
        <f t="shared" si="10"/>
        <v>207526.85000000021</v>
      </c>
    </row>
    <row r="144" spans="1:8" x14ac:dyDescent="0.25">
      <c r="A144" s="9">
        <v>43005</v>
      </c>
      <c r="B144" s="9" t="str">
        <f t="shared" si="8"/>
        <v>2017</v>
      </c>
      <c r="C144" s="10">
        <f t="shared" si="11"/>
        <v>39</v>
      </c>
      <c r="D144">
        <f>COUNTIFS(InterestedStocks!O:O,"Yes",InterestedStocks!B:B,A144)</f>
        <v>1</v>
      </c>
      <c r="E144">
        <f>COUNTIFS(InterestedStocks!O:O,"No",InterestedStocks!B:B,A144)</f>
        <v>1</v>
      </c>
      <c r="F144">
        <f t="shared" si="9"/>
        <v>2</v>
      </c>
      <c r="G144">
        <f>SUMIF(InterestedStocks!B:B,A144,InterestedStocks!U:U)</f>
        <v>4819</v>
      </c>
      <c r="H144">
        <f t="shared" si="10"/>
        <v>212345.85000000021</v>
      </c>
    </row>
    <row r="145" spans="1:8" x14ac:dyDescent="0.25">
      <c r="A145" s="9">
        <v>43006</v>
      </c>
      <c r="B145" s="9" t="str">
        <f t="shared" si="8"/>
        <v>2017</v>
      </c>
      <c r="C145" s="10">
        <f t="shared" si="11"/>
        <v>39</v>
      </c>
      <c r="D145">
        <f>COUNTIFS(InterestedStocks!O:O,"Yes",InterestedStocks!B:B,A145)</f>
        <v>3</v>
      </c>
      <c r="E145">
        <f>COUNTIFS(InterestedStocks!O:O,"No",InterestedStocks!B:B,A145)</f>
        <v>1</v>
      </c>
      <c r="F145">
        <f t="shared" si="9"/>
        <v>4</v>
      </c>
      <c r="G145">
        <f>SUMIF(InterestedStocks!B:B,A145,InterestedStocks!U:U)</f>
        <v>1092.8999999999837</v>
      </c>
      <c r="H145">
        <f t="shared" si="10"/>
        <v>213438.7500000002</v>
      </c>
    </row>
    <row r="146" spans="1:8" x14ac:dyDescent="0.25">
      <c r="A146" s="9">
        <v>43012</v>
      </c>
      <c r="B146" s="9" t="str">
        <f t="shared" si="8"/>
        <v>2017</v>
      </c>
      <c r="C146" s="10">
        <f t="shared" si="11"/>
        <v>40</v>
      </c>
      <c r="D146">
        <f>COUNTIFS(InterestedStocks!O:O,"Yes",InterestedStocks!B:B,A146)</f>
        <v>2</v>
      </c>
      <c r="E146">
        <f>COUNTIFS(InterestedStocks!O:O,"No",InterestedStocks!B:B,A146)</f>
        <v>2</v>
      </c>
      <c r="F146">
        <f t="shared" si="9"/>
        <v>4</v>
      </c>
      <c r="G146">
        <f>SUMIF(InterestedStocks!B:B,A146,InterestedStocks!U:U)</f>
        <v>2901.2500000000241</v>
      </c>
      <c r="H146">
        <f t="shared" si="10"/>
        <v>216340.00000000023</v>
      </c>
    </row>
    <row r="147" spans="1:8" x14ac:dyDescent="0.25">
      <c r="A147" s="9">
        <v>43013</v>
      </c>
      <c r="B147" s="9" t="str">
        <f t="shared" si="8"/>
        <v>2017</v>
      </c>
      <c r="C147" s="10">
        <f t="shared" si="11"/>
        <v>40</v>
      </c>
      <c r="D147">
        <f>COUNTIFS(InterestedStocks!O:O,"Yes",InterestedStocks!B:B,A147)</f>
        <v>0</v>
      </c>
      <c r="E147">
        <f>COUNTIFS(InterestedStocks!O:O,"No",InterestedStocks!B:B,A147)</f>
        <v>3</v>
      </c>
      <c r="F147">
        <f t="shared" si="9"/>
        <v>3</v>
      </c>
      <c r="G147">
        <f>SUMIF(InterestedStocks!B:B,A147,InterestedStocks!U:U)</f>
        <v>-7096.7499999997981</v>
      </c>
      <c r="H147">
        <f t="shared" si="10"/>
        <v>209243.25000000044</v>
      </c>
    </row>
    <row r="148" spans="1:8" x14ac:dyDescent="0.25">
      <c r="A148" s="9">
        <v>43014</v>
      </c>
      <c r="B148" s="9" t="str">
        <f t="shared" si="8"/>
        <v>2017</v>
      </c>
      <c r="C148" s="10">
        <f t="shared" si="11"/>
        <v>40</v>
      </c>
      <c r="D148">
        <f>COUNTIFS(InterestedStocks!O:O,"Yes",InterestedStocks!B:B,A148)</f>
        <v>3</v>
      </c>
      <c r="E148">
        <f>COUNTIFS(InterestedStocks!O:O,"No",InterestedStocks!B:B,A148)</f>
        <v>1</v>
      </c>
      <c r="F148">
        <f t="shared" si="9"/>
        <v>4</v>
      </c>
      <c r="G148">
        <f>SUMIF(InterestedStocks!B:B,A148,InterestedStocks!U:U)</f>
        <v>3988.8500000000377</v>
      </c>
      <c r="H148">
        <f t="shared" si="10"/>
        <v>213232.10000000047</v>
      </c>
    </row>
    <row r="149" spans="1:8" x14ac:dyDescent="0.25">
      <c r="A149" s="9">
        <v>43017</v>
      </c>
      <c r="B149" s="9" t="str">
        <f t="shared" si="8"/>
        <v>2017</v>
      </c>
      <c r="C149" s="10">
        <f t="shared" si="11"/>
        <v>41</v>
      </c>
      <c r="D149">
        <f>COUNTIFS(InterestedStocks!O:O,"Yes",InterestedStocks!B:B,A149)</f>
        <v>0</v>
      </c>
      <c r="E149">
        <f>COUNTIFS(InterestedStocks!O:O,"No",InterestedStocks!B:B,A149)</f>
        <v>1</v>
      </c>
      <c r="F149">
        <f t="shared" si="9"/>
        <v>1</v>
      </c>
      <c r="G149">
        <f>SUMIF(InterestedStocks!B:B,A149,InterestedStocks!U:U)</f>
        <v>-2174.7500000000555</v>
      </c>
      <c r="H149">
        <f t="shared" si="10"/>
        <v>211057.35000000041</v>
      </c>
    </row>
    <row r="150" spans="1:8" x14ac:dyDescent="0.25">
      <c r="A150" s="9">
        <v>43019</v>
      </c>
      <c r="B150" s="9" t="str">
        <f t="shared" si="8"/>
        <v>2017</v>
      </c>
      <c r="C150" s="10">
        <f t="shared" si="11"/>
        <v>41</v>
      </c>
      <c r="D150">
        <f>COUNTIFS(InterestedStocks!O:O,"Yes",InterestedStocks!B:B,A150)</f>
        <v>1</v>
      </c>
      <c r="E150">
        <f>COUNTIFS(InterestedStocks!O:O,"No",InterestedStocks!B:B,A150)</f>
        <v>2</v>
      </c>
      <c r="F150">
        <f t="shared" si="9"/>
        <v>3</v>
      </c>
      <c r="G150">
        <f>SUMIF(InterestedStocks!B:B,A150,InterestedStocks!U:U)</f>
        <v>-864.39999999996508</v>
      </c>
      <c r="H150">
        <f t="shared" si="10"/>
        <v>210192.95000000045</v>
      </c>
    </row>
    <row r="151" spans="1:8" x14ac:dyDescent="0.25">
      <c r="A151" s="9">
        <v>43020</v>
      </c>
      <c r="B151" s="9" t="str">
        <f t="shared" si="8"/>
        <v>2017</v>
      </c>
      <c r="C151" s="10">
        <f t="shared" si="11"/>
        <v>41</v>
      </c>
      <c r="D151">
        <f>COUNTIFS(InterestedStocks!O:O,"Yes",InterestedStocks!B:B,A151)</f>
        <v>0</v>
      </c>
      <c r="E151">
        <f>COUNTIFS(InterestedStocks!O:O,"No",InterestedStocks!B:B,A151)</f>
        <v>3</v>
      </c>
      <c r="F151">
        <f t="shared" si="9"/>
        <v>3</v>
      </c>
      <c r="G151">
        <f>SUMIF(InterestedStocks!B:B,A151,InterestedStocks!U:U)</f>
        <v>-6701.6999999999916</v>
      </c>
      <c r="H151">
        <f t="shared" si="10"/>
        <v>203491.25000000047</v>
      </c>
    </row>
    <row r="152" spans="1:8" x14ac:dyDescent="0.25">
      <c r="A152" s="9">
        <v>43021</v>
      </c>
      <c r="B152" s="9" t="str">
        <f t="shared" si="8"/>
        <v>2017</v>
      </c>
      <c r="C152" s="10">
        <f t="shared" si="11"/>
        <v>41</v>
      </c>
      <c r="D152">
        <f>COUNTIFS(InterestedStocks!O:O,"Yes",InterestedStocks!B:B,A152)</f>
        <v>1</v>
      </c>
      <c r="E152">
        <f>COUNTIFS(InterestedStocks!O:O,"No",InterestedStocks!B:B,A152)</f>
        <v>1</v>
      </c>
      <c r="F152">
        <f t="shared" si="9"/>
        <v>2</v>
      </c>
      <c r="G152">
        <f>SUMIF(InterestedStocks!B:B,A152,InterestedStocks!U:U)</f>
        <v>1709</v>
      </c>
      <c r="H152">
        <f t="shared" si="10"/>
        <v>205200.25000000047</v>
      </c>
    </row>
    <row r="153" spans="1:8" x14ac:dyDescent="0.25">
      <c r="A153" s="9">
        <v>43024</v>
      </c>
      <c r="B153" s="9" t="str">
        <f t="shared" si="8"/>
        <v>2017</v>
      </c>
      <c r="C153" s="10">
        <f t="shared" si="11"/>
        <v>42</v>
      </c>
      <c r="D153">
        <f>COUNTIFS(InterestedStocks!O:O,"Yes",InterestedStocks!B:B,A153)</f>
        <v>0</v>
      </c>
      <c r="E153">
        <f>COUNTIFS(InterestedStocks!O:O,"No",InterestedStocks!B:B,A153)</f>
        <v>2</v>
      </c>
      <c r="F153">
        <f t="shared" si="9"/>
        <v>2</v>
      </c>
      <c r="G153">
        <f>SUMIF(InterestedStocks!B:B,A153,InterestedStocks!U:U)</f>
        <v>-2486.2500000000387</v>
      </c>
      <c r="H153">
        <f t="shared" si="10"/>
        <v>202714.00000000044</v>
      </c>
    </row>
    <row r="154" spans="1:8" x14ac:dyDescent="0.25">
      <c r="A154" s="9">
        <v>43025</v>
      </c>
      <c r="B154" s="9" t="str">
        <f t="shared" si="8"/>
        <v>2017</v>
      </c>
      <c r="C154" s="10">
        <f t="shared" si="11"/>
        <v>42</v>
      </c>
      <c r="D154">
        <f>COUNTIFS(InterestedStocks!O:O,"Yes",InterestedStocks!B:B,A154)</f>
        <v>0</v>
      </c>
      <c r="E154">
        <f>COUNTIFS(InterestedStocks!O:O,"No",InterestedStocks!B:B,A154)</f>
        <v>1</v>
      </c>
      <c r="F154">
        <f t="shared" si="9"/>
        <v>1</v>
      </c>
      <c r="G154">
        <f>SUMIF(InterestedStocks!B:B,A154,InterestedStocks!U:U)</f>
        <v>-2436</v>
      </c>
      <c r="H154">
        <f t="shared" si="10"/>
        <v>200278.00000000044</v>
      </c>
    </row>
    <row r="155" spans="1:8" x14ac:dyDescent="0.25">
      <c r="A155" s="9">
        <v>43026</v>
      </c>
      <c r="B155" s="9" t="str">
        <f t="shared" si="8"/>
        <v>2017</v>
      </c>
      <c r="C155" s="10">
        <f t="shared" si="11"/>
        <v>42</v>
      </c>
      <c r="D155">
        <f>COUNTIFS(InterestedStocks!O:O,"Yes",InterestedStocks!B:B,A155)</f>
        <v>1</v>
      </c>
      <c r="E155">
        <f>COUNTIFS(InterestedStocks!O:O,"No",InterestedStocks!B:B,A155)</f>
        <v>4</v>
      </c>
      <c r="F155">
        <f t="shared" si="9"/>
        <v>5</v>
      </c>
      <c r="G155">
        <f>SUMIF(InterestedStocks!B:B,A155,InterestedStocks!U:U)</f>
        <v>-2135.5499999999615</v>
      </c>
      <c r="H155">
        <f t="shared" si="10"/>
        <v>198142.45000000048</v>
      </c>
    </row>
    <row r="156" spans="1:8" x14ac:dyDescent="0.25">
      <c r="A156" s="9">
        <v>43032</v>
      </c>
      <c r="B156" s="9" t="str">
        <f t="shared" si="8"/>
        <v>2017</v>
      </c>
      <c r="C156" s="10">
        <f t="shared" si="11"/>
        <v>43</v>
      </c>
      <c r="D156">
        <f>COUNTIFS(InterestedStocks!O:O,"Yes",InterestedStocks!B:B,A156)</f>
        <v>0</v>
      </c>
      <c r="E156">
        <f>COUNTIFS(InterestedStocks!O:O,"No",InterestedStocks!B:B,A156)</f>
        <v>1</v>
      </c>
      <c r="F156">
        <f t="shared" si="9"/>
        <v>1</v>
      </c>
      <c r="G156">
        <f>SUMIF(InterestedStocks!B:B,A156,InterestedStocks!U:U)</f>
        <v>-2175.7499999999859</v>
      </c>
      <c r="H156">
        <f t="shared" si="10"/>
        <v>195966.70000000048</v>
      </c>
    </row>
    <row r="157" spans="1:8" x14ac:dyDescent="0.25">
      <c r="A157" s="9">
        <v>43033</v>
      </c>
      <c r="B157" s="9" t="str">
        <f t="shared" si="8"/>
        <v>2017</v>
      </c>
      <c r="C157" s="10">
        <f t="shared" si="11"/>
        <v>43</v>
      </c>
      <c r="D157">
        <f>COUNTIFS(InterestedStocks!O:O,"Yes",InterestedStocks!B:B,A157)</f>
        <v>1</v>
      </c>
      <c r="E157">
        <f>COUNTIFS(InterestedStocks!O:O,"No",InterestedStocks!B:B,A157)</f>
        <v>0</v>
      </c>
      <c r="F157">
        <f t="shared" si="9"/>
        <v>1</v>
      </c>
      <c r="G157">
        <f>SUMIF(InterestedStocks!B:B,A157,InterestedStocks!U:U)</f>
        <v>4480.5000000000418</v>
      </c>
      <c r="H157">
        <f t="shared" si="10"/>
        <v>200447.20000000051</v>
      </c>
    </row>
    <row r="158" spans="1:8" x14ac:dyDescent="0.25">
      <c r="A158" s="9">
        <v>43035</v>
      </c>
      <c r="B158" s="9" t="str">
        <f t="shared" si="8"/>
        <v>2017</v>
      </c>
      <c r="C158" s="10">
        <f t="shared" si="11"/>
        <v>43</v>
      </c>
      <c r="D158">
        <f>COUNTIFS(InterestedStocks!O:O,"Yes",InterestedStocks!B:B,A158)</f>
        <v>2</v>
      </c>
      <c r="E158">
        <f>COUNTIFS(InterestedStocks!O:O,"No",InterestedStocks!B:B,A158)</f>
        <v>2</v>
      </c>
      <c r="F158">
        <f t="shared" si="9"/>
        <v>4</v>
      </c>
      <c r="G158">
        <f>SUMIF(InterestedStocks!B:B,A158,InterestedStocks!U:U)</f>
        <v>7915.5000000000218</v>
      </c>
      <c r="H158">
        <f t="shared" si="10"/>
        <v>208362.70000000054</v>
      </c>
    </row>
    <row r="159" spans="1:8" x14ac:dyDescent="0.25">
      <c r="A159" s="9">
        <v>43038</v>
      </c>
      <c r="B159" s="9" t="str">
        <f t="shared" si="8"/>
        <v>2017</v>
      </c>
      <c r="C159" s="10">
        <f t="shared" si="11"/>
        <v>44</v>
      </c>
      <c r="D159">
        <f>COUNTIFS(InterestedStocks!O:O,"Yes",InterestedStocks!B:B,A159)</f>
        <v>1</v>
      </c>
      <c r="E159">
        <f>COUNTIFS(InterestedStocks!O:O,"No",InterestedStocks!B:B,A159)</f>
        <v>0</v>
      </c>
      <c r="F159">
        <f t="shared" si="9"/>
        <v>1</v>
      </c>
      <c r="G159">
        <f>SUMIF(InterestedStocks!B:B,A159,InterestedStocks!U:U)</f>
        <v>2134.2999999999943</v>
      </c>
      <c r="H159">
        <f t="shared" si="10"/>
        <v>210497.00000000052</v>
      </c>
    </row>
    <row r="160" spans="1:8" x14ac:dyDescent="0.25">
      <c r="A160" s="9">
        <v>43039</v>
      </c>
      <c r="B160" s="9" t="str">
        <f t="shared" si="8"/>
        <v>2017</v>
      </c>
      <c r="C160" s="10">
        <f t="shared" si="11"/>
        <v>44</v>
      </c>
      <c r="D160">
        <f>COUNTIFS(InterestedStocks!O:O,"Yes",InterestedStocks!B:B,A160)</f>
        <v>1</v>
      </c>
      <c r="E160">
        <f>COUNTIFS(InterestedStocks!O:O,"No",InterestedStocks!B:B,A160)</f>
        <v>0</v>
      </c>
      <c r="F160">
        <f t="shared" si="9"/>
        <v>1</v>
      </c>
      <c r="G160">
        <f>SUMIF(InterestedStocks!B:B,A160,InterestedStocks!U:U)</f>
        <v>1100.1499999999903</v>
      </c>
      <c r="H160">
        <f t="shared" si="10"/>
        <v>211597.15000000052</v>
      </c>
    </row>
    <row r="161" spans="1:8" x14ac:dyDescent="0.25">
      <c r="A161" s="9">
        <v>43040</v>
      </c>
      <c r="B161" s="9" t="str">
        <f t="shared" si="8"/>
        <v>2017</v>
      </c>
      <c r="C161" s="10">
        <f t="shared" si="11"/>
        <v>44</v>
      </c>
      <c r="D161">
        <f>COUNTIFS(InterestedStocks!O:O,"Yes",InterestedStocks!B:B,A161)</f>
        <v>2</v>
      </c>
      <c r="E161">
        <f>COUNTIFS(InterestedStocks!O:O,"No",InterestedStocks!B:B,A161)</f>
        <v>2</v>
      </c>
      <c r="F161">
        <f t="shared" si="9"/>
        <v>4</v>
      </c>
      <c r="G161">
        <f>SUMIF(InterestedStocks!B:B,A161,InterestedStocks!U:U)</f>
        <v>7263.9499999999061</v>
      </c>
      <c r="H161">
        <f t="shared" si="10"/>
        <v>218861.10000000041</v>
      </c>
    </row>
    <row r="162" spans="1:8" x14ac:dyDescent="0.25">
      <c r="A162" s="9">
        <v>43041</v>
      </c>
      <c r="B162" s="9" t="str">
        <f t="shared" si="8"/>
        <v>2017</v>
      </c>
      <c r="C162" s="10">
        <f t="shared" si="11"/>
        <v>44</v>
      </c>
      <c r="D162">
        <f>COUNTIFS(InterestedStocks!O:O,"Yes",InterestedStocks!B:B,A162)</f>
        <v>0</v>
      </c>
      <c r="E162">
        <f>COUNTIFS(InterestedStocks!O:O,"No",InterestedStocks!B:B,A162)</f>
        <v>2</v>
      </c>
      <c r="F162">
        <f t="shared" si="9"/>
        <v>2</v>
      </c>
      <c r="G162">
        <f>SUMIF(InterestedStocks!B:B,A162,InterestedStocks!U:U)</f>
        <v>-4645.50000000008</v>
      </c>
      <c r="H162">
        <f t="shared" si="10"/>
        <v>214215.60000000033</v>
      </c>
    </row>
    <row r="163" spans="1:8" x14ac:dyDescent="0.25">
      <c r="A163" s="9">
        <v>43046</v>
      </c>
      <c r="B163" s="9" t="str">
        <f t="shared" si="8"/>
        <v>2017</v>
      </c>
      <c r="C163" s="10">
        <f t="shared" si="11"/>
        <v>45</v>
      </c>
      <c r="D163">
        <f>COUNTIFS(InterestedStocks!O:O,"Yes",InterestedStocks!B:B,A163)</f>
        <v>5</v>
      </c>
      <c r="E163">
        <f>COUNTIFS(InterestedStocks!O:O,"No",InterestedStocks!B:B,A163)</f>
        <v>0</v>
      </c>
      <c r="F163">
        <f t="shared" si="9"/>
        <v>5</v>
      </c>
      <c r="G163">
        <f>SUMIF(InterestedStocks!B:B,A163,InterestedStocks!U:U)</f>
        <v>22187.850000000002</v>
      </c>
      <c r="H163">
        <f t="shared" si="10"/>
        <v>236403.45000000033</v>
      </c>
    </row>
    <row r="164" spans="1:8" x14ac:dyDescent="0.25">
      <c r="A164" s="9">
        <v>43047</v>
      </c>
      <c r="B164" s="9" t="str">
        <f t="shared" si="8"/>
        <v>2017</v>
      </c>
      <c r="C164" s="10">
        <f t="shared" si="11"/>
        <v>45</v>
      </c>
      <c r="D164">
        <f>COUNTIFS(InterestedStocks!O:O,"Yes",InterestedStocks!B:B,A164)</f>
        <v>1</v>
      </c>
      <c r="E164">
        <f>COUNTIFS(InterestedStocks!O:O,"No",InterestedStocks!B:B,A164)</f>
        <v>1</v>
      </c>
      <c r="F164">
        <f t="shared" si="9"/>
        <v>2</v>
      </c>
      <c r="G164">
        <f>SUMIF(InterestedStocks!B:B,A164,InterestedStocks!U:U)</f>
        <v>4427.1499999999915</v>
      </c>
      <c r="H164">
        <f t="shared" si="10"/>
        <v>240830.60000000033</v>
      </c>
    </row>
    <row r="165" spans="1:8" x14ac:dyDescent="0.25">
      <c r="A165" s="9">
        <v>43048</v>
      </c>
      <c r="B165" s="9" t="str">
        <f t="shared" si="8"/>
        <v>2017</v>
      </c>
      <c r="C165" s="10">
        <f t="shared" si="11"/>
        <v>45</v>
      </c>
      <c r="D165">
        <f>COUNTIFS(InterestedStocks!O:O,"Yes",InterestedStocks!B:B,A165)</f>
        <v>1</v>
      </c>
      <c r="E165">
        <f>COUNTIFS(InterestedStocks!O:O,"No",InterestedStocks!B:B,A165)</f>
        <v>1</v>
      </c>
      <c r="F165">
        <f t="shared" si="9"/>
        <v>2</v>
      </c>
      <c r="G165">
        <f>SUMIF(InterestedStocks!B:B,A165,InterestedStocks!U:U)</f>
        <v>2911.9500000000398</v>
      </c>
      <c r="H165">
        <f t="shared" si="10"/>
        <v>243742.55000000037</v>
      </c>
    </row>
    <row r="166" spans="1:8" x14ac:dyDescent="0.25">
      <c r="A166" s="9">
        <v>43049</v>
      </c>
      <c r="B166" s="9" t="str">
        <f t="shared" si="8"/>
        <v>2017</v>
      </c>
      <c r="C166" s="10">
        <f t="shared" si="11"/>
        <v>45</v>
      </c>
      <c r="D166">
        <f>COUNTIFS(InterestedStocks!O:O,"Yes",InterestedStocks!B:B,A166)</f>
        <v>0</v>
      </c>
      <c r="E166">
        <f>COUNTIFS(InterestedStocks!O:O,"No",InterestedStocks!B:B,A166)</f>
        <v>1</v>
      </c>
      <c r="F166">
        <f t="shared" si="9"/>
        <v>1</v>
      </c>
      <c r="G166">
        <f>SUMIF(InterestedStocks!B:B,A166,InterestedStocks!U:U)</f>
        <v>-1349.7500000000255</v>
      </c>
      <c r="H166">
        <f t="shared" si="10"/>
        <v>242392.80000000034</v>
      </c>
    </row>
    <row r="167" spans="1:8" x14ac:dyDescent="0.25">
      <c r="A167" s="9">
        <v>43052</v>
      </c>
      <c r="B167" s="9" t="str">
        <f t="shared" si="8"/>
        <v>2017</v>
      </c>
      <c r="C167" s="10">
        <f t="shared" si="11"/>
        <v>46</v>
      </c>
      <c r="D167">
        <f>COUNTIFS(InterestedStocks!O:O,"Yes",InterestedStocks!B:B,A167)</f>
        <v>1</v>
      </c>
      <c r="E167">
        <f>COUNTIFS(InterestedStocks!O:O,"No",InterestedStocks!B:B,A167)</f>
        <v>1</v>
      </c>
      <c r="F167">
        <f t="shared" si="9"/>
        <v>2</v>
      </c>
      <c r="G167">
        <f>SUMIF(InterestedStocks!B:B,A167,InterestedStocks!U:U)</f>
        <v>-982.34999999996762</v>
      </c>
      <c r="H167">
        <f t="shared" si="10"/>
        <v>241410.45000000036</v>
      </c>
    </row>
    <row r="168" spans="1:8" x14ac:dyDescent="0.25">
      <c r="A168" s="9">
        <v>43053</v>
      </c>
      <c r="B168" s="9" t="str">
        <f t="shared" si="8"/>
        <v>2017</v>
      </c>
      <c r="C168" s="10">
        <f t="shared" si="11"/>
        <v>46</v>
      </c>
      <c r="D168">
        <f>COUNTIFS(InterestedStocks!O:O,"Yes",InterestedStocks!B:B,A168)</f>
        <v>2</v>
      </c>
      <c r="E168">
        <f>COUNTIFS(InterestedStocks!O:O,"No",InterestedStocks!B:B,A168)</f>
        <v>2</v>
      </c>
      <c r="F168">
        <f t="shared" si="9"/>
        <v>4</v>
      </c>
      <c r="G168">
        <f>SUMIF(InterestedStocks!B:B,A168,InterestedStocks!U:U)</f>
        <v>-2102.7500000000164</v>
      </c>
      <c r="H168">
        <f t="shared" si="10"/>
        <v>239307.70000000033</v>
      </c>
    </row>
    <row r="169" spans="1:8" x14ac:dyDescent="0.25">
      <c r="A169" s="9">
        <v>43054</v>
      </c>
      <c r="B169" s="9" t="str">
        <f t="shared" si="8"/>
        <v>2017</v>
      </c>
      <c r="C169" s="10">
        <f t="shared" si="11"/>
        <v>46</v>
      </c>
      <c r="D169">
        <f>COUNTIFS(InterestedStocks!O:O,"Yes",InterestedStocks!B:B,A169)</f>
        <v>0</v>
      </c>
      <c r="E169">
        <f>COUNTIFS(InterestedStocks!O:O,"No",InterestedStocks!B:B,A169)</f>
        <v>1</v>
      </c>
      <c r="F169">
        <f t="shared" si="9"/>
        <v>1</v>
      </c>
      <c r="G169">
        <f>SUMIF(InterestedStocks!B:B,A169,InterestedStocks!U:U)</f>
        <v>-2262.1999999999675</v>
      </c>
      <c r="H169">
        <f t="shared" si="10"/>
        <v>237045.50000000038</v>
      </c>
    </row>
    <row r="170" spans="1:8" x14ac:dyDescent="0.25">
      <c r="A170" s="9">
        <v>43055</v>
      </c>
      <c r="B170" s="9" t="str">
        <f t="shared" si="8"/>
        <v>2017</v>
      </c>
      <c r="C170" s="10">
        <f t="shared" si="11"/>
        <v>46</v>
      </c>
      <c r="D170">
        <f>COUNTIFS(InterestedStocks!O:O,"Yes",InterestedStocks!B:B,A170)</f>
        <v>0</v>
      </c>
      <c r="E170">
        <f>COUNTIFS(InterestedStocks!O:O,"No",InterestedStocks!B:B,A170)</f>
        <v>3</v>
      </c>
      <c r="F170">
        <f t="shared" si="9"/>
        <v>3</v>
      </c>
      <c r="G170">
        <f>SUMIF(InterestedStocks!B:B,A170,InterestedStocks!U:U)</f>
        <v>-4689.8500000000477</v>
      </c>
      <c r="H170">
        <f t="shared" si="10"/>
        <v>232355.65000000034</v>
      </c>
    </row>
    <row r="171" spans="1:8" x14ac:dyDescent="0.25">
      <c r="A171" s="9">
        <v>43056</v>
      </c>
      <c r="B171" s="9" t="str">
        <f t="shared" si="8"/>
        <v>2017</v>
      </c>
      <c r="C171" s="10">
        <f t="shared" si="11"/>
        <v>46</v>
      </c>
      <c r="D171">
        <f>COUNTIFS(InterestedStocks!O:O,"Yes",InterestedStocks!B:B,A171)</f>
        <v>0</v>
      </c>
      <c r="E171">
        <f>COUNTIFS(InterestedStocks!O:O,"No",InterestedStocks!B:B,A171)</f>
        <v>1</v>
      </c>
      <c r="F171">
        <f t="shared" si="9"/>
        <v>1</v>
      </c>
      <c r="G171">
        <f>SUMIF(InterestedStocks!B:B,A171,InterestedStocks!U:U)</f>
        <v>-235</v>
      </c>
      <c r="H171">
        <f t="shared" si="10"/>
        <v>232120.65000000034</v>
      </c>
    </row>
    <row r="172" spans="1:8" x14ac:dyDescent="0.25">
      <c r="A172" s="9">
        <v>43059</v>
      </c>
      <c r="B172" s="9" t="str">
        <f t="shared" si="8"/>
        <v>2017</v>
      </c>
      <c r="C172" s="10">
        <f t="shared" si="11"/>
        <v>47</v>
      </c>
      <c r="D172">
        <f>COUNTIFS(InterestedStocks!O:O,"Yes",InterestedStocks!B:B,A172)</f>
        <v>1</v>
      </c>
      <c r="E172">
        <f>COUNTIFS(InterestedStocks!O:O,"No",InterestedStocks!B:B,A172)</f>
        <v>1</v>
      </c>
      <c r="F172">
        <f t="shared" si="9"/>
        <v>2</v>
      </c>
      <c r="G172">
        <f>SUMIF(InterestedStocks!B:B,A172,InterestedStocks!U:U)</f>
        <v>-2062.2999999999956</v>
      </c>
      <c r="H172">
        <f t="shared" si="10"/>
        <v>230058.35000000036</v>
      </c>
    </row>
    <row r="173" spans="1:8" x14ac:dyDescent="0.25">
      <c r="A173" s="9">
        <v>43060</v>
      </c>
      <c r="B173" s="9" t="str">
        <f t="shared" si="8"/>
        <v>2017</v>
      </c>
      <c r="C173" s="10">
        <f t="shared" si="11"/>
        <v>47</v>
      </c>
      <c r="D173">
        <f>COUNTIFS(InterestedStocks!O:O,"Yes",InterestedStocks!B:B,A173)</f>
        <v>2</v>
      </c>
      <c r="E173">
        <f>COUNTIFS(InterestedStocks!O:O,"No",InterestedStocks!B:B,A173)</f>
        <v>0</v>
      </c>
      <c r="F173">
        <f t="shared" si="9"/>
        <v>2</v>
      </c>
      <c r="G173">
        <f>SUMIF(InterestedStocks!B:B,A173,InterestedStocks!U:U)</f>
        <v>11779.000000000025</v>
      </c>
      <c r="H173">
        <f t="shared" si="10"/>
        <v>241837.35000000038</v>
      </c>
    </row>
    <row r="174" spans="1:8" x14ac:dyDescent="0.25">
      <c r="A174" s="9">
        <v>43061</v>
      </c>
      <c r="B174" s="9" t="str">
        <f t="shared" si="8"/>
        <v>2017</v>
      </c>
      <c r="C174" s="10">
        <f t="shared" si="11"/>
        <v>47</v>
      </c>
      <c r="D174">
        <f>COUNTIFS(InterestedStocks!O:O,"Yes",InterestedStocks!B:B,A174)</f>
        <v>1</v>
      </c>
      <c r="E174">
        <f>COUNTIFS(InterestedStocks!O:O,"No",InterestedStocks!B:B,A174)</f>
        <v>1</v>
      </c>
      <c r="F174">
        <f t="shared" si="9"/>
        <v>2</v>
      </c>
      <c r="G174">
        <f>SUMIF(InterestedStocks!B:B,A174,InterestedStocks!U:U)</f>
        <v>-2223.9999999999945</v>
      </c>
      <c r="H174">
        <f t="shared" si="10"/>
        <v>239613.35000000038</v>
      </c>
    </row>
    <row r="175" spans="1:8" x14ac:dyDescent="0.25">
      <c r="A175" s="9">
        <v>43062</v>
      </c>
      <c r="B175" s="9" t="str">
        <f t="shared" si="8"/>
        <v>2017</v>
      </c>
      <c r="C175" s="10">
        <f t="shared" si="11"/>
        <v>47</v>
      </c>
      <c r="D175">
        <f>COUNTIFS(InterestedStocks!O:O,"Yes",InterestedStocks!B:B,A175)</f>
        <v>0</v>
      </c>
      <c r="E175">
        <f>COUNTIFS(InterestedStocks!O:O,"No",InterestedStocks!B:B,A175)</f>
        <v>2</v>
      </c>
      <c r="F175">
        <f t="shared" si="9"/>
        <v>2</v>
      </c>
      <c r="G175">
        <f>SUMIF(InterestedStocks!B:B,A175,InterestedStocks!U:U)</f>
        <v>-4322.6999999999953</v>
      </c>
      <c r="H175">
        <f t="shared" si="10"/>
        <v>235290.6500000004</v>
      </c>
    </row>
    <row r="176" spans="1:8" x14ac:dyDescent="0.25">
      <c r="A176" s="9">
        <v>43063</v>
      </c>
      <c r="B176" s="9" t="str">
        <f t="shared" si="8"/>
        <v>2017</v>
      </c>
      <c r="C176" s="10">
        <f t="shared" si="11"/>
        <v>47</v>
      </c>
      <c r="D176">
        <f>COUNTIFS(InterestedStocks!O:O,"Yes",InterestedStocks!B:B,A176)</f>
        <v>1</v>
      </c>
      <c r="E176">
        <f>COUNTIFS(InterestedStocks!O:O,"No",InterestedStocks!B:B,A176)</f>
        <v>2</v>
      </c>
      <c r="F176">
        <f t="shared" si="9"/>
        <v>3</v>
      </c>
      <c r="G176">
        <f>SUMIF(InterestedStocks!B:B,A176,InterestedStocks!U:U)</f>
        <v>-1202.8999999999669</v>
      </c>
      <c r="H176">
        <f t="shared" si="10"/>
        <v>234087.75000000044</v>
      </c>
    </row>
    <row r="177" spans="1:8" x14ac:dyDescent="0.25">
      <c r="A177" s="9">
        <v>43066</v>
      </c>
      <c r="B177" s="9" t="str">
        <f t="shared" si="8"/>
        <v>2017</v>
      </c>
      <c r="C177" s="10">
        <f t="shared" si="11"/>
        <v>48</v>
      </c>
      <c r="D177">
        <f>COUNTIFS(InterestedStocks!O:O,"Yes",InterestedStocks!B:B,A177)</f>
        <v>1</v>
      </c>
      <c r="E177">
        <f>COUNTIFS(InterestedStocks!O:O,"No",InterestedStocks!B:B,A177)</f>
        <v>1</v>
      </c>
      <c r="F177">
        <f t="shared" si="9"/>
        <v>2</v>
      </c>
      <c r="G177">
        <f>SUMIF(InterestedStocks!B:B,A177,InterestedStocks!U:U)</f>
        <v>714.10000000001037</v>
      </c>
      <c r="H177">
        <f t="shared" si="10"/>
        <v>234801.85000000044</v>
      </c>
    </row>
    <row r="178" spans="1:8" x14ac:dyDescent="0.25">
      <c r="A178" s="9">
        <v>43067</v>
      </c>
      <c r="B178" s="9" t="str">
        <f t="shared" si="8"/>
        <v>2017</v>
      </c>
      <c r="C178" s="10">
        <f t="shared" si="11"/>
        <v>48</v>
      </c>
      <c r="D178">
        <f>COUNTIFS(InterestedStocks!O:O,"Yes",InterestedStocks!B:B,A178)</f>
        <v>0</v>
      </c>
      <c r="E178">
        <f>COUNTIFS(InterestedStocks!O:O,"No",InterestedStocks!B:B,A178)</f>
        <v>1</v>
      </c>
      <c r="F178">
        <f t="shared" si="9"/>
        <v>1</v>
      </c>
      <c r="G178">
        <f>SUMIF(InterestedStocks!B:B,A178,InterestedStocks!U:U)</f>
        <v>-2286.6999999999207</v>
      </c>
      <c r="H178">
        <f t="shared" si="10"/>
        <v>232515.15000000052</v>
      </c>
    </row>
    <row r="179" spans="1:8" x14ac:dyDescent="0.25">
      <c r="A179" s="9">
        <v>43069</v>
      </c>
      <c r="B179" s="9" t="str">
        <f t="shared" si="8"/>
        <v>2017</v>
      </c>
      <c r="C179" s="10">
        <f t="shared" si="11"/>
        <v>48</v>
      </c>
      <c r="D179">
        <f>COUNTIFS(InterestedStocks!O:O,"Yes",InterestedStocks!B:B,A179)</f>
        <v>0</v>
      </c>
      <c r="E179">
        <f>COUNTIFS(InterestedStocks!O:O,"No",InterestedStocks!B:B,A179)</f>
        <v>2</v>
      </c>
      <c r="F179">
        <f t="shared" si="9"/>
        <v>2</v>
      </c>
      <c r="G179">
        <f>SUMIF(InterestedStocks!B:B,A179,InterestedStocks!U:U)</f>
        <v>-4491.949999999968</v>
      </c>
      <c r="H179">
        <f t="shared" si="10"/>
        <v>228023.20000000054</v>
      </c>
    </row>
    <row r="180" spans="1:8" x14ac:dyDescent="0.25">
      <c r="A180" s="9">
        <v>43070</v>
      </c>
      <c r="B180" s="9" t="str">
        <f t="shared" si="8"/>
        <v>2017</v>
      </c>
      <c r="C180" s="10">
        <f t="shared" si="11"/>
        <v>48</v>
      </c>
      <c r="D180">
        <f>COUNTIFS(InterestedStocks!O:O,"Yes",InterestedStocks!B:B,A180)</f>
        <v>5</v>
      </c>
      <c r="E180">
        <f>COUNTIFS(InterestedStocks!O:O,"No",InterestedStocks!B:B,A180)</f>
        <v>1</v>
      </c>
      <c r="F180">
        <f t="shared" si="9"/>
        <v>6</v>
      </c>
      <c r="G180">
        <f>SUMIF(InterestedStocks!B:B,A180,InterestedStocks!U:U)</f>
        <v>17628.05000000001</v>
      </c>
      <c r="H180">
        <f t="shared" si="10"/>
        <v>245651.25000000055</v>
      </c>
    </row>
    <row r="181" spans="1:8" x14ac:dyDescent="0.25">
      <c r="A181" s="9">
        <v>43074</v>
      </c>
      <c r="B181" s="9" t="str">
        <f t="shared" si="8"/>
        <v>2017</v>
      </c>
      <c r="C181" s="10">
        <f t="shared" si="11"/>
        <v>49</v>
      </c>
      <c r="D181">
        <f>COUNTIFS(InterestedStocks!O:O,"Yes",InterestedStocks!B:B,A181)</f>
        <v>0</v>
      </c>
      <c r="E181">
        <f>COUNTIFS(InterestedStocks!O:O,"No",InterestedStocks!B:B,A181)</f>
        <v>1</v>
      </c>
      <c r="F181">
        <f t="shared" si="9"/>
        <v>1</v>
      </c>
      <c r="G181">
        <f>SUMIF(InterestedStocks!B:B,A181,InterestedStocks!U:U)</f>
        <v>-1085</v>
      </c>
      <c r="H181">
        <f t="shared" si="10"/>
        <v>244566.25000000055</v>
      </c>
    </row>
    <row r="182" spans="1:8" x14ac:dyDescent="0.25">
      <c r="A182" s="9">
        <v>43075</v>
      </c>
      <c r="B182" s="9" t="str">
        <f t="shared" si="8"/>
        <v>2017</v>
      </c>
      <c r="C182" s="10">
        <f t="shared" si="11"/>
        <v>49</v>
      </c>
      <c r="D182">
        <f>COUNTIFS(InterestedStocks!O:O,"Yes",InterestedStocks!B:B,A182)</f>
        <v>1</v>
      </c>
      <c r="E182">
        <f>COUNTIFS(InterestedStocks!O:O,"No",InterestedStocks!B:B,A182)</f>
        <v>0</v>
      </c>
      <c r="F182">
        <f t="shared" si="9"/>
        <v>1</v>
      </c>
      <c r="G182">
        <f>SUMIF(InterestedStocks!B:B,A182,InterestedStocks!U:U)</f>
        <v>4447.2999999999884</v>
      </c>
      <c r="H182">
        <f t="shared" si="10"/>
        <v>249013.55000000054</v>
      </c>
    </row>
    <row r="183" spans="1:8" x14ac:dyDescent="0.25">
      <c r="A183" s="9">
        <v>43076</v>
      </c>
      <c r="B183" s="9" t="str">
        <f t="shared" si="8"/>
        <v>2017</v>
      </c>
      <c r="C183" s="10">
        <f t="shared" si="11"/>
        <v>49</v>
      </c>
      <c r="D183">
        <f>COUNTIFS(InterestedStocks!O:O,"Yes",InterestedStocks!B:B,A183)</f>
        <v>2</v>
      </c>
      <c r="E183">
        <f>COUNTIFS(InterestedStocks!O:O,"No",InterestedStocks!B:B,A183)</f>
        <v>1</v>
      </c>
      <c r="F183">
        <f t="shared" si="9"/>
        <v>3</v>
      </c>
      <c r="G183">
        <f>SUMIF(InterestedStocks!B:B,A183,InterestedStocks!U:U)</f>
        <v>18284.200000000041</v>
      </c>
      <c r="H183">
        <f t="shared" si="10"/>
        <v>267297.75000000058</v>
      </c>
    </row>
    <row r="184" spans="1:8" x14ac:dyDescent="0.25">
      <c r="A184" s="9">
        <v>43077</v>
      </c>
      <c r="B184" s="9" t="str">
        <f t="shared" si="8"/>
        <v>2017</v>
      </c>
      <c r="C184" s="10">
        <f t="shared" si="11"/>
        <v>49</v>
      </c>
      <c r="D184">
        <f>COUNTIFS(InterestedStocks!O:O,"Yes",InterestedStocks!B:B,A184)</f>
        <v>2</v>
      </c>
      <c r="E184">
        <f>COUNTIFS(InterestedStocks!O:O,"No",InterestedStocks!B:B,A184)</f>
        <v>0</v>
      </c>
      <c r="F184">
        <f t="shared" si="9"/>
        <v>2</v>
      </c>
      <c r="G184">
        <f>SUMIF(InterestedStocks!B:B,A184,InterestedStocks!U:U)</f>
        <v>6800.8999999999778</v>
      </c>
      <c r="H184">
        <f t="shared" si="10"/>
        <v>274098.65000000055</v>
      </c>
    </row>
    <row r="185" spans="1:8" x14ac:dyDescent="0.25">
      <c r="A185" s="9">
        <v>43080</v>
      </c>
      <c r="B185" s="9" t="str">
        <f t="shared" si="8"/>
        <v>2017</v>
      </c>
      <c r="C185" s="10">
        <f t="shared" si="11"/>
        <v>50</v>
      </c>
      <c r="D185">
        <f>COUNTIFS(InterestedStocks!O:O,"Yes",InterestedStocks!B:B,A185)</f>
        <v>0</v>
      </c>
      <c r="E185">
        <f>COUNTIFS(InterestedStocks!O:O,"No",InterestedStocks!B:B,A185)</f>
        <v>1</v>
      </c>
      <c r="F185">
        <f t="shared" si="9"/>
        <v>1</v>
      </c>
      <c r="G185">
        <f>SUMIF(InterestedStocks!B:B,A185,InterestedStocks!U:U)</f>
        <v>-2154.1999999999866</v>
      </c>
      <c r="H185">
        <f t="shared" si="10"/>
        <v>271944.45000000054</v>
      </c>
    </row>
    <row r="186" spans="1:8" x14ac:dyDescent="0.25">
      <c r="A186" s="9">
        <v>43081</v>
      </c>
      <c r="B186" s="9" t="str">
        <f t="shared" si="8"/>
        <v>2017</v>
      </c>
      <c r="C186" s="10">
        <f t="shared" si="11"/>
        <v>50</v>
      </c>
      <c r="D186">
        <f>COUNTIFS(InterestedStocks!O:O,"Yes",InterestedStocks!B:B,A186)</f>
        <v>1</v>
      </c>
      <c r="E186">
        <f>COUNTIFS(InterestedStocks!O:O,"No",InterestedStocks!B:B,A186)</f>
        <v>1</v>
      </c>
      <c r="F186">
        <f t="shared" si="9"/>
        <v>2</v>
      </c>
      <c r="G186">
        <f>SUMIF(InterestedStocks!B:B,A186,InterestedStocks!U:U)</f>
        <v>-267.19999999996617</v>
      </c>
      <c r="H186">
        <f t="shared" si="10"/>
        <v>271677.25000000058</v>
      </c>
    </row>
    <row r="187" spans="1:8" x14ac:dyDescent="0.25">
      <c r="A187" s="9">
        <v>43082</v>
      </c>
      <c r="B187" s="9" t="str">
        <f t="shared" si="8"/>
        <v>2017</v>
      </c>
      <c r="C187" s="10">
        <f t="shared" si="11"/>
        <v>50</v>
      </c>
      <c r="D187">
        <f>COUNTIFS(InterestedStocks!O:O,"Yes",InterestedStocks!B:B,A187)</f>
        <v>0</v>
      </c>
      <c r="E187">
        <f>COUNTIFS(InterestedStocks!O:O,"No",InterestedStocks!B:B,A187)</f>
        <v>1</v>
      </c>
      <c r="F187">
        <f t="shared" si="9"/>
        <v>1</v>
      </c>
      <c r="G187">
        <f>SUMIF(InterestedStocks!B:B,A187,InterestedStocks!U:U)</f>
        <v>-2183.25</v>
      </c>
      <c r="H187">
        <f t="shared" si="10"/>
        <v>269494.00000000058</v>
      </c>
    </row>
    <row r="188" spans="1:8" x14ac:dyDescent="0.25">
      <c r="A188" s="9">
        <v>43083</v>
      </c>
      <c r="B188" s="9" t="str">
        <f t="shared" si="8"/>
        <v>2017</v>
      </c>
      <c r="C188" s="10">
        <f t="shared" si="11"/>
        <v>50</v>
      </c>
      <c r="D188">
        <f>COUNTIFS(InterestedStocks!O:O,"Yes",InterestedStocks!B:B,A188)</f>
        <v>0</v>
      </c>
      <c r="E188">
        <f>COUNTIFS(InterestedStocks!O:O,"No",InterestedStocks!B:B,A188)</f>
        <v>1</v>
      </c>
      <c r="F188">
        <f t="shared" si="9"/>
        <v>1</v>
      </c>
      <c r="G188">
        <f>SUMIF(InterestedStocks!B:B,A188,InterestedStocks!U:U)</f>
        <v>-2269.5999999999767</v>
      </c>
      <c r="H188">
        <f t="shared" si="10"/>
        <v>267224.40000000061</v>
      </c>
    </row>
    <row r="189" spans="1:8" x14ac:dyDescent="0.25">
      <c r="A189" s="9">
        <v>43084</v>
      </c>
      <c r="B189" s="9" t="str">
        <f t="shared" si="8"/>
        <v>2017</v>
      </c>
      <c r="C189" s="10">
        <f t="shared" si="11"/>
        <v>50</v>
      </c>
      <c r="D189">
        <f>COUNTIFS(InterestedStocks!O:O,"Yes",InterestedStocks!B:B,A189)</f>
        <v>0</v>
      </c>
      <c r="E189">
        <f>COUNTIFS(InterestedStocks!O:O,"No",InterestedStocks!B:B,A189)</f>
        <v>2</v>
      </c>
      <c r="F189">
        <f t="shared" si="9"/>
        <v>2</v>
      </c>
      <c r="G189">
        <f>SUMIF(InterestedStocks!B:B,A189,InterestedStocks!U:U)</f>
        <v>-2337.2000000000244</v>
      </c>
      <c r="H189">
        <f t="shared" si="10"/>
        <v>264887.20000000059</v>
      </c>
    </row>
    <row r="190" spans="1:8" x14ac:dyDescent="0.25">
      <c r="A190" s="9">
        <v>43088</v>
      </c>
      <c r="B190" s="9" t="str">
        <f t="shared" si="8"/>
        <v>2017</v>
      </c>
      <c r="C190" s="10">
        <f t="shared" si="11"/>
        <v>51</v>
      </c>
      <c r="D190">
        <f>COUNTIFS(InterestedStocks!O:O,"Yes",InterestedStocks!B:B,A190)</f>
        <v>3</v>
      </c>
      <c r="E190">
        <f>COUNTIFS(InterestedStocks!O:O,"No",InterestedStocks!B:B,A190)</f>
        <v>1</v>
      </c>
      <c r="F190">
        <f t="shared" si="9"/>
        <v>4</v>
      </c>
      <c r="G190">
        <f>SUMIF(InterestedStocks!B:B,A190,InterestedStocks!U:U)</f>
        <v>31773.999999999985</v>
      </c>
      <c r="H190">
        <f t="shared" si="10"/>
        <v>296661.20000000059</v>
      </c>
    </row>
    <row r="191" spans="1:8" x14ac:dyDescent="0.25">
      <c r="A191" s="9">
        <v>43089</v>
      </c>
      <c r="B191" s="9" t="str">
        <f t="shared" si="8"/>
        <v>2017</v>
      </c>
      <c r="C191" s="10">
        <f t="shared" si="11"/>
        <v>51</v>
      </c>
      <c r="D191">
        <f>COUNTIFS(InterestedStocks!O:O,"Yes",InterestedStocks!B:B,A191)</f>
        <v>2</v>
      </c>
      <c r="E191">
        <f>COUNTIFS(InterestedStocks!O:O,"No",InterestedStocks!B:B,A191)</f>
        <v>1</v>
      </c>
      <c r="F191">
        <f t="shared" si="9"/>
        <v>3</v>
      </c>
      <c r="G191">
        <f>SUMIF(InterestedStocks!B:B,A191,InterestedStocks!U:U)</f>
        <v>4188.5499999999829</v>
      </c>
      <c r="H191">
        <f t="shared" si="10"/>
        <v>300849.75000000058</v>
      </c>
    </row>
    <row r="192" spans="1:8" x14ac:dyDescent="0.25">
      <c r="A192" s="9">
        <v>43090</v>
      </c>
      <c r="B192" s="9" t="str">
        <f t="shared" si="8"/>
        <v>2017</v>
      </c>
      <c r="C192" s="10">
        <f t="shared" si="11"/>
        <v>51</v>
      </c>
      <c r="D192">
        <f>COUNTIFS(InterestedStocks!O:O,"Yes",InterestedStocks!B:B,A192)</f>
        <v>1</v>
      </c>
      <c r="E192">
        <f>COUNTIFS(InterestedStocks!O:O,"No",InterestedStocks!B:B,A192)</f>
        <v>1</v>
      </c>
      <c r="F192">
        <f t="shared" si="9"/>
        <v>2</v>
      </c>
      <c r="G192">
        <f>SUMIF(InterestedStocks!B:B,A192,InterestedStocks!U:U)</f>
        <v>1099.3000000000357</v>
      </c>
      <c r="H192">
        <f t="shared" si="10"/>
        <v>301949.05000000063</v>
      </c>
    </row>
    <row r="193" spans="1:8" x14ac:dyDescent="0.25">
      <c r="A193" s="9">
        <v>43091</v>
      </c>
      <c r="B193" s="9" t="str">
        <f t="shared" si="8"/>
        <v>2017</v>
      </c>
      <c r="C193" s="10">
        <f t="shared" si="11"/>
        <v>51</v>
      </c>
      <c r="D193">
        <f>COUNTIFS(InterestedStocks!O:O,"Yes",InterestedStocks!B:B,A193)</f>
        <v>1</v>
      </c>
      <c r="E193">
        <f>COUNTIFS(InterestedStocks!O:O,"No",InterestedStocks!B:B,A193)</f>
        <v>2</v>
      </c>
      <c r="F193">
        <f t="shared" si="9"/>
        <v>3</v>
      </c>
      <c r="G193">
        <f>SUMIF(InterestedStocks!B:B,A193,InterestedStocks!U:U)</f>
        <v>2062.5500000000029</v>
      </c>
      <c r="H193">
        <f t="shared" si="10"/>
        <v>304011.60000000062</v>
      </c>
    </row>
    <row r="194" spans="1:8" x14ac:dyDescent="0.25">
      <c r="A194" s="9">
        <v>43095</v>
      </c>
      <c r="B194" s="9" t="str">
        <f t="shared" si="8"/>
        <v>2017</v>
      </c>
      <c r="C194" s="10">
        <f t="shared" si="11"/>
        <v>52</v>
      </c>
      <c r="D194">
        <f>COUNTIFS(InterestedStocks!O:O,"Yes",InterestedStocks!B:B,A194)</f>
        <v>1</v>
      </c>
      <c r="E194">
        <f>COUNTIFS(InterestedStocks!O:O,"No",InterestedStocks!B:B,A194)</f>
        <v>1</v>
      </c>
      <c r="F194">
        <f t="shared" si="9"/>
        <v>2</v>
      </c>
      <c r="G194">
        <f>SUMIF(InterestedStocks!B:B,A194,InterestedStocks!U:U)</f>
        <v>3905.9999999999914</v>
      </c>
      <c r="H194">
        <f t="shared" si="10"/>
        <v>307917.60000000062</v>
      </c>
    </row>
    <row r="195" spans="1:8" x14ac:dyDescent="0.25">
      <c r="A195" s="9">
        <v>43097</v>
      </c>
      <c r="B195" s="9" t="str">
        <f t="shared" ref="B195:B258" si="12">TEXT(A195,"yyyy")</f>
        <v>2017</v>
      </c>
      <c r="C195" s="10">
        <f t="shared" si="11"/>
        <v>52</v>
      </c>
      <c r="D195">
        <f>COUNTIFS(InterestedStocks!O:O,"Yes",InterestedStocks!B:B,A195)</f>
        <v>0</v>
      </c>
      <c r="E195">
        <f>COUNTIFS(InterestedStocks!O:O,"No",InterestedStocks!B:B,A195)</f>
        <v>3</v>
      </c>
      <c r="F195">
        <f t="shared" ref="F195:F258" si="13">D195+E195</f>
        <v>3</v>
      </c>
      <c r="G195">
        <f>SUMIF(InterestedStocks!B:B,A195,InterestedStocks!U:U)</f>
        <v>-5757.3000000000375</v>
      </c>
      <c r="H195">
        <f t="shared" ref="H195:H258" si="14">H194+G195</f>
        <v>302160.30000000057</v>
      </c>
    </row>
    <row r="196" spans="1:8" x14ac:dyDescent="0.25">
      <c r="A196" s="9">
        <v>43098</v>
      </c>
      <c r="B196" s="9" t="str">
        <f t="shared" si="12"/>
        <v>2017</v>
      </c>
      <c r="C196" s="10">
        <f t="shared" ref="C196:C259" si="15">WEEKNUM(A196)</f>
        <v>52</v>
      </c>
      <c r="D196">
        <f>COUNTIFS(InterestedStocks!O:O,"Yes",InterestedStocks!B:B,A196)</f>
        <v>1</v>
      </c>
      <c r="E196">
        <f>COUNTIFS(InterestedStocks!O:O,"No",InterestedStocks!B:B,A196)</f>
        <v>2</v>
      </c>
      <c r="F196">
        <f t="shared" si="13"/>
        <v>3</v>
      </c>
      <c r="G196">
        <f>SUMIF(InterestedStocks!B:B,A196,InterestedStocks!U:U)</f>
        <v>-1839.3999999999905</v>
      </c>
      <c r="H196">
        <f t="shared" si="14"/>
        <v>300320.90000000061</v>
      </c>
    </row>
    <row r="197" spans="1:8" x14ac:dyDescent="0.25">
      <c r="A197" s="9">
        <v>43102</v>
      </c>
      <c r="B197" s="9" t="str">
        <f t="shared" si="12"/>
        <v>2018</v>
      </c>
      <c r="C197" s="10">
        <f t="shared" si="15"/>
        <v>1</v>
      </c>
      <c r="D197">
        <f>COUNTIFS(InterestedStocks!O:O,"Yes",InterestedStocks!B:B,A197)</f>
        <v>0</v>
      </c>
      <c r="E197">
        <f>COUNTIFS(InterestedStocks!O:O,"No",InterestedStocks!B:B,A197)</f>
        <v>1</v>
      </c>
      <c r="F197">
        <f t="shared" si="13"/>
        <v>1</v>
      </c>
      <c r="G197">
        <f>SUMIF(InterestedStocks!B:B,A197,InterestedStocks!U:U)</f>
        <v>-3317.2000000000239</v>
      </c>
      <c r="H197">
        <f t="shared" si="14"/>
        <v>297003.70000000059</v>
      </c>
    </row>
    <row r="198" spans="1:8" x14ac:dyDescent="0.25">
      <c r="A198" s="9">
        <v>43103</v>
      </c>
      <c r="B198" s="9" t="str">
        <f t="shared" si="12"/>
        <v>2018</v>
      </c>
      <c r="C198" s="10">
        <f t="shared" si="15"/>
        <v>1</v>
      </c>
      <c r="D198">
        <f>COUNTIFS(InterestedStocks!O:O,"Yes",InterestedStocks!B:B,A198)</f>
        <v>0</v>
      </c>
      <c r="E198">
        <f>COUNTIFS(InterestedStocks!O:O,"No",InterestedStocks!B:B,A198)</f>
        <v>2</v>
      </c>
      <c r="F198">
        <f t="shared" si="13"/>
        <v>2</v>
      </c>
      <c r="G198">
        <f>SUMIF(InterestedStocks!B:B,A198,InterestedStocks!U:U)</f>
        <v>-5602.3499999999549</v>
      </c>
      <c r="H198">
        <f t="shared" si="14"/>
        <v>291401.35000000062</v>
      </c>
    </row>
    <row r="199" spans="1:8" x14ac:dyDescent="0.25">
      <c r="A199" s="9">
        <v>43108</v>
      </c>
      <c r="B199" s="9" t="str">
        <f t="shared" si="12"/>
        <v>2018</v>
      </c>
      <c r="C199" s="10">
        <f t="shared" si="15"/>
        <v>2</v>
      </c>
      <c r="D199">
        <f>COUNTIFS(InterestedStocks!O:O,"Yes",InterestedStocks!B:B,A199)</f>
        <v>1</v>
      </c>
      <c r="E199">
        <f>COUNTIFS(InterestedStocks!O:O,"No",InterestedStocks!B:B,A199)</f>
        <v>0</v>
      </c>
      <c r="F199">
        <f t="shared" si="13"/>
        <v>1</v>
      </c>
      <c r="G199">
        <f>SUMIF(InterestedStocks!B:B,A199,InterestedStocks!U:U)</f>
        <v>619.80000000003247</v>
      </c>
      <c r="H199">
        <f t="shared" si="14"/>
        <v>292021.15000000066</v>
      </c>
    </row>
    <row r="200" spans="1:8" x14ac:dyDescent="0.25">
      <c r="A200" s="9">
        <v>43109</v>
      </c>
      <c r="B200" s="9" t="str">
        <f t="shared" si="12"/>
        <v>2018</v>
      </c>
      <c r="C200" s="10">
        <f t="shared" si="15"/>
        <v>2</v>
      </c>
      <c r="D200">
        <f>COUNTIFS(InterestedStocks!O:O,"Yes",InterestedStocks!B:B,A200)</f>
        <v>1</v>
      </c>
      <c r="E200">
        <f>COUNTIFS(InterestedStocks!O:O,"No",InterestedStocks!B:B,A200)</f>
        <v>0</v>
      </c>
      <c r="F200">
        <f t="shared" si="13"/>
        <v>1</v>
      </c>
      <c r="G200">
        <f>SUMIF(InterestedStocks!B:B,A200,InterestedStocks!U:U)</f>
        <v>1886.5</v>
      </c>
      <c r="H200">
        <f t="shared" si="14"/>
        <v>293907.65000000066</v>
      </c>
    </row>
    <row r="201" spans="1:8" x14ac:dyDescent="0.25">
      <c r="A201" s="9">
        <v>43110</v>
      </c>
      <c r="B201" s="9" t="str">
        <f t="shared" si="12"/>
        <v>2018</v>
      </c>
      <c r="C201" s="10">
        <f t="shared" si="15"/>
        <v>2</v>
      </c>
      <c r="D201">
        <f>COUNTIFS(InterestedStocks!O:O,"Yes",InterestedStocks!B:B,A201)</f>
        <v>0</v>
      </c>
      <c r="E201">
        <f>COUNTIFS(InterestedStocks!O:O,"No",InterestedStocks!B:B,A201)</f>
        <v>1</v>
      </c>
      <c r="F201">
        <f t="shared" si="13"/>
        <v>1</v>
      </c>
      <c r="G201">
        <f>SUMIF(InterestedStocks!B:B,A201,InterestedStocks!U:U)</f>
        <v>-3356.0500000000347</v>
      </c>
      <c r="H201">
        <f t="shared" si="14"/>
        <v>290551.60000000062</v>
      </c>
    </row>
    <row r="202" spans="1:8" x14ac:dyDescent="0.25">
      <c r="A202" s="9">
        <v>43111</v>
      </c>
      <c r="B202" s="9" t="str">
        <f t="shared" si="12"/>
        <v>2018</v>
      </c>
      <c r="C202" s="10">
        <f t="shared" si="15"/>
        <v>2</v>
      </c>
      <c r="D202">
        <f>COUNTIFS(InterestedStocks!O:O,"Yes",InterestedStocks!B:B,A202)</f>
        <v>1</v>
      </c>
      <c r="E202">
        <f>COUNTIFS(InterestedStocks!O:O,"No",InterestedStocks!B:B,A202)</f>
        <v>2</v>
      </c>
      <c r="F202">
        <f t="shared" si="13"/>
        <v>3</v>
      </c>
      <c r="G202">
        <f>SUMIF(InterestedStocks!B:B,A202,InterestedStocks!U:U)</f>
        <v>-4326.8000000000729</v>
      </c>
      <c r="H202">
        <f t="shared" si="14"/>
        <v>286224.80000000057</v>
      </c>
    </row>
    <row r="203" spans="1:8" x14ac:dyDescent="0.25">
      <c r="A203" s="9">
        <v>43115</v>
      </c>
      <c r="B203" s="9" t="str">
        <f t="shared" si="12"/>
        <v>2018</v>
      </c>
      <c r="C203" s="10">
        <f t="shared" si="15"/>
        <v>3</v>
      </c>
      <c r="D203">
        <f>COUNTIFS(InterestedStocks!O:O,"Yes",InterestedStocks!B:B,A203)</f>
        <v>1</v>
      </c>
      <c r="E203">
        <f>COUNTIFS(InterestedStocks!O:O,"No",InterestedStocks!B:B,A203)</f>
        <v>0</v>
      </c>
      <c r="F203">
        <f t="shared" si="13"/>
        <v>1</v>
      </c>
      <c r="G203">
        <f>SUMIF(InterestedStocks!B:B,A203,InterestedStocks!U:U)</f>
        <v>8043.5999999999567</v>
      </c>
      <c r="H203">
        <f t="shared" si="14"/>
        <v>294268.40000000055</v>
      </c>
    </row>
    <row r="204" spans="1:8" x14ac:dyDescent="0.25">
      <c r="A204" s="9">
        <v>43116</v>
      </c>
      <c r="B204" s="9" t="str">
        <f t="shared" si="12"/>
        <v>2018</v>
      </c>
      <c r="C204" s="10">
        <f t="shared" si="15"/>
        <v>3</v>
      </c>
      <c r="D204">
        <f>COUNTIFS(InterestedStocks!O:O,"Yes",InterestedStocks!B:B,A204)</f>
        <v>4</v>
      </c>
      <c r="E204">
        <f>COUNTIFS(InterestedStocks!O:O,"No",InterestedStocks!B:B,A204)</f>
        <v>0</v>
      </c>
      <c r="F204">
        <f t="shared" si="13"/>
        <v>4</v>
      </c>
      <c r="G204">
        <f>SUMIF(InterestedStocks!B:B,A204,InterestedStocks!U:U)</f>
        <v>34979.400000000052</v>
      </c>
      <c r="H204">
        <f t="shared" si="14"/>
        <v>329247.80000000063</v>
      </c>
    </row>
    <row r="205" spans="1:8" x14ac:dyDescent="0.25">
      <c r="A205" s="9">
        <v>43118</v>
      </c>
      <c r="B205" s="9" t="str">
        <f t="shared" si="12"/>
        <v>2018</v>
      </c>
      <c r="C205" s="10">
        <f t="shared" si="15"/>
        <v>3</v>
      </c>
      <c r="D205">
        <f>COUNTIFS(InterestedStocks!O:O,"Yes",InterestedStocks!B:B,A205)</f>
        <v>5</v>
      </c>
      <c r="E205">
        <f>COUNTIFS(InterestedStocks!O:O,"No",InterestedStocks!B:B,A205)</f>
        <v>0</v>
      </c>
      <c r="F205">
        <f t="shared" si="13"/>
        <v>5</v>
      </c>
      <c r="G205">
        <f>SUMIF(InterestedStocks!B:B,A205,InterestedStocks!U:U)</f>
        <v>32649.699999999975</v>
      </c>
      <c r="H205">
        <f t="shared" si="14"/>
        <v>361897.50000000058</v>
      </c>
    </row>
    <row r="206" spans="1:8" x14ac:dyDescent="0.25">
      <c r="A206" s="9">
        <v>43119</v>
      </c>
      <c r="B206" s="9" t="str">
        <f t="shared" si="12"/>
        <v>2018</v>
      </c>
      <c r="C206" s="10">
        <f t="shared" si="15"/>
        <v>3</v>
      </c>
      <c r="D206">
        <f>COUNTIFS(InterestedStocks!O:O,"Yes",InterestedStocks!B:B,A206)</f>
        <v>1</v>
      </c>
      <c r="E206">
        <f>COUNTIFS(InterestedStocks!O:O,"No",InterestedStocks!B:B,A206)</f>
        <v>1</v>
      </c>
      <c r="F206">
        <f t="shared" si="13"/>
        <v>2</v>
      </c>
      <c r="G206">
        <f>SUMIF(InterestedStocks!B:B,A206,InterestedStocks!U:U)</f>
        <v>-492.10000000001401</v>
      </c>
      <c r="H206">
        <f t="shared" si="14"/>
        <v>361405.40000000055</v>
      </c>
    </row>
    <row r="207" spans="1:8" x14ac:dyDescent="0.25">
      <c r="A207" s="9">
        <v>43122</v>
      </c>
      <c r="B207" s="9" t="str">
        <f t="shared" si="12"/>
        <v>2018</v>
      </c>
      <c r="C207" s="10">
        <f t="shared" si="15"/>
        <v>4</v>
      </c>
      <c r="D207">
        <f>COUNTIFS(InterestedStocks!O:O,"Yes",InterestedStocks!B:B,A207)</f>
        <v>0</v>
      </c>
      <c r="E207">
        <f>COUNTIFS(InterestedStocks!O:O,"No",InterestedStocks!B:B,A207)</f>
        <v>1</v>
      </c>
      <c r="F207">
        <f t="shared" si="13"/>
        <v>1</v>
      </c>
      <c r="G207">
        <f>SUMIF(InterestedStocks!B:B,A207,InterestedStocks!U:U)</f>
        <v>-3096</v>
      </c>
      <c r="H207">
        <f t="shared" si="14"/>
        <v>358309.40000000055</v>
      </c>
    </row>
    <row r="208" spans="1:8" x14ac:dyDescent="0.25">
      <c r="A208" s="9">
        <v>43123</v>
      </c>
      <c r="B208" s="9" t="str">
        <f t="shared" si="12"/>
        <v>2018</v>
      </c>
      <c r="C208" s="10">
        <f t="shared" si="15"/>
        <v>4</v>
      </c>
      <c r="D208">
        <f>COUNTIFS(InterestedStocks!O:O,"Yes",InterestedStocks!B:B,A208)</f>
        <v>4</v>
      </c>
      <c r="E208">
        <f>COUNTIFS(InterestedStocks!O:O,"No",InterestedStocks!B:B,A208)</f>
        <v>1</v>
      </c>
      <c r="F208">
        <f t="shared" si="13"/>
        <v>5</v>
      </c>
      <c r="G208">
        <f>SUMIF(InterestedStocks!B:B,A208,InterestedStocks!U:U)</f>
        <v>24110.399999999921</v>
      </c>
      <c r="H208">
        <f t="shared" si="14"/>
        <v>382419.80000000045</v>
      </c>
    </row>
    <row r="209" spans="1:8" x14ac:dyDescent="0.25">
      <c r="A209" s="9">
        <v>43124</v>
      </c>
      <c r="B209" s="9" t="str">
        <f t="shared" si="12"/>
        <v>2018</v>
      </c>
      <c r="C209" s="10">
        <f t="shared" si="15"/>
        <v>4</v>
      </c>
      <c r="D209">
        <f>COUNTIFS(InterestedStocks!O:O,"Yes",InterestedStocks!B:B,A209)</f>
        <v>1</v>
      </c>
      <c r="E209">
        <f>COUNTIFS(InterestedStocks!O:O,"No",InterestedStocks!B:B,A209)</f>
        <v>0</v>
      </c>
      <c r="F209">
        <f t="shared" si="13"/>
        <v>1</v>
      </c>
      <c r="G209">
        <f>SUMIF(InterestedStocks!B:B,A209,InterestedStocks!U:U)</f>
        <v>2089.5999999999858</v>
      </c>
      <c r="H209">
        <f t="shared" si="14"/>
        <v>384509.40000000043</v>
      </c>
    </row>
    <row r="210" spans="1:8" x14ac:dyDescent="0.25">
      <c r="A210" s="9">
        <v>43125</v>
      </c>
      <c r="B210" s="9" t="str">
        <f t="shared" si="12"/>
        <v>2018</v>
      </c>
      <c r="C210" s="10">
        <f t="shared" si="15"/>
        <v>4</v>
      </c>
      <c r="D210">
        <f>COUNTIFS(InterestedStocks!O:O,"Yes",InterestedStocks!B:B,A210)</f>
        <v>1</v>
      </c>
      <c r="E210">
        <f>COUNTIFS(InterestedStocks!O:O,"No",InterestedStocks!B:B,A210)</f>
        <v>1</v>
      </c>
      <c r="F210">
        <f t="shared" si="13"/>
        <v>2</v>
      </c>
      <c r="G210">
        <f>SUMIF(InterestedStocks!B:B,A210,InterestedStocks!U:U)</f>
        <v>-389.10000000010177</v>
      </c>
      <c r="H210">
        <f t="shared" si="14"/>
        <v>384120.30000000034</v>
      </c>
    </row>
    <row r="211" spans="1:8" x14ac:dyDescent="0.25">
      <c r="A211" s="9">
        <v>43129</v>
      </c>
      <c r="B211" s="9" t="str">
        <f t="shared" si="12"/>
        <v>2018</v>
      </c>
      <c r="C211" s="10">
        <f t="shared" si="15"/>
        <v>5</v>
      </c>
      <c r="D211">
        <f>COUNTIFS(InterestedStocks!O:O,"Yes",InterestedStocks!B:B,A211)</f>
        <v>1</v>
      </c>
      <c r="E211">
        <f>COUNTIFS(InterestedStocks!O:O,"No",InterestedStocks!B:B,A211)</f>
        <v>1</v>
      </c>
      <c r="F211">
        <f t="shared" si="13"/>
        <v>2</v>
      </c>
      <c r="G211">
        <f>SUMIF(InterestedStocks!B:B,A211,InterestedStocks!U:U)</f>
        <v>-2521.1500000000674</v>
      </c>
      <c r="H211">
        <f t="shared" si="14"/>
        <v>381599.15000000026</v>
      </c>
    </row>
    <row r="212" spans="1:8" x14ac:dyDescent="0.25">
      <c r="A212" s="9">
        <v>43130</v>
      </c>
      <c r="B212" s="9" t="str">
        <f t="shared" si="12"/>
        <v>2018</v>
      </c>
      <c r="C212" s="10">
        <f t="shared" si="15"/>
        <v>5</v>
      </c>
      <c r="D212">
        <f>COUNTIFS(InterestedStocks!O:O,"Yes",InterestedStocks!B:B,A212)</f>
        <v>0</v>
      </c>
      <c r="E212">
        <f>COUNTIFS(InterestedStocks!O:O,"No",InterestedStocks!B:B,A212)</f>
        <v>2</v>
      </c>
      <c r="F212">
        <f t="shared" si="13"/>
        <v>2</v>
      </c>
      <c r="G212">
        <f>SUMIF(InterestedStocks!B:B,A212,InterestedStocks!U:U)</f>
        <v>-3584.8000000001011</v>
      </c>
      <c r="H212">
        <f t="shared" si="14"/>
        <v>378014.35000000015</v>
      </c>
    </row>
    <row r="213" spans="1:8" x14ac:dyDescent="0.25">
      <c r="A213" s="9">
        <v>43131</v>
      </c>
      <c r="B213" s="9" t="str">
        <f t="shared" si="12"/>
        <v>2018</v>
      </c>
      <c r="C213" s="10">
        <f t="shared" si="15"/>
        <v>5</v>
      </c>
      <c r="D213">
        <f>COUNTIFS(InterestedStocks!O:O,"Yes",InterestedStocks!B:B,A213)</f>
        <v>1</v>
      </c>
      <c r="E213">
        <f>COUNTIFS(InterestedStocks!O:O,"No",InterestedStocks!B:B,A213)</f>
        <v>1</v>
      </c>
      <c r="F213">
        <f t="shared" si="13"/>
        <v>2</v>
      </c>
      <c r="G213">
        <f>SUMIF(InterestedStocks!B:B,A213,InterestedStocks!U:U)</f>
        <v>2584.5000000000687</v>
      </c>
      <c r="H213">
        <f t="shared" si="14"/>
        <v>380598.85000000021</v>
      </c>
    </row>
    <row r="214" spans="1:8" x14ac:dyDescent="0.25">
      <c r="A214" s="9">
        <v>43133</v>
      </c>
      <c r="B214" s="9" t="str">
        <f t="shared" si="12"/>
        <v>2018</v>
      </c>
      <c r="C214" s="10">
        <f t="shared" si="15"/>
        <v>5</v>
      </c>
      <c r="D214">
        <f>COUNTIFS(InterestedStocks!O:O,"Yes",InterestedStocks!B:B,A214)</f>
        <v>2</v>
      </c>
      <c r="E214">
        <f>COUNTIFS(InterestedStocks!O:O,"No",InterestedStocks!B:B,A214)</f>
        <v>1</v>
      </c>
      <c r="F214">
        <f t="shared" si="13"/>
        <v>3</v>
      </c>
      <c r="G214">
        <f>SUMIF(InterestedStocks!B:B,A214,InterestedStocks!U:U)</f>
        <v>28336.550000000039</v>
      </c>
      <c r="H214">
        <f t="shared" si="14"/>
        <v>408935.40000000026</v>
      </c>
    </row>
    <row r="215" spans="1:8" x14ac:dyDescent="0.25">
      <c r="A215" s="9">
        <v>43136</v>
      </c>
      <c r="B215" s="9" t="str">
        <f t="shared" si="12"/>
        <v>2018</v>
      </c>
      <c r="C215" s="10">
        <f t="shared" si="15"/>
        <v>6</v>
      </c>
      <c r="D215">
        <f>COUNTIFS(InterestedStocks!O:O,"Yes",InterestedStocks!B:B,A215)</f>
        <v>1</v>
      </c>
      <c r="E215">
        <f>COUNTIFS(InterestedStocks!O:O,"No",InterestedStocks!B:B,A215)</f>
        <v>0</v>
      </c>
      <c r="F215">
        <f t="shared" si="13"/>
        <v>1</v>
      </c>
      <c r="G215">
        <f>SUMIF(InterestedStocks!B:B,A215,InterestedStocks!U:U)</f>
        <v>2259.8000000000366</v>
      </c>
      <c r="H215">
        <f t="shared" si="14"/>
        <v>411195.2000000003</v>
      </c>
    </row>
    <row r="216" spans="1:8" x14ac:dyDescent="0.25">
      <c r="A216" s="9">
        <v>43138</v>
      </c>
      <c r="B216" s="9" t="str">
        <f t="shared" si="12"/>
        <v>2018</v>
      </c>
      <c r="C216" s="10">
        <f t="shared" si="15"/>
        <v>6</v>
      </c>
      <c r="D216">
        <f>COUNTIFS(InterestedStocks!O:O,"Yes",InterestedStocks!B:B,A216)</f>
        <v>1</v>
      </c>
      <c r="E216">
        <f>COUNTIFS(InterestedStocks!O:O,"No",InterestedStocks!B:B,A216)</f>
        <v>0</v>
      </c>
      <c r="F216">
        <f t="shared" si="13"/>
        <v>1</v>
      </c>
      <c r="G216">
        <f>SUMIF(InterestedStocks!B:B,A216,InterestedStocks!U:U)</f>
        <v>11630.349999999944</v>
      </c>
      <c r="H216">
        <f t="shared" si="14"/>
        <v>422825.55000000022</v>
      </c>
    </row>
    <row r="217" spans="1:8" x14ac:dyDescent="0.25">
      <c r="A217" s="9">
        <v>43139</v>
      </c>
      <c r="B217" s="9" t="str">
        <f t="shared" si="12"/>
        <v>2018</v>
      </c>
      <c r="C217" s="10">
        <f t="shared" si="15"/>
        <v>6</v>
      </c>
      <c r="D217">
        <f>COUNTIFS(InterestedStocks!O:O,"Yes",InterestedStocks!B:B,A217)</f>
        <v>1</v>
      </c>
      <c r="E217">
        <f>COUNTIFS(InterestedStocks!O:O,"No",InterestedStocks!B:B,A217)</f>
        <v>1</v>
      </c>
      <c r="F217">
        <f t="shared" si="13"/>
        <v>2</v>
      </c>
      <c r="G217">
        <f>SUMIF(InterestedStocks!B:B,A217,InterestedStocks!U:U)</f>
        <v>1356.5000000000036</v>
      </c>
      <c r="H217">
        <f t="shared" si="14"/>
        <v>424182.05000000022</v>
      </c>
    </row>
    <row r="218" spans="1:8" x14ac:dyDescent="0.25">
      <c r="A218" s="9">
        <v>43143</v>
      </c>
      <c r="B218" s="9" t="str">
        <f t="shared" si="12"/>
        <v>2018</v>
      </c>
      <c r="C218" s="10">
        <f t="shared" si="15"/>
        <v>7</v>
      </c>
      <c r="D218">
        <f>COUNTIFS(InterestedStocks!O:O,"Yes",InterestedStocks!B:B,A218)</f>
        <v>0</v>
      </c>
      <c r="E218">
        <f>COUNTIFS(InterestedStocks!O:O,"No",InterestedStocks!B:B,A218)</f>
        <v>1</v>
      </c>
      <c r="F218">
        <f t="shared" si="13"/>
        <v>1</v>
      </c>
      <c r="G218">
        <f>SUMIF(InterestedStocks!B:B,A218,InterestedStocks!U:U)</f>
        <v>-1752</v>
      </c>
      <c r="H218">
        <f t="shared" si="14"/>
        <v>422430.05000000022</v>
      </c>
    </row>
    <row r="219" spans="1:8" x14ac:dyDescent="0.25">
      <c r="A219" s="9">
        <v>43146</v>
      </c>
      <c r="B219" s="9" t="str">
        <f t="shared" si="12"/>
        <v>2018</v>
      </c>
      <c r="C219" s="10">
        <f t="shared" si="15"/>
        <v>7</v>
      </c>
      <c r="D219">
        <f>COUNTIFS(InterestedStocks!O:O,"Yes",InterestedStocks!B:B,A219)</f>
        <v>1</v>
      </c>
      <c r="E219">
        <f>COUNTIFS(InterestedStocks!O:O,"No",InterestedStocks!B:B,A219)</f>
        <v>4</v>
      </c>
      <c r="F219">
        <f t="shared" si="13"/>
        <v>5</v>
      </c>
      <c r="G219">
        <f>SUMIF(InterestedStocks!B:B,A219,InterestedStocks!U:U)</f>
        <v>-1566.1999999999689</v>
      </c>
      <c r="H219">
        <f t="shared" si="14"/>
        <v>420863.85000000027</v>
      </c>
    </row>
    <row r="220" spans="1:8" x14ac:dyDescent="0.25">
      <c r="A220" s="9">
        <v>43150</v>
      </c>
      <c r="B220" s="9" t="str">
        <f t="shared" si="12"/>
        <v>2018</v>
      </c>
      <c r="C220" s="10">
        <f t="shared" si="15"/>
        <v>8</v>
      </c>
      <c r="D220">
        <f>COUNTIFS(InterestedStocks!O:O,"Yes",InterestedStocks!B:B,A220)</f>
        <v>2</v>
      </c>
      <c r="E220">
        <f>COUNTIFS(InterestedStocks!O:O,"No",InterestedStocks!B:B,A220)</f>
        <v>2</v>
      </c>
      <c r="F220">
        <f t="shared" si="13"/>
        <v>4</v>
      </c>
      <c r="G220">
        <f>SUMIF(InterestedStocks!B:B,A220,InterestedStocks!U:U)</f>
        <v>827.69999999995252</v>
      </c>
      <c r="H220">
        <f t="shared" si="14"/>
        <v>421691.55000000022</v>
      </c>
    </row>
    <row r="221" spans="1:8" x14ac:dyDescent="0.25">
      <c r="A221" s="9">
        <v>43152</v>
      </c>
      <c r="B221" s="9" t="str">
        <f t="shared" si="12"/>
        <v>2018</v>
      </c>
      <c r="C221" s="10">
        <f t="shared" si="15"/>
        <v>8</v>
      </c>
      <c r="D221">
        <f>COUNTIFS(InterestedStocks!O:O,"Yes",InterestedStocks!B:B,A221)</f>
        <v>1</v>
      </c>
      <c r="E221">
        <f>COUNTIFS(InterestedStocks!O:O,"No",InterestedStocks!B:B,A221)</f>
        <v>1</v>
      </c>
      <c r="F221">
        <f t="shared" si="13"/>
        <v>2</v>
      </c>
      <c r="G221">
        <f>SUMIF(InterestedStocks!B:B,A221,InterestedStocks!U:U)</f>
        <v>-3332.3999999999287</v>
      </c>
      <c r="H221">
        <f t="shared" si="14"/>
        <v>418359.15000000031</v>
      </c>
    </row>
    <row r="222" spans="1:8" x14ac:dyDescent="0.25">
      <c r="A222" s="9">
        <v>43153</v>
      </c>
      <c r="B222" s="9" t="str">
        <f t="shared" si="12"/>
        <v>2018</v>
      </c>
      <c r="C222" s="10">
        <f t="shared" si="15"/>
        <v>8</v>
      </c>
      <c r="D222">
        <f>COUNTIFS(InterestedStocks!O:O,"Yes",InterestedStocks!B:B,A222)</f>
        <v>1</v>
      </c>
      <c r="E222">
        <f>COUNTIFS(InterestedStocks!O:O,"No",InterestedStocks!B:B,A222)</f>
        <v>1</v>
      </c>
      <c r="F222">
        <f t="shared" si="13"/>
        <v>2</v>
      </c>
      <c r="G222">
        <f>SUMIF(InterestedStocks!B:B,A222,InterestedStocks!U:U)</f>
        <v>829.00000000002819</v>
      </c>
      <c r="H222">
        <f t="shared" si="14"/>
        <v>419188.15000000031</v>
      </c>
    </row>
    <row r="223" spans="1:8" x14ac:dyDescent="0.25">
      <c r="A223" s="9">
        <v>43154</v>
      </c>
      <c r="B223" s="9" t="str">
        <f t="shared" si="12"/>
        <v>2018</v>
      </c>
      <c r="C223" s="10">
        <f t="shared" si="15"/>
        <v>8</v>
      </c>
      <c r="D223">
        <f>COUNTIFS(InterestedStocks!O:O,"Yes",InterestedStocks!B:B,A223)</f>
        <v>0</v>
      </c>
      <c r="E223">
        <f>COUNTIFS(InterestedStocks!O:O,"No",InterestedStocks!B:B,A223)</f>
        <v>1</v>
      </c>
      <c r="F223">
        <f t="shared" si="13"/>
        <v>1</v>
      </c>
      <c r="G223">
        <f>SUMIF(InterestedStocks!B:B,A223,InterestedStocks!U:U)</f>
        <v>-3260.2000000000144</v>
      </c>
      <c r="H223">
        <f t="shared" si="14"/>
        <v>415927.9500000003</v>
      </c>
    </row>
    <row r="224" spans="1:8" x14ac:dyDescent="0.25">
      <c r="A224" s="9">
        <v>43157</v>
      </c>
      <c r="B224" s="9" t="str">
        <f t="shared" si="12"/>
        <v>2018</v>
      </c>
      <c r="C224" s="10">
        <f t="shared" si="15"/>
        <v>9</v>
      </c>
      <c r="D224">
        <f>COUNTIFS(InterestedStocks!O:O,"Yes",InterestedStocks!B:B,A224)</f>
        <v>1</v>
      </c>
      <c r="E224">
        <f>COUNTIFS(InterestedStocks!O:O,"No",InterestedStocks!B:B,A224)</f>
        <v>0</v>
      </c>
      <c r="F224">
        <f t="shared" si="13"/>
        <v>1</v>
      </c>
      <c r="G224">
        <f>SUMIF(InterestedStocks!B:B,A224,InterestedStocks!U:U)</f>
        <v>6281.3000000000138</v>
      </c>
      <c r="H224">
        <f t="shared" si="14"/>
        <v>422209.25000000029</v>
      </c>
    </row>
    <row r="225" spans="1:8" x14ac:dyDescent="0.25">
      <c r="A225" s="9">
        <v>43159</v>
      </c>
      <c r="B225" s="9" t="str">
        <f t="shared" si="12"/>
        <v>2018</v>
      </c>
      <c r="C225" s="10">
        <f t="shared" si="15"/>
        <v>9</v>
      </c>
      <c r="D225">
        <f>COUNTIFS(InterestedStocks!O:O,"Yes",InterestedStocks!B:B,A225)</f>
        <v>1</v>
      </c>
      <c r="E225">
        <f>COUNTIFS(InterestedStocks!O:O,"No",InterestedStocks!B:B,A225)</f>
        <v>1</v>
      </c>
      <c r="F225">
        <f t="shared" si="13"/>
        <v>2</v>
      </c>
      <c r="G225">
        <f>SUMIF(InterestedStocks!B:B,A225,InterestedStocks!U:U)</f>
        <v>1283</v>
      </c>
      <c r="H225">
        <f t="shared" si="14"/>
        <v>423492.25000000029</v>
      </c>
    </row>
    <row r="226" spans="1:8" x14ac:dyDescent="0.25">
      <c r="A226" s="9">
        <v>43164</v>
      </c>
      <c r="B226" s="9" t="str">
        <f t="shared" si="12"/>
        <v>2018</v>
      </c>
      <c r="C226" s="10">
        <f t="shared" si="15"/>
        <v>10</v>
      </c>
      <c r="D226">
        <f>COUNTIFS(InterestedStocks!O:O,"Yes",InterestedStocks!B:B,A226)</f>
        <v>1</v>
      </c>
      <c r="E226">
        <f>COUNTIFS(InterestedStocks!O:O,"No",InterestedStocks!B:B,A226)</f>
        <v>0</v>
      </c>
      <c r="F226">
        <f t="shared" si="13"/>
        <v>1</v>
      </c>
      <c r="G226">
        <f>SUMIF(InterestedStocks!B:B,A226,InterestedStocks!U:U)</f>
        <v>2342.6500000000806</v>
      </c>
      <c r="H226">
        <f t="shared" si="14"/>
        <v>425834.90000000037</v>
      </c>
    </row>
    <row r="227" spans="1:8" x14ac:dyDescent="0.25">
      <c r="A227" s="9">
        <v>43165</v>
      </c>
      <c r="B227" s="9" t="str">
        <f t="shared" si="12"/>
        <v>2018</v>
      </c>
      <c r="C227" s="10">
        <f t="shared" si="15"/>
        <v>10</v>
      </c>
      <c r="D227">
        <f>COUNTIFS(InterestedStocks!O:O,"Yes",InterestedStocks!B:B,A227)</f>
        <v>1</v>
      </c>
      <c r="E227">
        <f>COUNTIFS(InterestedStocks!O:O,"No",InterestedStocks!B:B,A227)</f>
        <v>1</v>
      </c>
      <c r="F227">
        <f t="shared" si="13"/>
        <v>2</v>
      </c>
      <c r="G227">
        <f>SUMIF(InterestedStocks!B:B,A227,InterestedStocks!U:U)</f>
        <v>15432.250000000051</v>
      </c>
      <c r="H227">
        <f t="shared" si="14"/>
        <v>441267.15000000043</v>
      </c>
    </row>
    <row r="228" spans="1:8" x14ac:dyDescent="0.25">
      <c r="A228" s="9">
        <v>43166</v>
      </c>
      <c r="B228" s="9" t="str">
        <f t="shared" si="12"/>
        <v>2018</v>
      </c>
      <c r="C228" s="10">
        <f t="shared" si="15"/>
        <v>10</v>
      </c>
      <c r="D228">
        <f>COUNTIFS(InterestedStocks!O:O,"Yes",InterestedStocks!B:B,A228)</f>
        <v>0</v>
      </c>
      <c r="E228">
        <f>COUNTIFS(InterestedStocks!O:O,"No",InterestedStocks!B:B,A228)</f>
        <v>1</v>
      </c>
      <c r="F228">
        <f t="shared" si="13"/>
        <v>1</v>
      </c>
      <c r="G228">
        <f>SUMIF(InterestedStocks!B:B,A228,InterestedStocks!U:U)</f>
        <v>-4210.1999999999662</v>
      </c>
      <c r="H228">
        <f t="shared" si="14"/>
        <v>437056.95000000048</v>
      </c>
    </row>
    <row r="229" spans="1:8" x14ac:dyDescent="0.25">
      <c r="A229" s="9">
        <v>43167</v>
      </c>
      <c r="B229" s="9" t="str">
        <f t="shared" si="12"/>
        <v>2018</v>
      </c>
      <c r="C229" s="10">
        <f t="shared" si="15"/>
        <v>10</v>
      </c>
      <c r="D229">
        <f>COUNTIFS(InterestedStocks!O:O,"Yes",InterestedStocks!B:B,A229)</f>
        <v>0</v>
      </c>
      <c r="E229">
        <f>COUNTIFS(InterestedStocks!O:O,"No",InterestedStocks!B:B,A229)</f>
        <v>2</v>
      </c>
      <c r="F229">
        <f t="shared" si="13"/>
        <v>2</v>
      </c>
      <c r="G229">
        <f>SUMIF(InterestedStocks!B:B,A229,InterestedStocks!U:U)</f>
        <v>-8493.2000000000025</v>
      </c>
      <c r="H229">
        <f t="shared" si="14"/>
        <v>428563.75000000047</v>
      </c>
    </row>
    <row r="230" spans="1:8" x14ac:dyDescent="0.25">
      <c r="A230" s="9">
        <v>43168</v>
      </c>
      <c r="B230" s="9" t="str">
        <f t="shared" si="12"/>
        <v>2018</v>
      </c>
      <c r="C230" s="10">
        <f t="shared" si="15"/>
        <v>10</v>
      </c>
      <c r="D230">
        <f>COUNTIFS(InterestedStocks!O:O,"Yes",InterestedStocks!B:B,A230)</f>
        <v>0</v>
      </c>
      <c r="E230">
        <f>COUNTIFS(InterestedStocks!O:O,"No",InterestedStocks!B:B,A230)</f>
        <v>2</v>
      </c>
      <c r="F230">
        <f t="shared" si="13"/>
        <v>2</v>
      </c>
      <c r="G230">
        <f>SUMIF(InterestedStocks!B:B,A230,InterestedStocks!U:U)</f>
        <v>-8856.25</v>
      </c>
      <c r="H230">
        <f t="shared" si="14"/>
        <v>419707.50000000047</v>
      </c>
    </row>
    <row r="231" spans="1:8" x14ac:dyDescent="0.25">
      <c r="A231" s="9">
        <v>43172</v>
      </c>
      <c r="B231" s="9" t="str">
        <f t="shared" si="12"/>
        <v>2018</v>
      </c>
      <c r="C231" s="10">
        <f t="shared" si="15"/>
        <v>11</v>
      </c>
      <c r="D231">
        <f>COUNTIFS(InterestedStocks!O:O,"Yes",InterestedStocks!B:B,A231)</f>
        <v>1</v>
      </c>
      <c r="E231">
        <f>COUNTIFS(InterestedStocks!O:O,"No",InterestedStocks!B:B,A231)</f>
        <v>3</v>
      </c>
      <c r="F231">
        <f t="shared" si="13"/>
        <v>4</v>
      </c>
      <c r="G231">
        <f>SUMIF(InterestedStocks!B:B,A231,InterestedStocks!U:U)</f>
        <v>-11922.999999999996</v>
      </c>
      <c r="H231">
        <f t="shared" si="14"/>
        <v>407784.50000000047</v>
      </c>
    </row>
    <row r="232" spans="1:8" x14ac:dyDescent="0.25">
      <c r="A232" s="9">
        <v>43173</v>
      </c>
      <c r="B232" s="9" t="str">
        <f t="shared" si="12"/>
        <v>2018</v>
      </c>
      <c r="C232" s="10">
        <f t="shared" si="15"/>
        <v>11</v>
      </c>
      <c r="D232">
        <f>COUNTIFS(InterestedStocks!O:O,"Yes",InterestedStocks!B:B,A232)</f>
        <v>1</v>
      </c>
      <c r="E232">
        <f>COUNTIFS(InterestedStocks!O:O,"No",InterestedStocks!B:B,A232)</f>
        <v>1</v>
      </c>
      <c r="F232">
        <f t="shared" si="13"/>
        <v>2</v>
      </c>
      <c r="G232">
        <f>SUMIF(InterestedStocks!B:B,A232,InterestedStocks!U:U)</f>
        <v>4570.6499999999996</v>
      </c>
      <c r="H232">
        <f t="shared" si="14"/>
        <v>412355.15000000049</v>
      </c>
    </row>
    <row r="233" spans="1:8" x14ac:dyDescent="0.25">
      <c r="A233" s="9">
        <v>43175</v>
      </c>
      <c r="B233" s="9" t="str">
        <f t="shared" si="12"/>
        <v>2018</v>
      </c>
      <c r="C233" s="10">
        <f t="shared" si="15"/>
        <v>11</v>
      </c>
      <c r="D233">
        <f>COUNTIFS(InterestedStocks!O:O,"Yes",InterestedStocks!B:B,A233)</f>
        <v>4</v>
      </c>
      <c r="E233">
        <f>COUNTIFS(InterestedStocks!O:O,"No",InterestedStocks!B:B,A233)</f>
        <v>0</v>
      </c>
      <c r="F233">
        <f t="shared" si="13"/>
        <v>4</v>
      </c>
      <c r="G233">
        <f>SUMIF(InterestedStocks!B:B,A233,InterestedStocks!U:U)</f>
        <v>32815.19999999991</v>
      </c>
      <c r="H233">
        <f t="shared" si="14"/>
        <v>445170.35000000038</v>
      </c>
    </row>
    <row r="234" spans="1:8" x14ac:dyDescent="0.25">
      <c r="A234" s="9">
        <v>43178</v>
      </c>
      <c r="B234" s="9" t="str">
        <f t="shared" si="12"/>
        <v>2018</v>
      </c>
      <c r="C234" s="10">
        <f t="shared" si="15"/>
        <v>12</v>
      </c>
      <c r="D234">
        <f>COUNTIFS(InterestedStocks!O:O,"Yes",InterestedStocks!B:B,A234)</f>
        <v>5</v>
      </c>
      <c r="E234">
        <f>COUNTIFS(InterestedStocks!O:O,"No",InterestedStocks!B:B,A234)</f>
        <v>1</v>
      </c>
      <c r="F234">
        <f t="shared" si="13"/>
        <v>6</v>
      </c>
      <c r="G234">
        <f>SUMIF(InterestedStocks!B:B,A234,InterestedStocks!U:U)</f>
        <v>45626.549999999945</v>
      </c>
      <c r="H234">
        <f t="shared" si="14"/>
        <v>490796.90000000031</v>
      </c>
    </row>
    <row r="235" spans="1:8" x14ac:dyDescent="0.25">
      <c r="A235" s="9">
        <v>43179</v>
      </c>
      <c r="B235" s="9" t="str">
        <f t="shared" si="12"/>
        <v>2018</v>
      </c>
      <c r="C235" s="10">
        <f t="shared" si="15"/>
        <v>12</v>
      </c>
      <c r="D235">
        <f>COUNTIFS(InterestedStocks!O:O,"Yes",InterestedStocks!B:B,A235)</f>
        <v>2</v>
      </c>
      <c r="E235">
        <f>COUNTIFS(InterestedStocks!O:O,"No",InterestedStocks!B:B,A235)</f>
        <v>0</v>
      </c>
      <c r="F235">
        <f t="shared" si="13"/>
        <v>2</v>
      </c>
      <c r="G235">
        <f>SUMIF(InterestedStocks!B:B,A235,InterestedStocks!U:U)</f>
        <v>8437.0000000000364</v>
      </c>
      <c r="H235">
        <f t="shared" si="14"/>
        <v>499233.90000000037</v>
      </c>
    </row>
    <row r="236" spans="1:8" x14ac:dyDescent="0.25">
      <c r="A236" s="9">
        <v>43180</v>
      </c>
      <c r="B236" s="9" t="str">
        <f t="shared" si="12"/>
        <v>2018</v>
      </c>
      <c r="C236" s="10">
        <f t="shared" si="15"/>
        <v>12</v>
      </c>
      <c r="D236">
        <f>COUNTIFS(InterestedStocks!O:O,"Yes",InterestedStocks!B:B,A236)</f>
        <v>2</v>
      </c>
      <c r="E236">
        <f>COUNTIFS(InterestedStocks!O:O,"No",InterestedStocks!B:B,A236)</f>
        <v>2</v>
      </c>
      <c r="F236">
        <f t="shared" si="13"/>
        <v>4</v>
      </c>
      <c r="G236">
        <f>SUMIF(InterestedStocks!B:B,A236,InterestedStocks!U:U)</f>
        <v>9966.7500000000218</v>
      </c>
      <c r="H236">
        <f t="shared" si="14"/>
        <v>509200.65000000037</v>
      </c>
    </row>
    <row r="237" spans="1:8" x14ac:dyDescent="0.25">
      <c r="A237" s="9">
        <v>43181</v>
      </c>
      <c r="B237" s="9" t="str">
        <f t="shared" si="12"/>
        <v>2018</v>
      </c>
      <c r="C237" s="10">
        <f t="shared" si="15"/>
        <v>12</v>
      </c>
      <c r="D237">
        <f>COUNTIFS(InterestedStocks!O:O,"Yes",InterestedStocks!B:B,A237)</f>
        <v>2</v>
      </c>
      <c r="E237">
        <f>COUNTIFS(InterestedStocks!O:O,"No",InterestedStocks!B:B,A237)</f>
        <v>2</v>
      </c>
      <c r="F237">
        <f t="shared" si="13"/>
        <v>4</v>
      </c>
      <c r="G237">
        <f>SUMIF(InterestedStocks!B:B,A237,InterestedStocks!U:U)</f>
        <v>-2042.5000000000141</v>
      </c>
      <c r="H237">
        <f t="shared" si="14"/>
        <v>507158.15000000037</v>
      </c>
    </row>
    <row r="238" spans="1:8" x14ac:dyDescent="0.25">
      <c r="A238" s="9">
        <v>43182</v>
      </c>
      <c r="B238" s="9" t="str">
        <f t="shared" si="12"/>
        <v>2018</v>
      </c>
      <c r="C238" s="10">
        <f t="shared" si="15"/>
        <v>12</v>
      </c>
      <c r="D238">
        <f>COUNTIFS(InterestedStocks!O:O,"Yes",InterestedStocks!B:B,A238)</f>
        <v>0</v>
      </c>
      <c r="E238">
        <f>COUNTIFS(InterestedStocks!O:O,"No",InterestedStocks!B:B,A238)</f>
        <v>1</v>
      </c>
      <c r="F238">
        <f t="shared" si="13"/>
        <v>1</v>
      </c>
      <c r="G238">
        <f>SUMIF(InterestedStocks!B:B,A238,InterestedStocks!U:U)</f>
        <v>-4198</v>
      </c>
      <c r="H238">
        <f t="shared" si="14"/>
        <v>502960.15000000037</v>
      </c>
    </row>
    <row r="239" spans="1:8" x14ac:dyDescent="0.25">
      <c r="A239" s="9">
        <v>43186</v>
      </c>
      <c r="B239" s="9" t="str">
        <f t="shared" si="12"/>
        <v>2018</v>
      </c>
      <c r="C239" s="10">
        <f t="shared" si="15"/>
        <v>13</v>
      </c>
      <c r="D239">
        <f>COUNTIFS(InterestedStocks!O:O,"Yes",InterestedStocks!B:B,A239)</f>
        <v>0</v>
      </c>
      <c r="E239">
        <f>COUNTIFS(InterestedStocks!O:O,"No",InterestedStocks!B:B,A239)</f>
        <v>2</v>
      </c>
      <c r="F239">
        <f t="shared" si="13"/>
        <v>2</v>
      </c>
      <c r="G239">
        <f>SUMIF(InterestedStocks!B:B,A239,InterestedStocks!U:U)</f>
        <v>-8649.950000000028</v>
      </c>
      <c r="H239">
        <f t="shared" si="14"/>
        <v>494310.20000000036</v>
      </c>
    </row>
    <row r="240" spans="1:8" x14ac:dyDescent="0.25">
      <c r="A240" s="9">
        <v>43187</v>
      </c>
      <c r="B240" s="9" t="str">
        <f t="shared" si="12"/>
        <v>2018</v>
      </c>
      <c r="C240" s="10">
        <f t="shared" si="15"/>
        <v>13</v>
      </c>
      <c r="D240">
        <f>COUNTIFS(InterestedStocks!O:O,"Yes",InterestedStocks!B:B,A240)</f>
        <v>1</v>
      </c>
      <c r="E240">
        <f>COUNTIFS(InterestedStocks!O:O,"No",InterestedStocks!B:B,A240)</f>
        <v>2</v>
      </c>
      <c r="F240">
        <f t="shared" si="13"/>
        <v>3</v>
      </c>
      <c r="G240">
        <f>SUMIF(InterestedStocks!B:B,A240,InterestedStocks!U:U)</f>
        <v>6777.6000000001914</v>
      </c>
      <c r="H240">
        <f t="shared" si="14"/>
        <v>501087.80000000057</v>
      </c>
    </row>
    <row r="241" spans="1:8" x14ac:dyDescent="0.25">
      <c r="A241" s="9">
        <v>43192</v>
      </c>
      <c r="B241" s="9" t="str">
        <f t="shared" si="12"/>
        <v>2018</v>
      </c>
      <c r="C241" s="10">
        <f t="shared" si="15"/>
        <v>14</v>
      </c>
      <c r="D241">
        <f>COUNTIFS(InterestedStocks!O:O,"Yes",InterestedStocks!B:B,A241)</f>
        <v>0</v>
      </c>
      <c r="E241">
        <f>COUNTIFS(InterestedStocks!O:O,"No",InterestedStocks!B:B,A241)</f>
        <v>1</v>
      </c>
      <c r="F241">
        <f t="shared" si="13"/>
        <v>1</v>
      </c>
      <c r="G241">
        <f>SUMIF(InterestedStocks!B:B,A241,InterestedStocks!U:U)</f>
        <v>-2315.2500000000405</v>
      </c>
      <c r="H241">
        <f t="shared" si="14"/>
        <v>498772.55000000051</v>
      </c>
    </row>
    <row r="242" spans="1:8" x14ac:dyDescent="0.25">
      <c r="A242" s="9">
        <v>43193</v>
      </c>
      <c r="B242" s="9" t="str">
        <f t="shared" si="12"/>
        <v>2018</v>
      </c>
      <c r="C242" s="10">
        <f t="shared" si="15"/>
        <v>14</v>
      </c>
      <c r="D242">
        <f>COUNTIFS(InterestedStocks!O:O,"Yes",InterestedStocks!B:B,A242)</f>
        <v>1</v>
      </c>
      <c r="E242">
        <f>COUNTIFS(InterestedStocks!O:O,"No",InterestedStocks!B:B,A242)</f>
        <v>1</v>
      </c>
      <c r="F242">
        <f t="shared" si="13"/>
        <v>2</v>
      </c>
      <c r="G242">
        <f>SUMIF(InterestedStocks!B:B,A242,InterestedStocks!U:U)</f>
        <v>-1605.400000000051</v>
      </c>
      <c r="H242">
        <f t="shared" si="14"/>
        <v>497167.15000000049</v>
      </c>
    </row>
    <row r="243" spans="1:8" x14ac:dyDescent="0.25">
      <c r="A243" s="9">
        <v>43194</v>
      </c>
      <c r="B243" s="9" t="str">
        <f t="shared" si="12"/>
        <v>2018</v>
      </c>
      <c r="C243" s="10">
        <f t="shared" si="15"/>
        <v>14</v>
      </c>
      <c r="D243">
        <f>COUNTIFS(InterestedStocks!O:O,"Yes",InterestedStocks!B:B,A243)</f>
        <v>1</v>
      </c>
      <c r="E243">
        <f>COUNTIFS(InterestedStocks!O:O,"No",InterestedStocks!B:B,A243)</f>
        <v>1</v>
      </c>
      <c r="F243">
        <f t="shared" si="13"/>
        <v>2</v>
      </c>
      <c r="G243">
        <f>SUMIF(InterestedStocks!B:B,A243,InterestedStocks!U:U)</f>
        <v>1830.0499999999665</v>
      </c>
      <c r="H243">
        <f t="shared" si="14"/>
        <v>498997.20000000048</v>
      </c>
    </row>
    <row r="244" spans="1:8" x14ac:dyDescent="0.25">
      <c r="A244" s="9">
        <v>43195</v>
      </c>
      <c r="B244" s="9" t="str">
        <f t="shared" si="12"/>
        <v>2018</v>
      </c>
      <c r="C244" s="10">
        <f t="shared" si="15"/>
        <v>14</v>
      </c>
      <c r="D244">
        <f>COUNTIFS(InterestedStocks!O:O,"Yes",InterestedStocks!B:B,A244)</f>
        <v>1</v>
      </c>
      <c r="E244">
        <f>COUNTIFS(InterestedStocks!O:O,"No",InterestedStocks!B:B,A244)</f>
        <v>1</v>
      </c>
      <c r="F244">
        <f t="shared" si="13"/>
        <v>2</v>
      </c>
      <c r="G244">
        <f>SUMIF(InterestedStocks!B:B,A244,InterestedStocks!U:U)</f>
        <v>10608.65000000004</v>
      </c>
      <c r="H244">
        <f t="shared" si="14"/>
        <v>509605.8500000005</v>
      </c>
    </row>
    <row r="245" spans="1:8" x14ac:dyDescent="0.25">
      <c r="A245" s="9">
        <v>43196</v>
      </c>
      <c r="B245" s="9" t="str">
        <f t="shared" si="12"/>
        <v>2018</v>
      </c>
      <c r="C245" s="10">
        <f t="shared" si="15"/>
        <v>14</v>
      </c>
      <c r="D245">
        <f>COUNTIFS(InterestedStocks!O:O,"Yes",InterestedStocks!B:B,A245)</f>
        <v>1</v>
      </c>
      <c r="E245">
        <f>COUNTIFS(InterestedStocks!O:O,"No",InterestedStocks!B:B,A245)</f>
        <v>0</v>
      </c>
      <c r="F245">
        <f t="shared" si="13"/>
        <v>1</v>
      </c>
      <c r="G245">
        <f>SUMIF(InterestedStocks!B:B,A245,InterestedStocks!U:U)</f>
        <v>3236.0499999999834</v>
      </c>
      <c r="H245">
        <f t="shared" si="14"/>
        <v>512841.90000000049</v>
      </c>
    </row>
    <row r="246" spans="1:8" x14ac:dyDescent="0.25">
      <c r="A246" s="9">
        <v>43199</v>
      </c>
      <c r="B246" s="9" t="str">
        <f t="shared" si="12"/>
        <v>2018</v>
      </c>
      <c r="C246" s="10">
        <f t="shared" si="15"/>
        <v>15</v>
      </c>
      <c r="D246">
        <f>COUNTIFS(InterestedStocks!O:O,"Yes",InterestedStocks!B:B,A246)</f>
        <v>0</v>
      </c>
      <c r="E246">
        <f>COUNTIFS(InterestedStocks!O:O,"No",InterestedStocks!B:B,A246)</f>
        <v>2</v>
      </c>
      <c r="F246">
        <f t="shared" si="13"/>
        <v>2</v>
      </c>
      <c r="G246">
        <f>SUMIF(InterestedStocks!B:B,A246,InterestedStocks!U:U)</f>
        <v>-10991.849999999802</v>
      </c>
      <c r="H246">
        <f t="shared" si="14"/>
        <v>501850.05000000069</v>
      </c>
    </row>
    <row r="247" spans="1:8" x14ac:dyDescent="0.25">
      <c r="A247" s="9">
        <v>43200</v>
      </c>
      <c r="B247" s="9" t="str">
        <f t="shared" si="12"/>
        <v>2018</v>
      </c>
      <c r="C247" s="10">
        <f t="shared" si="15"/>
        <v>15</v>
      </c>
      <c r="D247">
        <f>COUNTIFS(InterestedStocks!O:O,"Yes",InterestedStocks!B:B,A247)</f>
        <v>1</v>
      </c>
      <c r="E247">
        <f>COUNTIFS(InterestedStocks!O:O,"No",InterestedStocks!B:B,A247)</f>
        <v>1</v>
      </c>
      <c r="F247">
        <f t="shared" si="13"/>
        <v>2</v>
      </c>
      <c r="G247">
        <f>SUMIF(InterestedStocks!B:B,A247,InterestedStocks!U:U)</f>
        <v>7385.75</v>
      </c>
      <c r="H247">
        <f t="shared" si="14"/>
        <v>509235.80000000069</v>
      </c>
    </row>
    <row r="248" spans="1:8" x14ac:dyDescent="0.25">
      <c r="A248" s="9">
        <v>43201</v>
      </c>
      <c r="B248" s="9" t="str">
        <f t="shared" si="12"/>
        <v>2018</v>
      </c>
      <c r="C248" s="10">
        <f t="shared" si="15"/>
        <v>15</v>
      </c>
      <c r="D248">
        <f>COUNTIFS(InterestedStocks!O:O,"Yes",InterestedStocks!B:B,A248)</f>
        <v>0</v>
      </c>
      <c r="E248">
        <f>COUNTIFS(InterestedStocks!O:O,"No",InterestedStocks!B:B,A248)</f>
        <v>1</v>
      </c>
      <c r="F248">
        <f t="shared" si="13"/>
        <v>1</v>
      </c>
      <c r="G248">
        <f>SUMIF(InterestedStocks!B:B,A248,InterestedStocks!U:U)</f>
        <v>-1836.1000000000188</v>
      </c>
      <c r="H248">
        <f t="shared" si="14"/>
        <v>507399.70000000065</v>
      </c>
    </row>
    <row r="249" spans="1:8" x14ac:dyDescent="0.25">
      <c r="A249" s="9">
        <v>43202</v>
      </c>
      <c r="B249" s="9" t="str">
        <f t="shared" si="12"/>
        <v>2018</v>
      </c>
      <c r="C249" s="10">
        <f t="shared" si="15"/>
        <v>15</v>
      </c>
      <c r="D249">
        <f>COUNTIFS(InterestedStocks!O:O,"Yes",InterestedStocks!B:B,A249)</f>
        <v>2</v>
      </c>
      <c r="E249">
        <f>COUNTIFS(InterestedStocks!O:O,"No",InterestedStocks!B:B,A249)</f>
        <v>2</v>
      </c>
      <c r="F249">
        <f t="shared" si="13"/>
        <v>4</v>
      </c>
      <c r="G249">
        <f>SUMIF(InterestedStocks!B:B,A249,InterestedStocks!U:U)</f>
        <v>22178.050000000036</v>
      </c>
      <c r="H249">
        <f t="shared" si="14"/>
        <v>529577.7500000007</v>
      </c>
    </row>
    <row r="250" spans="1:8" x14ac:dyDescent="0.25">
      <c r="A250" s="9">
        <v>43203</v>
      </c>
      <c r="B250" s="9" t="str">
        <f t="shared" si="12"/>
        <v>2018</v>
      </c>
      <c r="C250" s="10">
        <f t="shared" si="15"/>
        <v>15</v>
      </c>
      <c r="D250">
        <f>COUNTIFS(InterestedStocks!O:O,"Yes",InterestedStocks!B:B,A250)</f>
        <v>0</v>
      </c>
      <c r="E250">
        <f>COUNTIFS(InterestedStocks!O:O,"No",InterestedStocks!B:B,A250)</f>
        <v>2</v>
      </c>
      <c r="F250">
        <f t="shared" si="13"/>
        <v>2</v>
      </c>
      <c r="G250">
        <f>SUMIF(InterestedStocks!B:B,A250,InterestedStocks!U:U)</f>
        <v>-11323.949999999924</v>
      </c>
      <c r="H250">
        <f t="shared" si="14"/>
        <v>518253.80000000075</v>
      </c>
    </row>
    <row r="251" spans="1:8" x14ac:dyDescent="0.25">
      <c r="A251" s="9">
        <v>43206</v>
      </c>
      <c r="B251" s="9" t="str">
        <f t="shared" si="12"/>
        <v>2018</v>
      </c>
      <c r="C251" s="10">
        <f t="shared" si="15"/>
        <v>16</v>
      </c>
      <c r="D251">
        <f>COUNTIFS(InterestedStocks!O:O,"Yes",InterestedStocks!B:B,A251)</f>
        <v>1</v>
      </c>
      <c r="E251">
        <f>COUNTIFS(InterestedStocks!O:O,"No",InterestedStocks!B:B,A251)</f>
        <v>1</v>
      </c>
      <c r="F251">
        <f t="shared" si="13"/>
        <v>2</v>
      </c>
      <c r="G251">
        <f>SUMIF(InterestedStocks!B:B,A251,InterestedStocks!U:U)</f>
        <v>10440.399999999954</v>
      </c>
      <c r="H251">
        <f t="shared" si="14"/>
        <v>528694.20000000065</v>
      </c>
    </row>
    <row r="252" spans="1:8" x14ac:dyDescent="0.25">
      <c r="A252" s="9">
        <v>43207</v>
      </c>
      <c r="B252" s="9" t="str">
        <f t="shared" si="12"/>
        <v>2018</v>
      </c>
      <c r="C252" s="10">
        <f t="shared" si="15"/>
        <v>16</v>
      </c>
      <c r="D252">
        <f>COUNTIFS(InterestedStocks!O:O,"Yes",InterestedStocks!B:B,A252)</f>
        <v>2</v>
      </c>
      <c r="E252">
        <f>COUNTIFS(InterestedStocks!O:O,"No",InterestedStocks!B:B,A252)</f>
        <v>4</v>
      </c>
      <c r="F252">
        <f t="shared" si="13"/>
        <v>6</v>
      </c>
      <c r="G252">
        <f>SUMIF(InterestedStocks!B:B,A252,InterestedStocks!U:U)</f>
        <v>-7384.3999999997941</v>
      </c>
      <c r="H252">
        <f t="shared" si="14"/>
        <v>521309.80000000086</v>
      </c>
    </row>
    <row r="253" spans="1:8" x14ac:dyDescent="0.25">
      <c r="A253" s="9">
        <v>43208</v>
      </c>
      <c r="B253" s="9" t="str">
        <f t="shared" si="12"/>
        <v>2018</v>
      </c>
      <c r="C253" s="10">
        <f t="shared" si="15"/>
        <v>16</v>
      </c>
      <c r="D253">
        <f>COUNTIFS(InterestedStocks!O:O,"Yes",InterestedStocks!B:B,A253)</f>
        <v>1</v>
      </c>
      <c r="E253">
        <f>COUNTIFS(InterestedStocks!O:O,"No",InterestedStocks!B:B,A253)</f>
        <v>0</v>
      </c>
      <c r="F253">
        <f t="shared" si="13"/>
        <v>1</v>
      </c>
      <c r="G253">
        <f>SUMIF(InterestedStocks!B:B,A253,InterestedStocks!U:U)</f>
        <v>316.3999999998905</v>
      </c>
      <c r="H253">
        <f t="shared" si="14"/>
        <v>521626.20000000077</v>
      </c>
    </row>
    <row r="254" spans="1:8" x14ac:dyDescent="0.25">
      <c r="A254" s="9">
        <v>43209</v>
      </c>
      <c r="B254" s="9" t="str">
        <f t="shared" si="12"/>
        <v>2018</v>
      </c>
      <c r="C254" s="10">
        <f t="shared" si="15"/>
        <v>16</v>
      </c>
      <c r="D254">
        <f>COUNTIFS(InterestedStocks!O:O,"Yes",InterestedStocks!B:B,A254)</f>
        <v>2</v>
      </c>
      <c r="E254">
        <f>COUNTIFS(InterestedStocks!O:O,"No",InterestedStocks!B:B,A254)</f>
        <v>1</v>
      </c>
      <c r="F254">
        <f t="shared" si="13"/>
        <v>3</v>
      </c>
      <c r="G254">
        <f>SUMIF(InterestedStocks!B:B,A254,InterestedStocks!U:U)</f>
        <v>23041.849999999984</v>
      </c>
      <c r="H254">
        <f t="shared" si="14"/>
        <v>544668.05000000075</v>
      </c>
    </row>
    <row r="255" spans="1:8" x14ac:dyDescent="0.25">
      <c r="A255" s="9">
        <v>43210</v>
      </c>
      <c r="B255" s="9" t="str">
        <f t="shared" si="12"/>
        <v>2018</v>
      </c>
      <c r="C255" s="10">
        <f t="shared" si="15"/>
        <v>16</v>
      </c>
      <c r="D255">
        <f>COUNTIFS(InterestedStocks!O:O,"Yes",InterestedStocks!B:B,A255)</f>
        <v>1</v>
      </c>
      <c r="E255">
        <f>COUNTIFS(InterestedStocks!O:O,"No",InterestedStocks!B:B,A255)</f>
        <v>1</v>
      </c>
      <c r="F255">
        <f t="shared" si="13"/>
        <v>2</v>
      </c>
      <c r="G255">
        <f>SUMIF(InterestedStocks!B:B,A255,InterestedStocks!U:U)</f>
        <v>7499.50000000004</v>
      </c>
      <c r="H255">
        <f t="shared" si="14"/>
        <v>552167.55000000075</v>
      </c>
    </row>
    <row r="256" spans="1:8" x14ac:dyDescent="0.25">
      <c r="A256" s="9">
        <v>43213</v>
      </c>
      <c r="B256" s="9" t="str">
        <f t="shared" si="12"/>
        <v>2018</v>
      </c>
      <c r="C256" s="10">
        <f t="shared" si="15"/>
        <v>17</v>
      </c>
      <c r="D256">
        <f>COUNTIFS(InterestedStocks!O:O,"Yes",InterestedStocks!B:B,A256)</f>
        <v>0</v>
      </c>
      <c r="E256">
        <f>COUNTIFS(InterestedStocks!O:O,"No",InterestedStocks!B:B,A256)</f>
        <v>2</v>
      </c>
      <c r="F256">
        <f t="shared" si="13"/>
        <v>2</v>
      </c>
      <c r="G256">
        <f>SUMIF(InterestedStocks!B:B,A256,InterestedStocks!U:U)</f>
        <v>-5286.6500000000397</v>
      </c>
      <c r="H256">
        <f t="shared" si="14"/>
        <v>546880.90000000072</v>
      </c>
    </row>
    <row r="257" spans="1:8" x14ac:dyDescent="0.25">
      <c r="A257" s="9">
        <v>43215</v>
      </c>
      <c r="B257" s="9" t="str">
        <f t="shared" si="12"/>
        <v>2018</v>
      </c>
      <c r="C257" s="10">
        <f t="shared" si="15"/>
        <v>17</v>
      </c>
      <c r="D257">
        <f>COUNTIFS(InterestedStocks!O:O,"Yes",InterestedStocks!B:B,A257)</f>
        <v>1</v>
      </c>
      <c r="E257">
        <f>COUNTIFS(InterestedStocks!O:O,"No",InterestedStocks!B:B,A257)</f>
        <v>1</v>
      </c>
      <c r="F257">
        <f t="shared" si="13"/>
        <v>2</v>
      </c>
      <c r="G257">
        <f>SUMIF(InterestedStocks!B:B,A257,InterestedStocks!U:U)</f>
        <v>15741.900000000163</v>
      </c>
      <c r="H257">
        <f t="shared" si="14"/>
        <v>562622.80000000086</v>
      </c>
    </row>
    <row r="258" spans="1:8" x14ac:dyDescent="0.25">
      <c r="A258" s="9">
        <v>43216</v>
      </c>
      <c r="B258" s="9" t="str">
        <f t="shared" si="12"/>
        <v>2018</v>
      </c>
      <c r="C258" s="10">
        <f t="shared" si="15"/>
        <v>17</v>
      </c>
      <c r="D258">
        <f>COUNTIFS(InterestedStocks!O:O,"Yes",InterestedStocks!B:B,A258)</f>
        <v>0</v>
      </c>
      <c r="E258">
        <f>COUNTIFS(InterestedStocks!O:O,"No",InterestedStocks!B:B,A258)</f>
        <v>2</v>
      </c>
      <c r="F258">
        <f t="shared" si="13"/>
        <v>2</v>
      </c>
      <c r="G258">
        <f>SUMIF(InterestedStocks!B:B,A258,InterestedStocks!U:U)</f>
        <v>-10903.55000000013</v>
      </c>
      <c r="H258">
        <f t="shared" si="14"/>
        <v>551719.2500000007</v>
      </c>
    </row>
    <row r="259" spans="1:8" x14ac:dyDescent="0.25">
      <c r="A259" s="9">
        <v>43217</v>
      </c>
      <c r="B259" s="9" t="str">
        <f t="shared" ref="B259:B322" si="16">TEXT(A259,"yyyy")</f>
        <v>2018</v>
      </c>
      <c r="C259" s="10">
        <f t="shared" si="15"/>
        <v>17</v>
      </c>
      <c r="D259">
        <f>COUNTIFS(InterestedStocks!O:O,"Yes",InterestedStocks!B:B,A259)</f>
        <v>0</v>
      </c>
      <c r="E259">
        <f>COUNTIFS(InterestedStocks!O:O,"No",InterestedStocks!B:B,A259)</f>
        <v>2</v>
      </c>
      <c r="F259">
        <f t="shared" ref="F259:F322" si="17">D259+E259</f>
        <v>2</v>
      </c>
      <c r="G259">
        <f>SUMIF(InterestedStocks!B:B,A259,InterestedStocks!U:U)</f>
        <v>-10857.699999999895</v>
      </c>
      <c r="H259">
        <f t="shared" ref="H259:H322" si="18">H258+G259</f>
        <v>540861.55000000075</v>
      </c>
    </row>
    <row r="260" spans="1:8" x14ac:dyDescent="0.25">
      <c r="A260" s="9">
        <v>43220</v>
      </c>
      <c r="B260" s="9" t="str">
        <f t="shared" si="16"/>
        <v>2018</v>
      </c>
      <c r="C260" s="10">
        <f t="shared" ref="C260:C323" si="19">WEEKNUM(A260)</f>
        <v>18</v>
      </c>
      <c r="D260">
        <f>COUNTIFS(InterestedStocks!O:O,"Yes",InterestedStocks!B:B,A260)</f>
        <v>0</v>
      </c>
      <c r="E260">
        <f>COUNTIFS(InterestedStocks!O:O,"No",InterestedStocks!B:B,A260)</f>
        <v>1</v>
      </c>
      <c r="F260">
        <f t="shared" si="17"/>
        <v>1</v>
      </c>
      <c r="G260">
        <f>SUMIF(InterestedStocks!B:B,A260,InterestedStocks!U:U)</f>
        <v>-5700</v>
      </c>
      <c r="H260">
        <f t="shared" si="18"/>
        <v>535161.55000000075</v>
      </c>
    </row>
    <row r="261" spans="1:8" x14ac:dyDescent="0.25">
      <c r="A261" s="9">
        <v>43222</v>
      </c>
      <c r="B261" s="9" t="str">
        <f t="shared" si="16"/>
        <v>2018</v>
      </c>
      <c r="C261" s="10">
        <f t="shared" si="19"/>
        <v>18</v>
      </c>
      <c r="D261">
        <f>COUNTIFS(InterestedStocks!O:O,"Yes",InterestedStocks!B:B,A261)</f>
        <v>0</v>
      </c>
      <c r="E261">
        <f>COUNTIFS(InterestedStocks!O:O,"No",InterestedStocks!B:B,A261)</f>
        <v>1</v>
      </c>
      <c r="F261">
        <f t="shared" si="17"/>
        <v>1</v>
      </c>
      <c r="G261">
        <f>SUMIF(InterestedStocks!B:B,A261,InterestedStocks!U:U)</f>
        <v>-5542.5999999999476</v>
      </c>
      <c r="H261">
        <f t="shared" si="18"/>
        <v>529618.95000000077</v>
      </c>
    </row>
    <row r="262" spans="1:8" x14ac:dyDescent="0.25">
      <c r="A262" s="9">
        <v>43223</v>
      </c>
      <c r="B262" s="9" t="str">
        <f t="shared" si="16"/>
        <v>2018</v>
      </c>
      <c r="C262" s="10">
        <f t="shared" si="19"/>
        <v>18</v>
      </c>
      <c r="D262">
        <f>COUNTIFS(InterestedStocks!O:O,"Yes",InterestedStocks!B:B,A262)</f>
        <v>0</v>
      </c>
      <c r="E262">
        <f>COUNTIFS(InterestedStocks!O:O,"No",InterestedStocks!B:B,A262)</f>
        <v>2</v>
      </c>
      <c r="F262">
        <f t="shared" si="17"/>
        <v>2</v>
      </c>
      <c r="G262">
        <f>SUMIF(InterestedStocks!B:B,A262,InterestedStocks!U:U)</f>
        <v>-3734.100000000014</v>
      </c>
      <c r="H262">
        <f t="shared" si="18"/>
        <v>525884.85000000079</v>
      </c>
    </row>
    <row r="263" spans="1:8" x14ac:dyDescent="0.25">
      <c r="A263" s="9">
        <v>43224</v>
      </c>
      <c r="B263" s="9" t="str">
        <f t="shared" si="16"/>
        <v>2018</v>
      </c>
      <c r="C263" s="10">
        <f t="shared" si="19"/>
        <v>18</v>
      </c>
      <c r="D263">
        <f>COUNTIFS(InterestedStocks!O:O,"Yes",InterestedStocks!B:B,A263)</f>
        <v>0</v>
      </c>
      <c r="E263">
        <f>COUNTIFS(InterestedStocks!O:O,"No",InterestedStocks!B:B,A263)</f>
        <v>3</v>
      </c>
      <c r="F263">
        <f t="shared" si="17"/>
        <v>3</v>
      </c>
      <c r="G263">
        <f>SUMIF(InterestedStocks!B:B,A263,InterestedStocks!U:U)</f>
        <v>-16596.40000000002</v>
      </c>
      <c r="H263">
        <f t="shared" si="18"/>
        <v>509288.45000000077</v>
      </c>
    </row>
    <row r="264" spans="1:8" x14ac:dyDescent="0.25">
      <c r="A264" s="9">
        <v>43227</v>
      </c>
      <c r="B264" s="9" t="str">
        <f t="shared" si="16"/>
        <v>2018</v>
      </c>
      <c r="C264" s="10">
        <f t="shared" si="19"/>
        <v>19</v>
      </c>
      <c r="D264">
        <f>COUNTIFS(InterestedStocks!O:O,"Yes",InterestedStocks!B:B,A264)</f>
        <v>2</v>
      </c>
      <c r="E264">
        <f>COUNTIFS(InterestedStocks!O:O,"No",InterestedStocks!B:B,A264)</f>
        <v>0</v>
      </c>
      <c r="F264">
        <f t="shared" si="17"/>
        <v>2</v>
      </c>
      <c r="G264">
        <f>SUMIF(InterestedStocks!B:B,A264,InterestedStocks!U:U)</f>
        <v>11971.199999999972</v>
      </c>
      <c r="H264">
        <f t="shared" si="18"/>
        <v>521259.65000000072</v>
      </c>
    </row>
    <row r="265" spans="1:8" x14ac:dyDescent="0.25">
      <c r="A265" s="9">
        <v>43228</v>
      </c>
      <c r="B265" s="9" t="str">
        <f t="shared" si="16"/>
        <v>2018</v>
      </c>
      <c r="C265" s="10">
        <f t="shared" si="19"/>
        <v>19</v>
      </c>
      <c r="D265">
        <f>COUNTIFS(InterestedStocks!O:O,"Yes",InterestedStocks!B:B,A265)</f>
        <v>3</v>
      </c>
      <c r="E265">
        <f>COUNTIFS(InterestedStocks!O:O,"No",InterestedStocks!B:B,A265)</f>
        <v>3</v>
      </c>
      <c r="F265">
        <f t="shared" si="17"/>
        <v>6</v>
      </c>
      <c r="G265">
        <f>SUMIF(InterestedStocks!B:B,A265,InterestedStocks!U:U)</f>
        <v>2048.2000000000298</v>
      </c>
      <c r="H265">
        <f t="shared" si="18"/>
        <v>523307.85000000073</v>
      </c>
    </row>
    <row r="266" spans="1:8" x14ac:dyDescent="0.25">
      <c r="A266" s="9">
        <v>43229</v>
      </c>
      <c r="B266" s="9" t="str">
        <f t="shared" si="16"/>
        <v>2018</v>
      </c>
      <c r="C266" s="10">
        <f t="shared" si="19"/>
        <v>19</v>
      </c>
      <c r="D266">
        <f>COUNTIFS(InterestedStocks!O:O,"Yes",InterestedStocks!B:B,A266)</f>
        <v>1</v>
      </c>
      <c r="E266">
        <f>COUNTIFS(InterestedStocks!O:O,"No",InterestedStocks!B:B,A266)</f>
        <v>2</v>
      </c>
      <c r="F266">
        <f t="shared" si="17"/>
        <v>3</v>
      </c>
      <c r="G266">
        <f>SUMIF(InterestedStocks!B:B,A266,InterestedStocks!U:U)</f>
        <v>1864.6499999998632</v>
      </c>
      <c r="H266">
        <f t="shared" si="18"/>
        <v>525172.50000000058</v>
      </c>
    </row>
    <row r="267" spans="1:8" x14ac:dyDescent="0.25">
      <c r="A267" s="9">
        <v>43230</v>
      </c>
      <c r="B267" s="9" t="str">
        <f t="shared" si="16"/>
        <v>2018</v>
      </c>
      <c r="C267" s="10">
        <f t="shared" si="19"/>
        <v>19</v>
      </c>
      <c r="D267">
        <f>COUNTIFS(InterestedStocks!O:O,"Yes",InterestedStocks!B:B,A267)</f>
        <v>2</v>
      </c>
      <c r="E267">
        <f>COUNTIFS(InterestedStocks!O:O,"No",InterestedStocks!B:B,A267)</f>
        <v>1</v>
      </c>
      <c r="F267">
        <f t="shared" si="17"/>
        <v>3</v>
      </c>
      <c r="G267">
        <f>SUMIF(InterestedStocks!B:B,A267,InterestedStocks!U:U)</f>
        <v>14772.099999999904</v>
      </c>
      <c r="H267">
        <f t="shared" si="18"/>
        <v>539944.60000000044</v>
      </c>
    </row>
    <row r="268" spans="1:8" x14ac:dyDescent="0.25">
      <c r="A268" s="9">
        <v>43231</v>
      </c>
      <c r="B268" s="9" t="str">
        <f t="shared" si="16"/>
        <v>2018</v>
      </c>
      <c r="C268" s="10">
        <f t="shared" si="19"/>
        <v>19</v>
      </c>
      <c r="D268">
        <f>COUNTIFS(InterestedStocks!O:O,"Yes",InterestedStocks!B:B,A268)</f>
        <v>1</v>
      </c>
      <c r="E268">
        <f>COUNTIFS(InterestedStocks!O:O,"No",InterestedStocks!B:B,A268)</f>
        <v>1</v>
      </c>
      <c r="F268">
        <f t="shared" si="17"/>
        <v>2</v>
      </c>
      <c r="G268">
        <f>SUMIF(InterestedStocks!B:B,A268,InterestedStocks!U:U)</f>
        <v>-3060.4000000000151</v>
      </c>
      <c r="H268">
        <f t="shared" si="18"/>
        <v>536884.20000000042</v>
      </c>
    </row>
    <row r="269" spans="1:8" x14ac:dyDescent="0.25">
      <c r="A269" s="9">
        <v>43234</v>
      </c>
      <c r="B269" s="9" t="str">
        <f t="shared" si="16"/>
        <v>2018</v>
      </c>
      <c r="C269" s="10">
        <f t="shared" si="19"/>
        <v>20</v>
      </c>
      <c r="D269">
        <f>COUNTIFS(InterestedStocks!O:O,"Yes",InterestedStocks!B:B,A269)</f>
        <v>1</v>
      </c>
      <c r="E269">
        <f>COUNTIFS(InterestedStocks!O:O,"No",InterestedStocks!B:B,A269)</f>
        <v>0</v>
      </c>
      <c r="F269">
        <f t="shared" si="17"/>
        <v>1</v>
      </c>
      <c r="G269">
        <f>SUMIF(InterestedStocks!B:B,A269,InterestedStocks!U:U)</f>
        <v>17791.900000000162</v>
      </c>
      <c r="H269">
        <f t="shared" si="18"/>
        <v>554676.10000000056</v>
      </c>
    </row>
    <row r="270" spans="1:8" x14ac:dyDescent="0.25">
      <c r="A270" s="9">
        <v>43235</v>
      </c>
      <c r="B270" s="9" t="str">
        <f t="shared" si="16"/>
        <v>2018</v>
      </c>
      <c r="C270" s="10">
        <f t="shared" si="19"/>
        <v>20</v>
      </c>
      <c r="D270">
        <f>COUNTIFS(InterestedStocks!O:O,"Yes",InterestedStocks!B:B,A270)</f>
        <v>2</v>
      </c>
      <c r="E270">
        <f>COUNTIFS(InterestedStocks!O:O,"No",InterestedStocks!B:B,A270)</f>
        <v>5</v>
      </c>
      <c r="F270">
        <f t="shared" si="17"/>
        <v>7</v>
      </c>
      <c r="G270">
        <f>SUMIF(InterestedStocks!B:B,A270,InterestedStocks!U:U)</f>
        <v>-24602.900000000234</v>
      </c>
      <c r="H270">
        <f t="shared" si="18"/>
        <v>530073.2000000003</v>
      </c>
    </row>
    <row r="271" spans="1:8" x14ac:dyDescent="0.25">
      <c r="A271" s="9">
        <v>43237</v>
      </c>
      <c r="B271" s="9" t="str">
        <f t="shared" si="16"/>
        <v>2018</v>
      </c>
      <c r="C271" s="10">
        <f t="shared" si="19"/>
        <v>20</v>
      </c>
      <c r="D271">
        <f>COUNTIFS(InterestedStocks!O:O,"Yes",InterestedStocks!B:B,A271)</f>
        <v>0</v>
      </c>
      <c r="E271">
        <f>COUNTIFS(InterestedStocks!O:O,"No",InterestedStocks!B:B,A271)</f>
        <v>3</v>
      </c>
      <c r="F271">
        <f t="shared" si="17"/>
        <v>3</v>
      </c>
      <c r="G271">
        <f>SUMIF(InterestedStocks!B:B,A271,InterestedStocks!U:U)</f>
        <v>-17211.399999999889</v>
      </c>
      <c r="H271">
        <f t="shared" si="18"/>
        <v>512861.8000000004</v>
      </c>
    </row>
    <row r="272" spans="1:8" x14ac:dyDescent="0.25">
      <c r="A272" s="9">
        <v>43238</v>
      </c>
      <c r="B272" s="9" t="str">
        <f t="shared" si="16"/>
        <v>2018</v>
      </c>
      <c r="C272" s="10">
        <f t="shared" si="19"/>
        <v>20</v>
      </c>
      <c r="D272">
        <f>COUNTIFS(InterestedStocks!O:O,"Yes",InterestedStocks!B:B,A272)</f>
        <v>2</v>
      </c>
      <c r="E272">
        <f>COUNTIFS(InterestedStocks!O:O,"No",InterestedStocks!B:B,A272)</f>
        <v>0</v>
      </c>
      <c r="F272">
        <f t="shared" si="17"/>
        <v>2</v>
      </c>
      <c r="G272">
        <f>SUMIF(InterestedStocks!B:B,A272,InterestedStocks!U:U)</f>
        <v>10616.849999999989</v>
      </c>
      <c r="H272">
        <f t="shared" si="18"/>
        <v>523478.65000000037</v>
      </c>
    </row>
    <row r="273" spans="1:8" x14ac:dyDescent="0.25">
      <c r="A273" s="9">
        <v>43241</v>
      </c>
      <c r="B273" s="9" t="str">
        <f t="shared" si="16"/>
        <v>2018</v>
      </c>
      <c r="C273" s="10">
        <f t="shared" si="19"/>
        <v>21</v>
      </c>
      <c r="D273">
        <f>COUNTIFS(InterestedStocks!O:O,"Yes",InterestedStocks!B:B,A273)</f>
        <v>4</v>
      </c>
      <c r="E273">
        <f>COUNTIFS(InterestedStocks!O:O,"No",InterestedStocks!B:B,A273)</f>
        <v>0</v>
      </c>
      <c r="F273">
        <f t="shared" si="17"/>
        <v>4</v>
      </c>
      <c r="G273">
        <f>SUMIF(InterestedStocks!B:B,A273,InterestedStocks!U:U)</f>
        <v>55911.499999999935</v>
      </c>
      <c r="H273">
        <f t="shared" si="18"/>
        <v>579390.15000000026</v>
      </c>
    </row>
    <row r="274" spans="1:8" x14ac:dyDescent="0.25">
      <c r="A274" s="9">
        <v>43243</v>
      </c>
      <c r="B274" s="9" t="str">
        <f t="shared" si="16"/>
        <v>2018</v>
      </c>
      <c r="C274" s="10">
        <f t="shared" si="19"/>
        <v>21</v>
      </c>
      <c r="D274">
        <f>COUNTIFS(InterestedStocks!O:O,"Yes",InterestedStocks!B:B,A274)</f>
        <v>4</v>
      </c>
      <c r="E274">
        <f>COUNTIFS(InterestedStocks!O:O,"No",InterestedStocks!B:B,A274)</f>
        <v>1</v>
      </c>
      <c r="F274">
        <f t="shared" si="17"/>
        <v>5</v>
      </c>
      <c r="G274">
        <f>SUMIF(InterestedStocks!B:B,A274,InterestedStocks!U:U)</f>
        <v>19442.600000000042</v>
      </c>
      <c r="H274">
        <f t="shared" si="18"/>
        <v>598832.75000000035</v>
      </c>
    </row>
    <row r="275" spans="1:8" x14ac:dyDescent="0.25">
      <c r="A275" s="9">
        <v>43245</v>
      </c>
      <c r="B275" s="9" t="str">
        <f t="shared" si="16"/>
        <v>2018</v>
      </c>
      <c r="C275" s="10">
        <f t="shared" si="19"/>
        <v>21</v>
      </c>
      <c r="D275">
        <f>COUNTIFS(InterestedStocks!O:O,"Yes",InterestedStocks!B:B,A275)</f>
        <v>1</v>
      </c>
      <c r="E275">
        <f>COUNTIFS(InterestedStocks!O:O,"No",InterestedStocks!B:B,A275)</f>
        <v>2</v>
      </c>
      <c r="F275">
        <f t="shared" si="17"/>
        <v>3</v>
      </c>
      <c r="G275">
        <f>SUMIF(InterestedStocks!B:B,A275,InterestedStocks!U:U)</f>
        <v>5754.0499999999729</v>
      </c>
      <c r="H275">
        <f t="shared" si="18"/>
        <v>604586.80000000028</v>
      </c>
    </row>
    <row r="276" spans="1:8" x14ac:dyDescent="0.25">
      <c r="A276" s="9">
        <v>43248</v>
      </c>
      <c r="B276" s="9" t="str">
        <f t="shared" si="16"/>
        <v>2018</v>
      </c>
      <c r="C276" s="10">
        <f t="shared" si="19"/>
        <v>22</v>
      </c>
      <c r="D276">
        <f>COUNTIFS(InterestedStocks!O:O,"Yes",InterestedStocks!B:B,A276)</f>
        <v>1</v>
      </c>
      <c r="E276">
        <f>COUNTIFS(InterestedStocks!O:O,"No",InterestedStocks!B:B,A276)</f>
        <v>1</v>
      </c>
      <c r="F276">
        <f t="shared" si="17"/>
        <v>2</v>
      </c>
      <c r="G276">
        <f>SUMIF(InterestedStocks!B:B,A276,InterestedStocks!U:U)</f>
        <v>-2285.5999999999385</v>
      </c>
      <c r="H276">
        <f t="shared" si="18"/>
        <v>602301.2000000003</v>
      </c>
    </row>
    <row r="277" spans="1:8" x14ac:dyDescent="0.25">
      <c r="A277" s="9">
        <v>43249</v>
      </c>
      <c r="B277" s="9" t="str">
        <f t="shared" si="16"/>
        <v>2018</v>
      </c>
      <c r="C277" s="10">
        <f t="shared" si="19"/>
        <v>22</v>
      </c>
      <c r="D277">
        <f>COUNTIFS(InterestedStocks!O:O,"Yes",InterestedStocks!B:B,A277)</f>
        <v>0</v>
      </c>
      <c r="E277">
        <f>COUNTIFS(InterestedStocks!O:O,"No",InterestedStocks!B:B,A277)</f>
        <v>1</v>
      </c>
      <c r="F277">
        <f t="shared" si="17"/>
        <v>1</v>
      </c>
      <c r="G277">
        <f>SUMIF(InterestedStocks!B:B,A277,InterestedStocks!U:U)</f>
        <v>-5234.1999999999871</v>
      </c>
      <c r="H277">
        <f t="shared" si="18"/>
        <v>597067.00000000035</v>
      </c>
    </row>
    <row r="278" spans="1:8" x14ac:dyDescent="0.25">
      <c r="A278" s="9">
        <v>43250</v>
      </c>
      <c r="B278" s="9" t="str">
        <f t="shared" si="16"/>
        <v>2018</v>
      </c>
      <c r="C278" s="10">
        <f t="shared" si="19"/>
        <v>22</v>
      </c>
      <c r="D278">
        <f>COUNTIFS(InterestedStocks!O:O,"Yes",InterestedStocks!B:B,A278)</f>
        <v>0</v>
      </c>
      <c r="E278">
        <f>COUNTIFS(InterestedStocks!O:O,"No",InterestedStocks!B:B,A278)</f>
        <v>2</v>
      </c>
      <c r="F278">
        <f t="shared" si="17"/>
        <v>2</v>
      </c>
      <c r="G278">
        <f>SUMIF(InterestedStocks!B:B,A278,InterestedStocks!U:U)</f>
        <v>-3962.4999999999432</v>
      </c>
      <c r="H278">
        <f t="shared" si="18"/>
        <v>593104.50000000035</v>
      </c>
    </row>
    <row r="279" spans="1:8" x14ac:dyDescent="0.25">
      <c r="A279" s="9">
        <v>43251</v>
      </c>
      <c r="B279" s="9" t="str">
        <f t="shared" si="16"/>
        <v>2018</v>
      </c>
      <c r="C279" s="10">
        <f t="shared" si="19"/>
        <v>22</v>
      </c>
      <c r="D279">
        <f>COUNTIFS(InterestedStocks!O:O,"Yes",InterestedStocks!B:B,A279)</f>
        <v>0</v>
      </c>
      <c r="E279">
        <f>COUNTIFS(InterestedStocks!O:O,"No",InterestedStocks!B:B,A279)</f>
        <v>1</v>
      </c>
      <c r="F279">
        <f t="shared" si="17"/>
        <v>1</v>
      </c>
      <c r="G279">
        <f>SUMIF(InterestedStocks!B:B,A279,InterestedStocks!U:U)</f>
        <v>-5732.1999999999316</v>
      </c>
      <c r="H279">
        <f t="shared" si="18"/>
        <v>587372.3000000004</v>
      </c>
    </row>
    <row r="280" spans="1:8" x14ac:dyDescent="0.25">
      <c r="A280" s="9">
        <v>43252</v>
      </c>
      <c r="B280" s="9" t="str">
        <f t="shared" si="16"/>
        <v>2018</v>
      </c>
      <c r="C280" s="10">
        <f t="shared" si="19"/>
        <v>22</v>
      </c>
      <c r="D280">
        <f>COUNTIFS(InterestedStocks!O:O,"Yes",InterestedStocks!B:B,A280)</f>
        <v>0</v>
      </c>
      <c r="E280">
        <f>COUNTIFS(InterestedStocks!O:O,"No",InterestedStocks!B:B,A280)</f>
        <v>1</v>
      </c>
      <c r="F280">
        <f t="shared" si="17"/>
        <v>1</v>
      </c>
      <c r="G280">
        <f>SUMIF(InterestedStocks!B:B,A280,InterestedStocks!U:U)</f>
        <v>-5423.9000000000397</v>
      </c>
      <c r="H280">
        <f t="shared" si="18"/>
        <v>581948.40000000037</v>
      </c>
    </row>
    <row r="281" spans="1:8" x14ac:dyDescent="0.25">
      <c r="A281" s="9">
        <v>43255</v>
      </c>
      <c r="B281" s="9" t="str">
        <f t="shared" si="16"/>
        <v>2018</v>
      </c>
      <c r="C281" s="10">
        <f t="shared" si="19"/>
        <v>23</v>
      </c>
      <c r="D281">
        <f>COUNTIFS(InterestedStocks!O:O,"Yes",InterestedStocks!B:B,A281)</f>
        <v>2</v>
      </c>
      <c r="E281">
        <f>COUNTIFS(InterestedStocks!O:O,"No",InterestedStocks!B:B,A281)</f>
        <v>2</v>
      </c>
      <c r="F281">
        <f t="shared" si="17"/>
        <v>4</v>
      </c>
      <c r="G281">
        <f>SUMIF(InterestedStocks!B:B,A281,InterestedStocks!U:U)</f>
        <v>-3658.9500000000417</v>
      </c>
      <c r="H281">
        <f t="shared" si="18"/>
        <v>578289.4500000003</v>
      </c>
    </row>
    <row r="282" spans="1:8" x14ac:dyDescent="0.25">
      <c r="A282" s="9">
        <v>43256</v>
      </c>
      <c r="B282" s="9" t="str">
        <f t="shared" si="16"/>
        <v>2018</v>
      </c>
      <c r="C282" s="10">
        <f t="shared" si="19"/>
        <v>23</v>
      </c>
      <c r="D282">
        <f>COUNTIFS(InterestedStocks!O:O,"Yes",InterestedStocks!B:B,A282)</f>
        <v>0</v>
      </c>
      <c r="E282">
        <f>COUNTIFS(InterestedStocks!O:O,"No",InterestedStocks!B:B,A282)</f>
        <v>2</v>
      </c>
      <c r="F282">
        <f t="shared" si="17"/>
        <v>2</v>
      </c>
      <c r="G282">
        <f>SUMIF(InterestedStocks!B:B,A282,InterestedStocks!U:U)</f>
        <v>-10583.600000000035</v>
      </c>
      <c r="H282">
        <f t="shared" si="18"/>
        <v>567705.85000000033</v>
      </c>
    </row>
    <row r="283" spans="1:8" x14ac:dyDescent="0.25">
      <c r="A283" s="9">
        <v>43257</v>
      </c>
      <c r="B283" s="9" t="str">
        <f t="shared" si="16"/>
        <v>2018</v>
      </c>
      <c r="C283" s="10">
        <f t="shared" si="19"/>
        <v>23</v>
      </c>
      <c r="D283">
        <f>COUNTIFS(InterestedStocks!O:O,"Yes",InterestedStocks!B:B,A283)</f>
        <v>0</v>
      </c>
      <c r="E283">
        <f>COUNTIFS(InterestedStocks!O:O,"No",InterestedStocks!B:B,A283)</f>
        <v>1</v>
      </c>
      <c r="F283">
        <f t="shared" si="17"/>
        <v>1</v>
      </c>
      <c r="G283">
        <f>SUMIF(InterestedStocks!B:B,A283,InterestedStocks!U:U)</f>
        <v>-5970</v>
      </c>
      <c r="H283">
        <f t="shared" si="18"/>
        <v>561735.85000000033</v>
      </c>
    </row>
    <row r="284" spans="1:8" x14ac:dyDescent="0.25">
      <c r="A284" s="9">
        <v>43258</v>
      </c>
      <c r="B284" s="9" t="str">
        <f t="shared" si="16"/>
        <v>2018</v>
      </c>
      <c r="C284" s="10">
        <f t="shared" si="19"/>
        <v>23</v>
      </c>
      <c r="D284">
        <f>COUNTIFS(InterestedStocks!O:O,"Yes",InterestedStocks!B:B,A284)</f>
        <v>3</v>
      </c>
      <c r="E284">
        <f>COUNTIFS(InterestedStocks!O:O,"No",InterestedStocks!B:B,A284)</f>
        <v>0</v>
      </c>
      <c r="F284">
        <f t="shared" si="17"/>
        <v>3</v>
      </c>
      <c r="G284">
        <f>SUMIF(InterestedStocks!B:B,A284,InterestedStocks!U:U)</f>
        <v>6408.00000000008</v>
      </c>
      <c r="H284">
        <f t="shared" si="18"/>
        <v>568143.85000000044</v>
      </c>
    </row>
    <row r="285" spans="1:8" x14ac:dyDescent="0.25">
      <c r="A285" s="9">
        <v>43264</v>
      </c>
      <c r="B285" s="9" t="str">
        <f t="shared" si="16"/>
        <v>2018</v>
      </c>
      <c r="C285" s="10">
        <f t="shared" si="19"/>
        <v>24</v>
      </c>
      <c r="D285">
        <f>COUNTIFS(InterestedStocks!O:O,"Yes",InterestedStocks!B:B,A285)</f>
        <v>2</v>
      </c>
      <c r="E285">
        <f>COUNTIFS(InterestedStocks!O:O,"No",InterestedStocks!B:B,A285)</f>
        <v>0</v>
      </c>
      <c r="F285">
        <f t="shared" si="17"/>
        <v>2</v>
      </c>
      <c r="G285">
        <f>SUMIF(InterestedStocks!B:B,A285,InterestedStocks!U:U)</f>
        <v>13220</v>
      </c>
      <c r="H285">
        <f t="shared" si="18"/>
        <v>581363.85000000044</v>
      </c>
    </row>
    <row r="286" spans="1:8" x14ac:dyDescent="0.25">
      <c r="A286" s="9">
        <v>43265</v>
      </c>
      <c r="B286" s="9" t="str">
        <f t="shared" si="16"/>
        <v>2018</v>
      </c>
      <c r="C286" s="10">
        <f t="shared" si="19"/>
        <v>24</v>
      </c>
      <c r="D286">
        <f>COUNTIFS(InterestedStocks!O:O,"Yes",InterestedStocks!B:B,A286)</f>
        <v>1</v>
      </c>
      <c r="E286">
        <f>COUNTIFS(InterestedStocks!O:O,"No",InterestedStocks!B:B,A286)</f>
        <v>1</v>
      </c>
      <c r="F286">
        <f t="shared" si="17"/>
        <v>2</v>
      </c>
      <c r="G286">
        <f>SUMIF(InterestedStocks!B:B,A286,InterestedStocks!U:U)</f>
        <v>-4463.9499999999289</v>
      </c>
      <c r="H286">
        <f t="shared" si="18"/>
        <v>576899.90000000049</v>
      </c>
    </row>
    <row r="287" spans="1:8" x14ac:dyDescent="0.25">
      <c r="A287" s="9">
        <v>43266</v>
      </c>
      <c r="B287" s="9" t="str">
        <f t="shared" si="16"/>
        <v>2018</v>
      </c>
      <c r="C287" s="10">
        <f t="shared" si="19"/>
        <v>24</v>
      </c>
      <c r="D287">
        <f>COUNTIFS(InterestedStocks!O:O,"Yes",InterestedStocks!B:B,A287)</f>
        <v>1</v>
      </c>
      <c r="E287">
        <f>COUNTIFS(InterestedStocks!O:O,"No",InterestedStocks!B:B,A287)</f>
        <v>2</v>
      </c>
      <c r="F287">
        <f t="shared" si="17"/>
        <v>3</v>
      </c>
      <c r="G287">
        <f>SUMIF(InterestedStocks!B:B,A287,InterestedStocks!U:U)</f>
        <v>-10842.650000000156</v>
      </c>
      <c r="H287">
        <f t="shared" si="18"/>
        <v>566057.25000000035</v>
      </c>
    </row>
    <row r="288" spans="1:8" x14ac:dyDescent="0.25">
      <c r="A288" s="9">
        <v>43269</v>
      </c>
      <c r="B288" s="9" t="str">
        <f t="shared" si="16"/>
        <v>2018</v>
      </c>
      <c r="C288" s="10">
        <f t="shared" si="19"/>
        <v>25</v>
      </c>
      <c r="D288">
        <f>COUNTIFS(InterestedStocks!O:O,"Yes",InterestedStocks!B:B,A288)</f>
        <v>0</v>
      </c>
      <c r="E288">
        <f>COUNTIFS(InterestedStocks!O:O,"No",InterestedStocks!B:B,A288)</f>
        <v>1</v>
      </c>
      <c r="F288">
        <f t="shared" si="17"/>
        <v>1</v>
      </c>
      <c r="G288">
        <f>SUMIF(InterestedStocks!B:B,A288,InterestedStocks!U:U)</f>
        <v>-5423.9999999999764</v>
      </c>
      <c r="H288">
        <f t="shared" si="18"/>
        <v>560633.25000000035</v>
      </c>
    </row>
    <row r="289" spans="1:8" x14ac:dyDescent="0.25">
      <c r="A289" s="9">
        <v>43270</v>
      </c>
      <c r="B289" s="9" t="str">
        <f t="shared" si="16"/>
        <v>2018</v>
      </c>
      <c r="C289" s="10">
        <f t="shared" si="19"/>
        <v>25</v>
      </c>
      <c r="D289">
        <f>COUNTIFS(InterestedStocks!O:O,"Yes",InterestedStocks!B:B,A289)</f>
        <v>0</v>
      </c>
      <c r="E289">
        <f>COUNTIFS(InterestedStocks!O:O,"No",InterestedStocks!B:B,A289)</f>
        <v>1</v>
      </c>
      <c r="F289">
        <f t="shared" si="17"/>
        <v>1</v>
      </c>
      <c r="G289">
        <f>SUMIF(InterestedStocks!B:B,A289,InterestedStocks!U:U)</f>
        <v>-5527</v>
      </c>
      <c r="H289">
        <f t="shared" si="18"/>
        <v>555106.25000000035</v>
      </c>
    </row>
    <row r="290" spans="1:8" x14ac:dyDescent="0.25">
      <c r="A290" s="9">
        <v>43271</v>
      </c>
      <c r="B290" s="9" t="str">
        <f t="shared" si="16"/>
        <v>2018</v>
      </c>
      <c r="C290" s="10">
        <f t="shared" si="19"/>
        <v>25</v>
      </c>
      <c r="D290">
        <f>COUNTIFS(InterestedStocks!O:O,"Yes",InterestedStocks!B:B,A290)</f>
        <v>0</v>
      </c>
      <c r="E290">
        <f>COUNTIFS(InterestedStocks!O:O,"No",InterestedStocks!B:B,A290)</f>
        <v>1</v>
      </c>
      <c r="F290">
        <f t="shared" si="17"/>
        <v>1</v>
      </c>
      <c r="G290">
        <f>SUMIF(InterestedStocks!B:B,A290,InterestedStocks!U:U)</f>
        <v>-5369.3500000000513</v>
      </c>
      <c r="H290">
        <f t="shared" si="18"/>
        <v>549736.90000000026</v>
      </c>
    </row>
    <row r="291" spans="1:8" x14ac:dyDescent="0.25">
      <c r="A291" s="9">
        <v>43272</v>
      </c>
      <c r="B291" s="9" t="str">
        <f t="shared" si="16"/>
        <v>2018</v>
      </c>
      <c r="C291" s="10">
        <f t="shared" si="19"/>
        <v>25</v>
      </c>
      <c r="D291">
        <f>COUNTIFS(InterestedStocks!O:O,"Yes",InterestedStocks!B:B,A291)</f>
        <v>1</v>
      </c>
      <c r="E291">
        <f>COUNTIFS(InterestedStocks!O:O,"No",InterestedStocks!B:B,A291)</f>
        <v>0</v>
      </c>
      <c r="F291">
        <f t="shared" si="17"/>
        <v>1</v>
      </c>
      <c r="G291">
        <f>SUMIF(InterestedStocks!B:B,A291,InterestedStocks!U:U)</f>
        <v>28366.499999999949</v>
      </c>
      <c r="H291">
        <f t="shared" si="18"/>
        <v>578103.40000000026</v>
      </c>
    </row>
    <row r="292" spans="1:8" x14ac:dyDescent="0.25">
      <c r="A292" s="9">
        <v>43273</v>
      </c>
      <c r="B292" s="9" t="str">
        <f t="shared" si="16"/>
        <v>2018</v>
      </c>
      <c r="C292" s="10">
        <f t="shared" si="19"/>
        <v>25</v>
      </c>
      <c r="D292">
        <f>COUNTIFS(InterestedStocks!O:O,"Yes",InterestedStocks!B:B,A292)</f>
        <v>0</v>
      </c>
      <c r="E292">
        <f>COUNTIFS(InterestedStocks!O:O,"No",InterestedStocks!B:B,A292)</f>
        <v>2</v>
      </c>
      <c r="F292">
        <f t="shared" si="17"/>
        <v>2</v>
      </c>
      <c r="G292">
        <f>SUMIF(InterestedStocks!B:B,A292,InterestedStocks!U:U)</f>
        <v>-11770.999999999965</v>
      </c>
      <c r="H292">
        <f t="shared" si="18"/>
        <v>566332.40000000026</v>
      </c>
    </row>
    <row r="293" spans="1:8" x14ac:dyDescent="0.25">
      <c r="A293" s="9">
        <v>43276</v>
      </c>
      <c r="B293" s="9" t="str">
        <f t="shared" si="16"/>
        <v>2018</v>
      </c>
      <c r="C293" s="10">
        <f t="shared" si="19"/>
        <v>26</v>
      </c>
      <c r="D293">
        <f>COUNTIFS(InterestedStocks!O:O,"Yes",InterestedStocks!B:B,A293)</f>
        <v>0</v>
      </c>
      <c r="E293">
        <f>COUNTIFS(InterestedStocks!O:O,"No",InterestedStocks!B:B,A293)</f>
        <v>1</v>
      </c>
      <c r="F293">
        <f t="shared" si="17"/>
        <v>1</v>
      </c>
      <c r="G293">
        <f>SUMIF(InterestedStocks!B:B,A293,InterestedStocks!U:U)</f>
        <v>-5474.25</v>
      </c>
      <c r="H293">
        <f t="shared" si="18"/>
        <v>560858.15000000026</v>
      </c>
    </row>
    <row r="294" spans="1:8" x14ac:dyDescent="0.25">
      <c r="A294" s="9">
        <v>43277</v>
      </c>
      <c r="B294" s="9" t="str">
        <f t="shared" si="16"/>
        <v>2018</v>
      </c>
      <c r="C294" s="10">
        <f t="shared" si="19"/>
        <v>26</v>
      </c>
      <c r="D294">
        <f>COUNTIFS(InterestedStocks!O:O,"Yes",InterestedStocks!B:B,A294)</f>
        <v>3</v>
      </c>
      <c r="E294">
        <f>COUNTIFS(InterestedStocks!O:O,"No",InterestedStocks!B:B,A294)</f>
        <v>0</v>
      </c>
      <c r="F294">
        <f t="shared" si="17"/>
        <v>3</v>
      </c>
      <c r="G294">
        <f>SUMIF(InterestedStocks!B:B,A294,InterestedStocks!U:U)</f>
        <v>34268.099999999969</v>
      </c>
      <c r="H294">
        <f t="shared" si="18"/>
        <v>595126.25000000023</v>
      </c>
    </row>
    <row r="295" spans="1:8" x14ac:dyDescent="0.25">
      <c r="A295" s="9">
        <v>43278</v>
      </c>
      <c r="B295" s="9" t="str">
        <f t="shared" si="16"/>
        <v>2018</v>
      </c>
      <c r="C295" s="10">
        <f t="shared" si="19"/>
        <v>26</v>
      </c>
      <c r="D295">
        <f>COUNTIFS(InterestedStocks!O:O,"Yes",InterestedStocks!B:B,A295)</f>
        <v>0</v>
      </c>
      <c r="E295">
        <f>COUNTIFS(InterestedStocks!O:O,"No",InterestedStocks!B:B,A295)</f>
        <v>1</v>
      </c>
      <c r="F295">
        <f t="shared" si="17"/>
        <v>1</v>
      </c>
      <c r="G295">
        <f>SUMIF(InterestedStocks!B:B,A295,InterestedStocks!U:U)</f>
        <v>-5760.0000000000546</v>
      </c>
      <c r="H295">
        <f t="shared" si="18"/>
        <v>589366.25000000023</v>
      </c>
    </row>
    <row r="296" spans="1:8" x14ac:dyDescent="0.25">
      <c r="A296" s="9">
        <v>43279</v>
      </c>
      <c r="B296" s="9" t="str">
        <f t="shared" si="16"/>
        <v>2018</v>
      </c>
      <c r="C296" s="10">
        <f t="shared" si="19"/>
        <v>26</v>
      </c>
      <c r="D296">
        <f>COUNTIFS(InterestedStocks!O:O,"Yes",InterestedStocks!B:B,A296)</f>
        <v>0</v>
      </c>
      <c r="E296">
        <f>COUNTIFS(InterestedStocks!O:O,"No",InterestedStocks!B:B,A296)</f>
        <v>1</v>
      </c>
      <c r="F296">
        <f t="shared" si="17"/>
        <v>1</v>
      </c>
      <c r="G296">
        <f>SUMIF(InterestedStocks!B:B,A296,InterestedStocks!U:U)</f>
        <v>-5597.5000000001037</v>
      </c>
      <c r="H296">
        <f t="shared" si="18"/>
        <v>583768.75000000012</v>
      </c>
    </row>
    <row r="297" spans="1:8" x14ac:dyDescent="0.25">
      <c r="A297" s="9">
        <v>43280</v>
      </c>
      <c r="B297" s="9" t="str">
        <f t="shared" si="16"/>
        <v>2018</v>
      </c>
      <c r="C297" s="10">
        <f t="shared" si="19"/>
        <v>26</v>
      </c>
      <c r="D297">
        <f>COUNTIFS(InterestedStocks!O:O,"Yes",InterestedStocks!B:B,A297)</f>
        <v>1</v>
      </c>
      <c r="E297">
        <f>COUNTIFS(InterestedStocks!O:O,"No",InterestedStocks!B:B,A297)</f>
        <v>0</v>
      </c>
      <c r="F297">
        <f t="shared" si="17"/>
        <v>1</v>
      </c>
      <c r="G297">
        <f>SUMIF(InterestedStocks!B:B,A297,InterestedStocks!U:U)</f>
        <v>2274</v>
      </c>
      <c r="H297">
        <f t="shared" si="18"/>
        <v>586042.75000000012</v>
      </c>
    </row>
    <row r="298" spans="1:8" x14ac:dyDescent="0.25">
      <c r="A298" s="9">
        <v>43283</v>
      </c>
      <c r="B298" s="9" t="str">
        <f t="shared" si="16"/>
        <v>2018</v>
      </c>
      <c r="C298" s="10">
        <f t="shared" si="19"/>
        <v>27</v>
      </c>
      <c r="D298">
        <f>COUNTIFS(InterestedStocks!O:O,"Yes",InterestedStocks!B:B,A298)</f>
        <v>2</v>
      </c>
      <c r="E298">
        <f>COUNTIFS(InterestedStocks!O:O,"No",InterestedStocks!B:B,A298)</f>
        <v>1</v>
      </c>
      <c r="F298">
        <f t="shared" si="17"/>
        <v>3</v>
      </c>
      <c r="G298">
        <f>SUMIF(InterestedStocks!B:B,A298,InterestedStocks!U:U)</f>
        <v>4010.3500000000731</v>
      </c>
      <c r="H298">
        <f t="shared" si="18"/>
        <v>590053.10000000021</v>
      </c>
    </row>
    <row r="299" spans="1:8" x14ac:dyDescent="0.25">
      <c r="A299" s="9">
        <v>43285</v>
      </c>
      <c r="B299" s="9" t="str">
        <f t="shared" si="16"/>
        <v>2018</v>
      </c>
      <c r="C299" s="10">
        <f t="shared" si="19"/>
        <v>27</v>
      </c>
      <c r="D299">
        <f>COUNTIFS(InterestedStocks!O:O,"Yes",InterestedStocks!B:B,A299)</f>
        <v>2</v>
      </c>
      <c r="E299">
        <f>COUNTIFS(InterestedStocks!O:O,"No",InterestedStocks!B:B,A299)</f>
        <v>3</v>
      </c>
      <c r="F299">
        <f t="shared" si="17"/>
        <v>5</v>
      </c>
      <c r="G299">
        <f>SUMIF(InterestedStocks!B:B,A299,InterestedStocks!U:U)</f>
        <v>-1652.6500000001906</v>
      </c>
      <c r="H299">
        <f t="shared" si="18"/>
        <v>588400.45000000007</v>
      </c>
    </row>
    <row r="300" spans="1:8" x14ac:dyDescent="0.25">
      <c r="A300" s="9">
        <v>43286</v>
      </c>
      <c r="B300" s="9" t="str">
        <f t="shared" si="16"/>
        <v>2018</v>
      </c>
      <c r="C300" s="10">
        <f t="shared" si="19"/>
        <v>27</v>
      </c>
      <c r="D300">
        <f>COUNTIFS(InterestedStocks!O:O,"Yes",InterestedStocks!B:B,A300)</f>
        <v>0</v>
      </c>
      <c r="E300">
        <f>COUNTIFS(InterestedStocks!O:O,"No",InterestedStocks!B:B,A300)</f>
        <v>2</v>
      </c>
      <c r="F300">
        <f t="shared" si="17"/>
        <v>2</v>
      </c>
      <c r="G300">
        <f>SUMIF(InterestedStocks!B:B,A300,InterestedStocks!U:U)</f>
        <v>-10948.85000000014</v>
      </c>
      <c r="H300">
        <f t="shared" si="18"/>
        <v>577451.6</v>
      </c>
    </row>
    <row r="301" spans="1:8" x14ac:dyDescent="0.25">
      <c r="A301" s="9">
        <v>43287</v>
      </c>
      <c r="B301" s="9" t="str">
        <f t="shared" si="16"/>
        <v>2018</v>
      </c>
      <c r="C301" s="10">
        <f t="shared" si="19"/>
        <v>27</v>
      </c>
      <c r="D301">
        <f>COUNTIFS(InterestedStocks!O:O,"Yes",InterestedStocks!B:B,A301)</f>
        <v>1</v>
      </c>
      <c r="E301">
        <f>COUNTIFS(InterestedStocks!O:O,"No",InterestedStocks!B:B,A301)</f>
        <v>0</v>
      </c>
      <c r="F301">
        <f t="shared" si="17"/>
        <v>1</v>
      </c>
      <c r="G301">
        <f>SUMIF(InterestedStocks!B:B,A301,InterestedStocks!U:U)</f>
        <v>10765.599999999957</v>
      </c>
      <c r="H301">
        <f t="shared" si="18"/>
        <v>588217.19999999995</v>
      </c>
    </row>
    <row r="302" spans="1:8" x14ac:dyDescent="0.25">
      <c r="A302" s="9">
        <v>43290</v>
      </c>
      <c r="B302" s="9" t="str">
        <f t="shared" si="16"/>
        <v>2018</v>
      </c>
      <c r="C302" s="10">
        <f t="shared" si="19"/>
        <v>28</v>
      </c>
      <c r="D302">
        <f>COUNTIFS(InterestedStocks!O:O,"Yes",InterestedStocks!B:B,A302)</f>
        <v>1</v>
      </c>
      <c r="E302">
        <f>COUNTIFS(InterestedStocks!O:O,"No",InterestedStocks!B:B,A302)</f>
        <v>1</v>
      </c>
      <c r="F302">
        <f t="shared" si="17"/>
        <v>2</v>
      </c>
      <c r="G302">
        <f>SUMIF(InterestedStocks!B:B,A302,InterestedStocks!U:U)</f>
        <v>3630.0000000000668</v>
      </c>
      <c r="H302">
        <f t="shared" si="18"/>
        <v>591847.20000000007</v>
      </c>
    </row>
    <row r="303" spans="1:8" x14ac:dyDescent="0.25">
      <c r="A303" s="9">
        <v>43293</v>
      </c>
      <c r="B303" s="9" t="str">
        <f t="shared" si="16"/>
        <v>2018</v>
      </c>
      <c r="C303" s="10">
        <f t="shared" si="19"/>
        <v>28</v>
      </c>
      <c r="D303">
        <f>COUNTIFS(InterestedStocks!O:O,"Yes",InterestedStocks!B:B,A303)</f>
        <v>0</v>
      </c>
      <c r="E303">
        <f>COUNTIFS(InterestedStocks!O:O,"No",InterestedStocks!B:B,A303)</f>
        <v>2</v>
      </c>
      <c r="F303">
        <f t="shared" si="17"/>
        <v>2</v>
      </c>
      <c r="G303">
        <f>SUMIF(InterestedStocks!B:B,A303,InterestedStocks!U:U)</f>
        <v>-10536.649999999911</v>
      </c>
      <c r="H303">
        <f t="shared" si="18"/>
        <v>581310.55000000016</v>
      </c>
    </row>
    <row r="304" spans="1:8" x14ac:dyDescent="0.25">
      <c r="A304" s="9">
        <v>43294</v>
      </c>
      <c r="B304" s="9" t="str">
        <f t="shared" si="16"/>
        <v>2018</v>
      </c>
      <c r="C304" s="10">
        <f t="shared" si="19"/>
        <v>28</v>
      </c>
      <c r="D304">
        <f>COUNTIFS(InterestedStocks!O:O,"Yes",InterestedStocks!B:B,A304)</f>
        <v>2</v>
      </c>
      <c r="E304">
        <f>COUNTIFS(InterestedStocks!O:O,"No",InterestedStocks!B:B,A304)</f>
        <v>0</v>
      </c>
      <c r="F304">
        <f t="shared" si="17"/>
        <v>2</v>
      </c>
      <c r="G304">
        <f>SUMIF(InterestedStocks!B:B,A304,InterestedStocks!U:U)</f>
        <v>36976.699999999735</v>
      </c>
      <c r="H304">
        <f t="shared" si="18"/>
        <v>618287.24999999988</v>
      </c>
    </row>
    <row r="305" spans="1:8" x14ac:dyDescent="0.25">
      <c r="A305" s="9">
        <v>43297</v>
      </c>
      <c r="B305" s="9" t="str">
        <f t="shared" si="16"/>
        <v>2018</v>
      </c>
      <c r="C305" s="10">
        <f t="shared" si="19"/>
        <v>29</v>
      </c>
      <c r="D305">
        <f>COUNTIFS(InterestedStocks!O:O,"Yes",InterestedStocks!B:B,A305)</f>
        <v>0</v>
      </c>
      <c r="E305">
        <f>COUNTIFS(InterestedStocks!O:O,"No",InterestedStocks!B:B,A305)</f>
        <v>1</v>
      </c>
      <c r="F305">
        <f t="shared" si="17"/>
        <v>1</v>
      </c>
      <c r="G305">
        <f>SUMIF(InterestedStocks!B:B,A305,InterestedStocks!U:U)</f>
        <v>-5264.1500000000697</v>
      </c>
      <c r="H305">
        <f t="shared" si="18"/>
        <v>613023.09999999986</v>
      </c>
    </row>
    <row r="306" spans="1:8" x14ac:dyDescent="0.25">
      <c r="A306" s="9">
        <v>43299</v>
      </c>
      <c r="B306" s="9" t="str">
        <f t="shared" si="16"/>
        <v>2018</v>
      </c>
      <c r="C306" s="10">
        <f t="shared" si="19"/>
        <v>29</v>
      </c>
      <c r="D306">
        <f>COUNTIFS(InterestedStocks!O:O,"Yes",InterestedStocks!B:B,A306)</f>
        <v>1</v>
      </c>
      <c r="E306">
        <f>COUNTIFS(InterestedStocks!O:O,"No",InterestedStocks!B:B,A306)</f>
        <v>0</v>
      </c>
      <c r="F306">
        <f t="shared" si="17"/>
        <v>1</v>
      </c>
      <c r="G306">
        <f>SUMIF(InterestedStocks!B:B,A306,InterestedStocks!U:U)</f>
        <v>11926.5</v>
      </c>
      <c r="H306">
        <f t="shared" si="18"/>
        <v>624949.59999999986</v>
      </c>
    </row>
    <row r="307" spans="1:8" x14ac:dyDescent="0.25">
      <c r="A307" s="9">
        <v>43300</v>
      </c>
      <c r="B307" s="9" t="str">
        <f t="shared" si="16"/>
        <v>2018</v>
      </c>
      <c r="C307" s="10">
        <f t="shared" si="19"/>
        <v>29</v>
      </c>
      <c r="D307">
        <f>COUNTIFS(InterestedStocks!O:O,"Yes",InterestedStocks!B:B,A307)</f>
        <v>0</v>
      </c>
      <c r="E307">
        <f>COUNTIFS(InterestedStocks!O:O,"No",InterestedStocks!B:B,A307)</f>
        <v>1</v>
      </c>
      <c r="F307">
        <f t="shared" si="17"/>
        <v>1</v>
      </c>
      <c r="G307">
        <f>SUMIF(InterestedStocks!B:B,A307,InterestedStocks!U:U)</f>
        <v>-5366.9500000000307</v>
      </c>
      <c r="H307">
        <f t="shared" si="18"/>
        <v>619582.64999999979</v>
      </c>
    </row>
    <row r="308" spans="1:8" x14ac:dyDescent="0.25">
      <c r="A308" s="9">
        <v>43301</v>
      </c>
      <c r="B308" s="9" t="str">
        <f t="shared" si="16"/>
        <v>2018</v>
      </c>
      <c r="C308" s="10">
        <f t="shared" si="19"/>
        <v>29</v>
      </c>
      <c r="D308">
        <f>COUNTIFS(InterestedStocks!O:O,"Yes",InterestedStocks!B:B,A308)</f>
        <v>0</v>
      </c>
      <c r="E308">
        <f>COUNTIFS(InterestedStocks!O:O,"No",InterestedStocks!B:B,A308)</f>
        <v>1</v>
      </c>
      <c r="F308">
        <f t="shared" si="17"/>
        <v>1</v>
      </c>
      <c r="G308">
        <f>SUMIF(InterestedStocks!B:B,A308,InterestedStocks!U:U)</f>
        <v>-5613.9000000001997</v>
      </c>
      <c r="H308">
        <f t="shared" si="18"/>
        <v>613968.74999999953</v>
      </c>
    </row>
    <row r="309" spans="1:8" x14ac:dyDescent="0.25">
      <c r="A309" s="9">
        <v>43304</v>
      </c>
      <c r="B309" s="9" t="str">
        <f t="shared" si="16"/>
        <v>2018</v>
      </c>
      <c r="C309" s="10">
        <f t="shared" si="19"/>
        <v>30</v>
      </c>
      <c r="D309">
        <f>COUNTIFS(InterestedStocks!O:O,"Yes",InterestedStocks!B:B,A309)</f>
        <v>1</v>
      </c>
      <c r="E309">
        <f>COUNTIFS(InterestedStocks!O:O,"No",InterestedStocks!B:B,A309)</f>
        <v>0</v>
      </c>
      <c r="F309">
        <f t="shared" si="17"/>
        <v>1</v>
      </c>
      <c r="G309">
        <f>SUMIF(InterestedStocks!B:B,A309,InterestedStocks!U:U)</f>
        <v>1054.9999999999827</v>
      </c>
      <c r="H309">
        <f t="shared" si="18"/>
        <v>615023.74999999953</v>
      </c>
    </row>
    <row r="310" spans="1:8" x14ac:dyDescent="0.25">
      <c r="A310" s="9">
        <v>43305</v>
      </c>
      <c r="B310" s="9" t="str">
        <f t="shared" si="16"/>
        <v>2018</v>
      </c>
      <c r="C310" s="10">
        <f t="shared" si="19"/>
        <v>30</v>
      </c>
      <c r="D310">
        <f>COUNTIFS(InterestedStocks!O:O,"Yes",InterestedStocks!B:B,A310)</f>
        <v>1</v>
      </c>
      <c r="E310">
        <f>COUNTIFS(InterestedStocks!O:O,"No",InterestedStocks!B:B,A310)</f>
        <v>0</v>
      </c>
      <c r="F310">
        <f t="shared" si="17"/>
        <v>1</v>
      </c>
      <c r="G310">
        <f>SUMIF(InterestedStocks!B:B,A310,InterestedStocks!U:U)</f>
        <v>4580.5500000000284</v>
      </c>
      <c r="H310">
        <f t="shared" si="18"/>
        <v>619604.29999999958</v>
      </c>
    </row>
    <row r="311" spans="1:8" x14ac:dyDescent="0.25">
      <c r="A311" s="9">
        <v>43306</v>
      </c>
      <c r="B311" s="9" t="str">
        <f t="shared" si="16"/>
        <v>2018</v>
      </c>
      <c r="C311" s="10">
        <f t="shared" si="19"/>
        <v>30</v>
      </c>
      <c r="D311">
        <f>COUNTIFS(InterestedStocks!O:O,"Yes",InterestedStocks!B:B,A311)</f>
        <v>1</v>
      </c>
      <c r="E311">
        <f>COUNTIFS(InterestedStocks!O:O,"No",InterestedStocks!B:B,A311)</f>
        <v>2</v>
      </c>
      <c r="F311">
        <f t="shared" si="17"/>
        <v>3</v>
      </c>
      <c r="G311">
        <f>SUMIF(InterestedStocks!B:B,A311,InterestedStocks!U:U)</f>
        <v>3973.0000000000091</v>
      </c>
      <c r="H311">
        <f t="shared" si="18"/>
        <v>623577.29999999958</v>
      </c>
    </row>
    <row r="312" spans="1:8" x14ac:dyDescent="0.25">
      <c r="A312" s="9">
        <v>43307</v>
      </c>
      <c r="B312" s="9" t="str">
        <f t="shared" si="16"/>
        <v>2018</v>
      </c>
      <c r="C312" s="10">
        <f t="shared" si="19"/>
        <v>30</v>
      </c>
      <c r="D312">
        <f>COUNTIFS(InterestedStocks!O:O,"Yes",InterestedStocks!B:B,A312)</f>
        <v>2</v>
      </c>
      <c r="E312">
        <f>COUNTIFS(InterestedStocks!O:O,"No",InterestedStocks!B:B,A312)</f>
        <v>3</v>
      </c>
      <c r="F312">
        <f t="shared" si="17"/>
        <v>5</v>
      </c>
      <c r="G312">
        <f>SUMIF(InterestedStocks!B:B,A312,InterestedStocks!U:U)</f>
        <v>39300.750000000313</v>
      </c>
      <c r="H312">
        <f t="shared" si="18"/>
        <v>662878.04999999993</v>
      </c>
    </row>
    <row r="313" spans="1:8" x14ac:dyDescent="0.25">
      <c r="A313" s="9">
        <v>43308</v>
      </c>
      <c r="B313" s="9" t="str">
        <f t="shared" si="16"/>
        <v>2018</v>
      </c>
      <c r="C313" s="10">
        <f t="shared" si="19"/>
        <v>30</v>
      </c>
      <c r="D313">
        <f>COUNTIFS(InterestedStocks!O:O,"Yes",InterestedStocks!B:B,A313)</f>
        <v>1</v>
      </c>
      <c r="E313">
        <f>COUNTIFS(InterestedStocks!O:O,"No",InterestedStocks!B:B,A313)</f>
        <v>2</v>
      </c>
      <c r="F313">
        <f t="shared" si="17"/>
        <v>3</v>
      </c>
      <c r="G313">
        <f>SUMIF(InterestedStocks!B:B,A313,InterestedStocks!U:U)</f>
        <v>5836.950000000028</v>
      </c>
      <c r="H313">
        <f t="shared" si="18"/>
        <v>668715</v>
      </c>
    </row>
    <row r="314" spans="1:8" x14ac:dyDescent="0.25">
      <c r="A314" s="9">
        <v>43311</v>
      </c>
      <c r="B314" s="9" t="str">
        <f t="shared" si="16"/>
        <v>2018</v>
      </c>
      <c r="C314" s="10">
        <f t="shared" si="19"/>
        <v>31</v>
      </c>
      <c r="D314">
        <f>COUNTIFS(InterestedStocks!O:O,"Yes",InterestedStocks!B:B,A314)</f>
        <v>0</v>
      </c>
      <c r="E314">
        <f>COUNTIFS(InterestedStocks!O:O,"No",InterestedStocks!B:B,A314)</f>
        <v>2</v>
      </c>
      <c r="F314">
        <f t="shared" si="17"/>
        <v>2</v>
      </c>
      <c r="G314">
        <f>SUMIF(InterestedStocks!B:B,A314,InterestedStocks!U:U)</f>
        <v>-6754.0000000000364</v>
      </c>
      <c r="H314">
        <f t="shared" si="18"/>
        <v>661961</v>
      </c>
    </row>
    <row r="315" spans="1:8" x14ac:dyDescent="0.25">
      <c r="A315" s="9">
        <v>43312</v>
      </c>
      <c r="B315" s="9" t="str">
        <f t="shared" si="16"/>
        <v>2018</v>
      </c>
      <c r="C315" s="10">
        <f t="shared" si="19"/>
        <v>31</v>
      </c>
      <c r="D315">
        <f>COUNTIFS(InterestedStocks!O:O,"Yes",InterestedStocks!B:B,A315)</f>
        <v>2</v>
      </c>
      <c r="E315">
        <f>COUNTIFS(InterestedStocks!O:O,"No",InterestedStocks!B:B,A315)</f>
        <v>3</v>
      </c>
      <c r="F315">
        <f t="shared" si="17"/>
        <v>5</v>
      </c>
      <c r="G315">
        <f>SUMIF(InterestedStocks!B:B,A315,InterestedStocks!U:U)</f>
        <v>2316.7499999998718</v>
      </c>
      <c r="H315">
        <f t="shared" si="18"/>
        <v>664277.74999999988</v>
      </c>
    </row>
    <row r="316" spans="1:8" x14ac:dyDescent="0.25">
      <c r="A316" s="9">
        <v>43318</v>
      </c>
      <c r="B316" s="9" t="str">
        <f t="shared" si="16"/>
        <v>2018</v>
      </c>
      <c r="C316" s="10">
        <f t="shared" si="19"/>
        <v>32</v>
      </c>
      <c r="D316">
        <f>COUNTIFS(InterestedStocks!O:O,"Yes",InterestedStocks!B:B,A316)</f>
        <v>3</v>
      </c>
      <c r="E316">
        <f>COUNTIFS(InterestedStocks!O:O,"No",InterestedStocks!B:B,A316)</f>
        <v>2</v>
      </c>
      <c r="F316">
        <f t="shared" si="17"/>
        <v>5</v>
      </c>
      <c r="G316">
        <f>SUMIF(InterestedStocks!B:B,A316,InterestedStocks!U:U)</f>
        <v>12271.100000000024</v>
      </c>
      <c r="H316">
        <f t="shared" si="18"/>
        <v>676548.84999999986</v>
      </c>
    </row>
    <row r="317" spans="1:8" x14ac:dyDescent="0.25">
      <c r="A317" s="9">
        <v>43319</v>
      </c>
      <c r="B317" s="9" t="str">
        <f t="shared" si="16"/>
        <v>2018</v>
      </c>
      <c r="C317" s="10">
        <f t="shared" si="19"/>
        <v>32</v>
      </c>
      <c r="D317">
        <f>COUNTIFS(InterestedStocks!O:O,"Yes",InterestedStocks!B:B,A317)</f>
        <v>0</v>
      </c>
      <c r="E317">
        <f>COUNTIFS(InterestedStocks!O:O,"No",InterestedStocks!B:B,A317)</f>
        <v>2</v>
      </c>
      <c r="F317">
        <f t="shared" si="17"/>
        <v>2</v>
      </c>
      <c r="G317">
        <f>SUMIF(InterestedStocks!B:B,A317,InterestedStocks!U:U)</f>
        <v>-7868.1500000000378</v>
      </c>
      <c r="H317">
        <f t="shared" si="18"/>
        <v>668680.69999999984</v>
      </c>
    </row>
    <row r="318" spans="1:8" x14ac:dyDescent="0.25">
      <c r="A318" s="9">
        <v>43320</v>
      </c>
      <c r="B318" s="9" t="str">
        <f t="shared" si="16"/>
        <v>2018</v>
      </c>
      <c r="C318" s="10">
        <f t="shared" si="19"/>
        <v>32</v>
      </c>
      <c r="D318">
        <f>COUNTIFS(InterestedStocks!O:O,"Yes",InterestedStocks!B:B,A318)</f>
        <v>1</v>
      </c>
      <c r="E318">
        <f>COUNTIFS(InterestedStocks!O:O,"No",InterestedStocks!B:B,A318)</f>
        <v>0</v>
      </c>
      <c r="F318">
        <f t="shared" si="17"/>
        <v>1</v>
      </c>
      <c r="G318">
        <f>SUMIF(InterestedStocks!B:B,A318,InterestedStocks!U:U)</f>
        <v>19930.400000000041</v>
      </c>
      <c r="H318">
        <f t="shared" si="18"/>
        <v>688611.09999999986</v>
      </c>
    </row>
    <row r="319" spans="1:8" x14ac:dyDescent="0.25">
      <c r="A319" s="9">
        <v>43321</v>
      </c>
      <c r="B319" s="9" t="str">
        <f t="shared" si="16"/>
        <v>2018</v>
      </c>
      <c r="C319" s="10">
        <f t="shared" si="19"/>
        <v>32</v>
      </c>
      <c r="D319">
        <f>COUNTIFS(InterestedStocks!O:O,"Yes",InterestedStocks!B:B,A319)</f>
        <v>0</v>
      </c>
      <c r="E319">
        <f>COUNTIFS(InterestedStocks!O:O,"No",InterestedStocks!B:B,A319)</f>
        <v>1</v>
      </c>
      <c r="F319">
        <f t="shared" si="17"/>
        <v>1</v>
      </c>
      <c r="G319">
        <f>SUMIF(InterestedStocks!B:B,A319,InterestedStocks!U:U)</f>
        <v>-1643.25</v>
      </c>
      <c r="H319">
        <f t="shared" si="18"/>
        <v>686967.84999999986</v>
      </c>
    </row>
    <row r="320" spans="1:8" x14ac:dyDescent="0.25">
      <c r="A320" s="9">
        <v>43325</v>
      </c>
      <c r="B320" s="9" t="str">
        <f t="shared" si="16"/>
        <v>2018</v>
      </c>
      <c r="C320" s="10">
        <f t="shared" si="19"/>
        <v>33</v>
      </c>
      <c r="D320">
        <f>COUNTIFS(InterestedStocks!O:O,"Yes",InterestedStocks!B:B,A320)</f>
        <v>1</v>
      </c>
      <c r="E320">
        <f>COUNTIFS(InterestedStocks!O:O,"No",InterestedStocks!B:B,A320)</f>
        <v>1</v>
      </c>
      <c r="F320">
        <f t="shared" si="17"/>
        <v>2</v>
      </c>
      <c r="G320">
        <f>SUMIF(InterestedStocks!B:B,A320,InterestedStocks!U:U)</f>
        <v>-3852.3999999999864</v>
      </c>
      <c r="H320">
        <f t="shared" si="18"/>
        <v>683115.44999999984</v>
      </c>
    </row>
    <row r="321" spans="1:8" x14ac:dyDescent="0.25">
      <c r="A321" s="9">
        <v>43326</v>
      </c>
      <c r="B321" s="9" t="str">
        <f t="shared" si="16"/>
        <v>2018</v>
      </c>
      <c r="C321" s="10">
        <f t="shared" si="19"/>
        <v>33</v>
      </c>
      <c r="D321">
        <f>COUNTIFS(InterestedStocks!O:O,"Yes",InterestedStocks!B:B,A321)</f>
        <v>3</v>
      </c>
      <c r="E321">
        <f>COUNTIFS(InterestedStocks!O:O,"No",InterestedStocks!B:B,A321)</f>
        <v>0</v>
      </c>
      <c r="F321">
        <f t="shared" si="17"/>
        <v>3</v>
      </c>
      <c r="G321">
        <f>SUMIF(InterestedStocks!B:B,A321,InterestedStocks!U:U)</f>
        <v>8501.1499999999451</v>
      </c>
      <c r="H321">
        <f t="shared" si="18"/>
        <v>691616.59999999974</v>
      </c>
    </row>
    <row r="322" spans="1:8" x14ac:dyDescent="0.25">
      <c r="A322" s="9">
        <v>43332</v>
      </c>
      <c r="B322" s="9" t="str">
        <f t="shared" si="16"/>
        <v>2018</v>
      </c>
      <c r="C322" s="10">
        <f t="shared" si="19"/>
        <v>34</v>
      </c>
      <c r="D322">
        <f>COUNTIFS(InterestedStocks!O:O,"Yes",InterestedStocks!B:B,A322)</f>
        <v>0</v>
      </c>
      <c r="E322">
        <f>COUNTIFS(InterestedStocks!O:O,"No",InterestedStocks!B:B,A322)</f>
        <v>1</v>
      </c>
      <c r="F322">
        <f t="shared" si="17"/>
        <v>1</v>
      </c>
      <c r="G322">
        <f>SUMIF(InterestedStocks!B:B,A322,InterestedStocks!U:U)</f>
        <v>-1327.5000000000364</v>
      </c>
      <c r="H322">
        <f t="shared" si="18"/>
        <v>690289.09999999974</v>
      </c>
    </row>
    <row r="323" spans="1:8" x14ac:dyDescent="0.25">
      <c r="A323" s="9">
        <v>43333</v>
      </c>
      <c r="B323" s="9" t="str">
        <f t="shared" ref="B323:B386" si="20">TEXT(A323,"yyyy")</f>
        <v>2018</v>
      </c>
      <c r="C323" s="10">
        <f t="shared" si="19"/>
        <v>34</v>
      </c>
      <c r="D323">
        <f>COUNTIFS(InterestedStocks!O:O,"Yes",InterestedStocks!B:B,A323)</f>
        <v>1</v>
      </c>
      <c r="E323">
        <f>COUNTIFS(InterestedStocks!O:O,"No",InterestedStocks!B:B,A323)</f>
        <v>1</v>
      </c>
      <c r="F323">
        <f t="shared" ref="F323:F386" si="21">D323+E323</f>
        <v>2</v>
      </c>
      <c r="G323">
        <f>SUMIF(InterestedStocks!B:B,A323,InterestedStocks!U:U)</f>
        <v>-596.80000000008204</v>
      </c>
      <c r="H323">
        <f t="shared" ref="H323:H386" si="22">H322+G323</f>
        <v>689692.2999999997</v>
      </c>
    </row>
    <row r="324" spans="1:8" x14ac:dyDescent="0.25">
      <c r="A324" s="9">
        <v>43335</v>
      </c>
      <c r="B324" s="9" t="str">
        <f t="shared" si="20"/>
        <v>2018</v>
      </c>
      <c r="C324" s="10">
        <f t="shared" ref="C324:C387" si="23">WEEKNUM(A324)</f>
        <v>34</v>
      </c>
      <c r="D324">
        <f>COUNTIFS(InterestedStocks!O:O,"Yes",InterestedStocks!B:B,A324)</f>
        <v>1</v>
      </c>
      <c r="E324">
        <f>COUNTIFS(InterestedStocks!O:O,"No",InterestedStocks!B:B,A324)</f>
        <v>2</v>
      </c>
      <c r="F324">
        <f t="shared" si="21"/>
        <v>3</v>
      </c>
      <c r="G324">
        <f>SUMIF(InterestedStocks!B:B,A324,InterestedStocks!U:U)</f>
        <v>-4678.7000000001308</v>
      </c>
      <c r="H324">
        <f t="shared" si="22"/>
        <v>685013.59999999951</v>
      </c>
    </row>
    <row r="325" spans="1:8" x14ac:dyDescent="0.25">
      <c r="A325" s="9">
        <v>43336</v>
      </c>
      <c r="B325" s="9" t="str">
        <f t="shared" si="20"/>
        <v>2018</v>
      </c>
      <c r="C325" s="10">
        <f t="shared" si="23"/>
        <v>34</v>
      </c>
      <c r="D325">
        <f>COUNTIFS(InterestedStocks!O:O,"Yes",InterestedStocks!B:B,A325)</f>
        <v>1</v>
      </c>
      <c r="E325">
        <f>COUNTIFS(InterestedStocks!O:O,"No",InterestedStocks!B:B,A325)</f>
        <v>0</v>
      </c>
      <c r="F325">
        <f t="shared" si="21"/>
        <v>1</v>
      </c>
      <c r="G325">
        <f>SUMIF(InterestedStocks!B:B,A325,InterestedStocks!U:U)</f>
        <v>3424.9000000000306</v>
      </c>
      <c r="H325">
        <f t="shared" si="22"/>
        <v>688438.49999999953</v>
      </c>
    </row>
    <row r="326" spans="1:8" x14ac:dyDescent="0.25">
      <c r="A326" s="9">
        <v>43339</v>
      </c>
      <c r="B326" s="9" t="str">
        <f t="shared" si="20"/>
        <v>2018</v>
      </c>
      <c r="C326" s="10">
        <f t="shared" si="23"/>
        <v>35</v>
      </c>
      <c r="D326">
        <f>COUNTIFS(InterestedStocks!O:O,"Yes",InterestedStocks!B:B,A326)</f>
        <v>0</v>
      </c>
      <c r="E326">
        <f>COUNTIFS(InterestedStocks!O:O,"No",InterestedStocks!B:B,A326)</f>
        <v>2</v>
      </c>
      <c r="F326">
        <f t="shared" si="21"/>
        <v>2</v>
      </c>
      <c r="G326">
        <f>SUMIF(InterestedStocks!B:B,A326,InterestedStocks!U:U)</f>
        <v>-12879</v>
      </c>
      <c r="H326">
        <f t="shared" si="22"/>
        <v>675559.49999999953</v>
      </c>
    </row>
    <row r="327" spans="1:8" x14ac:dyDescent="0.25">
      <c r="A327" s="9">
        <v>43340</v>
      </c>
      <c r="B327" s="9" t="str">
        <f t="shared" si="20"/>
        <v>2018</v>
      </c>
      <c r="C327" s="10">
        <f t="shared" si="23"/>
        <v>35</v>
      </c>
      <c r="D327">
        <f>COUNTIFS(InterestedStocks!O:O,"Yes",InterestedStocks!B:B,A327)</f>
        <v>1</v>
      </c>
      <c r="E327">
        <f>COUNTIFS(InterestedStocks!O:O,"No",InterestedStocks!B:B,A327)</f>
        <v>1</v>
      </c>
      <c r="F327">
        <f t="shared" si="21"/>
        <v>2</v>
      </c>
      <c r="G327">
        <f>SUMIF(InterestedStocks!B:B,A327,InterestedStocks!U:U)</f>
        <v>593.79999999998472</v>
      </c>
      <c r="H327">
        <f t="shared" si="22"/>
        <v>676153.29999999946</v>
      </c>
    </row>
    <row r="328" spans="1:8" x14ac:dyDescent="0.25">
      <c r="A328" s="9">
        <v>43341</v>
      </c>
      <c r="B328" s="9" t="str">
        <f t="shared" si="20"/>
        <v>2018</v>
      </c>
      <c r="C328" s="10">
        <f t="shared" si="23"/>
        <v>35</v>
      </c>
      <c r="D328">
        <f>COUNTIFS(InterestedStocks!O:O,"Yes",InterestedStocks!B:B,A328)</f>
        <v>0</v>
      </c>
      <c r="E328">
        <f>COUNTIFS(InterestedStocks!O:O,"No",InterestedStocks!B:B,A328)</f>
        <v>1</v>
      </c>
      <c r="F328">
        <f t="shared" si="21"/>
        <v>1</v>
      </c>
      <c r="G328">
        <f>SUMIF(InterestedStocks!B:B,A328,InterestedStocks!U:U)</f>
        <v>-6658.3999999999178</v>
      </c>
      <c r="H328">
        <f t="shared" si="22"/>
        <v>669494.89999999956</v>
      </c>
    </row>
    <row r="329" spans="1:8" x14ac:dyDescent="0.25">
      <c r="A329" s="9">
        <v>43342</v>
      </c>
      <c r="B329" s="9" t="str">
        <f t="shared" si="20"/>
        <v>2018</v>
      </c>
      <c r="C329" s="10">
        <f t="shared" si="23"/>
        <v>35</v>
      </c>
      <c r="D329">
        <f>COUNTIFS(InterestedStocks!O:O,"Yes",InterestedStocks!B:B,A329)</f>
        <v>0</v>
      </c>
      <c r="E329">
        <f>COUNTIFS(InterestedStocks!O:O,"No",InterestedStocks!B:B,A329)</f>
        <v>2</v>
      </c>
      <c r="F329">
        <f t="shared" si="21"/>
        <v>2</v>
      </c>
      <c r="G329">
        <f>SUMIF(InterestedStocks!B:B,A329,InterestedStocks!U:U)</f>
        <v>-12920.899999999918</v>
      </c>
      <c r="H329">
        <f t="shared" si="22"/>
        <v>656573.99999999965</v>
      </c>
    </row>
    <row r="330" spans="1:8" x14ac:dyDescent="0.25">
      <c r="A330" s="9">
        <v>43343</v>
      </c>
      <c r="B330" s="9" t="str">
        <f t="shared" si="20"/>
        <v>2018</v>
      </c>
      <c r="C330" s="10">
        <f t="shared" si="23"/>
        <v>35</v>
      </c>
      <c r="D330">
        <f>COUNTIFS(InterestedStocks!O:O,"Yes",InterestedStocks!B:B,A330)</f>
        <v>1</v>
      </c>
      <c r="E330">
        <f>COUNTIFS(InterestedStocks!O:O,"No",InterestedStocks!B:B,A330)</f>
        <v>0</v>
      </c>
      <c r="F330">
        <f t="shared" si="21"/>
        <v>1</v>
      </c>
      <c r="G330">
        <f>SUMIF(InterestedStocks!B:B,A330,InterestedStocks!U:U)</f>
        <v>10648.500000000095</v>
      </c>
      <c r="H330">
        <f t="shared" si="22"/>
        <v>667222.49999999977</v>
      </c>
    </row>
    <row r="331" spans="1:8" x14ac:dyDescent="0.25">
      <c r="A331" s="9">
        <v>43346</v>
      </c>
      <c r="B331" s="9" t="str">
        <f t="shared" si="20"/>
        <v>2018</v>
      </c>
      <c r="C331" s="10">
        <f t="shared" si="23"/>
        <v>36</v>
      </c>
      <c r="D331">
        <f>COUNTIFS(InterestedStocks!O:O,"Yes",InterestedStocks!B:B,A331)</f>
        <v>0</v>
      </c>
      <c r="E331">
        <f>COUNTIFS(InterestedStocks!O:O,"No",InterestedStocks!B:B,A331)</f>
        <v>1</v>
      </c>
      <c r="F331">
        <f t="shared" si="21"/>
        <v>1</v>
      </c>
      <c r="G331">
        <f>SUMIF(InterestedStocks!B:B,A331,InterestedStocks!U:U)</f>
        <v>-6619</v>
      </c>
      <c r="H331">
        <f t="shared" si="22"/>
        <v>660603.49999999977</v>
      </c>
    </row>
    <row r="332" spans="1:8" x14ac:dyDescent="0.25">
      <c r="A332" s="9">
        <v>43347</v>
      </c>
      <c r="B332" s="9" t="str">
        <f t="shared" si="20"/>
        <v>2018</v>
      </c>
      <c r="C332" s="10">
        <f t="shared" si="23"/>
        <v>36</v>
      </c>
      <c r="D332">
        <f>COUNTIFS(InterestedStocks!O:O,"Yes",InterestedStocks!B:B,A332)</f>
        <v>0</v>
      </c>
      <c r="E332">
        <f>COUNTIFS(InterestedStocks!O:O,"No",InterestedStocks!B:B,A332)</f>
        <v>2</v>
      </c>
      <c r="F332">
        <f t="shared" si="21"/>
        <v>2</v>
      </c>
      <c r="G332">
        <f>SUMIF(InterestedStocks!B:B,A332,InterestedStocks!U:U)</f>
        <v>-6826.8500000000804</v>
      </c>
      <c r="H332">
        <f t="shared" si="22"/>
        <v>653776.64999999967</v>
      </c>
    </row>
    <row r="333" spans="1:8" x14ac:dyDescent="0.25">
      <c r="A333" s="9">
        <v>43348</v>
      </c>
      <c r="B333" s="9" t="str">
        <f t="shared" si="20"/>
        <v>2018</v>
      </c>
      <c r="C333" s="10">
        <f t="shared" si="23"/>
        <v>36</v>
      </c>
      <c r="D333">
        <f>COUNTIFS(InterestedStocks!O:O,"Yes",InterestedStocks!B:B,A333)</f>
        <v>0</v>
      </c>
      <c r="E333">
        <f>COUNTIFS(InterestedStocks!O:O,"No",InterestedStocks!B:B,A333)</f>
        <v>3</v>
      </c>
      <c r="F333">
        <f t="shared" si="21"/>
        <v>3</v>
      </c>
      <c r="G333">
        <f>SUMIF(InterestedStocks!B:B,A333,InterestedStocks!U:U)</f>
        <v>-18838.849999999933</v>
      </c>
      <c r="H333">
        <f t="shared" si="22"/>
        <v>634937.7999999997</v>
      </c>
    </row>
    <row r="334" spans="1:8" x14ac:dyDescent="0.25">
      <c r="A334" s="9">
        <v>43350</v>
      </c>
      <c r="B334" s="9" t="str">
        <f t="shared" si="20"/>
        <v>2018</v>
      </c>
      <c r="C334" s="10">
        <f t="shared" si="23"/>
        <v>36</v>
      </c>
      <c r="D334">
        <f>COUNTIFS(InterestedStocks!O:O,"Yes",InterestedStocks!B:B,A334)</f>
        <v>4</v>
      </c>
      <c r="E334">
        <f>COUNTIFS(InterestedStocks!O:O,"No",InterestedStocks!B:B,A334)</f>
        <v>0</v>
      </c>
      <c r="F334">
        <f t="shared" si="21"/>
        <v>4</v>
      </c>
      <c r="G334">
        <f>SUMIF(InterestedStocks!B:B,A334,InterestedStocks!U:U)</f>
        <v>26457.750000000011</v>
      </c>
      <c r="H334">
        <f t="shared" si="22"/>
        <v>661395.5499999997</v>
      </c>
    </row>
    <row r="335" spans="1:8" x14ac:dyDescent="0.25">
      <c r="A335" s="9">
        <v>43354</v>
      </c>
      <c r="B335" s="9" t="str">
        <f t="shared" si="20"/>
        <v>2018</v>
      </c>
      <c r="C335" s="10">
        <f t="shared" si="23"/>
        <v>37</v>
      </c>
      <c r="D335">
        <f>COUNTIFS(InterestedStocks!O:O,"Yes",InterestedStocks!B:B,A335)</f>
        <v>3</v>
      </c>
      <c r="E335">
        <f>COUNTIFS(InterestedStocks!O:O,"No",InterestedStocks!B:B,A335)</f>
        <v>0</v>
      </c>
      <c r="F335">
        <f t="shared" si="21"/>
        <v>3</v>
      </c>
      <c r="G335">
        <f>SUMIF(InterestedStocks!B:B,A335,InterestedStocks!U:U)</f>
        <v>40385.449999999888</v>
      </c>
      <c r="H335">
        <f t="shared" si="22"/>
        <v>701780.99999999953</v>
      </c>
    </row>
    <row r="336" spans="1:8" x14ac:dyDescent="0.25">
      <c r="A336" s="9">
        <v>43355</v>
      </c>
      <c r="B336" s="9" t="str">
        <f t="shared" si="20"/>
        <v>2018</v>
      </c>
      <c r="C336" s="10">
        <f t="shared" si="23"/>
        <v>37</v>
      </c>
      <c r="D336">
        <f>COUNTIFS(InterestedStocks!O:O,"Yes",InterestedStocks!B:B,A336)</f>
        <v>1</v>
      </c>
      <c r="E336">
        <f>COUNTIFS(InterestedStocks!O:O,"No",InterestedStocks!B:B,A336)</f>
        <v>3</v>
      </c>
      <c r="F336">
        <f t="shared" si="21"/>
        <v>4</v>
      </c>
      <c r="G336">
        <f>SUMIF(InterestedStocks!B:B,A336,InterestedStocks!U:U)</f>
        <v>-7004.6999999999698</v>
      </c>
      <c r="H336">
        <f t="shared" si="22"/>
        <v>694776.29999999958</v>
      </c>
    </row>
    <row r="337" spans="1:8" x14ac:dyDescent="0.25">
      <c r="A337" s="9">
        <v>43357</v>
      </c>
      <c r="B337" s="9" t="str">
        <f t="shared" si="20"/>
        <v>2018</v>
      </c>
      <c r="C337" s="10">
        <f t="shared" si="23"/>
        <v>37</v>
      </c>
      <c r="D337">
        <f>COUNTIFS(InterestedStocks!O:O,"Yes",InterestedStocks!B:B,A337)</f>
        <v>1</v>
      </c>
      <c r="E337">
        <f>COUNTIFS(InterestedStocks!O:O,"No",InterestedStocks!B:B,A337)</f>
        <v>1</v>
      </c>
      <c r="F337">
        <f t="shared" si="21"/>
        <v>2</v>
      </c>
      <c r="G337">
        <f>SUMIF(InterestedStocks!B:B,A337,InterestedStocks!U:U)</f>
        <v>-5615.9999999999436</v>
      </c>
      <c r="H337">
        <f t="shared" si="22"/>
        <v>689160.29999999958</v>
      </c>
    </row>
    <row r="338" spans="1:8" x14ac:dyDescent="0.25">
      <c r="A338" s="9">
        <v>43360</v>
      </c>
      <c r="B338" s="9" t="str">
        <f t="shared" si="20"/>
        <v>2018</v>
      </c>
      <c r="C338" s="10">
        <f t="shared" si="23"/>
        <v>38</v>
      </c>
      <c r="D338">
        <f>COUNTIFS(InterestedStocks!O:O,"Yes",InterestedStocks!B:B,A338)</f>
        <v>1</v>
      </c>
      <c r="E338">
        <f>COUNTIFS(InterestedStocks!O:O,"No",InterestedStocks!B:B,A338)</f>
        <v>1</v>
      </c>
      <c r="F338">
        <f t="shared" si="21"/>
        <v>2</v>
      </c>
      <c r="G338">
        <f>SUMIF(InterestedStocks!B:B,A338,InterestedStocks!U:U)</f>
        <v>-4036.8000000000229</v>
      </c>
      <c r="H338">
        <f t="shared" si="22"/>
        <v>685123.49999999953</v>
      </c>
    </row>
    <row r="339" spans="1:8" x14ac:dyDescent="0.25">
      <c r="A339" s="9">
        <v>43361</v>
      </c>
      <c r="B339" s="9" t="str">
        <f t="shared" si="20"/>
        <v>2018</v>
      </c>
      <c r="C339" s="10">
        <f t="shared" si="23"/>
        <v>38</v>
      </c>
      <c r="D339">
        <f>COUNTIFS(InterestedStocks!O:O,"Yes",InterestedStocks!B:B,A339)</f>
        <v>0</v>
      </c>
      <c r="E339">
        <f>COUNTIFS(InterestedStocks!O:O,"No",InterestedStocks!B:B,A339)</f>
        <v>1</v>
      </c>
      <c r="F339">
        <f t="shared" si="21"/>
        <v>1</v>
      </c>
      <c r="G339">
        <f>SUMIF(InterestedStocks!B:B,A339,InterestedStocks!U:U)</f>
        <v>-6313</v>
      </c>
      <c r="H339">
        <f t="shared" si="22"/>
        <v>678810.49999999953</v>
      </c>
    </row>
    <row r="340" spans="1:8" x14ac:dyDescent="0.25">
      <c r="A340" s="9">
        <v>43362</v>
      </c>
      <c r="B340" s="9" t="str">
        <f t="shared" si="20"/>
        <v>2018</v>
      </c>
      <c r="C340" s="10">
        <f t="shared" si="23"/>
        <v>38</v>
      </c>
      <c r="D340">
        <f>COUNTIFS(InterestedStocks!O:O,"Yes",InterestedStocks!B:B,A340)</f>
        <v>3</v>
      </c>
      <c r="E340">
        <f>COUNTIFS(InterestedStocks!O:O,"No",InterestedStocks!B:B,A340)</f>
        <v>0</v>
      </c>
      <c r="F340">
        <f t="shared" si="21"/>
        <v>3</v>
      </c>
      <c r="G340">
        <f>SUMIF(InterestedStocks!B:B,A340,InterestedStocks!U:U)</f>
        <v>18015.10000000002</v>
      </c>
      <c r="H340">
        <f t="shared" si="22"/>
        <v>696825.59999999951</v>
      </c>
    </row>
    <row r="341" spans="1:8" x14ac:dyDescent="0.25">
      <c r="A341" s="9">
        <v>43364</v>
      </c>
      <c r="B341" s="9" t="str">
        <f t="shared" si="20"/>
        <v>2018</v>
      </c>
      <c r="C341" s="10">
        <f t="shared" si="23"/>
        <v>38</v>
      </c>
      <c r="D341">
        <f>COUNTIFS(InterestedStocks!O:O,"Yes",InterestedStocks!B:B,A341)</f>
        <v>0</v>
      </c>
      <c r="E341">
        <f>COUNTIFS(InterestedStocks!O:O,"No",InterestedStocks!B:B,A341)</f>
        <v>4</v>
      </c>
      <c r="F341">
        <f t="shared" si="21"/>
        <v>4</v>
      </c>
      <c r="G341">
        <f>SUMIF(InterestedStocks!B:B,A341,InterestedStocks!U:U)</f>
        <v>-25931.299999999974</v>
      </c>
      <c r="H341">
        <f t="shared" si="22"/>
        <v>670894.29999999958</v>
      </c>
    </row>
    <row r="342" spans="1:8" x14ac:dyDescent="0.25">
      <c r="A342" s="9">
        <v>43367</v>
      </c>
      <c r="B342" s="9" t="str">
        <f t="shared" si="20"/>
        <v>2018</v>
      </c>
      <c r="C342" s="10">
        <f t="shared" si="23"/>
        <v>39</v>
      </c>
      <c r="D342">
        <f>COUNTIFS(InterestedStocks!O:O,"Yes",InterestedStocks!B:B,A342)</f>
        <v>1</v>
      </c>
      <c r="E342">
        <f>COUNTIFS(InterestedStocks!O:O,"No",InterestedStocks!B:B,A342)</f>
        <v>1</v>
      </c>
      <c r="F342">
        <f t="shared" si="21"/>
        <v>2</v>
      </c>
      <c r="G342">
        <f>SUMIF(InterestedStocks!B:B,A342,InterestedStocks!U:U)</f>
        <v>1159.9000000000306</v>
      </c>
      <c r="H342">
        <f t="shared" si="22"/>
        <v>672054.1999999996</v>
      </c>
    </row>
    <row r="343" spans="1:8" x14ac:dyDescent="0.25">
      <c r="A343" s="9">
        <v>43368</v>
      </c>
      <c r="B343" s="9" t="str">
        <f t="shared" si="20"/>
        <v>2018</v>
      </c>
      <c r="C343" s="10">
        <f t="shared" si="23"/>
        <v>39</v>
      </c>
      <c r="D343">
        <f>COUNTIFS(InterestedStocks!O:O,"Yes",InterestedStocks!B:B,A343)</f>
        <v>0</v>
      </c>
      <c r="E343">
        <f>COUNTIFS(InterestedStocks!O:O,"No",InterestedStocks!B:B,A343)</f>
        <v>1</v>
      </c>
      <c r="F343">
        <f t="shared" si="21"/>
        <v>1</v>
      </c>
      <c r="G343">
        <f>SUMIF(InterestedStocks!B:B,A343,InterestedStocks!U:U)</f>
        <v>-6226.1999999999853</v>
      </c>
      <c r="H343">
        <f t="shared" si="22"/>
        <v>665827.99999999965</v>
      </c>
    </row>
    <row r="344" spans="1:8" x14ac:dyDescent="0.25">
      <c r="A344" s="9">
        <v>43369</v>
      </c>
      <c r="B344" s="9" t="str">
        <f t="shared" si="20"/>
        <v>2018</v>
      </c>
      <c r="C344" s="10">
        <f t="shared" si="23"/>
        <v>39</v>
      </c>
      <c r="D344">
        <f>COUNTIFS(InterestedStocks!O:O,"Yes",InterestedStocks!B:B,A344)</f>
        <v>2</v>
      </c>
      <c r="E344">
        <f>COUNTIFS(InterestedStocks!O:O,"No",InterestedStocks!B:B,A344)</f>
        <v>1</v>
      </c>
      <c r="F344">
        <f t="shared" si="21"/>
        <v>3</v>
      </c>
      <c r="G344">
        <f>SUMIF(InterestedStocks!B:B,A344,InterestedStocks!U:U)</f>
        <v>23369.6499999999</v>
      </c>
      <c r="H344">
        <f t="shared" si="22"/>
        <v>689197.64999999956</v>
      </c>
    </row>
    <row r="345" spans="1:8" x14ac:dyDescent="0.25">
      <c r="A345" s="9">
        <v>43370</v>
      </c>
      <c r="B345" s="9" t="str">
        <f t="shared" si="20"/>
        <v>2018</v>
      </c>
      <c r="C345" s="10">
        <f t="shared" si="23"/>
        <v>39</v>
      </c>
      <c r="D345">
        <f>COUNTIFS(InterestedStocks!O:O,"Yes",InterestedStocks!B:B,A345)</f>
        <v>3</v>
      </c>
      <c r="E345">
        <f>COUNTIFS(InterestedStocks!O:O,"No",InterestedStocks!B:B,A345)</f>
        <v>0</v>
      </c>
      <c r="F345">
        <f t="shared" si="21"/>
        <v>3</v>
      </c>
      <c r="G345">
        <f>SUMIF(InterestedStocks!B:B,A345,InterestedStocks!U:U)</f>
        <v>55056.200000000077</v>
      </c>
      <c r="H345">
        <f t="shared" si="22"/>
        <v>744253.84999999963</v>
      </c>
    </row>
    <row r="346" spans="1:8" x14ac:dyDescent="0.25">
      <c r="A346" s="9">
        <v>43374</v>
      </c>
      <c r="B346" s="9" t="str">
        <f t="shared" si="20"/>
        <v>2018</v>
      </c>
      <c r="C346" s="10">
        <f t="shared" si="23"/>
        <v>40</v>
      </c>
      <c r="D346">
        <f>COUNTIFS(InterestedStocks!O:O,"Yes",InterestedStocks!B:B,A346)</f>
        <v>1</v>
      </c>
      <c r="E346">
        <f>COUNTIFS(InterestedStocks!O:O,"No",InterestedStocks!B:B,A346)</f>
        <v>2</v>
      </c>
      <c r="F346">
        <f t="shared" si="21"/>
        <v>3</v>
      </c>
      <c r="G346">
        <f>SUMIF(InterestedStocks!B:B,A346,InterestedStocks!U:U)</f>
        <v>-5213.7999999998465</v>
      </c>
      <c r="H346">
        <f t="shared" si="22"/>
        <v>739040.04999999981</v>
      </c>
    </row>
    <row r="347" spans="1:8" x14ac:dyDescent="0.25">
      <c r="A347" s="9">
        <v>43376</v>
      </c>
      <c r="B347" s="9" t="str">
        <f t="shared" si="20"/>
        <v>2018</v>
      </c>
      <c r="C347" s="10">
        <f t="shared" si="23"/>
        <v>40</v>
      </c>
      <c r="D347">
        <f>COUNTIFS(InterestedStocks!O:O,"Yes",InterestedStocks!B:B,A347)</f>
        <v>1</v>
      </c>
      <c r="E347">
        <f>COUNTIFS(InterestedStocks!O:O,"No",InterestedStocks!B:B,A347)</f>
        <v>1</v>
      </c>
      <c r="F347">
        <f t="shared" si="21"/>
        <v>2</v>
      </c>
      <c r="G347">
        <f>SUMIF(InterestedStocks!B:B,A347,InterestedStocks!U:U)</f>
        <v>-685.94999999984429</v>
      </c>
      <c r="H347">
        <f t="shared" si="22"/>
        <v>738354.1</v>
      </c>
    </row>
    <row r="348" spans="1:8" x14ac:dyDescent="0.25">
      <c r="A348" s="9">
        <v>43378</v>
      </c>
      <c r="B348" s="9" t="str">
        <f t="shared" si="20"/>
        <v>2018</v>
      </c>
      <c r="C348" s="10">
        <f t="shared" si="23"/>
        <v>40</v>
      </c>
      <c r="D348">
        <f>COUNTIFS(InterestedStocks!O:O,"Yes",InterestedStocks!B:B,A348)</f>
        <v>0</v>
      </c>
      <c r="E348">
        <f>COUNTIFS(InterestedStocks!O:O,"No",InterestedStocks!B:B,A348)</f>
        <v>1</v>
      </c>
      <c r="F348">
        <f t="shared" si="21"/>
        <v>1</v>
      </c>
      <c r="G348">
        <f>SUMIF(InterestedStocks!B:B,A348,InterestedStocks!U:U)</f>
        <v>-1122.1500000000578</v>
      </c>
      <c r="H348">
        <f t="shared" si="22"/>
        <v>737231.95</v>
      </c>
    </row>
    <row r="349" spans="1:8" x14ac:dyDescent="0.25">
      <c r="A349" s="9">
        <v>43381</v>
      </c>
      <c r="B349" s="9" t="str">
        <f t="shared" si="20"/>
        <v>2018</v>
      </c>
      <c r="C349" s="10">
        <f t="shared" si="23"/>
        <v>41</v>
      </c>
      <c r="D349">
        <f>COUNTIFS(InterestedStocks!O:O,"Yes",InterestedStocks!B:B,A349)</f>
        <v>4</v>
      </c>
      <c r="E349">
        <f>COUNTIFS(InterestedStocks!O:O,"No",InterestedStocks!B:B,A349)</f>
        <v>2</v>
      </c>
      <c r="F349">
        <f t="shared" si="21"/>
        <v>6</v>
      </c>
      <c r="G349">
        <f>SUMIF(InterestedStocks!B:B,A349,InterestedStocks!U:U)</f>
        <v>33161.099999999948</v>
      </c>
      <c r="H349">
        <f t="shared" si="22"/>
        <v>770393.04999999993</v>
      </c>
    </row>
    <row r="350" spans="1:8" x14ac:dyDescent="0.25">
      <c r="A350" s="9">
        <v>43382</v>
      </c>
      <c r="B350" s="9" t="str">
        <f t="shared" si="20"/>
        <v>2018</v>
      </c>
      <c r="C350" s="10">
        <f t="shared" si="23"/>
        <v>41</v>
      </c>
      <c r="D350">
        <f>COUNTIFS(InterestedStocks!O:O,"Yes",InterestedStocks!B:B,A350)</f>
        <v>3</v>
      </c>
      <c r="E350">
        <f>COUNTIFS(InterestedStocks!O:O,"No",InterestedStocks!B:B,A350)</f>
        <v>1</v>
      </c>
      <c r="F350">
        <f t="shared" si="21"/>
        <v>4</v>
      </c>
      <c r="G350">
        <f>SUMIF(InterestedStocks!B:B,A350,InterestedStocks!U:U)</f>
        <v>37562.749999999869</v>
      </c>
      <c r="H350">
        <f t="shared" si="22"/>
        <v>807955.79999999981</v>
      </c>
    </row>
    <row r="351" spans="1:8" x14ac:dyDescent="0.25">
      <c r="A351" s="9">
        <v>43384</v>
      </c>
      <c r="B351" s="9" t="str">
        <f t="shared" si="20"/>
        <v>2018</v>
      </c>
      <c r="C351" s="10">
        <f t="shared" si="23"/>
        <v>41</v>
      </c>
      <c r="D351">
        <f>COUNTIFS(InterestedStocks!O:O,"Yes",InterestedStocks!B:B,A351)</f>
        <v>0</v>
      </c>
      <c r="E351">
        <f>COUNTIFS(InterestedStocks!O:O,"No",InterestedStocks!B:B,A351)</f>
        <v>1</v>
      </c>
      <c r="F351">
        <f t="shared" si="21"/>
        <v>1</v>
      </c>
      <c r="G351">
        <f>SUMIF(InterestedStocks!B:B,A351,InterestedStocks!U:U)</f>
        <v>-7248.3999999999869</v>
      </c>
      <c r="H351">
        <f t="shared" si="22"/>
        <v>800707.39999999979</v>
      </c>
    </row>
    <row r="352" spans="1:8" x14ac:dyDescent="0.25">
      <c r="A352" s="9">
        <v>43385</v>
      </c>
      <c r="B352" s="9" t="str">
        <f t="shared" si="20"/>
        <v>2018</v>
      </c>
      <c r="C352" s="10">
        <f t="shared" si="23"/>
        <v>41</v>
      </c>
      <c r="D352">
        <f>COUNTIFS(InterestedStocks!O:O,"Yes",InterestedStocks!B:B,A352)</f>
        <v>1</v>
      </c>
      <c r="E352">
        <f>COUNTIFS(InterestedStocks!O:O,"No",InterestedStocks!B:B,A352)</f>
        <v>1</v>
      </c>
      <c r="F352">
        <f t="shared" si="21"/>
        <v>2</v>
      </c>
      <c r="G352">
        <f>SUMIF(InterestedStocks!B:B,A352,InterestedStocks!U:U)</f>
        <v>1818.9000000000256</v>
      </c>
      <c r="H352">
        <f t="shared" si="22"/>
        <v>802526.29999999981</v>
      </c>
    </row>
    <row r="353" spans="1:8" x14ac:dyDescent="0.25">
      <c r="A353" s="9">
        <v>43388</v>
      </c>
      <c r="B353" s="9" t="str">
        <f t="shared" si="20"/>
        <v>2018</v>
      </c>
      <c r="C353" s="10">
        <f t="shared" si="23"/>
        <v>42</v>
      </c>
      <c r="D353">
        <f>COUNTIFS(InterestedStocks!O:O,"Yes",InterestedStocks!B:B,A353)</f>
        <v>0</v>
      </c>
      <c r="E353">
        <f>COUNTIFS(InterestedStocks!O:O,"No",InterestedStocks!B:B,A353)</f>
        <v>1</v>
      </c>
      <c r="F353">
        <f t="shared" si="21"/>
        <v>1</v>
      </c>
      <c r="G353">
        <f>SUMIF(InterestedStocks!B:B,A353,InterestedStocks!U:U)</f>
        <v>-7487.6999999999744</v>
      </c>
      <c r="H353">
        <f t="shared" si="22"/>
        <v>795038.59999999986</v>
      </c>
    </row>
    <row r="354" spans="1:8" x14ac:dyDescent="0.25">
      <c r="A354" s="9">
        <v>43389</v>
      </c>
      <c r="B354" s="9" t="str">
        <f t="shared" si="20"/>
        <v>2018</v>
      </c>
      <c r="C354" s="10">
        <f t="shared" si="23"/>
        <v>42</v>
      </c>
      <c r="D354">
        <f>COUNTIFS(InterestedStocks!O:O,"Yes",InterestedStocks!B:B,A354)</f>
        <v>2</v>
      </c>
      <c r="E354">
        <f>COUNTIFS(InterestedStocks!O:O,"No",InterestedStocks!B:B,A354)</f>
        <v>1</v>
      </c>
      <c r="F354">
        <f t="shared" si="21"/>
        <v>3</v>
      </c>
      <c r="G354">
        <f>SUMIF(InterestedStocks!B:B,A354,InterestedStocks!U:U)</f>
        <v>19094.800000000112</v>
      </c>
      <c r="H354">
        <f t="shared" si="22"/>
        <v>814133.4</v>
      </c>
    </row>
    <row r="355" spans="1:8" x14ac:dyDescent="0.25">
      <c r="A355" s="9">
        <v>43392</v>
      </c>
      <c r="B355" s="9" t="str">
        <f t="shared" si="20"/>
        <v>2018</v>
      </c>
      <c r="C355" s="10">
        <f t="shared" si="23"/>
        <v>42</v>
      </c>
      <c r="D355">
        <f>COUNTIFS(InterestedStocks!O:O,"Yes",InterestedStocks!B:B,A355)</f>
        <v>0</v>
      </c>
      <c r="E355">
        <f>COUNTIFS(InterestedStocks!O:O,"No",InterestedStocks!B:B,A355)</f>
        <v>1</v>
      </c>
      <c r="F355">
        <f t="shared" si="21"/>
        <v>1</v>
      </c>
      <c r="G355">
        <f>SUMIF(InterestedStocks!B:B,A355,InterestedStocks!U:U)</f>
        <v>-7611.2999999999038</v>
      </c>
      <c r="H355">
        <f t="shared" si="22"/>
        <v>806522.10000000009</v>
      </c>
    </row>
    <row r="356" spans="1:8" x14ac:dyDescent="0.25">
      <c r="A356" s="9">
        <v>43395</v>
      </c>
      <c r="B356" s="9" t="str">
        <f t="shared" si="20"/>
        <v>2018</v>
      </c>
      <c r="C356" s="10">
        <f t="shared" si="23"/>
        <v>43</v>
      </c>
      <c r="D356">
        <f>COUNTIFS(InterestedStocks!O:O,"Yes",InterestedStocks!B:B,A356)</f>
        <v>2</v>
      </c>
      <c r="E356">
        <f>COUNTIFS(InterestedStocks!O:O,"No",InterestedStocks!B:B,A356)</f>
        <v>2</v>
      </c>
      <c r="F356">
        <f t="shared" si="21"/>
        <v>4</v>
      </c>
      <c r="G356">
        <f>SUMIF(InterestedStocks!B:B,A356,InterestedStocks!U:U)</f>
        <v>15515.60000000037</v>
      </c>
      <c r="H356">
        <f t="shared" si="22"/>
        <v>822037.70000000042</v>
      </c>
    </row>
    <row r="357" spans="1:8" x14ac:dyDescent="0.25">
      <c r="A357" s="9">
        <v>43396</v>
      </c>
      <c r="B357" s="9" t="str">
        <f t="shared" si="20"/>
        <v>2018</v>
      </c>
      <c r="C357" s="10">
        <f t="shared" si="23"/>
        <v>43</v>
      </c>
      <c r="D357">
        <f>COUNTIFS(InterestedStocks!O:O,"Yes",InterestedStocks!B:B,A357)</f>
        <v>0</v>
      </c>
      <c r="E357">
        <f>COUNTIFS(InterestedStocks!O:O,"No",InterestedStocks!B:B,A357)</f>
        <v>2</v>
      </c>
      <c r="F357">
        <f t="shared" si="21"/>
        <v>2</v>
      </c>
      <c r="G357">
        <f>SUMIF(InterestedStocks!B:B,A357,InterestedStocks!U:U)</f>
        <v>-13149.250000000051</v>
      </c>
      <c r="H357">
        <f t="shared" si="22"/>
        <v>808888.45000000042</v>
      </c>
    </row>
    <row r="358" spans="1:8" x14ac:dyDescent="0.25">
      <c r="A358" s="9">
        <v>43397</v>
      </c>
      <c r="B358" s="9" t="str">
        <f t="shared" si="20"/>
        <v>2018</v>
      </c>
      <c r="C358" s="10">
        <f t="shared" si="23"/>
        <v>43</v>
      </c>
      <c r="D358">
        <f>COUNTIFS(InterestedStocks!O:O,"Yes",InterestedStocks!B:B,A358)</f>
        <v>1</v>
      </c>
      <c r="E358">
        <f>COUNTIFS(InterestedStocks!O:O,"No",InterestedStocks!B:B,A358)</f>
        <v>0</v>
      </c>
      <c r="F358">
        <f t="shared" si="21"/>
        <v>1</v>
      </c>
      <c r="G358">
        <f>SUMIF(InterestedStocks!B:B,A358,InterestedStocks!U:U)</f>
        <v>6324.9999999999363</v>
      </c>
      <c r="H358">
        <f t="shared" si="22"/>
        <v>815213.4500000003</v>
      </c>
    </row>
    <row r="359" spans="1:8" x14ac:dyDescent="0.25">
      <c r="A359" s="9">
        <v>43398</v>
      </c>
      <c r="B359" s="9" t="str">
        <f t="shared" si="20"/>
        <v>2018</v>
      </c>
      <c r="C359" s="10">
        <f t="shared" si="23"/>
        <v>43</v>
      </c>
      <c r="D359">
        <f>COUNTIFS(InterestedStocks!O:O,"Yes",InterestedStocks!B:B,A359)</f>
        <v>1</v>
      </c>
      <c r="E359">
        <f>COUNTIFS(InterestedStocks!O:O,"No",InterestedStocks!B:B,A359)</f>
        <v>1</v>
      </c>
      <c r="F359">
        <f t="shared" si="21"/>
        <v>2</v>
      </c>
      <c r="G359">
        <f>SUMIF(InterestedStocks!B:B,A359,InterestedStocks!U:U)</f>
        <v>-1595.0000000000382</v>
      </c>
      <c r="H359">
        <f t="shared" si="22"/>
        <v>813618.4500000003</v>
      </c>
    </row>
    <row r="360" spans="1:8" x14ac:dyDescent="0.25">
      <c r="A360" s="9">
        <v>43399</v>
      </c>
      <c r="B360" s="9" t="str">
        <f t="shared" si="20"/>
        <v>2018</v>
      </c>
      <c r="C360" s="10">
        <f t="shared" si="23"/>
        <v>43</v>
      </c>
      <c r="D360">
        <f>COUNTIFS(InterestedStocks!O:O,"Yes",InterestedStocks!B:B,A360)</f>
        <v>1</v>
      </c>
      <c r="E360">
        <f>COUNTIFS(InterestedStocks!O:O,"No",InterestedStocks!B:B,A360)</f>
        <v>1</v>
      </c>
      <c r="F360">
        <f t="shared" si="21"/>
        <v>2</v>
      </c>
      <c r="G360">
        <f>SUMIF(InterestedStocks!B:B,A360,InterestedStocks!U:U)</f>
        <v>-5095.350000000074</v>
      </c>
      <c r="H360">
        <f t="shared" si="22"/>
        <v>808523.10000000021</v>
      </c>
    </row>
    <row r="361" spans="1:8" x14ac:dyDescent="0.25">
      <c r="A361" s="9">
        <v>43402</v>
      </c>
      <c r="B361" s="9" t="str">
        <f t="shared" si="20"/>
        <v>2018</v>
      </c>
      <c r="C361" s="10">
        <f t="shared" si="23"/>
        <v>44</v>
      </c>
      <c r="D361">
        <f>COUNTIFS(InterestedStocks!O:O,"Yes",InterestedStocks!B:B,A361)</f>
        <v>1</v>
      </c>
      <c r="E361">
        <f>COUNTIFS(InterestedStocks!O:O,"No",InterestedStocks!B:B,A361)</f>
        <v>0</v>
      </c>
      <c r="F361">
        <f t="shared" si="21"/>
        <v>1</v>
      </c>
      <c r="G361">
        <f>SUMIF(InterestedStocks!B:B,A361,InterestedStocks!U:U)</f>
        <v>6910.4000000000597</v>
      </c>
      <c r="H361">
        <f t="shared" si="22"/>
        <v>815433.50000000023</v>
      </c>
    </row>
    <row r="362" spans="1:8" x14ac:dyDescent="0.25">
      <c r="A362" s="9">
        <v>43403</v>
      </c>
      <c r="B362" s="9" t="str">
        <f t="shared" si="20"/>
        <v>2018</v>
      </c>
      <c r="C362" s="10">
        <f t="shared" si="23"/>
        <v>44</v>
      </c>
      <c r="D362">
        <f>COUNTIFS(InterestedStocks!O:O,"Yes",InterestedStocks!B:B,A362)</f>
        <v>1</v>
      </c>
      <c r="E362">
        <f>COUNTIFS(InterestedStocks!O:O,"No",InterestedStocks!B:B,A362)</f>
        <v>0</v>
      </c>
      <c r="F362">
        <f t="shared" si="21"/>
        <v>1</v>
      </c>
      <c r="G362">
        <f>SUMIF(InterestedStocks!B:B,A362,InterestedStocks!U:U)</f>
        <v>1061</v>
      </c>
      <c r="H362">
        <f t="shared" si="22"/>
        <v>816494.50000000023</v>
      </c>
    </row>
    <row r="363" spans="1:8" x14ac:dyDescent="0.25">
      <c r="A363" s="9">
        <v>43404</v>
      </c>
      <c r="B363" s="9" t="str">
        <f t="shared" si="20"/>
        <v>2018</v>
      </c>
      <c r="C363" s="10">
        <f t="shared" si="23"/>
        <v>44</v>
      </c>
      <c r="D363">
        <f>COUNTIFS(InterestedStocks!O:O,"Yes",InterestedStocks!B:B,A363)</f>
        <v>0</v>
      </c>
      <c r="E363">
        <f>COUNTIFS(InterestedStocks!O:O,"No",InterestedStocks!B:B,A363)</f>
        <v>4</v>
      </c>
      <c r="F363">
        <f t="shared" si="21"/>
        <v>4</v>
      </c>
      <c r="G363">
        <f>SUMIF(InterestedStocks!B:B,A363,InterestedStocks!U:U)</f>
        <v>-29046.750000000018</v>
      </c>
      <c r="H363">
        <f t="shared" si="22"/>
        <v>787447.75000000023</v>
      </c>
    </row>
    <row r="364" spans="1:8" x14ac:dyDescent="0.25">
      <c r="A364" s="9">
        <v>43405</v>
      </c>
      <c r="B364" s="9" t="str">
        <f t="shared" si="20"/>
        <v>2018</v>
      </c>
      <c r="C364" s="10">
        <f t="shared" si="23"/>
        <v>44</v>
      </c>
      <c r="D364">
        <f>COUNTIFS(InterestedStocks!O:O,"Yes",InterestedStocks!B:B,A364)</f>
        <v>1</v>
      </c>
      <c r="E364">
        <f>COUNTIFS(InterestedStocks!O:O,"No",InterestedStocks!B:B,A364)</f>
        <v>1</v>
      </c>
      <c r="F364">
        <f t="shared" si="21"/>
        <v>2</v>
      </c>
      <c r="G364">
        <f>SUMIF(InterestedStocks!B:B,A364,InterestedStocks!U:U)</f>
        <v>7146.4000000000678</v>
      </c>
      <c r="H364">
        <f t="shared" si="22"/>
        <v>794594.15000000026</v>
      </c>
    </row>
    <row r="365" spans="1:8" x14ac:dyDescent="0.25">
      <c r="A365" s="9">
        <v>43406</v>
      </c>
      <c r="B365" s="9" t="str">
        <f t="shared" si="20"/>
        <v>2018</v>
      </c>
      <c r="C365" s="10">
        <f t="shared" si="23"/>
        <v>44</v>
      </c>
      <c r="D365">
        <f>COUNTIFS(InterestedStocks!O:O,"Yes",InterestedStocks!B:B,A365)</f>
        <v>2</v>
      </c>
      <c r="E365">
        <f>COUNTIFS(InterestedStocks!O:O,"No",InterestedStocks!B:B,A365)</f>
        <v>1</v>
      </c>
      <c r="F365">
        <f t="shared" si="21"/>
        <v>3</v>
      </c>
      <c r="G365">
        <f>SUMIF(InterestedStocks!B:B,A365,InterestedStocks!U:U)</f>
        <v>-3906.5000000000637</v>
      </c>
      <c r="H365">
        <f t="shared" si="22"/>
        <v>790687.65000000014</v>
      </c>
    </row>
    <row r="366" spans="1:8" x14ac:dyDescent="0.25">
      <c r="A366" s="9">
        <v>43409</v>
      </c>
      <c r="B366" s="9" t="str">
        <f t="shared" si="20"/>
        <v>2018</v>
      </c>
      <c r="C366" s="10">
        <f t="shared" si="23"/>
        <v>45</v>
      </c>
      <c r="D366">
        <f>COUNTIFS(InterestedStocks!O:O,"Yes",InterestedStocks!B:B,A366)</f>
        <v>0</v>
      </c>
      <c r="E366">
        <f>COUNTIFS(InterestedStocks!O:O,"No",InterestedStocks!B:B,A366)</f>
        <v>1</v>
      </c>
      <c r="F366">
        <f t="shared" si="21"/>
        <v>1</v>
      </c>
      <c r="G366">
        <f>SUMIF(InterestedStocks!B:B,A366,InterestedStocks!U:U)</f>
        <v>-7272.2499999999827</v>
      </c>
      <c r="H366">
        <f t="shared" si="22"/>
        <v>783415.40000000014</v>
      </c>
    </row>
    <row r="367" spans="1:8" x14ac:dyDescent="0.25">
      <c r="A367" s="9">
        <v>43410</v>
      </c>
      <c r="B367" s="9" t="str">
        <f t="shared" si="20"/>
        <v>2018</v>
      </c>
      <c r="C367" s="10">
        <f t="shared" si="23"/>
        <v>45</v>
      </c>
      <c r="D367">
        <f>COUNTIFS(InterestedStocks!O:O,"Yes",InterestedStocks!B:B,A367)</f>
        <v>1</v>
      </c>
      <c r="E367">
        <f>COUNTIFS(InterestedStocks!O:O,"No",InterestedStocks!B:B,A367)</f>
        <v>1</v>
      </c>
      <c r="F367">
        <f t="shared" si="21"/>
        <v>2</v>
      </c>
      <c r="G367">
        <f>SUMIF(InterestedStocks!B:B,A367,InterestedStocks!U:U)</f>
        <v>747.70000000002801</v>
      </c>
      <c r="H367">
        <f t="shared" si="22"/>
        <v>784163.10000000021</v>
      </c>
    </row>
    <row r="368" spans="1:8" x14ac:dyDescent="0.25">
      <c r="A368" s="9">
        <v>43413</v>
      </c>
      <c r="B368" s="9" t="str">
        <f t="shared" si="20"/>
        <v>2018</v>
      </c>
      <c r="C368" s="10">
        <f t="shared" si="23"/>
        <v>45</v>
      </c>
      <c r="D368">
        <f>COUNTIFS(InterestedStocks!O:O,"Yes",InterestedStocks!B:B,A368)</f>
        <v>1</v>
      </c>
      <c r="E368">
        <f>COUNTIFS(InterestedStocks!O:O,"No",InterestedStocks!B:B,A368)</f>
        <v>1</v>
      </c>
      <c r="F368">
        <f t="shared" si="21"/>
        <v>2</v>
      </c>
      <c r="G368">
        <f>SUMIF(InterestedStocks!B:B,A368,InterestedStocks!U:U)</f>
        <v>8430.5</v>
      </c>
      <c r="H368">
        <f t="shared" si="22"/>
        <v>792593.60000000021</v>
      </c>
    </row>
    <row r="369" spans="1:8" x14ac:dyDescent="0.25">
      <c r="A369" s="9">
        <v>43416</v>
      </c>
      <c r="B369" s="9" t="str">
        <f t="shared" si="20"/>
        <v>2018</v>
      </c>
      <c r="C369" s="10">
        <f t="shared" si="23"/>
        <v>46</v>
      </c>
      <c r="D369">
        <f>COUNTIFS(InterestedStocks!O:O,"Yes",InterestedStocks!B:B,A369)</f>
        <v>2</v>
      </c>
      <c r="E369">
        <f>COUNTIFS(InterestedStocks!O:O,"No",InterestedStocks!B:B,A369)</f>
        <v>1</v>
      </c>
      <c r="F369">
        <f t="shared" si="21"/>
        <v>3</v>
      </c>
      <c r="G369">
        <f>SUMIF(InterestedStocks!B:B,A369,InterestedStocks!U:U)</f>
        <v>18683.749999999891</v>
      </c>
      <c r="H369">
        <f t="shared" si="22"/>
        <v>811277.35000000009</v>
      </c>
    </row>
    <row r="370" spans="1:8" x14ac:dyDescent="0.25">
      <c r="A370" s="9">
        <v>43418</v>
      </c>
      <c r="B370" s="9" t="str">
        <f t="shared" si="20"/>
        <v>2018</v>
      </c>
      <c r="C370" s="10">
        <f t="shared" si="23"/>
        <v>46</v>
      </c>
      <c r="D370">
        <f>COUNTIFS(InterestedStocks!O:O,"Yes",InterestedStocks!B:B,A370)</f>
        <v>1</v>
      </c>
      <c r="E370">
        <f>COUNTIFS(InterestedStocks!O:O,"No",InterestedStocks!B:B,A370)</f>
        <v>0</v>
      </c>
      <c r="F370">
        <f t="shared" si="21"/>
        <v>1</v>
      </c>
      <c r="G370">
        <f>SUMIF(InterestedStocks!B:B,A370,InterestedStocks!U:U)</f>
        <v>10035.5</v>
      </c>
      <c r="H370">
        <f t="shared" si="22"/>
        <v>821312.85000000009</v>
      </c>
    </row>
    <row r="371" spans="1:8" x14ac:dyDescent="0.25">
      <c r="A371" s="9">
        <v>43419</v>
      </c>
      <c r="B371" s="9" t="str">
        <f t="shared" si="20"/>
        <v>2018</v>
      </c>
      <c r="C371" s="10">
        <f t="shared" si="23"/>
        <v>46</v>
      </c>
      <c r="D371">
        <f>COUNTIFS(InterestedStocks!O:O,"Yes",InterestedStocks!B:B,A371)</f>
        <v>0</v>
      </c>
      <c r="E371">
        <f>COUNTIFS(InterestedStocks!O:O,"No",InterestedStocks!B:B,A371)</f>
        <v>2</v>
      </c>
      <c r="F371">
        <f t="shared" si="21"/>
        <v>2</v>
      </c>
      <c r="G371">
        <f>SUMIF(InterestedStocks!B:B,A371,InterestedStocks!U:U)</f>
        <v>-9225.9499999999971</v>
      </c>
      <c r="H371">
        <f t="shared" si="22"/>
        <v>812086.90000000014</v>
      </c>
    </row>
    <row r="372" spans="1:8" x14ac:dyDescent="0.25">
      <c r="A372" s="9">
        <v>43420</v>
      </c>
      <c r="B372" s="9" t="str">
        <f t="shared" si="20"/>
        <v>2018</v>
      </c>
      <c r="C372" s="10">
        <f t="shared" si="23"/>
        <v>46</v>
      </c>
      <c r="D372">
        <f>COUNTIFS(InterestedStocks!O:O,"Yes",InterestedStocks!B:B,A372)</f>
        <v>0</v>
      </c>
      <c r="E372">
        <f>COUNTIFS(InterestedStocks!O:O,"No",InterestedStocks!B:B,A372)</f>
        <v>2</v>
      </c>
      <c r="F372">
        <f t="shared" si="21"/>
        <v>2</v>
      </c>
      <c r="G372">
        <f>SUMIF(InterestedStocks!B:B,A372,InterestedStocks!U:U)</f>
        <v>-10507.800000000065</v>
      </c>
      <c r="H372">
        <f t="shared" si="22"/>
        <v>801579.10000000009</v>
      </c>
    </row>
    <row r="373" spans="1:8" x14ac:dyDescent="0.25">
      <c r="A373" s="9">
        <v>43423</v>
      </c>
      <c r="B373" s="9" t="str">
        <f t="shared" si="20"/>
        <v>2018</v>
      </c>
      <c r="C373" s="10">
        <f t="shared" si="23"/>
        <v>47</v>
      </c>
      <c r="D373">
        <f>COUNTIFS(InterestedStocks!O:O,"Yes",InterestedStocks!B:B,A373)</f>
        <v>0</v>
      </c>
      <c r="E373">
        <f>COUNTIFS(InterestedStocks!O:O,"No",InterestedStocks!B:B,A373)</f>
        <v>1</v>
      </c>
      <c r="F373">
        <f t="shared" si="21"/>
        <v>1</v>
      </c>
      <c r="G373">
        <f>SUMIF(InterestedStocks!B:B,A373,InterestedStocks!U:U)</f>
        <v>-7351.7500000000346</v>
      </c>
      <c r="H373">
        <f t="shared" si="22"/>
        <v>794227.35000000009</v>
      </c>
    </row>
    <row r="374" spans="1:8" x14ac:dyDescent="0.25">
      <c r="A374" s="9">
        <v>43425</v>
      </c>
      <c r="B374" s="9" t="str">
        <f t="shared" si="20"/>
        <v>2018</v>
      </c>
      <c r="C374" s="10">
        <f t="shared" si="23"/>
        <v>47</v>
      </c>
      <c r="D374">
        <f>COUNTIFS(InterestedStocks!O:O,"Yes",InterestedStocks!B:B,A374)</f>
        <v>3</v>
      </c>
      <c r="E374">
        <f>COUNTIFS(InterestedStocks!O:O,"No",InterestedStocks!B:B,A374)</f>
        <v>1</v>
      </c>
      <c r="F374">
        <f t="shared" si="21"/>
        <v>4</v>
      </c>
      <c r="G374">
        <f>SUMIF(InterestedStocks!B:B,A374,InterestedStocks!U:U)</f>
        <v>2295.6499999998668</v>
      </c>
      <c r="H374">
        <f t="shared" si="22"/>
        <v>796523</v>
      </c>
    </row>
    <row r="375" spans="1:8" x14ac:dyDescent="0.25">
      <c r="A375" s="9">
        <v>43430</v>
      </c>
      <c r="B375" s="9" t="str">
        <f t="shared" si="20"/>
        <v>2018</v>
      </c>
      <c r="C375" s="10">
        <f t="shared" si="23"/>
        <v>48</v>
      </c>
      <c r="D375">
        <f>COUNTIFS(InterestedStocks!O:O,"Yes",InterestedStocks!B:B,A375)</f>
        <v>0</v>
      </c>
      <c r="E375">
        <f>COUNTIFS(InterestedStocks!O:O,"No",InterestedStocks!B:B,A375)</f>
        <v>2</v>
      </c>
      <c r="F375">
        <f t="shared" si="21"/>
        <v>2</v>
      </c>
      <c r="G375">
        <f>SUMIF(InterestedStocks!B:B,A375,InterestedStocks!U:U)</f>
        <v>-15347.749999999831</v>
      </c>
      <c r="H375">
        <f t="shared" si="22"/>
        <v>781175.25000000012</v>
      </c>
    </row>
    <row r="376" spans="1:8" x14ac:dyDescent="0.25">
      <c r="A376" s="9">
        <v>43431</v>
      </c>
      <c r="B376" s="9" t="str">
        <f t="shared" si="20"/>
        <v>2018</v>
      </c>
      <c r="C376" s="10">
        <f t="shared" si="23"/>
        <v>48</v>
      </c>
      <c r="D376">
        <f>COUNTIFS(InterestedStocks!O:O,"Yes",InterestedStocks!B:B,A376)</f>
        <v>1</v>
      </c>
      <c r="E376">
        <f>COUNTIFS(InterestedStocks!O:O,"No",InterestedStocks!B:B,A376)</f>
        <v>2</v>
      </c>
      <c r="F376">
        <f t="shared" si="21"/>
        <v>3</v>
      </c>
      <c r="G376">
        <f>SUMIF(InterestedStocks!B:B,A376,InterestedStocks!U:U)</f>
        <v>9786.1000000000331</v>
      </c>
      <c r="H376">
        <f t="shared" si="22"/>
        <v>790961.35000000009</v>
      </c>
    </row>
    <row r="377" spans="1:8" x14ac:dyDescent="0.25">
      <c r="A377" s="9">
        <v>43432</v>
      </c>
      <c r="B377" s="9" t="str">
        <f t="shared" si="20"/>
        <v>2018</v>
      </c>
      <c r="C377" s="10">
        <f t="shared" si="23"/>
        <v>48</v>
      </c>
      <c r="D377">
        <f>COUNTIFS(InterestedStocks!O:O,"Yes",InterestedStocks!B:B,A377)</f>
        <v>1</v>
      </c>
      <c r="E377">
        <f>COUNTIFS(InterestedStocks!O:O,"No",InterestedStocks!B:B,A377)</f>
        <v>0</v>
      </c>
      <c r="F377">
        <f t="shared" si="21"/>
        <v>1</v>
      </c>
      <c r="G377">
        <f>SUMIF(InterestedStocks!B:B,A377,InterestedStocks!U:U)</f>
        <v>29802.750000000022</v>
      </c>
      <c r="H377">
        <f t="shared" si="22"/>
        <v>820764.10000000009</v>
      </c>
    </row>
    <row r="378" spans="1:8" x14ac:dyDescent="0.25">
      <c r="A378" s="9">
        <v>43433</v>
      </c>
      <c r="B378" s="9" t="str">
        <f t="shared" si="20"/>
        <v>2018</v>
      </c>
      <c r="C378" s="10">
        <f t="shared" si="23"/>
        <v>48</v>
      </c>
      <c r="D378">
        <f>COUNTIFS(InterestedStocks!O:O,"Yes",InterestedStocks!B:B,A378)</f>
        <v>1</v>
      </c>
      <c r="E378">
        <f>COUNTIFS(InterestedStocks!O:O,"No",InterestedStocks!B:B,A378)</f>
        <v>3</v>
      </c>
      <c r="F378">
        <f t="shared" si="21"/>
        <v>4</v>
      </c>
      <c r="G378">
        <f>SUMIF(InterestedStocks!B:B,A378,InterestedStocks!U:U)</f>
        <v>-10848.999999999909</v>
      </c>
      <c r="H378">
        <f t="shared" si="22"/>
        <v>809915.10000000021</v>
      </c>
    </row>
    <row r="379" spans="1:8" x14ac:dyDescent="0.25">
      <c r="A379" s="9">
        <v>43434</v>
      </c>
      <c r="B379" s="9" t="str">
        <f t="shared" si="20"/>
        <v>2018</v>
      </c>
      <c r="C379" s="10">
        <f t="shared" si="23"/>
        <v>48</v>
      </c>
      <c r="D379">
        <f>COUNTIFS(InterestedStocks!O:O,"Yes",InterestedStocks!B:B,A379)</f>
        <v>1</v>
      </c>
      <c r="E379">
        <f>COUNTIFS(InterestedStocks!O:O,"No",InterestedStocks!B:B,A379)</f>
        <v>0</v>
      </c>
      <c r="F379">
        <f t="shared" si="21"/>
        <v>1</v>
      </c>
      <c r="G379">
        <f>SUMIF(InterestedStocks!B:B,A379,InterestedStocks!U:U)</f>
        <v>13557.199999999912</v>
      </c>
      <c r="H379">
        <f t="shared" si="22"/>
        <v>823472.30000000016</v>
      </c>
    </row>
    <row r="380" spans="1:8" x14ac:dyDescent="0.25">
      <c r="A380" s="9">
        <v>43437</v>
      </c>
      <c r="B380" s="9" t="str">
        <f t="shared" si="20"/>
        <v>2018</v>
      </c>
      <c r="C380" s="10">
        <f t="shared" si="23"/>
        <v>49</v>
      </c>
      <c r="D380">
        <f>COUNTIFS(InterestedStocks!O:O,"Yes",InterestedStocks!B:B,A380)</f>
        <v>0</v>
      </c>
      <c r="E380">
        <f>COUNTIFS(InterestedStocks!O:O,"No",InterestedStocks!B:B,A380)</f>
        <v>3</v>
      </c>
      <c r="F380">
        <f t="shared" si="21"/>
        <v>3</v>
      </c>
      <c r="G380">
        <f>SUMIF(InterestedStocks!B:B,A380,InterestedStocks!U:U)</f>
        <v>-25583.200000000128</v>
      </c>
      <c r="H380">
        <f t="shared" si="22"/>
        <v>797889.10000000009</v>
      </c>
    </row>
    <row r="381" spans="1:8" x14ac:dyDescent="0.25">
      <c r="A381" s="9">
        <v>43438</v>
      </c>
      <c r="B381" s="9" t="str">
        <f t="shared" si="20"/>
        <v>2018</v>
      </c>
      <c r="C381" s="10">
        <f t="shared" si="23"/>
        <v>49</v>
      </c>
      <c r="D381">
        <f>COUNTIFS(InterestedStocks!O:O,"Yes",InterestedStocks!B:B,A381)</f>
        <v>0</v>
      </c>
      <c r="E381">
        <f>COUNTIFS(InterestedStocks!O:O,"No",InterestedStocks!B:B,A381)</f>
        <v>2</v>
      </c>
      <c r="F381">
        <f t="shared" si="21"/>
        <v>2</v>
      </c>
      <c r="G381">
        <f>SUMIF(InterestedStocks!B:B,A381,InterestedStocks!U:U)</f>
        <v>-16949.400000000038</v>
      </c>
      <c r="H381">
        <f t="shared" si="22"/>
        <v>780939.70000000007</v>
      </c>
    </row>
    <row r="382" spans="1:8" x14ac:dyDescent="0.25">
      <c r="A382" s="9">
        <v>43440</v>
      </c>
      <c r="B382" s="9" t="str">
        <f t="shared" si="20"/>
        <v>2018</v>
      </c>
      <c r="C382" s="10">
        <f t="shared" si="23"/>
        <v>49</v>
      </c>
      <c r="D382">
        <f>COUNTIFS(InterestedStocks!O:O,"Yes",InterestedStocks!B:B,A382)</f>
        <v>1</v>
      </c>
      <c r="E382">
        <f>COUNTIFS(InterestedStocks!O:O,"No",InterestedStocks!B:B,A382)</f>
        <v>0</v>
      </c>
      <c r="F382">
        <f t="shared" si="21"/>
        <v>1</v>
      </c>
      <c r="G382">
        <f>SUMIF(InterestedStocks!B:B,A382,InterestedStocks!U:U)</f>
        <v>183.29999999996505</v>
      </c>
      <c r="H382">
        <f t="shared" si="22"/>
        <v>781123</v>
      </c>
    </row>
    <row r="383" spans="1:8" x14ac:dyDescent="0.25">
      <c r="A383" s="9">
        <v>43441</v>
      </c>
      <c r="B383" s="9" t="str">
        <f t="shared" si="20"/>
        <v>2018</v>
      </c>
      <c r="C383" s="10">
        <f t="shared" si="23"/>
        <v>49</v>
      </c>
      <c r="D383">
        <f>COUNTIFS(InterestedStocks!O:O,"Yes",InterestedStocks!B:B,A383)</f>
        <v>0</v>
      </c>
      <c r="E383">
        <f>COUNTIFS(InterestedStocks!O:O,"No",InterestedStocks!B:B,A383)</f>
        <v>1</v>
      </c>
      <c r="F383">
        <f t="shared" si="21"/>
        <v>1</v>
      </c>
      <c r="G383">
        <f>SUMIF(InterestedStocks!B:B,A383,InterestedStocks!U:U)</f>
        <v>-8961.4000000000779</v>
      </c>
      <c r="H383">
        <f t="shared" si="22"/>
        <v>772161.6</v>
      </c>
    </row>
    <row r="384" spans="1:8" x14ac:dyDescent="0.25">
      <c r="A384" s="9">
        <v>43445</v>
      </c>
      <c r="B384" s="9" t="str">
        <f t="shared" si="20"/>
        <v>2018</v>
      </c>
      <c r="C384" s="10">
        <f t="shared" si="23"/>
        <v>50</v>
      </c>
      <c r="D384">
        <f>COUNTIFS(InterestedStocks!O:O,"Yes",InterestedStocks!B:B,A384)</f>
        <v>5</v>
      </c>
      <c r="E384">
        <f>COUNTIFS(InterestedStocks!O:O,"No",InterestedStocks!B:B,A384)</f>
        <v>1</v>
      </c>
      <c r="F384">
        <f t="shared" si="21"/>
        <v>6</v>
      </c>
      <c r="G384">
        <f>SUMIF(InterestedStocks!B:B,A384,InterestedStocks!U:U)</f>
        <v>38999.549999999988</v>
      </c>
      <c r="H384">
        <f t="shared" si="22"/>
        <v>811161.14999999991</v>
      </c>
    </row>
    <row r="385" spans="1:8" x14ac:dyDescent="0.25">
      <c r="A385" s="9">
        <v>43446</v>
      </c>
      <c r="B385" s="9" t="str">
        <f t="shared" si="20"/>
        <v>2018</v>
      </c>
      <c r="C385" s="10">
        <f t="shared" si="23"/>
        <v>50</v>
      </c>
      <c r="D385">
        <f>COUNTIFS(InterestedStocks!O:O,"Yes",InterestedStocks!B:B,A385)</f>
        <v>2</v>
      </c>
      <c r="E385">
        <f>COUNTIFS(InterestedStocks!O:O,"No",InterestedStocks!B:B,A385)</f>
        <v>1</v>
      </c>
      <c r="F385">
        <f t="shared" si="21"/>
        <v>3</v>
      </c>
      <c r="G385">
        <f>SUMIF(InterestedStocks!B:B,A385,InterestedStocks!U:U)</f>
        <v>62355.199999999968</v>
      </c>
      <c r="H385">
        <f t="shared" si="22"/>
        <v>873516.34999999986</v>
      </c>
    </row>
    <row r="386" spans="1:8" x14ac:dyDescent="0.25">
      <c r="A386" s="9">
        <v>43448</v>
      </c>
      <c r="B386" s="9" t="str">
        <f t="shared" si="20"/>
        <v>2018</v>
      </c>
      <c r="C386" s="10">
        <f t="shared" si="23"/>
        <v>50</v>
      </c>
      <c r="D386">
        <f>COUNTIFS(InterestedStocks!O:O,"Yes",InterestedStocks!B:B,A386)</f>
        <v>1</v>
      </c>
      <c r="E386">
        <f>COUNTIFS(InterestedStocks!O:O,"No",InterestedStocks!B:B,A386)</f>
        <v>1</v>
      </c>
      <c r="F386">
        <f t="shared" si="21"/>
        <v>2</v>
      </c>
      <c r="G386">
        <f>SUMIF(InterestedStocks!B:B,A386,InterestedStocks!U:U)</f>
        <v>39382.549999999901</v>
      </c>
      <c r="H386">
        <f t="shared" si="22"/>
        <v>912898.89999999979</v>
      </c>
    </row>
    <row r="387" spans="1:8" x14ac:dyDescent="0.25">
      <c r="A387" s="9">
        <v>43452</v>
      </c>
      <c r="B387" s="9" t="str">
        <f t="shared" ref="B387:B450" si="24">TEXT(A387,"yyyy")</f>
        <v>2018</v>
      </c>
      <c r="C387" s="10">
        <f t="shared" si="23"/>
        <v>51</v>
      </c>
      <c r="D387">
        <f>COUNTIFS(InterestedStocks!O:O,"Yes",InterestedStocks!B:B,A387)</f>
        <v>2</v>
      </c>
      <c r="E387">
        <f>COUNTIFS(InterestedStocks!O:O,"No",InterestedStocks!B:B,A387)</f>
        <v>3</v>
      </c>
      <c r="F387">
        <f t="shared" ref="F387:F450" si="25">D387+E387</f>
        <v>5</v>
      </c>
      <c r="G387">
        <f>SUMIF(InterestedStocks!B:B,A387,InterestedStocks!U:U)</f>
        <v>-2988.349999999733</v>
      </c>
      <c r="H387">
        <f t="shared" ref="H387:H450" si="26">H386+G387</f>
        <v>909910.55</v>
      </c>
    </row>
    <row r="388" spans="1:8" x14ac:dyDescent="0.25">
      <c r="A388" s="9">
        <v>43453</v>
      </c>
      <c r="B388" s="9" t="str">
        <f t="shared" si="24"/>
        <v>2018</v>
      </c>
      <c r="C388" s="10">
        <f t="shared" ref="C388:C451" si="27">WEEKNUM(A388)</f>
        <v>51</v>
      </c>
      <c r="D388">
        <f>COUNTIFS(InterestedStocks!O:O,"Yes",InterestedStocks!B:B,A388)</f>
        <v>2</v>
      </c>
      <c r="E388">
        <f>COUNTIFS(InterestedStocks!O:O,"No",InterestedStocks!B:B,A388)</f>
        <v>0</v>
      </c>
      <c r="F388">
        <f t="shared" si="25"/>
        <v>2</v>
      </c>
      <c r="G388">
        <f>SUMIF(InterestedStocks!B:B,A388,InterestedStocks!U:U)</f>
        <v>20646.200000000092</v>
      </c>
      <c r="H388">
        <f t="shared" si="26"/>
        <v>930556.75000000012</v>
      </c>
    </row>
    <row r="389" spans="1:8" x14ac:dyDescent="0.25">
      <c r="A389" s="9">
        <v>43455</v>
      </c>
      <c r="B389" s="9" t="str">
        <f t="shared" si="24"/>
        <v>2018</v>
      </c>
      <c r="C389" s="10">
        <f t="shared" si="27"/>
        <v>51</v>
      </c>
      <c r="D389">
        <f>COUNTIFS(InterestedStocks!O:O,"Yes",InterestedStocks!B:B,A389)</f>
        <v>1</v>
      </c>
      <c r="E389">
        <f>COUNTIFS(InterestedStocks!O:O,"No",InterestedStocks!B:B,A389)</f>
        <v>1</v>
      </c>
      <c r="F389">
        <f t="shared" si="25"/>
        <v>2</v>
      </c>
      <c r="G389">
        <f>SUMIF(InterestedStocks!B:B,A389,InterestedStocks!U:U)</f>
        <v>-5669.599999999873</v>
      </c>
      <c r="H389">
        <f t="shared" si="26"/>
        <v>924887.15000000026</v>
      </c>
    </row>
    <row r="390" spans="1:8" x14ac:dyDescent="0.25">
      <c r="A390" s="9">
        <v>43458</v>
      </c>
      <c r="B390" s="9" t="str">
        <f t="shared" si="24"/>
        <v>2018</v>
      </c>
      <c r="C390" s="10">
        <f t="shared" si="27"/>
        <v>52</v>
      </c>
      <c r="D390">
        <f>COUNTIFS(InterestedStocks!O:O,"Yes",InterestedStocks!B:B,A390)</f>
        <v>0</v>
      </c>
      <c r="E390">
        <f>COUNTIFS(InterestedStocks!O:O,"No",InterestedStocks!B:B,A390)</f>
        <v>3</v>
      </c>
      <c r="F390">
        <f t="shared" si="25"/>
        <v>3</v>
      </c>
      <c r="G390">
        <f>SUMIF(InterestedStocks!B:B,A390,InterestedStocks!U:U)</f>
        <v>-21367.349999999948</v>
      </c>
      <c r="H390">
        <f t="shared" si="26"/>
        <v>903519.80000000028</v>
      </c>
    </row>
    <row r="391" spans="1:8" x14ac:dyDescent="0.25">
      <c r="A391" s="9">
        <v>43460</v>
      </c>
      <c r="B391" s="9" t="str">
        <f t="shared" si="24"/>
        <v>2018</v>
      </c>
      <c r="C391" s="10">
        <f t="shared" si="27"/>
        <v>52</v>
      </c>
      <c r="D391">
        <f>COUNTIFS(InterestedStocks!O:O,"Yes",InterestedStocks!B:B,A391)</f>
        <v>0</v>
      </c>
      <c r="E391">
        <f>COUNTIFS(InterestedStocks!O:O,"No",InterestedStocks!B:B,A391)</f>
        <v>1</v>
      </c>
      <c r="F391">
        <f t="shared" si="25"/>
        <v>1</v>
      </c>
      <c r="G391">
        <f>SUMIF(InterestedStocks!B:B,A391,InterestedStocks!U:U)</f>
        <v>-4634.6999999999716</v>
      </c>
      <c r="H391">
        <f t="shared" si="26"/>
        <v>898885.10000000033</v>
      </c>
    </row>
    <row r="392" spans="1:8" x14ac:dyDescent="0.25">
      <c r="A392" s="9">
        <v>43461</v>
      </c>
      <c r="B392" s="9" t="str">
        <f t="shared" si="24"/>
        <v>2018</v>
      </c>
      <c r="C392" s="10">
        <f t="shared" si="27"/>
        <v>52</v>
      </c>
      <c r="D392">
        <f>COUNTIFS(InterestedStocks!O:O,"Yes",InterestedStocks!B:B,A392)</f>
        <v>1</v>
      </c>
      <c r="E392">
        <f>COUNTIFS(InterestedStocks!O:O,"No",InterestedStocks!B:B,A392)</f>
        <v>0</v>
      </c>
      <c r="F392">
        <f t="shared" si="25"/>
        <v>1</v>
      </c>
      <c r="G392">
        <f>SUMIF(InterestedStocks!B:B,A392,InterestedStocks!U:U)</f>
        <v>2816.1999999999643</v>
      </c>
      <c r="H392">
        <f t="shared" si="26"/>
        <v>901701.30000000028</v>
      </c>
    </row>
    <row r="393" spans="1:8" x14ac:dyDescent="0.25">
      <c r="A393" s="9">
        <v>43465</v>
      </c>
      <c r="B393" s="9" t="str">
        <f t="shared" si="24"/>
        <v>2018</v>
      </c>
      <c r="C393" s="10">
        <f t="shared" si="27"/>
        <v>53</v>
      </c>
      <c r="D393">
        <f>COUNTIFS(InterestedStocks!O:O,"Yes",InterestedStocks!B:B,A393)</f>
        <v>1</v>
      </c>
      <c r="E393">
        <f>COUNTIFS(InterestedStocks!O:O,"No",InterestedStocks!B:B,A393)</f>
        <v>1</v>
      </c>
      <c r="F393">
        <f t="shared" si="25"/>
        <v>2</v>
      </c>
      <c r="G393">
        <f>SUMIF(InterestedStocks!B:B,A393,InterestedStocks!U:U)</f>
        <v>-8521.7999999999192</v>
      </c>
      <c r="H393">
        <f t="shared" si="26"/>
        <v>893179.50000000035</v>
      </c>
    </row>
    <row r="394" spans="1:8" x14ac:dyDescent="0.25">
      <c r="A394" s="9">
        <v>43466</v>
      </c>
      <c r="B394" s="9" t="str">
        <f t="shared" si="24"/>
        <v>2019</v>
      </c>
      <c r="C394" s="10">
        <f t="shared" si="27"/>
        <v>1</v>
      </c>
      <c r="D394">
        <f>COUNTIFS(InterestedStocks!O:O,"Yes",InterestedStocks!B:B,A394)</f>
        <v>1</v>
      </c>
      <c r="E394">
        <f>COUNTIFS(InterestedStocks!O:O,"No",InterestedStocks!B:B,A394)</f>
        <v>1</v>
      </c>
      <c r="F394">
        <f t="shared" si="25"/>
        <v>2</v>
      </c>
      <c r="G394">
        <f>SUMIF(InterestedStocks!B:B,A394,InterestedStocks!U:U)</f>
        <v>-3300.2500000000755</v>
      </c>
      <c r="H394">
        <f t="shared" si="26"/>
        <v>889879.25000000023</v>
      </c>
    </row>
    <row r="395" spans="1:8" x14ac:dyDescent="0.25">
      <c r="A395" s="9">
        <v>43467</v>
      </c>
      <c r="B395" s="9" t="str">
        <f t="shared" si="24"/>
        <v>2019</v>
      </c>
      <c r="C395" s="10">
        <f t="shared" si="27"/>
        <v>1</v>
      </c>
      <c r="D395">
        <f>COUNTIFS(InterestedStocks!O:O,"Yes",InterestedStocks!B:B,A395)</f>
        <v>0</v>
      </c>
      <c r="E395">
        <f>COUNTIFS(InterestedStocks!O:O,"No",InterestedStocks!B:B,A395)</f>
        <v>2</v>
      </c>
      <c r="F395">
        <f t="shared" si="25"/>
        <v>2</v>
      </c>
      <c r="G395">
        <f>SUMIF(InterestedStocks!B:B,A395,InterestedStocks!U:U)</f>
        <v>-17520.100000000097</v>
      </c>
      <c r="H395">
        <f t="shared" si="26"/>
        <v>872359.15000000014</v>
      </c>
    </row>
    <row r="396" spans="1:8" x14ac:dyDescent="0.25">
      <c r="A396" s="9">
        <v>43468</v>
      </c>
      <c r="B396" s="9" t="str">
        <f t="shared" si="24"/>
        <v>2019</v>
      </c>
      <c r="C396" s="10">
        <f t="shared" si="27"/>
        <v>1</v>
      </c>
      <c r="D396">
        <f>COUNTIFS(InterestedStocks!O:O,"Yes",InterestedStocks!B:B,A396)</f>
        <v>0</v>
      </c>
      <c r="E396">
        <f>COUNTIFS(InterestedStocks!O:O,"No",InterestedStocks!B:B,A396)</f>
        <v>1</v>
      </c>
      <c r="F396">
        <f t="shared" si="25"/>
        <v>1</v>
      </c>
      <c r="G396">
        <f>SUMIF(InterestedStocks!B:B,A396,InterestedStocks!U:U)</f>
        <v>-8871.7500000001346</v>
      </c>
      <c r="H396">
        <f t="shared" si="26"/>
        <v>863487.4</v>
      </c>
    </row>
    <row r="397" spans="1:8" x14ac:dyDescent="0.25">
      <c r="A397" s="9">
        <v>43469</v>
      </c>
      <c r="B397" s="9" t="str">
        <f t="shared" si="24"/>
        <v>2019</v>
      </c>
      <c r="C397" s="10">
        <f t="shared" si="27"/>
        <v>1</v>
      </c>
      <c r="D397">
        <f>COUNTIFS(InterestedStocks!O:O,"Yes",InterestedStocks!B:B,A397)</f>
        <v>1</v>
      </c>
      <c r="E397">
        <f>COUNTIFS(InterestedStocks!O:O,"No",InterestedStocks!B:B,A397)</f>
        <v>0</v>
      </c>
      <c r="F397">
        <f t="shared" si="25"/>
        <v>1</v>
      </c>
      <c r="G397">
        <f>SUMIF(InterestedStocks!B:B,A397,InterestedStocks!U:U)</f>
        <v>12776.999999999944</v>
      </c>
      <c r="H397">
        <f t="shared" si="26"/>
        <v>876264.4</v>
      </c>
    </row>
    <row r="398" spans="1:8" x14ac:dyDescent="0.25">
      <c r="A398" s="9">
        <v>43472</v>
      </c>
      <c r="B398" s="9" t="str">
        <f t="shared" si="24"/>
        <v>2019</v>
      </c>
      <c r="C398" s="10">
        <f t="shared" si="27"/>
        <v>2</v>
      </c>
      <c r="D398">
        <f>COUNTIFS(InterestedStocks!O:O,"Yes",InterestedStocks!B:B,A398)</f>
        <v>1</v>
      </c>
      <c r="E398">
        <f>COUNTIFS(InterestedStocks!O:O,"No",InterestedStocks!B:B,A398)</f>
        <v>2</v>
      </c>
      <c r="F398">
        <f t="shared" si="25"/>
        <v>3</v>
      </c>
      <c r="G398">
        <f>SUMIF(InterestedStocks!B:B,A398,InterestedStocks!U:U)</f>
        <v>-6203.2499999999472</v>
      </c>
      <c r="H398">
        <f t="shared" si="26"/>
        <v>870061.15</v>
      </c>
    </row>
    <row r="399" spans="1:8" x14ac:dyDescent="0.25">
      <c r="A399" s="9">
        <v>43473</v>
      </c>
      <c r="B399" s="9" t="str">
        <f t="shared" si="24"/>
        <v>2019</v>
      </c>
      <c r="C399" s="10">
        <f t="shared" si="27"/>
        <v>2</v>
      </c>
      <c r="D399">
        <f>COUNTIFS(InterestedStocks!O:O,"Yes",InterestedStocks!B:B,A399)</f>
        <v>2</v>
      </c>
      <c r="E399">
        <f>COUNTIFS(InterestedStocks!O:O,"No",InterestedStocks!B:B,A399)</f>
        <v>1</v>
      </c>
      <c r="F399">
        <f t="shared" si="25"/>
        <v>3</v>
      </c>
      <c r="G399">
        <f>SUMIF(InterestedStocks!B:B,A399,InterestedStocks!U:U)</f>
        <v>22401.500000000029</v>
      </c>
      <c r="H399">
        <f t="shared" si="26"/>
        <v>892462.65</v>
      </c>
    </row>
    <row r="400" spans="1:8" x14ac:dyDescent="0.25">
      <c r="A400" s="9">
        <v>43474</v>
      </c>
      <c r="B400" s="9" t="str">
        <f t="shared" si="24"/>
        <v>2019</v>
      </c>
      <c r="C400" s="10">
        <f t="shared" si="27"/>
        <v>2</v>
      </c>
      <c r="D400">
        <f>COUNTIFS(InterestedStocks!O:O,"Yes",InterestedStocks!B:B,A400)</f>
        <v>1</v>
      </c>
      <c r="E400">
        <f>COUNTIFS(InterestedStocks!O:O,"No",InterestedStocks!B:B,A400)</f>
        <v>1</v>
      </c>
      <c r="F400">
        <f t="shared" si="25"/>
        <v>2</v>
      </c>
      <c r="G400">
        <f>SUMIF(InterestedStocks!B:B,A400,InterestedStocks!U:U)</f>
        <v>24459.949999999684</v>
      </c>
      <c r="H400">
        <f t="shared" si="26"/>
        <v>916922.59999999974</v>
      </c>
    </row>
    <row r="401" spans="1:8" x14ac:dyDescent="0.25">
      <c r="A401" s="9">
        <v>43475</v>
      </c>
      <c r="B401" s="9" t="str">
        <f t="shared" si="24"/>
        <v>2019</v>
      </c>
      <c r="C401" s="10">
        <f t="shared" si="27"/>
        <v>2</v>
      </c>
      <c r="D401">
        <f>COUNTIFS(InterestedStocks!O:O,"Yes",InterestedStocks!B:B,A401)</f>
        <v>0</v>
      </c>
      <c r="E401">
        <f>COUNTIFS(InterestedStocks!O:O,"No",InterestedStocks!B:B,A401)</f>
        <v>2</v>
      </c>
      <c r="F401">
        <f t="shared" si="25"/>
        <v>2</v>
      </c>
      <c r="G401">
        <f>SUMIF(InterestedStocks!B:B,A401,InterestedStocks!U:U)</f>
        <v>-17996.5</v>
      </c>
      <c r="H401">
        <f t="shared" si="26"/>
        <v>898926.09999999974</v>
      </c>
    </row>
    <row r="402" spans="1:8" x14ac:dyDescent="0.25">
      <c r="A402" s="9">
        <v>43476</v>
      </c>
      <c r="B402" s="9" t="str">
        <f t="shared" si="24"/>
        <v>2019</v>
      </c>
      <c r="C402" s="10">
        <f t="shared" si="27"/>
        <v>2</v>
      </c>
      <c r="D402">
        <f>COUNTIFS(InterestedStocks!O:O,"Yes",InterestedStocks!B:B,A402)</f>
        <v>3</v>
      </c>
      <c r="E402">
        <f>COUNTIFS(InterestedStocks!O:O,"No",InterestedStocks!B:B,A402)</f>
        <v>1</v>
      </c>
      <c r="F402">
        <f t="shared" si="25"/>
        <v>4</v>
      </c>
      <c r="G402">
        <f>SUMIF(InterestedStocks!B:B,A402,InterestedStocks!U:U)</f>
        <v>63169.350000000006</v>
      </c>
      <c r="H402">
        <f t="shared" si="26"/>
        <v>962095.44999999972</v>
      </c>
    </row>
    <row r="403" spans="1:8" x14ac:dyDescent="0.25">
      <c r="A403" s="9">
        <v>43479</v>
      </c>
      <c r="B403" s="9" t="str">
        <f t="shared" si="24"/>
        <v>2019</v>
      </c>
      <c r="C403" s="10">
        <f t="shared" si="27"/>
        <v>3</v>
      </c>
      <c r="D403">
        <f>COUNTIFS(InterestedStocks!O:O,"Yes",InterestedStocks!B:B,A403)</f>
        <v>2</v>
      </c>
      <c r="E403">
        <f>COUNTIFS(InterestedStocks!O:O,"No",InterestedStocks!B:B,A403)</f>
        <v>0</v>
      </c>
      <c r="F403">
        <f t="shared" si="25"/>
        <v>2</v>
      </c>
      <c r="G403">
        <f>SUMIF(InterestedStocks!B:B,A403,InterestedStocks!U:U)</f>
        <v>11833.100000000051</v>
      </c>
      <c r="H403">
        <f t="shared" si="26"/>
        <v>973928.54999999981</v>
      </c>
    </row>
    <row r="404" spans="1:8" x14ac:dyDescent="0.25">
      <c r="A404" s="9">
        <v>43481</v>
      </c>
      <c r="B404" s="9" t="str">
        <f t="shared" si="24"/>
        <v>2019</v>
      </c>
      <c r="C404" s="10">
        <f t="shared" si="27"/>
        <v>3</v>
      </c>
      <c r="D404">
        <f>COUNTIFS(InterestedStocks!O:O,"Yes",InterestedStocks!B:B,A404)</f>
        <v>1</v>
      </c>
      <c r="E404">
        <f>COUNTIFS(InterestedStocks!O:O,"No",InterestedStocks!B:B,A404)</f>
        <v>3</v>
      </c>
      <c r="F404">
        <f t="shared" si="25"/>
        <v>4</v>
      </c>
      <c r="G404">
        <f>SUMIF(InterestedStocks!B:B,A404,InterestedStocks!U:U)</f>
        <v>-17334.299999999595</v>
      </c>
      <c r="H404">
        <f t="shared" si="26"/>
        <v>956594.25000000023</v>
      </c>
    </row>
    <row r="405" spans="1:8" x14ac:dyDescent="0.25">
      <c r="A405" s="9">
        <v>43482</v>
      </c>
      <c r="B405" s="9" t="str">
        <f t="shared" si="24"/>
        <v>2019</v>
      </c>
      <c r="C405" s="10">
        <f t="shared" si="27"/>
        <v>3</v>
      </c>
      <c r="D405">
        <f>COUNTIFS(InterestedStocks!O:O,"Yes",InterestedStocks!B:B,A405)</f>
        <v>1</v>
      </c>
      <c r="E405">
        <f>COUNTIFS(InterestedStocks!O:O,"No",InterestedStocks!B:B,A405)</f>
        <v>1</v>
      </c>
      <c r="F405">
        <f t="shared" si="25"/>
        <v>2</v>
      </c>
      <c r="G405">
        <f>SUMIF(InterestedStocks!B:B,A405,InterestedStocks!U:U)</f>
        <v>-7987.0500000002412</v>
      </c>
      <c r="H405">
        <f t="shared" si="26"/>
        <v>948607.2</v>
      </c>
    </row>
    <row r="406" spans="1:8" x14ac:dyDescent="0.25">
      <c r="A406" s="9">
        <v>43483</v>
      </c>
      <c r="B406" s="9" t="str">
        <f t="shared" si="24"/>
        <v>2019</v>
      </c>
      <c r="C406" s="10">
        <f t="shared" si="27"/>
        <v>3</v>
      </c>
      <c r="D406">
        <f>COUNTIFS(InterestedStocks!O:O,"Yes",InterestedStocks!B:B,A406)</f>
        <v>1</v>
      </c>
      <c r="E406">
        <f>COUNTIFS(InterestedStocks!O:O,"No",InterestedStocks!B:B,A406)</f>
        <v>0</v>
      </c>
      <c r="F406">
        <f t="shared" si="25"/>
        <v>1</v>
      </c>
      <c r="G406">
        <f>SUMIF(InterestedStocks!B:B,A406,InterestedStocks!U:U)</f>
        <v>5274.300000000052</v>
      </c>
      <c r="H406">
        <f t="shared" si="26"/>
        <v>953881.5</v>
      </c>
    </row>
    <row r="407" spans="1:8" x14ac:dyDescent="0.25">
      <c r="A407" s="9">
        <v>43486</v>
      </c>
      <c r="B407" s="9" t="str">
        <f t="shared" si="24"/>
        <v>2019</v>
      </c>
      <c r="C407" s="10">
        <f t="shared" si="27"/>
        <v>4</v>
      </c>
      <c r="D407">
        <f>COUNTIFS(InterestedStocks!O:O,"Yes",InterestedStocks!B:B,A407)</f>
        <v>0</v>
      </c>
      <c r="E407">
        <f>COUNTIFS(InterestedStocks!O:O,"No",InterestedStocks!B:B,A407)</f>
        <v>2</v>
      </c>
      <c r="F407">
        <f t="shared" si="25"/>
        <v>2</v>
      </c>
      <c r="G407">
        <f>SUMIF(InterestedStocks!B:B,A407,InterestedStocks!U:U)</f>
        <v>-17344.650000000089</v>
      </c>
      <c r="H407">
        <f t="shared" si="26"/>
        <v>936536.84999999986</v>
      </c>
    </row>
    <row r="408" spans="1:8" x14ac:dyDescent="0.25">
      <c r="A408" s="9">
        <v>43487</v>
      </c>
      <c r="B408" s="9" t="str">
        <f t="shared" si="24"/>
        <v>2019</v>
      </c>
      <c r="C408" s="10">
        <f t="shared" si="27"/>
        <v>4</v>
      </c>
      <c r="D408">
        <f>COUNTIFS(InterestedStocks!O:O,"Yes",InterestedStocks!B:B,A408)</f>
        <v>1</v>
      </c>
      <c r="E408">
        <f>COUNTIFS(InterestedStocks!O:O,"No",InterestedStocks!B:B,A408)</f>
        <v>0</v>
      </c>
      <c r="F408">
        <f t="shared" si="25"/>
        <v>1</v>
      </c>
      <c r="G408">
        <f>SUMIF(InterestedStocks!B:B,A408,InterestedStocks!U:U)</f>
        <v>1207.3999999999633</v>
      </c>
      <c r="H408">
        <f t="shared" si="26"/>
        <v>937744.24999999977</v>
      </c>
    </row>
    <row r="409" spans="1:8" x14ac:dyDescent="0.25">
      <c r="A409" s="9">
        <v>43488</v>
      </c>
      <c r="B409" s="9" t="str">
        <f t="shared" si="24"/>
        <v>2019</v>
      </c>
      <c r="C409" s="10">
        <f t="shared" si="27"/>
        <v>4</v>
      </c>
      <c r="D409">
        <f>COUNTIFS(InterestedStocks!O:O,"Yes",InterestedStocks!B:B,A409)</f>
        <v>0</v>
      </c>
      <c r="E409">
        <f>COUNTIFS(InterestedStocks!O:O,"No",InterestedStocks!B:B,A409)</f>
        <v>1</v>
      </c>
      <c r="F409">
        <f t="shared" si="25"/>
        <v>1</v>
      </c>
      <c r="G409">
        <f>SUMIF(InterestedStocks!B:B,A409,InterestedStocks!U:U)</f>
        <v>-1087</v>
      </c>
      <c r="H409">
        <f t="shared" si="26"/>
        <v>936657.24999999977</v>
      </c>
    </row>
    <row r="410" spans="1:8" x14ac:dyDescent="0.25">
      <c r="A410" s="9">
        <v>43490</v>
      </c>
      <c r="B410" s="9" t="str">
        <f t="shared" si="24"/>
        <v>2019</v>
      </c>
      <c r="C410" s="10">
        <f t="shared" si="27"/>
        <v>4</v>
      </c>
      <c r="D410">
        <f>COUNTIFS(InterestedStocks!O:O,"Yes",InterestedStocks!B:B,A410)</f>
        <v>0</v>
      </c>
      <c r="E410">
        <f>COUNTIFS(InterestedStocks!O:O,"No",InterestedStocks!B:B,A410)</f>
        <v>2</v>
      </c>
      <c r="F410">
        <f t="shared" si="25"/>
        <v>2</v>
      </c>
      <c r="G410">
        <f>SUMIF(InterestedStocks!B:B,A410,InterestedStocks!U:U)</f>
        <v>-13801.150000000023</v>
      </c>
      <c r="H410">
        <f t="shared" si="26"/>
        <v>922856.09999999974</v>
      </c>
    </row>
    <row r="411" spans="1:8" x14ac:dyDescent="0.25">
      <c r="A411" s="9">
        <v>43494</v>
      </c>
      <c r="B411" s="9" t="str">
        <f t="shared" si="24"/>
        <v>2019</v>
      </c>
      <c r="C411" s="10">
        <f t="shared" si="27"/>
        <v>5</v>
      </c>
      <c r="D411">
        <f>COUNTIFS(InterestedStocks!O:O,"Yes",InterestedStocks!B:B,A411)</f>
        <v>0</v>
      </c>
      <c r="E411">
        <f>COUNTIFS(InterestedStocks!O:O,"No",InterestedStocks!B:B,A411)</f>
        <v>2</v>
      </c>
      <c r="F411">
        <f t="shared" si="25"/>
        <v>2</v>
      </c>
      <c r="G411">
        <f>SUMIF(InterestedStocks!B:B,A411,InterestedStocks!U:U)</f>
        <v>-17219.699999999881</v>
      </c>
      <c r="H411">
        <f t="shared" si="26"/>
        <v>905636.39999999991</v>
      </c>
    </row>
    <row r="412" spans="1:8" x14ac:dyDescent="0.25">
      <c r="A412" s="9">
        <v>43495</v>
      </c>
      <c r="B412" s="9" t="str">
        <f t="shared" si="24"/>
        <v>2019</v>
      </c>
      <c r="C412" s="10">
        <f t="shared" si="27"/>
        <v>5</v>
      </c>
      <c r="D412">
        <f>COUNTIFS(InterestedStocks!O:O,"Yes",InterestedStocks!B:B,A412)</f>
        <v>2</v>
      </c>
      <c r="E412">
        <f>COUNTIFS(InterestedStocks!O:O,"No",InterestedStocks!B:B,A412)</f>
        <v>0</v>
      </c>
      <c r="F412">
        <f t="shared" si="25"/>
        <v>2</v>
      </c>
      <c r="G412">
        <f>SUMIF(InterestedStocks!B:B,A412,InterestedStocks!U:U)</f>
        <v>14146.399999999858</v>
      </c>
      <c r="H412">
        <f t="shared" si="26"/>
        <v>919782.79999999981</v>
      </c>
    </row>
    <row r="413" spans="1:8" x14ac:dyDescent="0.25">
      <c r="A413" s="9">
        <v>43496</v>
      </c>
      <c r="B413" s="9" t="str">
        <f t="shared" si="24"/>
        <v>2019</v>
      </c>
      <c r="C413" s="10">
        <f t="shared" si="27"/>
        <v>5</v>
      </c>
      <c r="D413">
        <f>COUNTIFS(InterestedStocks!O:O,"Yes",InterestedStocks!B:B,A413)</f>
        <v>0</v>
      </c>
      <c r="E413">
        <f>COUNTIFS(InterestedStocks!O:O,"No",InterestedStocks!B:B,A413)</f>
        <v>1</v>
      </c>
      <c r="F413">
        <f t="shared" si="25"/>
        <v>1</v>
      </c>
      <c r="G413">
        <f>SUMIF(InterestedStocks!B:B,A413,InterestedStocks!U:U)</f>
        <v>-8273.6500000000378</v>
      </c>
      <c r="H413">
        <f t="shared" si="26"/>
        <v>911509.14999999979</v>
      </c>
    </row>
    <row r="414" spans="1:8" x14ac:dyDescent="0.25">
      <c r="A414" s="9">
        <v>43497</v>
      </c>
      <c r="B414" s="9" t="str">
        <f t="shared" si="24"/>
        <v>2019</v>
      </c>
      <c r="C414" s="10">
        <f t="shared" si="27"/>
        <v>5</v>
      </c>
      <c r="D414">
        <f>COUNTIFS(InterestedStocks!O:O,"Yes",InterestedStocks!B:B,A414)</f>
        <v>0</v>
      </c>
      <c r="E414">
        <f>COUNTIFS(InterestedStocks!O:O,"No",InterestedStocks!B:B,A414)</f>
        <v>3</v>
      </c>
      <c r="F414">
        <f t="shared" si="25"/>
        <v>3</v>
      </c>
      <c r="G414">
        <f>SUMIF(InterestedStocks!B:B,A414,InterestedStocks!U:U)</f>
        <v>-30305.449999999797</v>
      </c>
      <c r="H414">
        <f t="shared" si="26"/>
        <v>881203.7</v>
      </c>
    </row>
    <row r="415" spans="1:8" x14ac:dyDescent="0.25">
      <c r="A415" s="9">
        <v>43500</v>
      </c>
      <c r="B415" s="9" t="str">
        <f t="shared" si="24"/>
        <v>2019</v>
      </c>
      <c r="C415" s="10">
        <f t="shared" si="27"/>
        <v>6</v>
      </c>
      <c r="D415">
        <f>COUNTIFS(InterestedStocks!O:O,"Yes",InterestedStocks!B:B,A415)</f>
        <v>1</v>
      </c>
      <c r="E415">
        <f>COUNTIFS(InterestedStocks!O:O,"No",InterestedStocks!B:B,A415)</f>
        <v>1</v>
      </c>
      <c r="F415">
        <f t="shared" si="25"/>
        <v>2</v>
      </c>
      <c r="G415">
        <f>SUMIF(InterestedStocks!B:B,A415,InterestedStocks!U:U)</f>
        <v>-5051.7999999999702</v>
      </c>
      <c r="H415">
        <f t="shared" si="26"/>
        <v>876151.9</v>
      </c>
    </row>
    <row r="416" spans="1:8" x14ac:dyDescent="0.25">
      <c r="A416" s="9">
        <v>43502</v>
      </c>
      <c r="B416" s="9" t="str">
        <f t="shared" si="24"/>
        <v>2019</v>
      </c>
      <c r="C416" s="10">
        <f t="shared" si="27"/>
        <v>6</v>
      </c>
      <c r="D416">
        <f>COUNTIFS(InterestedStocks!O:O,"Yes",InterestedStocks!B:B,A416)</f>
        <v>2</v>
      </c>
      <c r="E416">
        <f>COUNTIFS(InterestedStocks!O:O,"No",InterestedStocks!B:B,A416)</f>
        <v>0</v>
      </c>
      <c r="F416">
        <f t="shared" si="25"/>
        <v>2</v>
      </c>
      <c r="G416">
        <f>SUMIF(InterestedStocks!B:B,A416,InterestedStocks!U:U)</f>
        <v>38846.999999999993</v>
      </c>
      <c r="H416">
        <f t="shared" si="26"/>
        <v>914998.9</v>
      </c>
    </row>
    <row r="417" spans="1:8" x14ac:dyDescent="0.25">
      <c r="A417" s="9">
        <v>43503</v>
      </c>
      <c r="B417" s="9" t="str">
        <f t="shared" si="24"/>
        <v>2019</v>
      </c>
      <c r="C417" s="10">
        <f t="shared" si="27"/>
        <v>6</v>
      </c>
      <c r="D417">
        <f>COUNTIFS(InterestedStocks!O:O,"Yes",InterestedStocks!B:B,A417)</f>
        <v>0</v>
      </c>
      <c r="E417">
        <f>COUNTIFS(InterestedStocks!O:O,"No",InterestedStocks!B:B,A417)</f>
        <v>1</v>
      </c>
      <c r="F417">
        <f t="shared" si="25"/>
        <v>1</v>
      </c>
      <c r="G417">
        <f>SUMIF(InterestedStocks!B:B,A417,InterestedStocks!U:U)</f>
        <v>-10057.69999999993</v>
      </c>
      <c r="H417">
        <f t="shared" si="26"/>
        <v>904941.20000000007</v>
      </c>
    </row>
    <row r="418" spans="1:8" x14ac:dyDescent="0.25">
      <c r="A418" s="9">
        <v>43504</v>
      </c>
      <c r="B418" s="9" t="str">
        <f t="shared" si="24"/>
        <v>2019</v>
      </c>
      <c r="C418" s="10">
        <f t="shared" si="27"/>
        <v>6</v>
      </c>
      <c r="D418">
        <f>COUNTIFS(InterestedStocks!O:O,"Yes",InterestedStocks!B:B,A418)</f>
        <v>1</v>
      </c>
      <c r="E418">
        <f>COUNTIFS(InterestedStocks!O:O,"No",InterestedStocks!B:B,A418)</f>
        <v>1</v>
      </c>
      <c r="F418">
        <f t="shared" si="25"/>
        <v>2</v>
      </c>
      <c r="G418">
        <f>SUMIF(InterestedStocks!B:B,A418,InterestedStocks!U:U)</f>
        <v>34208.199999999677</v>
      </c>
      <c r="H418">
        <f t="shared" si="26"/>
        <v>939149.39999999979</v>
      </c>
    </row>
    <row r="419" spans="1:8" x14ac:dyDescent="0.25">
      <c r="A419" s="9">
        <v>43507</v>
      </c>
      <c r="B419" s="9" t="str">
        <f t="shared" si="24"/>
        <v>2019</v>
      </c>
      <c r="C419" s="10">
        <f t="shared" si="27"/>
        <v>7</v>
      </c>
      <c r="D419">
        <f>COUNTIFS(InterestedStocks!O:O,"Yes",InterestedStocks!B:B,A419)</f>
        <v>2</v>
      </c>
      <c r="E419">
        <f>COUNTIFS(InterestedStocks!O:O,"No",InterestedStocks!B:B,A419)</f>
        <v>2</v>
      </c>
      <c r="F419">
        <f t="shared" si="25"/>
        <v>4</v>
      </c>
      <c r="G419">
        <f>SUMIF(InterestedStocks!B:B,A419,InterestedStocks!U:U)</f>
        <v>3072.2000000001062</v>
      </c>
      <c r="H419">
        <f t="shared" si="26"/>
        <v>942221.59999999986</v>
      </c>
    </row>
    <row r="420" spans="1:8" x14ac:dyDescent="0.25">
      <c r="A420" s="9">
        <v>43508</v>
      </c>
      <c r="B420" s="9" t="str">
        <f t="shared" si="24"/>
        <v>2019</v>
      </c>
      <c r="C420" s="10">
        <f t="shared" si="27"/>
        <v>7</v>
      </c>
      <c r="D420">
        <f>COUNTIFS(InterestedStocks!O:O,"Yes",InterestedStocks!B:B,A420)</f>
        <v>0</v>
      </c>
      <c r="E420">
        <f>COUNTIFS(InterestedStocks!O:O,"No",InterestedStocks!B:B,A420)</f>
        <v>2</v>
      </c>
      <c r="F420">
        <f t="shared" si="25"/>
        <v>2</v>
      </c>
      <c r="G420">
        <f>SUMIF(InterestedStocks!B:B,A420,InterestedStocks!U:U)</f>
        <v>-19003.749999999884</v>
      </c>
      <c r="H420">
        <f t="shared" si="26"/>
        <v>923217.85</v>
      </c>
    </row>
    <row r="421" spans="1:8" x14ac:dyDescent="0.25">
      <c r="A421" s="9">
        <v>43509</v>
      </c>
      <c r="B421" s="9" t="str">
        <f t="shared" si="24"/>
        <v>2019</v>
      </c>
      <c r="C421" s="10">
        <f t="shared" si="27"/>
        <v>7</v>
      </c>
      <c r="D421">
        <f>COUNTIFS(InterestedStocks!O:O,"Yes",InterestedStocks!B:B,A421)</f>
        <v>2</v>
      </c>
      <c r="E421">
        <f>COUNTIFS(InterestedStocks!O:O,"No",InterestedStocks!B:B,A421)</f>
        <v>1</v>
      </c>
      <c r="F421">
        <f t="shared" si="25"/>
        <v>3</v>
      </c>
      <c r="G421">
        <f>SUMIF(InterestedStocks!B:B,A421,InterestedStocks!U:U)</f>
        <v>21071.550000000017</v>
      </c>
      <c r="H421">
        <f t="shared" si="26"/>
        <v>944289.4</v>
      </c>
    </row>
    <row r="422" spans="1:8" x14ac:dyDescent="0.25">
      <c r="A422" s="9">
        <v>43510</v>
      </c>
      <c r="B422" s="9" t="str">
        <f t="shared" si="24"/>
        <v>2019</v>
      </c>
      <c r="C422" s="10">
        <f t="shared" si="27"/>
        <v>7</v>
      </c>
      <c r="D422">
        <f>COUNTIFS(InterestedStocks!O:O,"Yes",InterestedStocks!B:B,A422)</f>
        <v>2</v>
      </c>
      <c r="E422">
        <f>COUNTIFS(InterestedStocks!O:O,"No",InterestedStocks!B:B,A422)</f>
        <v>0</v>
      </c>
      <c r="F422">
        <f t="shared" si="25"/>
        <v>2</v>
      </c>
      <c r="G422">
        <f>SUMIF(InterestedStocks!B:B,A422,InterestedStocks!U:U)</f>
        <v>8106.2499999998672</v>
      </c>
      <c r="H422">
        <f t="shared" si="26"/>
        <v>952395.64999999991</v>
      </c>
    </row>
    <row r="423" spans="1:8" x14ac:dyDescent="0.25">
      <c r="A423" s="9">
        <v>43511</v>
      </c>
      <c r="B423" s="9" t="str">
        <f t="shared" si="24"/>
        <v>2019</v>
      </c>
      <c r="C423" s="10">
        <f t="shared" si="27"/>
        <v>7</v>
      </c>
      <c r="D423">
        <f>COUNTIFS(InterestedStocks!O:O,"Yes",InterestedStocks!B:B,A423)</f>
        <v>0</v>
      </c>
      <c r="E423">
        <f>COUNTIFS(InterestedStocks!O:O,"No",InterestedStocks!B:B,A423)</f>
        <v>2</v>
      </c>
      <c r="F423">
        <f t="shared" si="25"/>
        <v>2</v>
      </c>
      <c r="G423">
        <f>SUMIF(InterestedStocks!B:B,A423,InterestedStocks!U:U)</f>
        <v>-18758.900000000052</v>
      </c>
      <c r="H423">
        <f t="shared" si="26"/>
        <v>933636.74999999988</v>
      </c>
    </row>
    <row r="424" spans="1:8" x14ac:dyDescent="0.25">
      <c r="A424" s="9">
        <v>43514</v>
      </c>
      <c r="B424" s="9" t="str">
        <f t="shared" si="24"/>
        <v>2019</v>
      </c>
      <c r="C424" s="10">
        <f t="shared" si="27"/>
        <v>8</v>
      </c>
      <c r="D424">
        <f>COUNTIFS(InterestedStocks!O:O,"Yes",InterestedStocks!B:B,A424)</f>
        <v>0</v>
      </c>
      <c r="E424">
        <f>COUNTIFS(InterestedStocks!O:O,"No",InterestedStocks!B:B,A424)</f>
        <v>1</v>
      </c>
      <c r="F424">
        <f t="shared" si="25"/>
        <v>1</v>
      </c>
      <c r="G424">
        <f>SUMIF(InterestedStocks!B:B,A424,InterestedStocks!U:U)</f>
        <v>-9542.6999999999298</v>
      </c>
      <c r="H424">
        <f t="shared" si="26"/>
        <v>924094.04999999993</v>
      </c>
    </row>
    <row r="425" spans="1:8" x14ac:dyDescent="0.25">
      <c r="A425" s="9">
        <v>43515</v>
      </c>
      <c r="B425" s="9" t="str">
        <f t="shared" si="24"/>
        <v>2019</v>
      </c>
      <c r="C425" s="10">
        <f t="shared" si="27"/>
        <v>8</v>
      </c>
      <c r="D425">
        <f>COUNTIFS(InterestedStocks!O:O,"Yes",InterestedStocks!B:B,A425)</f>
        <v>1</v>
      </c>
      <c r="E425">
        <f>COUNTIFS(InterestedStocks!O:O,"No",InterestedStocks!B:B,A425)</f>
        <v>1</v>
      </c>
      <c r="F425">
        <f t="shared" si="25"/>
        <v>2</v>
      </c>
      <c r="G425">
        <f>SUMIF(InterestedStocks!B:B,A425,InterestedStocks!U:U)</f>
        <v>22194.700000000241</v>
      </c>
      <c r="H425">
        <f t="shared" si="26"/>
        <v>946288.75000000012</v>
      </c>
    </row>
    <row r="426" spans="1:8" x14ac:dyDescent="0.25">
      <c r="A426" s="9">
        <v>43517</v>
      </c>
      <c r="B426" s="9" t="str">
        <f t="shared" si="24"/>
        <v>2019</v>
      </c>
      <c r="C426" s="10">
        <f t="shared" si="27"/>
        <v>8</v>
      </c>
      <c r="D426">
        <f>COUNTIFS(InterestedStocks!O:O,"Yes",InterestedStocks!B:B,A426)</f>
        <v>0</v>
      </c>
      <c r="E426">
        <f>COUNTIFS(InterestedStocks!O:O,"No",InterestedStocks!B:B,A426)</f>
        <v>2</v>
      </c>
      <c r="F426">
        <f t="shared" si="25"/>
        <v>2</v>
      </c>
      <c r="G426">
        <f>SUMIF(InterestedStocks!B:B,A426,InterestedStocks!U:U)</f>
        <v>-13204.699999999986</v>
      </c>
      <c r="H426">
        <f t="shared" si="26"/>
        <v>933084.05000000016</v>
      </c>
    </row>
    <row r="427" spans="1:8" x14ac:dyDescent="0.25">
      <c r="A427" s="9">
        <v>43518</v>
      </c>
      <c r="B427" s="9" t="str">
        <f t="shared" si="24"/>
        <v>2019</v>
      </c>
      <c r="C427" s="10">
        <f t="shared" si="27"/>
        <v>8</v>
      </c>
      <c r="D427">
        <f>COUNTIFS(InterestedStocks!O:O,"Yes",InterestedStocks!B:B,A427)</f>
        <v>2</v>
      </c>
      <c r="E427">
        <f>COUNTIFS(InterestedStocks!O:O,"No",InterestedStocks!B:B,A427)</f>
        <v>1</v>
      </c>
      <c r="F427">
        <f t="shared" si="25"/>
        <v>3</v>
      </c>
      <c r="G427">
        <f>SUMIF(InterestedStocks!B:B,A427,InterestedStocks!U:U)</f>
        <v>24859.800000000097</v>
      </c>
      <c r="H427">
        <f t="shared" si="26"/>
        <v>957943.85000000021</v>
      </c>
    </row>
    <row r="428" spans="1:8" x14ac:dyDescent="0.25">
      <c r="A428" s="9">
        <v>43521</v>
      </c>
      <c r="B428" s="9" t="str">
        <f t="shared" si="24"/>
        <v>2019</v>
      </c>
      <c r="C428" s="10">
        <f t="shared" si="27"/>
        <v>9</v>
      </c>
      <c r="D428">
        <f>COUNTIFS(InterestedStocks!O:O,"Yes",InterestedStocks!B:B,A428)</f>
        <v>0</v>
      </c>
      <c r="E428">
        <f>COUNTIFS(InterestedStocks!O:O,"No",InterestedStocks!B:B,A428)</f>
        <v>1</v>
      </c>
      <c r="F428">
        <f t="shared" si="25"/>
        <v>1</v>
      </c>
      <c r="G428">
        <f>SUMIF(InterestedStocks!B:B,A428,InterestedStocks!U:U)</f>
        <v>-10260</v>
      </c>
      <c r="H428">
        <f t="shared" si="26"/>
        <v>947683.85000000021</v>
      </c>
    </row>
    <row r="429" spans="1:8" x14ac:dyDescent="0.25">
      <c r="A429" s="9">
        <v>43522</v>
      </c>
      <c r="B429" s="9" t="str">
        <f t="shared" si="24"/>
        <v>2019</v>
      </c>
      <c r="C429" s="10">
        <f t="shared" si="27"/>
        <v>9</v>
      </c>
      <c r="D429">
        <f>COUNTIFS(InterestedStocks!O:O,"Yes",InterestedStocks!B:B,A429)</f>
        <v>0</v>
      </c>
      <c r="E429">
        <f>COUNTIFS(InterestedStocks!O:O,"No",InterestedStocks!B:B,A429)</f>
        <v>4</v>
      </c>
      <c r="F429">
        <f t="shared" si="25"/>
        <v>4</v>
      </c>
      <c r="G429">
        <f>SUMIF(InterestedStocks!B:B,A429,InterestedStocks!U:U)</f>
        <v>-40220.949999999975</v>
      </c>
      <c r="H429">
        <f t="shared" si="26"/>
        <v>907462.90000000026</v>
      </c>
    </row>
    <row r="430" spans="1:8" x14ac:dyDescent="0.25">
      <c r="A430" s="9">
        <v>43523</v>
      </c>
      <c r="B430" s="9" t="str">
        <f t="shared" si="24"/>
        <v>2019</v>
      </c>
      <c r="C430" s="10">
        <f t="shared" si="27"/>
        <v>9</v>
      </c>
      <c r="D430">
        <f>COUNTIFS(InterestedStocks!O:O,"Yes",InterestedStocks!B:B,A430)</f>
        <v>0</v>
      </c>
      <c r="E430">
        <f>COUNTIFS(InterestedStocks!O:O,"No",InterestedStocks!B:B,A430)</f>
        <v>1</v>
      </c>
      <c r="F430">
        <f t="shared" si="25"/>
        <v>1</v>
      </c>
      <c r="G430">
        <f>SUMIF(InterestedStocks!B:B,A430,InterestedStocks!U:U)</f>
        <v>-10057.199999999853</v>
      </c>
      <c r="H430">
        <f t="shared" si="26"/>
        <v>897405.70000000042</v>
      </c>
    </row>
    <row r="431" spans="1:8" x14ac:dyDescent="0.25">
      <c r="A431" s="9">
        <v>43529</v>
      </c>
      <c r="B431" s="9" t="str">
        <f t="shared" si="24"/>
        <v>2019</v>
      </c>
      <c r="C431" s="10">
        <f t="shared" si="27"/>
        <v>10</v>
      </c>
      <c r="D431">
        <f>COUNTIFS(InterestedStocks!O:O,"Yes",InterestedStocks!B:B,A431)</f>
        <v>4</v>
      </c>
      <c r="E431">
        <f>COUNTIFS(InterestedStocks!O:O,"No",InterestedStocks!B:B,A431)</f>
        <v>0</v>
      </c>
      <c r="F431">
        <f t="shared" si="25"/>
        <v>4</v>
      </c>
      <c r="G431">
        <f>SUMIF(InterestedStocks!B:B,A431,InterestedStocks!U:U)</f>
        <v>257144.64999999991</v>
      </c>
      <c r="H431">
        <f t="shared" si="26"/>
        <v>1154550.3500000003</v>
      </c>
    </row>
    <row r="432" spans="1:8" x14ac:dyDescent="0.25">
      <c r="A432" s="9">
        <v>43530</v>
      </c>
      <c r="B432" s="9" t="str">
        <f t="shared" si="24"/>
        <v>2019</v>
      </c>
      <c r="C432" s="10">
        <f t="shared" si="27"/>
        <v>10</v>
      </c>
      <c r="D432">
        <f>COUNTIFS(InterestedStocks!O:O,"Yes",InterestedStocks!B:B,A432)</f>
        <v>0</v>
      </c>
      <c r="E432">
        <f>COUNTIFS(InterestedStocks!O:O,"No",InterestedStocks!B:B,A432)</f>
        <v>1</v>
      </c>
      <c r="F432">
        <f t="shared" si="25"/>
        <v>1</v>
      </c>
      <c r="G432">
        <f>SUMIF(InterestedStocks!B:B,A432,InterestedStocks!U:U)</f>
        <v>-9676.4000000001506</v>
      </c>
      <c r="H432">
        <f t="shared" si="26"/>
        <v>1144873.9500000002</v>
      </c>
    </row>
    <row r="433" spans="1:8" x14ac:dyDescent="0.25">
      <c r="A433" s="9">
        <v>43531</v>
      </c>
      <c r="B433" s="9" t="str">
        <f t="shared" si="24"/>
        <v>2019</v>
      </c>
      <c r="C433" s="10">
        <f t="shared" si="27"/>
        <v>10</v>
      </c>
      <c r="D433">
        <f>COUNTIFS(InterestedStocks!O:O,"Yes",InterestedStocks!B:B,A433)</f>
        <v>2</v>
      </c>
      <c r="E433">
        <f>COUNTIFS(InterestedStocks!O:O,"No",InterestedStocks!B:B,A433)</f>
        <v>0</v>
      </c>
      <c r="F433">
        <f t="shared" si="25"/>
        <v>2</v>
      </c>
      <c r="G433">
        <f>SUMIF(InterestedStocks!B:B,A433,InterestedStocks!U:U)</f>
        <v>29653.349999999897</v>
      </c>
      <c r="H433">
        <f t="shared" si="26"/>
        <v>1174527.3</v>
      </c>
    </row>
    <row r="434" spans="1:8" x14ac:dyDescent="0.25">
      <c r="A434" s="9">
        <v>43532</v>
      </c>
      <c r="B434" s="9" t="str">
        <f t="shared" si="24"/>
        <v>2019</v>
      </c>
      <c r="C434" s="10">
        <f t="shared" si="27"/>
        <v>10</v>
      </c>
      <c r="D434">
        <f>COUNTIFS(InterestedStocks!O:O,"Yes",InterestedStocks!B:B,A434)</f>
        <v>1</v>
      </c>
      <c r="E434">
        <f>COUNTIFS(InterestedStocks!O:O,"No",InterestedStocks!B:B,A434)</f>
        <v>1</v>
      </c>
      <c r="F434">
        <f t="shared" si="25"/>
        <v>2</v>
      </c>
      <c r="G434">
        <f>SUMIF(InterestedStocks!B:B,A434,InterestedStocks!U:U)</f>
        <v>10738.799999999714</v>
      </c>
      <c r="H434">
        <f t="shared" si="26"/>
        <v>1185266.0999999999</v>
      </c>
    </row>
    <row r="435" spans="1:8" x14ac:dyDescent="0.25">
      <c r="A435" s="9">
        <v>43538</v>
      </c>
      <c r="B435" s="9" t="str">
        <f t="shared" si="24"/>
        <v>2019</v>
      </c>
      <c r="C435" s="10">
        <f t="shared" si="27"/>
        <v>11</v>
      </c>
      <c r="D435">
        <f>COUNTIFS(InterestedStocks!O:O,"Yes",InterestedStocks!B:B,A435)</f>
        <v>1</v>
      </c>
      <c r="E435">
        <f>COUNTIFS(InterestedStocks!O:O,"No",InterestedStocks!B:B,A435)</f>
        <v>1</v>
      </c>
      <c r="F435">
        <f t="shared" si="25"/>
        <v>2</v>
      </c>
      <c r="G435">
        <f>SUMIF(InterestedStocks!B:B,A435,InterestedStocks!U:U)</f>
        <v>1887.8999999998923</v>
      </c>
      <c r="H435">
        <f t="shared" si="26"/>
        <v>1187153.9999999998</v>
      </c>
    </row>
    <row r="436" spans="1:8" x14ac:dyDescent="0.25">
      <c r="A436" s="9">
        <v>43539</v>
      </c>
      <c r="B436" s="9" t="str">
        <f t="shared" si="24"/>
        <v>2019</v>
      </c>
      <c r="C436" s="10">
        <f t="shared" si="27"/>
        <v>11</v>
      </c>
      <c r="D436">
        <f>COUNTIFS(InterestedStocks!O:O,"Yes",InterestedStocks!B:B,A436)</f>
        <v>0</v>
      </c>
      <c r="E436">
        <f>COUNTIFS(InterestedStocks!O:O,"No",InterestedStocks!B:B,A436)</f>
        <v>1</v>
      </c>
      <c r="F436">
        <f t="shared" si="25"/>
        <v>1</v>
      </c>
      <c r="G436">
        <f>SUMIF(InterestedStocks!B:B,A436,InterestedStocks!U:U)</f>
        <v>-10155.5</v>
      </c>
      <c r="H436">
        <f t="shared" si="26"/>
        <v>1176998.4999999998</v>
      </c>
    </row>
    <row r="437" spans="1:8" x14ac:dyDescent="0.25">
      <c r="A437" s="9">
        <v>43542</v>
      </c>
      <c r="B437" s="9" t="str">
        <f t="shared" si="24"/>
        <v>2019</v>
      </c>
      <c r="C437" s="10">
        <f t="shared" si="27"/>
        <v>12</v>
      </c>
      <c r="D437">
        <f>COUNTIFS(InterestedStocks!O:O,"Yes",InterestedStocks!B:B,A437)</f>
        <v>0</v>
      </c>
      <c r="E437">
        <f>COUNTIFS(InterestedStocks!O:O,"No",InterestedStocks!B:B,A437)</f>
        <v>1</v>
      </c>
      <c r="F437">
        <f t="shared" si="25"/>
        <v>1</v>
      </c>
      <c r="G437">
        <f>SUMIF(InterestedStocks!B:B,A437,InterestedStocks!U:U)</f>
        <v>-3449.0999999999199</v>
      </c>
      <c r="H437">
        <f t="shared" si="26"/>
        <v>1173549.3999999999</v>
      </c>
    </row>
    <row r="438" spans="1:8" x14ac:dyDescent="0.25">
      <c r="A438" s="9">
        <v>43543</v>
      </c>
      <c r="B438" s="9" t="str">
        <f t="shared" si="24"/>
        <v>2019</v>
      </c>
      <c r="C438" s="10">
        <f t="shared" si="27"/>
        <v>12</v>
      </c>
      <c r="D438">
        <f>COUNTIFS(InterestedStocks!O:O,"Yes",InterestedStocks!B:B,A438)</f>
        <v>0</v>
      </c>
      <c r="E438">
        <f>COUNTIFS(InterestedStocks!O:O,"No",InterestedStocks!B:B,A438)</f>
        <v>1</v>
      </c>
      <c r="F438">
        <f t="shared" si="25"/>
        <v>1</v>
      </c>
      <c r="G438">
        <f>SUMIF(InterestedStocks!B:B,A438,InterestedStocks!U:U)</f>
        <v>-2509.1500000000424</v>
      </c>
      <c r="H438">
        <f t="shared" si="26"/>
        <v>1171040.2499999998</v>
      </c>
    </row>
    <row r="439" spans="1:8" x14ac:dyDescent="0.25">
      <c r="A439" s="9">
        <v>43544</v>
      </c>
      <c r="B439" s="9" t="str">
        <f t="shared" si="24"/>
        <v>2019</v>
      </c>
      <c r="C439" s="10">
        <f t="shared" si="27"/>
        <v>12</v>
      </c>
      <c r="D439">
        <f>COUNTIFS(InterestedStocks!O:O,"Yes",InterestedStocks!B:B,A439)</f>
        <v>1</v>
      </c>
      <c r="E439">
        <f>COUNTIFS(InterestedStocks!O:O,"No",InterestedStocks!B:B,A439)</f>
        <v>0</v>
      </c>
      <c r="F439">
        <f t="shared" si="25"/>
        <v>1</v>
      </c>
      <c r="G439">
        <f>SUMIF(InterestedStocks!B:B,A439,InterestedStocks!U:U)</f>
        <v>7518.0499999999429</v>
      </c>
      <c r="H439">
        <f t="shared" si="26"/>
        <v>1178558.2999999998</v>
      </c>
    </row>
    <row r="440" spans="1:8" x14ac:dyDescent="0.25">
      <c r="A440" s="9">
        <v>43546</v>
      </c>
      <c r="B440" s="9" t="str">
        <f t="shared" si="24"/>
        <v>2019</v>
      </c>
      <c r="C440" s="10">
        <f t="shared" si="27"/>
        <v>12</v>
      </c>
      <c r="D440">
        <f>COUNTIFS(InterestedStocks!O:O,"Yes",InterestedStocks!B:B,A440)</f>
        <v>0</v>
      </c>
      <c r="E440">
        <f>COUNTIFS(InterestedStocks!O:O,"No",InterestedStocks!B:B,A440)</f>
        <v>1</v>
      </c>
      <c r="F440">
        <f t="shared" si="25"/>
        <v>1</v>
      </c>
      <c r="G440">
        <f>SUMIF(InterestedStocks!B:B,A440,InterestedStocks!U:U)</f>
        <v>-10234.799999999939</v>
      </c>
      <c r="H440">
        <f t="shared" si="26"/>
        <v>1168323.4999999998</v>
      </c>
    </row>
    <row r="441" spans="1:8" x14ac:dyDescent="0.25">
      <c r="A441" s="9">
        <v>43549</v>
      </c>
      <c r="B441" s="9" t="str">
        <f t="shared" si="24"/>
        <v>2019</v>
      </c>
      <c r="C441" s="10">
        <f t="shared" si="27"/>
        <v>13</v>
      </c>
      <c r="D441">
        <f>COUNTIFS(InterestedStocks!O:O,"Yes",InterestedStocks!B:B,A441)</f>
        <v>0</v>
      </c>
      <c r="E441">
        <f>COUNTIFS(InterestedStocks!O:O,"No",InterestedStocks!B:B,A441)</f>
        <v>1</v>
      </c>
      <c r="F441">
        <f t="shared" si="25"/>
        <v>1</v>
      </c>
      <c r="G441">
        <f>SUMIF(InterestedStocks!B:B,A441,InterestedStocks!U:U)</f>
        <v>-6355.3000000003412</v>
      </c>
      <c r="H441">
        <f t="shared" si="26"/>
        <v>1161968.1999999995</v>
      </c>
    </row>
    <row r="442" spans="1:8" x14ac:dyDescent="0.25">
      <c r="A442" s="9">
        <v>43550</v>
      </c>
      <c r="B442" s="9" t="str">
        <f t="shared" si="24"/>
        <v>2019</v>
      </c>
      <c r="C442" s="10">
        <f t="shared" si="27"/>
        <v>13</v>
      </c>
      <c r="D442">
        <f>COUNTIFS(InterestedStocks!O:O,"Yes",InterestedStocks!B:B,A442)</f>
        <v>1</v>
      </c>
      <c r="E442">
        <f>COUNTIFS(InterestedStocks!O:O,"No",InterestedStocks!B:B,A442)</f>
        <v>0</v>
      </c>
      <c r="F442">
        <f t="shared" si="25"/>
        <v>1</v>
      </c>
      <c r="G442">
        <f>SUMIF(InterestedStocks!B:B,A442,InterestedStocks!U:U)</f>
        <v>9113.1999999999589</v>
      </c>
      <c r="H442">
        <f t="shared" si="26"/>
        <v>1171081.3999999994</v>
      </c>
    </row>
    <row r="443" spans="1:8" x14ac:dyDescent="0.25">
      <c r="A443" s="9">
        <v>43552</v>
      </c>
      <c r="B443" s="9" t="str">
        <f t="shared" si="24"/>
        <v>2019</v>
      </c>
      <c r="C443" s="10">
        <f t="shared" si="27"/>
        <v>13</v>
      </c>
      <c r="D443">
        <f>COUNTIFS(InterestedStocks!O:O,"Yes",InterestedStocks!B:B,A443)</f>
        <v>1</v>
      </c>
      <c r="E443">
        <f>COUNTIFS(InterestedStocks!O:O,"No",InterestedStocks!B:B,A443)</f>
        <v>3</v>
      </c>
      <c r="F443">
        <f t="shared" si="25"/>
        <v>4</v>
      </c>
      <c r="G443">
        <f>SUMIF(InterestedStocks!B:B,A443,InterestedStocks!U:U)</f>
        <v>-26565.849999999955</v>
      </c>
      <c r="H443">
        <f t="shared" si="26"/>
        <v>1144515.5499999996</v>
      </c>
    </row>
    <row r="444" spans="1:8" x14ac:dyDescent="0.25">
      <c r="A444" s="9">
        <v>43553</v>
      </c>
      <c r="B444" s="9" t="str">
        <f t="shared" si="24"/>
        <v>2019</v>
      </c>
      <c r="C444" s="10">
        <f t="shared" si="27"/>
        <v>13</v>
      </c>
      <c r="D444">
        <f>COUNTIFS(InterestedStocks!O:O,"Yes",InterestedStocks!B:B,A444)</f>
        <v>0</v>
      </c>
      <c r="E444">
        <f>COUNTIFS(InterestedStocks!O:O,"No",InterestedStocks!B:B,A444)</f>
        <v>2</v>
      </c>
      <c r="F444">
        <f t="shared" si="25"/>
        <v>2</v>
      </c>
      <c r="G444">
        <f>SUMIF(InterestedStocks!B:B,A444,InterestedStocks!U:U)</f>
        <v>-18919.299999999901</v>
      </c>
      <c r="H444">
        <f t="shared" si="26"/>
        <v>1125596.2499999998</v>
      </c>
    </row>
    <row r="445" spans="1:8" x14ac:dyDescent="0.25">
      <c r="A445" s="9">
        <v>43556</v>
      </c>
      <c r="B445" s="9" t="str">
        <f t="shared" si="24"/>
        <v>2019</v>
      </c>
      <c r="C445" s="10">
        <f t="shared" si="27"/>
        <v>14</v>
      </c>
      <c r="D445">
        <f>COUNTIFS(InterestedStocks!O:O,"Yes",InterestedStocks!B:B,A445)</f>
        <v>1</v>
      </c>
      <c r="E445">
        <f>COUNTIFS(InterestedStocks!O:O,"No",InterestedStocks!B:B,A445)</f>
        <v>0</v>
      </c>
      <c r="F445">
        <f t="shared" si="25"/>
        <v>1</v>
      </c>
      <c r="G445">
        <f>SUMIF(InterestedStocks!B:B,A445,InterestedStocks!U:U)</f>
        <v>3740.8999999999605</v>
      </c>
      <c r="H445">
        <f t="shared" si="26"/>
        <v>1129337.1499999997</v>
      </c>
    </row>
    <row r="446" spans="1:8" x14ac:dyDescent="0.25">
      <c r="A446" s="9">
        <v>43557</v>
      </c>
      <c r="B446" s="9" t="str">
        <f t="shared" si="24"/>
        <v>2019</v>
      </c>
      <c r="C446" s="10">
        <f t="shared" si="27"/>
        <v>14</v>
      </c>
      <c r="D446">
        <f>COUNTIFS(InterestedStocks!O:O,"Yes",InterestedStocks!B:B,A446)</f>
        <v>1</v>
      </c>
      <c r="E446">
        <f>COUNTIFS(InterestedStocks!O:O,"No",InterestedStocks!B:B,A446)</f>
        <v>0</v>
      </c>
      <c r="F446">
        <f t="shared" si="25"/>
        <v>1</v>
      </c>
      <c r="G446">
        <f>SUMIF(InterestedStocks!B:B,A446,InterestedStocks!U:U)</f>
        <v>30151.200000000066</v>
      </c>
      <c r="H446">
        <f t="shared" si="26"/>
        <v>1159488.3499999996</v>
      </c>
    </row>
    <row r="447" spans="1:8" x14ac:dyDescent="0.25">
      <c r="A447" s="9">
        <v>43558</v>
      </c>
      <c r="B447" s="9" t="str">
        <f t="shared" si="24"/>
        <v>2019</v>
      </c>
      <c r="C447" s="10">
        <f t="shared" si="27"/>
        <v>14</v>
      </c>
      <c r="D447">
        <f>COUNTIFS(InterestedStocks!O:O,"Yes",InterestedStocks!B:B,A447)</f>
        <v>0</v>
      </c>
      <c r="E447">
        <f>COUNTIFS(InterestedStocks!O:O,"No",InterestedStocks!B:B,A447)</f>
        <v>1</v>
      </c>
      <c r="F447">
        <f t="shared" si="25"/>
        <v>1</v>
      </c>
      <c r="G447">
        <f>SUMIF(InterestedStocks!B:B,A447,InterestedStocks!U:U)</f>
        <v>-12087.79999999981</v>
      </c>
      <c r="H447">
        <f t="shared" si="26"/>
        <v>1147400.5499999998</v>
      </c>
    </row>
    <row r="448" spans="1:8" x14ac:dyDescent="0.25">
      <c r="A448" s="9">
        <v>43559</v>
      </c>
      <c r="B448" s="9" t="str">
        <f t="shared" si="24"/>
        <v>2019</v>
      </c>
      <c r="C448" s="10">
        <f t="shared" si="27"/>
        <v>14</v>
      </c>
      <c r="D448">
        <f>COUNTIFS(InterestedStocks!O:O,"Yes",InterestedStocks!B:B,A448)</f>
        <v>3</v>
      </c>
      <c r="E448">
        <f>COUNTIFS(InterestedStocks!O:O,"No",InterestedStocks!B:B,A448)</f>
        <v>2</v>
      </c>
      <c r="F448">
        <f t="shared" si="25"/>
        <v>5</v>
      </c>
      <c r="G448">
        <f>SUMIF(InterestedStocks!B:B,A448,InterestedStocks!U:U)</f>
        <v>82372.050000000076</v>
      </c>
      <c r="H448">
        <f t="shared" si="26"/>
        <v>1229772.5999999999</v>
      </c>
    </row>
    <row r="449" spans="1:8" x14ac:dyDescent="0.25">
      <c r="A449" s="9">
        <v>43560</v>
      </c>
      <c r="B449" s="9" t="str">
        <f t="shared" si="24"/>
        <v>2019</v>
      </c>
      <c r="C449" s="10">
        <f t="shared" si="27"/>
        <v>14</v>
      </c>
      <c r="D449">
        <f>COUNTIFS(InterestedStocks!O:O,"Yes",InterestedStocks!B:B,A449)</f>
        <v>1</v>
      </c>
      <c r="E449">
        <f>COUNTIFS(InterestedStocks!O:O,"No",InterestedStocks!B:B,A449)</f>
        <v>2</v>
      </c>
      <c r="F449">
        <f t="shared" si="25"/>
        <v>3</v>
      </c>
      <c r="G449">
        <f>SUMIF(InterestedStocks!B:B,A449,InterestedStocks!U:U)</f>
        <v>-11680.099999999949</v>
      </c>
      <c r="H449">
        <f t="shared" si="26"/>
        <v>1218092.5</v>
      </c>
    </row>
    <row r="450" spans="1:8" x14ac:dyDescent="0.25">
      <c r="A450" s="9">
        <v>43563</v>
      </c>
      <c r="B450" s="9" t="str">
        <f t="shared" si="24"/>
        <v>2019</v>
      </c>
      <c r="C450" s="10">
        <f t="shared" si="27"/>
        <v>15</v>
      </c>
      <c r="D450">
        <f>COUNTIFS(InterestedStocks!O:O,"Yes",InterestedStocks!B:B,A450)</f>
        <v>0</v>
      </c>
      <c r="E450">
        <f>COUNTIFS(InterestedStocks!O:O,"No",InterestedStocks!B:B,A450)</f>
        <v>1</v>
      </c>
      <c r="F450">
        <f t="shared" si="25"/>
        <v>1</v>
      </c>
      <c r="G450">
        <f>SUMIF(InterestedStocks!B:B,A450,InterestedStocks!U:U)</f>
        <v>-12568.999999999658</v>
      </c>
      <c r="H450">
        <f t="shared" si="26"/>
        <v>1205523.5000000002</v>
      </c>
    </row>
    <row r="451" spans="1:8" x14ac:dyDescent="0.25">
      <c r="A451" s="9">
        <v>43564</v>
      </c>
      <c r="B451" s="9" t="str">
        <f t="shared" ref="B451:B514" si="28">TEXT(A451,"yyyy")</f>
        <v>2019</v>
      </c>
      <c r="C451" s="10">
        <f t="shared" si="27"/>
        <v>15</v>
      </c>
      <c r="D451">
        <f>COUNTIFS(InterestedStocks!O:O,"Yes",InterestedStocks!B:B,A451)</f>
        <v>1</v>
      </c>
      <c r="E451">
        <f>COUNTIFS(InterestedStocks!O:O,"No",InterestedStocks!B:B,A451)</f>
        <v>2</v>
      </c>
      <c r="F451">
        <f t="shared" ref="F451:F514" si="29">D451+E451</f>
        <v>3</v>
      </c>
      <c r="G451">
        <f>SUMIF(InterestedStocks!B:B,A451,InterestedStocks!U:U)</f>
        <v>17317.799999999857</v>
      </c>
      <c r="H451">
        <f t="shared" ref="H451:H514" si="30">H450+G451</f>
        <v>1222841.3</v>
      </c>
    </row>
    <row r="452" spans="1:8" x14ac:dyDescent="0.25">
      <c r="A452" s="9">
        <v>43565</v>
      </c>
      <c r="B452" s="9" t="str">
        <f t="shared" si="28"/>
        <v>2019</v>
      </c>
      <c r="C452" s="10">
        <f t="shared" ref="C452:C515" si="31">WEEKNUM(A452)</f>
        <v>15</v>
      </c>
      <c r="D452">
        <f>COUNTIFS(InterestedStocks!O:O,"Yes",InterestedStocks!B:B,A452)</f>
        <v>2</v>
      </c>
      <c r="E452">
        <f>COUNTIFS(InterestedStocks!O:O,"No",InterestedStocks!B:B,A452)</f>
        <v>0</v>
      </c>
      <c r="F452">
        <f t="shared" si="29"/>
        <v>2</v>
      </c>
      <c r="G452">
        <f>SUMIF(InterestedStocks!B:B,A452,InterestedStocks!U:U)</f>
        <v>56474.650000000205</v>
      </c>
      <c r="H452">
        <f t="shared" si="30"/>
        <v>1279315.9500000002</v>
      </c>
    </row>
    <row r="453" spans="1:8" x14ac:dyDescent="0.25">
      <c r="A453" s="9">
        <v>43566</v>
      </c>
      <c r="B453" s="9" t="str">
        <f t="shared" si="28"/>
        <v>2019</v>
      </c>
      <c r="C453" s="10">
        <f t="shared" si="31"/>
        <v>15</v>
      </c>
      <c r="D453">
        <f>COUNTIFS(InterestedStocks!O:O,"Yes",InterestedStocks!B:B,A453)</f>
        <v>0</v>
      </c>
      <c r="E453">
        <f>COUNTIFS(InterestedStocks!O:O,"No",InterestedStocks!B:B,A453)</f>
        <v>1</v>
      </c>
      <c r="F453">
        <f t="shared" si="29"/>
        <v>1</v>
      </c>
      <c r="G453">
        <f>SUMIF(InterestedStocks!B:B,A453,InterestedStocks!U:U)</f>
        <v>-12483.749999999782</v>
      </c>
      <c r="H453">
        <f t="shared" si="30"/>
        <v>1266832.2000000004</v>
      </c>
    </row>
    <row r="454" spans="1:8" x14ac:dyDescent="0.25">
      <c r="A454" s="9">
        <v>43567</v>
      </c>
      <c r="B454" s="9" t="str">
        <f t="shared" si="28"/>
        <v>2019</v>
      </c>
      <c r="C454" s="10">
        <f t="shared" si="31"/>
        <v>15</v>
      </c>
      <c r="D454">
        <f>COUNTIFS(InterestedStocks!O:O,"Yes",InterestedStocks!B:B,A454)</f>
        <v>1</v>
      </c>
      <c r="E454">
        <f>COUNTIFS(InterestedStocks!O:O,"No",InterestedStocks!B:B,A454)</f>
        <v>0</v>
      </c>
      <c r="F454">
        <f t="shared" si="29"/>
        <v>1</v>
      </c>
      <c r="G454">
        <f>SUMIF(InterestedStocks!B:B,A454,InterestedStocks!U:U)</f>
        <v>15180.799999999723</v>
      </c>
      <c r="H454">
        <f t="shared" si="30"/>
        <v>1282013.0000000002</v>
      </c>
    </row>
    <row r="455" spans="1:8" x14ac:dyDescent="0.25">
      <c r="A455" s="9">
        <v>43570</v>
      </c>
      <c r="B455" s="9" t="str">
        <f t="shared" si="28"/>
        <v>2019</v>
      </c>
      <c r="C455" s="10">
        <f t="shared" si="31"/>
        <v>16</v>
      </c>
      <c r="D455">
        <f>COUNTIFS(InterestedStocks!O:O,"Yes",InterestedStocks!B:B,A455)</f>
        <v>2</v>
      </c>
      <c r="E455">
        <f>COUNTIFS(InterestedStocks!O:O,"No",InterestedStocks!B:B,A455)</f>
        <v>2</v>
      </c>
      <c r="F455">
        <f t="shared" si="29"/>
        <v>4</v>
      </c>
      <c r="G455">
        <f>SUMIF(InterestedStocks!B:B,A455,InterestedStocks!U:U)</f>
        <v>-8769.1999999996169</v>
      </c>
      <c r="H455">
        <f t="shared" si="30"/>
        <v>1273243.8000000005</v>
      </c>
    </row>
    <row r="456" spans="1:8" x14ac:dyDescent="0.25">
      <c r="A456" s="9">
        <v>43573</v>
      </c>
      <c r="B456" s="9" t="str">
        <f t="shared" si="28"/>
        <v>2019</v>
      </c>
      <c r="C456" s="10">
        <f t="shared" si="31"/>
        <v>16</v>
      </c>
      <c r="D456">
        <f>COUNTIFS(InterestedStocks!O:O,"Yes",InterestedStocks!B:B,A456)</f>
        <v>1</v>
      </c>
      <c r="E456">
        <f>COUNTIFS(InterestedStocks!O:O,"No",InterestedStocks!B:B,A456)</f>
        <v>2</v>
      </c>
      <c r="F456">
        <f t="shared" si="29"/>
        <v>3</v>
      </c>
      <c r="G456">
        <f>SUMIF(InterestedStocks!B:B,A456,InterestedStocks!U:U)</f>
        <v>-4968.0999999994347</v>
      </c>
      <c r="H456">
        <f t="shared" si="30"/>
        <v>1268275.7000000011</v>
      </c>
    </row>
    <row r="457" spans="1:8" x14ac:dyDescent="0.25">
      <c r="A457" s="9">
        <v>43577</v>
      </c>
      <c r="B457" s="9" t="str">
        <f t="shared" si="28"/>
        <v>2019</v>
      </c>
      <c r="C457" s="10">
        <f t="shared" si="31"/>
        <v>17</v>
      </c>
      <c r="D457">
        <f>COUNTIFS(InterestedStocks!O:O,"Yes",InterestedStocks!B:B,A457)</f>
        <v>2</v>
      </c>
      <c r="E457">
        <f>COUNTIFS(InterestedStocks!O:O,"No",InterestedStocks!B:B,A457)</f>
        <v>0</v>
      </c>
      <c r="F457">
        <f t="shared" si="29"/>
        <v>2</v>
      </c>
      <c r="G457">
        <f>SUMIF(InterestedStocks!B:B,A457,InterestedStocks!U:U)</f>
        <v>32101.300000000112</v>
      </c>
      <c r="H457">
        <f t="shared" si="30"/>
        <v>1300377.0000000012</v>
      </c>
    </row>
    <row r="458" spans="1:8" x14ac:dyDescent="0.25">
      <c r="A458" s="9">
        <v>43578</v>
      </c>
      <c r="B458" s="9" t="str">
        <f t="shared" si="28"/>
        <v>2019</v>
      </c>
      <c r="C458" s="10">
        <f t="shared" si="31"/>
        <v>17</v>
      </c>
      <c r="D458">
        <f>COUNTIFS(InterestedStocks!O:O,"Yes",InterestedStocks!B:B,A458)</f>
        <v>2</v>
      </c>
      <c r="E458">
        <f>COUNTIFS(InterestedStocks!O:O,"No",InterestedStocks!B:B,A458)</f>
        <v>2</v>
      </c>
      <c r="F458">
        <f t="shared" si="29"/>
        <v>4</v>
      </c>
      <c r="G458">
        <f>SUMIF(InterestedStocks!B:B,A458,InterestedStocks!U:U)</f>
        <v>-14647.199999999631</v>
      </c>
      <c r="H458">
        <f t="shared" si="30"/>
        <v>1285729.8000000014</v>
      </c>
    </row>
    <row r="459" spans="1:8" x14ac:dyDescent="0.25">
      <c r="A459" s="9">
        <v>43579</v>
      </c>
      <c r="B459" s="9" t="str">
        <f t="shared" si="28"/>
        <v>2019</v>
      </c>
      <c r="C459" s="10">
        <f t="shared" si="31"/>
        <v>17</v>
      </c>
      <c r="D459">
        <f>COUNTIFS(InterestedStocks!O:O,"Yes",InterestedStocks!B:B,A459)</f>
        <v>1</v>
      </c>
      <c r="E459">
        <f>COUNTIFS(InterestedStocks!O:O,"No",InterestedStocks!B:B,A459)</f>
        <v>0</v>
      </c>
      <c r="F459">
        <f t="shared" si="29"/>
        <v>1</v>
      </c>
      <c r="G459">
        <f>SUMIF(InterestedStocks!B:B,A459,InterestedStocks!U:U)</f>
        <v>15990.599999999929</v>
      </c>
      <c r="H459">
        <f t="shared" si="30"/>
        <v>1301720.4000000013</v>
      </c>
    </row>
    <row r="460" spans="1:8" x14ac:dyDescent="0.25">
      <c r="A460" s="9">
        <v>43580</v>
      </c>
      <c r="B460" s="9" t="str">
        <f t="shared" si="28"/>
        <v>2019</v>
      </c>
      <c r="C460" s="10">
        <f t="shared" si="31"/>
        <v>17</v>
      </c>
      <c r="D460">
        <f>COUNTIFS(InterestedStocks!O:O,"Yes",InterestedStocks!B:B,A460)</f>
        <v>0</v>
      </c>
      <c r="E460">
        <f>COUNTIFS(InterestedStocks!O:O,"No",InterestedStocks!B:B,A460)</f>
        <v>1</v>
      </c>
      <c r="F460">
        <f t="shared" si="29"/>
        <v>1</v>
      </c>
      <c r="G460">
        <f>SUMIF(InterestedStocks!B:B,A460,InterestedStocks!U:U)</f>
        <v>-12048.250000000062</v>
      </c>
      <c r="H460">
        <f t="shared" si="30"/>
        <v>1289672.1500000013</v>
      </c>
    </row>
    <row r="461" spans="1:8" x14ac:dyDescent="0.25">
      <c r="A461" s="9">
        <v>43581</v>
      </c>
      <c r="B461" s="9" t="str">
        <f t="shared" si="28"/>
        <v>2019</v>
      </c>
      <c r="C461" s="10">
        <f t="shared" si="31"/>
        <v>17</v>
      </c>
      <c r="D461">
        <f>COUNTIFS(InterestedStocks!O:O,"Yes",InterestedStocks!B:B,A461)</f>
        <v>1</v>
      </c>
      <c r="E461">
        <f>COUNTIFS(InterestedStocks!O:O,"No",InterestedStocks!B:B,A461)</f>
        <v>2</v>
      </c>
      <c r="F461">
        <f t="shared" si="29"/>
        <v>3</v>
      </c>
      <c r="G461">
        <f>SUMIF(InterestedStocks!B:B,A461,InterestedStocks!U:U)</f>
        <v>11635.050000000087</v>
      </c>
      <c r="H461">
        <f t="shared" si="30"/>
        <v>1301307.2000000014</v>
      </c>
    </row>
    <row r="462" spans="1:8" x14ac:dyDescent="0.25">
      <c r="A462" s="9">
        <v>43588</v>
      </c>
      <c r="B462" s="9" t="str">
        <f t="shared" si="28"/>
        <v>2019</v>
      </c>
      <c r="C462" s="10">
        <f t="shared" si="31"/>
        <v>18</v>
      </c>
      <c r="D462">
        <f>COUNTIFS(InterestedStocks!O:O,"Yes",InterestedStocks!B:B,A462)</f>
        <v>0</v>
      </c>
      <c r="E462">
        <f>COUNTIFS(InterestedStocks!O:O,"No",InterestedStocks!B:B,A462)</f>
        <v>1</v>
      </c>
      <c r="F462">
        <f t="shared" si="29"/>
        <v>1</v>
      </c>
      <c r="G462">
        <f>SUMIF(InterestedStocks!B:B,A462,InterestedStocks!U:U)</f>
        <v>-2583.5999999998694</v>
      </c>
      <c r="H462">
        <f t="shared" si="30"/>
        <v>1298723.6000000015</v>
      </c>
    </row>
    <row r="463" spans="1:8" x14ac:dyDescent="0.25">
      <c r="A463" s="9">
        <v>43591</v>
      </c>
      <c r="B463" s="9" t="str">
        <f t="shared" si="28"/>
        <v>2019</v>
      </c>
      <c r="C463" s="10">
        <f t="shared" si="31"/>
        <v>19</v>
      </c>
      <c r="D463">
        <f>COUNTIFS(InterestedStocks!O:O,"Yes",InterestedStocks!B:B,A463)</f>
        <v>1</v>
      </c>
      <c r="E463">
        <f>COUNTIFS(InterestedStocks!O:O,"No",InterestedStocks!B:B,A463)</f>
        <v>1</v>
      </c>
      <c r="F463">
        <f t="shared" si="29"/>
        <v>2</v>
      </c>
      <c r="G463">
        <f>SUMIF(InterestedStocks!B:B,A463,InterestedStocks!U:U)</f>
        <v>16328.350000000202</v>
      </c>
      <c r="H463">
        <f t="shared" si="30"/>
        <v>1315051.9500000016</v>
      </c>
    </row>
    <row r="464" spans="1:8" x14ac:dyDescent="0.25">
      <c r="A464" s="9">
        <v>43592</v>
      </c>
      <c r="B464" s="9" t="str">
        <f t="shared" si="28"/>
        <v>2019</v>
      </c>
      <c r="C464" s="10">
        <f t="shared" si="31"/>
        <v>19</v>
      </c>
      <c r="D464">
        <f>COUNTIFS(InterestedStocks!O:O,"Yes",InterestedStocks!B:B,A464)</f>
        <v>0</v>
      </c>
      <c r="E464">
        <f>COUNTIFS(InterestedStocks!O:O,"No",InterestedStocks!B:B,A464)</f>
        <v>1</v>
      </c>
      <c r="F464">
        <f t="shared" si="29"/>
        <v>1</v>
      </c>
      <c r="G464">
        <f>SUMIF(InterestedStocks!B:B,A464,InterestedStocks!U:U)</f>
        <v>-13872</v>
      </c>
      <c r="H464">
        <f t="shared" si="30"/>
        <v>1301179.9500000016</v>
      </c>
    </row>
    <row r="465" spans="1:8" x14ac:dyDescent="0.25">
      <c r="A465" s="9">
        <v>43593</v>
      </c>
      <c r="B465" s="9" t="str">
        <f t="shared" si="28"/>
        <v>2019</v>
      </c>
      <c r="C465" s="10">
        <f t="shared" si="31"/>
        <v>19</v>
      </c>
      <c r="D465">
        <f>COUNTIFS(InterestedStocks!O:O,"Yes",InterestedStocks!B:B,A465)</f>
        <v>1</v>
      </c>
      <c r="E465">
        <f>COUNTIFS(InterestedStocks!O:O,"No",InterestedStocks!B:B,A465)</f>
        <v>2</v>
      </c>
      <c r="F465">
        <f t="shared" si="29"/>
        <v>3</v>
      </c>
      <c r="G465">
        <f>SUMIF(InterestedStocks!B:B,A465,InterestedStocks!U:U)</f>
        <v>-24869.899999999863</v>
      </c>
      <c r="H465">
        <f t="shared" si="30"/>
        <v>1276310.0500000017</v>
      </c>
    </row>
    <row r="466" spans="1:8" x14ac:dyDescent="0.25">
      <c r="A466" s="9">
        <v>43594</v>
      </c>
      <c r="B466" s="9" t="str">
        <f t="shared" si="28"/>
        <v>2019</v>
      </c>
      <c r="C466" s="10">
        <f t="shared" si="31"/>
        <v>19</v>
      </c>
      <c r="D466">
        <f>COUNTIFS(InterestedStocks!O:O,"Yes",InterestedStocks!B:B,A466)</f>
        <v>0</v>
      </c>
      <c r="E466">
        <f>COUNTIFS(InterestedStocks!O:O,"No",InterestedStocks!B:B,A466)</f>
        <v>1</v>
      </c>
      <c r="F466">
        <f t="shared" si="29"/>
        <v>1</v>
      </c>
      <c r="G466">
        <f>SUMIF(InterestedStocks!B:B,A466,InterestedStocks!U:U)</f>
        <v>-14178.700000000268</v>
      </c>
      <c r="H466">
        <f t="shared" si="30"/>
        <v>1262131.3500000015</v>
      </c>
    </row>
    <row r="467" spans="1:8" x14ac:dyDescent="0.25">
      <c r="A467" s="9">
        <v>43595</v>
      </c>
      <c r="B467" s="9" t="str">
        <f t="shared" si="28"/>
        <v>2019</v>
      </c>
      <c r="C467" s="10">
        <f t="shared" si="31"/>
        <v>19</v>
      </c>
      <c r="D467">
        <f>COUNTIFS(InterestedStocks!O:O,"Yes",InterestedStocks!B:B,A467)</f>
        <v>1</v>
      </c>
      <c r="E467">
        <f>COUNTIFS(InterestedStocks!O:O,"No",InterestedStocks!B:B,A467)</f>
        <v>1</v>
      </c>
      <c r="F467">
        <f t="shared" si="29"/>
        <v>2</v>
      </c>
      <c r="G467">
        <f>SUMIF(InterestedStocks!B:B,A467,InterestedStocks!U:U)</f>
        <v>38904.200000000426</v>
      </c>
      <c r="H467">
        <f t="shared" si="30"/>
        <v>1301035.5500000019</v>
      </c>
    </row>
    <row r="468" spans="1:8" x14ac:dyDescent="0.25">
      <c r="A468" s="9">
        <v>43600</v>
      </c>
      <c r="B468" s="9" t="str">
        <f t="shared" si="28"/>
        <v>2019</v>
      </c>
      <c r="C468" s="10">
        <f t="shared" si="31"/>
        <v>20</v>
      </c>
      <c r="D468">
        <f>COUNTIFS(InterestedStocks!O:O,"Yes",InterestedStocks!B:B,A468)</f>
        <v>1</v>
      </c>
      <c r="E468">
        <f>COUNTIFS(InterestedStocks!O:O,"No",InterestedStocks!B:B,A468)</f>
        <v>3</v>
      </c>
      <c r="F468">
        <f t="shared" si="29"/>
        <v>4</v>
      </c>
      <c r="G468">
        <f>SUMIF(InterestedStocks!B:B,A468,InterestedStocks!U:U)</f>
        <v>10536.650000000149</v>
      </c>
      <c r="H468">
        <f t="shared" si="30"/>
        <v>1311572.200000002</v>
      </c>
    </row>
    <row r="469" spans="1:8" x14ac:dyDescent="0.25">
      <c r="A469" s="9">
        <v>43601</v>
      </c>
      <c r="B469" s="9" t="str">
        <f t="shared" si="28"/>
        <v>2019</v>
      </c>
      <c r="C469" s="10">
        <f t="shared" si="31"/>
        <v>20</v>
      </c>
      <c r="D469">
        <f>COUNTIFS(InterestedStocks!O:O,"Yes",InterestedStocks!B:B,A469)</f>
        <v>1</v>
      </c>
      <c r="E469">
        <f>COUNTIFS(InterestedStocks!O:O,"No",InterestedStocks!B:B,A469)</f>
        <v>3</v>
      </c>
      <c r="F469">
        <f t="shared" si="29"/>
        <v>4</v>
      </c>
      <c r="G469">
        <f>SUMIF(InterestedStocks!B:B,A469,InterestedStocks!U:U)</f>
        <v>13230.700000000583</v>
      </c>
      <c r="H469">
        <f t="shared" si="30"/>
        <v>1324802.9000000027</v>
      </c>
    </row>
    <row r="470" spans="1:8" x14ac:dyDescent="0.25">
      <c r="A470" s="9">
        <v>43602</v>
      </c>
      <c r="B470" s="9" t="str">
        <f t="shared" si="28"/>
        <v>2019</v>
      </c>
      <c r="C470" s="10">
        <f t="shared" si="31"/>
        <v>20</v>
      </c>
      <c r="D470">
        <f>COUNTIFS(InterestedStocks!O:O,"Yes",InterestedStocks!B:B,A470)</f>
        <v>1</v>
      </c>
      <c r="E470">
        <f>COUNTIFS(InterestedStocks!O:O,"No",InterestedStocks!B:B,A470)</f>
        <v>1</v>
      </c>
      <c r="F470">
        <f t="shared" si="29"/>
        <v>2</v>
      </c>
      <c r="G470">
        <f>SUMIF(InterestedStocks!B:B,A470,InterestedStocks!U:U)</f>
        <v>-13487.100000000126</v>
      </c>
      <c r="H470">
        <f t="shared" si="30"/>
        <v>1311315.8000000026</v>
      </c>
    </row>
    <row r="471" spans="1:8" x14ac:dyDescent="0.25">
      <c r="A471" s="9">
        <v>43605</v>
      </c>
      <c r="B471" s="9" t="str">
        <f t="shared" si="28"/>
        <v>2019</v>
      </c>
      <c r="C471" s="10">
        <f t="shared" si="31"/>
        <v>21</v>
      </c>
      <c r="D471">
        <f>COUNTIFS(InterestedStocks!O:O,"Yes",InterestedStocks!B:B,A471)</f>
        <v>1</v>
      </c>
      <c r="E471">
        <f>COUNTIFS(InterestedStocks!O:O,"No",InterestedStocks!B:B,A471)</f>
        <v>0</v>
      </c>
      <c r="F471">
        <f t="shared" si="29"/>
        <v>1</v>
      </c>
      <c r="G471">
        <f>SUMIF(InterestedStocks!B:B,A471,InterestedStocks!U:U)</f>
        <v>29790.5</v>
      </c>
      <c r="H471">
        <f t="shared" si="30"/>
        <v>1341106.3000000026</v>
      </c>
    </row>
    <row r="472" spans="1:8" x14ac:dyDescent="0.25">
      <c r="A472" s="9">
        <v>43607</v>
      </c>
      <c r="B472" s="9" t="str">
        <f t="shared" si="28"/>
        <v>2019</v>
      </c>
      <c r="C472" s="10">
        <f t="shared" si="31"/>
        <v>21</v>
      </c>
      <c r="D472">
        <f>COUNTIFS(InterestedStocks!O:O,"Yes",InterestedStocks!B:B,A472)</f>
        <v>0</v>
      </c>
      <c r="E472">
        <f>COUNTIFS(InterestedStocks!O:O,"No",InterestedStocks!B:B,A472)</f>
        <v>2</v>
      </c>
      <c r="F472">
        <f t="shared" si="29"/>
        <v>2</v>
      </c>
      <c r="G472">
        <f>SUMIF(InterestedStocks!B:B,A472,InterestedStocks!U:U)</f>
        <v>-14592.449999999944</v>
      </c>
      <c r="H472">
        <f t="shared" si="30"/>
        <v>1326513.8500000027</v>
      </c>
    </row>
    <row r="473" spans="1:8" x14ac:dyDescent="0.25">
      <c r="A473" s="9">
        <v>43609</v>
      </c>
      <c r="B473" s="9" t="str">
        <f t="shared" si="28"/>
        <v>2019</v>
      </c>
      <c r="C473" s="10">
        <f t="shared" si="31"/>
        <v>21</v>
      </c>
      <c r="D473">
        <f>COUNTIFS(InterestedStocks!O:O,"Yes",InterestedStocks!B:B,A473)</f>
        <v>2</v>
      </c>
      <c r="E473">
        <f>COUNTIFS(InterestedStocks!O:O,"No",InterestedStocks!B:B,A473)</f>
        <v>1</v>
      </c>
      <c r="F473">
        <f t="shared" si="29"/>
        <v>3</v>
      </c>
      <c r="G473">
        <f>SUMIF(InterestedStocks!B:B,A473,InterestedStocks!U:U)</f>
        <v>36481.249999999505</v>
      </c>
      <c r="H473">
        <f t="shared" si="30"/>
        <v>1362995.1000000022</v>
      </c>
    </row>
    <row r="474" spans="1:8" x14ac:dyDescent="0.25">
      <c r="A474" s="9">
        <v>43612</v>
      </c>
      <c r="B474" s="9" t="str">
        <f t="shared" si="28"/>
        <v>2019</v>
      </c>
      <c r="C474" s="10">
        <f t="shared" si="31"/>
        <v>22</v>
      </c>
      <c r="D474">
        <f>COUNTIFS(InterestedStocks!O:O,"Yes",InterestedStocks!B:B,A474)</f>
        <v>0</v>
      </c>
      <c r="E474">
        <f>COUNTIFS(InterestedStocks!O:O,"No",InterestedStocks!B:B,A474)</f>
        <v>1</v>
      </c>
      <c r="F474">
        <f t="shared" si="29"/>
        <v>1</v>
      </c>
      <c r="G474">
        <f>SUMIF(InterestedStocks!B:B,A474,InterestedStocks!U:U)</f>
        <v>-13880.100000000048</v>
      </c>
      <c r="H474">
        <f t="shared" si="30"/>
        <v>1349115.0000000021</v>
      </c>
    </row>
    <row r="475" spans="1:8" x14ac:dyDescent="0.25">
      <c r="A475" s="9">
        <v>43613</v>
      </c>
      <c r="B475" s="9" t="str">
        <f t="shared" si="28"/>
        <v>2019</v>
      </c>
      <c r="C475" s="10">
        <f t="shared" si="31"/>
        <v>22</v>
      </c>
      <c r="D475">
        <f>COUNTIFS(InterestedStocks!O:O,"Yes",InterestedStocks!B:B,A475)</f>
        <v>0</v>
      </c>
      <c r="E475">
        <f>COUNTIFS(InterestedStocks!O:O,"No",InterestedStocks!B:B,A475)</f>
        <v>2</v>
      </c>
      <c r="F475">
        <f t="shared" si="29"/>
        <v>2</v>
      </c>
      <c r="G475">
        <f>SUMIF(InterestedStocks!B:B,A475,InterestedStocks!U:U)</f>
        <v>-27348.850000000053</v>
      </c>
      <c r="H475">
        <f t="shared" si="30"/>
        <v>1321766.150000002</v>
      </c>
    </row>
    <row r="476" spans="1:8" x14ac:dyDescent="0.25">
      <c r="A476" s="9">
        <v>43614</v>
      </c>
      <c r="B476" s="9" t="str">
        <f t="shared" si="28"/>
        <v>2019</v>
      </c>
      <c r="C476" s="10">
        <f t="shared" si="31"/>
        <v>22</v>
      </c>
      <c r="D476">
        <f>COUNTIFS(InterestedStocks!O:O,"Yes",InterestedStocks!B:B,A476)</f>
        <v>1</v>
      </c>
      <c r="E476">
        <f>COUNTIFS(InterestedStocks!O:O,"No",InterestedStocks!B:B,A476)</f>
        <v>2</v>
      </c>
      <c r="F476">
        <f t="shared" si="29"/>
        <v>3</v>
      </c>
      <c r="G476">
        <f>SUMIF(InterestedStocks!B:B,A476,InterestedStocks!U:U)</f>
        <v>28443.899999999994</v>
      </c>
      <c r="H476">
        <f t="shared" si="30"/>
        <v>1350210.0500000019</v>
      </c>
    </row>
    <row r="477" spans="1:8" x14ac:dyDescent="0.25">
      <c r="A477" s="9">
        <v>43615</v>
      </c>
      <c r="B477" s="9" t="str">
        <f t="shared" si="28"/>
        <v>2019</v>
      </c>
      <c r="C477" s="10">
        <f t="shared" si="31"/>
        <v>22</v>
      </c>
      <c r="D477">
        <f>COUNTIFS(InterestedStocks!O:O,"Yes",InterestedStocks!B:B,A477)</f>
        <v>1</v>
      </c>
      <c r="E477">
        <f>COUNTIFS(InterestedStocks!O:O,"No",InterestedStocks!B:B,A477)</f>
        <v>0</v>
      </c>
      <c r="F477">
        <f t="shared" si="29"/>
        <v>1</v>
      </c>
      <c r="G477">
        <f>SUMIF(InterestedStocks!B:B,A477,InterestedStocks!U:U)</f>
        <v>17758.3999999999</v>
      </c>
      <c r="H477">
        <f t="shared" si="30"/>
        <v>1367968.4500000018</v>
      </c>
    </row>
    <row r="478" spans="1:8" x14ac:dyDescent="0.25">
      <c r="A478" s="9">
        <v>43616</v>
      </c>
      <c r="B478" s="9" t="str">
        <f t="shared" si="28"/>
        <v>2019</v>
      </c>
      <c r="C478" s="10">
        <f t="shared" si="31"/>
        <v>22</v>
      </c>
      <c r="D478">
        <f>COUNTIFS(InterestedStocks!O:O,"Yes",InterestedStocks!B:B,A478)</f>
        <v>2</v>
      </c>
      <c r="E478">
        <f>COUNTIFS(InterestedStocks!O:O,"No",InterestedStocks!B:B,A478)</f>
        <v>1</v>
      </c>
      <c r="F478">
        <f t="shared" si="29"/>
        <v>3</v>
      </c>
      <c r="G478">
        <f>SUMIF(InterestedStocks!B:B,A478,InterestedStocks!U:U)</f>
        <v>24204.900000000023</v>
      </c>
      <c r="H478">
        <f t="shared" si="30"/>
        <v>1392173.350000002</v>
      </c>
    </row>
    <row r="479" spans="1:8" x14ac:dyDescent="0.25">
      <c r="A479" s="9">
        <v>43619</v>
      </c>
      <c r="B479" s="9" t="str">
        <f t="shared" si="28"/>
        <v>2019</v>
      </c>
      <c r="C479" s="10">
        <f t="shared" si="31"/>
        <v>23</v>
      </c>
      <c r="D479">
        <f>COUNTIFS(InterestedStocks!O:O,"Yes",InterestedStocks!B:B,A479)</f>
        <v>0</v>
      </c>
      <c r="E479">
        <f>COUNTIFS(InterestedStocks!O:O,"No",InterestedStocks!B:B,A479)</f>
        <v>1</v>
      </c>
      <c r="F479">
        <f t="shared" si="29"/>
        <v>1</v>
      </c>
      <c r="G479">
        <f>SUMIF(InterestedStocks!B:B,A479,InterestedStocks!U:U)</f>
        <v>-14791</v>
      </c>
      <c r="H479">
        <f t="shared" si="30"/>
        <v>1377382.350000002</v>
      </c>
    </row>
    <row r="480" spans="1:8" x14ac:dyDescent="0.25">
      <c r="A480" s="9">
        <v>43620</v>
      </c>
      <c r="B480" s="9" t="str">
        <f t="shared" si="28"/>
        <v>2019</v>
      </c>
      <c r="C480" s="10">
        <f t="shared" si="31"/>
        <v>23</v>
      </c>
      <c r="D480">
        <f>COUNTIFS(InterestedStocks!O:O,"Yes",InterestedStocks!B:B,A480)</f>
        <v>0</v>
      </c>
      <c r="E480">
        <f>COUNTIFS(InterestedStocks!O:O,"No",InterestedStocks!B:B,A480)</f>
        <v>2</v>
      </c>
      <c r="F480">
        <f t="shared" si="29"/>
        <v>2</v>
      </c>
      <c r="G480">
        <f>SUMIF(InterestedStocks!B:B,A480,InterestedStocks!U:U)</f>
        <v>-27454.550000000178</v>
      </c>
      <c r="H480">
        <f t="shared" si="30"/>
        <v>1349927.8000000017</v>
      </c>
    </row>
    <row r="481" spans="1:8" x14ac:dyDescent="0.25">
      <c r="A481" s="9">
        <v>43622</v>
      </c>
      <c r="B481" s="9" t="str">
        <f t="shared" si="28"/>
        <v>2019</v>
      </c>
      <c r="C481" s="10">
        <f t="shared" si="31"/>
        <v>23</v>
      </c>
      <c r="D481">
        <f>COUNTIFS(InterestedStocks!O:O,"Yes",InterestedStocks!B:B,A481)</f>
        <v>0</v>
      </c>
      <c r="E481">
        <f>COUNTIFS(InterestedStocks!O:O,"No",InterestedStocks!B:B,A481)</f>
        <v>1</v>
      </c>
      <c r="F481">
        <f t="shared" si="29"/>
        <v>1</v>
      </c>
      <c r="G481">
        <f>SUMIF(InterestedStocks!B:B,A481,InterestedStocks!U:U)</f>
        <v>-14092.800000000099</v>
      </c>
      <c r="H481">
        <f t="shared" si="30"/>
        <v>1335835.0000000016</v>
      </c>
    </row>
    <row r="482" spans="1:8" x14ac:dyDescent="0.25">
      <c r="A482" s="9">
        <v>43626</v>
      </c>
      <c r="B482" s="9" t="str">
        <f t="shared" si="28"/>
        <v>2019</v>
      </c>
      <c r="C482" s="10">
        <f t="shared" si="31"/>
        <v>24</v>
      </c>
      <c r="D482">
        <f>COUNTIFS(InterestedStocks!O:O,"Yes",InterestedStocks!B:B,A482)</f>
        <v>0</v>
      </c>
      <c r="E482">
        <f>COUNTIFS(InterestedStocks!O:O,"No",InterestedStocks!B:B,A482)</f>
        <v>1</v>
      </c>
      <c r="F482">
        <f t="shared" si="29"/>
        <v>1</v>
      </c>
      <c r="G482">
        <f>SUMIF(InterestedStocks!B:B,A482,InterestedStocks!U:U)</f>
        <v>-7652.2499999999263</v>
      </c>
      <c r="H482">
        <f t="shared" si="30"/>
        <v>1328182.7500000016</v>
      </c>
    </row>
    <row r="483" spans="1:8" x14ac:dyDescent="0.25">
      <c r="A483" s="9">
        <v>43627</v>
      </c>
      <c r="B483" s="9" t="str">
        <f t="shared" si="28"/>
        <v>2019</v>
      </c>
      <c r="C483" s="10">
        <f t="shared" si="31"/>
        <v>24</v>
      </c>
      <c r="D483">
        <f>COUNTIFS(InterestedStocks!O:O,"Yes",InterestedStocks!B:B,A483)</f>
        <v>2</v>
      </c>
      <c r="E483">
        <f>COUNTIFS(InterestedStocks!O:O,"No",InterestedStocks!B:B,A483)</f>
        <v>1</v>
      </c>
      <c r="F483">
        <f t="shared" si="29"/>
        <v>3</v>
      </c>
      <c r="G483">
        <f>SUMIF(InterestedStocks!B:B,A483,InterestedStocks!U:U)</f>
        <v>-11171.800000000341</v>
      </c>
      <c r="H483">
        <f t="shared" si="30"/>
        <v>1317010.9500000014</v>
      </c>
    </row>
    <row r="484" spans="1:8" x14ac:dyDescent="0.25">
      <c r="A484" s="9">
        <v>43628</v>
      </c>
      <c r="B484" s="9" t="str">
        <f t="shared" si="28"/>
        <v>2019</v>
      </c>
      <c r="C484" s="10">
        <f t="shared" si="31"/>
        <v>24</v>
      </c>
      <c r="D484">
        <f>COUNTIFS(InterestedStocks!O:O,"Yes",InterestedStocks!B:B,A484)</f>
        <v>0</v>
      </c>
      <c r="E484">
        <f>COUNTIFS(InterestedStocks!O:O,"No",InterestedStocks!B:B,A484)</f>
        <v>1</v>
      </c>
      <c r="F484">
        <f t="shared" si="29"/>
        <v>1</v>
      </c>
      <c r="G484">
        <f>SUMIF(InterestedStocks!B:B,A484,InterestedStocks!U:U)</f>
        <v>-15101.999999999647</v>
      </c>
      <c r="H484">
        <f t="shared" si="30"/>
        <v>1301908.9500000018</v>
      </c>
    </row>
    <row r="485" spans="1:8" x14ac:dyDescent="0.25">
      <c r="A485" s="9">
        <v>43629</v>
      </c>
      <c r="B485" s="9" t="str">
        <f t="shared" si="28"/>
        <v>2019</v>
      </c>
      <c r="C485" s="10">
        <f t="shared" si="31"/>
        <v>24</v>
      </c>
      <c r="D485">
        <f>COUNTIFS(InterestedStocks!O:O,"Yes",InterestedStocks!B:B,A485)</f>
        <v>0</v>
      </c>
      <c r="E485">
        <f>COUNTIFS(InterestedStocks!O:O,"No",InterestedStocks!B:B,A485)</f>
        <v>6</v>
      </c>
      <c r="F485">
        <f t="shared" si="29"/>
        <v>6</v>
      </c>
      <c r="G485">
        <f>SUMIF(InterestedStocks!B:B,A485,InterestedStocks!U:U)</f>
        <v>-79041.799999999814</v>
      </c>
      <c r="H485">
        <f t="shared" si="30"/>
        <v>1222867.150000002</v>
      </c>
    </row>
    <row r="486" spans="1:8" x14ac:dyDescent="0.25">
      <c r="A486" s="9">
        <v>43630</v>
      </c>
      <c r="B486" s="9" t="str">
        <f t="shared" si="28"/>
        <v>2019</v>
      </c>
      <c r="C486" s="10">
        <f t="shared" si="31"/>
        <v>24</v>
      </c>
      <c r="D486">
        <f>COUNTIFS(InterestedStocks!O:O,"Yes",InterestedStocks!B:B,A486)</f>
        <v>0</v>
      </c>
      <c r="E486">
        <f>COUNTIFS(InterestedStocks!O:O,"No",InterestedStocks!B:B,A486)</f>
        <v>1</v>
      </c>
      <c r="F486">
        <f t="shared" si="29"/>
        <v>1</v>
      </c>
      <c r="G486">
        <f>SUMIF(InterestedStocks!B:B,A486,InterestedStocks!U:U)</f>
        <v>-15790.999999999545</v>
      </c>
      <c r="H486">
        <f t="shared" si="30"/>
        <v>1207076.1500000025</v>
      </c>
    </row>
    <row r="487" spans="1:8" x14ac:dyDescent="0.25">
      <c r="A487" s="9">
        <v>43633</v>
      </c>
      <c r="B487" s="9" t="str">
        <f t="shared" si="28"/>
        <v>2019</v>
      </c>
      <c r="C487" s="10">
        <f t="shared" si="31"/>
        <v>25</v>
      </c>
      <c r="D487">
        <f>COUNTIFS(InterestedStocks!O:O,"Yes",InterestedStocks!B:B,A487)</f>
        <v>0</v>
      </c>
      <c r="E487">
        <f>COUNTIFS(InterestedStocks!O:O,"No",InterestedStocks!B:B,A487)</f>
        <v>1</v>
      </c>
      <c r="F487">
        <f t="shared" si="29"/>
        <v>1</v>
      </c>
      <c r="G487">
        <f>SUMIF(InterestedStocks!B:B,A487,InterestedStocks!U:U)</f>
        <v>-14314.700000000119</v>
      </c>
      <c r="H487">
        <f t="shared" si="30"/>
        <v>1192761.4500000023</v>
      </c>
    </row>
    <row r="488" spans="1:8" x14ac:dyDescent="0.25">
      <c r="A488" s="9">
        <v>43634</v>
      </c>
      <c r="B488" s="9" t="str">
        <f t="shared" si="28"/>
        <v>2019</v>
      </c>
      <c r="C488" s="10">
        <f t="shared" si="31"/>
        <v>25</v>
      </c>
      <c r="D488">
        <f>COUNTIFS(InterestedStocks!O:O,"Yes",InterestedStocks!B:B,A488)</f>
        <v>0</v>
      </c>
      <c r="E488">
        <f>COUNTIFS(InterestedStocks!O:O,"No",InterestedStocks!B:B,A488)</f>
        <v>2</v>
      </c>
      <c r="F488">
        <f t="shared" si="29"/>
        <v>2</v>
      </c>
      <c r="G488">
        <f>SUMIF(InterestedStocks!B:B,A488,InterestedStocks!U:U)</f>
        <v>-16010.900000000018</v>
      </c>
      <c r="H488">
        <f t="shared" si="30"/>
        <v>1176750.5500000024</v>
      </c>
    </row>
    <row r="489" spans="1:8" x14ac:dyDescent="0.25">
      <c r="A489" s="9">
        <v>43635</v>
      </c>
      <c r="B489" s="9" t="str">
        <f t="shared" si="28"/>
        <v>2019</v>
      </c>
      <c r="C489" s="10">
        <f t="shared" si="31"/>
        <v>25</v>
      </c>
      <c r="D489">
        <f>COUNTIFS(InterestedStocks!O:O,"Yes",InterestedStocks!B:B,A489)</f>
        <v>3</v>
      </c>
      <c r="E489">
        <f>COUNTIFS(InterestedStocks!O:O,"No",InterestedStocks!B:B,A489)</f>
        <v>0</v>
      </c>
      <c r="F489">
        <f t="shared" si="29"/>
        <v>3</v>
      </c>
      <c r="G489">
        <f>SUMIF(InterestedStocks!B:B,A489,InterestedStocks!U:U)</f>
        <v>88341.749999999884</v>
      </c>
      <c r="H489">
        <f t="shared" si="30"/>
        <v>1265092.3000000021</v>
      </c>
    </row>
    <row r="490" spans="1:8" x14ac:dyDescent="0.25">
      <c r="A490" s="9">
        <v>43636</v>
      </c>
      <c r="B490" s="9" t="str">
        <f t="shared" si="28"/>
        <v>2019</v>
      </c>
      <c r="C490" s="10">
        <f t="shared" si="31"/>
        <v>25</v>
      </c>
      <c r="D490">
        <f>COUNTIFS(InterestedStocks!O:O,"Yes",InterestedStocks!B:B,A490)</f>
        <v>1</v>
      </c>
      <c r="E490">
        <f>COUNTIFS(InterestedStocks!O:O,"No",InterestedStocks!B:B,A490)</f>
        <v>2</v>
      </c>
      <c r="F490">
        <f t="shared" si="29"/>
        <v>3</v>
      </c>
      <c r="G490">
        <f>SUMIF(InterestedStocks!B:B,A490,InterestedStocks!U:U)</f>
        <v>2297.6999999999134</v>
      </c>
      <c r="H490">
        <f t="shared" si="30"/>
        <v>1267390.0000000021</v>
      </c>
    </row>
    <row r="491" spans="1:8" x14ac:dyDescent="0.25">
      <c r="A491" s="9">
        <v>43637</v>
      </c>
      <c r="B491" s="9" t="str">
        <f t="shared" si="28"/>
        <v>2019</v>
      </c>
      <c r="C491" s="10">
        <f t="shared" si="31"/>
        <v>25</v>
      </c>
      <c r="D491">
        <f>COUNTIFS(InterestedStocks!O:O,"Yes",InterestedStocks!B:B,A491)</f>
        <v>1</v>
      </c>
      <c r="E491">
        <f>COUNTIFS(InterestedStocks!O:O,"No",InterestedStocks!B:B,A491)</f>
        <v>1</v>
      </c>
      <c r="F491">
        <f t="shared" si="29"/>
        <v>2</v>
      </c>
      <c r="G491">
        <f>SUMIF(InterestedStocks!B:B,A491,InterestedStocks!U:U)</f>
        <v>-10271.249999999818</v>
      </c>
      <c r="H491">
        <f t="shared" si="30"/>
        <v>1257118.7500000023</v>
      </c>
    </row>
    <row r="492" spans="1:8" x14ac:dyDescent="0.25">
      <c r="A492" s="9">
        <v>43640</v>
      </c>
      <c r="B492" s="9" t="str">
        <f t="shared" si="28"/>
        <v>2019</v>
      </c>
      <c r="C492" s="10">
        <f t="shared" si="31"/>
        <v>26</v>
      </c>
      <c r="D492">
        <f>COUNTIFS(InterestedStocks!O:O,"Yes",InterestedStocks!B:B,A492)</f>
        <v>1</v>
      </c>
      <c r="E492">
        <f>COUNTIFS(InterestedStocks!O:O,"No",InterestedStocks!B:B,A492)</f>
        <v>1</v>
      </c>
      <c r="F492">
        <f t="shared" si="29"/>
        <v>2</v>
      </c>
      <c r="G492">
        <f>SUMIF(InterestedStocks!B:B,A492,InterestedStocks!U:U)</f>
        <v>-5350.3499999997875</v>
      </c>
      <c r="H492">
        <f t="shared" si="30"/>
        <v>1251768.4000000025</v>
      </c>
    </row>
    <row r="493" spans="1:8" x14ac:dyDescent="0.25">
      <c r="A493" s="9">
        <v>43641</v>
      </c>
      <c r="B493" s="9" t="str">
        <f t="shared" si="28"/>
        <v>2019</v>
      </c>
      <c r="C493" s="10">
        <f t="shared" si="31"/>
        <v>26</v>
      </c>
      <c r="D493">
        <f>COUNTIFS(InterestedStocks!O:O,"Yes",InterestedStocks!B:B,A493)</f>
        <v>0</v>
      </c>
      <c r="E493">
        <f>COUNTIFS(InterestedStocks!O:O,"No",InterestedStocks!B:B,A493)</f>
        <v>1</v>
      </c>
      <c r="F493">
        <f t="shared" si="29"/>
        <v>1</v>
      </c>
      <c r="G493">
        <f>SUMIF(InterestedStocks!B:B,A493,InterestedStocks!U:U)</f>
        <v>-9396.100000000104</v>
      </c>
      <c r="H493">
        <f t="shared" si="30"/>
        <v>1242372.3000000024</v>
      </c>
    </row>
    <row r="494" spans="1:8" x14ac:dyDescent="0.25">
      <c r="A494" s="9">
        <v>43644</v>
      </c>
      <c r="B494" s="9" t="str">
        <f t="shared" si="28"/>
        <v>2019</v>
      </c>
      <c r="C494" s="10">
        <f t="shared" si="31"/>
        <v>26</v>
      </c>
      <c r="D494">
        <f>COUNTIFS(InterestedStocks!O:O,"Yes",InterestedStocks!B:B,A494)</f>
        <v>1</v>
      </c>
      <c r="E494">
        <f>COUNTIFS(InterestedStocks!O:O,"No",InterestedStocks!B:B,A494)</f>
        <v>1</v>
      </c>
      <c r="F494">
        <f t="shared" si="29"/>
        <v>2</v>
      </c>
      <c r="G494">
        <f>SUMIF(InterestedStocks!B:B,A494,InterestedStocks!U:U)</f>
        <v>-12858.5</v>
      </c>
      <c r="H494">
        <f t="shared" si="30"/>
        <v>1229513.8000000024</v>
      </c>
    </row>
    <row r="495" spans="1:8" x14ac:dyDescent="0.25">
      <c r="A495" s="9">
        <v>43648</v>
      </c>
      <c r="B495" s="9" t="str">
        <f t="shared" si="28"/>
        <v>2019</v>
      </c>
      <c r="C495" s="10">
        <f t="shared" si="31"/>
        <v>27</v>
      </c>
      <c r="D495">
        <f>COUNTIFS(InterestedStocks!O:O,"Yes",InterestedStocks!B:B,A495)</f>
        <v>2</v>
      </c>
      <c r="E495">
        <f>COUNTIFS(InterestedStocks!O:O,"No",InterestedStocks!B:B,A495)</f>
        <v>0</v>
      </c>
      <c r="F495">
        <f t="shared" si="29"/>
        <v>2</v>
      </c>
      <c r="G495">
        <f>SUMIF(InterestedStocks!B:B,A495,InterestedStocks!U:U)</f>
        <v>51789.599999999329</v>
      </c>
      <c r="H495">
        <f t="shared" si="30"/>
        <v>1281303.4000000018</v>
      </c>
    </row>
    <row r="496" spans="1:8" x14ac:dyDescent="0.25">
      <c r="A496" s="9">
        <v>43649</v>
      </c>
      <c r="B496" s="9" t="str">
        <f t="shared" si="28"/>
        <v>2019</v>
      </c>
      <c r="C496" s="10">
        <f t="shared" si="31"/>
        <v>27</v>
      </c>
      <c r="D496">
        <f>COUNTIFS(InterestedStocks!O:O,"Yes",InterestedStocks!B:B,A496)</f>
        <v>1</v>
      </c>
      <c r="E496">
        <f>COUNTIFS(InterestedStocks!O:O,"No",InterestedStocks!B:B,A496)</f>
        <v>1</v>
      </c>
      <c r="F496">
        <f t="shared" si="29"/>
        <v>2</v>
      </c>
      <c r="G496">
        <f>SUMIF(InterestedStocks!B:B,A496,InterestedStocks!U:U)</f>
        <v>5524.7999999996409</v>
      </c>
      <c r="H496">
        <f t="shared" si="30"/>
        <v>1286828.2000000014</v>
      </c>
    </row>
    <row r="497" spans="1:8" x14ac:dyDescent="0.25">
      <c r="A497" s="9">
        <v>43650</v>
      </c>
      <c r="B497" s="9" t="str">
        <f t="shared" si="28"/>
        <v>2019</v>
      </c>
      <c r="C497" s="10">
        <f t="shared" si="31"/>
        <v>27</v>
      </c>
      <c r="D497">
        <f>COUNTIFS(InterestedStocks!O:O,"Yes",InterestedStocks!B:B,A497)</f>
        <v>0</v>
      </c>
      <c r="E497">
        <f>COUNTIFS(InterestedStocks!O:O,"No",InterestedStocks!B:B,A497)</f>
        <v>1</v>
      </c>
      <c r="F497">
        <f t="shared" si="29"/>
        <v>1</v>
      </c>
      <c r="G497">
        <f>SUMIF(InterestedStocks!B:B,A497,InterestedStocks!U:U)</f>
        <v>-15108.899999999478</v>
      </c>
      <c r="H497">
        <f t="shared" si="30"/>
        <v>1271719.3000000019</v>
      </c>
    </row>
    <row r="498" spans="1:8" x14ac:dyDescent="0.25">
      <c r="A498" s="9">
        <v>43651</v>
      </c>
      <c r="B498" s="9" t="str">
        <f t="shared" si="28"/>
        <v>2019</v>
      </c>
      <c r="C498" s="10">
        <f t="shared" si="31"/>
        <v>27</v>
      </c>
      <c r="D498">
        <f>COUNTIFS(InterestedStocks!O:O,"Yes",InterestedStocks!B:B,A498)</f>
        <v>2</v>
      </c>
      <c r="E498">
        <f>COUNTIFS(InterestedStocks!O:O,"No",InterestedStocks!B:B,A498)</f>
        <v>0</v>
      </c>
      <c r="F498">
        <f t="shared" si="29"/>
        <v>2</v>
      </c>
      <c r="G498">
        <f>SUMIF(InterestedStocks!B:B,A498,InterestedStocks!U:U)</f>
        <v>250265.3499999996</v>
      </c>
      <c r="H498">
        <f t="shared" si="30"/>
        <v>1521984.6500000015</v>
      </c>
    </row>
    <row r="499" spans="1:8" x14ac:dyDescent="0.25">
      <c r="A499" s="9">
        <v>43654</v>
      </c>
      <c r="B499" s="9" t="str">
        <f t="shared" si="28"/>
        <v>2019</v>
      </c>
      <c r="C499" s="10">
        <f t="shared" si="31"/>
        <v>28</v>
      </c>
      <c r="D499">
        <f>COUNTIFS(InterestedStocks!O:O,"Yes",InterestedStocks!B:B,A499)</f>
        <v>1</v>
      </c>
      <c r="E499">
        <f>COUNTIFS(InterestedStocks!O:O,"No",InterestedStocks!B:B,A499)</f>
        <v>0</v>
      </c>
      <c r="F499">
        <f t="shared" si="29"/>
        <v>1</v>
      </c>
      <c r="G499">
        <f>SUMIF(InterestedStocks!B:B,A499,InterestedStocks!U:U)</f>
        <v>20783.999999999967</v>
      </c>
      <c r="H499">
        <f t="shared" si="30"/>
        <v>1542768.6500000015</v>
      </c>
    </row>
    <row r="500" spans="1:8" x14ac:dyDescent="0.25">
      <c r="A500" s="9">
        <v>43655</v>
      </c>
      <c r="B500" s="9" t="str">
        <f t="shared" si="28"/>
        <v>2019</v>
      </c>
      <c r="C500" s="10">
        <f t="shared" si="31"/>
        <v>28</v>
      </c>
      <c r="D500">
        <f>COUNTIFS(InterestedStocks!O:O,"Yes",InterestedStocks!B:B,A500)</f>
        <v>0</v>
      </c>
      <c r="E500">
        <f>COUNTIFS(InterestedStocks!O:O,"No",InterestedStocks!B:B,A500)</f>
        <v>2</v>
      </c>
      <c r="F500">
        <f t="shared" si="29"/>
        <v>2</v>
      </c>
      <c r="G500">
        <f>SUMIF(InterestedStocks!B:B,A500,InterestedStocks!U:U)</f>
        <v>-13480.999999999982</v>
      </c>
      <c r="H500">
        <f t="shared" si="30"/>
        <v>1529287.6500000015</v>
      </c>
    </row>
    <row r="501" spans="1:8" x14ac:dyDescent="0.25">
      <c r="A501" s="9">
        <v>43657</v>
      </c>
      <c r="B501" s="9" t="str">
        <f t="shared" si="28"/>
        <v>2019</v>
      </c>
      <c r="C501" s="10">
        <f t="shared" si="31"/>
        <v>28</v>
      </c>
      <c r="D501">
        <f>COUNTIFS(InterestedStocks!O:O,"Yes",InterestedStocks!B:B,A501)</f>
        <v>4</v>
      </c>
      <c r="E501">
        <f>COUNTIFS(InterestedStocks!O:O,"No",InterestedStocks!B:B,A501)</f>
        <v>0</v>
      </c>
      <c r="F501">
        <f t="shared" si="29"/>
        <v>4</v>
      </c>
      <c r="G501">
        <f>SUMIF(InterestedStocks!B:B,A501,InterestedStocks!U:U)</f>
        <v>72703.299999999639</v>
      </c>
      <c r="H501">
        <f t="shared" si="30"/>
        <v>1601990.9500000011</v>
      </c>
    </row>
    <row r="502" spans="1:8" x14ac:dyDescent="0.25">
      <c r="A502" s="9">
        <v>43658</v>
      </c>
      <c r="B502" s="9" t="str">
        <f t="shared" si="28"/>
        <v>2019</v>
      </c>
      <c r="C502" s="10">
        <f t="shared" si="31"/>
        <v>28</v>
      </c>
      <c r="D502">
        <f>COUNTIFS(InterestedStocks!O:O,"Yes",InterestedStocks!B:B,A502)</f>
        <v>2</v>
      </c>
      <c r="E502">
        <f>COUNTIFS(InterestedStocks!O:O,"No",InterestedStocks!B:B,A502)</f>
        <v>2</v>
      </c>
      <c r="F502">
        <f t="shared" si="29"/>
        <v>4</v>
      </c>
      <c r="G502">
        <f>SUMIF(InterestedStocks!B:B,A502,InterestedStocks!U:U)</f>
        <v>36788.200000000084</v>
      </c>
      <c r="H502">
        <f t="shared" si="30"/>
        <v>1638779.1500000013</v>
      </c>
    </row>
    <row r="503" spans="1:8" x14ac:dyDescent="0.25">
      <c r="A503" s="9">
        <v>43662</v>
      </c>
      <c r="B503" s="9" t="str">
        <f t="shared" si="28"/>
        <v>2019</v>
      </c>
      <c r="C503" s="10">
        <f t="shared" si="31"/>
        <v>29</v>
      </c>
      <c r="D503">
        <f>COUNTIFS(InterestedStocks!O:O,"Yes",InterestedStocks!B:B,A503)</f>
        <v>1</v>
      </c>
      <c r="E503">
        <f>COUNTIFS(InterestedStocks!O:O,"No",InterestedStocks!B:B,A503)</f>
        <v>1</v>
      </c>
      <c r="F503">
        <f t="shared" si="29"/>
        <v>2</v>
      </c>
      <c r="G503">
        <f>SUMIF(InterestedStocks!B:B,A503,InterestedStocks!U:U)</f>
        <v>-8093.6999999999607</v>
      </c>
      <c r="H503">
        <f t="shared" si="30"/>
        <v>1630685.4500000014</v>
      </c>
    </row>
    <row r="504" spans="1:8" x14ac:dyDescent="0.25">
      <c r="A504" s="9">
        <v>43663</v>
      </c>
      <c r="B504" s="9" t="str">
        <f t="shared" si="28"/>
        <v>2019</v>
      </c>
      <c r="C504" s="10">
        <f t="shared" si="31"/>
        <v>29</v>
      </c>
      <c r="D504">
        <f>COUNTIFS(InterestedStocks!O:O,"Yes",InterestedStocks!B:B,A504)</f>
        <v>2</v>
      </c>
      <c r="E504">
        <f>COUNTIFS(InterestedStocks!O:O,"No",InterestedStocks!B:B,A504)</f>
        <v>2</v>
      </c>
      <c r="F504">
        <f t="shared" si="29"/>
        <v>4</v>
      </c>
      <c r="G504">
        <f>SUMIF(InterestedStocks!B:B,A504,InterestedStocks!U:U)</f>
        <v>55742.149999999972</v>
      </c>
      <c r="H504">
        <f t="shared" si="30"/>
        <v>1686427.6000000013</v>
      </c>
    </row>
    <row r="505" spans="1:8" x14ac:dyDescent="0.25">
      <c r="A505" s="9">
        <v>43665</v>
      </c>
      <c r="B505" s="9" t="str">
        <f t="shared" si="28"/>
        <v>2019</v>
      </c>
      <c r="C505" s="10">
        <f t="shared" si="31"/>
        <v>29</v>
      </c>
      <c r="D505">
        <f>COUNTIFS(InterestedStocks!O:O,"Yes",InterestedStocks!B:B,A505)</f>
        <v>4</v>
      </c>
      <c r="E505">
        <f>COUNTIFS(InterestedStocks!O:O,"No",InterestedStocks!B:B,A505)</f>
        <v>0</v>
      </c>
      <c r="F505">
        <f t="shared" si="29"/>
        <v>4</v>
      </c>
      <c r="G505">
        <f>SUMIF(InterestedStocks!B:B,A505,InterestedStocks!U:U)</f>
        <v>72681.299999999916</v>
      </c>
      <c r="H505">
        <f t="shared" si="30"/>
        <v>1759108.9000000011</v>
      </c>
    </row>
    <row r="506" spans="1:8" x14ac:dyDescent="0.25">
      <c r="A506" s="9">
        <v>43668</v>
      </c>
      <c r="B506" s="9" t="str">
        <f t="shared" si="28"/>
        <v>2019</v>
      </c>
      <c r="C506" s="10">
        <f t="shared" si="31"/>
        <v>30</v>
      </c>
      <c r="D506">
        <f>COUNTIFS(InterestedStocks!O:O,"Yes",InterestedStocks!B:B,A506)</f>
        <v>2</v>
      </c>
      <c r="E506">
        <f>COUNTIFS(InterestedStocks!O:O,"No",InterestedStocks!B:B,A506)</f>
        <v>1</v>
      </c>
      <c r="F506">
        <f t="shared" si="29"/>
        <v>3</v>
      </c>
      <c r="G506">
        <f>SUMIF(InterestedStocks!B:B,A506,InterestedStocks!U:U)</f>
        <v>28343.999999999891</v>
      </c>
      <c r="H506">
        <f t="shared" si="30"/>
        <v>1787452.9000000011</v>
      </c>
    </row>
    <row r="507" spans="1:8" x14ac:dyDescent="0.25">
      <c r="A507" s="9">
        <v>43669</v>
      </c>
      <c r="B507" s="9" t="str">
        <f t="shared" si="28"/>
        <v>2019</v>
      </c>
      <c r="C507" s="10">
        <f t="shared" si="31"/>
        <v>30</v>
      </c>
      <c r="D507">
        <f>COUNTIFS(InterestedStocks!O:O,"Yes",InterestedStocks!B:B,A507)</f>
        <v>2</v>
      </c>
      <c r="E507">
        <f>COUNTIFS(InterestedStocks!O:O,"No",InterestedStocks!B:B,A507)</f>
        <v>0</v>
      </c>
      <c r="F507">
        <f t="shared" si="29"/>
        <v>2</v>
      </c>
      <c r="G507">
        <f>SUMIF(InterestedStocks!B:B,A507,InterestedStocks!U:U)</f>
        <v>40817.999999999636</v>
      </c>
      <c r="H507">
        <f t="shared" si="30"/>
        <v>1828270.9000000006</v>
      </c>
    </row>
    <row r="508" spans="1:8" x14ac:dyDescent="0.25">
      <c r="A508" s="9">
        <v>43670</v>
      </c>
      <c r="B508" s="9" t="str">
        <f t="shared" si="28"/>
        <v>2019</v>
      </c>
      <c r="C508" s="10">
        <f t="shared" si="31"/>
        <v>30</v>
      </c>
      <c r="D508">
        <f>COUNTIFS(InterestedStocks!O:O,"Yes",InterestedStocks!B:B,A508)</f>
        <v>0</v>
      </c>
      <c r="E508">
        <f>COUNTIFS(InterestedStocks!O:O,"No",InterestedStocks!B:B,A508)</f>
        <v>1</v>
      </c>
      <c r="F508">
        <f t="shared" si="29"/>
        <v>1</v>
      </c>
      <c r="G508">
        <f>SUMIF(InterestedStocks!B:B,A508,InterestedStocks!U:U)</f>
        <v>-13594.450000000039</v>
      </c>
      <c r="H508">
        <f t="shared" si="30"/>
        <v>1814676.4500000007</v>
      </c>
    </row>
    <row r="509" spans="1:8" x14ac:dyDescent="0.25">
      <c r="A509" s="9">
        <v>43672</v>
      </c>
      <c r="B509" s="9" t="str">
        <f t="shared" si="28"/>
        <v>2019</v>
      </c>
      <c r="C509" s="10">
        <f t="shared" si="31"/>
        <v>30</v>
      </c>
      <c r="D509">
        <f>COUNTIFS(InterestedStocks!O:O,"Yes",InterestedStocks!B:B,A509)</f>
        <v>1</v>
      </c>
      <c r="E509">
        <f>COUNTIFS(InterestedStocks!O:O,"No",InterestedStocks!B:B,A509)</f>
        <v>0</v>
      </c>
      <c r="F509">
        <f t="shared" si="29"/>
        <v>1</v>
      </c>
      <c r="G509">
        <f>SUMIF(InterestedStocks!B:B,A509,InterestedStocks!U:U)</f>
        <v>4527.300000000032</v>
      </c>
      <c r="H509">
        <f t="shared" si="30"/>
        <v>1819203.7500000007</v>
      </c>
    </row>
    <row r="510" spans="1:8" x14ac:dyDescent="0.25">
      <c r="A510" s="9">
        <v>43676</v>
      </c>
      <c r="B510" s="9" t="str">
        <f t="shared" si="28"/>
        <v>2019</v>
      </c>
      <c r="C510" s="10">
        <f t="shared" si="31"/>
        <v>31</v>
      </c>
      <c r="D510">
        <f>COUNTIFS(InterestedStocks!O:O,"Yes",InterestedStocks!B:B,A510)</f>
        <v>0</v>
      </c>
      <c r="E510">
        <f>COUNTIFS(InterestedStocks!O:O,"No",InterestedStocks!B:B,A510)</f>
        <v>1</v>
      </c>
      <c r="F510">
        <f t="shared" si="29"/>
        <v>1</v>
      </c>
      <c r="G510">
        <f>SUMIF(InterestedStocks!B:B,A510,InterestedStocks!U:U)</f>
        <v>-13738.600000000077</v>
      </c>
      <c r="H510">
        <f t="shared" si="30"/>
        <v>1805465.1500000006</v>
      </c>
    </row>
    <row r="511" spans="1:8" x14ac:dyDescent="0.25">
      <c r="A511" s="9">
        <v>43677</v>
      </c>
      <c r="B511" s="9" t="str">
        <f t="shared" si="28"/>
        <v>2019</v>
      </c>
      <c r="C511" s="10">
        <f t="shared" si="31"/>
        <v>31</v>
      </c>
      <c r="D511">
        <f>COUNTIFS(InterestedStocks!O:O,"Yes",InterestedStocks!B:B,A511)</f>
        <v>1</v>
      </c>
      <c r="E511">
        <f>COUNTIFS(InterestedStocks!O:O,"No",InterestedStocks!B:B,A511)</f>
        <v>1</v>
      </c>
      <c r="F511">
        <f t="shared" si="29"/>
        <v>2</v>
      </c>
      <c r="G511">
        <f>SUMIF(InterestedStocks!B:B,A511,InterestedStocks!U:U)</f>
        <v>6683.8999999999332</v>
      </c>
      <c r="H511">
        <f t="shared" si="30"/>
        <v>1812149.0500000005</v>
      </c>
    </row>
    <row r="512" spans="1:8" x14ac:dyDescent="0.25">
      <c r="A512" s="9">
        <v>43678</v>
      </c>
      <c r="B512" s="9" t="str">
        <f t="shared" si="28"/>
        <v>2019</v>
      </c>
      <c r="C512" s="10">
        <f t="shared" si="31"/>
        <v>31</v>
      </c>
      <c r="D512">
        <f>COUNTIFS(InterestedStocks!O:O,"Yes",InterestedStocks!B:B,A512)</f>
        <v>1</v>
      </c>
      <c r="E512">
        <f>COUNTIFS(InterestedStocks!O:O,"No",InterestedStocks!B:B,A512)</f>
        <v>1</v>
      </c>
      <c r="F512">
        <f t="shared" si="29"/>
        <v>2</v>
      </c>
      <c r="G512">
        <f>SUMIF(InterestedStocks!B:B,A512,InterestedStocks!U:U)</f>
        <v>-4304.2500000001601</v>
      </c>
      <c r="H512">
        <f t="shared" si="30"/>
        <v>1807844.8000000003</v>
      </c>
    </row>
    <row r="513" spans="1:8" x14ac:dyDescent="0.25">
      <c r="A513" s="9">
        <v>43682</v>
      </c>
      <c r="B513" s="9" t="str">
        <f t="shared" si="28"/>
        <v>2019</v>
      </c>
      <c r="C513" s="10">
        <f t="shared" si="31"/>
        <v>32</v>
      </c>
      <c r="D513">
        <f>COUNTIFS(InterestedStocks!O:O,"Yes",InterestedStocks!B:B,A513)</f>
        <v>0</v>
      </c>
      <c r="E513">
        <f>COUNTIFS(InterestedStocks!O:O,"No",InterestedStocks!B:B,A513)</f>
        <v>1</v>
      </c>
      <c r="F513">
        <f t="shared" si="29"/>
        <v>1</v>
      </c>
      <c r="G513">
        <f>SUMIF(InterestedStocks!B:B,A513,InterestedStocks!U:U)</f>
        <v>-18964.600000000071</v>
      </c>
      <c r="H513">
        <f t="shared" si="30"/>
        <v>1788880.2000000002</v>
      </c>
    </row>
    <row r="514" spans="1:8" x14ac:dyDescent="0.25">
      <c r="A514" s="9">
        <v>43683</v>
      </c>
      <c r="B514" s="9" t="str">
        <f t="shared" si="28"/>
        <v>2019</v>
      </c>
      <c r="C514" s="10">
        <f t="shared" si="31"/>
        <v>32</v>
      </c>
      <c r="D514">
        <f>COUNTIFS(InterestedStocks!O:O,"Yes",InterestedStocks!B:B,A514)</f>
        <v>1</v>
      </c>
      <c r="E514">
        <f>COUNTIFS(InterestedStocks!O:O,"No",InterestedStocks!B:B,A514)</f>
        <v>0</v>
      </c>
      <c r="F514">
        <f t="shared" si="29"/>
        <v>1</v>
      </c>
      <c r="G514">
        <f>SUMIF(InterestedStocks!B:B,A514,InterestedStocks!U:U)</f>
        <v>52239.800000000243</v>
      </c>
      <c r="H514">
        <f t="shared" si="30"/>
        <v>1841120.0000000005</v>
      </c>
    </row>
    <row r="515" spans="1:8" x14ac:dyDescent="0.25">
      <c r="A515" s="9">
        <v>43685</v>
      </c>
      <c r="B515" s="9" t="str">
        <f t="shared" ref="B515:B578" si="32">TEXT(A515,"yyyy")</f>
        <v>2019</v>
      </c>
      <c r="C515" s="10">
        <f t="shared" si="31"/>
        <v>32</v>
      </c>
      <c r="D515">
        <f>COUNTIFS(InterestedStocks!O:O,"Yes",InterestedStocks!B:B,A515)</f>
        <v>0</v>
      </c>
      <c r="E515">
        <f>COUNTIFS(InterestedStocks!O:O,"No",InterestedStocks!B:B,A515)</f>
        <v>1</v>
      </c>
      <c r="F515">
        <f t="shared" ref="F515:F578" si="33">D515+E515</f>
        <v>1</v>
      </c>
      <c r="G515">
        <f>SUMIF(InterestedStocks!B:B,A515,InterestedStocks!U:U)</f>
        <v>-18987.999999999829</v>
      </c>
      <c r="H515">
        <f t="shared" ref="H515:H578" si="34">H514+G515</f>
        <v>1822132.0000000007</v>
      </c>
    </row>
    <row r="516" spans="1:8" x14ac:dyDescent="0.25">
      <c r="A516" s="9">
        <v>43686</v>
      </c>
      <c r="B516" s="9" t="str">
        <f t="shared" si="32"/>
        <v>2019</v>
      </c>
      <c r="C516" s="10">
        <f t="shared" ref="C516:C579" si="35">WEEKNUM(A516)</f>
        <v>32</v>
      </c>
      <c r="D516">
        <f>COUNTIFS(InterestedStocks!O:O,"Yes",InterestedStocks!B:B,A516)</f>
        <v>0</v>
      </c>
      <c r="E516">
        <f>COUNTIFS(InterestedStocks!O:O,"No",InterestedStocks!B:B,A516)</f>
        <v>1</v>
      </c>
      <c r="F516">
        <f t="shared" si="33"/>
        <v>1</v>
      </c>
      <c r="G516">
        <f>SUMIF(InterestedStocks!B:B,A516,InterestedStocks!U:U)</f>
        <v>-19088.400000000074</v>
      </c>
      <c r="H516">
        <f t="shared" si="34"/>
        <v>1803043.6000000006</v>
      </c>
    </row>
    <row r="517" spans="1:8" x14ac:dyDescent="0.25">
      <c r="A517" s="9">
        <v>43690</v>
      </c>
      <c r="B517" s="9" t="str">
        <f t="shared" si="32"/>
        <v>2019</v>
      </c>
      <c r="C517" s="10">
        <f t="shared" si="35"/>
        <v>33</v>
      </c>
      <c r="D517">
        <f>COUNTIFS(InterestedStocks!O:O,"Yes",InterestedStocks!B:B,A517)</f>
        <v>1</v>
      </c>
      <c r="E517">
        <f>COUNTIFS(InterestedStocks!O:O,"No",InterestedStocks!B:B,A517)</f>
        <v>0</v>
      </c>
      <c r="F517">
        <f t="shared" si="33"/>
        <v>1</v>
      </c>
      <c r="G517">
        <f>SUMIF(InterestedStocks!B:B,A517,InterestedStocks!U:U)</f>
        <v>37890.000000000087</v>
      </c>
      <c r="H517">
        <f t="shared" si="34"/>
        <v>1840933.6000000006</v>
      </c>
    </row>
    <row r="518" spans="1:8" x14ac:dyDescent="0.25">
      <c r="A518" s="9">
        <v>43691</v>
      </c>
      <c r="B518" s="9" t="str">
        <f t="shared" si="32"/>
        <v>2019</v>
      </c>
      <c r="C518" s="10">
        <f t="shared" si="35"/>
        <v>33</v>
      </c>
      <c r="D518">
        <f>COUNTIFS(InterestedStocks!O:O,"Yes",InterestedStocks!B:B,A518)</f>
        <v>2</v>
      </c>
      <c r="E518">
        <f>COUNTIFS(InterestedStocks!O:O,"No",InterestedStocks!B:B,A518)</f>
        <v>1</v>
      </c>
      <c r="F518">
        <f t="shared" si="33"/>
        <v>3</v>
      </c>
      <c r="G518">
        <f>SUMIF(InterestedStocks!B:B,A518,InterestedStocks!U:U)</f>
        <v>51697.25</v>
      </c>
      <c r="H518">
        <f t="shared" si="34"/>
        <v>1892630.8500000006</v>
      </c>
    </row>
    <row r="519" spans="1:8" x14ac:dyDescent="0.25">
      <c r="A519" s="9">
        <v>43693</v>
      </c>
      <c r="B519" s="9" t="str">
        <f t="shared" si="32"/>
        <v>2019</v>
      </c>
      <c r="C519" s="10">
        <f t="shared" si="35"/>
        <v>33</v>
      </c>
      <c r="D519">
        <f>COUNTIFS(InterestedStocks!O:O,"Yes",InterestedStocks!B:B,A519)</f>
        <v>1</v>
      </c>
      <c r="E519">
        <f>COUNTIFS(InterestedStocks!O:O,"No",InterestedStocks!B:B,A519)</f>
        <v>0</v>
      </c>
      <c r="F519">
        <f t="shared" si="33"/>
        <v>1</v>
      </c>
      <c r="G519">
        <f>SUMIF(InterestedStocks!B:B,A519,InterestedStocks!U:U)</f>
        <v>7005.75</v>
      </c>
      <c r="H519">
        <f t="shared" si="34"/>
        <v>1899636.6000000006</v>
      </c>
    </row>
    <row r="520" spans="1:8" x14ac:dyDescent="0.25">
      <c r="A520" s="9">
        <v>43696</v>
      </c>
      <c r="B520" s="9" t="str">
        <f t="shared" si="32"/>
        <v>2019</v>
      </c>
      <c r="C520" s="10">
        <f t="shared" si="35"/>
        <v>34</v>
      </c>
      <c r="D520">
        <f>COUNTIFS(InterestedStocks!O:O,"Yes",InterestedStocks!B:B,A520)</f>
        <v>0</v>
      </c>
      <c r="E520">
        <f>COUNTIFS(InterestedStocks!O:O,"No",InterestedStocks!B:B,A520)</f>
        <v>1</v>
      </c>
      <c r="F520">
        <f t="shared" si="33"/>
        <v>1</v>
      </c>
      <c r="G520">
        <f>SUMIF(InterestedStocks!B:B,A520,InterestedStocks!U:U)</f>
        <v>-19182.549999999901</v>
      </c>
      <c r="H520">
        <f t="shared" si="34"/>
        <v>1880454.0500000007</v>
      </c>
    </row>
    <row r="521" spans="1:8" x14ac:dyDescent="0.25">
      <c r="A521" s="9">
        <v>43697</v>
      </c>
      <c r="B521" s="9" t="str">
        <f t="shared" si="32"/>
        <v>2019</v>
      </c>
      <c r="C521" s="10">
        <f t="shared" si="35"/>
        <v>34</v>
      </c>
      <c r="D521">
        <f>COUNTIFS(InterestedStocks!O:O,"Yes",InterestedStocks!B:B,A521)</f>
        <v>1</v>
      </c>
      <c r="E521">
        <f>COUNTIFS(InterestedStocks!O:O,"No",InterestedStocks!B:B,A521)</f>
        <v>0</v>
      </c>
      <c r="F521">
        <f t="shared" si="33"/>
        <v>1</v>
      </c>
      <c r="G521">
        <f>SUMIF(InterestedStocks!B:B,A521,InterestedStocks!U:U)</f>
        <v>10196.600000000162</v>
      </c>
      <c r="H521">
        <f t="shared" si="34"/>
        <v>1890650.6500000008</v>
      </c>
    </row>
    <row r="522" spans="1:8" x14ac:dyDescent="0.25">
      <c r="A522" s="9">
        <v>43699</v>
      </c>
      <c r="B522" s="9" t="str">
        <f t="shared" si="32"/>
        <v>2019</v>
      </c>
      <c r="C522" s="10">
        <f t="shared" si="35"/>
        <v>34</v>
      </c>
      <c r="D522">
        <f>COUNTIFS(InterestedStocks!O:O,"Yes",InterestedStocks!B:B,A522)</f>
        <v>1</v>
      </c>
      <c r="E522">
        <f>COUNTIFS(InterestedStocks!O:O,"No",InterestedStocks!B:B,A522)</f>
        <v>0</v>
      </c>
      <c r="F522">
        <f t="shared" si="33"/>
        <v>1</v>
      </c>
      <c r="G522">
        <f>SUMIF(InterestedStocks!B:B,A522,InterestedStocks!U:U)</f>
        <v>61886.399999999841</v>
      </c>
      <c r="H522">
        <f t="shared" si="34"/>
        <v>1952537.0500000007</v>
      </c>
    </row>
    <row r="523" spans="1:8" x14ac:dyDescent="0.25">
      <c r="A523" s="9">
        <v>43703</v>
      </c>
      <c r="B523" s="9" t="str">
        <f t="shared" si="32"/>
        <v>2019</v>
      </c>
      <c r="C523" s="10">
        <f t="shared" si="35"/>
        <v>35</v>
      </c>
      <c r="D523">
        <f>COUNTIFS(InterestedStocks!O:O,"Yes",InterestedStocks!B:B,A523)</f>
        <v>0</v>
      </c>
      <c r="E523">
        <f>COUNTIFS(InterestedStocks!O:O,"No",InterestedStocks!B:B,A523)</f>
        <v>2</v>
      </c>
      <c r="F523">
        <f t="shared" si="33"/>
        <v>2</v>
      </c>
      <c r="G523">
        <f>SUMIF(InterestedStocks!B:B,A523,InterestedStocks!U:U)</f>
        <v>-29960.950000000088</v>
      </c>
      <c r="H523">
        <f t="shared" si="34"/>
        <v>1922576.1000000006</v>
      </c>
    </row>
    <row r="524" spans="1:8" x14ac:dyDescent="0.25">
      <c r="A524" s="9">
        <v>43704</v>
      </c>
      <c r="B524" s="9" t="str">
        <f t="shared" si="32"/>
        <v>2019</v>
      </c>
      <c r="C524" s="10">
        <f t="shared" si="35"/>
        <v>35</v>
      </c>
      <c r="D524">
        <f>COUNTIFS(InterestedStocks!O:O,"Yes",InterestedStocks!B:B,A524)</f>
        <v>1</v>
      </c>
      <c r="E524">
        <f>COUNTIFS(InterestedStocks!O:O,"No",InterestedStocks!B:B,A524)</f>
        <v>1</v>
      </c>
      <c r="F524">
        <f t="shared" si="33"/>
        <v>2</v>
      </c>
      <c r="G524">
        <f>SUMIF(InterestedStocks!B:B,A524,InterestedStocks!U:U)</f>
        <v>29061.300000000119</v>
      </c>
      <c r="H524">
        <f t="shared" si="34"/>
        <v>1951637.4000000006</v>
      </c>
    </row>
    <row r="525" spans="1:8" x14ac:dyDescent="0.25">
      <c r="A525" s="9">
        <v>43705</v>
      </c>
      <c r="B525" s="9" t="str">
        <f t="shared" si="32"/>
        <v>2019</v>
      </c>
      <c r="C525" s="10">
        <f t="shared" si="35"/>
        <v>35</v>
      </c>
      <c r="D525">
        <f>COUNTIFS(InterestedStocks!O:O,"Yes",InterestedStocks!B:B,A525)</f>
        <v>3</v>
      </c>
      <c r="E525">
        <f>COUNTIFS(InterestedStocks!O:O,"No",InterestedStocks!B:B,A525)</f>
        <v>1</v>
      </c>
      <c r="F525">
        <f t="shared" si="33"/>
        <v>4</v>
      </c>
      <c r="G525">
        <f>SUMIF(InterestedStocks!B:B,A525,InterestedStocks!U:U)</f>
        <v>33137.250000000015</v>
      </c>
      <c r="H525">
        <f t="shared" si="34"/>
        <v>1984774.6500000006</v>
      </c>
    </row>
    <row r="526" spans="1:8" x14ac:dyDescent="0.25">
      <c r="A526" s="9">
        <v>43706</v>
      </c>
      <c r="B526" s="9" t="str">
        <f t="shared" si="32"/>
        <v>2019</v>
      </c>
      <c r="C526" s="10">
        <f t="shared" si="35"/>
        <v>35</v>
      </c>
      <c r="D526">
        <f>COUNTIFS(InterestedStocks!O:O,"Yes",InterestedStocks!B:B,A526)</f>
        <v>0</v>
      </c>
      <c r="E526">
        <f>COUNTIFS(InterestedStocks!O:O,"No",InterestedStocks!B:B,A526)</f>
        <v>1</v>
      </c>
      <c r="F526">
        <f t="shared" si="33"/>
        <v>1</v>
      </c>
      <c r="G526">
        <f>SUMIF(InterestedStocks!B:B,A526,InterestedStocks!U:U)</f>
        <v>-19679.799999999763</v>
      </c>
      <c r="H526">
        <f t="shared" si="34"/>
        <v>1965094.8500000008</v>
      </c>
    </row>
    <row r="527" spans="1:8" x14ac:dyDescent="0.25">
      <c r="A527" s="9">
        <v>43707</v>
      </c>
      <c r="B527" s="9" t="str">
        <f t="shared" si="32"/>
        <v>2019</v>
      </c>
      <c r="C527" s="10">
        <f t="shared" si="35"/>
        <v>35</v>
      </c>
      <c r="D527">
        <f>COUNTIFS(InterestedStocks!O:O,"Yes",InterestedStocks!B:B,A527)</f>
        <v>0</v>
      </c>
      <c r="E527">
        <f>COUNTIFS(InterestedStocks!O:O,"No",InterestedStocks!B:B,A527)</f>
        <v>1</v>
      </c>
      <c r="F527">
        <f t="shared" si="33"/>
        <v>1</v>
      </c>
      <c r="G527">
        <f>SUMIF(InterestedStocks!B:B,A527,InterestedStocks!U:U)</f>
        <v>-21065.100000000519</v>
      </c>
      <c r="H527">
        <f t="shared" si="34"/>
        <v>1944029.7500000002</v>
      </c>
    </row>
    <row r="528" spans="1:8" x14ac:dyDescent="0.25">
      <c r="A528" s="9">
        <v>43711</v>
      </c>
      <c r="B528" s="9" t="str">
        <f t="shared" si="32"/>
        <v>2019</v>
      </c>
      <c r="C528" s="10">
        <f t="shared" si="35"/>
        <v>36</v>
      </c>
      <c r="D528">
        <f>COUNTIFS(InterestedStocks!O:O,"Yes",InterestedStocks!B:B,A528)</f>
        <v>0</v>
      </c>
      <c r="E528">
        <f>COUNTIFS(InterestedStocks!O:O,"No",InterestedStocks!B:B,A528)</f>
        <v>1</v>
      </c>
      <c r="F528">
        <f t="shared" si="33"/>
        <v>1</v>
      </c>
      <c r="G528">
        <f>SUMIF(InterestedStocks!B:B,A528,InterestedStocks!U:U)</f>
        <v>-19666.199999999932</v>
      </c>
      <c r="H528">
        <f t="shared" si="34"/>
        <v>1924363.5500000003</v>
      </c>
    </row>
    <row r="529" spans="1:8" x14ac:dyDescent="0.25">
      <c r="A529" s="9">
        <v>43712</v>
      </c>
      <c r="B529" s="9" t="str">
        <f t="shared" si="32"/>
        <v>2019</v>
      </c>
      <c r="C529" s="10">
        <f t="shared" si="35"/>
        <v>36</v>
      </c>
      <c r="D529">
        <f>COUNTIFS(InterestedStocks!O:O,"Yes",InterestedStocks!B:B,A529)</f>
        <v>0</v>
      </c>
      <c r="E529">
        <f>COUNTIFS(InterestedStocks!O:O,"No",InterestedStocks!B:B,A529)</f>
        <v>1</v>
      </c>
      <c r="F529">
        <f t="shared" si="33"/>
        <v>1</v>
      </c>
      <c r="G529">
        <f>SUMIF(InterestedStocks!B:B,A529,InterestedStocks!U:U)</f>
        <v>-8635.8000000000338</v>
      </c>
      <c r="H529">
        <f t="shared" si="34"/>
        <v>1915727.7500000002</v>
      </c>
    </row>
    <row r="530" spans="1:8" x14ac:dyDescent="0.25">
      <c r="A530" s="9">
        <v>43713</v>
      </c>
      <c r="B530" s="9" t="str">
        <f t="shared" si="32"/>
        <v>2019</v>
      </c>
      <c r="C530" s="10">
        <f t="shared" si="35"/>
        <v>36</v>
      </c>
      <c r="D530">
        <f>COUNTIFS(InterestedStocks!O:O,"Yes",InterestedStocks!B:B,A530)</f>
        <v>0</v>
      </c>
      <c r="E530">
        <f>COUNTIFS(InterestedStocks!O:O,"No",InterestedStocks!B:B,A530)</f>
        <v>2</v>
      </c>
      <c r="F530">
        <f t="shared" si="33"/>
        <v>2</v>
      </c>
      <c r="G530">
        <f>SUMIF(InterestedStocks!B:B,A530,InterestedStocks!U:U)</f>
        <v>-22717.100000000199</v>
      </c>
      <c r="H530">
        <f t="shared" si="34"/>
        <v>1893010.6500000001</v>
      </c>
    </row>
    <row r="531" spans="1:8" x14ac:dyDescent="0.25">
      <c r="A531" s="9">
        <v>43714</v>
      </c>
      <c r="B531" s="9" t="str">
        <f t="shared" si="32"/>
        <v>2019</v>
      </c>
      <c r="C531" s="10">
        <f t="shared" si="35"/>
        <v>36</v>
      </c>
      <c r="D531">
        <f>COUNTIFS(InterestedStocks!O:O,"Yes",InterestedStocks!B:B,A531)</f>
        <v>1</v>
      </c>
      <c r="E531">
        <f>COUNTIFS(InterestedStocks!O:O,"No",InterestedStocks!B:B,A531)</f>
        <v>0</v>
      </c>
      <c r="F531">
        <f t="shared" si="33"/>
        <v>1</v>
      </c>
      <c r="G531">
        <f>SUMIF(InterestedStocks!B:B,A531,InterestedStocks!U:U)</f>
        <v>67878.000000000102</v>
      </c>
      <c r="H531">
        <f t="shared" si="34"/>
        <v>1960888.6500000001</v>
      </c>
    </row>
    <row r="532" spans="1:8" x14ac:dyDescent="0.25">
      <c r="A532" s="9">
        <v>43717</v>
      </c>
      <c r="B532" s="9" t="str">
        <f t="shared" si="32"/>
        <v>2019</v>
      </c>
      <c r="C532" s="10">
        <f t="shared" si="35"/>
        <v>37</v>
      </c>
      <c r="D532">
        <f>COUNTIFS(InterestedStocks!O:O,"Yes",InterestedStocks!B:B,A532)</f>
        <v>4</v>
      </c>
      <c r="E532">
        <f>COUNTIFS(InterestedStocks!O:O,"No",InterestedStocks!B:B,A532)</f>
        <v>1</v>
      </c>
      <c r="F532">
        <f t="shared" si="33"/>
        <v>5</v>
      </c>
      <c r="G532">
        <f>SUMIF(InterestedStocks!B:B,A532,InterestedStocks!U:U)</f>
        <v>78634.149999999718</v>
      </c>
      <c r="H532">
        <f t="shared" si="34"/>
        <v>2039522.7999999998</v>
      </c>
    </row>
    <row r="533" spans="1:8" x14ac:dyDescent="0.25">
      <c r="A533" s="9">
        <v>43719</v>
      </c>
      <c r="B533" s="9" t="str">
        <f t="shared" si="32"/>
        <v>2019</v>
      </c>
      <c r="C533" s="10">
        <f t="shared" si="35"/>
        <v>37</v>
      </c>
      <c r="D533">
        <f>COUNTIFS(InterestedStocks!O:O,"Yes",InterestedStocks!B:B,A533)</f>
        <v>2</v>
      </c>
      <c r="E533">
        <f>COUNTIFS(InterestedStocks!O:O,"No",InterestedStocks!B:B,A533)</f>
        <v>0</v>
      </c>
      <c r="F533">
        <f t="shared" si="33"/>
        <v>2</v>
      </c>
      <c r="G533">
        <f>SUMIF(InterestedStocks!B:B,A533,InterestedStocks!U:U)</f>
        <v>12348.299999999461</v>
      </c>
      <c r="H533">
        <f t="shared" si="34"/>
        <v>2051871.0999999992</v>
      </c>
    </row>
    <row r="534" spans="1:8" x14ac:dyDescent="0.25">
      <c r="A534" s="9">
        <v>43720</v>
      </c>
      <c r="B534" s="9" t="str">
        <f t="shared" si="32"/>
        <v>2019</v>
      </c>
      <c r="C534" s="10">
        <f t="shared" si="35"/>
        <v>37</v>
      </c>
      <c r="D534">
        <f>COUNTIFS(InterestedStocks!O:O,"Yes",InterestedStocks!B:B,A534)</f>
        <v>0</v>
      </c>
      <c r="E534">
        <f>COUNTIFS(InterestedStocks!O:O,"No",InterestedStocks!B:B,A534)</f>
        <v>1</v>
      </c>
      <c r="F534">
        <f t="shared" si="33"/>
        <v>1</v>
      </c>
      <c r="G534">
        <f>SUMIF(InterestedStocks!B:B,A534,InterestedStocks!U:U)</f>
        <v>-20511.200000000394</v>
      </c>
      <c r="H534">
        <f t="shared" si="34"/>
        <v>2031359.8999999987</v>
      </c>
    </row>
    <row r="535" spans="1:8" x14ac:dyDescent="0.25">
      <c r="A535" s="9">
        <v>43721</v>
      </c>
      <c r="B535" s="9" t="str">
        <f t="shared" si="32"/>
        <v>2019</v>
      </c>
      <c r="C535" s="10">
        <f t="shared" si="35"/>
        <v>37</v>
      </c>
      <c r="D535">
        <f>COUNTIFS(InterestedStocks!O:O,"Yes",InterestedStocks!B:B,A535)</f>
        <v>0</v>
      </c>
      <c r="E535">
        <f>COUNTIFS(InterestedStocks!O:O,"No",InterestedStocks!B:B,A535)</f>
        <v>2</v>
      </c>
      <c r="F535">
        <f t="shared" si="33"/>
        <v>2</v>
      </c>
      <c r="G535">
        <f>SUMIF(InterestedStocks!B:B,A535,InterestedStocks!U:U)</f>
        <v>-40969.350000000122</v>
      </c>
      <c r="H535">
        <f t="shared" si="34"/>
        <v>1990390.5499999986</v>
      </c>
    </row>
    <row r="536" spans="1:8" x14ac:dyDescent="0.25">
      <c r="A536" s="9">
        <v>43724</v>
      </c>
      <c r="B536" s="9" t="str">
        <f t="shared" si="32"/>
        <v>2019</v>
      </c>
      <c r="C536" s="10">
        <f t="shared" si="35"/>
        <v>38</v>
      </c>
      <c r="D536">
        <f>COUNTIFS(InterestedStocks!O:O,"Yes",InterestedStocks!B:B,A536)</f>
        <v>1</v>
      </c>
      <c r="E536">
        <f>COUNTIFS(InterestedStocks!O:O,"No",InterestedStocks!B:B,A536)</f>
        <v>0</v>
      </c>
      <c r="F536">
        <f t="shared" si="33"/>
        <v>1</v>
      </c>
      <c r="G536">
        <f>SUMIF(InterestedStocks!B:B,A536,InterestedStocks!U:U)</f>
        <v>13497.049999999806</v>
      </c>
      <c r="H536">
        <f t="shared" si="34"/>
        <v>2003887.5999999985</v>
      </c>
    </row>
    <row r="537" spans="1:8" x14ac:dyDescent="0.25">
      <c r="A537" s="9">
        <v>43725</v>
      </c>
      <c r="B537" s="9" t="str">
        <f t="shared" si="32"/>
        <v>2019</v>
      </c>
      <c r="C537" s="10">
        <f t="shared" si="35"/>
        <v>38</v>
      </c>
      <c r="D537">
        <f>COUNTIFS(InterestedStocks!O:O,"Yes",InterestedStocks!B:B,A537)</f>
        <v>2</v>
      </c>
      <c r="E537">
        <f>COUNTIFS(InterestedStocks!O:O,"No",InterestedStocks!B:B,A537)</f>
        <v>1</v>
      </c>
      <c r="F537">
        <f t="shared" si="33"/>
        <v>3</v>
      </c>
      <c r="G537">
        <f>SUMIF(InterestedStocks!B:B,A537,InterestedStocks!U:U)</f>
        <v>39825.849999999278</v>
      </c>
      <c r="H537">
        <f t="shared" si="34"/>
        <v>2043713.4499999979</v>
      </c>
    </row>
    <row r="538" spans="1:8" x14ac:dyDescent="0.25">
      <c r="A538" s="9">
        <v>43727</v>
      </c>
      <c r="B538" s="9" t="str">
        <f t="shared" si="32"/>
        <v>2019</v>
      </c>
      <c r="C538" s="10">
        <f t="shared" si="35"/>
        <v>38</v>
      </c>
      <c r="D538">
        <f>COUNTIFS(InterestedStocks!O:O,"Yes",InterestedStocks!B:B,A538)</f>
        <v>2</v>
      </c>
      <c r="E538">
        <f>COUNTIFS(InterestedStocks!O:O,"No",InterestedStocks!B:B,A538)</f>
        <v>2</v>
      </c>
      <c r="F538">
        <f t="shared" si="33"/>
        <v>4</v>
      </c>
      <c r="G538">
        <f>SUMIF(InterestedStocks!B:B,A538,InterestedStocks!U:U)</f>
        <v>-12971.099999999527</v>
      </c>
      <c r="H538">
        <f t="shared" si="34"/>
        <v>2030742.3499999982</v>
      </c>
    </row>
    <row r="539" spans="1:8" x14ac:dyDescent="0.25">
      <c r="A539" s="9">
        <v>43728</v>
      </c>
      <c r="B539" s="9" t="str">
        <f t="shared" si="32"/>
        <v>2019</v>
      </c>
      <c r="C539" s="10">
        <f t="shared" si="35"/>
        <v>38</v>
      </c>
      <c r="D539">
        <f>COUNTIFS(InterestedStocks!O:O,"Yes",InterestedStocks!B:B,A539)</f>
        <v>0</v>
      </c>
      <c r="E539">
        <f>COUNTIFS(InterestedStocks!O:O,"No",InterestedStocks!B:B,A539)</f>
        <v>2</v>
      </c>
      <c r="F539">
        <f t="shared" si="33"/>
        <v>2</v>
      </c>
      <c r="G539">
        <f>SUMIF(InterestedStocks!B:B,A539,InterestedStocks!U:U)</f>
        <v>-41025.199999999793</v>
      </c>
      <c r="H539">
        <f t="shared" si="34"/>
        <v>1989717.1499999985</v>
      </c>
    </row>
    <row r="540" spans="1:8" x14ac:dyDescent="0.25">
      <c r="A540" s="9">
        <v>43732</v>
      </c>
      <c r="B540" s="9" t="str">
        <f t="shared" si="32"/>
        <v>2019</v>
      </c>
      <c r="C540" s="10">
        <f t="shared" si="35"/>
        <v>39</v>
      </c>
      <c r="D540">
        <f>COUNTIFS(InterestedStocks!O:O,"Yes",InterestedStocks!B:B,A540)</f>
        <v>2</v>
      </c>
      <c r="E540">
        <f>COUNTIFS(InterestedStocks!O:O,"No",InterestedStocks!B:B,A540)</f>
        <v>0</v>
      </c>
      <c r="F540">
        <f t="shared" si="33"/>
        <v>2</v>
      </c>
      <c r="G540">
        <f>SUMIF(InterestedStocks!B:B,A540,InterestedStocks!U:U)</f>
        <v>54262.349999999824</v>
      </c>
      <c r="H540">
        <f t="shared" si="34"/>
        <v>2043979.4999999984</v>
      </c>
    </row>
    <row r="541" spans="1:8" x14ac:dyDescent="0.25">
      <c r="A541" s="9">
        <v>43733</v>
      </c>
      <c r="B541" s="9" t="str">
        <f t="shared" si="32"/>
        <v>2019</v>
      </c>
      <c r="C541" s="10">
        <f t="shared" si="35"/>
        <v>39</v>
      </c>
      <c r="D541">
        <f>COUNTIFS(InterestedStocks!O:O,"Yes",InterestedStocks!B:B,A541)</f>
        <v>1</v>
      </c>
      <c r="E541">
        <f>COUNTIFS(InterestedStocks!O:O,"No",InterestedStocks!B:B,A541)</f>
        <v>0</v>
      </c>
      <c r="F541">
        <f t="shared" si="33"/>
        <v>1</v>
      </c>
      <c r="G541">
        <f>SUMIF(InterestedStocks!B:B,A541,InterestedStocks!U:U)</f>
        <v>19609.199999999877</v>
      </c>
      <c r="H541">
        <f t="shared" si="34"/>
        <v>2063588.6999999983</v>
      </c>
    </row>
    <row r="542" spans="1:8" x14ac:dyDescent="0.25">
      <c r="A542" s="9">
        <v>43734</v>
      </c>
      <c r="B542" s="9" t="str">
        <f t="shared" si="32"/>
        <v>2019</v>
      </c>
      <c r="C542" s="10">
        <f t="shared" si="35"/>
        <v>39</v>
      </c>
      <c r="D542">
        <f>COUNTIFS(InterestedStocks!O:O,"Yes",InterestedStocks!B:B,A542)</f>
        <v>0</v>
      </c>
      <c r="E542">
        <f>COUNTIFS(InterestedStocks!O:O,"No",InterestedStocks!B:B,A542)</f>
        <v>2</v>
      </c>
      <c r="F542">
        <f t="shared" si="33"/>
        <v>2</v>
      </c>
      <c r="G542">
        <f>SUMIF(InterestedStocks!B:B,A542,InterestedStocks!U:U)</f>
        <v>-40991.199999999983</v>
      </c>
      <c r="H542">
        <f t="shared" si="34"/>
        <v>2022597.4999999984</v>
      </c>
    </row>
    <row r="543" spans="1:8" x14ac:dyDescent="0.25">
      <c r="A543" s="9">
        <v>43738</v>
      </c>
      <c r="B543" s="9" t="str">
        <f t="shared" si="32"/>
        <v>2019</v>
      </c>
      <c r="C543" s="10">
        <f t="shared" si="35"/>
        <v>40</v>
      </c>
      <c r="D543">
        <f>COUNTIFS(InterestedStocks!O:O,"Yes",InterestedStocks!B:B,A543)</f>
        <v>2</v>
      </c>
      <c r="E543">
        <f>COUNTIFS(InterestedStocks!O:O,"No",InterestedStocks!B:B,A543)</f>
        <v>1</v>
      </c>
      <c r="F543">
        <f t="shared" si="33"/>
        <v>3</v>
      </c>
      <c r="G543">
        <f>SUMIF(InterestedStocks!B:B,A543,InterestedStocks!U:U)</f>
        <v>41491.950000000033</v>
      </c>
      <c r="H543">
        <f t="shared" si="34"/>
        <v>2064089.4499999983</v>
      </c>
    </row>
    <row r="544" spans="1:8" x14ac:dyDescent="0.25">
      <c r="A544" s="9">
        <v>43739</v>
      </c>
      <c r="B544" s="9" t="str">
        <f t="shared" si="32"/>
        <v>2019</v>
      </c>
      <c r="C544" s="10">
        <f t="shared" si="35"/>
        <v>40</v>
      </c>
      <c r="D544">
        <f>COUNTIFS(InterestedStocks!O:O,"Yes",InterestedStocks!B:B,A544)</f>
        <v>1</v>
      </c>
      <c r="E544">
        <f>COUNTIFS(InterestedStocks!O:O,"No",InterestedStocks!B:B,A544)</f>
        <v>2</v>
      </c>
      <c r="F544">
        <f t="shared" si="33"/>
        <v>3</v>
      </c>
      <c r="G544">
        <f>SUMIF(InterestedStocks!B:B,A544,InterestedStocks!U:U)</f>
        <v>-29800.049999999606</v>
      </c>
      <c r="H544">
        <f t="shared" si="34"/>
        <v>2034289.3999999987</v>
      </c>
    </row>
    <row r="545" spans="1:8" x14ac:dyDescent="0.25">
      <c r="A545" s="9">
        <v>43741</v>
      </c>
      <c r="B545" s="9" t="str">
        <f t="shared" si="32"/>
        <v>2019</v>
      </c>
      <c r="C545" s="10">
        <f t="shared" si="35"/>
        <v>40</v>
      </c>
      <c r="D545">
        <f>COUNTIFS(InterestedStocks!O:O,"Yes",InterestedStocks!B:B,A545)</f>
        <v>1</v>
      </c>
      <c r="E545">
        <f>COUNTIFS(InterestedStocks!O:O,"No",InterestedStocks!B:B,A545)</f>
        <v>1</v>
      </c>
      <c r="F545">
        <f t="shared" si="33"/>
        <v>2</v>
      </c>
      <c r="G545">
        <f>SUMIF(InterestedStocks!B:B,A545,InterestedStocks!U:U)</f>
        <v>-18593.699999999884</v>
      </c>
      <c r="H545">
        <f t="shared" si="34"/>
        <v>2015695.6999999988</v>
      </c>
    </row>
    <row r="546" spans="1:8" x14ac:dyDescent="0.25">
      <c r="A546" s="9">
        <v>43742</v>
      </c>
      <c r="B546" s="9" t="str">
        <f t="shared" si="32"/>
        <v>2019</v>
      </c>
      <c r="C546" s="10">
        <f t="shared" si="35"/>
        <v>40</v>
      </c>
      <c r="D546">
        <f>COUNTIFS(InterestedStocks!O:O,"Yes",InterestedStocks!B:B,A546)</f>
        <v>2</v>
      </c>
      <c r="E546">
        <f>COUNTIFS(InterestedStocks!O:O,"No",InterestedStocks!B:B,A546)</f>
        <v>1</v>
      </c>
      <c r="F546">
        <f t="shared" si="33"/>
        <v>3</v>
      </c>
      <c r="G546">
        <f>SUMIF(InterestedStocks!B:B,A546,InterestedStocks!U:U)</f>
        <v>184845.04999999976</v>
      </c>
      <c r="H546">
        <f t="shared" si="34"/>
        <v>2200540.7499999986</v>
      </c>
    </row>
    <row r="547" spans="1:8" x14ac:dyDescent="0.25">
      <c r="A547" s="9">
        <v>43747</v>
      </c>
      <c r="B547" s="9" t="str">
        <f t="shared" si="32"/>
        <v>2019</v>
      </c>
      <c r="C547" s="10">
        <f t="shared" si="35"/>
        <v>41</v>
      </c>
      <c r="D547">
        <f>COUNTIFS(InterestedStocks!O:O,"Yes",InterestedStocks!B:B,A547)</f>
        <v>1</v>
      </c>
      <c r="E547">
        <f>COUNTIFS(InterestedStocks!O:O,"No",InterestedStocks!B:B,A547)</f>
        <v>1</v>
      </c>
      <c r="F547">
        <f t="shared" si="33"/>
        <v>2</v>
      </c>
      <c r="G547">
        <f>SUMIF(InterestedStocks!B:B,A547,InterestedStocks!U:U)</f>
        <v>38452.549999999537</v>
      </c>
      <c r="H547">
        <f t="shared" si="34"/>
        <v>2238993.299999998</v>
      </c>
    </row>
    <row r="548" spans="1:8" x14ac:dyDescent="0.25">
      <c r="A548" s="9">
        <v>43748</v>
      </c>
      <c r="B548" s="9" t="str">
        <f t="shared" si="32"/>
        <v>2019</v>
      </c>
      <c r="C548" s="10">
        <f t="shared" si="35"/>
        <v>41</v>
      </c>
      <c r="D548">
        <f>COUNTIFS(InterestedStocks!O:O,"Yes",InterestedStocks!B:B,A548)</f>
        <v>0</v>
      </c>
      <c r="E548">
        <f>COUNTIFS(InterestedStocks!O:O,"No",InterestedStocks!B:B,A548)</f>
        <v>2</v>
      </c>
      <c r="F548">
        <f t="shared" si="33"/>
        <v>2</v>
      </c>
      <c r="G548">
        <f>SUMIF(InterestedStocks!B:B,A548,InterestedStocks!U:U)</f>
        <v>-42610.999999999898</v>
      </c>
      <c r="H548">
        <f t="shared" si="34"/>
        <v>2196382.299999998</v>
      </c>
    </row>
    <row r="549" spans="1:8" x14ac:dyDescent="0.25">
      <c r="A549" s="9">
        <v>43749</v>
      </c>
      <c r="B549" s="9" t="str">
        <f t="shared" si="32"/>
        <v>2019</v>
      </c>
      <c r="C549" s="10">
        <f t="shared" si="35"/>
        <v>41</v>
      </c>
      <c r="D549">
        <f>COUNTIFS(InterestedStocks!O:O,"Yes",InterestedStocks!B:B,A549)</f>
        <v>1</v>
      </c>
      <c r="E549">
        <f>COUNTIFS(InterestedStocks!O:O,"No",InterestedStocks!B:B,A549)</f>
        <v>1</v>
      </c>
      <c r="F549">
        <f t="shared" si="33"/>
        <v>2</v>
      </c>
      <c r="G549">
        <f>SUMIF(InterestedStocks!B:B,A549,InterestedStocks!U:U)</f>
        <v>28123.500000000135</v>
      </c>
      <c r="H549">
        <f t="shared" si="34"/>
        <v>2224505.799999998</v>
      </c>
    </row>
    <row r="550" spans="1:8" x14ac:dyDescent="0.25">
      <c r="A550" s="9">
        <v>43752</v>
      </c>
      <c r="B550" s="9" t="str">
        <f t="shared" si="32"/>
        <v>2019</v>
      </c>
      <c r="C550" s="10">
        <f t="shared" si="35"/>
        <v>42</v>
      </c>
      <c r="D550">
        <f>COUNTIFS(InterestedStocks!O:O,"Yes",InterestedStocks!B:B,A550)</f>
        <v>1</v>
      </c>
      <c r="E550">
        <f>COUNTIFS(InterestedStocks!O:O,"No",InterestedStocks!B:B,A550)</f>
        <v>1</v>
      </c>
      <c r="F550">
        <f t="shared" si="33"/>
        <v>2</v>
      </c>
      <c r="G550">
        <f>SUMIF(InterestedStocks!B:B,A550,InterestedStocks!U:U)</f>
        <v>13522.25</v>
      </c>
      <c r="H550">
        <f t="shared" si="34"/>
        <v>2238028.049999998</v>
      </c>
    </row>
    <row r="551" spans="1:8" x14ac:dyDescent="0.25">
      <c r="A551" s="9">
        <v>43753</v>
      </c>
      <c r="B551" s="9" t="str">
        <f t="shared" si="32"/>
        <v>2019</v>
      </c>
      <c r="C551" s="10">
        <f t="shared" si="35"/>
        <v>42</v>
      </c>
      <c r="D551">
        <f>COUNTIFS(InterestedStocks!O:O,"Yes",InterestedStocks!B:B,A551)</f>
        <v>1</v>
      </c>
      <c r="E551">
        <f>COUNTIFS(InterestedStocks!O:O,"No",InterestedStocks!B:B,A551)</f>
        <v>0</v>
      </c>
      <c r="F551">
        <f t="shared" si="33"/>
        <v>1</v>
      </c>
      <c r="G551">
        <f>SUMIF(InterestedStocks!B:B,A551,InterestedStocks!U:U)</f>
        <v>64148</v>
      </c>
      <c r="H551">
        <f t="shared" si="34"/>
        <v>2302176.049999998</v>
      </c>
    </row>
    <row r="552" spans="1:8" x14ac:dyDescent="0.25">
      <c r="A552" s="9">
        <v>43754</v>
      </c>
      <c r="B552" s="9" t="str">
        <f t="shared" si="32"/>
        <v>2019</v>
      </c>
      <c r="C552" s="10">
        <f t="shared" si="35"/>
        <v>42</v>
      </c>
      <c r="D552">
        <f>COUNTIFS(InterestedStocks!O:O,"Yes",InterestedStocks!B:B,A552)</f>
        <v>2</v>
      </c>
      <c r="E552">
        <f>COUNTIFS(InterestedStocks!O:O,"No",InterestedStocks!B:B,A552)</f>
        <v>2</v>
      </c>
      <c r="F552">
        <f t="shared" si="33"/>
        <v>4</v>
      </c>
      <c r="G552">
        <f>SUMIF(InterestedStocks!B:B,A552,InterestedStocks!U:U)</f>
        <v>-23837.799999999461</v>
      </c>
      <c r="H552">
        <f t="shared" si="34"/>
        <v>2278338.2499999986</v>
      </c>
    </row>
    <row r="553" spans="1:8" x14ac:dyDescent="0.25">
      <c r="A553" s="9">
        <v>43755</v>
      </c>
      <c r="B553" s="9" t="str">
        <f t="shared" si="32"/>
        <v>2019</v>
      </c>
      <c r="C553" s="10">
        <f t="shared" si="35"/>
        <v>42</v>
      </c>
      <c r="D553">
        <f>COUNTIFS(InterestedStocks!O:O,"Yes",InterestedStocks!B:B,A553)</f>
        <v>1</v>
      </c>
      <c r="E553">
        <f>COUNTIFS(InterestedStocks!O:O,"No",InterestedStocks!B:B,A553)</f>
        <v>2</v>
      </c>
      <c r="F553">
        <f t="shared" si="33"/>
        <v>3</v>
      </c>
      <c r="G553">
        <f>SUMIF(InterestedStocks!B:B,A553,InterestedStocks!U:U)</f>
        <v>17516.299999999239</v>
      </c>
      <c r="H553">
        <f t="shared" si="34"/>
        <v>2295854.549999998</v>
      </c>
    </row>
    <row r="554" spans="1:8" x14ac:dyDescent="0.25">
      <c r="A554" s="9">
        <v>43761</v>
      </c>
      <c r="B554" s="9" t="str">
        <f t="shared" si="32"/>
        <v>2019</v>
      </c>
      <c r="C554" s="10">
        <f t="shared" si="35"/>
        <v>43</v>
      </c>
      <c r="D554">
        <f>COUNTIFS(InterestedStocks!O:O,"Yes",InterestedStocks!B:B,A554)</f>
        <v>2</v>
      </c>
      <c r="E554">
        <f>COUNTIFS(InterestedStocks!O:O,"No",InterestedStocks!B:B,A554)</f>
        <v>1</v>
      </c>
      <c r="F554">
        <f t="shared" si="33"/>
        <v>3</v>
      </c>
      <c r="G554">
        <f>SUMIF(InterestedStocks!B:B,A554,InterestedStocks!U:U)</f>
        <v>80231.050000000396</v>
      </c>
      <c r="H554">
        <f t="shared" si="34"/>
        <v>2376085.5999999982</v>
      </c>
    </row>
    <row r="555" spans="1:8" x14ac:dyDescent="0.25">
      <c r="A555" s="9">
        <v>43763</v>
      </c>
      <c r="B555" s="9" t="str">
        <f t="shared" si="32"/>
        <v>2019</v>
      </c>
      <c r="C555" s="10">
        <f t="shared" si="35"/>
        <v>43</v>
      </c>
      <c r="D555">
        <f>COUNTIFS(InterestedStocks!O:O,"Yes",InterestedStocks!B:B,A555)</f>
        <v>2</v>
      </c>
      <c r="E555">
        <f>COUNTIFS(InterestedStocks!O:O,"No",InterestedStocks!B:B,A555)</f>
        <v>0</v>
      </c>
      <c r="F555">
        <f t="shared" si="33"/>
        <v>2</v>
      </c>
      <c r="G555">
        <f>SUMIF(InterestedStocks!B:B,A555,InterestedStocks!U:U)</f>
        <v>96991.0999999997</v>
      </c>
      <c r="H555">
        <f t="shared" si="34"/>
        <v>2473076.6999999979</v>
      </c>
    </row>
    <row r="556" spans="1:8" x14ac:dyDescent="0.25">
      <c r="A556" s="9">
        <v>43767</v>
      </c>
      <c r="B556" s="9" t="str">
        <f t="shared" si="32"/>
        <v>2019</v>
      </c>
      <c r="C556" s="10">
        <f t="shared" si="35"/>
        <v>44</v>
      </c>
      <c r="D556">
        <f>COUNTIFS(InterestedStocks!O:O,"Yes",InterestedStocks!B:B,A556)</f>
        <v>1</v>
      </c>
      <c r="E556">
        <f>COUNTIFS(InterestedStocks!O:O,"No",InterestedStocks!B:B,A556)</f>
        <v>0</v>
      </c>
      <c r="F556">
        <f t="shared" si="33"/>
        <v>1</v>
      </c>
      <c r="G556">
        <f>SUMIF(InterestedStocks!B:B,A556,InterestedStocks!U:U)</f>
        <v>8064.8000000000357</v>
      </c>
      <c r="H556">
        <f t="shared" si="34"/>
        <v>2481141.4999999977</v>
      </c>
    </row>
    <row r="557" spans="1:8" x14ac:dyDescent="0.25">
      <c r="A557" s="9">
        <v>43769</v>
      </c>
      <c r="B557" s="9" t="str">
        <f t="shared" si="32"/>
        <v>2019</v>
      </c>
      <c r="C557" s="10">
        <f t="shared" si="35"/>
        <v>44</v>
      </c>
      <c r="D557">
        <f>COUNTIFS(InterestedStocks!O:O,"Yes",InterestedStocks!B:B,A557)</f>
        <v>1</v>
      </c>
      <c r="E557">
        <f>COUNTIFS(InterestedStocks!O:O,"No",InterestedStocks!B:B,A557)</f>
        <v>1</v>
      </c>
      <c r="F557">
        <f t="shared" si="33"/>
        <v>2</v>
      </c>
      <c r="G557">
        <f>SUMIF(InterestedStocks!B:B,A557,InterestedStocks!U:U)</f>
        <v>14809.450000000114</v>
      </c>
      <c r="H557">
        <f t="shared" si="34"/>
        <v>2495950.9499999979</v>
      </c>
    </row>
    <row r="558" spans="1:8" x14ac:dyDescent="0.25">
      <c r="A558" s="9">
        <v>43770</v>
      </c>
      <c r="B558" s="9" t="str">
        <f t="shared" si="32"/>
        <v>2019</v>
      </c>
      <c r="C558" s="10">
        <f t="shared" si="35"/>
        <v>44</v>
      </c>
      <c r="D558">
        <f>COUNTIFS(InterestedStocks!O:O,"Yes",InterestedStocks!B:B,A558)</f>
        <v>0</v>
      </c>
      <c r="E558">
        <f>COUNTIFS(InterestedStocks!O:O,"No",InterestedStocks!B:B,A558)</f>
        <v>2</v>
      </c>
      <c r="F558">
        <f t="shared" si="33"/>
        <v>2</v>
      </c>
      <c r="G558">
        <f>SUMIF(InterestedStocks!B:B,A558,InterestedStocks!U:U)</f>
        <v>-51440.149999999725</v>
      </c>
      <c r="H558">
        <f t="shared" si="34"/>
        <v>2444510.799999998</v>
      </c>
    </row>
    <row r="559" spans="1:8" x14ac:dyDescent="0.25">
      <c r="A559" s="9">
        <v>43773</v>
      </c>
      <c r="B559" s="9" t="str">
        <f t="shared" si="32"/>
        <v>2019</v>
      </c>
      <c r="C559" s="10">
        <f t="shared" si="35"/>
        <v>45</v>
      </c>
      <c r="D559">
        <f>COUNTIFS(InterestedStocks!O:O,"Yes",InterestedStocks!B:B,A559)</f>
        <v>0</v>
      </c>
      <c r="E559">
        <f>COUNTIFS(InterestedStocks!O:O,"No",InterestedStocks!B:B,A559)</f>
        <v>1</v>
      </c>
      <c r="F559">
        <f t="shared" si="33"/>
        <v>1</v>
      </c>
      <c r="G559">
        <f>SUMIF(InterestedStocks!B:B,A559,InterestedStocks!U:U)</f>
        <v>-27857.5</v>
      </c>
      <c r="H559">
        <f t="shared" si="34"/>
        <v>2416653.299999998</v>
      </c>
    </row>
    <row r="560" spans="1:8" x14ac:dyDescent="0.25">
      <c r="A560" s="9">
        <v>43774</v>
      </c>
      <c r="B560" s="9" t="str">
        <f t="shared" si="32"/>
        <v>2019</v>
      </c>
      <c r="C560" s="10">
        <f t="shared" si="35"/>
        <v>45</v>
      </c>
      <c r="D560">
        <f>COUNTIFS(InterestedStocks!O:O,"Yes",InterestedStocks!B:B,A560)</f>
        <v>2</v>
      </c>
      <c r="E560">
        <f>COUNTIFS(InterestedStocks!O:O,"No",InterestedStocks!B:B,A560)</f>
        <v>0</v>
      </c>
      <c r="F560">
        <f t="shared" si="33"/>
        <v>2</v>
      </c>
      <c r="G560">
        <f>SUMIF(InterestedStocks!B:B,A560,InterestedStocks!U:U)</f>
        <v>49509.900000000227</v>
      </c>
      <c r="H560">
        <f t="shared" si="34"/>
        <v>2466163.1999999983</v>
      </c>
    </row>
    <row r="561" spans="1:8" x14ac:dyDescent="0.25">
      <c r="A561" s="9">
        <v>43775</v>
      </c>
      <c r="B561" s="9" t="str">
        <f t="shared" si="32"/>
        <v>2019</v>
      </c>
      <c r="C561" s="10">
        <f t="shared" si="35"/>
        <v>45</v>
      </c>
      <c r="D561">
        <f>COUNTIFS(InterestedStocks!O:O,"Yes",InterestedStocks!B:B,A561)</f>
        <v>0</v>
      </c>
      <c r="E561">
        <f>COUNTIFS(InterestedStocks!O:O,"No",InterestedStocks!B:B,A561)</f>
        <v>2</v>
      </c>
      <c r="F561">
        <f t="shared" si="33"/>
        <v>2</v>
      </c>
      <c r="G561">
        <f>SUMIF(InterestedStocks!B:B,A561,InterestedStocks!U:U)</f>
        <v>-54465.150000000838</v>
      </c>
      <c r="H561">
        <f t="shared" si="34"/>
        <v>2411698.0499999975</v>
      </c>
    </row>
    <row r="562" spans="1:8" x14ac:dyDescent="0.25">
      <c r="A562" s="9">
        <v>43776</v>
      </c>
      <c r="B562" s="9" t="str">
        <f t="shared" si="32"/>
        <v>2019</v>
      </c>
      <c r="C562" s="10">
        <f t="shared" si="35"/>
        <v>45</v>
      </c>
      <c r="D562">
        <f>COUNTIFS(InterestedStocks!O:O,"Yes",InterestedStocks!B:B,A562)</f>
        <v>0</v>
      </c>
      <c r="E562">
        <f>COUNTIFS(InterestedStocks!O:O,"No",InterestedStocks!B:B,A562)</f>
        <v>2</v>
      </c>
      <c r="F562">
        <f t="shared" si="33"/>
        <v>2</v>
      </c>
      <c r="G562">
        <f>SUMIF(InterestedStocks!B:B,A562,InterestedStocks!U:U)</f>
        <v>-52012.14999999998</v>
      </c>
      <c r="H562">
        <f t="shared" si="34"/>
        <v>2359685.8999999976</v>
      </c>
    </row>
    <row r="563" spans="1:8" x14ac:dyDescent="0.25">
      <c r="A563" s="9">
        <v>43777</v>
      </c>
      <c r="B563" s="9" t="str">
        <f t="shared" si="32"/>
        <v>2019</v>
      </c>
      <c r="C563" s="10">
        <f t="shared" si="35"/>
        <v>45</v>
      </c>
      <c r="D563">
        <f>COUNTIFS(InterestedStocks!O:O,"Yes",InterestedStocks!B:B,A563)</f>
        <v>1</v>
      </c>
      <c r="E563">
        <f>COUNTIFS(InterestedStocks!O:O,"No",InterestedStocks!B:B,A563)</f>
        <v>0</v>
      </c>
      <c r="F563">
        <f t="shared" si="33"/>
        <v>1</v>
      </c>
      <c r="G563">
        <f>SUMIF(InterestedStocks!B:B,A563,InterestedStocks!U:U)</f>
        <v>85244.25000000096</v>
      </c>
      <c r="H563">
        <f t="shared" si="34"/>
        <v>2444930.1499999985</v>
      </c>
    </row>
    <row r="564" spans="1:8" x14ac:dyDescent="0.25">
      <c r="A564" s="9">
        <v>43780</v>
      </c>
      <c r="B564" s="9" t="str">
        <f t="shared" si="32"/>
        <v>2019</v>
      </c>
      <c r="C564" s="10">
        <f t="shared" si="35"/>
        <v>46</v>
      </c>
      <c r="D564">
        <f>COUNTIFS(InterestedStocks!O:O,"Yes",InterestedStocks!B:B,A564)</f>
        <v>1</v>
      </c>
      <c r="E564">
        <f>COUNTIFS(InterestedStocks!O:O,"No",InterestedStocks!B:B,A564)</f>
        <v>0</v>
      </c>
      <c r="F564">
        <f t="shared" si="33"/>
        <v>1</v>
      </c>
      <c r="G564">
        <f>SUMIF(InterestedStocks!B:B,A564,InterestedStocks!U:U)</f>
        <v>9346.5</v>
      </c>
      <c r="H564">
        <f t="shared" si="34"/>
        <v>2454276.6499999985</v>
      </c>
    </row>
    <row r="565" spans="1:8" x14ac:dyDescent="0.25">
      <c r="A565" s="9">
        <v>43782</v>
      </c>
      <c r="B565" s="9" t="str">
        <f t="shared" si="32"/>
        <v>2019</v>
      </c>
      <c r="C565" s="10">
        <f t="shared" si="35"/>
        <v>46</v>
      </c>
      <c r="D565">
        <f>COUNTIFS(InterestedStocks!O:O,"Yes",InterestedStocks!B:B,A565)</f>
        <v>6</v>
      </c>
      <c r="E565">
        <f>COUNTIFS(InterestedStocks!O:O,"No",InterestedStocks!B:B,A565)</f>
        <v>0</v>
      </c>
      <c r="F565">
        <f t="shared" si="33"/>
        <v>6</v>
      </c>
      <c r="G565">
        <f>SUMIF(InterestedStocks!B:B,A565,InterestedStocks!U:U)</f>
        <v>444932.09999999835</v>
      </c>
      <c r="H565">
        <f t="shared" si="34"/>
        <v>2899208.7499999967</v>
      </c>
    </row>
    <row r="566" spans="1:8" x14ac:dyDescent="0.25">
      <c r="A566" s="9">
        <v>43783</v>
      </c>
      <c r="B566" s="9" t="str">
        <f t="shared" si="32"/>
        <v>2019</v>
      </c>
      <c r="C566" s="10">
        <f t="shared" si="35"/>
        <v>46</v>
      </c>
      <c r="D566">
        <f>COUNTIFS(InterestedStocks!O:O,"Yes",InterestedStocks!B:B,A566)</f>
        <v>0</v>
      </c>
      <c r="E566">
        <f>COUNTIFS(InterestedStocks!O:O,"No",InterestedStocks!B:B,A566)</f>
        <v>1</v>
      </c>
      <c r="F566">
        <f t="shared" si="33"/>
        <v>1</v>
      </c>
      <c r="G566">
        <f>SUMIF(InterestedStocks!B:B,A566,InterestedStocks!U:U)</f>
        <v>-25053.199999999943</v>
      </c>
      <c r="H566">
        <f t="shared" si="34"/>
        <v>2874155.549999997</v>
      </c>
    </row>
    <row r="567" spans="1:8" x14ac:dyDescent="0.25">
      <c r="A567" s="9">
        <v>43784</v>
      </c>
      <c r="B567" s="9" t="str">
        <f t="shared" si="32"/>
        <v>2019</v>
      </c>
      <c r="C567" s="10">
        <f t="shared" si="35"/>
        <v>46</v>
      </c>
      <c r="D567">
        <f>COUNTIFS(InterestedStocks!O:O,"Yes",InterestedStocks!B:B,A567)</f>
        <v>2</v>
      </c>
      <c r="E567">
        <f>COUNTIFS(InterestedStocks!O:O,"No",InterestedStocks!B:B,A567)</f>
        <v>0</v>
      </c>
      <c r="F567">
        <f t="shared" si="33"/>
        <v>2</v>
      </c>
      <c r="G567">
        <f>SUMIF(InterestedStocks!B:B,A567,InterestedStocks!U:U)</f>
        <v>148146.45000000033</v>
      </c>
      <c r="H567">
        <f t="shared" si="34"/>
        <v>3022301.9999999972</v>
      </c>
    </row>
    <row r="568" spans="1:8" x14ac:dyDescent="0.25">
      <c r="A568" s="9">
        <v>43787</v>
      </c>
      <c r="B568" s="9" t="str">
        <f t="shared" si="32"/>
        <v>2019</v>
      </c>
      <c r="C568" s="10">
        <f t="shared" si="35"/>
        <v>47</v>
      </c>
      <c r="D568">
        <f>COUNTIFS(InterestedStocks!O:O,"Yes",InterestedStocks!B:B,A568)</f>
        <v>0</v>
      </c>
      <c r="E568">
        <f>COUNTIFS(InterestedStocks!O:O,"No",InterestedStocks!B:B,A568)</f>
        <v>2</v>
      </c>
      <c r="F568">
        <f t="shared" si="33"/>
        <v>2</v>
      </c>
      <c r="G568">
        <f>SUMIF(InterestedStocks!B:B,A568,InterestedStocks!U:U)</f>
        <v>-32263.100000000039</v>
      </c>
      <c r="H568">
        <f t="shared" si="34"/>
        <v>2990038.8999999971</v>
      </c>
    </row>
    <row r="569" spans="1:8" x14ac:dyDescent="0.25">
      <c r="A569" s="9">
        <v>43788</v>
      </c>
      <c r="B569" s="9" t="str">
        <f t="shared" si="32"/>
        <v>2019</v>
      </c>
      <c r="C569" s="10">
        <f t="shared" si="35"/>
        <v>47</v>
      </c>
      <c r="D569">
        <f>COUNTIFS(InterestedStocks!O:O,"Yes",InterestedStocks!B:B,A569)</f>
        <v>1</v>
      </c>
      <c r="E569">
        <f>COUNTIFS(InterestedStocks!O:O,"No",InterestedStocks!B:B,A569)</f>
        <v>0</v>
      </c>
      <c r="F569">
        <f t="shared" si="33"/>
        <v>1</v>
      </c>
      <c r="G569">
        <f>SUMIF(InterestedStocks!B:B,A569,InterestedStocks!U:U)</f>
        <v>21831.75</v>
      </c>
      <c r="H569">
        <f t="shared" si="34"/>
        <v>3011870.6499999971</v>
      </c>
    </row>
    <row r="570" spans="1:8" x14ac:dyDescent="0.25">
      <c r="A570" s="9">
        <v>43789</v>
      </c>
      <c r="B570" s="9" t="str">
        <f t="shared" si="32"/>
        <v>2019</v>
      </c>
      <c r="C570" s="10">
        <f t="shared" si="35"/>
        <v>47</v>
      </c>
      <c r="D570">
        <f>COUNTIFS(InterestedStocks!O:O,"Yes",InterestedStocks!B:B,A570)</f>
        <v>1</v>
      </c>
      <c r="E570">
        <f>COUNTIFS(InterestedStocks!O:O,"No",InterestedStocks!B:B,A570)</f>
        <v>0</v>
      </c>
      <c r="F570">
        <f t="shared" si="33"/>
        <v>1</v>
      </c>
      <c r="G570">
        <f>SUMIF(InterestedStocks!B:B,A570,InterestedStocks!U:U)</f>
        <v>-9.7999999996754923</v>
      </c>
      <c r="H570">
        <f t="shared" si="34"/>
        <v>3011860.8499999973</v>
      </c>
    </row>
    <row r="571" spans="1:8" x14ac:dyDescent="0.25">
      <c r="A571" s="9">
        <v>43790</v>
      </c>
      <c r="B571" s="9" t="str">
        <f t="shared" si="32"/>
        <v>2019</v>
      </c>
      <c r="C571" s="10">
        <f t="shared" si="35"/>
        <v>47</v>
      </c>
      <c r="D571">
        <f>COUNTIFS(InterestedStocks!O:O,"Yes",InterestedStocks!B:B,A571)</f>
        <v>0</v>
      </c>
      <c r="E571">
        <f>COUNTIFS(InterestedStocks!O:O,"No",InterestedStocks!B:B,A571)</f>
        <v>1</v>
      </c>
      <c r="F571">
        <f t="shared" si="33"/>
        <v>1</v>
      </c>
      <c r="G571">
        <f>SUMIF(InterestedStocks!B:B,A571,InterestedStocks!U:U)</f>
        <v>-25981.400000000162</v>
      </c>
      <c r="H571">
        <f t="shared" si="34"/>
        <v>2985879.4499999969</v>
      </c>
    </row>
    <row r="572" spans="1:8" x14ac:dyDescent="0.25">
      <c r="A572" s="9">
        <v>43795</v>
      </c>
      <c r="B572" s="9" t="str">
        <f t="shared" si="32"/>
        <v>2019</v>
      </c>
      <c r="C572" s="10">
        <f t="shared" si="35"/>
        <v>48</v>
      </c>
      <c r="D572">
        <f>COUNTIFS(InterestedStocks!O:O,"Yes",InterestedStocks!B:B,A572)</f>
        <v>0</v>
      </c>
      <c r="E572">
        <f>COUNTIFS(InterestedStocks!O:O,"No",InterestedStocks!B:B,A572)</f>
        <v>1</v>
      </c>
      <c r="F572">
        <f t="shared" si="33"/>
        <v>1</v>
      </c>
      <c r="G572">
        <f>SUMIF(InterestedStocks!B:B,A572,InterestedStocks!U:U)</f>
        <v>-28225.850000000246</v>
      </c>
      <c r="H572">
        <f t="shared" si="34"/>
        <v>2957653.5999999968</v>
      </c>
    </row>
    <row r="573" spans="1:8" x14ac:dyDescent="0.25">
      <c r="A573" s="9">
        <v>43796</v>
      </c>
      <c r="B573" s="9" t="str">
        <f t="shared" si="32"/>
        <v>2019</v>
      </c>
      <c r="C573" s="10">
        <f t="shared" si="35"/>
        <v>48</v>
      </c>
      <c r="D573">
        <f>COUNTIFS(InterestedStocks!O:O,"Yes",InterestedStocks!B:B,A573)</f>
        <v>0</v>
      </c>
      <c r="E573">
        <f>COUNTIFS(InterestedStocks!O:O,"No",InterestedStocks!B:B,A573)</f>
        <v>3</v>
      </c>
      <c r="F573">
        <f t="shared" si="33"/>
        <v>3</v>
      </c>
      <c r="G573">
        <f>SUMIF(InterestedStocks!B:B,A573,InterestedStocks!U:U)</f>
        <v>-80149.299999999203</v>
      </c>
      <c r="H573">
        <f t="shared" si="34"/>
        <v>2877504.2999999975</v>
      </c>
    </row>
    <row r="574" spans="1:8" x14ac:dyDescent="0.25">
      <c r="A574" s="9">
        <v>43797</v>
      </c>
      <c r="B574" s="9" t="str">
        <f t="shared" si="32"/>
        <v>2019</v>
      </c>
      <c r="C574" s="10">
        <f t="shared" si="35"/>
        <v>48</v>
      </c>
      <c r="D574">
        <f>COUNTIFS(InterestedStocks!O:O,"Yes",InterestedStocks!B:B,A574)</f>
        <v>0</v>
      </c>
      <c r="E574">
        <f>COUNTIFS(InterestedStocks!O:O,"No",InterestedStocks!B:B,A574)</f>
        <v>1</v>
      </c>
      <c r="F574">
        <f t="shared" si="33"/>
        <v>1</v>
      </c>
      <c r="G574">
        <f>SUMIF(InterestedStocks!B:B,A574,InterestedStocks!U:U)</f>
        <v>-26908</v>
      </c>
      <c r="H574">
        <f t="shared" si="34"/>
        <v>2850596.2999999975</v>
      </c>
    </row>
    <row r="575" spans="1:8" x14ac:dyDescent="0.25">
      <c r="A575" s="9">
        <v>43798</v>
      </c>
      <c r="B575" s="9" t="str">
        <f t="shared" si="32"/>
        <v>2019</v>
      </c>
      <c r="C575" s="10">
        <f t="shared" si="35"/>
        <v>48</v>
      </c>
      <c r="D575">
        <f>COUNTIFS(InterestedStocks!O:O,"Yes",InterestedStocks!B:B,A575)</f>
        <v>0</v>
      </c>
      <c r="E575">
        <f>COUNTIFS(InterestedStocks!O:O,"No",InterestedStocks!B:B,A575)</f>
        <v>1</v>
      </c>
      <c r="F575">
        <f t="shared" si="33"/>
        <v>1</v>
      </c>
      <c r="G575">
        <f>SUMIF(InterestedStocks!B:B,A575,InterestedStocks!U:U)</f>
        <v>-9479</v>
      </c>
      <c r="H575">
        <f t="shared" si="34"/>
        <v>2841117.2999999975</v>
      </c>
    </row>
    <row r="576" spans="1:8" x14ac:dyDescent="0.25">
      <c r="A576" s="9">
        <v>43801</v>
      </c>
      <c r="B576" s="9" t="str">
        <f t="shared" si="32"/>
        <v>2019</v>
      </c>
      <c r="C576" s="10">
        <f t="shared" si="35"/>
        <v>49</v>
      </c>
      <c r="D576">
        <f>COUNTIFS(InterestedStocks!O:O,"Yes",InterestedStocks!B:B,A576)</f>
        <v>3</v>
      </c>
      <c r="E576">
        <f>COUNTIFS(InterestedStocks!O:O,"No",InterestedStocks!B:B,A576)</f>
        <v>0</v>
      </c>
      <c r="F576">
        <f t="shared" si="33"/>
        <v>3</v>
      </c>
      <c r="G576">
        <f>SUMIF(InterestedStocks!B:B,A576,InterestedStocks!U:U)</f>
        <v>195513.50000000047</v>
      </c>
      <c r="H576">
        <f t="shared" si="34"/>
        <v>3036630.799999998</v>
      </c>
    </row>
    <row r="577" spans="1:8" x14ac:dyDescent="0.25">
      <c r="A577" s="9">
        <v>43802</v>
      </c>
      <c r="B577" s="9" t="str">
        <f t="shared" si="32"/>
        <v>2019</v>
      </c>
      <c r="C577" s="10">
        <f t="shared" si="35"/>
        <v>49</v>
      </c>
      <c r="D577">
        <f>COUNTIFS(InterestedStocks!O:O,"Yes",InterestedStocks!B:B,A577)</f>
        <v>1</v>
      </c>
      <c r="E577">
        <f>COUNTIFS(InterestedStocks!O:O,"No",InterestedStocks!B:B,A577)</f>
        <v>1</v>
      </c>
      <c r="F577">
        <f t="shared" si="33"/>
        <v>2</v>
      </c>
      <c r="G577">
        <f>SUMIF(InterestedStocks!B:B,A577,InterestedStocks!U:U)</f>
        <v>-76.500000000538421</v>
      </c>
      <c r="H577">
        <f t="shared" si="34"/>
        <v>3036554.2999999975</v>
      </c>
    </row>
    <row r="578" spans="1:8" x14ac:dyDescent="0.25">
      <c r="A578" s="9">
        <v>43803</v>
      </c>
      <c r="B578" s="9" t="str">
        <f t="shared" si="32"/>
        <v>2019</v>
      </c>
      <c r="C578" s="10">
        <f t="shared" si="35"/>
        <v>49</v>
      </c>
      <c r="D578">
        <f>COUNTIFS(InterestedStocks!O:O,"Yes",InterestedStocks!B:B,A578)</f>
        <v>1</v>
      </c>
      <c r="E578">
        <f>COUNTIFS(InterestedStocks!O:O,"No",InterestedStocks!B:B,A578)</f>
        <v>3</v>
      </c>
      <c r="F578">
        <f t="shared" si="33"/>
        <v>4</v>
      </c>
      <c r="G578">
        <f>SUMIF(InterestedStocks!B:B,A578,InterestedStocks!U:U)</f>
        <v>-34062.700000000106</v>
      </c>
      <c r="H578">
        <f t="shared" si="34"/>
        <v>3002491.5999999973</v>
      </c>
    </row>
    <row r="579" spans="1:8" x14ac:dyDescent="0.25">
      <c r="A579" s="9">
        <v>43804</v>
      </c>
      <c r="B579" s="9" t="str">
        <f t="shared" ref="B579:B642" si="36">TEXT(A579,"yyyy")</f>
        <v>2019</v>
      </c>
      <c r="C579" s="10">
        <f t="shared" si="35"/>
        <v>49</v>
      </c>
      <c r="D579">
        <f>COUNTIFS(InterestedStocks!O:O,"Yes",InterestedStocks!B:B,A579)</f>
        <v>1</v>
      </c>
      <c r="E579">
        <f>COUNTIFS(InterestedStocks!O:O,"No",InterestedStocks!B:B,A579)</f>
        <v>1</v>
      </c>
      <c r="F579">
        <f t="shared" ref="F579:F642" si="37">D579+E579</f>
        <v>2</v>
      </c>
      <c r="G579">
        <f>SUMIF(InterestedStocks!B:B,A579,InterestedStocks!U:U)</f>
        <v>19353.149999999907</v>
      </c>
      <c r="H579">
        <f t="shared" ref="H579:H642" si="38">H578+G579</f>
        <v>3021844.7499999972</v>
      </c>
    </row>
    <row r="580" spans="1:8" x14ac:dyDescent="0.25">
      <c r="A580" s="9">
        <v>43805</v>
      </c>
      <c r="B580" s="9" t="str">
        <f t="shared" si="36"/>
        <v>2019</v>
      </c>
      <c r="C580" s="10">
        <f t="shared" ref="C580:C643" si="39">WEEKNUM(A580)</f>
        <v>49</v>
      </c>
      <c r="D580">
        <f>COUNTIFS(InterestedStocks!O:O,"Yes",InterestedStocks!B:B,A580)</f>
        <v>2</v>
      </c>
      <c r="E580">
        <f>COUNTIFS(InterestedStocks!O:O,"No",InterestedStocks!B:B,A580)</f>
        <v>2</v>
      </c>
      <c r="F580">
        <f t="shared" si="37"/>
        <v>4</v>
      </c>
      <c r="G580">
        <f>SUMIF(InterestedStocks!B:B,A580,InterestedStocks!U:U)</f>
        <v>157457.2499999998</v>
      </c>
      <c r="H580">
        <f t="shared" si="38"/>
        <v>3179301.9999999972</v>
      </c>
    </row>
    <row r="581" spans="1:8" x14ac:dyDescent="0.25">
      <c r="A581" s="9">
        <v>43808</v>
      </c>
      <c r="B581" s="9" t="str">
        <f t="shared" si="36"/>
        <v>2019</v>
      </c>
      <c r="C581" s="10">
        <f t="shared" si="39"/>
        <v>50</v>
      </c>
      <c r="D581">
        <f>COUNTIFS(InterestedStocks!O:O,"Yes",InterestedStocks!B:B,A581)</f>
        <v>1</v>
      </c>
      <c r="E581">
        <f>COUNTIFS(InterestedStocks!O:O,"No",InterestedStocks!B:B,A581)</f>
        <v>1</v>
      </c>
      <c r="F581">
        <f t="shared" si="37"/>
        <v>2</v>
      </c>
      <c r="G581">
        <f>SUMIF(InterestedStocks!B:B,A581,InterestedStocks!U:U)</f>
        <v>56187.699999999939</v>
      </c>
      <c r="H581">
        <f t="shared" si="38"/>
        <v>3235489.6999999969</v>
      </c>
    </row>
    <row r="582" spans="1:8" x14ac:dyDescent="0.25">
      <c r="A582" s="9">
        <v>43809</v>
      </c>
      <c r="B582" s="9" t="str">
        <f t="shared" si="36"/>
        <v>2019</v>
      </c>
      <c r="C582" s="10">
        <f t="shared" si="39"/>
        <v>50</v>
      </c>
      <c r="D582">
        <f>COUNTIFS(InterestedStocks!O:O,"Yes",InterestedStocks!B:B,A582)</f>
        <v>0</v>
      </c>
      <c r="E582">
        <f>COUNTIFS(InterestedStocks!O:O,"No",InterestedStocks!B:B,A582)</f>
        <v>1</v>
      </c>
      <c r="F582">
        <f t="shared" si="37"/>
        <v>1</v>
      </c>
      <c r="G582">
        <f>SUMIF(InterestedStocks!B:B,A582,InterestedStocks!U:U)</f>
        <v>-30559.650000000471</v>
      </c>
      <c r="H582">
        <f t="shared" si="38"/>
        <v>3204930.0499999966</v>
      </c>
    </row>
    <row r="583" spans="1:8" x14ac:dyDescent="0.25">
      <c r="A583" s="9">
        <v>43810</v>
      </c>
      <c r="B583" s="9" t="str">
        <f t="shared" si="36"/>
        <v>2019</v>
      </c>
      <c r="C583" s="10">
        <f t="shared" si="39"/>
        <v>50</v>
      </c>
      <c r="D583">
        <f>COUNTIFS(InterestedStocks!O:O,"Yes",InterestedStocks!B:B,A583)</f>
        <v>0</v>
      </c>
      <c r="E583">
        <f>COUNTIFS(InterestedStocks!O:O,"No",InterestedStocks!B:B,A583)</f>
        <v>1</v>
      </c>
      <c r="F583">
        <f t="shared" si="37"/>
        <v>1</v>
      </c>
      <c r="G583">
        <f>SUMIF(InterestedStocks!B:B,A583,InterestedStocks!U:U)</f>
        <v>-31533</v>
      </c>
      <c r="H583">
        <f t="shared" si="38"/>
        <v>3173397.0499999966</v>
      </c>
    </row>
    <row r="584" spans="1:8" x14ac:dyDescent="0.25">
      <c r="A584" s="9">
        <v>43811</v>
      </c>
      <c r="B584" s="9" t="str">
        <f t="shared" si="36"/>
        <v>2019</v>
      </c>
      <c r="C584" s="10">
        <f t="shared" si="39"/>
        <v>50</v>
      </c>
      <c r="D584">
        <f>COUNTIFS(InterestedStocks!O:O,"Yes",InterestedStocks!B:B,A584)</f>
        <v>0</v>
      </c>
      <c r="E584">
        <f>COUNTIFS(InterestedStocks!O:O,"No",InterestedStocks!B:B,A584)</f>
        <v>1</v>
      </c>
      <c r="F584">
        <f t="shared" si="37"/>
        <v>1</v>
      </c>
      <c r="G584">
        <f>SUMIF(InterestedStocks!B:B,A584,InterestedStocks!U:U)</f>
        <v>-30208.999999999902</v>
      </c>
      <c r="H584">
        <f t="shared" si="38"/>
        <v>3143188.0499999966</v>
      </c>
    </row>
    <row r="585" spans="1:8" x14ac:dyDescent="0.25">
      <c r="A585" s="9">
        <v>43815</v>
      </c>
      <c r="B585" s="9" t="str">
        <f t="shared" si="36"/>
        <v>2019</v>
      </c>
      <c r="C585" s="10">
        <f t="shared" si="39"/>
        <v>51</v>
      </c>
      <c r="D585">
        <f>COUNTIFS(InterestedStocks!O:O,"Yes",InterestedStocks!B:B,A585)</f>
        <v>1</v>
      </c>
      <c r="E585">
        <f>COUNTIFS(InterestedStocks!O:O,"No",InterestedStocks!B:B,A585)</f>
        <v>0</v>
      </c>
      <c r="F585">
        <f t="shared" si="37"/>
        <v>1</v>
      </c>
      <c r="G585">
        <f>SUMIF(InterestedStocks!B:B,A585,InterestedStocks!U:U)</f>
        <v>54221.400000000256</v>
      </c>
      <c r="H585">
        <f t="shared" si="38"/>
        <v>3197409.4499999969</v>
      </c>
    </row>
    <row r="586" spans="1:8" x14ac:dyDescent="0.25">
      <c r="A586" s="9">
        <v>43816</v>
      </c>
      <c r="B586" s="9" t="str">
        <f t="shared" si="36"/>
        <v>2019</v>
      </c>
      <c r="C586" s="10">
        <f t="shared" si="39"/>
        <v>51</v>
      </c>
      <c r="D586">
        <f>COUNTIFS(InterestedStocks!O:O,"Yes",InterestedStocks!B:B,A586)</f>
        <v>2</v>
      </c>
      <c r="E586">
        <f>COUNTIFS(InterestedStocks!O:O,"No",InterestedStocks!B:B,A586)</f>
        <v>1</v>
      </c>
      <c r="F586">
        <f t="shared" si="37"/>
        <v>3</v>
      </c>
      <c r="G586">
        <f>SUMIF(InterestedStocks!B:B,A586,InterestedStocks!U:U)</f>
        <v>208548.50000000175</v>
      </c>
      <c r="H586">
        <f t="shared" si="38"/>
        <v>3405957.9499999988</v>
      </c>
    </row>
    <row r="587" spans="1:8" x14ac:dyDescent="0.25">
      <c r="A587" s="9">
        <v>43818</v>
      </c>
      <c r="B587" s="9" t="str">
        <f t="shared" si="36"/>
        <v>2019</v>
      </c>
      <c r="C587" s="10">
        <f t="shared" si="39"/>
        <v>51</v>
      </c>
      <c r="D587">
        <f>COUNTIFS(InterestedStocks!O:O,"Yes",InterestedStocks!B:B,A587)</f>
        <v>2</v>
      </c>
      <c r="E587">
        <f>COUNTIFS(InterestedStocks!O:O,"No",InterestedStocks!B:B,A587)</f>
        <v>0</v>
      </c>
      <c r="F587">
        <f t="shared" si="37"/>
        <v>2</v>
      </c>
      <c r="G587">
        <f>SUMIF(InterestedStocks!B:B,A587,InterestedStocks!U:U)</f>
        <v>60918.29999999977</v>
      </c>
      <c r="H587">
        <f t="shared" si="38"/>
        <v>3466876.2499999986</v>
      </c>
    </row>
    <row r="588" spans="1:8" x14ac:dyDescent="0.25">
      <c r="A588" s="9">
        <v>43819</v>
      </c>
      <c r="B588" s="9" t="str">
        <f t="shared" si="36"/>
        <v>2019</v>
      </c>
      <c r="C588" s="10">
        <f t="shared" si="39"/>
        <v>51</v>
      </c>
      <c r="D588">
        <f>COUNTIFS(InterestedStocks!O:O,"Yes",InterestedStocks!B:B,A588)</f>
        <v>0</v>
      </c>
      <c r="E588">
        <f>COUNTIFS(InterestedStocks!O:O,"No",InterestedStocks!B:B,A588)</f>
        <v>1</v>
      </c>
      <c r="F588">
        <f t="shared" si="37"/>
        <v>1</v>
      </c>
      <c r="G588">
        <f>SUMIF(InterestedStocks!B:B,A588,InterestedStocks!U:U)</f>
        <v>-32128.999999999582</v>
      </c>
      <c r="H588">
        <f t="shared" si="38"/>
        <v>3434747.2499999991</v>
      </c>
    </row>
    <row r="589" spans="1:8" x14ac:dyDescent="0.25">
      <c r="A589" s="9">
        <v>43822</v>
      </c>
      <c r="B589" s="9" t="str">
        <f t="shared" si="36"/>
        <v>2019</v>
      </c>
      <c r="C589" s="10">
        <f t="shared" si="39"/>
        <v>52</v>
      </c>
      <c r="D589">
        <f>COUNTIFS(InterestedStocks!O:O,"Yes",InterestedStocks!B:B,A589)</f>
        <v>1</v>
      </c>
      <c r="E589">
        <f>COUNTIFS(InterestedStocks!O:O,"No",InterestedStocks!B:B,A589)</f>
        <v>0</v>
      </c>
      <c r="F589">
        <f t="shared" si="37"/>
        <v>1</v>
      </c>
      <c r="G589">
        <f>SUMIF(InterestedStocks!B:B,A589,InterestedStocks!U:U)</f>
        <v>70186</v>
      </c>
      <c r="H589">
        <f t="shared" si="38"/>
        <v>3504933.2499999991</v>
      </c>
    </row>
    <row r="590" spans="1:8" x14ac:dyDescent="0.25">
      <c r="A590" s="9">
        <v>43823</v>
      </c>
      <c r="B590" s="9" t="str">
        <f t="shared" si="36"/>
        <v>2019</v>
      </c>
      <c r="C590" s="10">
        <f t="shared" si="39"/>
        <v>52</v>
      </c>
      <c r="D590">
        <f>COUNTIFS(InterestedStocks!O:O,"Yes",InterestedStocks!B:B,A590)</f>
        <v>3</v>
      </c>
      <c r="E590">
        <f>COUNTIFS(InterestedStocks!O:O,"No",InterestedStocks!B:B,A590)</f>
        <v>1</v>
      </c>
      <c r="F590">
        <f t="shared" si="37"/>
        <v>4</v>
      </c>
      <c r="G590">
        <f>SUMIF(InterestedStocks!B:B,A590,InterestedStocks!U:U)</f>
        <v>102765.64999999842</v>
      </c>
      <c r="H590">
        <f t="shared" si="38"/>
        <v>3607698.8999999976</v>
      </c>
    </row>
    <row r="591" spans="1:8" x14ac:dyDescent="0.25">
      <c r="A591" s="9">
        <v>43825</v>
      </c>
      <c r="B591" s="9" t="str">
        <f t="shared" si="36"/>
        <v>2019</v>
      </c>
      <c r="C591" s="10">
        <f t="shared" si="39"/>
        <v>52</v>
      </c>
      <c r="D591">
        <f>COUNTIFS(InterestedStocks!O:O,"Yes",InterestedStocks!B:B,A591)</f>
        <v>1</v>
      </c>
      <c r="E591">
        <f>COUNTIFS(InterestedStocks!O:O,"No",InterestedStocks!B:B,A591)</f>
        <v>1</v>
      </c>
      <c r="F591">
        <f t="shared" si="37"/>
        <v>2</v>
      </c>
      <c r="G591">
        <f>SUMIF(InterestedStocks!B:B,A591,InterestedStocks!U:U)</f>
        <v>42314.499999998661</v>
      </c>
      <c r="H591">
        <f t="shared" si="38"/>
        <v>3650013.3999999962</v>
      </c>
    </row>
    <row r="592" spans="1:8" x14ac:dyDescent="0.25">
      <c r="A592" s="9">
        <v>43826</v>
      </c>
      <c r="B592" s="9" t="str">
        <f t="shared" si="36"/>
        <v>2019</v>
      </c>
      <c r="C592" s="10">
        <f t="shared" si="39"/>
        <v>52</v>
      </c>
      <c r="D592">
        <f>COUNTIFS(InterestedStocks!O:O,"Yes",InterestedStocks!B:B,A592)</f>
        <v>2</v>
      </c>
      <c r="E592">
        <f>COUNTIFS(InterestedStocks!O:O,"No",InterestedStocks!B:B,A592)</f>
        <v>0</v>
      </c>
      <c r="F592">
        <f t="shared" si="37"/>
        <v>2</v>
      </c>
      <c r="G592">
        <f>SUMIF(InterestedStocks!B:B,A592,InterestedStocks!U:U)</f>
        <v>115900</v>
      </c>
      <c r="H592">
        <f t="shared" si="38"/>
        <v>3765913.3999999962</v>
      </c>
    </row>
    <row r="593" spans="1:8" x14ac:dyDescent="0.25">
      <c r="A593" s="9">
        <v>43829</v>
      </c>
      <c r="B593" s="9" t="str">
        <f t="shared" si="36"/>
        <v>2019</v>
      </c>
      <c r="C593" s="10">
        <f t="shared" si="39"/>
        <v>53</v>
      </c>
      <c r="D593">
        <f>COUNTIFS(InterestedStocks!O:O,"Yes",InterestedStocks!B:B,A593)</f>
        <v>1</v>
      </c>
      <c r="E593">
        <f>COUNTIFS(InterestedStocks!O:O,"No",InterestedStocks!B:B,A593)</f>
        <v>2</v>
      </c>
      <c r="F593">
        <f t="shared" si="37"/>
        <v>3</v>
      </c>
      <c r="G593">
        <f>SUMIF(InterestedStocks!B:B,A593,InterestedStocks!U:U)</f>
        <v>-19118.899999998524</v>
      </c>
      <c r="H593">
        <f t="shared" si="38"/>
        <v>3746794.4999999977</v>
      </c>
    </row>
    <row r="594" spans="1:8" x14ac:dyDescent="0.25">
      <c r="A594" s="9">
        <v>43831</v>
      </c>
      <c r="B594" s="9" t="str">
        <f t="shared" si="36"/>
        <v>2020</v>
      </c>
      <c r="C594" s="10">
        <f t="shared" si="39"/>
        <v>1</v>
      </c>
      <c r="D594">
        <f>COUNTIFS(InterestedStocks!O:O,"Yes",InterestedStocks!B:B,A594)</f>
        <v>0</v>
      </c>
      <c r="E594">
        <f>COUNTIFS(InterestedStocks!O:O,"No",InterestedStocks!B:B,A594)</f>
        <v>2</v>
      </c>
      <c r="F594">
        <f t="shared" si="37"/>
        <v>2</v>
      </c>
      <c r="G594">
        <f>SUMIF(InterestedStocks!B:B,A594,InterestedStocks!U:U)</f>
        <v>-59288.199999999022</v>
      </c>
      <c r="H594">
        <f t="shared" si="38"/>
        <v>3687506.2999999989</v>
      </c>
    </row>
    <row r="595" spans="1:8" x14ac:dyDescent="0.25">
      <c r="A595" s="9">
        <v>43832</v>
      </c>
      <c r="B595" s="9" t="str">
        <f t="shared" si="36"/>
        <v>2020</v>
      </c>
      <c r="C595" s="10">
        <f t="shared" si="39"/>
        <v>1</v>
      </c>
      <c r="D595">
        <f>COUNTIFS(InterestedStocks!O:O,"Yes",InterestedStocks!B:B,A595)</f>
        <v>1</v>
      </c>
      <c r="E595">
        <f>COUNTIFS(InterestedStocks!O:O,"No",InterestedStocks!B:B,A595)</f>
        <v>1</v>
      </c>
      <c r="F595">
        <f t="shared" si="37"/>
        <v>2</v>
      </c>
      <c r="G595">
        <f>SUMIF(InterestedStocks!B:B,A595,InterestedStocks!U:U)</f>
        <v>23529.399999999478</v>
      </c>
      <c r="H595">
        <f t="shared" si="38"/>
        <v>3711035.6999999983</v>
      </c>
    </row>
    <row r="596" spans="1:8" x14ac:dyDescent="0.25">
      <c r="A596" s="9">
        <v>43833</v>
      </c>
      <c r="B596" s="9" t="str">
        <f t="shared" si="36"/>
        <v>2020</v>
      </c>
      <c r="C596" s="10">
        <f t="shared" si="39"/>
        <v>1</v>
      </c>
      <c r="D596">
        <f>COUNTIFS(InterestedStocks!O:O,"Yes",InterestedStocks!B:B,A596)</f>
        <v>0</v>
      </c>
      <c r="E596">
        <f>COUNTIFS(InterestedStocks!O:O,"No",InterestedStocks!B:B,A596)</f>
        <v>1</v>
      </c>
      <c r="F596">
        <f t="shared" si="37"/>
        <v>1</v>
      </c>
      <c r="G596">
        <f>SUMIF(InterestedStocks!B:B,A596,InterestedStocks!U:U)</f>
        <v>-40929.900000000234</v>
      </c>
      <c r="H596">
        <f t="shared" si="38"/>
        <v>3670105.799999998</v>
      </c>
    </row>
    <row r="597" spans="1:8" x14ac:dyDescent="0.25">
      <c r="A597" s="9">
        <v>43836</v>
      </c>
      <c r="B597" s="9" t="str">
        <f t="shared" si="36"/>
        <v>2020</v>
      </c>
      <c r="C597" s="10">
        <f t="shared" si="39"/>
        <v>2</v>
      </c>
      <c r="D597">
        <f>COUNTIFS(InterestedStocks!O:O,"Yes",InterestedStocks!B:B,A597)</f>
        <v>0</v>
      </c>
      <c r="E597">
        <f>COUNTIFS(InterestedStocks!O:O,"No",InterestedStocks!B:B,A597)</f>
        <v>1</v>
      </c>
      <c r="F597">
        <f t="shared" si="37"/>
        <v>1</v>
      </c>
      <c r="G597">
        <f>SUMIF(InterestedStocks!B:B,A597,InterestedStocks!U:U)</f>
        <v>-9357.5</v>
      </c>
      <c r="H597">
        <f t="shared" si="38"/>
        <v>3660748.299999998</v>
      </c>
    </row>
    <row r="598" spans="1:8" x14ac:dyDescent="0.25">
      <c r="A598" s="9">
        <v>43837</v>
      </c>
      <c r="B598" s="9" t="str">
        <f t="shared" si="36"/>
        <v>2020</v>
      </c>
      <c r="C598" s="10">
        <f t="shared" si="39"/>
        <v>2</v>
      </c>
      <c r="D598">
        <f>COUNTIFS(InterestedStocks!O:O,"Yes",InterestedStocks!B:B,A598)</f>
        <v>1</v>
      </c>
      <c r="E598">
        <f>COUNTIFS(InterestedStocks!O:O,"No",InterestedStocks!B:B,A598)</f>
        <v>2</v>
      </c>
      <c r="F598">
        <f t="shared" si="37"/>
        <v>3</v>
      </c>
      <c r="G598">
        <f>SUMIF(InterestedStocks!B:B,A598,InterestedStocks!U:U)</f>
        <v>16779.600000000501</v>
      </c>
      <c r="H598">
        <f t="shared" si="38"/>
        <v>3677527.8999999985</v>
      </c>
    </row>
    <row r="599" spans="1:8" x14ac:dyDescent="0.25">
      <c r="A599" s="9">
        <v>43838</v>
      </c>
      <c r="B599" s="9" t="str">
        <f t="shared" si="36"/>
        <v>2020</v>
      </c>
      <c r="C599" s="10">
        <f t="shared" si="39"/>
        <v>2</v>
      </c>
      <c r="D599">
        <f>COUNTIFS(InterestedStocks!O:O,"Yes",InterestedStocks!B:B,A599)</f>
        <v>0</v>
      </c>
      <c r="E599">
        <f>COUNTIFS(InterestedStocks!O:O,"No",InterestedStocks!B:B,A599)</f>
        <v>1</v>
      </c>
      <c r="F599">
        <f t="shared" si="37"/>
        <v>1</v>
      </c>
      <c r="G599">
        <f>SUMIF(InterestedStocks!B:B,A599,InterestedStocks!U:U)</f>
        <v>-530</v>
      </c>
      <c r="H599">
        <f t="shared" si="38"/>
        <v>3676997.8999999985</v>
      </c>
    </row>
    <row r="600" spans="1:8" x14ac:dyDescent="0.25">
      <c r="A600" s="9">
        <v>43839</v>
      </c>
      <c r="B600" s="9" t="str">
        <f t="shared" si="36"/>
        <v>2020</v>
      </c>
      <c r="C600" s="10">
        <f t="shared" si="39"/>
        <v>2</v>
      </c>
      <c r="D600">
        <f>COUNTIFS(InterestedStocks!O:O,"Yes",InterestedStocks!B:B,A600)</f>
        <v>1</v>
      </c>
      <c r="E600">
        <f>COUNTIFS(InterestedStocks!O:O,"No",InterestedStocks!B:B,A600)</f>
        <v>1</v>
      </c>
      <c r="F600">
        <f t="shared" si="37"/>
        <v>2</v>
      </c>
      <c r="G600">
        <f>SUMIF(InterestedStocks!B:B,A600,InterestedStocks!U:U)</f>
        <v>-10666.9999999992</v>
      </c>
      <c r="H600">
        <f t="shared" si="38"/>
        <v>3666330.8999999994</v>
      </c>
    </row>
    <row r="601" spans="1:8" x14ac:dyDescent="0.25">
      <c r="A601" s="9">
        <v>43840</v>
      </c>
      <c r="B601" s="9" t="str">
        <f t="shared" si="36"/>
        <v>2020</v>
      </c>
      <c r="C601" s="10">
        <f t="shared" si="39"/>
        <v>2</v>
      </c>
      <c r="D601">
        <f>COUNTIFS(InterestedStocks!O:O,"Yes",InterestedStocks!B:B,A601)</f>
        <v>0</v>
      </c>
      <c r="E601">
        <f>COUNTIFS(InterestedStocks!O:O,"No",InterestedStocks!B:B,A601)</f>
        <v>2</v>
      </c>
      <c r="F601">
        <f t="shared" si="37"/>
        <v>2</v>
      </c>
      <c r="G601">
        <f>SUMIF(InterestedStocks!B:B,A601,InterestedStocks!U:U)</f>
        <v>-82157.700000000885</v>
      </c>
      <c r="H601">
        <f t="shared" si="38"/>
        <v>3584173.1999999983</v>
      </c>
    </row>
    <row r="602" spans="1:8" x14ac:dyDescent="0.25">
      <c r="A602" s="9">
        <v>43843</v>
      </c>
      <c r="B602" s="9" t="str">
        <f t="shared" si="36"/>
        <v>2020</v>
      </c>
      <c r="C602" s="10">
        <f t="shared" si="39"/>
        <v>3</v>
      </c>
      <c r="D602">
        <f>COUNTIFS(InterestedStocks!O:O,"Yes",InterestedStocks!B:B,A602)</f>
        <v>1</v>
      </c>
      <c r="E602">
        <f>COUNTIFS(InterestedStocks!O:O,"No",InterestedStocks!B:B,A602)</f>
        <v>4</v>
      </c>
      <c r="F602">
        <f t="shared" si="37"/>
        <v>5</v>
      </c>
      <c r="G602">
        <f>SUMIF(InterestedStocks!B:B,A602,InterestedStocks!U:U)</f>
        <v>-145575.50000000073</v>
      </c>
      <c r="H602">
        <f t="shared" si="38"/>
        <v>3438597.6999999974</v>
      </c>
    </row>
    <row r="603" spans="1:8" x14ac:dyDescent="0.25">
      <c r="A603" s="9">
        <v>43844</v>
      </c>
      <c r="B603" s="9" t="str">
        <f t="shared" si="36"/>
        <v>2020</v>
      </c>
      <c r="C603" s="10">
        <f t="shared" si="39"/>
        <v>3</v>
      </c>
      <c r="D603">
        <f>COUNTIFS(InterestedStocks!O:O,"Yes",InterestedStocks!B:B,A603)</f>
        <v>0</v>
      </c>
      <c r="E603">
        <f>COUNTIFS(InterestedStocks!O:O,"No",InterestedStocks!B:B,A603)</f>
        <v>1</v>
      </c>
      <c r="F603">
        <f t="shared" si="37"/>
        <v>1</v>
      </c>
      <c r="G603">
        <f>SUMIF(InterestedStocks!B:B,A603,InterestedStocks!U:U)</f>
        <v>-42205.099999999067</v>
      </c>
      <c r="H603">
        <f t="shared" si="38"/>
        <v>3396392.5999999982</v>
      </c>
    </row>
    <row r="604" spans="1:8" x14ac:dyDescent="0.25">
      <c r="A604" s="9">
        <v>43845</v>
      </c>
      <c r="B604" s="9" t="str">
        <f t="shared" si="36"/>
        <v>2020</v>
      </c>
      <c r="C604" s="10">
        <f t="shared" si="39"/>
        <v>3</v>
      </c>
      <c r="D604">
        <f>COUNTIFS(InterestedStocks!O:O,"Yes",InterestedStocks!B:B,A604)</f>
        <v>1</v>
      </c>
      <c r="E604">
        <f>COUNTIFS(InterestedStocks!O:O,"No",InterestedStocks!B:B,A604)</f>
        <v>1</v>
      </c>
      <c r="F604">
        <f t="shared" si="37"/>
        <v>2</v>
      </c>
      <c r="G604">
        <f>SUMIF(InterestedStocks!B:B,A604,InterestedStocks!U:U)</f>
        <v>1184.6999999998516</v>
      </c>
      <c r="H604">
        <f t="shared" si="38"/>
        <v>3397577.299999998</v>
      </c>
    </row>
    <row r="605" spans="1:8" x14ac:dyDescent="0.25">
      <c r="A605" s="9">
        <v>43846</v>
      </c>
      <c r="B605" s="9" t="str">
        <f t="shared" si="36"/>
        <v>2020</v>
      </c>
      <c r="C605" s="10">
        <f t="shared" si="39"/>
        <v>3</v>
      </c>
      <c r="D605">
        <f>COUNTIFS(InterestedStocks!O:O,"Yes",InterestedStocks!B:B,A605)</f>
        <v>0</v>
      </c>
      <c r="E605">
        <f>COUNTIFS(InterestedStocks!O:O,"No",InterestedStocks!B:B,A605)</f>
        <v>2</v>
      </c>
      <c r="F605">
        <f t="shared" si="37"/>
        <v>2</v>
      </c>
      <c r="G605">
        <f>SUMIF(InterestedStocks!B:B,A605,InterestedStocks!U:U)</f>
        <v>-81769.550000000134</v>
      </c>
      <c r="H605">
        <f t="shared" si="38"/>
        <v>3315807.7499999977</v>
      </c>
    </row>
    <row r="606" spans="1:8" x14ac:dyDescent="0.25">
      <c r="A606" s="9">
        <v>43847</v>
      </c>
      <c r="B606" s="9" t="str">
        <f t="shared" si="36"/>
        <v>2020</v>
      </c>
      <c r="C606" s="10">
        <f t="shared" si="39"/>
        <v>3</v>
      </c>
      <c r="D606">
        <f>COUNTIFS(InterestedStocks!O:O,"Yes",InterestedStocks!B:B,A606)</f>
        <v>0</v>
      </c>
      <c r="E606">
        <f>COUNTIFS(InterestedStocks!O:O,"No",InterestedStocks!B:B,A606)</f>
        <v>2</v>
      </c>
      <c r="F606">
        <f t="shared" si="37"/>
        <v>2</v>
      </c>
      <c r="G606">
        <f>SUMIF(InterestedStocks!B:B,A606,InterestedStocks!U:U)</f>
        <v>-83468.700000001321</v>
      </c>
      <c r="H606">
        <f t="shared" si="38"/>
        <v>3232339.0499999966</v>
      </c>
    </row>
    <row r="607" spans="1:8" x14ac:dyDescent="0.25">
      <c r="A607" s="9">
        <v>43850</v>
      </c>
      <c r="B607" s="9" t="str">
        <f t="shared" si="36"/>
        <v>2020</v>
      </c>
      <c r="C607" s="10">
        <f t="shared" si="39"/>
        <v>4</v>
      </c>
      <c r="D607">
        <f>COUNTIFS(InterestedStocks!O:O,"Yes",InterestedStocks!B:B,A607)</f>
        <v>2</v>
      </c>
      <c r="E607">
        <f>COUNTIFS(InterestedStocks!O:O,"No",InterestedStocks!B:B,A607)</f>
        <v>0</v>
      </c>
      <c r="F607">
        <f t="shared" si="37"/>
        <v>2</v>
      </c>
      <c r="G607">
        <f>SUMIF(InterestedStocks!B:B,A607,InterestedStocks!U:U)</f>
        <v>106724.59999999925</v>
      </c>
      <c r="H607">
        <f t="shared" si="38"/>
        <v>3339063.6499999957</v>
      </c>
    </row>
    <row r="608" spans="1:8" x14ac:dyDescent="0.25">
      <c r="A608" s="9">
        <v>43852</v>
      </c>
      <c r="B608" s="9" t="str">
        <f t="shared" si="36"/>
        <v>2020</v>
      </c>
      <c r="C608" s="10">
        <f t="shared" si="39"/>
        <v>4</v>
      </c>
      <c r="D608">
        <f>COUNTIFS(InterestedStocks!O:O,"Yes",InterestedStocks!B:B,A608)</f>
        <v>1</v>
      </c>
      <c r="E608">
        <f>COUNTIFS(InterestedStocks!O:O,"No",InterestedStocks!B:B,A608)</f>
        <v>0</v>
      </c>
      <c r="F608">
        <f t="shared" si="37"/>
        <v>1</v>
      </c>
      <c r="G608">
        <f>SUMIF(InterestedStocks!B:B,A608,InterestedStocks!U:U)</f>
        <v>277515.59999999945</v>
      </c>
      <c r="H608">
        <f t="shared" si="38"/>
        <v>3616579.2499999953</v>
      </c>
    </row>
    <row r="609" spans="1:8" x14ac:dyDescent="0.25">
      <c r="A609" s="9">
        <v>43853</v>
      </c>
      <c r="B609" s="9" t="str">
        <f t="shared" si="36"/>
        <v>2020</v>
      </c>
      <c r="C609" s="10">
        <f t="shared" si="39"/>
        <v>4</v>
      </c>
      <c r="D609">
        <f>COUNTIFS(InterestedStocks!O:O,"Yes",InterestedStocks!B:B,A609)</f>
        <v>1</v>
      </c>
      <c r="E609">
        <f>COUNTIFS(InterestedStocks!O:O,"No",InterestedStocks!B:B,A609)</f>
        <v>1</v>
      </c>
      <c r="F609">
        <f t="shared" si="37"/>
        <v>2</v>
      </c>
      <c r="G609">
        <f>SUMIF(InterestedStocks!B:B,A609,InterestedStocks!U:U)</f>
        <v>37096.85000000013</v>
      </c>
      <c r="H609">
        <f t="shared" si="38"/>
        <v>3653676.0999999954</v>
      </c>
    </row>
    <row r="610" spans="1:8" x14ac:dyDescent="0.25">
      <c r="A610" s="9">
        <v>43854</v>
      </c>
      <c r="B610" s="9" t="str">
        <f t="shared" si="36"/>
        <v>2020</v>
      </c>
      <c r="C610" s="10">
        <f t="shared" si="39"/>
        <v>4</v>
      </c>
      <c r="D610">
        <f>COUNTIFS(InterestedStocks!O:O,"Yes",InterestedStocks!B:B,A610)</f>
        <v>2</v>
      </c>
      <c r="E610">
        <f>COUNTIFS(InterestedStocks!O:O,"No",InterestedStocks!B:B,A610)</f>
        <v>0</v>
      </c>
      <c r="F610">
        <f t="shared" si="37"/>
        <v>2</v>
      </c>
      <c r="G610">
        <f>SUMIF(InterestedStocks!B:B,A610,InterestedStocks!U:U)</f>
        <v>50082.5</v>
      </c>
      <c r="H610">
        <f t="shared" si="38"/>
        <v>3703758.5999999954</v>
      </c>
    </row>
    <row r="611" spans="1:8" x14ac:dyDescent="0.25">
      <c r="A611" s="9">
        <v>43858</v>
      </c>
      <c r="B611" s="9" t="str">
        <f t="shared" si="36"/>
        <v>2020</v>
      </c>
      <c r="C611" s="10">
        <f t="shared" si="39"/>
        <v>5</v>
      </c>
      <c r="D611">
        <f>COUNTIFS(InterestedStocks!O:O,"Yes",InterestedStocks!B:B,A611)</f>
        <v>1</v>
      </c>
      <c r="E611">
        <f>COUNTIFS(InterestedStocks!O:O,"No",InterestedStocks!B:B,A611)</f>
        <v>1</v>
      </c>
      <c r="F611">
        <f t="shared" si="37"/>
        <v>2</v>
      </c>
      <c r="G611">
        <f>SUMIF(InterestedStocks!B:B,A611,InterestedStocks!U:U)</f>
        <v>62315.25</v>
      </c>
      <c r="H611">
        <f t="shared" si="38"/>
        <v>3766073.8499999954</v>
      </c>
    </row>
    <row r="612" spans="1:8" x14ac:dyDescent="0.25">
      <c r="A612" s="9">
        <v>43859</v>
      </c>
      <c r="B612" s="9" t="str">
        <f t="shared" si="36"/>
        <v>2020</v>
      </c>
      <c r="C612" s="10">
        <f t="shared" si="39"/>
        <v>5</v>
      </c>
      <c r="D612">
        <f>COUNTIFS(InterestedStocks!O:O,"Yes",InterestedStocks!B:B,A612)</f>
        <v>1</v>
      </c>
      <c r="E612">
        <f>COUNTIFS(InterestedStocks!O:O,"No",InterestedStocks!B:B,A612)</f>
        <v>1</v>
      </c>
      <c r="F612">
        <f t="shared" si="37"/>
        <v>2</v>
      </c>
      <c r="G612">
        <f>SUMIF(InterestedStocks!B:B,A612,InterestedStocks!U:U)</f>
        <v>23495.049999999857</v>
      </c>
      <c r="H612">
        <f t="shared" si="38"/>
        <v>3789568.8999999953</v>
      </c>
    </row>
    <row r="613" spans="1:8" x14ac:dyDescent="0.25">
      <c r="A613" s="9">
        <v>43860</v>
      </c>
      <c r="B613" s="9" t="str">
        <f t="shared" si="36"/>
        <v>2020</v>
      </c>
      <c r="C613" s="10">
        <f t="shared" si="39"/>
        <v>5</v>
      </c>
      <c r="D613">
        <f>COUNTIFS(InterestedStocks!O:O,"Yes",InterestedStocks!B:B,A613)</f>
        <v>0</v>
      </c>
      <c r="E613">
        <f>COUNTIFS(InterestedStocks!O:O,"No",InterestedStocks!B:B,A613)</f>
        <v>1</v>
      </c>
      <c r="F613">
        <f t="shared" si="37"/>
        <v>1</v>
      </c>
      <c r="G613">
        <f>SUMIF(InterestedStocks!B:B,A613,InterestedStocks!U:U)</f>
        <v>-40986.099999999795</v>
      </c>
      <c r="H613">
        <f t="shared" si="38"/>
        <v>3748582.7999999956</v>
      </c>
    </row>
    <row r="614" spans="1:8" x14ac:dyDescent="0.25">
      <c r="A614" s="9">
        <v>43861</v>
      </c>
      <c r="B614" s="9" t="str">
        <f t="shared" si="36"/>
        <v>2020</v>
      </c>
      <c r="C614" s="10">
        <f t="shared" si="39"/>
        <v>5</v>
      </c>
      <c r="D614">
        <f>COUNTIFS(InterestedStocks!O:O,"Yes",InterestedStocks!B:B,A614)</f>
        <v>2</v>
      </c>
      <c r="E614">
        <f>COUNTIFS(InterestedStocks!O:O,"No",InterestedStocks!B:B,A614)</f>
        <v>1</v>
      </c>
      <c r="F614">
        <f t="shared" si="37"/>
        <v>3</v>
      </c>
      <c r="G614">
        <f>SUMIF(InterestedStocks!B:B,A614,InterestedStocks!U:U)</f>
        <v>95373.099999999744</v>
      </c>
      <c r="H614">
        <f t="shared" si="38"/>
        <v>3843955.8999999953</v>
      </c>
    </row>
    <row r="615" spans="1:8" x14ac:dyDescent="0.25">
      <c r="A615" s="9">
        <v>43862</v>
      </c>
      <c r="B615" s="9" t="str">
        <f t="shared" si="36"/>
        <v>2020</v>
      </c>
      <c r="C615" s="10">
        <f t="shared" si="39"/>
        <v>5</v>
      </c>
      <c r="D615">
        <f>COUNTIFS(InterestedStocks!O:O,"Yes",InterestedStocks!B:B,A615)</f>
        <v>1</v>
      </c>
      <c r="E615">
        <f>COUNTIFS(InterestedStocks!O:O,"No",InterestedStocks!B:B,A615)</f>
        <v>1</v>
      </c>
      <c r="F615">
        <f t="shared" si="37"/>
        <v>2</v>
      </c>
      <c r="G615">
        <f>SUMIF(InterestedStocks!B:B,A615,InterestedStocks!U:U)</f>
        <v>37234.200000000048</v>
      </c>
      <c r="H615">
        <f t="shared" si="38"/>
        <v>3881190.0999999954</v>
      </c>
    </row>
    <row r="616" spans="1:8" x14ac:dyDescent="0.25">
      <c r="A616" s="9">
        <v>43864</v>
      </c>
      <c r="B616" s="9" t="str">
        <f t="shared" si="36"/>
        <v>2020</v>
      </c>
      <c r="C616" s="10">
        <f t="shared" si="39"/>
        <v>6</v>
      </c>
      <c r="D616">
        <f>COUNTIFS(InterestedStocks!O:O,"Yes",InterestedStocks!B:B,A616)</f>
        <v>2</v>
      </c>
      <c r="E616">
        <f>COUNTIFS(InterestedStocks!O:O,"No",InterestedStocks!B:B,A616)</f>
        <v>1</v>
      </c>
      <c r="F616">
        <f t="shared" si="37"/>
        <v>3</v>
      </c>
      <c r="G616">
        <f>SUMIF(InterestedStocks!B:B,A616,InterestedStocks!U:U)</f>
        <v>201319.5500000004</v>
      </c>
      <c r="H616">
        <f t="shared" si="38"/>
        <v>4082509.6499999957</v>
      </c>
    </row>
    <row r="617" spans="1:8" x14ac:dyDescent="0.25">
      <c r="A617" s="9">
        <v>43865</v>
      </c>
      <c r="B617" s="9" t="str">
        <f t="shared" si="36"/>
        <v>2020</v>
      </c>
      <c r="C617" s="10">
        <f t="shared" si="39"/>
        <v>6</v>
      </c>
      <c r="D617">
        <f>COUNTIFS(InterestedStocks!O:O,"Yes",InterestedStocks!B:B,A617)</f>
        <v>1</v>
      </c>
      <c r="E617">
        <f>COUNTIFS(InterestedStocks!O:O,"No",InterestedStocks!B:B,A617)</f>
        <v>0</v>
      </c>
      <c r="F617">
        <f t="shared" si="37"/>
        <v>1</v>
      </c>
      <c r="G617">
        <f>SUMIF(InterestedStocks!B:B,A617,InterestedStocks!U:U)</f>
        <v>126369.54999999967</v>
      </c>
      <c r="H617">
        <f t="shared" si="38"/>
        <v>4208879.1999999955</v>
      </c>
    </row>
    <row r="618" spans="1:8" x14ac:dyDescent="0.25">
      <c r="A618" s="9">
        <v>43866</v>
      </c>
      <c r="B618" s="9" t="str">
        <f t="shared" si="36"/>
        <v>2020</v>
      </c>
      <c r="C618" s="10">
        <f t="shared" si="39"/>
        <v>6</v>
      </c>
      <c r="D618">
        <f>COUNTIFS(InterestedStocks!O:O,"Yes",InterestedStocks!B:B,A618)</f>
        <v>2</v>
      </c>
      <c r="E618">
        <f>COUNTIFS(InterestedStocks!O:O,"No",InterestedStocks!B:B,A618)</f>
        <v>0</v>
      </c>
      <c r="F618">
        <f t="shared" si="37"/>
        <v>2</v>
      </c>
      <c r="G618">
        <f>SUMIF(InterestedStocks!B:B,A618,InterestedStocks!U:U)</f>
        <v>131077.09999999945</v>
      </c>
      <c r="H618">
        <f t="shared" si="38"/>
        <v>4339956.2999999952</v>
      </c>
    </row>
    <row r="619" spans="1:8" x14ac:dyDescent="0.25">
      <c r="A619" s="9">
        <v>43867</v>
      </c>
      <c r="B619" s="9" t="str">
        <f t="shared" si="36"/>
        <v>2020</v>
      </c>
      <c r="C619" s="10">
        <f t="shared" si="39"/>
        <v>6</v>
      </c>
      <c r="D619">
        <f>COUNTIFS(InterestedStocks!O:O,"Yes",InterestedStocks!B:B,A619)</f>
        <v>2</v>
      </c>
      <c r="E619">
        <f>COUNTIFS(InterestedStocks!O:O,"No",InterestedStocks!B:B,A619)</f>
        <v>0</v>
      </c>
      <c r="F619">
        <f t="shared" si="37"/>
        <v>2</v>
      </c>
      <c r="G619">
        <f>SUMIF(InterestedStocks!B:B,A619,InterestedStocks!U:U)</f>
        <v>234806.8499999996</v>
      </c>
      <c r="H619">
        <f t="shared" si="38"/>
        <v>4574763.1499999948</v>
      </c>
    </row>
    <row r="620" spans="1:8" x14ac:dyDescent="0.25">
      <c r="A620" s="9">
        <v>43868</v>
      </c>
      <c r="B620" s="9" t="str">
        <f t="shared" si="36"/>
        <v>2020</v>
      </c>
      <c r="C620" s="10">
        <f t="shared" si="39"/>
        <v>6</v>
      </c>
      <c r="D620">
        <f>COUNTIFS(InterestedStocks!O:O,"Yes",InterestedStocks!B:B,A620)</f>
        <v>0</v>
      </c>
      <c r="E620">
        <f>COUNTIFS(InterestedStocks!O:O,"No",InterestedStocks!B:B,A620)</f>
        <v>3</v>
      </c>
      <c r="F620">
        <f t="shared" si="37"/>
        <v>3</v>
      </c>
      <c r="G620">
        <f>SUMIF(InterestedStocks!B:B,A620,InterestedStocks!U:U)</f>
        <v>-86681.900000000314</v>
      </c>
      <c r="H620">
        <f t="shared" si="38"/>
        <v>4488081.2499999944</v>
      </c>
    </row>
    <row r="621" spans="1:8" x14ac:dyDescent="0.25">
      <c r="A621" s="9">
        <v>43871</v>
      </c>
      <c r="B621" s="9" t="str">
        <f t="shared" si="36"/>
        <v>2020</v>
      </c>
      <c r="C621" s="10">
        <f t="shared" si="39"/>
        <v>7</v>
      </c>
      <c r="D621">
        <f>COUNTIFS(InterestedStocks!O:O,"Yes",InterestedStocks!B:B,A621)</f>
        <v>3</v>
      </c>
      <c r="E621">
        <f>COUNTIFS(InterestedStocks!O:O,"No",InterestedStocks!B:B,A621)</f>
        <v>1</v>
      </c>
      <c r="F621">
        <f t="shared" si="37"/>
        <v>4</v>
      </c>
      <c r="G621">
        <f>SUMIF(InterestedStocks!B:B,A621,InterestedStocks!U:U)</f>
        <v>83241.050000001138</v>
      </c>
      <c r="H621">
        <f t="shared" si="38"/>
        <v>4571322.2999999952</v>
      </c>
    </row>
    <row r="622" spans="1:8" x14ac:dyDescent="0.25">
      <c r="A622" s="9">
        <v>43872</v>
      </c>
      <c r="B622" s="9" t="str">
        <f t="shared" si="36"/>
        <v>2020</v>
      </c>
      <c r="C622" s="10">
        <f t="shared" si="39"/>
        <v>7</v>
      </c>
      <c r="D622">
        <f>COUNTIFS(InterestedStocks!O:O,"Yes",InterestedStocks!B:B,A622)</f>
        <v>0</v>
      </c>
      <c r="E622">
        <f>COUNTIFS(InterestedStocks!O:O,"No",InterestedStocks!B:B,A622)</f>
        <v>1</v>
      </c>
      <c r="F622">
        <f t="shared" si="37"/>
        <v>1</v>
      </c>
      <c r="G622">
        <f>SUMIF(InterestedStocks!B:B,A622,InterestedStocks!U:U)</f>
        <v>-41580.000000000335</v>
      </c>
      <c r="H622">
        <f t="shared" si="38"/>
        <v>4529742.2999999952</v>
      </c>
    </row>
    <row r="623" spans="1:8" x14ac:dyDescent="0.25">
      <c r="A623" s="9">
        <v>43873</v>
      </c>
      <c r="B623" s="9" t="str">
        <f t="shared" si="36"/>
        <v>2020</v>
      </c>
      <c r="C623" s="10">
        <f t="shared" si="39"/>
        <v>7</v>
      </c>
      <c r="D623">
        <f>COUNTIFS(InterestedStocks!O:O,"Yes",InterestedStocks!B:B,A623)</f>
        <v>1</v>
      </c>
      <c r="E623">
        <f>COUNTIFS(InterestedStocks!O:O,"No",InterestedStocks!B:B,A623)</f>
        <v>1</v>
      </c>
      <c r="F623">
        <f t="shared" si="37"/>
        <v>2</v>
      </c>
      <c r="G623">
        <f>SUMIF(InterestedStocks!B:B,A623,InterestedStocks!U:U)</f>
        <v>-14290.750000000069</v>
      </c>
      <c r="H623">
        <f t="shared" si="38"/>
        <v>4515451.5499999952</v>
      </c>
    </row>
    <row r="624" spans="1:8" x14ac:dyDescent="0.25">
      <c r="A624" s="9">
        <v>43874</v>
      </c>
      <c r="B624" s="9" t="str">
        <f t="shared" si="36"/>
        <v>2020</v>
      </c>
      <c r="C624" s="10">
        <f t="shared" si="39"/>
        <v>7</v>
      </c>
      <c r="D624">
        <f>COUNTIFS(InterestedStocks!O:O,"Yes",InterestedStocks!B:B,A624)</f>
        <v>0</v>
      </c>
      <c r="E624">
        <f>COUNTIFS(InterestedStocks!O:O,"No",InterestedStocks!B:B,A624)</f>
        <v>2</v>
      </c>
      <c r="F624">
        <f t="shared" si="37"/>
        <v>2</v>
      </c>
      <c r="G624">
        <f>SUMIF(InterestedStocks!B:B,A624,InterestedStocks!U:U)</f>
        <v>-46202.949999999539</v>
      </c>
      <c r="H624">
        <f t="shared" si="38"/>
        <v>4469248.5999999959</v>
      </c>
    </row>
    <row r="625" spans="1:8" x14ac:dyDescent="0.25">
      <c r="A625" s="9">
        <v>43875</v>
      </c>
      <c r="B625" s="9" t="str">
        <f t="shared" si="36"/>
        <v>2020</v>
      </c>
      <c r="C625" s="10">
        <f t="shared" si="39"/>
        <v>7</v>
      </c>
      <c r="D625">
        <f>COUNTIFS(InterestedStocks!O:O,"Yes",InterestedStocks!B:B,A625)</f>
        <v>1</v>
      </c>
      <c r="E625">
        <f>COUNTIFS(InterestedStocks!O:O,"No",InterestedStocks!B:B,A625)</f>
        <v>1</v>
      </c>
      <c r="F625">
        <f t="shared" si="37"/>
        <v>2</v>
      </c>
      <c r="G625">
        <f>SUMIF(InterestedStocks!B:B,A625,InterestedStocks!U:U)</f>
        <v>52424.599999998813</v>
      </c>
      <c r="H625">
        <f t="shared" si="38"/>
        <v>4521673.1999999946</v>
      </c>
    </row>
    <row r="626" spans="1:8" x14ac:dyDescent="0.25">
      <c r="A626" s="9">
        <v>43878</v>
      </c>
      <c r="B626" s="9" t="str">
        <f t="shared" si="36"/>
        <v>2020</v>
      </c>
      <c r="C626" s="10">
        <f t="shared" si="39"/>
        <v>8</v>
      </c>
      <c r="D626">
        <f>COUNTIFS(InterestedStocks!O:O,"Yes",InterestedStocks!B:B,A626)</f>
        <v>1</v>
      </c>
      <c r="E626">
        <f>COUNTIFS(InterestedStocks!O:O,"No",InterestedStocks!B:B,A626)</f>
        <v>1</v>
      </c>
      <c r="F626">
        <f t="shared" si="37"/>
        <v>2</v>
      </c>
      <c r="G626">
        <f>SUMIF(InterestedStocks!B:B,A626,InterestedStocks!U:U)</f>
        <v>1199.7000000002008</v>
      </c>
      <c r="H626">
        <f t="shared" si="38"/>
        <v>4522872.8999999948</v>
      </c>
    </row>
    <row r="627" spans="1:8" x14ac:dyDescent="0.25">
      <c r="A627" s="9">
        <v>43880</v>
      </c>
      <c r="B627" s="9" t="str">
        <f t="shared" si="36"/>
        <v>2020</v>
      </c>
      <c r="C627" s="10">
        <f t="shared" si="39"/>
        <v>8</v>
      </c>
      <c r="D627">
        <f>COUNTIFS(InterestedStocks!O:O,"Yes",InterestedStocks!B:B,A627)</f>
        <v>0</v>
      </c>
      <c r="E627">
        <f>COUNTIFS(InterestedStocks!O:O,"No",InterestedStocks!B:B,A627)</f>
        <v>1</v>
      </c>
      <c r="F627">
        <f t="shared" si="37"/>
        <v>1</v>
      </c>
      <c r="G627">
        <f>SUMIF(InterestedStocks!B:B,A627,InterestedStocks!U:U)</f>
        <v>-41261.099999999598</v>
      </c>
      <c r="H627">
        <f t="shared" si="38"/>
        <v>4481611.7999999952</v>
      </c>
    </row>
    <row r="628" spans="1:8" x14ac:dyDescent="0.25">
      <c r="A628" s="9">
        <v>43881</v>
      </c>
      <c r="B628" s="9" t="str">
        <f t="shared" si="36"/>
        <v>2020</v>
      </c>
      <c r="C628" s="10">
        <f t="shared" si="39"/>
        <v>8</v>
      </c>
      <c r="D628">
        <f>COUNTIFS(InterestedStocks!O:O,"Yes",InterestedStocks!B:B,A628)</f>
        <v>0</v>
      </c>
      <c r="E628">
        <f>COUNTIFS(InterestedStocks!O:O,"No",InterestedStocks!B:B,A628)</f>
        <v>1</v>
      </c>
      <c r="F628">
        <f t="shared" si="37"/>
        <v>1</v>
      </c>
      <c r="G628">
        <f>SUMIF(InterestedStocks!B:B,A628,InterestedStocks!U:U)</f>
        <v>-46713.799999999042</v>
      </c>
      <c r="H628">
        <f t="shared" si="38"/>
        <v>4434897.9999999963</v>
      </c>
    </row>
    <row r="629" spans="1:8" x14ac:dyDescent="0.25">
      <c r="A629" s="9">
        <v>43885</v>
      </c>
      <c r="B629" s="9" t="str">
        <f t="shared" si="36"/>
        <v>2020</v>
      </c>
      <c r="C629" s="10">
        <f t="shared" si="39"/>
        <v>9</v>
      </c>
      <c r="D629">
        <f>COUNTIFS(InterestedStocks!O:O,"Yes",InterestedStocks!B:B,A629)</f>
        <v>1</v>
      </c>
      <c r="E629">
        <f>COUNTIFS(InterestedStocks!O:O,"No",InterestedStocks!B:B,A629)</f>
        <v>2</v>
      </c>
      <c r="F629">
        <f t="shared" si="37"/>
        <v>3</v>
      </c>
      <c r="G629">
        <f>SUMIF(InterestedStocks!B:B,A629,InterestedStocks!U:U)</f>
        <v>34326.350000000246</v>
      </c>
      <c r="H629">
        <f t="shared" si="38"/>
        <v>4469224.3499999968</v>
      </c>
    </row>
    <row r="630" spans="1:8" x14ac:dyDescent="0.25">
      <c r="A630" s="9">
        <v>43886</v>
      </c>
      <c r="B630" s="9" t="str">
        <f t="shared" si="36"/>
        <v>2020</v>
      </c>
      <c r="C630" s="10">
        <f t="shared" si="39"/>
        <v>9</v>
      </c>
      <c r="D630">
        <f>COUNTIFS(InterestedStocks!O:O,"Yes",InterestedStocks!B:B,A630)</f>
        <v>2</v>
      </c>
      <c r="E630">
        <f>COUNTIFS(InterestedStocks!O:O,"No",InterestedStocks!B:B,A630)</f>
        <v>1</v>
      </c>
      <c r="F630">
        <f t="shared" si="37"/>
        <v>3</v>
      </c>
      <c r="G630">
        <f>SUMIF(InterestedStocks!B:B,A630,InterestedStocks!U:U)</f>
        <v>94986.299999999726</v>
      </c>
      <c r="H630">
        <f t="shared" si="38"/>
        <v>4564210.6499999966</v>
      </c>
    </row>
    <row r="631" spans="1:8" x14ac:dyDescent="0.25">
      <c r="A631" s="9">
        <v>43887</v>
      </c>
      <c r="B631" s="9" t="str">
        <f t="shared" si="36"/>
        <v>2020</v>
      </c>
      <c r="C631" s="10">
        <f t="shared" si="39"/>
        <v>9</v>
      </c>
      <c r="D631">
        <f>COUNTIFS(InterestedStocks!O:O,"Yes",InterestedStocks!B:B,A631)</f>
        <v>2</v>
      </c>
      <c r="E631">
        <f>COUNTIFS(InterestedStocks!O:O,"No",InterestedStocks!B:B,A631)</f>
        <v>0</v>
      </c>
      <c r="F631">
        <f t="shared" si="37"/>
        <v>2</v>
      </c>
      <c r="G631">
        <f>SUMIF(InterestedStocks!B:B,A631,InterestedStocks!U:U)</f>
        <v>57191.200000000252</v>
      </c>
      <c r="H631">
        <f t="shared" si="38"/>
        <v>4621401.8499999968</v>
      </c>
    </row>
    <row r="632" spans="1:8" x14ac:dyDescent="0.25">
      <c r="A632" s="9">
        <v>43888</v>
      </c>
      <c r="B632" s="9" t="str">
        <f t="shared" si="36"/>
        <v>2020</v>
      </c>
      <c r="C632" s="10">
        <f t="shared" si="39"/>
        <v>9</v>
      </c>
      <c r="D632">
        <f>COUNTIFS(InterestedStocks!O:O,"Yes",InterestedStocks!B:B,A632)</f>
        <v>1</v>
      </c>
      <c r="E632">
        <f>COUNTIFS(InterestedStocks!O:O,"No",InterestedStocks!B:B,A632)</f>
        <v>2</v>
      </c>
      <c r="F632">
        <f t="shared" si="37"/>
        <v>3</v>
      </c>
      <c r="G632">
        <f>SUMIF(InterestedStocks!B:B,A632,InterestedStocks!U:U)</f>
        <v>69268.800000000454</v>
      </c>
      <c r="H632">
        <f t="shared" si="38"/>
        <v>4690670.6499999976</v>
      </c>
    </row>
    <row r="633" spans="1:8" x14ac:dyDescent="0.25">
      <c r="A633" s="9">
        <v>43889</v>
      </c>
      <c r="B633" s="9" t="str">
        <f t="shared" si="36"/>
        <v>2020</v>
      </c>
      <c r="C633" s="10">
        <f t="shared" si="39"/>
        <v>9</v>
      </c>
      <c r="D633">
        <f>COUNTIFS(InterestedStocks!O:O,"Yes",InterestedStocks!B:B,A633)</f>
        <v>2</v>
      </c>
      <c r="E633">
        <f>COUNTIFS(InterestedStocks!O:O,"No",InterestedStocks!B:B,A633)</f>
        <v>0</v>
      </c>
      <c r="F633">
        <f t="shared" si="37"/>
        <v>2</v>
      </c>
      <c r="G633">
        <f>SUMIF(InterestedStocks!B:B,A633,InterestedStocks!U:U)</f>
        <v>98616.800000000192</v>
      </c>
      <c r="H633">
        <f t="shared" si="38"/>
        <v>4789287.4499999974</v>
      </c>
    </row>
    <row r="634" spans="1:8" x14ac:dyDescent="0.25">
      <c r="A634" s="9">
        <v>43893</v>
      </c>
      <c r="B634" s="9" t="str">
        <f t="shared" si="36"/>
        <v>2020</v>
      </c>
      <c r="C634" s="10">
        <f t="shared" si="39"/>
        <v>10</v>
      </c>
      <c r="D634">
        <f>COUNTIFS(InterestedStocks!O:O,"Yes",InterestedStocks!B:B,A634)</f>
        <v>1</v>
      </c>
      <c r="E634">
        <f>COUNTIFS(InterestedStocks!O:O,"No",InterestedStocks!B:B,A634)</f>
        <v>2</v>
      </c>
      <c r="F634">
        <f t="shared" si="37"/>
        <v>3</v>
      </c>
      <c r="G634">
        <f>SUMIF(InterestedStocks!B:B,A634,InterestedStocks!U:U)</f>
        <v>8781.0499999999447</v>
      </c>
      <c r="H634">
        <f t="shared" si="38"/>
        <v>4798068.4999999972</v>
      </c>
    </row>
    <row r="635" spans="1:8" x14ac:dyDescent="0.25">
      <c r="A635" s="9">
        <v>43894</v>
      </c>
      <c r="B635" s="9" t="str">
        <f t="shared" si="36"/>
        <v>2020</v>
      </c>
      <c r="C635" s="10">
        <f t="shared" si="39"/>
        <v>10</v>
      </c>
      <c r="D635">
        <f>COUNTIFS(InterestedStocks!O:O,"Yes",InterestedStocks!B:B,A635)</f>
        <v>2</v>
      </c>
      <c r="E635">
        <f>COUNTIFS(InterestedStocks!O:O,"No",InterestedStocks!B:B,A635)</f>
        <v>0</v>
      </c>
      <c r="F635">
        <f t="shared" si="37"/>
        <v>2</v>
      </c>
      <c r="G635">
        <f>SUMIF(InterestedStocks!B:B,A635,InterestedStocks!U:U)</f>
        <v>82778.59999999922</v>
      </c>
      <c r="H635">
        <f t="shared" si="38"/>
        <v>4880847.0999999968</v>
      </c>
    </row>
    <row r="636" spans="1:8" x14ac:dyDescent="0.25">
      <c r="A636" s="9">
        <v>43895</v>
      </c>
      <c r="B636" s="9" t="str">
        <f t="shared" si="36"/>
        <v>2020</v>
      </c>
      <c r="C636" s="10">
        <f t="shared" si="39"/>
        <v>10</v>
      </c>
      <c r="D636">
        <f>COUNTIFS(InterestedStocks!O:O,"Yes",InterestedStocks!B:B,A636)</f>
        <v>0</v>
      </c>
      <c r="E636">
        <f>COUNTIFS(InterestedStocks!O:O,"No",InterestedStocks!B:B,A636)</f>
        <v>3</v>
      </c>
      <c r="F636">
        <f t="shared" si="37"/>
        <v>3</v>
      </c>
      <c r="G636">
        <f>SUMIF(InterestedStocks!B:B,A636,InterestedStocks!U:U)</f>
        <v>-150246.34999999937</v>
      </c>
      <c r="H636">
        <f t="shared" si="38"/>
        <v>4730600.7499999972</v>
      </c>
    </row>
    <row r="637" spans="1:8" x14ac:dyDescent="0.25">
      <c r="A637" s="9">
        <v>43896</v>
      </c>
      <c r="B637" s="9" t="str">
        <f t="shared" si="36"/>
        <v>2020</v>
      </c>
      <c r="C637" s="10">
        <f t="shared" si="39"/>
        <v>10</v>
      </c>
      <c r="D637">
        <f>COUNTIFS(InterestedStocks!O:O,"Yes",InterestedStocks!B:B,A637)</f>
        <v>1</v>
      </c>
      <c r="E637">
        <f>COUNTIFS(InterestedStocks!O:O,"No",InterestedStocks!B:B,A637)</f>
        <v>1</v>
      </c>
      <c r="F637">
        <f t="shared" si="37"/>
        <v>2</v>
      </c>
      <c r="G637">
        <f>SUMIF(InterestedStocks!B:B,A637,InterestedStocks!U:U)</f>
        <v>13669.249999999869</v>
      </c>
      <c r="H637">
        <f t="shared" si="38"/>
        <v>4744269.9999999972</v>
      </c>
    </row>
    <row r="638" spans="1:8" x14ac:dyDescent="0.25">
      <c r="A638" s="9">
        <v>43899</v>
      </c>
      <c r="B638" s="9" t="str">
        <f t="shared" si="36"/>
        <v>2020</v>
      </c>
      <c r="C638" s="10">
        <f t="shared" si="39"/>
        <v>11</v>
      </c>
      <c r="D638">
        <f>COUNTIFS(InterestedStocks!O:O,"Yes",InterestedStocks!B:B,A638)</f>
        <v>2</v>
      </c>
      <c r="E638">
        <f>COUNTIFS(InterestedStocks!O:O,"No",InterestedStocks!B:B,A638)</f>
        <v>1</v>
      </c>
      <c r="F638">
        <f t="shared" si="37"/>
        <v>3</v>
      </c>
      <c r="G638">
        <f>SUMIF(InterestedStocks!B:B,A638,InterestedStocks!U:U)</f>
        <v>96848.249999999796</v>
      </c>
      <c r="H638">
        <f t="shared" si="38"/>
        <v>4841118.2499999972</v>
      </c>
    </row>
    <row r="639" spans="1:8" x14ac:dyDescent="0.25">
      <c r="A639" s="9">
        <v>43901</v>
      </c>
      <c r="B639" s="9" t="str">
        <f t="shared" si="36"/>
        <v>2020</v>
      </c>
      <c r="C639" s="10">
        <f t="shared" si="39"/>
        <v>11</v>
      </c>
      <c r="D639">
        <f>COUNTIFS(InterestedStocks!O:O,"Yes",InterestedStocks!B:B,A639)</f>
        <v>2</v>
      </c>
      <c r="E639">
        <f>COUNTIFS(InterestedStocks!O:O,"No",InterestedStocks!B:B,A639)</f>
        <v>1</v>
      </c>
      <c r="F639">
        <f t="shared" si="37"/>
        <v>3</v>
      </c>
      <c r="G639">
        <f>SUMIF(InterestedStocks!B:B,A639,InterestedStocks!U:U)</f>
        <v>148100.90000000116</v>
      </c>
      <c r="H639">
        <f t="shared" si="38"/>
        <v>4989219.1499999985</v>
      </c>
    </row>
    <row r="640" spans="1:8" x14ac:dyDescent="0.25">
      <c r="A640" s="9">
        <v>43902</v>
      </c>
      <c r="B640" s="9" t="str">
        <f t="shared" si="36"/>
        <v>2020</v>
      </c>
      <c r="C640" s="10">
        <f t="shared" si="39"/>
        <v>11</v>
      </c>
      <c r="D640">
        <f>COUNTIFS(InterestedStocks!O:O,"Yes",InterestedStocks!B:B,A640)</f>
        <v>0</v>
      </c>
      <c r="E640">
        <f>COUNTIFS(InterestedStocks!O:O,"No",InterestedStocks!B:B,A640)</f>
        <v>1</v>
      </c>
      <c r="F640">
        <f t="shared" si="37"/>
        <v>1</v>
      </c>
      <c r="G640">
        <f>SUMIF(InterestedStocks!B:B,A640,InterestedStocks!U:U)</f>
        <v>-50063.1500000003</v>
      </c>
      <c r="H640">
        <f t="shared" si="38"/>
        <v>4939155.9999999981</v>
      </c>
    </row>
    <row r="641" spans="1:8" x14ac:dyDescent="0.25">
      <c r="A641" s="9">
        <v>43906</v>
      </c>
      <c r="B641" s="9" t="str">
        <f t="shared" si="36"/>
        <v>2020</v>
      </c>
      <c r="C641" s="10">
        <f t="shared" si="39"/>
        <v>12</v>
      </c>
      <c r="D641">
        <f>COUNTIFS(InterestedStocks!O:O,"Yes",InterestedStocks!B:B,A641)</f>
        <v>0</v>
      </c>
      <c r="E641">
        <f>COUNTIFS(InterestedStocks!O:O,"No",InterestedStocks!B:B,A641)</f>
        <v>4</v>
      </c>
      <c r="F641">
        <f t="shared" si="37"/>
        <v>4</v>
      </c>
      <c r="G641">
        <f>SUMIF(InterestedStocks!B:B,A641,InterestedStocks!U:U)</f>
        <v>-192862.1500000002</v>
      </c>
      <c r="H641">
        <f t="shared" si="38"/>
        <v>4746293.8499999978</v>
      </c>
    </row>
    <row r="642" spans="1:8" x14ac:dyDescent="0.25">
      <c r="A642" s="9">
        <v>43907</v>
      </c>
      <c r="B642" s="9" t="str">
        <f t="shared" si="36"/>
        <v>2020</v>
      </c>
      <c r="C642" s="10">
        <f t="shared" si="39"/>
        <v>12</v>
      </c>
      <c r="D642">
        <f>COUNTIFS(InterestedStocks!O:O,"Yes",InterestedStocks!B:B,A642)</f>
        <v>0</v>
      </c>
      <c r="E642">
        <f>COUNTIFS(InterestedStocks!O:O,"No",InterestedStocks!B:B,A642)</f>
        <v>1</v>
      </c>
      <c r="F642">
        <f t="shared" si="37"/>
        <v>1</v>
      </c>
      <c r="G642">
        <f>SUMIF(InterestedStocks!B:B,A642,InterestedStocks!U:U)</f>
        <v>-48218.400000000074</v>
      </c>
      <c r="H642">
        <f t="shared" si="38"/>
        <v>4698075.4499999974</v>
      </c>
    </row>
    <row r="643" spans="1:8" x14ac:dyDescent="0.25">
      <c r="A643" s="9">
        <v>43908</v>
      </c>
      <c r="B643" s="9" t="str">
        <f t="shared" ref="B643:B706" si="40">TEXT(A643,"yyyy")</f>
        <v>2020</v>
      </c>
      <c r="C643" s="10">
        <f t="shared" si="39"/>
        <v>12</v>
      </c>
      <c r="D643">
        <f>COUNTIFS(InterestedStocks!O:O,"Yes",InterestedStocks!B:B,A643)</f>
        <v>2</v>
      </c>
      <c r="E643">
        <f>COUNTIFS(InterestedStocks!O:O,"No",InterestedStocks!B:B,A643)</f>
        <v>0</v>
      </c>
      <c r="F643">
        <f t="shared" ref="F643:F706" si="41">D643+E643</f>
        <v>2</v>
      </c>
      <c r="G643">
        <f>SUMIF(InterestedStocks!B:B,A643,InterestedStocks!U:U)</f>
        <v>248779.10000000003</v>
      </c>
      <c r="H643">
        <f t="shared" ref="H643:H706" si="42">H642+G643</f>
        <v>4946854.549999997</v>
      </c>
    </row>
    <row r="644" spans="1:8" x14ac:dyDescent="0.25">
      <c r="A644" s="9">
        <v>43909</v>
      </c>
      <c r="B644" s="9" t="str">
        <f t="shared" si="40"/>
        <v>2020</v>
      </c>
      <c r="C644" s="10">
        <f t="shared" ref="C644:C707" si="43">WEEKNUM(A644)</f>
        <v>12</v>
      </c>
      <c r="D644">
        <f>COUNTIFS(InterestedStocks!O:O,"Yes",InterestedStocks!B:B,A644)</f>
        <v>0</v>
      </c>
      <c r="E644">
        <f>COUNTIFS(InterestedStocks!O:O,"No",InterestedStocks!B:B,A644)</f>
        <v>2</v>
      </c>
      <c r="F644">
        <f t="shared" si="41"/>
        <v>2</v>
      </c>
      <c r="G644">
        <f>SUMIF(InterestedStocks!B:B,A644,InterestedStocks!U:U)</f>
        <v>-96215.699999999953</v>
      </c>
      <c r="H644">
        <f t="shared" si="42"/>
        <v>4850638.8499999968</v>
      </c>
    </row>
    <row r="645" spans="1:8" x14ac:dyDescent="0.25">
      <c r="A645" s="9">
        <v>43910</v>
      </c>
      <c r="B645" s="9" t="str">
        <f t="shared" si="40"/>
        <v>2020</v>
      </c>
      <c r="C645" s="10">
        <f t="shared" si="43"/>
        <v>12</v>
      </c>
      <c r="D645">
        <f>COUNTIFS(InterestedStocks!O:O,"Yes",InterestedStocks!B:B,A645)</f>
        <v>1</v>
      </c>
      <c r="E645">
        <f>COUNTIFS(InterestedStocks!O:O,"No",InterestedStocks!B:B,A645)</f>
        <v>0</v>
      </c>
      <c r="F645">
        <f t="shared" si="41"/>
        <v>1</v>
      </c>
      <c r="G645">
        <f>SUMIF(InterestedStocks!B:B,A645,InterestedStocks!U:U)</f>
        <v>138130.69999999969</v>
      </c>
      <c r="H645">
        <f t="shared" si="42"/>
        <v>4988769.5499999961</v>
      </c>
    </row>
    <row r="646" spans="1:8" x14ac:dyDescent="0.25">
      <c r="A646" s="9">
        <v>43913</v>
      </c>
      <c r="B646" s="9" t="str">
        <f t="shared" si="40"/>
        <v>2020</v>
      </c>
      <c r="C646" s="10">
        <f t="shared" si="43"/>
        <v>13</v>
      </c>
      <c r="D646">
        <f>COUNTIFS(InterestedStocks!O:O,"Yes",InterestedStocks!B:B,A646)</f>
        <v>0</v>
      </c>
      <c r="E646">
        <f>COUNTIFS(InterestedStocks!O:O,"No",InterestedStocks!B:B,A646)</f>
        <v>2</v>
      </c>
      <c r="F646">
        <f t="shared" si="41"/>
        <v>2</v>
      </c>
      <c r="G646">
        <f>SUMIF(InterestedStocks!B:B,A646,InterestedStocks!U:U)</f>
        <v>-96548.850000000093</v>
      </c>
      <c r="H646">
        <f t="shared" si="42"/>
        <v>4892220.6999999955</v>
      </c>
    </row>
    <row r="647" spans="1:8" x14ac:dyDescent="0.25">
      <c r="A647" s="9">
        <v>43914</v>
      </c>
      <c r="B647" s="9" t="str">
        <f t="shared" si="40"/>
        <v>2020</v>
      </c>
      <c r="C647" s="10">
        <f t="shared" si="43"/>
        <v>13</v>
      </c>
      <c r="D647">
        <f>COUNTIFS(InterestedStocks!O:O,"Yes",InterestedStocks!B:B,A647)</f>
        <v>0</v>
      </c>
      <c r="E647">
        <f>COUNTIFS(InterestedStocks!O:O,"No",InterestedStocks!B:B,A647)</f>
        <v>1</v>
      </c>
      <c r="F647">
        <f t="shared" si="41"/>
        <v>1</v>
      </c>
      <c r="G647">
        <f>SUMIF(InterestedStocks!B:B,A647,InterestedStocks!U:U)</f>
        <v>-48082.799999999857</v>
      </c>
      <c r="H647">
        <f t="shared" si="42"/>
        <v>4844137.8999999957</v>
      </c>
    </row>
    <row r="648" spans="1:8" x14ac:dyDescent="0.25">
      <c r="A648" s="9">
        <v>43915</v>
      </c>
      <c r="B648" s="9" t="str">
        <f t="shared" si="40"/>
        <v>2020</v>
      </c>
      <c r="C648" s="10">
        <f t="shared" si="43"/>
        <v>13</v>
      </c>
      <c r="D648">
        <f>COUNTIFS(InterestedStocks!O:O,"Yes",InterestedStocks!B:B,A648)</f>
        <v>1</v>
      </c>
      <c r="E648">
        <f>COUNTIFS(InterestedStocks!O:O,"No",InterestedStocks!B:B,A648)</f>
        <v>1</v>
      </c>
      <c r="F648">
        <f t="shared" si="41"/>
        <v>2</v>
      </c>
      <c r="G648">
        <f>SUMIF(InterestedStocks!B:B,A648,InterestedStocks!U:U)</f>
        <v>125467.89999999991</v>
      </c>
      <c r="H648">
        <f t="shared" si="42"/>
        <v>4969605.7999999952</v>
      </c>
    </row>
    <row r="649" spans="1:8" x14ac:dyDescent="0.25">
      <c r="A649" s="9">
        <v>43916</v>
      </c>
      <c r="B649" s="9" t="str">
        <f t="shared" si="40"/>
        <v>2020</v>
      </c>
      <c r="C649" s="10">
        <f t="shared" si="43"/>
        <v>13</v>
      </c>
      <c r="D649">
        <f>COUNTIFS(InterestedStocks!O:O,"Yes",InterestedStocks!B:B,A649)</f>
        <v>0</v>
      </c>
      <c r="E649">
        <f>COUNTIFS(InterestedStocks!O:O,"No",InterestedStocks!B:B,A649)</f>
        <v>4</v>
      </c>
      <c r="F649">
        <f t="shared" si="41"/>
        <v>4</v>
      </c>
      <c r="G649">
        <f>SUMIF(InterestedStocks!B:B,A649,InterestedStocks!U:U)</f>
        <v>-173764.34999999983</v>
      </c>
      <c r="H649">
        <f t="shared" si="42"/>
        <v>4795841.4499999955</v>
      </c>
    </row>
    <row r="650" spans="1:8" x14ac:dyDescent="0.25">
      <c r="A650" s="9">
        <v>43917</v>
      </c>
      <c r="B650" s="9" t="str">
        <f t="shared" si="40"/>
        <v>2020</v>
      </c>
      <c r="C650" s="10">
        <f t="shared" si="43"/>
        <v>13</v>
      </c>
      <c r="D650">
        <f>COUNTIFS(InterestedStocks!O:O,"Yes",InterestedStocks!B:B,A650)</f>
        <v>2</v>
      </c>
      <c r="E650">
        <f>COUNTIFS(InterestedStocks!O:O,"No",InterestedStocks!B:B,A650)</f>
        <v>2</v>
      </c>
      <c r="F650">
        <f t="shared" si="41"/>
        <v>4</v>
      </c>
      <c r="G650">
        <f>SUMIF(InterestedStocks!B:B,A650,InterestedStocks!U:U)</f>
        <v>52220.100000000384</v>
      </c>
      <c r="H650">
        <f t="shared" si="42"/>
        <v>4848061.5499999961</v>
      </c>
    </row>
    <row r="651" spans="1:8" x14ac:dyDescent="0.25">
      <c r="A651" s="9">
        <v>43921</v>
      </c>
      <c r="B651" s="9" t="str">
        <f t="shared" si="40"/>
        <v>2020</v>
      </c>
      <c r="C651" s="10">
        <f t="shared" si="43"/>
        <v>14</v>
      </c>
      <c r="D651">
        <f>COUNTIFS(InterestedStocks!O:O,"Yes",InterestedStocks!B:B,A651)</f>
        <v>1</v>
      </c>
      <c r="E651">
        <f>COUNTIFS(InterestedStocks!O:O,"No",InterestedStocks!B:B,A651)</f>
        <v>0</v>
      </c>
      <c r="F651">
        <f t="shared" si="41"/>
        <v>1</v>
      </c>
      <c r="G651">
        <f>SUMIF(InterestedStocks!B:B,A651,InterestedStocks!U:U)</f>
        <v>237206.6500000002</v>
      </c>
      <c r="H651">
        <f t="shared" si="42"/>
        <v>5085268.1999999965</v>
      </c>
    </row>
    <row r="652" spans="1:8" x14ac:dyDescent="0.25">
      <c r="A652" s="9">
        <v>43922</v>
      </c>
      <c r="B652" s="9" t="str">
        <f t="shared" si="40"/>
        <v>2020</v>
      </c>
      <c r="C652" s="10">
        <f t="shared" si="43"/>
        <v>14</v>
      </c>
      <c r="D652">
        <f>COUNTIFS(InterestedStocks!O:O,"Yes",InterestedStocks!B:B,A652)</f>
        <v>1</v>
      </c>
      <c r="E652">
        <f>COUNTIFS(InterestedStocks!O:O,"No",InterestedStocks!B:B,A652)</f>
        <v>0</v>
      </c>
      <c r="F652">
        <f t="shared" si="41"/>
        <v>1</v>
      </c>
      <c r="G652">
        <f>SUMIF(InterestedStocks!B:B,A652,InterestedStocks!U:U)</f>
        <v>105043.80000000047</v>
      </c>
      <c r="H652">
        <f t="shared" si="42"/>
        <v>5190311.9999999972</v>
      </c>
    </row>
    <row r="653" spans="1:8" x14ac:dyDescent="0.25">
      <c r="A653" s="9">
        <v>43928</v>
      </c>
      <c r="B653" s="9" t="str">
        <f t="shared" si="40"/>
        <v>2020</v>
      </c>
      <c r="C653" s="10">
        <f t="shared" si="43"/>
        <v>15</v>
      </c>
      <c r="D653">
        <f>COUNTIFS(InterestedStocks!O:O,"Yes",InterestedStocks!B:B,A653)</f>
        <v>3</v>
      </c>
      <c r="E653">
        <f>COUNTIFS(InterestedStocks!O:O,"No",InterestedStocks!B:B,A653)</f>
        <v>2</v>
      </c>
      <c r="F653">
        <f t="shared" si="41"/>
        <v>5</v>
      </c>
      <c r="G653">
        <f>SUMIF(InterestedStocks!B:B,A653,InterestedStocks!U:U)</f>
        <v>257375.05000000083</v>
      </c>
      <c r="H653">
        <f t="shared" si="42"/>
        <v>5447687.049999998</v>
      </c>
    </row>
    <row r="654" spans="1:8" x14ac:dyDescent="0.25">
      <c r="A654" s="9">
        <v>43929</v>
      </c>
      <c r="B654" s="9" t="str">
        <f t="shared" si="40"/>
        <v>2020</v>
      </c>
      <c r="C654" s="10">
        <f t="shared" si="43"/>
        <v>15</v>
      </c>
      <c r="D654">
        <f>COUNTIFS(InterestedStocks!O:O,"Yes",InterestedStocks!B:B,A654)</f>
        <v>0</v>
      </c>
      <c r="E654">
        <f>COUNTIFS(InterestedStocks!O:O,"No",InterestedStocks!B:B,A654)</f>
        <v>1</v>
      </c>
      <c r="F654">
        <f t="shared" si="41"/>
        <v>1</v>
      </c>
      <c r="G654">
        <f>SUMIF(InterestedStocks!B:B,A654,InterestedStocks!U:U)</f>
        <v>-18013.849999999922</v>
      </c>
      <c r="H654">
        <f t="shared" si="42"/>
        <v>5429673.1999999983</v>
      </c>
    </row>
    <row r="655" spans="1:8" x14ac:dyDescent="0.25">
      <c r="A655" s="9">
        <v>43930</v>
      </c>
      <c r="B655" s="9" t="str">
        <f t="shared" si="40"/>
        <v>2020</v>
      </c>
      <c r="C655" s="10">
        <f t="shared" si="43"/>
        <v>15</v>
      </c>
      <c r="D655">
        <f>COUNTIFS(InterestedStocks!O:O,"Yes",InterestedStocks!B:B,A655)</f>
        <v>0</v>
      </c>
      <c r="E655">
        <f>COUNTIFS(InterestedStocks!O:O,"No",InterestedStocks!B:B,A655)</f>
        <v>1</v>
      </c>
      <c r="F655">
        <f t="shared" si="41"/>
        <v>1</v>
      </c>
      <c r="G655">
        <f>SUMIF(InterestedStocks!B:B,A655,InterestedStocks!U:U)</f>
        <v>-3065.4500000003245</v>
      </c>
      <c r="H655">
        <f t="shared" si="42"/>
        <v>5426607.7499999981</v>
      </c>
    </row>
    <row r="656" spans="1:8" x14ac:dyDescent="0.25">
      <c r="A656" s="9">
        <v>43934</v>
      </c>
      <c r="B656" s="9" t="str">
        <f t="shared" si="40"/>
        <v>2020</v>
      </c>
      <c r="C656" s="10">
        <f t="shared" si="43"/>
        <v>16</v>
      </c>
      <c r="D656">
        <f>COUNTIFS(InterestedStocks!O:O,"Yes",InterestedStocks!B:B,A656)</f>
        <v>0</v>
      </c>
      <c r="E656">
        <f>COUNTIFS(InterestedStocks!O:O,"No",InterestedStocks!B:B,A656)</f>
        <v>2</v>
      </c>
      <c r="F656">
        <f t="shared" si="41"/>
        <v>2</v>
      </c>
      <c r="G656">
        <f>SUMIF(InterestedStocks!B:B,A656,InterestedStocks!U:U)</f>
        <v>-60185.69999999967</v>
      </c>
      <c r="H656">
        <f t="shared" si="42"/>
        <v>5366422.0499999989</v>
      </c>
    </row>
    <row r="657" spans="1:8" x14ac:dyDescent="0.25">
      <c r="A657" s="9">
        <v>43936</v>
      </c>
      <c r="B657" s="9" t="str">
        <f t="shared" si="40"/>
        <v>2020</v>
      </c>
      <c r="C657" s="10">
        <f t="shared" si="43"/>
        <v>16</v>
      </c>
      <c r="D657">
        <f>COUNTIFS(InterestedStocks!O:O,"Yes",InterestedStocks!B:B,A657)</f>
        <v>1</v>
      </c>
      <c r="E657">
        <f>COUNTIFS(InterestedStocks!O:O,"No",InterestedStocks!B:B,A657)</f>
        <v>2</v>
      </c>
      <c r="F657">
        <f t="shared" si="41"/>
        <v>3</v>
      </c>
      <c r="G657">
        <f>SUMIF(InterestedStocks!B:B,A657,InterestedStocks!U:U)</f>
        <v>-52562.299999999916</v>
      </c>
      <c r="H657">
        <f t="shared" si="42"/>
        <v>5313859.7499999991</v>
      </c>
    </row>
    <row r="658" spans="1:8" x14ac:dyDescent="0.25">
      <c r="A658" s="9">
        <v>43937</v>
      </c>
      <c r="B658" s="9" t="str">
        <f t="shared" si="40"/>
        <v>2020</v>
      </c>
      <c r="C658" s="10">
        <f t="shared" si="43"/>
        <v>16</v>
      </c>
      <c r="D658">
        <f>COUNTIFS(InterestedStocks!O:O,"Yes",InterestedStocks!B:B,A658)</f>
        <v>0</v>
      </c>
      <c r="E658">
        <f>COUNTIFS(InterestedStocks!O:O,"No",InterestedStocks!B:B,A658)</f>
        <v>1</v>
      </c>
      <c r="F658">
        <f t="shared" si="41"/>
        <v>1</v>
      </c>
      <c r="G658">
        <f>SUMIF(InterestedStocks!B:B,A658,InterestedStocks!U:U)</f>
        <v>-32598.600000000151</v>
      </c>
      <c r="H658">
        <f t="shared" si="42"/>
        <v>5281261.1499999985</v>
      </c>
    </row>
    <row r="659" spans="1:8" x14ac:dyDescent="0.25">
      <c r="A659" s="9">
        <v>43938</v>
      </c>
      <c r="B659" s="9" t="str">
        <f t="shared" si="40"/>
        <v>2020</v>
      </c>
      <c r="C659" s="10">
        <f t="shared" si="43"/>
        <v>16</v>
      </c>
      <c r="D659">
        <f>COUNTIFS(InterestedStocks!O:O,"Yes",InterestedStocks!B:B,A659)</f>
        <v>0</v>
      </c>
      <c r="E659">
        <f>COUNTIFS(InterestedStocks!O:O,"No",InterestedStocks!B:B,A659)</f>
        <v>2</v>
      </c>
      <c r="F659">
        <f t="shared" si="41"/>
        <v>2</v>
      </c>
      <c r="G659">
        <f>SUMIF(InterestedStocks!B:B,A659,InterestedStocks!U:U)</f>
        <v>-52902.800000000017</v>
      </c>
      <c r="H659">
        <f t="shared" si="42"/>
        <v>5228358.3499999987</v>
      </c>
    </row>
    <row r="660" spans="1:8" x14ac:dyDescent="0.25">
      <c r="A660" s="9">
        <v>43941</v>
      </c>
      <c r="B660" s="9" t="str">
        <f t="shared" si="40"/>
        <v>2020</v>
      </c>
      <c r="C660" s="10">
        <f t="shared" si="43"/>
        <v>17</v>
      </c>
      <c r="D660">
        <f>COUNTIFS(InterestedStocks!O:O,"Yes",InterestedStocks!B:B,A660)</f>
        <v>1</v>
      </c>
      <c r="E660">
        <f>COUNTIFS(InterestedStocks!O:O,"No",InterestedStocks!B:B,A660)</f>
        <v>2</v>
      </c>
      <c r="F660">
        <f t="shared" si="41"/>
        <v>3</v>
      </c>
      <c r="G660">
        <f>SUMIF(InterestedStocks!B:B,A660,InterestedStocks!U:U)</f>
        <v>-22430.000000000618</v>
      </c>
      <c r="H660">
        <f t="shared" si="42"/>
        <v>5205928.3499999978</v>
      </c>
    </row>
    <row r="661" spans="1:8" x14ac:dyDescent="0.25">
      <c r="A661" s="9">
        <v>43943</v>
      </c>
      <c r="B661" s="9" t="str">
        <f t="shared" si="40"/>
        <v>2020</v>
      </c>
      <c r="C661" s="10">
        <f t="shared" si="43"/>
        <v>17</v>
      </c>
      <c r="D661">
        <f>COUNTIFS(InterestedStocks!O:O,"Yes",InterestedStocks!B:B,A661)</f>
        <v>1</v>
      </c>
      <c r="E661">
        <f>COUNTIFS(InterestedStocks!O:O,"No",InterestedStocks!B:B,A661)</f>
        <v>1</v>
      </c>
      <c r="F661">
        <f t="shared" si="41"/>
        <v>2</v>
      </c>
      <c r="G661">
        <f>SUMIF(InterestedStocks!B:B,A661,InterestedStocks!U:U)</f>
        <v>74311.999999999825</v>
      </c>
      <c r="H661">
        <f t="shared" si="42"/>
        <v>5280240.3499999978</v>
      </c>
    </row>
    <row r="662" spans="1:8" x14ac:dyDescent="0.25">
      <c r="A662" s="9">
        <v>43944</v>
      </c>
      <c r="B662" s="9" t="str">
        <f t="shared" si="40"/>
        <v>2020</v>
      </c>
      <c r="C662" s="10">
        <f t="shared" si="43"/>
        <v>17</v>
      </c>
      <c r="D662">
        <f>COUNTIFS(InterestedStocks!O:O,"Yes",InterestedStocks!B:B,A662)</f>
        <v>0</v>
      </c>
      <c r="E662">
        <f>COUNTIFS(InterestedStocks!O:O,"No",InterestedStocks!B:B,A662)</f>
        <v>1</v>
      </c>
      <c r="F662">
        <f t="shared" si="41"/>
        <v>1</v>
      </c>
      <c r="G662">
        <f>SUMIF(InterestedStocks!B:B,A662,InterestedStocks!U:U)</f>
        <v>-51209.850000000304</v>
      </c>
      <c r="H662">
        <f t="shared" si="42"/>
        <v>5229030.4999999972</v>
      </c>
    </row>
    <row r="663" spans="1:8" x14ac:dyDescent="0.25">
      <c r="A663" s="9">
        <v>43945</v>
      </c>
      <c r="B663" s="9" t="str">
        <f t="shared" si="40"/>
        <v>2020</v>
      </c>
      <c r="C663" s="10">
        <f t="shared" si="43"/>
        <v>17</v>
      </c>
      <c r="D663">
        <f>COUNTIFS(InterestedStocks!O:O,"Yes",InterestedStocks!B:B,A663)</f>
        <v>0</v>
      </c>
      <c r="E663">
        <f>COUNTIFS(InterestedStocks!O:O,"No",InterestedStocks!B:B,A663)</f>
        <v>1</v>
      </c>
      <c r="F663">
        <f t="shared" si="41"/>
        <v>1</v>
      </c>
      <c r="G663">
        <f>SUMIF(InterestedStocks!B:B,A663,InterestedStocks!U:U)</f>
        <v>-52781.899999999448</v>
      </c>
      <c r="H663">
        <f t="shared" si="42"/>
        <v>5176248.5999999978</v>
      </c>
    </row>
    <row r="664" spans="1:8" x14ac:dyDescent="0.25">
      <c r="A664" s="9">
        <v>43948</v>
      </c>
      <c r="B664" s="9" t="str">
        <f t="shared" si="40"/>
        <v>2020</v>
      </c>
      <c r="C664" s="10">
        <f t="shared" si="43"/>
        <v>18</v>
      </c>
      <c r="D664">
        <f>COUNTIFS(InterestedStocks!O:O,"Yes",InterestedStocks!B:B,A664)</f>
        <v>1</v>
      </c>
      <c r="E664">
        <f>COUNTIFS(InterestedStocks!O:O,"No",InterestedStocks!B:B,A664)</f>
        <v>0</v>
      </c>
      <c r="F664">
        <f t="shared" si="41"/>
        <v>1</v>
      </c>
      <c r="G664">
        <f>SUMIF(InterestedStocks!B:B,A664,InterestedStocks!U:U)</f>
        <v>6842.7999999992899</v>
      </c>
      <c r="H664">
        <f t="shared" si="42"/>
        <v>5183091.3999999966</v>
      </c>
    </row>
    <row r="665" spans="1:8" x14ac:dyDescent="0.25">
      <c r="A665" s="9">
        <v>43949</v>
      </c>
      <c r="B665" s="9" t="str">
        <f t="shared" si="40"/>
        <v>2020</v>
      </c>
      <c r="C665" s="10">
        <f t="shared" si="43"/>
        <v>18</v>
      </c>
      <c r="D665">
        <f>COUNTIFS(InterestedStocks!O:O,"Yes",InterestedStocks!B:B,A665)</f>
        <v>0</v>
      </c>
      <c r="E665">
        <f>COUNTIFS(InterestedStocks!O:O,"No",InterestedStocks!B:B,A665)</f>
        <v>1</v>
      </c>
      <c r="F665">
        <f t="shared" si="41"/>
        <v>1</v>
      </c>
      <c r="G665">
        <f>SUMIF(InterestedStocks!B:B,A665,InterestedStocks!U:U)</f>
        <v>-53593</v>
      </c>
      <c r="H665">
        <f t="shared" si="42"/>
        <v>5129498.3999999966</v>
      </c>
    </row>
    <row r="666" spans="1:8" x14ac:dyDescent="0.25">
      <c r="A666" s="9">
        <v>43950</v>
      </c>
      <c r="B666" s="9" t="str">
        <f t="shared" si="40"/>
        <v>2020</v>
      </c>
      <c r="C666" s="10">
        <f t="shared" si="43"/>
        <v>18</v>
      </c>
      <c r="D666">
        <f>COUNTIFS(InterestedStocks!O:O,"Yes",InterestedStocks!B:B,A666)</f>
        <v>0</v>
      </c>
      <c r="E666">
        <f>COUNTIFS(InterestedStocks!O:O,"No",InterestedStocks!B:B,A666)</f>
        <v>3</v>
      </c>
      <c r="F666">
        <f t="shared" si="41"/>
        <v>3</v>
      </c>
      <c r="G666">
        <f>SUMIF(InterestedStocks!B:B,A666,InterestedStocks!U:U)</f>
        <v>-162451.69999999966</v>
      </c>
      <c r="H666">
        <f t="shared" si="42"/>
        <v>4967046.6999999974</v>
      </c>
    </row>
    <row r="667" spans="1:8" x14ac:dyDescent="0.25">
      <c r="A667" s="9">
        <v>43955</v>
      </c>
      <c r="B667" s="9" t="str">
        <f t="shared" si="40"/>
        <v>2020</v>
      </c>
      <c r="C667" s="10">
        <f t="shared" si="43"/>
        <v>19</v>
      </c>
      <c r="D667">
        <f>COUNTIFS(InterestedStocks!O:O,"Yes",InterestedStocks!B:B,A667)</f>
        <v>2</v>
      </c>
      <c r="E667">
        <f>COUNTIFS(InterestedStocks!O:O,"No",InterestedStocks!B:B,A667)</f>
        <v>0</v>
      </c>
      <c r="F667">
        <f t="shared" si="41"/>
        <v>2</v>
      </c>
      <c r="G667">
        <f>SUMIF(InterestedStocks!B:B,A667,InterestedStocks!U:U)</f>
        <v>98975.450000000084</v>
      </c>
      <c r="H667">
        <f t="shared" si="42"/>
        <v>5066022.1499999976</v>
      </c>
    </row>
    <row r="668" spans="1:8" x14ac:dyDescent="0.25">
      <c r="A668" s="9">
        <v>43956</v>
      </c>
      <c r="B668" s="9" t="str">
        <f t="shared" si="40"/>
        <v>2020</v>
      </c>
      <c r="C668" s="10">
        <f t="shared" si="43"/>
        <v>19</v>
      </c>
      <c r="D668">
        <f>COUNTIFS(InterestedStocks!O:O,"Yes",InterestedStocks!B:B,A668)</f>
        <v>2</v>
      </c>
      <c r="E668">
        <f>COUNTIFS(InterestedStocks!O:O,"No",InterestedStocks!B:B,A668)</f>
        <v>1</v>
      </c>
      <c r="F668">
        <f t="shared" si="41"/>
        <v>3</v>
      </c>
      <c r="G668">
        <f>SUMIF(InterestedStocks!B:B,A668,InterestedStocks!U:U)</f>
        <v>12162.449999999968</v>
      </c>
      <c r="H668">
        <f t="shared" si="42"/>
        <v>5078184.5999999978</v>
      </c>
    </row>
    <row r="669" spans="1:8" x14ac:dyDescent="0.25">
      <c r="A669" s="9">
        <v>43957</v>
      </c>
      <c r="B669" s="9" t="str">
        <f t="shared" si="40"/>
        <v>2020</v>
      </c>
      <c r="C669" s="10">
        <f t="shared" si="43"/>
        <v>19</v>
      </c>
      <c r="D669">
        <f>COUNTIFS(InterestedStocks!O:O,"Yes",InterestedStocks!B:B,A669)</f>
        <v>2</v>
      </c>
      <c r="E669">
        <f>COUNTIFS(InterestedStocks!O:O,"No",InterestedStocks!B:B,A669)</f>
        <v>1</v>
      </c>
      <c r="F669">
        <f t="shared" si="41"/>
        <v>3</v>
      </c>
      <c r="G669">
        <f>SUMIF(InterestedStocks!B:B,A669,InterestedStocks!U:U)</f>
        <v>65881.200000000012</v>
      </c>
      <c r="H669">
        <f t="shared" si="42"/>
        <v>5144065.799999998</v>
      </c>
    </row>
    <row r="670" spans="1:8" x14ac:dyDescent="0.25">
      <c r="A670" s="9">
        <v>43958</v>
      </c>
      <c r="B670" s="9" t="str">
        <f t="shared" si="40"/>
        <v>2020</v>
      </c>
      <c r="C670" s="10">
        <f t="shared" si="43"/>
        <v>19</v>
      </c>
      <c r="D670">
        <f>COUNTIFS(InterestedStocks!O:O,"Yes",InterestedStocks!B:B,A670)</f>
        <v>1</v>
      </c>
      <c r="E670">
        <f>COUNTIFS(InterestedStocks!O:O,"No",InterestedStocks!B:B,A670)</f>
        <v>2</v>
      </c>
      <c r="F670">
        <f t="shared" si="41"/>
        <v>3</v>
      </c>
      <c r="G670">
        <f>SUMIF(InterestedStocks!B:B,A670,InterestedStocks!U:U)</f>
        <v>106912.44999999946</v>
      </c>
      <c r="H670">
        <f t="shared" si="42"/>
        <v>5250978.2499999972</v>
      </c>
    </row>
    <row r="671" spans="1:8" x14ac:dyDescent="0.25">
      <c r="A671" s="9">
        <v>43959</v>
      </c>
      <c r="B671" s="9" t="str">
        <f t="shared" si="40"/>
        <v>2020</v>
      </c>
      <c r="C671" s="10">
        <f t="shared" si="43"/>
        <v>19</v>
      </c>
      <c r="D671">
        <f>COUNTIFS(InterestedStocks!O:O,"Yes",InterestedStocks!B:B,A671)</f>
        <v>7</v>
      </c>
      <c r="E671">
        <f>COUNTIFS(InterestedStocks!O:O,"No",InterestedStocks!B:B,A671)</f>
        <v>0</v>
      </c>
      <c r="F671">
        <f t="shared" si="41"/>
        <v>7</v>
      </c>
      <c r="G671">
        <f>SUMIF(InterestedStocks!B:B,A671,InterestedStocks!U:U)</f>
        <v>789329.29999999946</v>
      </c>
      <c r="H671">
        <f t="shared" si="42"/>
        <v>6040307.549999997</v>
      </c>
    </row>
    <row r="672" spans="1:8" x14ac:dyDescent="0.25">
      <c r="A672" s="9">
        <v>43962</v>
      </c>
      <c r="B672" s="9" t="str">
        <f t="shared" si="40"/>
        <v>2020</v>
      </c>
      <c r="C672" s="10">
        <f t="shared" si="43"/>
        <v>20</v>
      </c>
      <c r="D672">
        <f>COUNTIFS(InterestedStocks!O:O,"Yes",InterestedStocks!B:B,A672)</f>
        <v>1</v>
      </c>
      <c r="E672">
        <f>COUNTIFS(InterestedStocks!O:O,"No",InterestedStocks!B:B,A672)</f>
        <v>1</v>
      </c>
      <c r="F672">
        <f t="shared" si="41"/>
        <v>2</v>
      </c>
      <c r="G672">
        <f>SUMIF(InterestedStocks!B:B,A672,InterestedStocks!U:U)</f>
        <v>-38057.200000000135</v>
      </c>
      <c r="H672">
        <f t="shared" si="42"/>
        <v>6002250.3499999968</v>
      </c>
    </row>
    <row r="673" spans="1:8" x14ac:dyDescent="0.25">
      <c r="A673" s="9">
        <v>43963</v>
      </c>
      <c r="B673" s="9" t="str">
        <f t="shared" si="40"/>
        <v>2020</v>
      </c>
      <c r="C673" s="10">
        <f t="shared" si="43"/>
        <v>20</v>
      </c>
      <c r="D673">
        <f>COUNTIFS(InterestedStocks!O:O,"Yes",InterestedStocks!B:B,A673)</f>
        <v>0</v>
      </c>
      <c r="E673">
        <f>COUNTIFS(InterestedStocks!O:O,"No",InterestedStocks!B:B,A673)</f>
        <v>2</v>
      </c>
      <c r="F673">
        <f t="shared" si="41"/>
        <v>2</v>
      </c>
      <c r="G673">
        <f>SUMIF(InterestedStocks!B:B,A673,InterestedStocks!U:U)</f>
        <v>-103376.79999999978</v>
      </c>
      <c r="H673">
        <f t="shared" si="42"/>
        <v>5898873.549999997</v>
      </c>
    </row>
    <row r="674" spans="1:8" x14ac:dyDescent="0.25">
      <c r="A674" s="9">
        <v>43964</v>
      </c>
      <c r="B674" s="9" t="str">
        <f t="shared" si="40"/>
        <v>2020</v>
      </c>
      <c r="C674" s="10">
        <f t="shared" si="43"/>
        <v>20</v>
      </c>
      <c r="D674">
        <f>COUNTIFS(InterestedStocks!O:O,"Yes",InterestedStocks!B:B,A674)</f>
        <v>0</v>
      </c>
      <c r="E674">
        <f>COUNTIFS(InterestedStocks!O:O,"No",InterestedStocks!B:B,A674)</f>
        <v>1</v>
      </c>
      <c r="F674">
        <f t="shared" si="41"/>
        <v>1</v>
      </c>
      <c r="G674">
        <f>SUMIF(InterestedStocks!B:B,A674,InterestedStocks!U:U)</f>
        <v>-16455.999999999916</v>
      </c>
      <c r="H674">
        <f t="shared" si="42"/>
        <v>5882417.549999997</v>
      </c>
    </row>
    <row r="675" spans="1:8" x14ac:dyDescent="0.25">
      <c r="A675" s="9">
        <v>43966</v>
      </c>
      <c r="B675" s="9" t="str">
        <f t="shared" si="40"/>
        <v>2020</v>
      </c>
      <c r="C675" s="10">
        <f t="shared" si="43"/>
        <v>20</v>
      </c>
      <c r="D675">
        <f>COUNTIFS(InterestedStocks!O:O,"Yes",InterestedStocks!B:B,A675)</f>
        <v>0</v>
      </c>
      <c r="E675">
        <f>COUNTIFS(InterestedStocks!O:O,"No",InterestedStocks!B:B,A675)</f>
        <v>2</v>
      </c>
      <c r="F675">
        <f t="shared" si="41"/>
        <v>2</v>
      </c>
      <c r="G675">
        <f>SUMIF(InterestedStocks!B:B,A675,InterestedStocks!U:U)</f>
        <v>-103703.25000000015</v>
      </c>
      <c r="H675">
        <f t="shared" si="42"/>
        <v>5778714.299999997</v>
      </c>
    </row>
    <row r="676" spans="1:8" x14ac:dyDescent="0.25">
      <c r="A676" s="9">
        <v>43969</v>
      </c>
      <c r="B676" s="9" t="str">
        <f t="shared" si="40"/>
        <v>2020</v>
      </c>
      <c r="C676" s="10">
        <f t="shared" si="43"/>
        <v>21</v>
      </c>
      <c r="D676">
        <f>COUNTIFS(InterestedStocks!O:O,"Yes",InterestedStocks!B:B,A676)</f>
        <v>0</v>
      </c>
      <c r="E676">
        <f>COUNTIFS(InterestedStocks!O:O,"No",InterestedStocks!B:B,A676)</f>
        <v>2</v>
      </c>
      <c r="F676">
        <f t="shared" si="41"/>
        <v>2</v>
      </c>
      <c r="G676">
        <f>SUMIF(InterestedStocks!B:B,A676,InterestedStocks!U:U)</f>
        <v>-105073.70000000014</v>
      </c>
      <c r="H676">
        <f t="shared" si="42"/>
        <v>5673640.5999999968</v>
      </c>
    </row>
    <row r="677" spans="1:8" x14ac:dyDescent="0.25">
      <c r="A677" s="9">
        <v>43971</v>
      </c>
      <c r="B677" s="9" t="str">
        <f t="shared" si="40"/>
        <v>2020</v>
      </c>
      <c r="C677" s="10">
        <f t="shared" si="43"/>
        <v>21</v>
      </c>
      <c r="D677">
        <f>COUNTIFS(InterestedStocks!O:O,"Yes",InterestedStocks!B:B,A677)</f>
        <v>1</v>
      </c>
      <c r="E677">
        <f>COUNTIFS(InterestedStocks!O:O,"No",InterestedStocks!B:B,A677)</f>
        <v>0</v>
      </c>
      <c r="F677">
        <f t="shared" si="41"/>
        <v>1</v>
      </c>
      <c r="G677">
        <f>SUMIF(InterestedStocks!B:B,A677,InterestedStocks!U:U)</f>
        <v>143995.54999999973</v>
      </c>
      <c r="H677">
        <f t="shared" si="42"/>
        <v>5817636.1499999966</v>
      </c>
    </row>
    <row r="678" spans="1:8" x14ac:dyDescent="0.25">
      <c r="A678" s="9">
        <v>43972</v>
      </c>
      <c r="B678" s="9" t="str">
        <f t="shared" si="40"/>
        <v>2020</v>
      </c>
      <c r="C678" s="10">
        <f t="shared" si="43"/>
        <v>21</v>
      </c>
      <c r="D678">
        <f>COUNTIFS(InterestedStocks!O:O,"Yes",InterestedStocks!B:B,A678)</f>
        <v>1</v>
      </c>
      <c r="E678">
        <f>COUNTIFS(InterestedStocks!O:O,"No",InterestedStocks!B:B,A678)</f>
        <v>0</v>
      </c>
      <c r="F678">
        <f t="shared" si="41"/>
        <v>1</v>
      </c>
      <c r="G678">
        <f>SUMIF(InterestedStocks!B:B,A678,InterestedStocks!U:U)</f>
        <v>45623.3999999999</v>
      </c>
      <c r="H678">
        <f t="shared" si="42"/>
        <v>5863259.5499999961</v>
      </c>
    </row>
    <row r="679" spans="1:8" x14ac:dyDescent="0.25">
      <c r="A679" s="9">
        <v>43973</v>
      </c>
      <c r="B679" s="9" t="str">
        <f t="shared" si="40"/>
        <v>2020</v>
      </c>
      <c r="C679" s="10">
        <f t="shared" si="43"/>
        <v>21</v>
      </c>
      <c r="D679">
        <f>COUNTIFS(InterestedStocks!O:O,"Yes",InterestedStocks!B:B,A679)</f>
        <v>1</v>
      </c>
      <c r="E679">
        <f>COUNTIFS(InterestedStocks!O:O,"No",InterestedStocks!B:B,A679)</f>
        <v>0</v>
      </c>
      <c r="F679">
        <f t="shared" si="41"/>
        <v>1</v>
      </c>
      <c r="G679">
        <f>SUMIF(InterestedStocks!B:B,A679,InterestedStocks!U:U)</f>
        <v>145243.80000000086</v>
      </c>
      <c r="H679">
        <f t="shared" si="42"/>
        <v>6008503.3499999968</v>
      </c>
    </row>
    <row r="680" spans="1:8" x14ac:dyDescent="0.25">
      <c r="A680" s="9">
        <v>43977</v>
      </c>
      <c r="B680" s="9" t="str">
        <f t="shared" si="40"/>
        <v>2020</v>
      </c>
      <c r="C680" s="10">
        <f t="shared" si="43"/>
        <v>22</v>
      </c>
      <c r="D680">
        <f>COUNTIFS(InterestedStocks!O:O,"Yes",InterestedStocks!B:B,A680)</f>
        <v>0</v>
      </c>
      <c r="E680">
        <f>COUNTIFS(InterestedStocks!O:O,"No",InterestedStocks!B:B,A680)</f>
        <v>1</v>
      </c>
      <c r="F680">
        <f t="shared" si="41"/>
        <v>1</v>
      </c>
      <c r="G680">
        <f>SUMIF(InterestedStocks!B:B,A680,InterestedStocks!U:U)</f>
        <v>-51683.599999999882</v>
      </c>
      <c r="H680">
        <f t="shared" si="42"/>
        <v>5956819.7499999972</v>
      </c>
    </row>
    <row r="681" spans="1:8" x14ac:dyDescent="0.25">
      <c r="A681" s="9">
        <v>43978</v>
      </c>
      <c r="B681" s="9" t="str">
        <f t="shared" si="40"/>
        <v>2020</v>
      </c>
      <c r="C681" s="10">
        <f t="shared" si="43"/>
        <v>22</v>
      </c>
      <c r="D681">
        <f>COUNTIFS(InterestedStocks!O:O,"Yes",InterestedStocks!B:B,A681)</f>
        <v>3</v>
      </c>
      <c r="E681">
        <f>COUNTIFS(InterestedStocks!O:O,"No",InterestedStocks!B:B,A681)</f>
        <v>2</v>
      </c>
      <c r="F681">
        <f t="shared" si="41"/>
        <v>5</v>
      </c>
      <c r="G681">
        <f>SUMIF(InterestedStocks!B:B,A681,InterestedStocks!U:U)</f>
        <v>110655.649999998</v>
      </c>
      <c r="H681">
        <f t="shared" si="42"/>
        <v>6067475.3999999948</v>
      </c>
    </row>
    <row r="682" spans="1:8" x14ac:dyDescent="0.25">
      <c r="A682" s="9">
        <v>43979</v>
      </c>
      <c r="B682" s="9" t="str">
        <f t="shared" si="40"/>
        <v>2020</v>
      </c>
      <c r="C682" s="10">
        <f t="shared" si="43"/>
        <v>22</v>
      </c>
      <c r="D682">
        <f>COUNTIFS(InterestedStocks!O:O,"Yes",InterestedStocks!B:B,A682)</f>
        <v>0</v>
      </c>
      <c r="E682">
        <f>COUNTIFS(InterestedStocks!O:O,"No",InterestedStocks!B:B,A682)</f>
        <v>1</v>
      </c>
      <c r="F682">
        <f t="shared" si="41"/>
        <v>1</v>
      </c>
      <c r="G682">
        <f>SUMIF(InterestedStocks!B:B,A682,InterestedStocks!U:U)</f>
        <v>-52924.200000000266</v>
      </c>
      <c r="H682">
        <f t="shared" si="42"/>
        <v>6014551.1999999946</v>
      </c>
    </row>
    <row r="683" spans="1:8" x14ac:dyDescent="0.25">
      <c r="A683" s="9">
        <v>43980</v>
      </c>
      <c r="B683" s="9" t="str">
        <f t="shared" si="40"/>
        <v>2020</v>
      </c>
      <c r="C683" s="10">
        <f t="shared" si="43"/>
        <v>22</v>
      </c>
      <c r="D683">
        <f>COUNTIFS(InterestedStocks!O:O,"Yes",InterestedStocks!B:B,A683)</f>
        <v>0</v>
      </c>
      <c r="E683">
        <f>COUNTIFS(InterestedStocks!O:O,"No",InterestedStocks!B:B,A683)</f>
        <v>2</v>
      </c>
      <c r="F683">
        <f t="shared" si="41"/>
        <v>2</v>
      </c>
      <c r="G683">
        <f>SUMIF(InterestedStocks!B:B,A683,InterestedStocks!U:U)</f>
        <v>-54633.650000000176</v>
      </c>
      <c r="H683">
        <f t="shared" si="42"/>
        <v>5959917.5499999942</v>
      </c>
    </row>
    <row r="684" spans="1:8" x14ac:dyDescent="0.25">
      <c r="A684" s="9">
        <v>43984</v>
      </c>
      <c r="B684" s="9" t="str">
        <f t="shared" si="40"/>
        <v>2020</v>
      </c>
      <c r="C684" s="10">
        <f t="shared" si="43"/>
        <v>23</v>
      </c>
      <c r="D684">
        <f>COUNTIFS(InterestedStocks!O:O,"Yes",InterestedStocks!B:B,A684)</f>
        <v>1</v>
      </c>
      <c r="E684">
        <f>COUNTIFS(InterestedStocks!O:O,"No",InterestedStocks!B:B,A684)</f>
        <v>0</v>
      </c>
      <c r="F684">
        <f t="shared" si="41"/>
        <v>1</v>
      </c>
      <c r="G684">
        <f>SUMIF(InterestedStocks!B:B,A684,InterestedStocks!U:U)</f>
        <v>16004.799999999828</v>
      </c>
      <c r="H684">
        <f t="shared" si="42"/>
        <v>5975922.349999994</v>
      </c>
    </row>
    <row r="685" spans="1:8" x14ac:dyDescent="0.25">
      <c r="A685" s="9">
        <v>43986</v>
      </c>
      <c r="B685" s="9" t="str">
        <f t="shared" si="40"/>
        <v>2020</v>
      </c>
      <c r="C685" s="10">
        <f t="shared" si="43"/>
        <v>23</v>
      </c>
      <c r="D685">
        <f>COUNTIFS(InterestedStocks!O:O,"Yes",InterestedStocks!B:B,A685)</f>
        <v>1</v>
      </c>
      <c r="E685">
        <f>COUNTIFS(InterestedStocks!O:O,"No",InterestedStocks!B:B,A685)</f>
        <v>2</v>
      </c>
      <c r="F685">
        <f t="shared" si="41"/>
        <v>3</v>
      </c>
      <c r="G685">
        <f>SUMIF(InterestedStocks!B:B,A685,InterestedStocks!U:U)</f>
        <v>-66546.200000000288</v>
      </c>
      <c r="H685">
        <f t="shared" si="42"/>
        <v>5909376.1499999939</v>
      </c>
    </row>
    <row r="686" spans="1:8" x14ac:dyDescent="0.25">
      <c r="A686" s="9">
        <v>43987</v>
      </c>
      <c r="B686" s="9" t="str">
        <f t="shared" si="40"/>
        <v>2020</v>
      </c>
      <c r="C686" s="10">
        <f t="shared" si="43"/>
        <v>23</v>
      </c>
      <c r="D686">
        <f>COUNTIFS(InterestedStocks!O:O,"Yes",InterestedStocks!B:B,A686)</f>
        <v>0</v>
      </c>
      <c r="E686">
        <f>COUNTIFS(InterestedStocks!O:O,"No",InterestedStocks!B:B,A686)</f>
        <v>2</v>
      </c>
      <c r="F686">
        <f t="shared" si="41"/>
        <v>2</v>
      </c>
      <c r="G686">
        <f>SUMIF(InterestedStocks!B:B,A686,InterestedStocks!U:U)</f>
        <v>-124932.95000000011</v>
      </c>
      <c r="H686">
        <f t="shared" si="42"/>
        <v>5784443.1999999937</v>
      </c>
    </row>
    <row r="687" spans="1:8" x14ac:dyDescent="0.25">
      <c r="A687" s="9">
        <v>43992</v>
      </c>
      <c r="B687" s="9" t="str">
        <f t="shared" si="40"/>
        <v>2020</v>
      </c>
      <c r="C687" s="10">
        <f t="shared" si="43"/>
        <v>24</v>
      </c>
      <c r="D687">
        <f>COUNTIFS(InterestedStocks!O:O,"Yes",InterestedStocks!B:B,A687)</f>
        <v>1</v>
      </c>
      <c r="E687">
        <f>COUNTIFS(InterestedStocks!O:O,"No",InterestedStocks!B:B,A687)</f>
        <v>5</v>
      </c>
      <c r="F687">
        <f t="shared" si="41"/>
        <v>6</v>
      </c>
      <c r="G687">
        <f>SUMIF(InterestedStocks!B:B,A687,InterestedStocks!U:U)</f>
        <v>-294272.94999999902</v>
      </c>
      <c r="H687">
        <f t="shared" si="42"/>
        <v>5490170.2499999944</v>
      </c>
    </row>
    <row r="688" spans="1:8" x14ac:dyDescent="0.25">
      <c r="A688" s="9">
        <v>43993</v>
      </c>
      <c r="B688" s="9" t="str">
        <f t="shared" si="40"/>
        <v>2020</v>
      </c>
      <c r="C688" s="10">
        <f t="shared" si="43"/>
        <v>24</v>
      </c>
      <c r="D688">
        <f>COUNTIFS(InterestedStocks!O:O,"Yes",InterestedStocks!B:B,A688)</f>
        <v>2</v>
      </c>
      <c r="E688">
        <f>COUNTIFS(InterestedStocks!O:O,"No",InterestedStocks!B:B,A688)</f>
        <v>1</v>
      </c>
      <c r="F688">
        <f t="shared" si="41"/>
        <v>3</v>
      </c>
      <c r="G688">
        <f>SUMIF(InterestedStocks!B:B,A688,InterestedStocks!U:U)</f>
        <v>174333.80000000045</v>
      </c>
      <c r="H688">
        <f t="shared" si="42"/>
        <v>5664504.0499999952</v>
      </c>
    </row>
    <row r="689" spans="1:8" x14ac:dyDescent="0.25">
      <c r="A689" s="9">
        <v>43994</v>
      </c>
      <c r="B689" s="9" t="str">
        <f t="shared" si="40"/>
        <v>2020</v>
      </c>
      <c r="C689" s="10">
        <f t="shared" si="43"/>
        <v>24</v>
      </c>
      <c r="D689">
        <f>COUNTIFS(InterestedStocks!O:O,"Yes",InterestedStocks!B:B,A689)</f>
        <v>1</v>
      </c>
      <c r="E689">
        <f>COUNTIFS(InterestedStocks!O:O,"No",InterestedStocks!B:B,A689)</f>
        <v>2</v>
      </c>
      <c r="F689">
        <f t="shared" si="41"/>
        <v>3</v>
      </c>
      <c r="G689">
        <f>SUMIF(InterestedStocks!B:B,A689,InterestedStocks!U:U)</f>
        <v>-106856.29999999981</v>
      </c>
      <c r="H689">
        <f t="shared" si="42"/>
        <v>5557647.7499999953</v>
      </c>
    </row>
    <row r="690" spans="1:8" x14ac:dyDescent="0.25">
      <c r="A690" s="9">
        <v>43998</v>
      </c>
      <c r="B690" s="9" t="str">
        <f t="shared" si="40"/>
        <v>2020</v>
      </c>
      <c r="C690" s="10">
        <f t="shared" si="43"/>
        <v>25</v>
      </c>
      <c r="D690">
        <f>COUNTIFS(InterestedStocks!O:O,"Yes",InterestedStocks!B:B,A690)</f>
        <v>1</v>
      </c>
      <c r="E690">
        <f>COUNTIFS(InterestedStocks!O:O,"No",InterestedStocks!B:B,A690)</f>
        <v>1</v>
      </c>
      <c r="F690">
        <f t="shared" si="41"/>
        <v>2</v>
      </c>
      <c r="G690">
        <f>SUMIF(InterestedStocks!B:B,A690,InterestedStocks!U:U)</f>
        <v>28387.350000000049</v>
      </c>
      <c r="H690">
        <f t="shared" si="42"/>
        <v>5586035.099999995</v>
      </c>
    </row>
    <row r="691" spans="1:8" x14ac:dyDescent="0.25">
      <c r="A691" s="9">
        <v>44000</v>
      </c>
      <c r="B691" s="9" t="str">
        <f t="shared" si="40"/>
        <v>2020</v>
      </c>
      <c r="C691" s="10">
        <f t="shared" si="43"/>
        <v>25</v>
      </c>
      <c r="D691">
        <f>COUNTIFS(InterestedStocks!O:O,"Yes",InterestedStocks!B:B,A691)</f>
        <v>4</v>
      </c>
      <c r="E691">
        <f>COUNTIFS(InterestedStocks!O:O,"No",InterestedStocks!B:B,A691)</f>
        <v>0</v>
      </c>
      <c r="F691">
        <f t="shared" si="41"/>
        <v>4</v>
      </c>
      <c r="G691">
        <f>SUMIF(InterestedStocks!B:B,A691,InterestedStocks!U:U)</f>
        <v>415712.80000000075</v>
      </c>
      <c r="H691">
        <f t="shared" si="42"/>
        <v>6001747.8999999957</v>
      </c>
    </row>
    <row r="692" spans="1:8" x14ac:dyDescent="0.25">
      <c r="A692" s="9">
        <v>44001</v>
      </c>
      <c r="B692" s="9" t="str">
        <f t="shared" si="40"/>
        <v>2020</v>
      </c>
      <c r="C692" s="10">
        <f t="shared" si="43"/>
        <v>25</v>
      </c>
      <c r="D692">
        <f>COUNTIFS(InterestedStocks!O:O,"Yes",InterestedStocks!B:B,A692)</f>
        <v>0</v>
      </c>
      <c r="E692">
        <f>COUNTIFS(InterestedStocks!O:O,"No",InterestedStocks!B:B,A692)</f>
        <v>1</v>
      </c>
      <c r="F692">
        <f t="shared" si="41"/>
        <v>1</v>
      </c>
      <c r="G692">
        <f>SUMIF(InterestedStocks!B:B,A692,InterestedStocks!U:U)</f>
        <v>-64904.199999998935</v>
      </c>
      <c r="H692">
        <f t="shared" si="42"/>
        <v>5936843.6999999965</v>
      </c>
    </row>
    <row r="693" spans="1:8" x14ac:dyDescent="0.25">
      <c r="A693" s="9">
        <v>44004</v>
      </c>
      <c r="B693" s="9" t="str">
        <f t="shared" si="40"/>
        <v>2020</v>
      </c>
      <c r="C693" s="10">
        <f t="shared" si="43"/>
        <v>26</v>
      </c>
      <c r="D693">
        <f>COUNTIFS(InterestedStocks!O:O,"Yes",InterestedStocks!B:B,A693)</f>
        <v>0</v>
      </c>
      <c r="E693">
        <f>COUNTIFS(InterestedStocks!O:O,"No",InterestedStocks!B:B,A693)</f>
        <v>1</v>
      </c>
      <c r="F693">
        <f t="shared" si="41"/>
        <v>1</v>
      </c>
      <c r="G693">
        <f>SUMIF(InterestedStocks!B:B,A693,InterestedStocks!U:U)</f>
        <v>-60373.199999999793</v>
      </c>
      <c r="H693">
        <f t="shared" si="42"/>
        <v>5876470.4999999963</v>
      </c>
    </row>
    <row r="694" spans="1:8" x14ac:dyDescent="0.25">
      <c r="A694" s="9">
        <v>44005</v>
      </c>
      <c r="B694" s="9" t="str">
        <f t="shared" si="40"/>
        <v>2020</v>
      </c>
      <c r="C694" s="10">
        <f t="shared" si="43"/>
        <v>26</v>
      </c>
      <c r="D694">
        <f>COUNTIFS(InterestedStocks!O:O,"Yes",InterestedStocks!B:B,A694)</f>
        <v>0</v>
      </c>
      <c r="E694">
        <f>COUNTIFS(InterestedStocks!O:O,"No",InterestedStocks!B:B,A694)</f>
        <v>1</v>
      </c>
      <c r="F694">
        <f t="shared" si="41"/>
        <v>1</v>
      </c>
      <c r="G694">
        <f>SUMIF(InterestedStocks!B:B,A694,InterestedStocks!U:U)</f>
        <v>-61894.49999999984</v>
      </c>
      <c r="H694">
        <f t="shared" si="42"/>
        <v>5814575.9999999963</v>
      </c>
    </row>
    <row r="695" spans="1:8" x14ac:dyDescent="0.25">
      <c r="A695" s="9">
        <v>44006</v>
      </c>
      <c r="B695" s="9" t="str">
        <f t="shared" si="40"/>
        <v>2020</v>
      </c>
      <c r="C695" s="10">
        <f t="shared" si="43"/>
        <v>26</v>
      </c>
      <c r="D695">
        <f>COUNTIFS(InterestedStocks!O:O,"Yes",InterestedStocks!B:B,A695)</f>
        <v>1</v>
      </c>
      <c r="E695">
        <f>COUNTIFS(InterestedStocks!O:O,"No",InterestedStocks!B:B,A695)</f>
        <v>1</v>
      </c>
      <c r="F695">
        <f t="shared" si="41"/>
        <v>2</v>
      </c>
      <c r="G695">
        <f>SUMIF(InterestedStocks!B:B,A695,InterestedStocks!U:U)</f>
        <v>100737.69999999917</v>
      </c>
      <c r="H695">
        <f t="shared" si="42"/>
        <v>5915313.6999999955</v>
      </c>
    </row>
    <row r="696" spans="1:8" x14ac:dyDescent="0.25">
      <c r="A696" s="9">
        <v>44008</v>
      </c>
      <c r="B696" s="9" t="str">
        <f t="shared" si="40"/>
        <v>2020</v>
      </c>
      <c r="C696" s="10">
        <f t="shared" si="43"/>
        <v>26</v>
      </c>
      <c r="D696">
        <f>COUNTIFS(InterestedStocks!O:O,"Yes",InterestedStocks!B:B,A696)</f>
        <v>1</v>
      </c>
      <c r="E696">
        <f>COUNTIFS(InterestedStocks!O:O,"No",InterestedStocks!B:B,A696)</f>
        <v>4</v>
      </c>
      <c r="F696">
        <f t="shared" si="41"/>
        <v>5</v>
      </c>
      <c r="G696">
        <f>SUMIF(InterestedStocks!B:B,A696,InterestedStocks!U:U)</f>
        <v>-115749.9000000013</v>
      </c>
      <c r="H696">
        <f t="shared" si="42"/>
        <v>5799563.7999999942</v>
      </c>
    </row>
    <row r="697" spans="1:8" x14ac:dyDescent="0.25">
      <c r="A697" s="9">
        <v>44011</v>
      </c>
      <c r="B697" s="9" t="str">
        <f t="shared" si="40"/>
        <v>2020</v>
      </c>
      <c r="C697" s="10">
        <f t="shared" si="43"/>
        <v>27</v>
      </c>
      <c r="D697">
        <f>COUNTIFS(InterestedStocks!O:O,"Yes",InterestedStocks!B:B,A697)</f>
        <v>1</v>
      </c>
      <c r="E697">
        <f>COUNTIFS(InterestedStocks!O:O,"No",InterestedStocks!B:B,A697)</f>
        <v>2</v>
      </c>
      <c r="F697">
        <f t="shared" si="41"/>
        <v>3</v>
      </c>
      <c r="G697">
        <f>SUMIF(InterestedStocks!B:B,A697,InterestedStocks!U:U)</f>
        <v>-107959.0999999996</v>
      </c>
      <c r="H697">
        <f t="shared" si="42"/>
        <v>5691604.6999999946</v>
      </c>
    </row>
    <row r="698" spans="1:8" x14ac:dyDescent="0.25">
      <c r="A698" s="9">
        <v>44012</v>
      </c>
      <c r="B698" s="9" t="str">
        <f t="shared" si="40"/>
        <v>2020</v>
      </c>
      <c r="C698" s="10">
        <f t="shared" si="43"/>
        <v>27</v>
      </c>
      <c r="D698">
        <f>COUNTIFS(InterestedStocks!O:O,"Yes",InterestedStocks!B:B,A698)</f>
        <v>3</v>
      </c>
      <c r="E698">
        <f>COUNTIFS(InterestedStocks!O:O,"No",InterestedStocks!B:B,A698)</f>
        <v>2</v>
      </c>
      <c r="F698">
        <f t="shared" si="41"/>
        <v>5</v>
      </c>
      <c r="G698">
        <f>SUMIF(InterestedStocks!B:B,A698,InterestedStocks!U:U)</f>
        <v>3108.6500000008964</v>
      </c>
      <c r="H698">
        <f t="shared" si="42"/>
        <v>5694713.3499999959</v>
      </c>
    </row>
    <row r="699" spans="1:8" x14ac:dyDescent="0.25">
      <c r="A699" s="9">
        <v>44013</v>
      </c>
      <c r="B699" s="9" t="str">
        <f t="shared" si="40"/>
        <v>2020</v>
      </c>
      <c r="C699" s="10">
        <f t="shared" si="43"/>
        <v>27</v>
      </c>
      <c r="D699">
        <f>COUNTIFS(InterestedStocks!O:O,"Yes",InterestedStocks!B:B,A699)</f>
        <v>0</v>
      </c>
      <c r="E699">
        <f>COUNTIFS(InterestedStocks!O:O,"No",InterestedStocks!B:B,A699)</f>
        <v>1</v>
      </c>
      <c r="F699">
        <f t="shared" si="41"/>
        <v>1</v>
      </c>
      <c r="G699">
        <f>SUMIF(InterestedStocks!B:B,A699,InterestedStocks!U:U)</f>
        <v>-63171.5</v>
      </c>
      <c r="H699">
        <f t="shared" si="42"/>
        <v>5631541.8499999959</v>
      </c>
    </row>
    <row r="700" spans="1:8" x14ac:dyDescent="0.25">
      <c r="A700" s="9">
        <v>44014</v>
      </c>
      <c r="B700" s="9" t="str">
        <f t="shared" si="40"/>
        <v>2020</v>
      </c>
      <c r="C700" s="10">
        <f t="shared" si="43"/>
        <v>27</v>
      </c>
      <c r="D700">
        <f>COUNTIFS(InterestedStocks!O:O,"Yes",InterestedStocks!B:B,A700)</f>
        <v>1</v>
      </c>
      <c r="E700">
        <f>COUNTIFS(InterestedStocks!O:O,"No",InterestedStocks!B:B,A700)</f>
        <v>2</v>
      </c>
      <c r="F700">
        <f t="shared" si="41"/>
        <v>3</v>
      </c>
      <c r="G700">
        <f>SUMIF(InterestedStocks!B:B,A700,InterestedStocks!U:U)</f>
        <v>-33340.500000000335</v>
      </c>
      <c r="H700">
        <f t="shared" si="42"/>
        <v>5598201.3499999959</v>
      </c>
    </row>
    <row r="701" spans="1:8" x14ac:dyDescent="0.25">
      <c r="A701" s="9">
        <v>44015</v>
      </c>
      <c r="B701" s="9" t="str">
        <f t="shared" si="40"/>
        <v>2020</v>
      </c>
      <c r="C701" s="10">
        <f t="shared" si="43"/>
        <v>27</v>
      </c>
      <c r="D701">
        <f>COUNTIFS(InterestedStocks!O:O,"Yes",InterestedStocks!B:B,A701)</f>
        <v>2</v>
      </c>
      <c r="E701">
        <f>COUNTIFS(InterestedStocks!O:O,"No",InterestedStocks!B:B,A701)</f>
        <v>2</v>
      </c>
      <c r="F701">
        <f t="shared" si="41"/>
        <v>4</v>
      </c>
      <c r="G701">
        <f>SUMIF(InterestedStocks!B:B,A701,InterestedStocks!U:U)</f>
        <v>28052.650000000125</v>
      </c>
      <c r="H701">
        <f t="shared" si="42"/>
        <v>5626253.9999999963</v>
      </c>
    </row>
    <row r="702" spans="1:8" x14ac:dyDescent="0.25">
      <c r="A702" s="9">
        <v>44018</v>
      </c>
      <c r="B702" s="9" t="str">
        <f t="shared" si="40"/>
        <v>2020</v>
      </c>
      <c r="C702" s="10">
        <f t="shared" si="43"/>
        <v>28</v>
      </c>
      <c r="D702">
        <f>COUNTIFS(InterestedStocks!O:O,"Yes",InterestedStocks!B:B,A702)</f>
        <v>1</v>
      </c>
      <c r="E702">
        <f>COUNTIFS(InterestedStocks!O:O,"No",InterestedStocks!B:B,A702)</f>
        <v>0</v>
      </c>
      <c r="F702">
        <f t="shared" si="41"/>
        <v>1</v>
      </c>
      <c r="G702">
        <f>SUMIF(InterestedStocks!B:B,A702,InterestedStocks!U:U)</f>
        <v>1974</v>
      </c>
      <c r="H702">
        <f t="shared" si="42"/>
        <v>5628227.9999999963</v>
      </c>
    </row>
    <row r="703" spans="1:8" x14ac:dyDescent="0.25">
      <c r="A703" s="9">
        <v>44020</v>
      </c>
      <c r="B703" s="9" t="str">
        <f t="shared" si="40"/>
        <v>2020</v>
      </c>
      <c r="C703" s="10">
        <f t="shared" si="43"/>
        <v>28</v>
      </c>
      <c r="D703">
        <f>COUNTIFS(InterestedStocks!O:O,"Yes",InterestedStocks!B:B,A703)</f>
        <v>3</v>
      </c>
      <c r="E703">
        <f>COUNTIFS(InterestedStocks!O:O,"No",InterestedStocks!B:B,A703)</f>
        <v>2</v>
      </c>
      <c r="F703">
        <f t="shared" si="41"/>
        <v>5</v>
      </c>
      <c r="G703">
        <f>SUMIF(InterestedStocks!B:B,A703,InterestedStocks!U:U)</f>
        <v>315366.90000000049</v>
      </c>
      <c r="H703">
        <f t="shared" si="42"/>
        <v>5943594.8999999966</v>
      </c>
    </row>
    <row r="704" spans="1:8" x14ac:dyDescent="0.25">
      <c r="A704" s="9">
        <v>44021</v>
      </c>
      <c r="B704" s="9" t="str">
        <f t="shared" si="40"/>
        <v>2020</v>
      </c>
      <c r="C704" s="10">
        <f t="shared" si="43"/>
        <v>28</v>
      </c>
      <c r="D704">
        <f>COUNTIFS(InterestedStocks!O:O,"Yes",InterestedStocks!B:B,A704)</f>
        <v>1</v>
      </c>
      <c r="E704">
        <f>COUNTIFS(InterestedStocks!O:O,"No",InterestedStocks!B:B,A704)</f>
        <v>0</v>
      </c>
      <c r="F704">
        <f t="shared" si="41"/>
        <v>1</v>
      </c>
      <c r="G704">
        <f>SUMIF(InterestedStocks!B:B,A704,InterestedStocks!U:U)</f>
        <v>69024</v>
      </c>
      <c r="H704">
        <f t="shared" si="42"/>
        <v>6012618.8999999966</v>
      </c>
    </row>
    <row r="705" spans="1:8" x14ac:dyDescent="0.25">
      <c r="A705" s="9">
        <v>44022</v>
      </c>
      <c r="B705" s="9" t="str">
        <f t="shared" si="40"/>
        <v>2020</v>
      </c>
      <c r="C705" s="10">
        <f t="shared" si="43"/>
        <v>28</v>
      </c>
      <c r="D705">
        <f>COUNTIFS(InterestedStocks!O:O,"Yes",InterestedStocks!B:B,A705)</f>
        <v>0</v>
      </c>
      <c r="E705">
        <f>COUNTIFS(InterestedStocks!O:O,"No",InterestedStocks!B:B,A705)</f>
        <v>1</v>
      </c>
      <c r="F705">
        <f t="shared" si="41"/>
        <v>1</v>
      </c>
      <c r="G705">
        <f>SUMIF(InterestedStocks!B:B,A705,InterestedStocks!U:U)</f>
        <v>-63252.5</v>
      </c>
      <c r="H705">
        <f t="shared" si="42"/>
        <v>5949366.3999999966</v>
      </c>
    </row>
    <row r="706" spans="1:8" x14ac:dyDescent="0.25">
      <c r="A706" s="9">
        <v>44025</v>
      </c>
      <c r="B706" s="9" t="str">
        <f t="shared" si="40"/>
        <v>2020</v>
      </c>
      <c r="C706" s="10">
        <f t="shared" si="43"/>
        <v>29</v>
      </c>
      <c r="D706">
        <f>COUNTIFS(InterestedStocks!O:O,"Yes",InterestedStocks!B:B,A706)</f>
        <v>1</v>
      </c>
      <c r="E706">
        <f>COUNTIFS(InterestedStocks!O:O,"No",InterestedStocks!B:B,A706)</f>
        <v>1</v>
      </c>
      <c r="F706">
        <f t="shared" si="41"/>
        <v>2</v>
      </c>
      <c r="G706">
        <f>SUMIF(InterestedStocks!B:B,A706,InterestedStocks!U:U)</f>
        <v>112696.10000000069</v>
      </c>
      <c r="H706">
        <f t="shared" si="42"/>
        <v>6062062.4999999972</v>
      </c>
    </row>
    <row r="707" spans="1:8" x14ac:dyDescent="0.25">
      <c r="A707" s="9">
        <v>44026</v>
      </c>
      <c r="B707" s="9" t="str">
        <f t="shared" ref="B707:B718" si="44">TEXT(A707,"yyyy")</f>
        <v>2020</v>
      </c>
      <c r="C707" s="10">
        <f t="shared" si="43"/>
        <v>29</v>
      </c>
      <c r="D707">
        <f>COUNTIFS(InterestedStocks!O:O,"Yes",InterestedStocks!B:B,A707)</f>
        <v>1</v>
      </c>
      <c r="E707">
        <f>COUNTIFS(InterestedStocks!O:O,"No",InterestedStocks!B:B,A707)</f>
        <v>0</v>
      </c>
      <c r="F707">
        <f t="shared" ref="F707:F718" si="45">D707+E707</f>
        <v>1</v>
      </c>
      <c r="G707">
        <f>SUMIF(InterestedStocks!B:B,A707,InterestedStocks!U:U)</f>
        <v>145168.89999999857</v>
      </c>
      <c r="H707">
        <f t="shared" ref="H707:H718" si="46">H706+G707</f>
        <v>6207231.3999999957</v>
      </c>
    </row>
    <row r="708" spans="1:8" x14ac:dyDescent="0.25">
      <c r="A708" s="9">
        <v>44027</v>
      </c>
      <c r="B708" s="9" t="str">
        <f t="shared" si="44"/>
        <v>2020</v>
      </c>
      <c r="C708" s="10">
        <f t="shared" ref="C708:C718" si="47">WEEKNUM(A708)</f>
        <v>29</v>
      </c>
      <c r="D708">
        <f>COUNTIFS(InterestedStocks!O:O,"Yes",InterestedStocks!B:B,A708)</f>
        <v>1</v>
      </c>
      <c r="E708">
        <f>COUNTIFS(InterestedStocks!O:O,"No",InterestedStocks!B:B,A708)</f>
        <v>0</v>
      </c>
      <c r="F708">
        <f t="shared" si="45"/>
        <v>1</v>
      </c>
      <c r="G708">
        <f>SUMIF(InterestedStocks!B:B,A708,InterestedStocks!U:U)</f>
        <v>246711.19999999911</v>
      </c>
      <c r="H708">
        <f t="shared" si="46"/>
        <v>6453942.599999995</v>
      </c>
    </row>
    <row r="709" spans="1:8" x14ac:dyDescent="0.25">
      <c r="A709" s="9">
        <v>44029</v>
      </c>
      <c r="B709" s="9" t="str">
        <f t="shared" si="44"/>
        <v>2020</v>
      </c>
      <c r="C709" s="10">
        <f t="shared" si="47"/>
        <v>29</v>
      </c>
      <c r="D709">
        <f>COUNTIFS(InterestedStocks!O:O,"Yes",InterestedStocks!B:B,A709)</f>
        <v>0</v>
      </c>
      <c r="E709">
        <f>COUNTIFS(InterestedStocks!O:O,"No",InterestedStocks!B:B,A709)</f>
        <v>2</v>
      </c>
      <c r="F709">
        <f t="shared" si="45"/>
        <v>2</v>
      </c>
      <c r="G709">
        <f>SUMIF(InterestedStocks!B:B,A709,InterestedStocks!U:U)</f>
        <v>-128672.19999999928</v>
      </c>
      <c r="H709">
        <f t="shared" si="46"/>
        <v>6325270.3999999957</v>
      </c>
    </row>
    <row r="710" spans="1:8" x14ac:dyDescent="0.25">
      <c r="A710" s="9">
        <v>44032</v>
      </c>
      <c r="B710" s="9" t="str">
        <f t="shared" si="44"/>
        <v>2020</v>
      </c>
      <c r="C710" s="10">
        <f t="shared" si="47"/>
        <v>30</v>
      </c>
      <c r="D710">
        <f>COUNTIFS(InterestedStocks!O:O,"Yes",InterestedStocks!B:B,A710)</f>
        <v>2</v>
      </c>
      <c r="E710">
        <f>COUNTIFS(InterestedStocks!O:O,"No",InterestedStocks!B:B,A710)</f>
        <v>2</v>
      </c>
      <c r="F710">
        <f t="shared" si="45"/>
        <v>4</v>
      </c>
      <c r="G710">
        <f>SUMIF(InterestedStocks!B:B,A710,InterestedStocks!U:U)</f>
        <v>-17410.099999999977</v>
      </c>
      <c r="H710">
        <f t="shared" si="46"/>
        <v>6307860.2999999961</v>
      </c>
    </row>
    <row r="711" spans="1:8" x14ac:dyDescent="0.25">
      <c r="A711" s="9">
        <v>44033</v>
      </c>
      <c r="B711" s="9" t="str">
        <f t="shared" si="44"/>
        <v>2020</v>
      </c>
      <c r="C711" s="10">
        <f t="shared" si="47"/>
        <v>30</v>
      </c>
      <c r="D711">
        <f>COUNTIFS(InterestedStocks!O:O,"Yes",InterestedStocks!B:B,A711)</f>
        <v>1</v>
      </c>
      <c r="E711">
        <f>COUNTIFS(InterestedStocks!O:O,"No",InterestedStocks!B:B,A711)</f>
        <v>0</v>
      </c>
      <c r="F711">
        <f t="shared" si="45"/>
        <v>1</v>
      </c>
      <c r="G711">
        <f>SUMIF(InterestedStocks!B:B,A711,InterestedStocks!U:U)</f>
        <v>115347</v>
      </c>
      <c r="H711">
        <f t="shared" si="46"/>
        <v>6423207.2999999961</v>
      </c>
    </row>
    <row r="712" spans="1:8" x14ac:dyDescent="0.25">
      <c r="A712" s="9">
        <v>44034</v>
      </c>
      <c r="B712" s="9" t="str">
        <f t="shared" si="44"/>
        <v>2020</v>
      </c>
      <c r="C712" s="10">
        <f t="shared" si="47"/>
        <v>30</v>
      </c>
      <c r="D712">
        <f>COUNTIFS(InterestedStocks!O:O,"Yes",InterestedStocks!B:B,A712)</f>
        <v>0</v>
      </c>
      <c r="E712">
        <f>COUNTIFS(InterestedStocks!O:O,"No",InterestedStocks!B:B,A712)</f>
        <v>1</v>
      </c>
      <c r="F712">
        <f t="shared" si="45"/>
        <v>1</v>
      </c>
      <c r="G712">
        <f>SUMIF(InterestedStocks!B:B,A712,InterestedStocks!U:U)</f>
        <v>-62504.400000000162</v>
      </c>
      <c r="H712">
        <f t="shared" si="46"/>
        <v>6360702.8999999957</v>
      </c>
    </row>
    <row r="713" spans="1:8" x14ac:dyDescent="0.25">
      <c r="A713" s="9">
        <v>44035</v>
      </c>
      <c r="B713" s="9" t="str">
        <f t="shared" si="44"/>
        <v>2020</v>
      </c>
      <c r="C713" s="10">
        <f t="shared" si="47"/>
        <v>30</v>
      </c>
      <c r="D713">
        <f>COUNTIFS(InterestedStocks!O:O,"Yes",InterestedStocks!B:B,A713)</f>
        <v>1</v>
      </c>
      <c r="E713">
        <f>COUNTIFS(InterestedStocks!O:O,"No",InterestedStocks!B:B,A713)</f>
        <v>1</v>
      </c>
      <c r="F713">
        <f t="shared" si="45"/>
        <v>2</v>
      </c>
      <c r="G713">
        <f>SUMIF(InterestedStocks!B:B,A713,InterestedStocks!U:U)</f>
        <v>59168.199999998615</v>
      </c>
      <c r="H713">
        <f t="shared" si="46"/>
        <v>6419871.099999994</v>
      </c>
    </row>
    <row r="714" spans="1:8" x14ac:dyDescent="0.25">
      <c r="A714" s="9">
        <v>44036</v>
      </c>
      <c r="B714" s="9" t="str">
        <f t="shared" si="44"/>
        <v>2020</v>
      </c>
      <c r="C714" s="10">
        <f t="shared" si="47"/>
        <v>30</v>
      </c>
      <c r="D714">
        <f>COUNTIFS(InterestedStocks!O:O,"Yes",InterestedStocks!B:B,A714)</f>
        <v>1</v>
      </c>
      <c r="E714">
        <f>COUNTIFS(InterestedStocks!O:O,"No",InterestedStocks!B:B,A714)</f>
        <v>1</v>
      </c>
      <c r="F714">
        <f t="shared" si="45"/>
        <v>2</v>
      </c>
      <c r="G714">
        <f>SUMIF(InterestedStocks!B:B,A714,InterestedStocks!U:U)</f>
        <v>-2501.1499999996704</v>
      </c>
      <c r="H714">
        <f t="shared" si="46"/>
        <v>6417369.9499999946</v>
      </c>
    </row>
    <row r="715" spans="1:8" x14ac:dyDescent="0.25">
      <c r="A715" s="9">
        <v>44040</v>
      </c>
      <c r="B715" s="9" t="str">
        <f t="shared" si="44"/>
        <v>2020</v>
      </c>
      <c r="C715" s="10">
        <f t="shared" si="47"/>
        <v>31</v>
      </c>
      <c r="D715">
        <f>COUNTIFS(InterestedStocks!O:O,"Yes",InterestedStocks!B:B,A715)</f>
        <v>1</v>
      </c>
      <c r="E715">
        <f>COUNTIFS(InterestedStocks!O:O,"No",InterestedStocks!B:B,A715)</f>
        <v>3</v>
      </c>
      <c r="F715">
        <f t="shared" si="45"/>
        <v>4</v>
      </c>
      <c r="G715">
        <f>SUMIF(InterestedStocks!B:B,A715,InterestedStocks!U:U)</f>
        <v>-40741.000000000611</v>
      </c>
      <c r="H715">
        <f t="shared" si="46"/>
        <v>6376628.9499999937</v>
      </c>
    </row>
    <row r="716" spans="1:8" x14ac:dyDescent="0.25">
      <c r="A716" s="9">
        <v>44041</v>
      </c>
      <c r="B716" s="9" t="str">
        <f t="shared" si="44"/>
        <v>2020</v>
      </c>
      <c r="C716" s="10">
        <f t="shared" si="47"/>
        <v>31</v>
      </c>
      <c r="D716">
        <f>COUNTIFS(InterestedStocks!O:O,"Yes",InterestedStocks!B:B,A716)</f>
        <v>1</v>
      </c>
      <c r="E716">
        <f>COUNTIFS(InterestedStocks!O:O,"No",InterestedStocks!B:B,A716)</f>
        <v>0</v>
      </c>
      <c r="F716">
        <f t="shared" si="45"/>
        <v>1</v>
      </c>
      <c r="G716">
        <f>SUMIF(InterestedStocks!B:B,A716,InterestedStocks!U:U)</f>
        <v>7874</v>
      </c>
      <c r="H716">
        <f t="shared" si="46"/>
        <v>6384502.9499999937</v>
      </c>
    </row>
    <row r="717" spans="1:8" x14ac:dyDescent="0.25">
      <c r="A717" s="9">
        <v>44042</v>
      </c>
      <c r="B717" s="9" t="str">
        <f t="shared" si="44"/>
        <v>2020</v>
      </c>
      <c r="C717" s="10">
        <f t="shared" si="47"/>
        <v>31</v>
      </c>
      <c r="D717">
        <f>COUNTIFS(InterestedStocks!O:O,"Yes",InterestedStocks!B:B,A717)</f>
        <v>2</v>
      </c>
      <c r="E717">
        <f>COUNTIFS(InterestedStocks!O:O,"No",InterestedStocks!B:B,A717)</f>
        <v>0</v>
      </c>
      <c r="F717">
        <f t="shared" si="45"/>
        <v>2</v>
      </c>
      <c r="G717">
        <f>SUMIF(InterestedStocks!B:B,A717,InterestedStocks!U:U)</f>
        <v>190673.5999999998</v>
      </c>
      <c r="H717">
        <f t="shared" si="46"/>
        <v>6575176.5499999933</v>
      </c>
    </row>
    <row r="718" spans="1:8" x14ac:dyDescent="0.25">
      <c r="A718" s="9">
        <v>44043</v>
      </c>
      <c r="B718" s="9" t="str">
        <f t="shared" si="44"/>
        <v>2020</v>
      </c>
      <c r="C718" s="10">
        <f t="shared" si="47"/>
        <v>31</v>
      </c>
      <c r="D718">
        <f>COUNTIFS(InterestedStocks!O:O,"Yes",InterestedStocks!B:B,A718)</f>
        <v>0</v>
      </c>
      <c r="E718">
        <f>COUNTIFS(InterestedStocks!O:O,"No",InterestedStocks!B:B,A718)</f>
        <v>1</v>
      </c>
      <c r="F718">
        <f t="shared" si="45"/>
        <v>1</v>
      </c>
      <c r="G718">
        <f>SUMIF(InterestedStocks!B:B,A718,InterestedStocks!U:U)</f>
        <v>-61619.450000000186</v>
      </c>
      <c r="H718">
        <f t="shared" si="46"/>
        <v>6513557.0999999931</v>
      </c>
    </row>
  </sheetData>
  <pageMargins left="0.7" right="0.7" top="0.75" bottom="0.75" header="0.3" footer="0.3"/>
  <pageSetup orientation="portrait" r:id="rId2"/>
  <drawing r:id="rId3"/>
  <tableParts count="1">
    <tablePart r:id="rId4"/>
  </tableParts>
  <extLst>
    <ext xmlns:x14="http://schemas.microsoft.com/office/spreadsheetml/2009/9/main" uri="{A8765BA9-456A-4dab-B4F3-ACF838C121DE}">
      <x14:slicerList>
        <x14:slicer r:id="rId5"/>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AF60EFE-21FF-46B3-A960-277160CD274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RawData</vt:lpstr>
      <vt:lpstr>Pivots</vt:lpstr>
      <vt:lpstr>Dashboard1</vt:lpstr>
      <vt:lpstr>InterestedStocks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Allscripts</dc:creator>
  <cp:lastModifiedBy>Allscripts</cp:lastModifiedBy>
  <dcterms:created xsi:type="dcterms:W3CDTF">2020-12-12T14:34:39Z</dcterms:created>
  <dcterms:modified xsi:type="dcterms:W3CDTF">2021-02-15T08:36:45Z</dcterms:modified>
</cp:coreProperties>
</file>